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5.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6.xml" ContentType="application/vnd.openxmlformats-officedocument.drawing+xml"/>
  <Override PartName="/xl/charts/chart19.xml" ContentType="application/vnd.openxmlformats-officedocument.drawingml.chart+xml"/>
  <Override PartName="/xl/charts/style1.xml" ContentType="application/vnd.ms-office.chartstyle+xml"/>
  <Override PartName="/xl/charts/colors1.xml" ContentType="application/vnd.ms-office.chartcolorstyle+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style2.xml" ContentType="application/vnd.ms-office.chartstyle+xml"/>
  <Override PartName="/xl/charts/colors2.xml" ContentType="application/vnd.ms-office.chartcolorstyle+xml"/>
  <Override PartName="/xl/charts/chart26.xml" ContentType="application/vnd.openxmlformats-officedocument.drawingml.chart+xml"/>
  <Override PartName="/xl/charts/style3.xml" ContentType="application/vnd.ms-office.chartstyle+xml"/>
  <Override PartName="/xl/charts/colors3.xml" ContentType="application/vnd.ms-office.chartcolorstyle+xml"/>
  <Override PartName="/xl/charts/chart27.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tables/table3.xml" ContentType="application/vnd.openxmlformats-officedocument.spreadsheetml.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8.xml" ContentType="application/vnd.openxmlformats-officedocument.drawing+xml"/>
  <Override PartName="/xl/charts/chart28.xml" ContentType="application/vnd.openxmlformats-officedocument.drawingml.chart+xml"/>
  <Override PartName="/xl/charts/style5.xml" ContentType="application/vnd.ms-office.chartstyle+xml"/>
  <Override PartName="/xl/charts/colors5.xml" ContentType="application/vnd.ms-office.chartcolorstyle+xml"/>
  <Override PartName="/xl/charts/chart29.xml" ContentType="application/vnd.openxmlformats-officedocument.drawingml.chart+xml"/>
  <Override PartName="/xl/charts/style6.xml" ContentType="application/vnd.ms-office.chartstyle+xml"/>
  <Override PartName="/xl/charts/colors6.xml" ContentType="application/vnd.ms-office.chartcolorstyle+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drawings/drawing9.xml" ContentType="application/vnd.openxmlformats-officedocument.drawing+xml"/>
  <Override PartName="/xl/tables/table4.xml" ContentType="application/vnd.openxmlformats-officedocument.spreadsheetml.table+xml"/>
  <Override PartName="/xl/comments2.xml" ContentType="application/vnd.openxmlformats-officedocument.spreadsheetml.comments+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10.xml" ContentType="application/vnd.openxmlformats-officedocument.drawing+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style7.xml" ContentType="application/vnd.ms-office.chartstyle+xml"/>
  <Override PartName="/xl/charts/colors7.xml" ContentType="application/vnd.ms-office.chartcolorstyle+xml"/>
  <Override PartName="/xl/charts/chart43.xml" ContentType="application/vnd.openxmlformats-officedocument.drawingml.chart+xml"/>
  <Override PartName="/xl/charts/chart44.xml" ContentType="application/vnd.openxmlformats-officedocument.drawingml.chart+xml"/>
  <Override PartName="/xl/charts/style8.xml" ContentType="application/vnd.ms-office.chartstyle+xml"/>
  <Override PartName="/xl/charts/colors8.xml" ContentType="application/vnd.ms-office.chartcolorstyle+xml"/>
  <Override PartName="/xl/charts/chart45.xml" ContentType="application/vnd.openxmlformats-officedocument.drawingml.chart+xml"/>
  <Override PartName="/xl/charts/style9.xml" ContentType="application/vnd.ms-office.chartstyle+xml"/>
  <Override PartName="/xl/charts/colors9.xml" ContentType="application/vnd.ms-office.chartcolorstyle+xml"/>
  <Override PartName="/xl/charts/chart4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fileSharing readOnlyRecommended="1"/>
  <workbookPr codeName="DieseArbeitsmappe" hidePivotFieldList="1" showPivotChartFilter="1"/>
  <mc:AlternateContent xmlns:mc="http://schemas.openxmlformats.org/markup-compatibility/2006">
    <mc:Choice Requires="x15">
      <x15ac:absPath xmlns:x15ac="http://schemas.microsoft.com/office/spreadsheetml/2010/11/ac" url="/Users/michieldenhaan/Dropbox (Quintel)/Quintel/Projects/201807_Dataset_Duitsland/"/>
    </mc:Choice>
  </mc:AlternateContent>
  <xr:revisionPtr revIDLastSave="0" documentId="8_{8E925BD5-12F3-8340-932A-F66A292EA319}" xr6:coauthVersionLast="34" xr6:coauthVersionMax="34" xr10:uidLastSave="{00000000-0000-0000-0000-000000000000}"/>
  <bookViews>
    <workbookView xWindow="0" yWindow="460" windowWidth="30820" windowHeight="27040" tabRatio="878" activeTab="7" xr2:uid="{00000000-000D-0000-FFFF-FFFF00000000}"/>
  </bookViews>
  <sheets>
    <sheet name="Table of content" sheetId="26" r:id="rId1"/>
    <sheet name="Background information" sheetId="4" r:id="rId2"/>
    <sheet name="Aggregation data" sheetId="22" r:id="rId3"/>
    <sheet name="Aggregation analysis" sheetId="23" r:id="rId4"/>
    <sheet name="Residential data" sheetId="18" r:id="rId5"/>
    <sheet name="Residential analysis" sheetId="25" r:id="rId6"/>
    <sheet name="Tertiary data" sheetId="19" r:id="rId7"/>
    <sheet name="Tertiary_analysis" sheetId="24" r:id="rId8"/>
    <sheet name="Industry data" sheetId="3" r:id="rId9"/>
    <sheet name="Industry analysis" sheetId="14" r:id="rId10"/>
  </sheets>
  <externalReferences>
    <externalReference r:id="rId11"/>
    <externalReference r:id="rId12"/>
  </externalReferences>
  <definedNames>
    <definedName name="___" hidden="1">'[1]Bil nat'!#REF!</definedName>
    <definedName name="__123Graph_E" hidden="1">'[1]Bil nat'!#REF!</definedName>
    <definedName name="__123Graph_F" hidden="1">'[1]Bil nat'!#REF!</definedName>
    <definedName name="__123Graph_X" hidden="1">'[1]Bil nat'!#REF!</definedName>
    <definedName name="a" hidden="1">'[1]Bil nat'!#REF!</definedName>
    <definedName name="Analysis_Services_TWh" hidden="1">'[1]Bil nat'!#REF!</definedName>
    <definedName name="CP_2012">[2]ForReport!$G$25:$AI$31</definedName>
    <definedName name="CP_2020">[2]ForReport!$G$14:$AJ$20</definedName>
    <definedName name="CP_2030">[2]ForReport!$G$5:$AI$11</definedName>
    <definedName name="EurostatFED">#REF!</definedName>
    <definedName name="Graph1" hidden="1">'[1]Bil nat'!#REF!</definedName>
    <definedName name="Graph2" hidden="1">'[1]Bil nat'!#REF!</definedName>
    <definedName name="Graph3" hidden="1">'[1]Bil nat'!#REF!</definedName>
    <definedName name="nonpivot" hidden="1">'[1]Bil nat'!#REF!</definedName>
    <definedName name="sdf" hidden="1">'[1]Bil nat'!#REF!</definedName>
    <definedName name="ss" hidden="1">'[1]Bil nat'!#REF!</definedName>
  </definedNames>
  <calcPr calcId="179021"/>
  <pivotCaches>
    <pivotCache cacheId="0" r:id="rId13"/>
    <pivotCache cacheId="1" r:id="rId14"/>
    <pivotCache cacheId="2" r:id="rId15"/>
    <pivotCache cacheId="3" r:id="rId16"/>
  </pivotCaches>
</workbook>
</file>

<file path=xl/calcChain.xml><?xml version="1.0" encoding="utf-8"?>
<calcChain xmlns="http://schemas.openxmlformats.org/spreadsheetml/2006/main">
  <c r="Z37" i="23" l="1"/>
  <c r="Y37" i="23"/>
  <c r="X37" i="23"/>
  <c r="AA36" i="23"/>
  <c r="AA35" i="23"/>
  <c r="AA34" i="23"/>
  <c r="AA33" i="23"/>
  <c r="AA32" i="23"/>
  <c r="AA31" i="23"/>
  <c r="AA37" i="23" l="1"/>
  <c r="S36" i="23"/>
  <c r="S35" i="23"/>
  <c r="S33" i="23"/>
  <c r="S32" i="23"/>
  <c r="F28" i="25" l="1"/>
  <c r="F27" i="25"/>
  <c r="F30" i="25"/>
  <c r="E31" i="25"/>
  <c r="E25" i="25"/>
  <c r="D29" i="25"/>
  <c r="D26" i="25"/>
  <c r="D24" i="25"/>
  <c r="F32" i="25" l="1"/>
  <c r="F33" i="25" s="1"/>
  <c r="E32" i="25"/>
  <c r="E33" i="25" s="1"/>
  <c r="D32" i="25"/>
  <c r="D33" i="25" s="1"/>
  <c r="R36" i="23"/>
  <c r="R35" i="23"/>
  <c r="S34" i="23"/>
  <c r="R34" i="23"/>
  <c r="R33" i="23"/>
  <c r="R32" i="23"/>
  <c r="S31" i="23"/>
  <c r="R31" i="23"/>
  <c r="R17" i="23"/>
  <c r="R16" i="23"/>
  <c r="R15" i="23"/>
  <c r="R14" i="23"/>
  <c r="R13" i="23"/>
  <c r="R12" i="23"/>
  <c r="R11" i="23"/>
  <c r="U10" i="23"/>
  <c r="R10" i="23"/>
  <c r="U9" i="23"/>
  <c r="R9" i="23"/>
  <c r="U8" i="23"/>
  <c r="R8" i="23"/>
  <c r="A450" i="19"/>
  <c r="E439" i="19"/>
  <c r="E440" i="19" s="1"/>
  <c r="B440" i="19" s="1"/>
  <c r="B438" i="19"/>
  <c r="A438" i="19"/>
  <c r="A434" i="19"/>
  <c r="E423" i="19"/>
  <c r="B422" i="19"/>
  <c r="A422" i="19"/>
  <c r="A418" i="19"/>
  <c r="E407" i="19"/>
  <c r="B406" i="19"/>
  <c r="A406" i="19"/>
  <c r="A402" i="19"/>
  <c r="E391" i="19"/>
  <c r="B390" i="19"/>
  <c r="A390" i="19"/>
  <c r="A386" i="19"/>
  <c r="E375" i="19"/>
  <c r="B374" i="19"/>
  <c r="A374" i="19"/>
  <c r="A370" i="19"/>
  <c r="E359" i="19"/>
  <c r="B358" i="19"/>
  <c r="A358" i="19"/>
  <c r="A354" i="19"/>
  <c r="E343" i="19"/>
  <c r="B342" i="19"/>
  <c r="A342" i="19"/>
  <c r="A338" i="19"/>
  <c r="E327" i="19"/>
  <c r="B327" i="19"/>
  <c r="B326" i="19"/>
  <c r="A326" i="19"/>
  <c r="A322" i="19"/>
  <c r="E311" i="19"/>
  <c r="B310" i="19"/>
  <c r="A310" i="19"/>
  <c r="A306" i="19"/>
  <c r="E295" i="19"/>
  <c r="E296" i="19" s="1"/>
  <c r="B296" i="19" s="1"/>
  <c r="B294" i="19"/>
  <c r="A294" i="19"/>
  <c r="A290" i="19"/>
  <c r="E279" i="19"/>
  <c r="B278" i="19"/>
  <c r="A278" i="19"/>
  <c r="A274" i="19"/>
  <c r="E263" i="19"/>
  <c r="B262" i="19"/>
  <c r="A262" i="19"/>
  <c r="A258" i="19"/>
  <c r="E247" i="19"/>
  <c r="B246" i="19"/>
  <c r="A246" i="19"/>
  <c r="A242" i="19"/>
  <c r="E231" i="19"/>
  <c r="E232" i="19" s="1"/>
  <c r="B230" i="19"/>
  <c r="A230" i="19"/>
  <c r="A226" i="19"/>
  <c r="E215" i="19"/>
  <c r="B214" i="19"/>
  <c r="A214" i="19"/>
  <c r="A210" i="19"/>
  <c r="E199" i="19"/>
  <c r="B198" i="19"/>
  <c r="A198" i="19"/>
  <c r="A194" i="19"/>
  <c r="E183" i="19"/>
  <c r="B182" i="19"/>
  <c r="A182" i="19"/>
  <c r="A178" i="19"/>
  <c r="E167" i="19"/>
  <c r="B166" i="19"/>
  <c r="A166" i="19"/>
  <c r="A162" i="19"/>
  <c r="E151" i="19"/>
  <c r="B150" i="19"/>
  <c r="A150" i="19"/>
  <c r="A146" i="19"/>
  <c r="E135" i="19"/>
  <c r="B134" i="19"/>
  <c r="A134" i="19"/>
  <c r="A130" i="19"/>
  <c r="E119" i="19"/>
  <c r="B119" i="19" s="1"/>
  <c r="B118" i="19"/>
  <c r="A118" i="19"/>
  <c r="A114" i="19"/>
  <c r="E103" i="19"/>
  <c r="E104" i="19" s="1"/>
  <c r="B102" i="19"/>
  <c r="A102" i="19"/>
  <c r="A98" i="19"/>
  <c r="E87" i="19"/>
  <c r="B86" i="19"/>
  <c r="A86" i="19"/>
  <c r="A82" i="19"/>
  <c r="E71" i="19"/>
  <c r="B70" i="19"/>
  <c r="A70" i="19"/>
  <c r="A66" i="19"/>
  <c r="E55" i="19"/>
  <c r="B55" i="19" s="1"/>
  <c r="B54" i="19"/>
  <c r="A54" i="19"/>
  <c r="A50" i="19"/>
  <c r="E39" i="19"/>
  <c r="B38" i="19"/>
  <c r="A38" i="19"/>
  <c r="A34" i="19"/>
  <c r="E23" i="19"/>
  <c r="A23" i="19" s="1"/>
  <c r="B22" i="19"/>
  <c r="A22" i="19"/>
  <c r="A18" i="19"/>
  <c r="E7" i="19"/>
  <c r="B7" i="19" s="1"/>
  <c r="B6" i="19"/>
  <c r="A6" i="19"/>
  <c r="B427" i="18"/>
  <c r="A427" i="18"/>
  <c r="B426" i="18"/>
  <c r="A426" i="18"/>
  <c r="B425" i="18"/>
  <c r="A425" i="18"/>
  <c r="B424" i="18"/>
  <c r="A424" i="18"/>
  <c r="B423" i="18"/>
  <c r="A423" i="18"/>
  <c r="B422" i="18"/>
  <c r="A422" i="18"/>
  <c r="B421" i="18"/>
  <c r="A421" i="18"/>
  <c r="B420" i="18"/>
  <c r="A420" i="18"/>
  <c r="B419" i="18"/>
  <c r="A419" i="18"/>
  <c r="B418" i="18"/>
  <c r="A418" i="18"/>
  <c r="B417" i="18"/>
  <c r="A417" i="18"/>
  <c r="B416" i="18"/>
  <c r="A416" i="18"/>
  <c r="B415" i="18"/>
  <c r="A415" i="18"/>
  <c r="B414" i="18"/>
  <c r="A414" i="18"/>
  <c r="B413" i="18"/>
  <c r="A413" i="18"/>
  <c r="B412" i="18"/>
  <c r="A412" i="18"/>
  <c r="B411" i="18"/>
  <c r="A411" i="18"/>
  <c r="B410" i="18"/>
  <c r="A410" i="18"/>
  <c r="B409" i="18"/>
  <c r="A409" i="18"/>
  <c r="B408" i="18"/>
  <c r="A408" i="18"/>
  <c r="B407" i="18"/>
  <c r="A407" i="18"/>
  <c r="B406" i="18"/>
  <c r="A406" i="18"/>
  <c r="B405" i="18"/>
  <c r="A405" i="18"/>
  <c r="B404" i="18"/>
  <c r="A404" i="18"/>
  <c r="B403" i="18"/>
  <c r="A403" i="18"/>
  <c r="B402" i="18"/>
  <c r="A402" i="18"/>
  <c r="B401" i="18"/>
  <c r="A401" i="18"/>
  <c r="B400" i="18"/>
  <c r="A400" i="18"/>
  <c r="B399" i="18"/>
  <c r="A399" i="18"/>
  <c r="B398" i="18"/>
  <c r="A398" i="18"/>
  <c r="B397" i="18"/>
  <c r="A397" i="18"/>
  <c r="B396" i="18"/>
  <c r="A396" i="18"/>
  <c r="B395" i="18"/>
  <c r="A395" i="18"/>
  <c r="B394" i="18"/>
  <c r="A394" i="18"/>
  <c r="B393" i="18"/>
  <c r="A393" i="18"/>
  <c r="B392" i="18"/>
  <c r="A392" i="18"/>
  <c r="B391" i="18"/>
  <c r="A391" i="18"/>
  <c r="B390" i="18"/>
  <c r="A390" i="18"/>
  <c r="B389" i="18"/>
  <c r="A389" i="18"/>
  <c r="B388" i="18"/>
  <c r="A388" i="18"/>
  <c r="B387" i="18"/>
  <c r="A387" i="18"/>
  <c r="B386" i="18"/>
  <c r="A386" i="18"/>
  <c r="B385" i="18"/>
  <c r="A385" i="18"/>
  <c r="B384" i="18"/>
  <c r="A384" i="18"/>
  <c r="B383" i="18"/>
  <c r="A383" i="18"/>
  <c r="B382" i="18"/>
  <c r="A382" i="18"/>
  <c r="B381" i="18"/>
  <c r="A381" i="18"/>
  <c r="B380" i="18"/>
  <c r="A380" i="18"/>
  <c r="B379" i="18"/>
  <c r="A379" i="18"/>
  <c r="B378" i="18"/>
  <c r="A378" i="18"/>
  <c r="B377" i="18"/>
  <c r="A377" i="18"/>
  <c r="B376" i="18"/>
  <c r="A376" i="18"/>
  <c r="B375" i="18"/>
  <c r="A375" i="18"/>
  <c r="B374" i="18"/>
  <c r="A374" i="18"/>
  <c r="B373" i="18"/>
  <c r="A373" i="18"/>
  <c r="B372" i="18"/>
  <c r="A372" i="18"/>
  <c r="B371" i="18"/>
  <c r="A371" i="18"/>
  <c r="B370" i="18"/>
  <c r="A370" i="18"/>
  <c r="B369" i="18"/>
  <c r="A369" i="18"/>
  <c r="B368" i="18"/>
  <c r="A368" i="18"/>
  <c r="B367" i="18"/>
  <c r="A367" i="18"/>
  <c r="B366" i="18"/>
  <c r="A366" i="18"/>
  <c r="B365" i="18"/>
  <c r="A365" i="18"/>
  <c r="B364" i="18"/>
  <c r="A364" i="18"/>
  <c r="B363" i="18"/>
  <c r="A363" i="18"/>
  <c r="B362" i="18"/>
  <c r="A362" i="18"/>
  <c r="B361" i="18"/>
  <c r="A361" i="18"/>
  <c r="B360" i="18"/>
  <c r="A360" i="18"/>
  <c r="B359" i="18"/>
  <c r="A359" i="18"/>
  <c r="B358" i="18"/>
  <c r="A358" i="18"/>
  <c r="B357" i="18"/>
  <c r="A357" i="18"/>
  <c r="B356" i="18"/>
  <c r="A356" i="18"/>
  <c r="B355" i="18"/>
  <c r="A355" i="18"/>
  <c r="B354" i="18"/>
  <c r="A354" i="18"/>
  <c r="B353" i="18"/>
  <c r="A353" i="18"/>
  <c r="B352" i="18"/>
  <c r="A352" i="18"/>
  <c r="B351" i="18"/>
  <c r="A351" i="18"/>
  <c r="B350" i="18"/>
  <c r="A350" i="18"/>
  <c r="B349" i="18"/>
  <c r="A349" i="18"/>
  <c r="B348" i="18"/>
  <c r="A348" i="18"/>
  <c r="B347" i="18"/>
  <c r="A347" i="18"/>
  <c r="B346" i="18"/>
  <c r="A346" i="18"/>
  <c r="B345" i="18"/>
  <c r="A345" i="18"/>
  <c r="B344" i="18"/>
  <c r="A344" i="18"/>
  <c r="B343" i="18"/>
  <c r="A343" i="18"/>
  <c r="B342" i="18"/>
  <c r="A342" i="18"/>
  <c r="B341" i="18"/>
  <c r="A341" i="18"/>
  <c r="B340" i="18"/>
  <c r="A340" i="18"/>
  <c r="B339" i="18"/>
  <c r="A339" i="18"/>
  <c r="B338" i="18"/>
  <c r="A338" i="18"/>
  <c r="B337" i="18"/>
  <c r="A337" i="18"/>
  <c r="B336" i="18"/>
  <c r="A336" i="18"/>
  <c r="B335" i="18"/>
  <c r="A335" i="18"/>
  <c r="B334" i="18"/>
  <c r="A334" i="18"/>
  <c r="B333" i="18"/>
  <c r="A333" i="18"/>
  <c r="B332" i="18"/>
  <c r="A332" i="18"/>
  <c r="B331" i="18"/>
  <c r="A331" i="18"/>
  <c r="B330" i="18"/>
  <c r="A330" i="18"/>
  <c r="B329" i="18"/>
  <c r="A329" i="18"/>
  <c r="B328" i="18"/>
  <c r="A328" i="18"/>
  <c r="B327" i="18"/>
  <c r="A327" i="18"/>
  <c r="B326" i="18"/>
  <c r="A326" i="18"/>
  <c r="B325" i="18"/>
  <c r="A325" i="18"/>
  <c r="B324" i="18"/>
  <c r="A324" i="18"/>
  <c r="B323" i="18"/>
  <c r="A323" i="18"/>
  <c r="B322" i="18"/>
  <c r="A322" i="18"/>
  <c r="B321" i="18"/>
  <c r="A321" i="18"/>
  <c r="B320" i="18"/>
  <c r="A320" i="18"/>
  <c r="B319" i="18"/>
  <c r="A319" i="18"/>
  <c r="B318" i="18"/>
  <c r="A318" i="18"/>
  <c r="B317" i="18"/>
  <c r="A317" i="18"/>
  <c r="B316" i="18"/>
  <c r="A316" i="18"/>
  <c r="B315" i="18"/>
  <c r="A315" i="18"/>
  <c r="B314" i="18"/>
  <c r="A314" i="18"/>
  <c r="B313" i="18"/>
  <c r="A313" i="18"/>
  <c r="B312" i="18"/>
  <c r="A312" i="18"/>
  <c r="B311" i="18"/>
  <c r="A311" i="18"/>
  <c r="B310" i="18"/>
  <c r="A310" i="18"/>
  <c r="B309" i="18"/>
  <c r="A309" i="18"/>
  <c r="B308" i="18"/>
  <c r="A308" i="18"/>
  <c r="B307" i="18"/>
  <c r="A307" i="18"/>
  <c r="B306" i="18"/>
  <c r="A306" i="18"/>
  <c r="B305" i="18"/>
  <c r="A305" i="18"/>
  <c r="B304" i="18"/>
  <c r="A304" i="18"/>
  <c r="B303" i="18"/>
  <c r="A303" i="18"/>
  <c r="B302" i="18"/>
  <c r="A302" i="18"/>
  <c r="B301" i="18"/>
  <c r="A301" i="18"/>
  <c r="B300" i="18"/>
  <c r="A300" i="18"/>
  <c r="B299" i="18"/>
  <c r="A299" i="18"/>
  <c r="B298" i="18"/>
  <c r="A298" i="18"/>
  <c r="B297" i="18"/>
  <c r="A297" i="18"/>
  <c r="B296" i="18"/>
  <c r="A296" i="18"/>
  <c r="B295" i="18"/>
  <c r="A295" i="18"/>
  <c r="B294" i="18"/>
  <c r="A294" i="18"/>
  <c r="B293" i="18"/>
  <c r="A293" i="18"/>
  <c r="B292" i="18"/>
  <c r="A292" i="18"/>
  <c r="B291" i="18"/>
  <c r="A291" i="18"/>
  <c r="B290" i="18"/>
  <c r="A290" i="18"/>
  <c r="B289" i="18"/>
  <c r="A289" i="18"/>
  <c r="B288" i="18"/>
  <c r="A288" i="18"/>
  <c r="B287" i="18"/>
  <c r="A287" i="18"/>
  <c r="B286" i="18"/>
  <c r="A286" i="18"/>
  <c r="B285" i="18"/>
  <c r="A285" i="18"/>
  <c r="B284" i="18"/>
  <c r="A284" i="18"/>
  <c r="B283" i="18"/>
  <c r="A283" i="18"/>
  <c r="B282" i="18"/>
  <c r="A282" i="18"/>
  <c r="B281" i="18"/>
  <c r="A281" i="18"/>
  <c r="B280" i="18"/>
  <c r="A280" i="18"/>
  <c r="B279" i="18"/>
  <c r="A279" i="18"/>
  <c r="B278" i="18"/>
  <c r="A278" i="18"/>
  <c r="B277" i="18"/>
  <c r="A277" i="18"/>
  <c r="B276" i="18"/>
  <c r="A276" i="18"/>
  <c r="B275" i="18"/>
  <c r="A275" i="18"/>
  <c r="B274" i="18"/>
  <c r="A274" i="18"/>
  <c r="B273" i="18"/>
  <c r="A273" i="18"/>
  <c r="B272" i="18"/>
  <c r="A272" i="18"/>
  <c r="B271" i="18"/>
  <c r="A271" i="18"/>
  <c r="B270" i="18"/>
  <c r="A270" i="18"/>
  <c r="B269" i="18"/>
  <c r="A269" i="18"/>
  <c r="B268" i="18"/>
  <c r="A268" i="18"/>
  <c r="B267" i="18"/>
  <c r="A267" i="18"/>
  <c r="B266" i="18"/>
  <c r="A266" i="18"/>
  <c r="B265" i="18"/>
  <c r="A265" i="18"/>
  <c r="B264" i="18"/>
  <c r="A264" i="18"/>
  <c r="B263" i="18"/>
  <c r="A263" i="18"/>
  <c r="B262" i="18"/>
  <c r="A262" i="18"/>
  <c r="B261" i="18"/>
  <c r="A261" i="18"/>
  <c r="B260" i="18"/>
  <c r="A260" i="18"/>
  <c r="B259" i="18"/>
  <c r="A259" i="18"/>
  <c r="B258" i="18"/>
  <c r="A258" i="18"/>
  <c r="B257" i="18"/>
  <c r="A257" i="18"/>
  <c r="B256" i="18"/>
  <c r="A256" i="18"/>
  <c r="B255" i="18"/>
  <c r="A255" i="18"/>
  <c r="B254" i="18"/>
  <c r="A254" i="18"/>
  <c r="B253" i="18"/>
  <c r="A253" i="18"/>
  <c r="B252" i="18"/>
  <c r="A252" i="18"/>
  <c r="B251" i="18"/>
  <c r="A251" i="18"/>
  <c r="B250" i="18"/>
  <c r="A250" i="18"/>
  <c r="B249" i="18"/>
  <c r="A249" i="18"/>
  <c r="B248" i="18"/>
  <c r="A248" i="18"/>
  <c r="B247" i="18"/>
  <c r="A247" i="18"/>
  <c r="B246" i="18"/>
  <c r="A246" i="18"/>
  <c r="B245" i="18"/>
  <c r="A245" i="18"/>
  <c r="B244" i="18"/>
  <c r="A244" i="18"/>
  <c r="B243" i="18"/>
  <c r="A243" i="18"/>
  <c r="B242" i="18"/>
  <c r="A242" i="18"/>
  <c r="B241" i="18"/>
  <c r="A241" i="18"/>
  <c r="B240" i="18"/>
  <c r="A240" i="18"/>
  <c r="B239" i="18"/>
  <c r="A239" i="18"/>
  <c r="B238" i="18"/>
  <c r="A238" i="18"/>
  <c r="B237" i="18"/>
  <c r="A237" i="18"/>
  <c r="B236" i="18"/>
  <c r="A236" i="18"/>
  <c r="B235" i="18"/>
  <c r="A235" i="18"/>
  <c r="B234" i="18"/>
  <c r="A234" i="18"/>
  <c r="B233" i="18"/>
  <c r="A233" i="18"/>
  <c r="B232" i="18"/>
  <c r="A232" i="18"/>
  <c r="B231" i="18"/>
  <c r="A231" i="18"/>
  <c r="B230" i="18"/>
  <c r="A230" i="18"/>
  <c r="B229" i="18"/>
  <c r="A229" i="18"/>
  <c r="B228" i="18"/>
  <c r="A228" i="18"/>
  <c r="B227" i="18"/>
  <c r="A227" i="18"/>
  <c r="B226" i="18"/>
  <c r="A226" i="18"/>
  <c r="B225" i="18"/>
  <c r="A225" i="18"/>
  <c r="B224" i="18"/>
  <c r="A224" i="18"/>
  <c r="B223" i="18"/>
  <c r="A223" i="18"/>
  <c r="B222" i="18"/>
  <c r="A222" i="18"/>
  <c r="B221" i="18"/>
  <c r="A221" i="18"/>
  <c r="B220" i="18"/>
  <c r="A220" i="18"/>
  <c r="B219" i="18"/>
  <c r="A219" i="18"/>
  <c r="B218" i="18"/>
  <c r="A218" i="18"/>
  <c r="B217" i="18"/>
  <c r="A217" i="18"/>
  <c r="B216" i="18"/>
  <c r="A216" i="18"/>
  <c r="B215" i="18"/>
  <c r="A215" i="18"/>
  <c r="B214" i="18"/>
  <c r="A214" i="18"/>
  <c r="B213" i="18"/>
  <c r="A213" i="18"/>
  <c r="B212" i="18"/>
  <c r="A212" i="18"/>
  <c r="B211" i="18"/>
  <c r="A211" i="18"/>
  <c r="B210" i="18"/>
  <c r="A210" i="18"/>
  <c r="B209" i="18"/>
  <c r="A209" i="18"/>
  <c r="B208" i="18"/>
  <c r="A208" i="18"/>
  <c r="B207" i="18"/>
  <c r="A207" i="18"/>
  <c r="B206" i="18"/>
  <c r="A206" i="18"/>
  <c r="B205" i="18"/>
  <c r="A205" i="18"/>
  <c r="B204" i="18"/>
  <c r="A204" i="18"/>
  <c r="B203" i="18"/>
  <c r="A203" i="18"/>
  <c r="B202" i="18"/>
  <c r="A202" i="18"/>
  <c r="B201" i="18"/>
  <c r="A201" i="18"/>
  <c r="B200" i="18"/>
  <c r="A200" i="18"/>
  <c r="B199" i="18"/>
  <c r="A199" i="18"/>
  <c r="B198" i="18"/>
  <c r="A198" i="18"/>
  <c r="B197" i="18"/>
  <c r="A197" i="18"/>
  <c r="B196" i="18"/>
  <c r="A196" i="18"/>
  <c r="B195" i="18"/>
  <c r="A195" i="18"/>
  <c r="B194" i="18"/>
  <c r="A194" i="18"/>
  <c r="B193" i="18"/>
  <c r="A193" i="18"/>
  <c r="B192" i="18"/>
  <c r="A192" i="18"/>
  <c r="B191" i="18"/>
  <c r="A191" i="18"/>
  <c r="B190" i="18"/>
  <c r="A190" i="18"/>
  <c r="B189" i="18"/>
  <c r="A189" i="18"/>
  <c r="B188" i="18"/>
  <c r="A188" i="18"/>
  <c r="B187" i="18"/>
  <c r="A187" i="18"/>
  <c r="B186" i="18"/>
  <c r="A186" i="18"/>
  <c r="B185" i="18"/>
  <c r="A185" i="18"/>
  <c r="B184" i="18"/>
  <c r="A184" i="18"/>
  <c r="B183" i="18"/>
  <c r="A183" i="18"/>
  <c r="B182" i="18"/>
  <c r="A182" i="18"/>
  <c r="B181" i="18"/>
  <c r="A181" i="18"/>
  <c r="B180" i="18"/>
  <c r="A180" i="18"/>
  <c r="B179" i="18"/>
  <c r="A179" i="18"/>
  <c r="B178" i="18"/>
  <c r="A178" i="18"/>
  <c r="B177" i="18"/>
  <c r="A177" i="18"/>
  <c r="B176" i="18"/>
  <c r="A176" i="18"/>
  <c r="B175" i="18"/>
  <c r="A175" i="18"/>
  <c r="B174" i="18"/>
  <c r="A174" i="18"/>
  <c r="B173" i="18"/>
  <c r="A173" i="18"/>
  <c r="B172" i="18"/>
  <c r="A172" i="18"/>
  <c r="B171" i="18"/>
  <c r="A171" i="18"/>
  <c r="B170" i="18"/>
  <c r="A170" i="18"/>
  <c r="B169" i="18"/>
  <c r="A169" i="18"/>
  <c r="B168" i="18"/>
  <c r="A168" i="18"/>
  <c r="B167" i="18"/>
  <c r="A167" i="18"/>
  <c r="B166" i="18"/>
  <c r="A166" i="18"/>
  <c r="B165" i="18"/>
  <c r="A165" i="18"/>
  <c r="B164" i="18"/>
  <c r="A164" i="18"/>
  <c r="B163" i="18"/>
  <c r="A163" i="18"/>
  <c r="B162" i="18"/>
  <c r="A162" i="18"/>
  <c r="B161" i="18"/>
  <c r="A161" i="18"/>
  <c r="B160" i="18"/>
  <c r="A160" i="18"/>
  <c r="B159" i="18"/>
  <c r="A159" i="18"/>
  <c r="B158" i="18"/>
  <c r="A158" i="18"/>
  <c r="B157" i="18"/>
  <c r="A157" i="18"/>
  <c r="B156" i="18"/>
  <c r="A156" i="18"/>
  <c r="B155" i="18"/>
  <c r="A155" i="18"/>
  <c r="B154" i="18"/>
  <c r="A154" i="18"/>
  <c r="B153" i="18"/>
  <c r="A153" i="18"/>
  <c r="B152" i="18"/>
  <c r="A152" i="18"/>
  <c r="B151" i="18"/>
  <c r="A151" i="18"/>
  <c r="B150" i="18"/>
  <c r="A150" i="18"/>
  <c r="B149" i="18"/>
  <c r="A149" i="18"/>
  <c r="B148" i="18"/>
  <c r="A148" i="18"/>
  <c r="B147" i="18"/>
  <c r="A147" i="18"/>
  <c r="B146" i="18"/>
  <c r="A146" i="18"/>
  <c r="B145" i="18"/>
  <c r="A145" i="18"/>
  <c r="B144" i="18"/>
  <c r="A144" i="18"/>
  <c r="B143" i="18"/>
  <c r="A143" i="18"/>
  <c r="B142" i="18"/>
  <c r="A142" i="18"/>
  <c r="B141" i="18"/>
  <c r="A141" i="18"/>
  <c r="B140" i="18"/>
  <c r="A140" i="18"/>
  <c r="B139" i="18"/>
  <c r="A139" i="18"/>
  <c r="B138" i="18"/>
  <c r="A138" i="18"/>
  <c r="B137" i="18"/>
  <c r="A137" i="18"/>
  <c r="B136" i="18"/>
  <c r="A136" i="18"/>
  <c r="B135" i="18"/>
  <c r="A135" i="18"/>
  <c r="B134" i="18"/>
  <c r="A134" i="18"/>
  <c r="B133" i="18"/>
  <c r="A133" i="18"/>
  <c r="B132" i="18"/>
  <c r="A132" i="18"/>
  <c r="B131" i="18"/>
  <c r="A131" i="18"/>
  <c r="B130" i="18"/>
  <c r="A130" i="18"/>
  <c r="B129" i="18"/>
  <c r="A129" i="18"/>
  <c r="B128" i="18"/>
  <c r="A128" i="18"/>
  <c r="B127" i="18"/>
  <c r="A127" i="18"/>
  <c r="B126" i="18"/>
  <c r="A126" i="18"/>
  <c r="B125" i="18"/>
  <c r="A125" i="18"/>
  <c r="B124" i="18"/>
  <c r="A124" i="18"/>
  <c r="B123" i="18"/>
  <c r="A123" i="18"/>
  <c r="B122" i="18"/>
  <c r="A122" i="18"/>
  <c r="B121" i="18"/>
  <c r="A121" i="18"/>
  <c r="B120" i="18"/>
  <c r="A120" i="18"/>
  <c r="B119" i="18"/>
  <c r="A119" i="18"/>
  <c r="B118" i="18"/>
  <c r="A118" i="18"/>
  <c r="B117" i="18"/>
  <c r="A117" i="18"/>
  <c r="B116" i="18"/>
  <c r="A116" i="18"/>
  <c r="B115" i="18"/>
  <c r="A115" i="18"/>
  <c r="B114" i="18"/>
  <c r="A114" i="18"/>
  <c r="B113" i="18"/>
  <c r="A113" i="18"/>
  <c r="B112" i="18"/>
  <c r="A112" i="18"/>
  <c r="B111" i="18"/>
  <c r="A111" i="18"/>
  <c r="B110" i="18"/>
  <c r="A110" i="18"/>
  <c r="B109" i="18"/>
  <c r="A109" i="18"/>
  <c r="B108" i="18"/>
  <c r="A108" i="18"/>
  <c r="B107" i="18"/>
  <c r="A107" i="18"/>
  <c r="B106" i="18"/>
  <c r="A106" i="18"/>
  <c r="B105" i="18"/>
  <c r="A105" i="18"/>
  <c r="B104" i="18"/>
  <c r="A104" i="18"/>
  <c r="B103" i="18"/>
  <c r="A103" i="18"/>
  <c r="B102" i="18"/>
  <c r="A102" i="18"/>
  <c r="B101" i="18"/>
  <c r="A101" i="18"/>
  <c r="B100" i="18"/>
  <c r="A100" i="18"/>
  <c r="B99" i="18"/>
  <c r="A99" i="18"/>
  <c r="B98" i="18"/>
  <c r="A98" i="18"/>
  <c r="B97" i="18"/>
  <c r="A97" i="18"/>
  <c r="B96" i="18"/>
  <c r="A96" i="18"/>
  <c r="B95" i="18"/>
  <c r="A95" i="18"/>
  <c r="B94" i="18"/>
  <c r="A94" i="18"/>
  <c r="B93" i="18"/>
  <c r="A93" i="18"/>
  <c r="B92" i="18"/>
  <c r="A92" i="18"/>
  <c r="B91" i="18"/>
  <c r="A91" i="18"/>
  <c r="B90" i="18"/>
  <c r="A90" i="18"/>
  <c r="B89" i="18"/>
  <c r="A89" i="18"/>
  <c r="B88" i="18"/>
  <c r="A88" i="18"/>
  <c r="B87" i="18"/>
  <c r="A87" i="18"/>
  <c r="B86" i="18"/>
  <c r="A86" i="18"/>
  <c r="B85" i="18"/>
  <c r="A85" i="18"/>
  <c r="B84" i="18"/>
  <c r="A84" i="18"/>
  <c r="B83" i="18"/>
  <c r="A83" i="18"/>
  <c r="B82" i="18"/>
  <c r="A82" i="18"/>
  <c r="B81" i="18"/>
  <c r="A81" i="18"/>
  <c r="B80" i="18"/>
  <c r="A80" i="18"/>
  <c r="B79" i="18"/>
  <c r="A79" i="18"/>
  <c r="B78" i="18"/>
  <c r="A78" i="18"/>
  <c r="B77" i="18"/>
  <c r="A77" i="18"/>
  <c r="B76" i="18"/>
  <c r="A76" i="18"/>
  <c r="B75" i="18"/>
  <c r="A75" i="18"/>
  <c r="B74" i="18"/>
  <c r="A74" i="18"/>
  <c r="B73" i="18"/>
  <c r="A73" i="18"/>
  <c r="B72" i="18"/>
  <c r="A72" i="18"/>
  <c r="B71" i="18"/>
  <c r="A71" i="18"/>
  <c r="B70" i="18"/>
  <c r="A70" i="18"/>
  <c r="B69" i="18"/>
  <c r="A69" i="18"/>
  <c r="B68" i="18"/>
  <c r="A68" i="18"/>
  <c r="B67" i="18"/>
  <c r="A67" i="18"/>
  <c r="B66" i="18"/>
  <c r="A66" i="18"/>
  <c r="B65" i="18"/>
  <c r="A65" i="18"/>
  <c r="B64" i="18"/>
  <c r="A64" i="18"/>
  <c r="B63" i="18"/>
  <c r="A63" i="18"/>
  <c r="B62" i="18"/>
  <c r="A62" i="18"/>
  <c r="B61" i="18"/>
  <c r="A61" i="18"/>
  <c r="B60" i="18"/>
  <c r="A60" i="18"/>
  <c r="B59" i="18"/>
  <c r="A59" i="18"/>
  <c r="B58" i="18"/>
  <c r="A58" i="18"/>
  <c r="B57" i="18"/>
  <c r="A57" i="18"/>
  <c r="B56" i="18"/>
  <c r="A56" i="18"/>
  <c r="B55" i="18"/>
  <c r="A55" i="18"/>
  <c r="B54" i="18"/>
  <c r="A54" i="18"/>
  <c r="B53" i="18"/>
  <c r="A53" i="18"/>
  <c r="B52" i="18"/>
  <c r="A52" i="18"/>
  <c r="B51" i="18"/>
  <c r="A51" i="18"/>
  <c r="B50" i="18"/>
  <c r="A50" i="18"/>
  <c r="B49" i="18"/>
  <c r="A49" i="18"/>
  <c r="B48" i="18"/>
  <c r="A48" i="18"/>
  <c r="B47" i="18"/>
  <c r="A47" i="18"/>
  <c r="B46" i="18"/>
  <c r="A46" i="18"/>
  <c r="B45" i="18"/>
  <c r="A45" i="18"/>
  <c r="B44" i="18"/>
  <c r="A44" i="18"/>
  <c r="B43" i="18"/>
  <c r="A43" i="18"/>
  <c r="B42" i="18"/>
  <c r="A42" i="18"/>
  <c r="B41" i="18"/>
  <c r="A41" i="18"/>
  <c r="B40" i="18"/>
  <c r="A40" i="18"/>
  <c r="B39" i="18"/>
  <c r="A39" i="18"/>
  <c r="B38" i="18"/>
  <c r="A38" i="18"/>
  <c r="B37" i="18"/>
  <c r="A37" i="18"/>
  <c r="B36" i="18"/>
  <c r="A36" i="18"/>
  <c r="B35" i="18"/>
  <c r="A35" i="18"/>
  <c r="B34" i="18"/>
  <c r="A34" i="18"/>
  <c r="B33" i="18"/>
  <c r="A33" i="18"/>
  <c r="B32" i="18"/>
  <c r="A32" i="18"/>
  <c r="B31" i="18"/>
  <c r="A31" i="18"/>
  <c r="B30" i="18"/>
  <c r="A30" i="18"/>
  <c r="B29" i="18"/>
  <c r="A29" i="18"/>
  <c r="B28" i="18"/>
  <c r="A28" i="18"/>
  <c r="B27" i="18"/>
  <c r="A27" i="18"/>
  <c r="B26" i="18"/>
  <c r="A26" i="18"/>
  <c r="B25" i="18"/>
  <c r="A25" i="18"/>
  <c r="B24" i="18"/>
  <c r="A24" i="18"/>
  <c r="B23" i="18"/>
  <c r="A23" i="18"/>
  <c r="B22" i="18"/>
  <c r="A22" i="18"/>
  <c r="B21" i="18"/>
  <c r="A21" i="18"/>
  <c r="B20" i="18"/>
  <c r="A20" i="18"/>
  <c r="B19" i="18"/>
  <c r="A19" i="18"/>
  <c r="B18" i="18"/>
  <c r="A18" i="18"/>
  <c r="B17" i="18"/>
  <c r="A17" i="18"/>
  <c r="B16" i="18"/>
  <c r="A16" i="18"/>
  <c r="B15" i="18"/>
  <c r="A15" i="18"/>
  <c r="B14" i="18"/>
  <c r="A14" i="18"/>
  <c r="B13" i="18"/>
  <c r="A13" i="18"/>
  <c r="B12" i="18"/>
  <c r="A12" i="18"/>
  <c r="B11" i="18"/>
  <c r="A11" i="18"/>
  <c r="B10" i="18"/>
  <c r="A10" i="18"/>
  <c r="B9" i="18"/>
  <c r="A9" i="18"/>
  <c r="B8" i="18"/>
  <c r="A8" i="18"/>
  <c r="H146" i="4"/>
  <c r="H145" i="4"/>
  <c r="H144" i="4"/>
  <c r="H143" i="4"/>
  <c r="H142" i="4"/>
  <c r="H141" i="4"/>
  <c r="H140" i="4"/>
  <c r="H139" i="4"/>
  <c r="H138" i="4"/>
  <c r="H137" i="4"/>
  <c r="H136" i="4"/>
  <c r="H135" i="4"/>
  <c r="H134" i="4"/>
  <c r="H133" i="4"/>
  <c r="H132" i="4"/>
  <c r="H131" i="4"/>
  <c r="H130" i="4"/>
  <c r="H129" i="4"/>
  <c r="H128" i="4"/>
  <c r="H127" i="4"/>
  <c r="H126" i="4"/>
  <c r="H125" i="4"/>
  <c r="H124" i="4"/>
  <c r="H123" i="4"/>
  <c r="H122" i="4"/>
  <c r="H121" i="4"/>
  <c r="H120" i="4"/>
  <c r="H119" i="4"/>
  <c r="H118" i="4"/>
  <c r="A439" i="19" l="1"/>
  <c r="B23" i="19"/>
  <c r="B103" i="19"/>
  <c r="B39" i="19"/>
  <c r="A39" i="19"/>
  <c r="E40" i="19"/>
  <c r="B40" i="19" s="1"/>
  <c r="E72" i="19"/>
  <c r="A72" i="19" s="1"/>
  <c r="A71" i="19"/>
  <c r="B391" i="19"/>
  <c r="A391" i="19"/>
  <c r="E392" i="19"/>
  <c r="B392" i="19" s="1"/>
  <c r="B87" i="19"/>
  <c r="E88" i="19"/>
  <c r="B88" i="19" s="1"/>
  <c r="B135" i="19"/>
  <c r="A135" i="19"/>
  <c r="E200" i="19"/>
  <c r="B200" i="19" s="1"/>
  <c r="B199" i="19"/>
  <c r="B439" i="19"/>
  <c r="B215" i="19"/>
  <c r="A215" i="19"/>
  <c r="E216" i="19"/>
  <c r="B216" i="19" s="1"/>
  <c r="E24" i="19"/>
  <c r="A24" i="19" s="1"/>
  <c r="B375" i="19"/>
  <c r="E376" i="19"/>
  <c r="B376" i="19" s="1"/>
  <c r="A375" i="19"/>
  <c r="B423" i="19"/>
  <c r="E424" i="19"/>
  <c r="B424" i="19" s="1"/>
  <c r="A423" i="19"/>
  <c r="E56" i="19"/>
  <c r="E57" i="19" s="1"/>
  <c r="B57" i="19" s="1"/>
  <c r="B151" i="19"/>
  <c r="A151" i="19"/>
  <c r="E152" i="19"/>
  <c r="B152" i="19" s="1"/>
  <c r="E168" i="19"/>
  <c r="B168" i="19" s="1"/>
  <c r="B167" i="19"/>
  <c r="A167" i="19"/>
  <c r="A55" i="19"/>
  <c r="B71" i="19"/>
  <c r="A87" i="19"/>
  <c r="E264" i="19"/>
  <c r="A264" i="19" s="1"/>
  <c r="B263" i="19"/>
  <c r="E136" i="19"/>
  <c r="E137" i="19" s="1"/>
  <c r="B137" i="19" s="1"/>
  <c r="A231" i="19"/>
  <c r="B231" i="19"/>
  <c r="B295" i="19"/>
  <c r="A295" i="19"/>
  <c r="B311" i="19"/>
  <c r="E312" i="19"/>
  <c r="B312" i="19" s="1"/>
  <c r="A311" i="19"/>
  <c r="A57" i="19"/>
  <c r="B104" i="19"/>
  <c r="E105" i="19"/>
  <c r="A104" i="19"/>
  <c r="A137" i="19"/>
  <c r="E8" i="19"/>
  <c r="A7" i="19"/>
  <c r="B136" i="19"/>
  <c r="E89" i="19"/>
  <c r="A119" i="19"/>
  <c r="E120" i="19"/>
  <c r="A103" i="19"/>
  <c r="A136" i="19"/>
  <c r="E201" i="19"/>
  <c r="B232" i="19"/>
  <c r="E233" i="19"/>
  <c r="A232" i="19"/>
  <c r="B183" i="19"/>
  <c r="E184" i="19"/>
  <c r="A183" i="19"/>
  <c r="E265" i="19"/>
  <c r="B247" i="19"/>
  <c r="E248" i="19"/>
  <c r="A247" i="19"/>
  <c r="A199" i="19"/>
  <c r="A263" i="19"/>
  <c r="B343" i="19"/>
  <c r="E344" i="19"/>
  <c r="A343" i="19"/>
  <c r="B279" i="19"/>
  <c r="E280" i="19"/>
  <c r="A279" i="19"/>
  <c r="E297" i="19"/>
  <c r="A296" i="19"/>
  <c r="E328" i="19"/>
  <c r="A327" i="19"/>
  <c r="A392" i="19"/>
  <c r="E408" i="19"/>
  <c r="A407" i="19"/>
  <c r="B407" i="19"/>
  <c r="B359" i="19"/>
  <c r="E360" i="19"/>
  <c r="A359" i="19"/>
  <c r="E441" i="19"/>
  <c r="A440" i="19"/>
  <c r="S29" i="23"/>
  <c r="S30" i="23" s="1"/>
  <c r="V8" i="23"/>
  <c r="V9" i="23"/>
  <c r="V10" i="23"/>
  <c r="E73" i="19" l="1"/>
  <c r="T29" i="23"/>
  <c r="E393" i="19"/>
  <c r="A312" i="19"/>
  <c r="E313" i="19"/>
  <c r="B72" i="19"/>
  <c r="B264" i="19"/>
  <c r="E425" i="19"/>
  <c r="B425" i="19" s="1"/>
  <c r="A88" i="19"/>
  <c r="A56" i="19"/>
  <c r="E138" i="19"/>
  <c r="B138" i="19" s="1"/>
  <c r="E58" i="19"/>
  <c r="B58" i="19" s="1"/>
  <c r="A424" i="19"/>
  <c r="A216" i="19"/>
  <c r="A168" i="19"/>
  <c r="E169" i="19"/>
  <c r="E170" i="19" s="1"/>
  <c r="B56" i="19"/>
  <c r="E41" i="19"/>
  <c r="B41" i="19" s="1"/>
  <c r="E153" i="19"/>
  <c r="A200" i="19"/>
  <c r="A376" i="19"/>
  <c r="A40" i="19"/>
  <c r="E377" i="19"/>
  <c r="A377" i="19" s="1"/>
  <c r="E217" i="19"/>
  <c r="B217" i="19" s="1"/>
  <c r="A152" i="19"/>
  <c r="E25" i="19"/>
  <c r="B24" i="19"/>
  <c r="E442" i="19"/>
  <c r="B441" i="19"/>
  <c r="A441" i="19"/>
  <c r="B297" i="19"/>
  <c r="E298" i="19"/>
  <c r="A297" i="19"/>
  <c r="B248" i="19"/>
  <c r="A248" i="19"/>
  <c r="E249" i="19"/>
  <c r="B265" i="19"/>
  <c r="E266" i="19"/>
  <c r="A265" i="19"/>
  <c r="B153" i="19"/>
  <c r="E154" i="19"/>
  <c r="A153" i="19"/>
  <c r="E59" i="19"/>
  <c r="A408" i="19"/>
  <c r="B408" i="19"/>
  <c r="E409" i="19"/>
  <c r="B393" i="19"/>
  <c r="E394" i="19"/>
  <c r="A393" i="19"/>
  <c r="B328" i="19"/>
  <c r="E329" i="19"/>
  <c r="A328" i="19"/>
  <c r="B313" i="19"/>
  <c r="E314" i="19"/>
  <c r="A313" i="19"/>
  <c r="E281" i="19"/>
  <c r="A280" i="19"/>
  <c r="B280" i="19"/>
  <c r="E234" i="19"/>
  <c r="A233" i="19"/>
  <c r="B233" i="19"/>
  <c r="B201" i="19"/>
  <c r="E202" i="19"/>
  <c r="A201" i="19"/>
  <c r="B120" i="19"/>
  <c r="E121" i="19"/>
  <c r="A120" i="19"/>
  <c r="B8" i="19"/>
  <c r="E9" i="19"/>
  <c r="A8" i="19"/>
  <c r="B360" i="19"/>
  <c r="E361" i="19"/>
  <c r="A360" i="19"/>
  <c r="B184" i="19"/>
  <c r="E185" i="19"/>
  <c r="A184" i="19"/>
  <c r="B344" i="19"/>
  <c r="E345" i="19"/>
  <c r="A344" i="19"/>
  <c r="B169" i="19"/>
  <c r="B89" i="19"/>
  <c r="E90" i="19"/>
  <c r="A89" i="19"/>
  <c r="A41" i="19"/>
  <c r="A138" i="19"/>
  <c r="B73" i="19"/>
  <c r="E74" i="19"/>
  <c r="A73" i="19"/>
  <c r="E106" i="19"/>
  <c r="A105" i="19"/>
  <c r="B105" i="19"/>
  <c r="A169" i="19" l="1"/>
  <c r="E426" i="19"/>
  <c r="A58" i="19"/>
  <c r="A425" i="19"/>
  <c r="A217" i="19"/>
  <c r="B377" i="19"/>
  <c r="E139" i="19"/>
  <c r="E42" i="19"/>
  <c r="A42" i="19" s="1"/>
  <c r="E218" i="19"/>
  <c r="E378" i="19"/>
  <c r="B25" i="19"/>
  <c r="E26" i="19"/>
  <c r="A25" i="19"/>
  <c r="B106" i="19"/>
  <c r="E107" i="19"/>
  <c r="A106" i="19"/>
  <c r="E75" i="19"/>
  <c r="A74" i="19"/>
  <c r="B74" i="19"/>
  <c r="B139" i="19"/>
  <c r="E140" i="19"/>
  <c r="A139" i="19"/>
  <c r="E43" i="19"/>
  <c r="B90" i="19"/>
  <c r="E91" i="19"/>
  <c r="A90" i="19"/>
  <c r="E171" i="19"/>
  <c r="A170" i="19"/>
  <c r="B170" i="19"/>
  <c r="B345" i="19"/>
  <c r="E346" i="19"/>
  <c r="A345" i="19"/>
  <c r="B185" i="19"/>
  <c r="E186" i="19"/>
  <c r="A185" i="19"/>
  <c r="A426" i="19"/>
  <c r="E427" i="19"/>
  <c r="B426" i="19"/>
  <c r="B361" i="19"/>
  <c r="E362" i="19"/>
  <c r="A361" i="19"/>
  <c r="B9" i="19"/>
  <c r="E10" i="19"/>
  <c r="A9" i="19"/>
  <c r="B121" i="19"/>
  <c r="E122" i="19"/>
  <c r="A121" i="19"/>
  <c r="E203" i="19"/>
  <c r="A202" i="19"/>
  <c r="B202" i="19"/>
  <c r="B234" i="19"/>
  <c r="E235" i="19"/>
  <c r="A234" i="19"/>
  <c r="B218" i="19"/>
  <c r="E219" i="19"/>
  <c r="A218" i="19"/>
  <c r="B281" i="19"/>
  <c r="E282" i="19"/>
  <c r="A281" i="19"/>
  <c r="B314" i="19"/>
  <c r="E315" i="19"/>
  <c r="A314" i="19"/>
  <c r="E330" i="19"/>
  <c r="A329" i="19"/>
  <c r="B329" i="19"/>
  <c r="B394" i="19"/>
  <c r="E395" i="19"/>
  <c r="A394" i="19"/>
  <c r="E410" i="19"/>
  <c r="A409" i="19"/>
  <c r="B409" i="19"/>
  <c r="E60" i="19"/>
  <c r="A59" i="19"/>
  <c r="B59" i="19"/>
  <c r="B154" i="19"/>
  <c r="E155" i="19"/>
  <c r="A154" i="19"/>
  <c r="E267" i="19"/>
  <c r="A266" i="19"/>
  <c r="B266" i="19"/>
  <c r="B249" i="19"/>
  <c r="E250" i="19"/>
  <c r="A249" i="19"/>
  <c r="E299" i="19"/>
  <c r="A298" i="19"/>
  <c r="B298" i="19"/>
  <c r="E379" i="19"/>
  <c r="A378" i="19"/>
  <c r="B378" i="19"/>
  <c r="E443" i="19"/>
  <c r="A442" i="19"/>
  <c r="B442" i="19"/>
  <c r="B42" i="19" l="1"/>
  <c r="A26" i="19"/>
  <c r="B26" i="19"/>
  <c r="E27" i="19"/>
  <c r="E444" i="19"/>
  <c r="B443" i="19"/>
  <c r="A443" i="19"/>
  <c r="B379" i="19"/>
  <c r="E380" i="19"/>
  <c r="A379" i="19"/>
  <c r="B299" i="19"/>
  <c r="E300" i="19"/>
  <c r="A299" i="19"/>
  <c r="B250" i="19"/>
  <c r="A250" i="19"/>
  <c r="E251" i="19"/>
  <c r="B267" i="19"/>
  <c r="E268" i="19"/>
  <c r="A267" i="19"/>
  <c r="B155" i="19"/>
  <c r="E156" i="19"/>
  <c r="A155" i="19"/>
  <c r="B60" i="19"/>
  <c r="E61" i="19"/>
  <c r="A60" i="19"/>
  <c r="E411" i="19"/>
  <c r="A410" i="19"/>
  <c r="B410" i="19"/>
  <c r="A395" i="19"/>
  <c r="E396" i="19"/>
  <c r="B395" i="19"/>
  <c r="B330" i="19"/>
  <c r="E331" i="19"/>
  <c r="A330" i="19"/>
  <c r="E316" i="19"/>
  <c r="A315" i="19"/>
  <c r="B315" i="19"/>
  <c r="E283" i="19"/>
  <c r="A282" i="19"/>
  <c r="B282" i="19"/>
  <c r="B219" i="19"/>
  <c r="E220" i="19"/>
  <c r="A219" i="19"/>
  <c r="E236" i="19"/>
  <c r="A235" i="19"/>
  <c r="B235" i="19"/>
  <c r="B203" i="19"/>
  <c r="E204" i="19"/>
  <c r="A203" i="19"/>
  <c r="B122" i="19"/>
  <c r="E123" i="19"/>
  <c r="A122" i="19"/>
  <c r="A10" i="19"/>
  <c r="B10" i="19"/>
  <c r="E11" i="19"/>
  <c r="E363" i="19"/>
  <c r="A362" i="19"/>
  <c r="B362" i="19"/>
  <c r="B427" i="19"/>
  <c r="E428" i="19"/>
  <c r="A427" i="19"/>
  <c r="B186" i="19"/>
  <c r="E187" i="19"/>
  <c r="A186" i="19"/>
  <c r="B346" i="19"/>
  <c r="E347" i="19"/>
  <c r="A346" i="19"/>
  <c r="E172" i="19"/>
  <c r="A171" i="19"/>
  <c r="B171" i="19"/>
  <c r="B91" i="19"/>
  <c r="E92" i="19"/>
  <c r="A91" i="19"/>
  <c r="B43" i="19"/>
  <c r="E44" i="19"/>
  <c r="A43" i="19"/>
  <c r="E141" i="19"/>
  <c r="A140" i="19"/>
  <c r="B140" i="19"/>
  <c r="B75" i="19"/>
  <c r="E76" i="19"/>
  <c r="A75" i="19"/>
  <c r="E108" i="19"/>
  <c r="A107" i="19"/>
  <c r="B107" i="19"/>
  <c r="A27" i="19" l="1"/>
  <c r="B27" i="19"/>
  <c r="E28" i="19"/>
  <c r="B108" i="19"/>
  <c r="E109" i="19"/>
  <c r="A108" i="19"/>
  <c r="E77" i="19"/>
  <c r="A76" i="19"/>
  <c r="B76" i="19"/>
  <c r="B141" i="19"/>
  <c r="E142" i="19"/>
  <c r="A141" i="19"/>
  <c r="B44" i="19"/>
  <c r="E45" i="19"/>
  <c r="A44" i="19"/>
  <c r="B92" i="19"/>
  <c r="E93" i="19"/>
  <c r="A92" i="19"/>
  <c r="E173" i="19"/>
  <c r="A172" i="19"/>
  <c r="B172" i="19"/>
  <c r="B347" i="19"/>
  <c r="E348" i="19"/>
  <c r="A347" i="19"/>
  <c r="B187" i="19"/>
  <c r="E188" i="19"/>
  <c r="A187" i="19"/>
  <c r="E429" i="19"/>
  <c r="B428" i="19"/>
  <c r="A428" i="19"/>
  <c r="B363" i="19"/>
  <c r="E364" i="19"/>
  <c r="A363" i="19"/>
  <c r="B11" i="19"/>
  <c r="E12" i="19"/>
  <c r="A11" i="19"/>
  <c r="B123" i="19"/>
  <c r="E124" i="19"/>
  <c r="A123" i="19"/>
  <c r="E205" i="19"/>
  <c r="A204" i="19"/>
  <c r="B204" i="19"/>
  <c r="B236" i="19"/>
  <c r="E237" i="19"/>
  <c r="A236" i="19"/>
  <c r="B220" i="19"/>
  <c r="E221" i="19"/>
  <c r="A220" i="19"/>
  <c r="B283" i="19"/>
  <c r="E284" i="19"/>
  <c r="A283" i="19"/>
  <c r="B316" i="19"/>
  <c r="E317" i="19"/>
  <c r="A316" i="19"/>
  <c r="E332" i="19"/>
  <c r="A331" i="19"/>
  <c r="B331" i="19"/>
  <c r="B396" i="19"/>
  <c r="E397" i="19"/>
  <c r="A396" i="19"/>
  <c r="E412" i="19"/>
  <c r="A411" i="19"/>
  <c r="B411" i="19"/>
  <c r="E62" i="19"/>
  <c r="A61" i="19"/>
  <c r="B61" i="19"/>
  <c r="B156" i="19"/>
  <c r="E157" i="19"/>
  <c r="A156" i="19"/>
  <c r="E269" i="19"/>
  <c r="A268" i="19"/>
  <c r="B268" i="19"/>
  <c r="B251" i="19"/>
  <c r="E252" i="19"/>
  <c r="A251" i="19"/>
  <c r="E301" i="19"/>
  <c r="A300" i="19"/>
  <c r="B300" i="19"/>
  <c r="E381" i="19"/>
  <c r="A380" i="19"/>
  <c r="B380" i="19"/>
  <c r="E445" i="19"/>
  <c r="A444" i="19"/>
  <c r="B444" i="19"/>
  <c r="E29" i="19" l="1"/>
  <c r="A28" i="19"/>
  <c r="B28" i="19"/>
  <c r="B445" i="19"/>
  <c r="A445" i="19"/>
  <c r="E446" i="19"/>
  <c r="B381" i="19"/>
  <c r="E382" i="19"/>
  <c r="A381" i="19"/>
  <c r="B301" i="19"/>
  <c r="E302" i="19"/>
  <c r="A301" i="19"/>
  <c r="B252" i="19"/>
  <c r="A252" i="19"/>
  <c r="E253" i="19"/>
  <c r="B269" i="19"/>
  <c r="E270" i="19"/>
  <c r="A269" i="19"/>
  <c r="B157" i="19"/>
  <c r="E158" i="19"/>
  <c r="A157" i="19"/>
  <c r="B62" i="19"/>
  <c r="E63" i="19"/>
  <c r="A62" i="19"/>
  <c r="E413" i="19"/>
  <c r="B412" i="19"/>
  <c r="A412" i="19"/>
  <c r="B397" i="19"/>
  <c r="E398" i="19"/>
  <c r="A397" i="19"/>
  <c r="B332" i="19"/>
  <c r="E333" i="19"/>
  <c r="A332" i="19"/>
  <c r="B317" i="19"/>
  <c r="E318" i="19"/>
  <c r="A317" i="19"/>
  <c r="E285" i="19"/>
  <c r="A284" i="19"/>
  <c r="B284" i="19"/>
  <c r="B221" i="19"/>
  <c r="E222" i="19"/>
  <c r="A221" i="19"/>
  <c r="E238" i="19"/>
  <c r="A237" i="19"/>
  <c r="B237" i="19"/>
  <c r="B205" i="19"/>
  <c r="E206" i="19"/>
  <c r="A205" i="19"/>
  <c r="B124" i="19"/>
  <c r="E125" i="19"/>
  <c r="A124" i="19"/>
  <c r="B12" i="19"/>
  <c r="E13" i="19"/>
  <c r="A12" i="19"/>
  <c r="B364" i="19"/>
  <c r="A364" i="19"/>
  <c r="E365" i="19"/>
  <c r="B429" i="19"/>
  <c r="E430" i="19"/>
  <c r="A429" i="19"/>
  <c r="B188" i="19"/>
  <c r="E189" i="19"/>
  <c r="A188" i="19"/>
  <c r="B348" i="19"/>
  <c r="E349" i="19"/>
  <c r="A348" i="19"/>
  <c r="E174" i="19"/>
  <c r="A173" i="19"/>
  <c r="B173" i="19"/>
  <c r="B93" i="19"/>
  <c r="E94" i="19"/>
  <c r="A93" i="19"/>
  <c r="B45" i="19"/>
  <c r="E46" i="19"/>
  <c r="A45" i="19"/>
  <c r="E143" i="19"/>
  <c r="A142" i="19"/>
  <c r="B142" i="19"/>
  <c r="B77" i="19"/>
  <c r="E78" i="19"/>
  <c r="A77" i="19"/>
  <c r="E110" i="19"/>
  <c r="A109" i="19"/>
  <c r="B109" i="19"/>
  <c r="B29" i="19" l="1"/>
  <c r="A29" i="19"/>
  <c r="E30" i="19"/>
  <c r="B110" i="19"/>
  <c r="E111" i="19"/>
  <c r="A110" i="19"/>
  <c r="E79" i="19"/>
  <c r="A78" i="19"/>
  <c r="B78" i="19"/>
  <c r="B143" i="19"/>
  <c r="E144" i="19"/>
  <c r="A143" i="19"/>
  <c r="B46" i="19"/>
  <c r="E47" i="19"/>
  <c r="A46" i="19"/>
  <c r="B94" i="19"/>
  <c r="E95" i="19"/>
  <c r="A94" i="19"/>
  <c r="E175" i="19"/>
  <c r="A174" i="19"/>
  <c r="B174" i="19"/>
  <c r="B349" i="19"/>
  <c r="E350" i="19"/>
  <c r="A349" i="19"/>
  <c r="B189" i="19"/>
  <c r="E190" i="19"/>
  <c r="A189" i="19"/>
  <c r="E431" i="19"/>
  <c r="B430" i="19"/>
  <c r="A430" i="19"/>
  <c r="B365" i="19"/>
  <c r="E366" i="19"/>
  <c r="A365" i="19"/>
  <c r="B13" i="19"/>
  <c r="E14" i="19"/>
  <c r="A13" i="19"/>
  <c r="B125" i="19"/>
  <c r="E126" i="19"/>
  <c r="A125" i="19"/>
  <c r="E207" i="19"/>
  <c r="A206" i="19"/>
  <c r="B206" i="19"/>
  <c r="B238" i="19"/>
  <c r="E239" i="19"/>
  <c r="A238" i="19"/>
  <c r="B222" i="19"/>
  <c r="E223" i="19"/>
  <c r="A222" i="19"/>
  <c r="B285" i="19"/>
  <c r="E286" i="19"/>
  <c r="A285" i="19"/>
  <c r="B318" i="19"/>
  <c r="E319" i="19"/>
  <c r="A318" i="19"/>
  <c r="E334" i="19"/>
  <c r="A333" i="19"/>
  <c r="B333" i="19"/>
  <c r="B398" i="19"/>
  <c r="E399" i="19"/>
  <c r="A398" i="19"/>
  <c r="E414" i="19"/>
  <c r="A413" i="19"/>
  <c r="B413" i="19"/>
  <c r="E64" i="19"/>
  <c r="A63" i="19"/>
  <c r="B63" i="19"/>
  <c r="B158" i="19"/>
  <c r="E159" i="19"/>
  <c r="A158" i="19"/>
  <c r="E271" i="19"/>
  <c r="A270" i="19"/>
  <c r="B270" i="19"/>
  <c r="B253" i="19"/>
  <c r="E254" i="19"/>
  <c r="A253" i="19"/>
  <c r="E303" i="19"/>
  <c r="A302" i="19"/>
  <c r="B302" i="19"/>
  <c r="E383" i="19"/>
  <c r="A382" i="19"/>
  <c r="B382" i="19"/>
  <c r="E447" i="19"/>
  <c r="A446" i="19"/>
  <c r="B446" i="19"/>
  <c r="B30" i="19" l="1"/>
  <c r="A30" i="19"/>
  <c r="E31" i="19"/>
  <c r="A447" i="19"/>
  <c r="E448" i="19"/>
  <c r="B447" i="19"/>
  <c r="B383" i="19"/>
  <c r="E384" i="19"/>
  <c r="A383" i="19"/>
  <c r="B303" i="19"/>
  <c r="E304" i="19"/>
  <c r="A303" i="19"/>
  <c r="B254" i="19"/>
  <c r="A254" i="19"/>
  <c r="E255" i="19"/>
  <c r="B271" i="19"/>
  <c r="E272" i="19"/>
  <c r="A271" i="19"/>
  <c r="B159" i="19"/>
  <c r="E160" i="19"/>
  <c r="A159" i="19"/>
  <c r="B64" i="19"/>
  <c r="E65" i="19"/>
  <c r="A64" i="19"/>
  <c r="B414" i="19"/>
  <c r="A414" i="19"/>
  <c r="E415" i="19"/>
  <c r="B399" i="19"/>
  <c r="A399" i="19"/>
  <c r="E400" i="19"/>
  <c r="B334" i="19"/>
  <c r="E335" i="19"/>
  <c r="A334" i="19"/>
  <c r="E320" i="19"/>
  <c r="A319" i="19"/>
  <c r="B319" i="19"/>
  <c r="E287" i="19"/>
  <c r="A286" i="19"/>
  <c r="B286" i="19"/>
  <c r="B223" i="19"/>
  <c r="E224" i="19"/>
  <c r="A223" i="19"/>
  <c r="E240" i="19"/>
  <c r="A239" i="19"/>
  <c r="B239" i="19"/>
  <c r="B207" i="19"/>
  <c r="E208" i="19"/>
  <c r="A207" i="19"/>
  <c r="B126" i="19"/>
  <c r="E127" i="19"/>
  <c r="A126" i="19"/>
  <c r="B14" i="19"/>
  <c r="A14" i="19"/>
  <c r="E15" i="19"/>
  <c r="E367" i="19"/>
  <c r="A366" i="19"/>
  <c r="B366" i="19"/>
  <c r="B431" i="19"/>
  <c r="A431" i="19"/>
  <c r="E432" i="19"/>
  <c r="B190" i="19"/>
  <c r="E191" i="19"/>
  <c r="A190" i="19"/>
  <c r="B350" i="19"/>
  <c r="E351" i="19"/>
  <c r="A350" i="19"/>
  <c r="E176" i="19"/>
  <c r="A175" i="19"/>
  <c r="B175" i="19"/>
  <c r="B95" i="19"/>
  <c r="E96" i="19"/>
  <c r="A95" i="19"/>
  <c r="B47" i="19"/>
  <c r="E48" i="19"/>
  <c r="A47" i="19"/>
  <c r="E145" i="19"/>
  <c r="A144" i="19"/>
  <c r="B144" i="19"/>
  <c r="B79" i="19"/>
  <c r="E80" i="19"/>
  <c r="A79" i="19"/>
  <c r="E112" i="19"/>
  <c r="A111" i="19"/>
  <c r="B111" i="19"/>
  <c r="B31" i="19" l="1"/>
  <c r="E32" i="19"/>
  <c r="A31" i="19"/>
  <c r="B112" i="19"/>
  <c r="E113" i="19"/>
  <c r="A112" i="19"/>
  <c r="E81" i="19"/>
  <c r="A80" i="19"/>
  <c r="B80" i="19"/>
  <c r="B145" i="19"/>
  <c r="E146" i="19"/>
  <c r="A145" i="19"/>
  <c r="B48" i="19"/>
  <c r="E49" i="19"/>
  <c r="A48" i="19"/>
  <c r="B96" i="19"/>
  <c r="E97" i="19"/>
  <c r="A96" i="19"/>
  <c r="E177" i="19"/>
  <c r="A176" i="19"/>
  <c r="B176" i="19"/>
  <c r="B351" i="19"/>
  <c r="E352" i="19"/>
  <c r="A351" i="19"/>
  <c r="B191" i="19"/>
  <c r="E192" i="19"/>
  <c r="A191" i="19"/>
  <c r="B432" i="19"/>
  <c r="A432" i="19"/>
  <c r="E433" i="19"/>
  <c r="B367" i="19"/>
  <c r="E368" i="19"/>
  <c r="A367" i="19"/>
  <c r="B15" i="19"/>
  <c r="E16" i="19"/>
  <c r="A15" i="19"/>
  <c r="B127" i="19"/>
  <c r="E128" i="19"/>
  <c r="A127" i="19"/>
  <c r="E209" i="19"/>
  <c r="A208" i="19"/>
  <c r="B208" i="19"/>
  <c r="B240" i="19"/>
  <c r="E241" i="19"/>
  <c r="A240" i="19"/>
  <c r="B224" i="19"/>
  <c r="E225" i="19"/>
  <c r="A224" i="19"/>
  <c r="B287" i="19"/>
  <c r="E288" i="19"/>
  <c r="A287" i="19"/>
  <c r="B320" i="19"/>
  <c r="E321" i="19"/>
  <c r="A320" i="19"/>
  <c r="E336" i="19"/>
  <c r="A335" i="19"/>
  <c r="B335" i="19"/>
  <c r="B400" i="19"/>
  <c r="E401" i="19"/>
  <c r="A400" i="19"/>
  <c r="E416" i="19"/>
  <c r="A415" i="19"/>
  <c r="B415" i="19"/>
  <c r="E66" i="19"/>
  <c r="A65" i="19"/>
  <c r="B65" i="19"/>
  <c r="B160" i="19"/>
  <c r="E161" i="19"/>
  <c r="A160" i="19"/>
  <c r="E273" i="19"/>
  <c r="A272" i="19"/>
  <c r="B272" i="19"/>
  <c r="B255" i="19"/>
  <c r="E256" i="19"/>
  <c r="A255" i="19"/>
  <c r="E305" i="19"/>
  <c r="A304" i="19"/>
  <c r="B304" i="19"/>
  <c r="E385" i="19"/>
  <c r="A384" i="19"/>
  <c r="B384" i="19"/>
  <c r="E449" i="19"/>
  <c r="A448" i="19"/>
  <c r="B448" i="19"/>
  <c r="E33" i="19" l="1"/>
  <c r="A32" i="19"/>
  <c r="B32" i="19"/>
  <c r="E450" i="19"/>
  <c r="B449" i="19"/>
  <c r="A449" i="19"/>
  <c r="B385" i="19"/>
  <c r="E386" i="19"/>
  <c r="A385" i="19"/>
  <c r="B305" i="19"/>
  <c r="E306" i="19"/>
  <c r="A305" i="19"/>
  <c r="B256" i="19"/>
  <c r="A256" i="19"/>
  <c r="E257" i="19"/>
  <c r="B273" i="19"/>
  <c r="E274" i="19"/>
  <c r="A273" i="19"/>
  <c r="B161" i="19"/>
  <c r="E162" i="19"/>
  <c r="A161" i="19"/>
  <c r="B66" i="19"/>
  <c r="E67" i="19"/>
  <c r="A416" i="19"/>
  <c r="E417" i="19"/>
  <c r="B416" i="19"/>
  <c r="E402" i="19"/>
  <c r="B401" i="19"/>
  <c r="A401" i="19"/>
  <c r="B336" i="19"/>
  <c r="E337" i="19"/>
  <c r="A336" i="19"/>
  <c r="E322" i="19"/>
  <c r="B321" i="19"/>
  <c r="A321" i="19"/>
  <c r="E289" i="19"/>
  <c r="A288" i="19"/>
  <c r="B288" i="19"/>
  <c r="B225" i="19"/>
  <c r="E226" i="19"/>
  <c r="A225" i="19"/>
  <c r="E242" i="19"/>
  <c r="A241" i="19"/>
  <c r="B241" i="19"/>
  <c r="B209" i="19"/>
  <c r="E210" i="19"/>
  <c r="A209" i="19"/>
  <c r="B128" i="19"/>
  <c r="E129" i="19"/>
  <c r="A128" i="19"/>
  <c r="B16" i="19"/>
  <c r="A16" i="19"/>
  <c r="E17" i="19"/>
  <c r="B368" i="19"/>
  <c r="E369" i="19"/>
  <c r="A368" i="19"/>
  <c r="B433" i="19"/>
  <c r="A433" i="19"/>
  <c r="E434" i="19"/>
  <c r="B192" i="19"/>
  <c r="E193" i="19"/>
  <c r="A192" i="19"/>
  <c r="B352" i="19"/>
  <c r="E353" i="19"/>
  <c r="A352" i="19"/>
  <c r="E178" i="19"/>
  <c r="A177" i="19"/>
  <c r="B177" i="19"/>
  <c r="B97" i="19"/>
  <c r="E98" i="19"/>
  <c r="A97" i="19"/>
  <c r="B49" i="19"/>
  <c r="E50" i="19"/>
  <c r="A49" i="19"/>
  <c r="E147" i="19"/>
  <c r="B146" i="19"/>
  <c r="B81" i="19"/>
  <c r="E82" i="19"/>
  <c r="A81" i="19"/>
  <c r="E114" i="19"/>
  <c r="A113" i="19"/>
  <c r="B113" i="19"/>
  <c r="B33" i="19" l="1"/>
  <c r="E34" i="19"/>
  <c r="A33" i="19"/>
  <c r="B114" i="19"/>
  <c r="E115" i="19"/>
  <c r="E83" i="19"/>
  <c r="B82" i="19"/>
  <c r="B147" i="19"/>
  <c r="E148" i="19"/>
  <c r="A147" i="19"/>
  <c r="B50" i="19"/>
  <c r="E51" i="19"/>
  <c r="B98" i="19"/>
  <c r="E99" i="19"/>
  <c r="E179" i="19"/>
  <c r="B178" i="19"/>
  <c r="B353" i="19"/>
  <c r="E354" i="19"/>
  <c r="A353" i="19"/>
  <c r="B193" i="19"/>
  <c r="E194" i="19"/>
  <c r="A193" i="19"/>
  <c r="E435" i="19"/>
  <c r="B434" i="19"/>
  <c r="B369" i="19"/>
  <c r="E370" i="19"/>
  <c r="A369" i="19"/>
  <c r="B17" i="19"/>
  <c r="E18" i="19"/>
  <c r="A17" i="19"/>
  <c r="B129" i="19"/>
  <c r="E130" i="19"/>
  <c r="A129" i="19"/>
  <c r="E211" i="19"/>
  <c r="B210" i="19"/>
  <c r="B242" i="19"/>
  <c r="E243" i="19"/>
  <c r="B226" i="19"/>
  <c r="E227" i="19"/>
  <c r="B289" i="19"/>
  <c r="E290" i="19"/>
  <c r="A289" i="19"/>
  <c r="B322" i="19"/>
  <c r="E323" i="19"/>
  <c r="E338" i="19"/>
  <c r="A337" i="19"/>
  <c r="B337" i="19"/>
  <c r="B402" i="19"/>
  <c r="E403" i="19"/>
  <c r="E418" i="19"/>
  <c r="A417" i="19"/>
  <c r="B417" i="19"/>
  <c r="E68" i="19"/>
  <c r="A67" i="19"/>
  <c r="B67" i="19"/>
  <c r="B162" i="19"/>
  <c r="E163" i="19"/>
  <c r="E275" i="19"/>
  <c r="B274" i="19"/>
  <c r="B257" i="19"/>
  <c r="E258" i="19"/>
  <c r="A257" i="19"/>
  <c r="E307" i="19"/>
  <c r="B306" i="19"/>
  <c r="E387" i="19"/>
  <c r="B386" i="19"/>
  <c r="E451" i="19"/>
  <c r="B450" i="19"/>
  <c r="E35" i="19" l="1"/>
  <c r="B34" i="19"/>
  <c r="B451" i="19"/>
  <c r="A451" i="19"/>
  <c r="E452" i="19"/>
  <c r="B387" i="19"/>
  <c r="A387" i="19"/>
  <c r="E388" i="19"/>
  <c r="B307" i="19"/>
  <c r="E308" i="19"/>
  <c r="A307" i="19"/>
  <c r="B258" i="19"/>
  <c r="E259" i="19"/>
  <c r="B275" i="19"/>
  <c r="E276" i="19"/>
  <c r="A275" i="19"/>
  <c r="B163" i="19"/>
  <c r="E164" i="19"/>
  <c r="A163" i="19"/>
  <c r="B68" i="19"/>
  <c r="E69" i="19"/>
  <c r="A68" i="19"/>
  <c r="E419" i="19"/>
  <c r="B418" i="19"/>
  <c r="B403" i="19"/>
  <c r="A403" i="19"/>
  <c r="E404" i="19"/>
  <c r="B338" i="19"/>
  <c r="E339" i="19"/>
  <c r="B323" i="19"/>
  <c r="E324" i="19"/>
  <c r="A323" i="19"/>
  <c r="E291" i="19"/>
  <c r="B290" i="19"/>
  <c r="B227" i="19"/>
  <c r="E228" i="19"/>
  <c r="A227" i="19"/>
  <c r="E244" i="19"/>
  <c r="A243" i="19"/>
  <c r="B243" i="19"/>
  <c r="B211" i="19"/>
  <c r="E212" i="19"/>
  <c r="A211" i="19"/>
  <c r="B130" i="19"/>
  <c r="E131" i="19"/>
  <c r="B18" i="19"/>
  <c r="E19" i="19"/>
  <c r="E371" i="19"/>
  <c r="B370" i="19"/>
  <c r="B435" i="19"/>
  <c r="E436" i="19"/>
  <c r="A435" i="19"/>
  <c r="B194" i="19"/>
  <c r="E195" i="19"/>
  <c r="B354" i="19"/>
  <c r="E355" i="19"/>
  <c r="E180" i="19"/>
  <c r="A179" i="19"/>
  <c r="B179" i="19"/>
  <c r="B99" i="19"/>
  <c r="E100" i="19"/>
  <c r="A99" i="19"/>
  <c r="B51" i="19"/>
  <c r="E52" i="19"/>
  <c r="A51" i="19"/>
  <c r="E149" i="19"/>
  <c r="A148" i="19"/>
  <c r="B148" i="19"/>
  <c r="B83" i="19"/>
  <c r="E84" i="19"/>
  <c r="A83" i="19"/>
  <c r="E116" i="19"/>
  <c r="A115" i="19"/>
  <c r="B115" i="19"/>
  <c r="B35" i="19" l="1"/>
  <c r="E36" i="19"/>
  <c r="A35" i="19"/>
  <c r="B116" i="19"/>
  <c r="E117" i="19"/>
  <c r="A116" i="19"/>
  <c r="E85" i="19"/>
  <c r="A84" i="19"/>
  <c r="B84" i="19"/>
  <c r="B149" i="19"/>
  <c r="A149" i="19"/>
  <c r="B52" i="19"/>
  <c r="E53" i="19"/>
  <c r="A52" i="19"/>
  <c r="B100" i="19"/>
  <c r="E101" i="19"/>
  <c r="A100" i="19"/>
  <c r="E181" i="19"/>
  <c r="A180" i="19"/>
  <c r="B180" i="19"/>
  <c r="B355" i="19"/>
  <c r="E356" i="19"/>
  <c r="A355" i="19"/>
  <c r="B195" i="19"/>
  <c r="E196" i="19"/>
  <c r="A195" i="19"/>
  <c r="E437" i="19"/>
  <c r="B436" i="19"/>
  <c r="A436" i="19"/>
  <c r="B371" i="19"/>
  <c r="E372" i="19"/>
  <c r="A371" i="19"/>
  <c r="B19" i="19"/>
  <c r="E20" i="19"/>
  <c r="A19" i="19"/>
  <c r="B131" i="19"/>
  <c r="E132" i="19"/>
  <c r="A131" i="19"/>
  <c r="E213" i="19"/>
  <c r="A212" i="19"/>
  <c r="B212" i="19"/>
  <c r="B244" i="19"/>
  <c r="E245" i="19"/>
  <c r="A244" i="19"/>
  <c r="B228" i="19"/>
  <c r="E229" i="19"/>
  <c r="A228" i="19"/>
  <c r="B291" i="19"/>
  <c r="E292" i="19"/>
  <c r="A291" i="19"/>
  <c r="B324" i="19"/>
  <c r="E325" i="19"/>
  <c r="A324" i="19"/>
  <c r="E340" i="19"/>
  <c r="A339" i="19"/>
  <c r="B339" i="19"/>
  <c r="B404" i="19"/>
  <c r="E405" i="19"/>
  <c r="A404" i="19"/>
  <c r="E420" i="19"/>
  <c r="A419" i="19"/>
  <c r="B419" i="19"/>
  <c r="A69" i="19"/>
  <c r="B69" i="19"/>
  <c r="B164" i="19"/>
  <c r="E165" i="19"/>
  <c r="A164" i="19"/>
  <c r="E277" i="19"/>
  <c r="A276" i="19"/>
  <c r="B276" i="19"/>
  <c r="B259" i="19"/>
  <c r="E260" i="19"/>
  <c r="A259" i="19"/>
  <c r="E309" i="19"/>
  <c r="A308" i="19"/>
  <c r="B308" i="19"/>
  <c r="E389" i="19"/>
  <c r="A388" i="19"/>
  <c r="B388" i="19"/>
  <c r="E453" i="19"/>
  <c r="A452" i="19"/>
  <c r="B452" i="19"/>
  <c r="B36" i="19" l="1"/>
  <c r="E37" i="19"/>
  <c r="A36" i="19"/>
  <c r="A453" i="19"/>
  <c r="B453" i="19"/>
  <c r="B389" i="19"/>
  <c r="A389" i="19"/>
  <c r="B309" i="19"/>
  <c r="A309" i="19"/>
  <c r="B260" i="19"/>
  <c r="A260" i="19"/>
  <c r="E261" i="19"/>
  <c r="B277" i="19"/>
  <c r="A277" i="19"/>
  <c r="B165" i="19"/>
  <c r="A165" i="19"/>
  <c r="E421" i="19"/>
  <c r="B420" i="19"/>
  <c r="A420" i="19"/>
  <c r="A405" i="19"/>
  <c r="B405" i="19"/>
  <c r="B340" i="19"/>
  <c r="E341" i="19"/>
  <c r="A340" i="19"/>
  <c r="B325" i="19"/>
  <c r="A325" i="19"/>
  <c r="E293" i="19"/>
  <c r="A292" i="19"/>
  <c r="B292" i="19"/>
  <c r="B229" i="19"/>
  <c r="A229" i="19"/>
  <c r="A245" i="19"/>
  <c r="B245" i="19"/>
  <c r="B213" i="19"/>
  <c r="A213" i="19"/>
  <c r="B132" i="19"/>
  <c r="E133" i="19"/>
  <c r="A132" i="19"/>
  <c r="B20" i="19"/>
  <c r="E21" i="19"/>
  <c r="A20" i="19"/>
  <c r="B372" i="19"/>
  <c r="A372" i="19"/>
  <c r="E373" i="19"/>
  <c r="B437" i="19"/>
  <c r="A437" i="19"/>
  <c r="B196" i="19"/>
  <c r="E197" i="19"/>
  <c r="A196" i="19"/>
  <c r="B356" i="19"/>
  <c r="E357" i="19"/>
  <c r="A356" i="19"/>
  <c r="A181" i="19"/>
  <c r="B181" i="19"/>
  <c r="B101" i="19"/>
  <c r="A101" i="19"/>
  <c r="B53" i="19"/>
  <c r="A53" i="19"/>
  <c r="B85" i="19"/>
  <c r="A85" i="19"/>
  <c r="A117" i="19"/>
  <c r="B117" i="19"/>
  <c r="A37" i="19" l="1"/>
  <c r="B37" i="19"/>
  <c r="B357" i="19"/>
  <c r="A357" i="19"/>
  <c r="B197" i="19"/>
  <c r="A197" i="19"/>
  <c r="B373" i="19"/>
  <c r="A373" i="19"/>
  <c r="B21" i="19"/>
  <c r="A21" i="19"/>
  <c r="B133" i="19"/>
  <c r="A133" i="19"/>
  <c r="B293" i="19"/>
  <c r="A293" i="19"/>
  <c r="A341" i="19"/>
  <c r="B341" i="19"/>
  <c r="A421" i="19"/>
  <c r="B421" i="19"/>
  <c r="B261" i="19"/>
  <c r="A261"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F4" authorId="0" shapeId="0" xr:uid="{00000000-0006-0000-0400-000001000000}">
      <text>
        <r>
          <rPr>
            <b/>
            <sz val="9"/>
            <color indexed="81"/>
            <rFont val="Tahoma"/>
            <family val="2"/>
          </rPr>
          <t>Author:</t>
        </r>
        <r>
          <rPr>
            <sz val="9"/>
            <color indexed="81"/>
            <rFont val="Tahoma"/>
            <family val="2"/>
          </rPr>
          <t xml:space="preserve">
"Others" is not included</t>
        </r>
      </text>
    </comment>
    <comment ref="T5" authorId="0" shapeId="0" xr:uid="{00000000-0006-0000-0400-000002000000}">
      <text>
        <r>
          <rPr>
            <b/>
            <sz val="9"/>
            <color indexed="81"/>
            <rFont val="Tahoma"/>
            <family val="2"/>
          </rPr>
          <t>Author:</t>
        </r>
        <r>
          <rPr>
            <sz val="9"/>
            <color indexed="81"/>
            <rFont val="Tahoma"/>
            <family val="2"/>
          </rPr>
          <t xml:space="preserve">
Total number of Households is equivalent to total number of Systems</t>
        </r>
      </text>
    </comment>
    <comment ref="U6" authorId="0" shapeId="0" xr:uid="{00000000-0006-0000-0400-000003000000}">
      <text>
        <r>
          <rPr>
            <b/>
            <sz val="9"/>
            <color indexed="81"/>
            <rFont val="Tahoma"/>
            <family val="2"/>
          </rPr>
          <t>Author:</t>
        </r>
        <r>
          <rPr>
            <sz val="9"/>
            <color indexed="81"/>
            <rFont val="Tahoma"/>
            <family val="2"/>
          </rPr>
          <t xml:space="preserve">
Heat pumps are listet as single technologies and as total, hence, to calculate total you need to avoid double-accounting of heat pump electricity demand</t>
        </r>
      </text>
    </comment>
    <comment ref="AA6" authorId="0" shapeId="0" xr:uid="{00000000-0006-0000-0400-000004000000}">
      <text>
        <r>
          <rPr>
            <b/>
            <sz val="9"/>
            <color indexed="81"/>
            <rFont val="Tahoma"/>
            <family val="2"/>
          </rPr>
          <t>Author:</t>
        </r>
        <r>
          <rPr>
            <sz val="9"/>
            <color indexed="81"/>
            <rFont val="Tahoma"/>
            <family val="2"/>
          </rPr>
          <t xml:space="preserve">
Heat pumps are listet as single technologies and as total, hence, to calculate total you need to avoid double-accounting of heat pump electricity demand</t>
        </r>
      </text>
    </comment>
    <comment ref="AG7" authorId="0" shapeId="0" xr:uid="{00000000-0006-0000-0400-000005000000}">
      <text>
        <r>
          <rPr>
            <b/>
            <sz val="9"/>
            <color indexed="81"/>
            <rFont val="Tahoma"/>
            <family val="2"/>
          </rPr>
          <t>Author:</t>
        </r>
        <r>
          <rPr>
            <sz val="9"/>
            <color indexed="81"/>
            <rFont val="Tahoma"/>
            <family val="2"/>
          </rPr>
          <t xml:space="preserve">
m² is the living area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Rutten, C.C.S. (Cathelijne)</author>
  </authors>
  <commentList>
    <comment ref="C7" authorId="0" shapeId="0" xr:uid="{00000000-0006-0000-0800-000001000000}">
      <text>
        <r>
          <rPr>
            <b/>
            <sz val="9"/>
            <color indexed="81"/>
            <rFont val="Tahoma"/>
            <family val="2"/>
          </rPr>
          <t xml:space="preserve">Rutten, C.C.S. (Cathelijne):Only used for lookup of Eurostat values from mapping project template
</t>
        </r>
      </text>
    </comment>
  </commentList>
</comments>
</file>

<file path=xl/sharedStrings.xml><?xml version="1.0" encoding="utf-8"?>
<sst xmlns="http://schemas.openxmlformats.org/spreadsheetml/2006/main" count="31804" uniqueCount="1700">
  <si>
    <t>Space heating</t>
  </si>
  <si>
    <t>Process cooling</t>
  </si>
  <si>
    <t>Gas</t>
  </si>
  <si>
    <t>Oil</t>
  </si>
  <si>
    <t>Biomass</t>
  </si>
  <si>
    <t>Coal</t>
  </si>
  <si>
    <t>Electric Heating</t>
  </si>
  <si>
    <t>Residential</t>
  </si>
  <si>
    <t>Total</t>
  </si>
  <si>
    <t>Average efficiency</t>
  </si>
  <si>
    <t>TWh/year</t>
  </si>
  <si>
    <t>Non-metallic minerals</t>
  </si>
  <si>
    <t>District heating</t>
  </si>
  <si>
    <t>Austria</t>
  </si>
  <si>
    <t>AT</t>
  </si>
  <si>
    <t>Belgium</t>
  </si>
  <si>
    <t>BE</t>
  </si>
  <si>
    <t>Bulgaria</t>
  </si>
  <si>
    <t>BG</t>
  </si>
  <si>
    <t>Croatia</t>
  </si>
  <si>
    <t>HR</t>
  </si>
  <si>
    <t>Cyprus</t>
  </si>
  <si>
    <t>CY</t>
  </si>
  <si>
    <t>Czech Republic</t>
  </si>
  <si>
    <t>CZ</t>
  </si>
  <si>
    <t>Denmark</t>
  </si>
  <si>
    <t>DK</t>
  </si>
  <si>
    <t>Estonia</t>
  </si>
  <si>
    <t>EE</t>
  </si>
  <si>
    <t>Finland</t>
  </si>
  <si>
    <t>FI</t>
  </si>
  <si>
    <t>France</t>
  </si>
  <si>
    <t>FR</t>
  </si>
  <si>
    <t>Germany</t>
  </si>
  <si>
    <t>DE</t>
  </si>
  <si>
    <t>Greece</t>
  </si>
  <si>
    <t>EL</t>
  </si>
  <si>
    <t>Hungary</t>
  </si>
  <si>
    <t>HU</t>
  </si>
  <si>
    <t>Ireland</t>
  </si>
  <si>
    <t>IE</t>
  </si>
  <si>
    <t>Italy</t>
  </si>
  <si>
    <t>IT</t>
  </si>
  <si>
    <t>Latvia</t>
  </si>
  <si>
    <t>LV</t>
  </si>
  <si>
    <t>Lithuania</t>
  </si>
  <si>
    <t>LT</t>
  </si>
  <si>
    <t>Luxembourg</t>
  </si>
  <si>
    <t>LU</t>
  </si>
  <si>
    <t>Malta</t>
  </si>
  <si>
    <t>MT</t>
  </si>
  <si>
    <t>Netherlands</t>
  </si>
  <si>
    <t>NL</t>
  </si>
  <si>
    <t>Poland</t>
  </si>
  <si>
    <t>PL</t>
  </si>
  <si>
    <t>Portugal</t>
  </si>
  <si>
    <t>PT</t>
  </si>
  <si>
    <t>Romania</t>
  </si>
  <si>
    <t>RO</t>
  </si>
  <si>
    <t>SK</t>
  </si>
  <si>
    <t>Slovenia</t>
  </si>
  <si>
    <t>SI</t>
  </si>
  <si>
    <t>Spain</t>
  </si>
  <si>
    <t>ES</t>
  </si>
  <si>
    <t>Sweden</t>
  </si>
  <si>
    <t>SE</t>
  </si>
  <si>
    <t>United Kingdom</t>
  </si>
  <si>
    <t>UK</t>
  </si>
  <si>
    <t>EU28 Total</t>
  </si>
  <si>
    <t>EU28</t>
  </si>
  <si>
    <t>Space cooling</t>
  </si>
  <si>
    <t>Iron and Steel</t>
  </si>
  <si>
    <t>Chemical and Petrochemical</t>
  </si>
  <si>
    <t>Non-ferrous metals</t>
  </si>
  <si>
    <t>Paper, Pulp and Printing</t>
  </si>
  <si>
    <t>Machinery and transport</t>
  </si>
  <si>
    <t>Other Industry</t>
  </si>
  <si>
    <t>Scenario</t>
  </si>
  <si>
    <t>Reference</t>
  </si>
  <si>
    <t>Country</t>
  </si>
  <si>
    <t>Sub-sector</t>
  </si>
  <si>
    <t>Sector</t>
  </si>
  <si>
    <t>Industry</t>
  </si>
  <si>
    <t>Energy carrier / technology</t>
  </si>
  <si>
    <t>Solar thermal</t>
  </si>
  <si>
    <t>Total heating</t>
  </si>
  <si>
    <t>Total cooling</t>
  </si>
  <si>
    <t>Country group</t>
  </si>
  <si>
    <t>Others (RES)</t>
  </si>
  <si>
    <t>Others (fossil)</t>
  </si>
  <si>
    <t>Name</t>
  </si>
  <si>
    <t>ID</t>
  </si>
  <si>
    <t>Technologies</t>
  </si>
  <si>
    <t>Countries</t>
  </si>
  <si>
    <t>Definitions</t>
  </si>
  <si>
    <t>Responsibilities</t>
  </si>
  <si>
    <t>includes all gas technologies not seperately listed below</t>
  </si>
  <si>
    <t>Includes all biomass/biofuels/biogas technologies not seperately listed below</t>
  </si>
  <si>
    <t>Heat pumps Air-to-air (electric)</t>
  </si>
  <si>
    <t>Heat pumps Air-to-water (electric)</t>
  </si>
  <si>
    <t>Heat pumps Ground-to-water (electric)</t>
  </si>
  <si>
    <t>if available</t>
  </si>
  <si>
    <t>Include only electricity in final energy demand</t>
  </si>
  <si>
    <t>RES waste, geothermal,…</t>
  </si>
  <si>
    <t>Waste, stack gas, etc.</t>
  </si>
  <si>
    <t>Micro CHP (natural gas)</t>
  </si>
  <si>
    <t>Micro CHP (biomass)</t>
  </si>
  <si>
    <t>Direct electric heating (not heat pumps)</t>
  </si>
  <si>
    <t>Sum of all energy technologies/energy carriers</t>
  </si>
  <si>
    <t>Heat pumps total (electric)</t>
  </si>
  <si>
    <t>see gas</t>
  </si>
  <si>
    <t>DH substations</t>
  </si>
  <si>
    <t>ID_EnergyCarrier</t>
  </si>
  <si>
    <t>ID_Country</t>
  </si>
  <si>
    <t>Compression cooling (electricity)</t>
  </si>
  <si>
    <t>For industry all cooling demand will be included here</t>
  </si>
  <si>
    <t>Only solar thermal! Even if integrated systems with e.g. gas boiler</t>
  </si>
  <si>
    <t>Group</t>
  </si>
  <si>
    <t>Core countries</t>
  </si>
  <si>
    <t>Nice to have</t>
  </si>
  <si>
    <t>ID_Subsector</t>
  </si>
  <si>
    <t>TOTAL Industry</t>
  </si>
  <si>
    <t>IND</t>
  </si>
  <si>
    <t>TOTAL Services</t>
  </si>
  <si>
    <t>TER</t>
  </si>
  <si>
    <t>Wholesale and retail trade</t>
  </si>
  <si>
    <t>Hotels, cafes, restaurants</t>
  </si>
  <si>
    <t>Traffic and data transmission</t>
  </si>
  <si>
    <t>Finance</t>
  </si>
  <si>
    <t>Health</t>
  </si>
  <si>
    <t>Education</t>
  </si>
  <si>
    <t>Public offices</t>
  </si>
  <si>
    <t>Other services</t>
  </si>
  <si>
    <t>Industry/Tertiary</t>
  </si>
  <si>
    <t>ID_Sector</t>
  </si>
  <si>
    <t>Services</t>
  </si>
  <si>
    <t>RES</t>
  </si>
  <si>
    <t>Subsector</t>
  </si>
  <si>
    <t>Year</t>
  </si>
  <si>
    <t>Comments</t>
  </si>
  <si>
    <t>-</t>
  </si>
  <si>
    <t>Combined heat and power</t>
  </si>
  <si>
    <t>Seperate heat production</t>
  </si>
  <si>
    <t>Total H/C</t>
  </si>
  <si>
    <t>Heat pumps ground source (electric)</t>
  </si>
  <si>
    <t xml:space="preserve"> -</t>
  </si>
  <si>
    <t>Process cooling &lt; -30°C</t>
  </si>
  <si>
    <t>Heat pumps aireal (electric)</t>
  </si>
  <si>
    <t>--</t>
  </si>
  <si>
    <t>Column21</t>
  </si>
  <si>
    <t>Column37</t>
  </si>
  <si>
    <t>uniquecode</t>
  </si>
  <si>
    <t>Scenario ID</t>
  </si>
  <si>
    <t>CHP fuel cell</t>
  </si>
  <si>
    <t>CHP gas turbines</t>
  </si>
  <si>
    <t>CHP internal combustion engine</t>
  </si>
  <si>
    <t>CHP steam turbines</t>
  </si>
  <si>
    <t>Heat boiler</t>
  </si>
  <si>
    <t>Heat pump</t>
  </si>
  <si>
    <t>Werte</t>
  </si>
  <si>
    <t>Process heating &gt;500 °C</t>
  </si>
  <si>
    <t>Process cooling &lt;-30 °C</t>
  </si>
  <si>
    <t>Process cooling -30-0 °C</t>
  </si>
  <si>
    <t>Process heating 200-500 °C</t>
  </si>
  <si>
    <t>Electricity</t>
  </si>
  <si>
    <t>Spalte1</t>
  </si>
  <si>
    <t>Country code</t>
  </si>
  <si>
    <t>Sub-sector code</t>
  </si>
  <si>
    <t>Energy carrier code</t>
  </si>
  <si>
    <t>x</t>
  </si>
  <si>
    <t>Spalte2</t>
  </si>
  <si>
    <t>Share of energy carrier in heating and cooling by sub-sector</t>
  </si>
  <si>
    <t>Share of temperature levels by country</t>
  </si>
  <si>
    <t>Spalte3</t>
  </si>
  <si>
    <t>Total (hot water and steam) (supply)</t>
  </si>
  <si>
    <t>Share of temperature level in final heating and cooling demand</t>
  </si>
  <si>
    <t>Share of energy carriers in final heating and cooling demand</t>
  </si>
  <si>
    <t>Share of energy carriers for heating and cooling by country</t>
  </si>
  <si>
    <t>Process heat &lt;100 °C</t>
  </si>
  <si>
    <t>Process heat 100-200 °C</t>
  </si>
  <si>
    <t>Process cooling 0-15 °C</t>
  </si>
  <si>
    <t>Total heating and cooling (TWh)</t>
  </si>
  <si>
    <t>Process heating &lt;100 °C</t>
  </si>
  <si>
    <t>Process heating 100-200 °C</t>
  </si>
  <si>
    <t>RefATIND200Total2015</t>
  </si>
  <si>
    <t>RefATIND200Gas2015</t>
  </si>
  <si>
    <t>RefATIND200Oil2015</t>
  </si>
  <si>
    <t>RefATIND200Coal2015</t>
  </si>
  <si>
    <t>RefATIND200Electric Heating2015</t>
  </si>
  <si>
    <t>RefATIND200District heating2015</t>
  </si>
  <si>
    <t>RefATIND200Micro CHP (natural gas)2015</t>
  </si>
  <si>
    <t>RefATIND200Micro CHP (biomass)2015</t>
  </si>
  <si>
    <t>RefATIND200Biomass2015</t>
  </si>
  <si>
    <t>RefATIND200Solar thermal2015</t>
  </si>
  <si>
    <t>RefATIND200Heat pumps total (electric)2015</t>
  </si>
  <si>
    <t>RefATIND200Heat pumps Air-to-air (electric)2015</t>
  </si>
  <si>
    <t>RefATIND200Heat pumps Air-to-water (electric)2015</t>
  </si>
  <si>
    <t>RefATIND200Heat pumps Ground-to-water (electric)2015</t>
  </si>
  <si>
    <t>RefATIND200Others (RES)2015</t>
  </si>
  <si>
    <t>RefATIND200Others (fossil)2015</t>
  </si>
  <si>
    <t>RefATIND200Compression cooling (electricity)2015</t>
  </si>
  <si>
    <t>RefBEIND200Total2015</t>
  </si>
  <si>
    <t>RefBEIND200Gas2015</t>
  </si>
  <si>
    <t>RefBEIND200Oil2015</t>
  </si>
  <si>
    <t>RefBEIND200Coal2015</t>
  </si>
  <si>
    <t>RefBEIND200Electric Heating2015</t>
  </si>
  <si>
    <t>RefBEIND200District heating2015</t>
  </si>
  <si>
    <t>RefBEIND200Micro CHP (natural gas)2015</t>
  </si>
  <si>
    <t>RefBEIND200Micro CHP (biomass)2015</t>
  </si>
  <si>
    <t>RefBEIND200Biomass2015</t>
  </si>
  <si>
    <t>RefBEIND200Solar thermal2015</t>
  </si>
  <si>
    <t>RefBEIND200Heat pumps total (electric)2015</t>
  </si>
  <si>
    <t>RefBEIND200Heat pumps Air-to-air (electric)2015</t>
  </si>
  <si>
    <t>RefBEIND200Heat pumps Air-to-water (electric)2015</t>
  </si>
  <si>
    <t>RefBEIND200Heat pumps Ground-to-water (electric)2015</t>
  </si>
  <si>
    <t>RefBEIND200Others (RES)2015</t>
  </si>
  <si>
    <t>RefBEIND200Others (fossil)2015</t>
  </si>
  <si>
    <t>RefBEIND200Compression cooling (electricity)2015</t>
  </si>
  <si>
    <t>RefBGIND200Total2015</t>
  </si>
  <si>
    <t>RefBGIND200Gas2015</t>
  </si>
  <si>
    <t>RefBGIND200Oil2015</t>
  </si>
  <si>
    <t>RefBGIND200Coal2015</t>
  </si>
  <si>
    <t>RefBGIND200Electric Heating2015</t>
  </si>
  <si>
    <t>RefBGIND200District heating2015</t>
  </si>
  <si>
    <t>RefBGIND200Micro CHP (natural gas)2015</t>
  </si>
  <si>
    <t>RefBGIND200Micro CHP (biomass)2015</t>
  </si>
  <si>
    <t>RefBGIND200Biomass2015</t>
  </si>
  <si>
    <t>RefBGIND200Solar thermal2015</t>
  </si>
  <si>
    <t>RefBGIND200Heat pumps total (electric)2015</t>
  </si>
  <si>
    <t>RefBGIND200Heat pumps Air-to-air (electric)2015</t>
  </si>
  <si>
    <t>RefBGIND200Heat pumps Air-to-water (electric)2015</t>
  </si>
  <si>
    <t>RefBGIND200Heat pumps Ground-to-water (electric)2015</t>
  </si>
  <si>
    <t>RefBGIND200Others (RES)2015</t>
  </si>
  <si>
    <t>RefBGIND200Others (fossil)2015</t>
  </si>
  <si>
    <t>RefBGIND200Compression cooling (electricity)2015</t>
  </si>
  <si>
    <t>RefHRIND200Total2015</t>
  </si>
  <si>
    <t>RefHRIND200Gas2015</t>
  </si>
  <si>
    <t>RefHRIND200Oil2015</t>
  </si>
  <si>
    <t>RefHRIND200Coal2015</t>
  </si>
  <si>
    <t>RefHRIND200Electric Heating2015</t>
  </si>
  <si>
    <t>RefHRIND200District heating2015</t>
  </si>
  <si>
    <t>RefHRIND200Micro CHP (natural gas)2015</t>
  </si>
  <si>
    <t>RefHRIND200Micro CHP (biomass)2015</t>
  </si>
  <si>
    <t>RefHRIND200Biomass2015</t>
  </si>
  <si>
    <t>RefHRIND200Solar thermal2015</t>
  </si>
  <si>
    <t>RefHRIND200Heat pumps total (electric)2015</t>
  </si>
  <si>
    <t>RefHRIND200Heat pumps Air-to-air (electric)2015</t>
  </si>
  <si>
    <t>RefHRIND200Heat pumps Air-to-water (electric)2015</t>
  </si>
  <si>
    <t>RefHRIND200Heat pumps Ground-to-water (electric)2015</t>
  </si>
  <si>
    <t>RefHRIND200Others (RES)2015</t>
  </si>
  <si>
    <t>RefHRIND200Others (fossil)2015</t>
  </si>
  <si>
    <t>RefHRIND200Compression cooling (electricity)2015</t>
  </si>
  <si>
    <t>RefCYIND200Total2015</t>
  </si>
  <si>
    <t>RefCYIND200Gas2015</t>
  </si>
  <si>
    <t>RefCYIND200Oil2015</t>
  </si>
  <si>
    <t>RefCYIND200Coal2015</t>
  </si>
  <si>
    <t>RefCYIND200Electric Heating2015</t>
  </si>
  <si>
    <t>RefCYIND200District heating2015</t>
  </si>
  <si>
    <t>RefCYIND200Micro CHP (natural gas)2015</t>
  </si>
  <si>
    <t>RefCYIND200Micro CHP (biomass)2015</t>
  </si>
  <si>
    <t>RefCYIND200Biomass2015</t>
  </si>
  <si>
    <t>RefCYIND200Solar thermal2015</t>
  </si>
  <si>
    <t>RefCYIND200Heat pumps total (electric)2015</t>
  </si>
  <si>
    <t>RefCYIND200Heat pumps Air-to-air (electric)2015</t>
  </si>
  <si>
    <t>RefCYIND200Heat pumps Air-to-water (electric)2015</t>
  </si>
  <si>
    <t>RefCYIND200Heat pumps Ground-to-water (electric)2015</t>
  </si>
  <si>
    <t>RefCYIND200Others (RES)2015</t>
  </si>
  <si>
    <t>RefCYIND200Others (fossil)2015</t>
  </si>
  <si>
    <t>RefCYIND200Compression cooling (electricity)2015</t>
  </si>
  <si>
    <t>RefCZIND200Total2015</t>
  </si>
  <si>
    <t>RefCZIND200Gas2015</t>
  </si>
  <si>
    <t>RefCZIND200Oil2015</t>
  </si>
  <si>
    <t>RefCZIND200Coal2015</t>
  </si>
  <si>
    <t>RefCZIND200Electric Heating2015</t>
  </si>
  <si>
    <t>RefCZIND200District heating2015</t>
  </si>
  <si>
    <t>RefCZIND200Micro CHP (natural gas)2015</t>
  </si>
  <si>
    <t>RefCZIND200Micro CHP (biomass)2015</t>
  </si>
  <si>
    <t>RefCZIND200Biomass2015</t>
  </si>
  <si>
    <t>RefCZIND200Solar thermal2015</t>
  </si>
  <si>
    <t>RefCZIND200Heat pumps total (electric)2015</t>
  </si>
  <si>
    <t>RefCZIND200Heat pumps Air-to-air (electric)2015</t>
  </si>
  <si>
    <t>RefCZIND200Heat pumps Air-to-water (electric)2015</t>
  </si>
  <si>
    <t>RefCZIND200Heat pumps Ground-to-water (electric)2015</t>
  </si>
  <si>
    <t>RefCZIND200Others (RES)2015</t>
  </si>
  <si>
    <t>RefCZIND200Others (fossil)2015</t>
  </si>
  <si>
    <t>RefCZIND200Compression cooling (electricity)2015</t>
  </si>
  <si>
    <t>RefDKIND200Total2015</t>
  </si>
  <si>
    <t>RefDKIND200Gas2015</t>
  </si>
  <si>
    <t>RefDKIND200Oil2015</t>
  </si>
  <si>
    <t>RefDKIND200Coal2015</t>
  </si>
  <si>
    <t>RefDKIND200Electric Heating2015</t>
  </si>
  <si>
    <t>RefDKIND200District heating2015</t>
  </si>
  <si>
    <t>RefDKIND200Micro CHP (natural gas)2015</t>
  </si>
  <si>
    <t>RefDKIND200Micro CHP (biomass)2015</t>
  </si>
  <si>
    <t>RefDKIND200Biomass2015</t>
  </si>
  <si>
    <t>RefDKIND200Solar thermal2015</t>
  </si>
  <si>
    <t>RefDKIND200Heat pumps total (electric)2015</t>
  </si>
  <si>
    <t>RefDKIND200Heat pumps Air-to-air (electric)2015</t>
  </si>
  <si>
    <t>RefDKIND200Heat pumps Air-to-water (electric)2015</t>
  </si>
  <si>
    <t>RefDKIND200Heat pumps Ground-to-water (electric)2015</t>
  </si>
  <si>
    <t>RefDKIND200Others (RES)2015</t>
  </si>
  <si>
    <t>RefDKIND200Others (fossil)2015</t>
  </si>
  <si>
    <t>RefDKIND200Compression cooling (electricity)2015</t>
  </si>
  <si>
    <t>RefEEIND200Total2015</t>
  </si>
  <si>
    <t>RefEEIND200Gas2015</t>
  </si>
  <si>
    <t>RefEEIND200Oil2015</t>
  </si>
  <si>
    <t>RefEEIND200Coal2015</t>
  </si>
  <si>
    <t>RefEEIND200Electric Heating2015</t>
  </si>
  <si>
    <t>RefEEIND200District heating2015</t>
  </si>
  <si>
    <t>RefEEIND200Micro CHP (natural gas)2015</t>
  </si>
  <si>
    <t>RefEEIND200Micro CHP (biomass)2015</t>
  </si>
  <si>
    <t>RefEEIND200Biomass2015</t>
  </si>
  <si>
    <t>RefEEIND200Solar thermal2015</t>
  </si>
  <si>
    <t>RefEEIND200Heat pumps total (electric)2015</t>
  </si>
  <si>
    <t>RefEEIND200Heat pumps Air-to-air (electric)2015</t>
  </si>
  <si>
    <t>RefEEIND200Heat pumps Air-to-water (electric)2015</t>
  </si>
  <si>
    <t>RefEEIND200Heat pumps Ground-to-water (electric)2015</t>
  </si>
  <si>
    <t>RefEEIND200Others (RES)2015</t>
  </si>
  <si>
    <t>RefEEIND200Others (fossil)2015</t>
  </si>
  <si>
    <t>RefEEIND200Compression cooling (electricity)2015</t>
  </si>
  <si>
    <t>RefFIIND200Total2015</t>
  </si>
  <si>
    <t>RefFIIND200Gas2015</t>
  </si>
  <si>
    <t>RefFIIND200Oil2015</t>
  </si>
  <si>
    <t>RefFIIND200Coal2015</t>
  </si>
  <si>
    <t>RefFIIND200Electric Heating2015</t>
  </si>
  <si>
    <t>RefFIIND200District heating2015</t>
  </si>
  <si>
    <t>RefFIIND200Micro CHP (natural gas)2015</t>
  </si>
  <si>
    <t>RefFIIND200Micro CHP (biomass)2015</t>
  </si>
  <si>
    <t>RefFIIND200Biomass2015</t>
  </si>
  <si>
    <t>RefFIIND200Solar thermal2015</t>
  </si>
  <si>
    <t>RefFIIND200Heat pumps total (electric)2015</t>
  </si>
  <si>
    <t>RefFIIND200Heat pumps Air-to-air (electric)2015</t>
  </si>
  <si>
    <t>RefFIIND200Heat pumps Air-to-water (electric)2015</t>
  </si>
  <si>
    <t>RefFIIND200Heat pumps Ground-to-water (electric)2015</t>
  </si>
  <si>
    <t>RefFIIND200Others (RES)2015</t>
  </si>
  <si>
    <t>RefFIIND200Others (fossil)2015</t>
  </si>
  <si>
    <t>RefFIIND200Compression cooling (electricity)2015</t>
  </si>
  <si>
    <t>RefFRIND200Total2015</t>
  </si>
  <si>
    <t>RefFRIND200Gas2015</t>
  </si>
  <si>
    <t>RefFRIND200Oil2015</t>
  </si>
  <si>
    <t>RefFRIND200Coal2015</t>
  </si>
  <si>
    <t>RefFRIND200Electric Heating2015</t>
  </si>
  <si>
    <t>RefFRIND200District heating2015</t>
  </si>
  <si>
    <t>RefFRIND200Micro CHP (natural gas)2015</t>
  </si>
  <si>
    <t>RefFRIND200Micro CHP (biomass)2015</t>
  </si>
  <si>
    <t>RefFRIND200Biomass2015</t>
  </si>
  <si>
    <t>RefFRIND200Solar thermal2015</t>
  </si>
  <si>
    <t>RefFRIND200Heat pumps total (electric)2015</t>
  </si>
  <si>
    <t>RefFRIND200Heat pumps Air-to-air (electric)2015</t>
  </si>
  <si>
    <t>RefFRIND200Heat pumps Air-to-water (electric)2015</t>
  </si>
  <si>
    <t>RefFRIND200Heat pumps Ground-to-water (electric)2015</t>
  </si>
  <si>
    <t>RefFRIND200Others (RES)2015</t>
  </si>
  <si>
    <t>RefFRIND200Others (fossil)2015</t>
  </si>
  <si>
    <t>RefFRIND200Compression cooling (electricity)2015</t>
  </si>
  <si>
    <t>RefDEIND200Total2015</t>
  </si>
  <si>
    <t>RefDEIND200Gas2015</t>
  </si>
  <si>
    <t>RefDEIND200Oil2015</t>
  </si>
  <si>
    <t>RefDEIND200Coal2015</t>
  </si>
  <si>
    <t>RefDEIND200Electric Heating2015</t>
  </si>
  <si>
    <t>RefDEIND200District heating2015</t>
  </si>
  <si>
    <t>RefDEIND200Micro CHP (natural gas)2015</t>
  </si>
  <si>
    <t>RefDEIND200Micro CHP (biomass)2015</t>
  </si>
  <si>
    <t>RefDEIND200Biomass2015</t>
  </si>
  <si>
    <t>RefDEIND200Solar thermal2015</t>
  </si>
  <si>
    <t>RefDEIND200Heat pumps total (electric)2015</t>
  </si>
  <si>
    <t>RefDEIND200Heat pumps Air-to-air (electric)2015</t>
  </si>
  <si>
    <t>RefDEIND200Heat pumps Air-to-water (electric)2015</t>
  </si>
  <si>
    <t>RefDEIND200Heat pumps Ground-to-water (electric)2015</t>
  </si>
  <si>
    <t>RefDEIND200Others (RES)2015</t>
  </si>
  <si>
    <t>RefDEIND200Others (fossil)2015</t>
  </si>
  <si>
    <t>RefDEIND200Compression cooling (electricity)2015</t>
  </si>
  <si>
    <t>RefELIND200Total2015</t>
  </si>
  <si>
    <t>RefELIND200Gas2015</t>
  </si>
  <si>
    <t>RefELIND200Oil2015</t>
  </si>
  <si>
    <t>RefELIND200Coal2015</t>
  </si>
  <si>
    <t>RefELIND200Electric Heating2015</t>
  </si>
  <si>
    <t>RefELIND200District heating2015</t>
  </si>
  <si>
    <t>RefELIND200Micro CHP (natural gas)2015</t>
  </si>
  <si>
    <t>RefELIND200Micro CHP (biomass)2015</t>
  </si>
  <si>
    <t>RefELIND200Biomass2015</t>
  </si>
  <si>
    <t>RefELIND200Solar thermal2015</t>
  </si>
  <si>
    <t>RefELIND200Heat pumps total (electric)2015</t>
  </si>
  <si>
    <t>RefELIND200Heat pumps Air-to-air (electric)2015</t>
  </si>
  <si>
    <t>RefELIND200Heat pumps Air-to-water (electric)2015</t>
  </si>
  <si>
    <t>RefELIND200Heat pumps Ground-to-water (electric)2015</t>
  </si>
  <si>
    <t>RefELIND200Others (RES)2015</t>
  </si>
  <si>
    <t>RefELIND200Others (fossil)2015</t>
  </si>
  <si>
    <t>RefELIND200Compression cooling (electricity)2015</t>
  </si>
  <si>
    <t>RefHUIND200Total2015</t>
  </si>
  <si>
    <t>RefHUIND200Gas2015</t>
  </si>
  <si>
    <t>RefHUIND200Oil2015</t>
  </si>
  <si>
    <t>RefHUIND200Coal2015</t>
  </si>
  <si>
    <t>RefHUIND200Electric Heating2015</t>
  </si>
  <si>
    <t>RefHUIND200District heating2015</t>
  </si>
  <si>
    <t>RefHUIND200Micro CHP (natural gas)2015</t>
  </si>
  <si>
    <t>RefHUIND200Micro CHP (biomass)2015</t>
  </si>
  <si>
    <t>RefHUIND200Biomass2015</t>
  </si>
  <si>
    <t>RefHUIND200Solar thermal2015</t>
  </si>
  <si>
    <t>RefHUIND200Heat pumps total (electric)2015</t>
  </si>
  <si>
    <t>RefHUIND200Heat pumps Air-to-air (electric)2015</t>
  </si>
  <si>
    <t>RefHUIND200Heat pumps Air-to-water (electric)2015</t>
  </si>
  <si>
    <t>RefHUIND200Heat pumps Ground-to-water (electric)2015</t>
  </si>
  <si>
    <t>RefHUIND200Others (RES)2015</t>
  </si>
  <si>
    <t>RefHUIND200Others (fossil)2015</t>
  </si>
  <si>
    <t>RefHUIND200Compression cooling (electricity)2015</t>
  </si>
  <si>
    <t>RefIEIND200Total2015</t>
  </si>
  <si>
    <t>RefIEIND200Gas2015</t>
  </si>
  <si>
    <t>RefIEIND200Oil2015</t>
  </si>
  <si>
    <t>RefIEIND200Coal2015</t>
  </si>
  <si>
    <t>RefIEIND200Electric Heating2015</t>
  </si>
  <si>
    <t>RefIEIND200District heating2015</t>
  </si>
  <si>
    <t>RefIEIND200Micro CHP (natural gas)2015</t>
  </si>
  <si>
    <t>RefIEIND200Micro CHP (biomass)2015</t>
  </si>
  <si>
    <t>RefIEIND200Biomass2015</t>
  </si>
  <si>
    <t>RefIEIND200Solar thermal2015</t>
  </si>
  <si>
    <t>RefIEIND200Heat pumps total (electric)2015</t>
  </si>
  <si>
    <t>RefIEIND200Heat pumps Air-to-air (electric)2015</t>
  </si>
  <si>
    <t>RefIEIND200Heat pumps Air-to-water (electric)2015</t>
  </si>
  <si>
    <t>RefIEIND200Heat pumps Ground-to-water (electric)2015</t>
  </si>
  <si>
    <t>RefIEIND200Others (RES)2015</t>
  </si>
  <si>
    <t>RefIEIND200Others (fossil)2015</t>
  </si>
  <si>
    <t>RefIEIND200Compression cooling (electricity)2015</t>
  </si>
  <si>
    <t>RefITIND200Total2015</t>
  </si>
  <si>
    <t>RefITIND200Gas2015</t>
  </si>
  <si>
    <t>RefITIND200Oil2015</t>
  </si>
  <si>
    <t>RefITIND200Coal2015</t>
  </si>
  <si>
    <t>RefITIND200Electric Heating2015</t>
  </si>
  <si>
    <t>RefITIND200District heating2015</t>
  </si>
  <si>
    <t>RefITIND200Micro CHP (natural gas)2015</t>
  </si>
  <si>
    <t>RefITIND200Micro CHP (biomass)2015</t>
  </si>
  <si>
    <t>RefITIND200Biomass2015</t>
  </si>
  <si>
    <t>RefITIND200Solar thermal2015</t>
  </si>
  <si>
    <t>RefITIND200Heat pumps total (electric)2015</t>
  </si>
  <si>
    <t>RefITIND200Heat pumps Air-to-air (electric)2015</t>
  </si>
  <si>
    <t>RefITIND200Heat pumps Air-to-water (electric)2015</t>
  </si>
  <si>
    <t>RefITIND200Heat pumps Ground-to-water (electric)2015</t>
  </si>
  <si>
    <t>RefITIND200Others (RES)2015</t>
  </si>
  <si>
    <t>RefITIND200Others (fossil)2015</t>
  </si>
  <si>
    <t>RefITIND200Compression cooling (electricity)2015</t>
  </si>
  <si>
    <t>RefLVIND200Total2015</t>
  </si>
  <si>
    <t>RefLVIND200Gas2015</t>
  </si>
  <si>
    <t>RefLVIND200Oil2015</t>
  </si>
  <si>
    <t>RefLVIND200Coal2015</t>
  </si>
  <si>
    <t>RefLVIND200Electric Heating2015</t>
  </si>
  <si>
    <t>RefLVIND200District heating2015</t>
  </si>
  <si>
    <t>RefLVIND200Micro CHP (natural gas)2015</t>
  </si>
  <si>
    <t>RefLVIND200Micro CHP (biomass)2015</t>
  </si>
  <si>
    <t>RefLVIND200Biomass2015</t>
  </si>
  <si>
    <t>RefLVIND200Solar thermal2015</t>
  </si>
  <si>
    <t>RefLVIND200Heat pumps total (electric)2015</t>
  </si>
  <si>
    <t>RefLVIND200Heat pumps Air-to-air (electric)2015</t>
  </si>
  <si>
    <t>RefLVIND200Heat pumps Air-to-water (electric)2015</t>
  </si>
  <si>
    <t>RefLVIND200Heat pumps Ground-to-water (electric)2015</t>
  </si>
  <si>
    <t>RefLVIND200Others (RES)2015</t>
  </si>
  <si>
    <t>RefLVIND200Others (fossil)2015</t>
  </si>
  <si>
    <t>RefLVIND200Compression cooling (electricity)2015</t>
  </si>
  <si>
    <t>RefLTIND200Total2015</t>
  </si>
  <si>
    <t>RefLTIND200Gas2015</t>
  </si>
  <si>
    <t>RefLTIND200Oil2015</t>
  </si>
  <si>
    <t>RefLTIND200Coal2015</t>
  </si>
  <si>
    <t>RefLTIND200Electric Heating2015</t>
  </si>
  <si>
    <t>RefLTIND200District heating2015</t>
  </si>
  <si>
    <t>RefLTIND200Micro CHP (natural gas)2015</t>
  </si>
  <si>
    <t>RefLTIND200Micro CHP (biomass)2015</t>
  </si>
  <si>
    <t>RefLTIND200Biomass2015</t>
  </si>
  <si>
    <t>RefLTIND200Solar thermal2015</t>
  </si>
  <si>
    <t>RefLTIND200Heat pumps total (electric)2015</t>
  </si>
  <si>
    <t>RefLTIND200Heat pumps Air-to-air (electric)2015</t>
  </si>
  <si>
    <t>RefLTIND200Heat pumps Air-to-water (electric)2015</t>
  </si>
  <si>
    <t>RefLTIND200Heat pumps Ground-to-water (electric)2015</t>
  </si>
  <si>
    <t>RefLTIND200Others (RES)2015</t>
  </si>
  <si>
    <t>RefLTIND200Others (fossil)2015</t>
  </si>
  <si>
    <t>RefLTIND200Compression cooling (electricity)2015</t>
  </si>
  <si>
    <t>RefLUIND200Total2015</t>
  </si>
  <si>
    <t>RefLUIND200Gas2015</t>
  </si>
  <si>
    <t>RefLUIND200Oil2015</t>
  </si>
  <si>
    <t>RefLUIND200Coal2015</t>
  </si>
  <si>
    <t>RefLUIND200Electric Heating2015</t>
  </si>
  <si>
    <t>RefLUIND200District heating2015</t>
  </si>
  <si>
    <t>RefLUIND200Micro CHP (natural gas)2015</t>
  </si>
  <si>
    <t>RefLUIND200Micro CHP (biomass)2015</t>
  </si>
  <si>
    <t>RefLUIND200Biomass2015</t>
  </si>
  <si>
    <t>RefLUIND200Solar thermal2015</t>
  </si>
  <si>
    <t>RefLUIND200Heat pumps total (electric)2015</t>
  </si>
  <si>
    <t>RefLUIND200Heat pumps Air-to-air (electric)2015</t>
  </si>
  <si>
    <t>RefLUIND200Heat pumps Air-to-water (electric)2015</t>
  </si>
  <si>
    <t>RefLUIND200Heat pumps Ground-to-water (electric)2015</t>
  </si>
  <si>
    <t>RefLUIND200Others (RES)2015</t>
  </si>
  <si>
    <t>RefLUIND200Others (fossil)2015</t>
  </si>
  <si>
    <t>RefLUIND200Compression cooling (electricity)2015</t>
  </si>
  <si>
    <t>RefMTIND200Total2015</t>
  </si>
  <si>
    <t>RefMTIND200Gas2015</t>
  </si>
  <si>
    <t>RefMTIND200Oil2015</t>
  </si>
  <si>
    <t>RefMTIND200Coal2015</t>
  </si>
  <si>
    <t>RefMTIND200Electric Heating2015</t>
  </si>
  <si>
    <t>RefMTIND200District heating2015</t>
  </si>
  <si>
    <t>RefMTIND200Micro CHP (natural gas)2015</t>
  </si>
  <si>
    <t>RefMTIND200Micro CHP (biomass)2015</t>
  </si>
  <si>
    <t>RefMTIND200Biomass2015</t>
  </si>
  <si>
    <t>RefMTIND200Solar thermal2015</t>
  </si>
  <si>
    <t>RefMTIND200Heat pumps total (electric)2015</t>
  </si>
  <si>
    <t>RefMTIND200Heat pumps Air-to-air (electric)2015</t>
  </si>
  <si>
    <t>RefMTIND200Heat pumps Air-to-water (electric)2015</t>
  </si>
  <si>
    <t>RefMTIND200Heat pumps Ground-to-water (electric)2015</t>
  </si>
  <si>
    <t>RefMTIND200Others (RES)2015</t>
  </si>
  <si>
    <t>RefMTIND200Others (fossil)2015</t>
  </si>
  <si>
    <t>RefMTIND200Compression cooling (electricity)2015</t>
  </si>
  <si>
    <t>RefNLIND200Total2015</t>
  </si>
  <si>
    <t>RefNLIND200Gas2015</t>
  </si>
  <si>
    <t>RefNLIND200Oil2015</t>
  </si>
  <si>
    <t>RefNLIND200Coal2015</t>
  </si>
  <si>
    <t>RefNLIND200Electric Heating2015</t>
  </si>
  <si>
    <t>RefNLIND200District heating2015</t>
  </si>
  <si>
    <t>RefNLIND200Micro CHP (natural gas)2015</t>
  </si>
  <si>
    <t>RefNLIND200Micro CHP (biomass)2015</t>
  </si>
  <si>
    <t>RefNLIND200Biomass2015</t>
  </si>
  <si>
    <t>RefNLIND200Solar thermal2015</t>
  </si>
  <si>
    <t>RefNLIND200Heat pumps total (electric)2015</t>
  </si>
  <si>
    <t>RefNLIND200Heat pumps Air-to-air (electric)2015</t>
  </si>
  <si>
    <t>RefNLIND200Heat pumps Air-to-water (electric)2015</t>
  </si>
  <si>
    <t>RefNLIND200Heat pumps Ground-to-water (electric)2015</t>
  </si>
  <si>
    <t>RefNLIND200Others (RES)2015</t>
  </si>
  <si>
    <t>RefNLIND200Others (fossil)2015</t>
  </si>
  <si>
    <t>RefNLIND200Compression cooling (electricity)2015</t>
  </si>
  <si>
    <t>RefPLIND200Total2015</t>
  </si>
  <si>
    <t>RefPLIND200Gas2015</t>
  </si>
  <si>
    <t>RefPLIND200Oil2015</t>
  </si>
  <si>
    <t>RefPLIND200Coal2015</t>
  </si>
  <si>
    <t>RefPLIND200Electric Heating2015</t>
  </si>
  <si>
    <t>RefPLIND200District heating2015</t>
  </si>
  <si>
    <t>RefPLIND200Micro CHP (natural gas)2015</t>
  </si>
  <si>
    <t>RefPLIND200Micro CHP (biomass)2015</t>
  </si>
  <si>
    <t>RefPLIND200Biomass2015</t>
  </si>
  <si>
    <t>RefPLIND200Solar thermal2015</t>
  </si>
  <si>
    <t>RefPLIND200Heat pumps total (electric)2015</t>
  </si>
  <si>
    <t>RefPLIND200Heat pumps Air-to-air (electric)2015</t>
  </si>
  <si>
    <t>RefPLIND200Heat pumps Air-to-water (electric)2015</t>
  </si>
  <si>
    <t>RefPLIND200Heat pumps Ground-to-water (electric)2015</t>
  </si>
  <si>
    <t>RefPLIND200Others (RES)2015</t>
  </si>
  <si>
    <t>RefPLIND200Others (fossil)2015</t>
  </si>
  <si>
    <t>RefPLIND200Compression cooling (electricity)2015</t>
  </si>
  <si>
    <t>RefPTIND200Total2015</t>
  </si>
  <si>
    <t>RefPTIND200Gas2015</t>
  </si>
  <si>
    <t>RefPTIND200Oil2015</t>
  </si>
  <si>
    <t>RefPTIND200Coal2015</t>
  </si>
  <si>
    <t>RefPTIND200Electric Heating2015</t>
  </si>
  <si>
    <t>RefPTIND200District heating2015</t>
  </si>
  <si>
    <t>RefPTIND200Micro CHP (natural gas)2015</t>
  </si>
  <si>
    <t>RefPTIND200Micro CHP (biomass)2015</t>
  </si>
  <si>
    <t>RefPTIND200Biomass2015</t>
  </si>
  <si>
    <t>RefPTIND200Solar thermal2015</t>
  </si>
  <si>
    <t>RefPTIND200Heat pumps total (electric)2015</t>
  </si>
  <si>
    <t>RefPTIND200Heat pumps Air-to-air (electric)2015</t>
  </si>
  <si>
    <t>RefPTIND200Heat pumps Air-to-water (electric)2015</t>
  </si>
  <si>
    <t>RefPTIND200Heat pumps Ground-to-water (electric)2015</t>
  </si>
  <si>
    <t>RefPTIND200Others (RES)2015</t>
  </si>
  <si>
    <t>RefPTIND200Others (fossil)2015</t>
  </si>
  <si>
    <t>RefPTIND200Compression cooling (electricity)2015</t>
  </si>
  <si>
    <t>RefROIND200Total2015</t>
  </si>
  <si>
    <t>RefROIND200Gas2015</t>
  </si>
  <si>
    <t>RefROIND200Oil2015</t>
  </si>
  <si>
    <t>RefROIND200Coal2015</t>
  </si>
  <si>
    <t>RefROIND200Electric Heating2015</t>
  </si>
  <si>
    <t>RefROIND200District heating2015</t>
  </si>
  <si>
    <t>RefROIND200Micro CHP (natural gas)2015</t>
  </si>
  <si>
    <t>RefROIND200Micro CHP (biomass)2015</t>
  </si>
  <si>
    <t>RefROIND200Biomass2015</t>
  </si>
  <si>
    <t>RefROIND200Solar thermal2015</t>
  </si>
  <si>
    <t>RefROIND200Heat pumps total (electric)2015</t>
  </si>
  <si>
    <t>RefROIND200Heat pumps Air-to-air (electric)2015</t>
  </si>
  <si>
    <t>RefROIND200Heat pumps Air-to-water (electric)2015</t>
  </si>
  <si>
    <t>RefROIND200Heat pumps Ground-to-water (electric)2015</t>
  </si>
  <si>
    <t>RefROIND200Others (RES)2015</t>
  </si>
  <si>
    <t>RefROIND200Others (fossil)2015</t>
  </si>
  <si>
    <t>RefROIND200Compression cooling (electricity)2015</t>
  </si>
  <si>
    <t>RefSKIND200Total2015</t>
  </si>
  <si>
    <t>RefSKIND200Gas2015</t>
  </si>
  <si>
    <t>RefSKIND200Oil2015</t>
  </si>
  <si>
    <t>RefSKIND200Coal2015</t>
  </si>
  <si>
    <t>RefSKIND200Electric Heating2015</t>
  </si>
  <si>
    <t>RefSKIND200District heating2015</t>
  </si>
  <si>
    <t>RefSKIND200Micro CHP (natural gas)2015</t>
  </si>
  <si>
    <t>RefSKIND200Micro CHP (biomass)2015</t>
  </si>
  <si>
    <t>RefSKIND200Biomass2015</t>
  </si>
  <si>
    <t>RefSKIND200Solar thermal2015</t>
  </si>
  <si>
    <t>RefSKIND200Heat pumps total (electric)2015</t>
  </si>
  <si>
    <t>RefSKIND200Heat pumps Air-to-air (electric)2015</t>
  </si>
  <si>
    <t>RefSKIND200Heat pumps Air-to-water (electric)2015</t>
  </si>
  <si>
    <t>RefSKIND200Heat pumps Ground-to-water (electric)2015</t>
  </si>
  <si>
    <t>RefSKIND200Others (RES)2015</t>
  </si>
  <si>
    <t>RefSKIND200Others (fossil)2015</t>
  </si>
  <si>
    <t>RefSKIND200Compression cooling (electricity)2015</t>
  </si>
  <si>
    <t>RefSIIND200Total2015</t>
  </si>
  <si>
    <t>RefSIIND200Gas2015</t>
  </si>
  <si>
    <t>RefSIIND200Oil2015</t>
  </si>
  <si>
    <t>RefSIIND200Coal2015</t>
  </si>
  <si>
    <t>RefSIIND200Electric Heating2015</t>
  </si>
  <si>
    <t>RefSIIND200District heating2015</t>
  </si>
  <si>
    <t>RefSIIND200Micro CHP (natural gas)2015</t>
  </si>
  <si>
    <t>RefSIIND200Micro CHP (biomass)2015</t>
  </si>
  <si>
    <t>RefSIIND200Biomass2015</t>
  </si>
  <si>
    <t>RefSIIND200Solar thermal2015</t>
  </si>
  <si>
    <t>RefSIIND200Heat pumps total (electric)2015</t>
  </si>
  <si>
    <t>RefSIIND200Heat pumps Air-to-air (electric)2015</t>
  </si>
  <si>
    <t>RefSIIND200Heat pumps Air-to-water (electric)2015</t>
  </si>
  <si>
    <t>RefSIIND200Heat pumps Ground-to-water (electric)2015</t>
  </si>
  <si>
    <t>RefSIIND200Others (RES)2015</t>
  </si>
  <si>
    <t>RefSIIND200Others (fossil)2015</t>
  </si>
  <si>
    <t>RefSIIND200Compression cooling (electricity)2015</t>
  </si>
  <si>
    <t>RefESIND200Total2015</t>
  </si>
  <si>
    <t>RefESIND200Gas2015</t>
  </si>
  <si>
    <t>RefESIND200Oil2015</t>
  </si>
  <si>
    <t>RefESIND200Coal2015</t>
  </si>
  <si>
    <t>RefESIND200Electric Heating2015</t>
  </si>
  <si>
    <t>RefESIND200District heating2015</t>
  </si>
  <si>
    <t>RefESIND200Micro CHP (natural gas)2015</t>
  </si>
  <si>
    <t>RefESIND200Micro CHP (biomass)2015</t>
  </si>
  <si>
    <t>RefESIND200Biomass2015</t>
  </si>
  <si>
    <t>RefESIND200Solar thermal2015</t>
  </si>
  <si>
    <t>RefESIND200Heat pumps total (electric)2015</t>
  </si>
  <si>
    <t>RefESIND200Heat pumps Air-to-air (electric)2015</t>
  </si>
  <si>
    <t>RefESIND200Heat pumps Air-to-water (electric)2015</t>
  </si>
  <si>
    <t>RefESIND200Heat pumps Ground-to-water (electric)2015</t>
  </si>
  <si>
    <t>RefESIND200Others (RES)2015</t>
  </si>
  <si>
    <t>RefESIND200Others (fossil)2015</t>
  </si>
  <si>
    <t>RefESIND200Compression cooling (electricity)2015</t>
  </si>
  <si>
    <t>RefSEIND200Total2015</t>
  </si>
  <si>
    <t>RefSEIND200Gas2015</t>
  </si>
  <si>
    <t>RefSEIND200Oil2015</t>
  </si>
  <si>
    <t>RefSEIND200Coal2015</t>
  </si>
  <si>
    <t>RefSEIND200Electric Heating2015</t>
  </si>
  <si>
    <t>RefSEIND200District heating2015</t>
  </si>
  <si>
    <t>RefSEIND200Micro CHP (natural gas)2015</t>
  </si>
  <si>
    <t>RefSEIND200Micro CHP (biomass)2015</t>
  </si>
  <si>
    <t>RefSEIND200Biomass2015</t>
  </si>
  <si>
    <t>RefSEIND200Solar thermal2015</t>
  </si>
  <si>
    <t>RefSEIND200Heat pumps total (electric)2015</t>
  </si>
  <si>
    <t>RefSEIND200Heat pumps Air-to-air (electric)2015</t>
  </si>
  <si>
    <t>RefSEIND200Heat pumps Air-to-water (electric)2015</t>
  </si>
  <si>
    <t>RefSEIND200Heat pumps Ground-to-water (electric)2015</t>
  </si>
  <si>
    <t>RefSEIND200Others (RES)2015</t>
  </si>
  <si>
    <t>RefSEIND200Others (fossil)2015</t>
  </si>
  <si>
    <t>RefSEIND200Compression cooling (electricity)2015</t>
  </si>
  <si>
    <t>RefUKIND200Total2015</t>
  </si>
  <si>
    <t>RefUKIND200Gas2015</t>
  </si>
  <si>
    <t>RefUKIND200Oil2015</t>
  </si>
  <si>
    <t>RefUKIND200Coal2015</t>
  </si>
  <si>
    <t>RefUKIND200Electric Heating2015</t>
  </si>
  <si>
    <t>RefUKIND200District heating2015</t>
  </si>
  <si>
    <t>RefUKIND200Micro CHP (natural gas)2015</t>
  </si>
  <si>
    <t>RefUKIND200Micro CHP (biomass)2015</t>
  </si>
  <si>
    <t>RefUKIND200Biomass2015</t>
  </si>
  <si>
    <t>RefUKIND200Solar thermal2015</t>
  </si>
  <si>
    <t>RefUKIND200Heat pumps total (electric)2015</t>
  </si>
  <si>
    <t>RefUKIND200Heat pumps Air-to-air (electric)2015</t>
  </si>
  <si>
    <t>RefUKIND200Heat pumps Air-to-water (electric)2015</t>
  </si>
  <si>
    <t>RefUKIND200Heat pumps Ground-to-water (electric)2015</t>
  </si>
  <si>
    <t>RefUKIND200Others (RES)2015</t>
  </si>
  <si>
    <t>RefUKIND200Others (fossil)2015</t>
  </si>
  <si>
    <t>RefUKIND200Compression cooling (electricity)2015</t>
  </si>
  <si>
    <t>Final energy for hot water and steam process heating &lt;500°C by technology</t>
  </si>
  <si>
    <t>n/a</t>
  </si>
  <si>
    <t>Average efficiency (for total in %)</t>
  </si>
  <si>
    <t>Total number of heating systems</t>
  </si>
  <si>
    <t>Multi-family living area m² (in 1000)</t>
  </si>
  <si>
    <t>Single-family living area m² (in 1000)</t>
  </si>
  <si>
    <t>Total living area m² (in 1000)</t>
  </si>
  <si>
    <t>Living area per multi-family household (m2)</t>
  </si>
  <si>
    <t>Living area per single-family household (m2)</t>
  </si>
  <si>
    <t>Number of multi-family (1000)</t>
  </si>
  <si>
    <t>Number of single-family (1000)</t>
  </si>
  <si>
    <t>Total number of dwellings (1000)</t>
  </si>
  <si>
    <t>Multi-family living area</t>
  </si>
  <si>
    <t>Single-family living area</t>
  </si>
  <si>
    <t>Total living area</t>
  </si>
  <si>
    <t>Living area per multi-family household</t>
  </si>
  <si>
    <t>Living area per single-family household</t>
  </si>
  <si>
    <t>Dwellings</t>
  </si>
  <si>
    <t>Number of heating systems</t>
  </si>
  <si>
    <t>Number of dwellings</t>
  </si>
  <si>
    <t>Indicators (based on final energy demand of heating systems)</t>
  </si>
  <si>
    <t>Stock data</t>
  </si>
  <si>
    <t>Framework data</t>
  </si>
  <si>
    <t>Average efficiency (Cooling) [%]</t>
  </si>
  <si>
    <t>Process cooling FE [TWH/yr]</t>
  </si>
  <si>
    <t>Space cooling FE [TWH/yr]</t>
  </si>
  <si>
    <t>Total Cool FE [TWH/yr]</t>
  </si>
  <si>
    <t>Average efficiency (Heating) [%]</t>
  </si>
  <si>
    <t>Process heating FE [TWH/yr]</t>
  </si>
  <si>
    <t>Space heating FE  [TWH/yr]</t>
  </si>
  <si>
    <t>Hot Water FE [TWH/yr]</t>
  </si>
  <si>
    <t>Total Heat FE [TWH/yr]</t>
  </si>
  <si>
    <t>Total H/C [TWh]</t>
  </si>
  <si>
    <t>Aggregation code</t>
  </si>
  <si>
    <t>Energy carrier</t>
  </si>
  <si>
    <t>Hot water final (RES+TER)</t>
  </si>
  <si>
    <t>Other heating final (RES)</t>
  </si>
  <si>
    <t xml:space="preserve">Total heating final </t>
  </si>
  <si>
    <t>Total process heat final (IND+TER)</t>
  </si>
  <si>
    <t>Total process cooling final (IND+TER)</t>
  </si>
  <si>
    <t xml:space="preserve">ID </t>
  </si>
  <si>
    <t>Hot water</t>
  </si>
  <si>
    <t>Process heating</t>
  </si>
  <si>
    <t>Other heating</t>
  </si>
  <si>
    <t>Share of type of heat for the final residential heat demand</t>
  </si>
  <si>
    <t>Share of energy carriers for the final residential heat demand</t>
  </si>
  <si>
    <t>Total final heat demand (TWh/year)</t>
  </si>
  <si>
    <t>Summe von Total H/C [TWh]</t>
  </si>
  <si>
    <t>Share of energy carriers for final tertiary heating and cooling demand</t>
  </si>
  <si>
    <t>Final heating and cooling demand in TWh/year</t>
  </si>
  <si>
    <t>Share of type of heat by country</t>
  </si>
  <si>
    <t>Share of energy carriers by country</t>
  </si>
  <si>
    <t>Values</t>
  </si>
  <si>
    <t>Tertiary</t>
  </si>
  <si>
    <t>Heating and cooling by sector and country</t>
  </si>
  <si>
    <t>Shares of energy carriers in heating and cooling demand by sector</t>
  </si>
  <si>
    <t>Shares of type of heat in final heating and cooling by sector</t>
  </si>
  <si>
    <t>Total heating and cooling</t>
  </si>
  <si>
    <t>Share of type of heat in total final heating and cooling demand by country</t>
  </si>
  <si>
    <t>Share of energy carrier by country for the final heating and cooling demand for all sectors</t>
  </si>
  <si>
    <t>Type of heat by energy carrier for all sectors</t>
  </si>
  <si>
    <t>Heat pumps</t>
  </si>
  <si>
    <t>Heating degree days</t>
  </si>
  <si>
    <t>Heating Degree Days express the severity of the cold in a specific time period taking into consideration outdoor temperature and room temperature.</t>
  </si>
  <si>
    <t>(18 °C - Tm) x d if Tm is lower than or equal to 15 °C (heating  threshold)</t>
  </si>
  <si>
    <t>and are nil if Tm is greater than 15 °C</t>
  </si>
  <si>
    <t>where Tm is the mean (Tmin  + Tmax / 2) outdoor temperature over a period of d days.</t>
  </si>
  <si>
    <t>Calculations are executed on a daily basis (d=1), added up to a calendar month -and subsequently to a year- and published for each Member State separately.</t>
  </si>
  <si>
    <t>Heating Degree Days based on the Eurostat methodology are calculated by the Joint Research Centre (IES/MARS Unit) at national and European level.</t>
  </si>
  <si>
    <t>Average 2010-2015</t>
  </si>
  <si>
    <t>EU-27/28</t>
  </si>
  <si>
    <t>Heating</t>
  </si>
  <si>
    <t>Buildings</t>
  </si>
  <si>
    <t>Frauhofer ISI &amp; TEP Energy</t>
  </si>
  <si>
    <t>Cooling</t>
  </si>
  <si>
    <t>Background information</t>
  </si>
  <si>
    <t>All units are presented in TWh or MW</t>
  </si>
  <si>
    <t>Base year: 2015</t>
  </si>
  <si>
    <t>Final energy is defined as in Eurostat: "fuel consumed by the boiler"</t>
  </si>
  <si>
    <t>Energy carriers</t>
  </si>
  <si>
    <t>Forecast code (EC/ID_Level3)</t>
  </si>
  <si>
    <t>Residential ID code</t>
  </si>
  <si>
    <t>ID Scenario</t>
  </si>
  <si>
    <t>ID Country</t>
  </si>
  <si>
    <t>ID Energy carrier</t>
  </si>
  <si>
    <t>Data characteristics</t>
  </si>
  <si>
    <t>- There is no additional definition of energy carriers</t>
  </si>
  <si>
    <t>- Heat pumps only consider electricity for final energy; for useful energy the entire</t>
  </si>
  <si>
    <t>Definition of sectors and sub-sectors</t>
  </si>
  <si>
    <t>Sectors</t>
  </si>
  <si>
    <t>Abbreviation</t>
  </si>
  <si>
    <t>To establish a common and comparable basis, Eurostat defined the following method for the calculation of heating degree days:</t>
  </si>
  <si>
    <t>Services heating and cooling profile</t>
  </si>
  <si>
    <t>Industry heating and cooling profile</t>
  </si>
  <si>
    <t>Service profile analysis</t>
  </si>
  <si>
    <t>Residential profile - heating</t>
  </si>
  <si>
    <t>Residential profile - heating analysis</t>
  </si>
  <si>
    <t>Industry profile - analysis</t>
  </si>
  <si>
    <t>Aggregated heating and cooling profile</t>
  </si>
  <si>
    <t>Aggregated profile - analysis</t>
  </si>
  <si>
    <t>Industry - analysis</t>
  </si>
  <si>
    <t>Aggregation - analysis</t>
  </si>
  <si>
    <t>Services - analysis</t>
  </si>
  <si>
    <t>Residential - analysis</t>
  </si>
  <si>
    <t>Deliverable 3.1:  Profile of heating and cooling demand in 2015</t>
  </si>
  <si>
    <t>This project has received funding from the European Union's Horizon 2020 research and innovation programme under grant agreement No. 695989.</t>
  </si>
  <si>
    <t>Tobias Fleiter, Rainer Elsland, Matthias Rehfeldt, Jan Steinbach (Fraunhofer ISI)</t>
  </si>
  <si>
    <t>Ulrich Reiter, Giacomo Catenazzi, Martin Jakob (TEP Energy GmbH)</t>
  </si>
  <si>
    <t>Robert Harmsen, Cathelijne Rutten (University Utrecht)</t>
  </si>
  <si>
    <t>Authors:</t>
  </si>
  <si>
    <t>Services code</t>
  </si>
  <si>
    <t>ID scenario</t>
  </si>
  <si>
    <t>ID country</t>
  </si>
  <si>
    <t>ID energy carrier</t>
  </si>
  <si>
    <t>Industry code 1</t>
  </si>
  <si>
    <t>Industry code 2</t>
  </si>
  <si>
    <t>Unique code FORECAST</t>
  </si>
  <si>
    <t>ID sector</t>
  </si>
  <si>
    <t>ID Subsector</t>
  </si>
  <si>
    <t>Industry code</t>
  </si>
  <si>
    <t>Process heat &gt;500°C</t>
  </si>
  <si>
    <t>Delivered energy is defined as the "heat provided by the boiler" (not the heat provided by the radiator).</t>
  </si>
  <si>
    <t xml:space="preserve">The differene between final and delivered energy is the utilization rate of the heat generation unit. </t>
  </si>
  <si>
    <t>Delivered energy demand ("heat produced by system")</t>
  </si>
  <si>
    <t>Final energy demand ("energy input to heating/cooling system")</t>
  </si>
  <si>
    <t>Single-family</t>
  </si>
  <si>
    <t>Mulit-family</t>
  </si>
  <si>
    <t>Delivered energy demand ("cold produced by system")</t>
  </si>
  <si>
    <t>Final energy demand by average dwelling (kWh/dwelling)</t>
  </si>
  <si>
    <t>Final energy demand by average dwelling (kWh/m²)</t>
  </si>
  <si>
    <t>Total Cool DE [TWH/yr]</t>
  </si>
  <si>
    <t>Space cooling DE [TWH/yr]</t>
  </si>
  <si>
    <t>Process cooling DE [TWH/yr]</t>
  </si>
  <si>
    <t>Efficiencies (based on final and delivered energy)</t>
  </si>
  <si>
    <t>Final energy demand (FED)</t>
  </si>
  <si>
    <t>Delivered energy demand (DED)</t>
  </si>
  <si>
    <t>Total heating delivered</t>
  </si>
  <si>
    <t>Total process heat delivered (IND+TER)</t>
  </si>
  <si>
    <t>Total process cooling delivered (IND+TER)</t>
  </si>
  <si>
    <t>Hot water delivered (RES+TER)</t>
  </si>
  <si>
    <t>Other heating delivered (RES)</t>
  </si>
  <si>
    <t>Total Heat DE [TWH/yr]</t>
  </si>
  <si>
    <t>Hot Water DE [TWH/yr]</t>
  </si>
  <si>
    <t>Space heating DE [TWH/yr]</t>
  </si>
  <si>
    <t>Process heating DE [TWH/yr]</t>
  </si>
  <si>
    <t>Total cooling final</t>
  </si>
  <si>
    <t>Total final energy 2015</t>
  </si>
  <si>
    <t>TWh</t>
  </si>
  <si>
    <t>Total H&amp;C</t>
  </si>
  <si>
    <t>Non-H/C</t>
  </si>
  <si>
    <t>Fossil</t>
  </si>
  <si>
    <t>Secondary</t>
  </si>
  <si>
    <t>Ambient heat consumed by heat pumps is not considered in final energy (contrary to the EU tender study "Mapping EU heat supply")</t>
  </si>
  <si>
    <t>Energy carriers and technologies are included in one column (see definitions below). 
Sometimes "electric heating" is used as label for "electricity", e.g. for cooling</t>
  </si>
  <si>
    <t>Process Heat 200-500°C</t>
  </si>
  <si>
    <t>Process cooling -30-0°C</t>
  </si>
  <si>
    <t>Process cooling 0-15°C</t>
  </si>
  <si>
    <t>*Electric heating is used as electricity</t>
  </si>
  <si>
    <r>
      <rPr>
        <b/>
        <sz val="12"/>
        <rFont val="Calibri"/>
        <family val="2"/>
      </rPr>
      <t>ɳ</t>
    </r>
    <r>
      <rPr>
        <b/>
        <sz val="11"/>
        <rFont val="Open Sans"/>
        <family val="2"/>
      </rPr>
      <t xml:space="preserve"> PH &lt;1003</t>
    </r>
  </si>
  <si>
    <t>ɳ PH 100-200</t>
  </si>
  <si>
    <t>ɳ PH 200_500</t>
  </si>
  <si>
    <t>ɳ PH &gt;500</t>
  </si>
  <si>
    <t>ɳ SC</t>
  </si>
  <si>
    <t>ɳ PC &lt;-30</t>
  </si>
  <si>
    <t>ɳ PC -30-0</t>
  </si>
  <si>
    <t>ɳ PC 0-15</t>
  </si>
  <si>
    <t>Efficiency PH &lt;100 °C</t>
  </si>
  <si>
    <t>Efficiency PH 100-200 °C</t>
  </si>
  <si>
    <t>Efficiency PH 200-500 °C</t>
  </si>
  <si>
    <t>Efficiency PH &gt;500 °C</t>
  </si>
  <si>
    <t>ɳ SH</t>
  </si>
  <si>
    <t>Efficiency PC &lt;-30 °C</t>
  </si>
  <si>
    <t>Efficiency PC -30-0 °C</t>
  </si>
  <si>
    <t>Efficiency PC 0-15 °C</t>
  </si>
  <si>
    <t>Column1</t>
  </si>
  <si>
    <t>Totals</t>
  </si>
  <si>
    <t>Total final energy demand (FED) by temperature level in TWh</t>
  </si>
  <si>
    <t>Total heating and cooling (FED)</t>
  </si>
  <si>
    <t>Total cooling (FED)</t>
  </si>
  <si>
    <t>Total heating (FED)</t>
  </si>
  <si>
    <t xml:space="preserve">Total heating and cooling </t>
  </si>
  <si>
    <t>PH &lt;100 (FED)</t>
  </si>
  <si>
    <t>PH 100-200 (FED)</t>
  </si>
  <si>
    <t>PH 200-500 (FED)</t>
  </si>
  <si>
    <t>PH &gt;500 (FED)</t>
  </si>
  <si>
    <t>SH (FED)</t>
  </si>
  <si>
    <t>SC (FED)</t>
  </si>
  <si>
    <t>PC 30-0 (FED)</t>
  </si>
  <si>
    <t>PC &lt;-30 (FED)</t>
  </si>
  <si>
    <t>PC 0-15 (FED)</t>
  </si>
  <si>
    <t>Total delivered energy demand (DED) by temperature level in TWh</t>
  </si>
  <si>
    <t>Total heating and cooling (DED)</t>
  </si>
  <si>
    <t>Total cooling (DED)</t>
  </si>
  <si>
    <t>Total heating (DED)</t>
  </si>
  <si>
    <t>PH &lt;100 (DED)</t>
  </si>
  <si>
    <t>PH 100-200 (DED)</t>
  </si>
  <si>
    <t>PH 200-500 (DED)</t>
  </si>
  <si>
    <t>PH &gt;500 (DED)</t>
  </si>
  <si>
    <t>SH (DED)</t>
  </si>
  <si>
    <t>SC (DED)</t>
  </si>
  <si>
    <t>PC &lt;-30 (DED)</t>
  </si>
  <si>
    <t>PC 30-0 (DED)</t>
  </si>
  <si>
    <t>PC 0-15(DED)</t>
  </si>
  <si>
    <t>Total heating/cooling final</t>
  </si>
  <si>
    <t>Space cooling final</t>
  </si>
  <si>
    <t>Space heating final</t>
  </si>
  <si>
    <t>Sum of Total heating/cooling final</t>
  </si>
  <si>
    <t>Sum of Total heating and cooling (FED)</t>
  </si>
  <si>
    <t>Process cooling-30-0 °C</t>
  </si>
  <si>
    <t>Process cooling &lt;30-0 °C</t>
  </si>
  <si>
    <t>Space cooling delivered</t>
  </si>
  <si>
    <t xml:space="preserve">Total heating/cooling delivered </t>
  </si>
  <si>
    <t>Space heating delivered</t>
  </si>
  <si>
    <t>Hot water DED (TWh)</t>
  </si>
  <si>
    <t>Space heating DED (TWh)</t>
  </si>
  <si>
    <t>Other heating DED (TWh)</t>
  </si>
  <si>
    <t>Space cooling DED (TWh)</t>
  </si>
  <si>
    <t>Hot water FED (TWh)</t>
  </si>
  <si>
    <t>Space heating FED (TWh)</t>
  </si>
  <si>
    <t>Other heating FED (TWh)</t>
  </si>
  <si>
    <t>Space cooling FED (TWh)</t>
  </si>
  <si>
    <t>Total heating DED (TWh)</t>
  </si>
  <si>
    <t>Demand by average dwelling</t>
  </si>
  <si>
    <t>Total heating FED (TWh)</t>
  </si>
  <si>
    <t>Sum of Total heating FED (TWh)</t>
  </si>
  <si>
    <t>Zeilenbeschriftungen</t>
  </si>
  <si>
    <t>Gesamtergebnis</t>
  </si>
  <si>
    <t>(Alle)</t>
  </si>
  <si>
    <t>Spaltenbeschriftungen</t>
  </si>
  <si>
    <t>Florian Dittmann, Philippe Rivière, Pascal Stabat (ARMINES)</t>
  </si>
  <si>
    <t>CHP gas turbine</t>
  </si>
  <si>
    <t>CHP steam turbine</t>
  </si>
  <si>
    <t>Individual boiler</t>
  </si>
  <si>
    <t>District heat</t>
  </si>
  <si>
    <t>CHP ICG</t>
  </si>
  <si>
    <t>Final energy for process heat &lt;500°C by technology and country</t>
  </si>
  <si>
    <t>Final energy for process heat &lt;500°C by technology and energy carrier</t>
  </si>
  <si>
    <t>Final energy for process heat &lt;500°C by technology</t>
  </si>
  <si>
    <t>Heat pumps (electric)</t>
  </si>
  <si>
    <t xml:space="preserve">Heat pumps </t>
  </si>
  <si>
    <t>Slovakia</t>
  </si>
  <si>
    <t>Food, Beverages and Tobacco</t>
  </si>
  <si>
    <t>Slovakia2</t>
  </si>
  <si>
    <t>total</t>
  </si>
  <si>
    <t>15.03.2017</t>
  </si>
  <si>
    <t>Final data set</t>
  </si>
  <si>
    <t>Utrecht University &amp; Fraunhofer ISI</t>
  </si>
  <si>
    <t>Armines, TEP Energy and Fraunhofer ISI</t>
  </si>
  <si>
    <t>Fraunhofer ISI and Utrecht University</t>
  </si>
  <si>
    <t>Results are reported for all EU28 countries, however, data quality is best for the 14 HRE core countries. See country scope below.</t>
  </si>
  <si>
    <t>Table of content</t>
  </si>
  <si>
    <t>A more detailed description of the melthodology and the definitions is available in deliverable D3.1 on the Heat Roadmap Europe website: http://www.heatroadmap.eu</t>
  </si>
  <si>
    <t>Residential - data</t>
  </si>
  <si>
    <t>Services - data</t>
  </si>
  <si>
    <t>Industry - data</t>
  </si>
  <si>
    <t>Aggregation - data</t>
  </si>
  <si>
    <t>Data annex</t>
  </si>
  <si>
    <t>Share of type of heat for total buildings</t>
  </si>
  <si>
    <t>Share of end-uses for heating and coolingby country</t>
  </si>
  <si>
    <t>Share of end-use for final tertiary H/C demand</t>
  </si>
  <si>
    <t>Share of energy carrier in the total final heating and cooling demand</t>
  </si>
  <si>
    <t>Shares of the different types of final heating/cooling</t>
  </si>
  <si>
    <t>Specific final energy demand by average dwelling (kWh/m²)</t>
  </si>
  <si>
    <t xml:space="preserve">Space heating </t>
  </si>
  <si>
    <t xml:space="preserve"> </t>
  </si>
  <si>
    <t>Share of energy carrier in heating and cooling by end-use</t>
  </si>
  <si>
    <t>AT500_1</t>
  </si>
  <si>
    <t>AT200_0</t>
  </si>
  <si>
    <t>AT500_2</t>
  </si>
  <si>
    <t>AT200_3</t>
  </si>
  <si>
    <t>AT500_3</t>
  </si>
  <si>
    <t>AT200_2</t>
  </si>
  <si>
    <t>AT500_5</t>
  </si>
  <si>
    <t>AT200_1</t>
  </si>
  <si>
    <t>AT500_6</t>
  </si>
  <si>
    <t>AT200_6</t>
  </si>
  <si>
    <t>AT500_7</t>
  </si>
  <si>
    <t>AT200_7</t>
  </si>
  <si>
    <t>AT500_8</t>
  </si>
  <si>
    <t>AT200_x</t>
  </si>
  <si>
    <t>AT500_9</t>
  </si>
  <si>
    <t>AT500_4</t>
  </si>
  <si>
    <t>AT200_51</t>
  </si>
  <si>
    <t>AT500_10</t>
  </si>
  <si>
    <t>AT200_53</t>
  </si>
  <si>
    <t>AT500_11</t>
  </si>
  <si>
    <t>AT500_12</t>
  </si>
  <si>
    <t>AT500_14</t>
  </si>
  <si>
    <t>AT500_15</t>
  </si>
  <si>
    <t>AT200_9</t>
  </si>
  <si>
    <t>AT500_16</t>
  </si>
  <si>
    <t>AT200_4</t>
  </si>
  <si>
    <t>AT200_8</t>
  </si>
  <si>
    <t>BE500_1</t>
  </si>
  <si>
    <t>BE200_0</t>
  </si>
  <si>
    <t>BE500_2</t>
  </si>
  <si>
    <t>BE200_3</t>
  </si>
  <si>
    <t>BE500_3</t>
  </si>
  <si>
    <t>BE200_2</t>
  </si>
  <si>
    <t>BE500_5</t>
  </si>
  <si>
    <t>BE200_1</t>
  </si>
  <si>
    <t>BE500_6</t>
  </si>
  <si>
    <t>BE200_6</t>
  </si>
  <si>
    <t>BE500_7</t>
  </si>
  <si>
    <t>BE200_7</t>
  </si>
  <si>
    <t>BE500_8</t>
  </si>
  <si>
    <t>BE200_x</t>
  </si>
  <si>
    <t>BE500_9</t>
  </si>
  <si>
    <t>BE500_4</t>
  </si>
  <si>
    <t>BE200_51</t>
  </si>
  <si>
    <t>BE500_10</t>
  </si>
  <si>
    <t>BE200_53</t>
  </si>
  <si>
    <t>BE500_11</t>
  </si>
  <si>
    <t>BE500_12</t>
  </si>
  <si>
    <t>BE500_14</t>
  </si>
  <si>
    <t>BE500_15</t>
  </si>
  <si>
    <t>BE200_9</t>
  </si>
  <si>
    <t>BE500_16</t>
  </si>
  <si>
    <t>BE200_4</t>
  </si>
  <si>
    <t>BE200_8</t>
  </si>
  <si>
    <t>BG500_1</t>
  </si>
  <si>
    <t>BG200_0</t>
  </si>
  <si>
    <t>BG500_2</t>
  </si>
  <si>
    <t>BG200_3</t>
  </si>
  <si>
    <t>BG500_3</t>
  </si>
  <si>
    <t>BG200_2</t>
  </si>
  <si>
    <t>BG500_5</t>
  </si>
  <si>
    <t>BG200_1</t>
  </si>
  <si>
    <t>BG500_6</t>
  </si>
  <si>
    <t>BG200_6</t>
  </si>
  <si>
    <t>BG500_7</t>
  </si>
  <si>
    <t>BG200_7</t>
  </si>
  <si>
    <t>BG500_8</t>
  </si>
  <si>
    <t>BG200_x</t>
  </si>
  <si>
    <t>BG500_9</t>
  </si>
  <si>
    <t>BG500_4</t>
  </si>
  <si>
    <t>BG200_51</t>
  </si>
  <si>
    <t>BG500_10</t>
  </si>
  <si>
    <t>BG200_53</t>
  </si>
  <si>
    <t>BG500_11</t>
  </si>
  <si>
    <t>BG500_12</t>
  </si>
  <si>
    <t>BG500_14</t>
  </si>
  <si>
    <t>BG500_15</t>
  </si>
  <si>
    <t>BG200_9</t>
  </si>
  <si>
    <t>BG500_16</t>
  </si>
  <si>
    <t>BG200_4</t>
  </si>
  <si>
    <t>BG200_8</t>
  </si>
  <si>
    <t>HR500_1</t>
  </si>
  <si>
    <t>HR200_0</t>
  </si>
  <si>
    <t>HR500_2</t>
  </si>
  <si>
    <t>HR200_3</t>
  </si>
  <si>
    <t>HR500_3</t>
  </si>
  <si>
    <t>HR200_2</t>
  </si>
  <si>
    <t>HR500_5</t>
  </si>
  <si>
    <t>HR200_1</t>
  </si>
  <si>
    <t>HR500_6</t>
  </si>
  <si>
    <t>HR200_6</t>
  </si>
  <si>
    <t>HR500_7</t>
  </si>
  <si>
    <t>HR200_7</t>
  </si>
  <si>
    <t>HR500_8</t>
  </si>
  <si>
    <t>HR200_x</t>
  </si>
  <si>
    <t>HR500_9</t>
  </si>
  <si>
    <t>HR500_4</t>
  </si>
  <si>
    <t>HR200_51</t>
  </si>
  <si>
    <t>HR500_10</t>
  </si>
  <si>
    <t>HR200_53</t>
  </si>
  <si>
    <t>HR500_11</t>
  </si>
  <si>
    <t>HR500_12</t>
  </si>
  <si>
    <t>HR500_14</t>
  </si>
  <si>
    <t>HR500_15</t>
  </si>
  <si>
    <t>HR200_9</t>
  </si>
  <si>
    <t>HR500_16</t>
  </si>
  <si>
    <t>HR200_4</t>
  </si>
  <si>
    <t>HR200_8</t>
  </si>
  <si>
    <t>CY500_1</t>
  </si>
  <si>
    <t>CY200_0</t>
  </si>
  <si>
    <t>CY500_2</t>
  </si>
  <si>
    <t>CY200_3</t>
  </si>
  <si>
    <t>CY500_3</t>
  </si>
  <si>
    <t>CY200_2</t>
  </si>
  <si>
    <t>CY500_5</t>
  </si>
  <si>
    <t>CY200_1</t>
  </si>
  <si>
    <t>CY500_6</t>
  </si>
  <si>
    <t>CY200_6</t>
  </si>
  <si>
    <t>CY500_7</t>
  </si>
  <si>
    <t>CY200_7</t>
  </si>
  <si>
    <t>CY500_8</t>
  </si>
  <si>
    <t>CY200_x</t>
  </si>
  <si>
    <t>CY500_9</t>
  </si>
  <si>
    <t>CY500_4</t>
  </si>
  <si>
    <t>CY200_51</t>
  </si>
  <si>
    <t>CY500_10</t>
  </si>
  <si>
    <t>CY200_53</t>
  </si>
  <si>
    <t>CY500_11</t>
  </si>
  <si>
    <t>CY500_12</t>
  </si>
  <si>
    <t>CY500_14</t>
  </si>
  <si>
    <t>CY500_15</t>
  </si>
  <si>
    <t>CY200_9</t>
  </si>
  <si>
    <t>CY500_16</t>
  </si>
  <si>
    <t>CY200_4</t>
  </si>
  <si>
    <t>CY200_8</t>
  </si>
  <si>
    <t>CZ500_1</t>
  </si>
  <si>
    <t>CZ200_0</t>
  </si>
  <si>
    <t>CZ500_2</t>
  </si>
  <si>
    <t>CZ200_3</t>
  </si>
  <si>
    <t>CZ500_3</t>
  </si>
  <si>
    <t>CZ200_2</t>
  </si>
  <si>
    <t>CZ500_5</t>
  </si>
  <si>
    <t>CZ200_1</t>
  </si>
  <si>
    <t>CZ500_6</t>
  </si>
  <si>
    <t>CZ200_6</t>
  </si>
  <si>
    <t>CZ500_7</t>
  </si>
  <si>
    <t>CZ200_7</t>
  </si>
  <si>
    <t>CZ500_8</t>
  </si>
  <si>
    <t>CZ200_x</t>
  </si>
  <si>
    <t>CZ500_9</t>
  </si>
  <si>
    <t>CZ500_4</t>
  </si>
  <si>
    <t>CZ200_51</t>
  </si>
  <si>
    <t>CZ500_10</t>
  </si>
  <si>
    <t>CZ200_53</t>
  </si>
  <si>
    <t>CZ500_11</t>
  </si>
  <si>
    <t>CZ500_12</t>
  </si>
  <si>
    <t>CZ500_14</t>
  </si>
  <si>
    <t>CZ500_15</t>
  </si>
  <si>
    <t>CZ200_9</t>
  </si>
  <si>
    <t>CZ500_16</t>
  </si>
  <si>
    <t>CZ200_4</t>
  </si>
  <si>
    <t>CZ200_8</t>
  </si>
  <si>
    <t>DK500_1</t>
  </si>
  <si>
    <t>DK200_0</t>
  </si>
  <si>
    <t>DK500_2</t>
  </si>
  <si>
    <t>DK200_3</t>
  </si>
  <si>
    <t>DK500_3</t>
  </si>
  <si>
    <t>DK200_2</t>
  </si>
  <si>
    <t>DK500_5</t>
  </si>
  <si>
    <t>DK200_1</t>
  </si>
  <si>
    <t>DK500_6</t>
  </si>
  <si>
    <t>DK200_6</t>
  </si>
  <si>
    <t>DK500_7</t>
  </si>
  <si>
    <t>DK200_7</t>
  </si>
  <si>
    <t>DK500_8</t>
  </si>
  <si>
    <t>DK200_x</t>
  </si>
  <si>
    <t>DK500_9</t>
  </si>
  <si>
    <t>DK500_4</t>
  </si>
  <si>
    <t>DK200_51</t>
  </si>
  <si>
    <t>DK500_10</t>
  </si>
  <si>
    <t>DK200_53</t>
  </si>
  <si>
    <t>DK500_11</t>
  </si>
  <si>
    <t>DK500_12</t>
  </si>
  <si>
    <t>DK500_14</t>
  </si>
  <si>
    <t>DK500_15</t>
  </si>
  <si>
    <t>DK200_9</t>
  </si>
  <si>
    <t>DK500_16</t>
  </si>
  <si>
    <t>DK200_4</t>
  </si>
  <si>
    <t>DK200_8</t>
  </si>
  <si>
    <t>EE500_1</t>
  </si>
  <si>
    <t>EE200_0</t>
  </si>
  <si>
    <t>EE500_2</t>
  </si>
  <si>
    <t>EE200_3</t>
  </si>
  <si>
    <t>EE500_3</t>
  </si>
  <si>
    <t>EE200_2</t>
  </si>
  <si>
    <t>EE500_5</t>
  </si>
  <si>
    <t>EE200_1</t>
  </si>
  <si>
    <t>EE500_6</t>
  </si>
  <si>
    <t>EE200_6</t>
  </si>
  <si>
    <t>EE500_7</t>
  </si>
  <si>
    <t>EE200_7</t>
  </si>
  <si>
    <t>EE500_8</t>
  </si>
  <si>
    <t>EE200_x</t>
  </si>
  <si>
    <t>EE500_9</t>
  </si>
  <si>
    <t>EE500_4</t>
  </si>
  <si>
    <t>EE200_51</t>
  </si>
  <si>
    <t>EE500_10</t>
  </si>
  <si>
    <t>EE200_53</t>
  </si>
  <si>
    <t>EE500_11</t>
  </si>
  <si>
    <t>EE500_12</t>
  </si>
  <si>
    <t>EE500_14</t>
  </si>
  <si>
    <t>EE500_15</t>
  </si>
  <si>
    <t>EE200_9</t>
  </si>
  <si>
    <t>EE500_16</t>
  </si>
  <si>
    <t>EE200_4</t>
  </si>
  <si>
    <t>EE200_8</t>
  </si>
  <si>
    <t>FI500_1</t>
  </si>
  <si>
    <t>FI200_0</t>
  </si>
  <si>
    <t>FI500_2</t>
  </si>
  <si>
    <t>FI200_3</t>
  </si>
  <si>
    <t>FI500_3</t>
  </si>
  <si>
    <t>FI200_2</t>
  </si>
  <si>
    <t>FI500_5</t>
  </si>
  <si>
    <t>FI200_1</t>
  </si>
  <si>
    <t>FI500_6</t>
  </si>
  <si>
    <t>FI200_6</t>
  </si>
  <si>
    <t>FI500_7</t>
  </si>
  <si>
    <t>FI200_7</t>
  </si>
  <si>
    <t>FI500_8</t>
  </si>
  <si>
    <t>FI200_x</t>
  </si>
  <si>
    <t>FI500_9</t>
  </si>
  <si>
    <t>FI500_4</t>
  </si>
  <si>
    <t>FI200_51</t>
  </si>
  <si>
    <t>FI500_10</t>
  </si>
  <si>
    <t>FI200_53</t>
  </si>
  <si>
    <t>FI500_11</t>
  </si>
  <si>
    <t>FI500_12</t>
  </si>
  <si>
    <t>FI500_14</t>
  </si>
  <si>
    <t>FI500_15</t>
  </si>
  <si>
    <t>FI200_9</t>
  </si>
  <si>
    <t>FI500_16</t>
  </si>
  <si>
    <t>FI200_4</t>
  </si>
  <si>
    <t>FI200_8</t>
  </si>
  <si>
    <t>FR500_1</t>
  </si>
  <si>
    <t>FR200_0</t>
  </si>
  <si>
    <t>FR500_2</t>
  </si>
  <si>
    <t>FR200_3</t>
  </si>
  <si>
    <t>FR500_3</t>
  </si>
  <si>
    <t>FR200_2</t>
  </si>
  <si>
    <t>FR500_5</t>
  </si>
  <si>
    <t>FR200_1</t>
  </si>
  <si>
    <t>FR500_6</t>
  </si>
  <si>
    <t>FR200_6</t>
  </si>
  <si>
    <t>FR500_7</t>
  </si>
  <si>
    <t>FR200_7</t>
  </si>
  <si>
    <t>FR500_8</t>
  </si>
  <si>
    <t>FR200_x</t>
  </si>
  <si>
    <t>FR500_9</t>
  </si>
  <si>
    <t>FR500_4</t>
  </si>
  <si>
    <t>FR200_51</t>
  </si>
  <si>
    <t>FR500_10</t>
  </si>
  <si>
    <t>FR200_53</t>
  </si>
  <si>
    <t>FR500_11</t>
  </si>
  <si>
    <t>FR500_12</t>
  </si>
  <si>
    <t>FR500_14</t>
  </si>
  <si>
    <t>FR500_15</t>
  </si>
  <si>
    <t>FR200_9</t>
  </si>
  <si>
    <t>FR500_16</t>
  </si>
  <si>
    <t>FR200_4</t>
  </si>
  <si>
    <t>FR200_8</t>
  </si>
  <si>
    <t>DE500_1</t>
  </si>
  <si>
    <t>DE200_0</t>
  </si>
  <si>
    <t>DE500_2</t>
  </si>
  <si>
    <t>DE200_3</t>
  </si>
  <si>
    <t>DE500_3</t>
  </si>
  <si>
    <t>DE200_2</t>
  </si>
  <si>
    <t>DE500_5</t>
  </si>
  <si>
    <t>DE200_1</t>
  </si>
  <si>
    <t>DE500_6</t>
  </si>
  <si>
    <t>DE200_6</t>
  </si>
  <si>
    <t>DE500_7</t>
  </si>
  <si>
    <t>DE200_7</t>
  </si>
  <si>
    <t>DE500_8</t>
  </si>
  <si>
    <t>DE200_x</t>
  </si>
  <si>
    <t>DE500_9</t>
  </si>
  <si>
    <t>DE500_4</t>
  </si>
  <si>
    <t>DE200_51</t>
  </si>
  <si>
    <t>DE500_10</t>
  </si>
  <si>
    <t>DE200_53</t>
  </si>
  <si>
    <t>DE500_11</t>
  </si>
  <si>
    <t>DE500_12</t>
  </si>
  <si>
    <t>DE500_14</t>
  </si>
  <si>
    <t>DE500_15</t>
  </si>
  <si>
    <t>DE200_9</t>
  </si>
  <si>
    <t>DE500_16</t>
  </si>
  <si>
    <t>DE200_4</t>
  </si>
  <si>
    <t>DE200_8</t>
  </si>
  <si>
    <t>EL500_1</t>
  </si>
  <si>
    <t>EL200_0</t>
  </si>
  <si>
    <t>EL500_2</t>
  </si>
  <si>
    <t>EL200_3</t>
  </si>
  <si>
    <t>EL500_3</t>
  </si>
  <si>
    <t>EL200_2</t>
  </si>
  <si>
    <t>EL500_5</t>
  </si>
  <si>
    <t>EL200_1</t>
  </si>
  <si>
    <t>EL500_6</t>
  </si>
  <si>
    <t>EL200_6</t>
  </si>
  <si>
    <t>EL500_7</t>
  </si>
  <si>
    <t>EL200_7</t>
  </si>
  <si>
    <t>EL500_8</t>
  </si>
  <si>
    <t>EL200_x</t>
  </si>
  <si>
    <t>EL500_9</t>
  </si>
  <si>
    <t>EL500_4</t>
  </si>
  <si>
    <t>EL200_51</t>
  </si>
  <si>
    <t>EL500_10</t>
  </si>
  <si>
    <t>EL200_53</t>
  </si>
  <si>
    <t>EL500_11</t>
  </si>
  <si>
    <t>EL500_12</t>
  </si>
  <si>
    <t>EL500_14</t>
  </si>
  <si>
    <t>EL500_15</t>
  </si>
  <si>
    <t>EL200_9</t>
  </si>
  <si>
    <t>EL500_16</t>
  </si>
  <si>
    <t>EL200_4</t>
  </si>
  <si>
    <t>EL200_8</t>
  </si>
  <si>
    <t>HU500_1</t>
  </si>
  <si>
    <t>HU200_0</t>
  </si>
  <si>
    <t>HU500_2</t>
  </si>
  <si>
    <t>HU200_3</t>
  </si>
  <si>
    <t>HU500_3</t>
  </si>
  <si>
    <t>HU200_2</t>
  </si>
  <si>
    <t>HU500_5</t>
  </si>
  <si>
    <t>HU200_1</t>
  </si>
  <si>
    <t>HU500_6</t>
  </si>
  <si>
    <t>HU200_6</t>
  </si>
  <si>
    <t>HU500_7</t>
  </si>
  <si>
    <t>HU200_7</t>
  </si>
  <si>
    <t>HU500_8</t>
  </si>
  <si>
    <t>HU200_x</t>
  </si>
  <si>
    <t>HU500_9</t>
  </si>
  <si>
    <t>HU500_4</t>
  </si>
  <si>
    <t>HU200_51</t>
  </si>
  <si>
    <t>HU500_10</t>
  </si>
  <si>
    <t>HU200_53</t>
  </si>
  <si>
    <t>HU500_11</t>
  </si>
  <si>
    <t>HU500_12</t>
  </si>
  <si>
    <t>HU500_14</t>
  </si>
  <si>
    <t>HU500_15</t>
  </si>
  <si>
    <t>HU200_9</t>
  </si>
  <si>
    <t>HU500_16</t>
  </si>
  <si>
    <t>HU200_4</t>
  </si>
  <si>
    <t>HU200_8</t>
  </si>
  <si>
    <t>IE500_1</t>
  </si>
  <si>
    <t>IE200_0</t>
  </si>
  <si>
    <t>IE500_2</t>
  </si>
  <si>
    <t>IE200_3</t>
  </si>
  <si>
    <t>IE500_3</t>
  </si>
  <si>
    <t>IE200_2</t>
  </si>
  <si>
    <t>IE500_5</t>
  </si>
  <si>
    <t>IE200_1</t>
  </si>
  <si>
    <t>IE500_6</t>
  </si>
  <si>
    <t>IE200_6</t>
  </si>
  <si>
    <t>IE500_7</t>
  </si>
  <si>
    <t>IE200_7</t>
  </si>
  <si>
    <t>IE500_8</t>
  </si>
  <si>
    <t>IE200_x</t>
  </si>
  <si>
    <t>IE500_9</t>
  </si>
  <si>
    <t>IE500_4</t>
  </si>
  <si>
    <t>IE200_51</t>
  </si>
  <si>
    <t>IE500_10</t>
  </si>
  <si>
    <t>IE200_53</t>
  </si>
  <si>
    <t>IE500_11</t>
  </si>
  <si>
    <t>IE500_12</t>
  </si>
  <si>
    <t>IE500_14</t>
  </si>
  <si>
    <t>IE500_15</t>
  </si>
  <si>
    <t>IE200_9</t>
  </si>
  <si>
    <t>IE500_16</t>
  </si>
  <si>
    <t>IE200_4</t>
  </si>
  <si>
    <t>IE200_8</t>
  </si>
  <si>
    <t>IT500_1</t>
  </si>
  <si>
    <t>IT200_0</t>
  </si>
  <si>
    <t>IT500_2</t>
  </si>
  <si>
    <t>IT200_3</t>
  </si>
  <si>
    <t>IT500_3</t>
  </si>
  <si>
    <t>IT200_2</t>
  </si>
  <si>
    <t>IT500_5</t>
  </si>
  <si>
    <t>IT200_1</t>
  </si>
  <si>
    <t>IT500_6</t>
  </si>
  <si>
    <t>IT200_6</t>
  </si>
  <si>
    <t>IT500_7</t>
  </si>
  <si>
    <t>IT200_7</t>
  </si>
  <si>
    <t>IT500_8</t>
  </si>
  <si>
    <t>IT200_x</t>
  </si>
  <si>
    <t>IT500_9</t>
  </si>
  <si>
    <t>IT500_4</t>
  </si>
  <si>
    <t>IT200_51</t>
  </si>
  <si>
    <t>IT500_10</t>
  </si>
  <si>
    <t>IT200_53</t>
  </si>
  <si>
    <t>IT500_11</t>
  </si>
  <si>
    <t>IT500_12</t>
  </si>
  <si>
    <t>IT500_14</t>
  </si>
  <si>
    <t>IT500_15</t>
  </si>
  <si>
    <t>IT200_9</t>
  </si>
  <si>
    <t>IT500_16</t>
  </si>
  <si>
    <t>IT200_4</t>
  </si>
  <si>
    <t>IT200_8</t>
  </si>
  <si>
    <t>LV500_1</t>
  </si>
  <si>
    <t>LV200_0</t>
  </si>
  <si>
    <t>LV500_2</t>
  </si>
  <si>
    <t>LV200_3</t>
  </si>
  <si>
    <t>LV500_3</t>
  </si>
  <si>
    <t>LV200_2</t>
  </si>
  <si>
    <t>LV500_5</t>
  </si>
  <si>
    <t>LV200_1</t>
  </si>
  <si>
    <t>LV500_6</t>
  </si>
  <si>
    <t>LV200_6</t>
  </si>
  <si>
    <t>LV500_7</t>
  </si>
  <si>
    <t>LV200_7</t>
  </si>
  <si>
    <t>LV500_8</t>
  </si>
  <si>
    <t>LV200_x</t>
  </si>
  <si>
    <t>LV500_9</t>
  </si>
  <si>
    <t>LV500_4</t>
  </si>
  <si>
    <t>LV200_51</t>
  </si>
  <si>
    <t>LV500_10</t>
  </si>
  <si>
    <t>LV200_53</t>
  </si>
  <si>
    <t>LV500_11</t>
  </si>
  <si>
    <t>LV500_12</t>
  </si>
  <si>
    <t>LV500_14</t>
  </si>
  <si>
    <t>LV500_15</t>
  </si>
  <si>
    <t>LV200_9</t>
  </si>
  <si>
    <t>LV500_16</t>
  </si>
  <si>
    <t>LV200_4</t>
  </si>
  <si>
    <t>LV200_8</t>
  </si>
  <si>
    <t>LT500_1</t>
  </si>
  <si>
    <t>LT200_0</t>
  </si>
  <si>
    <t>LT500_2</t>
  </si>
  <si>
    <t>LT200_3</t>
  </si>
  <si>
    <t>LT500_3</t>
  </si>
  <si>
    <t>LT200_2</t>
  </si>
  <si>
    <t>LT500_5</t>
  </si>
  <si>
    <t>LT200_1</t>
  </si>
  <si>
    <t>LT500_6</t>
  </si>
  <si>
    <t>LT200_6</t>
  </si>
  <si>
    <t>LT500_7</t>
  </si>
  <si>
    <t>LT200_7</t>
  </si>
  <si>
    <t>LT500_8</t>
  </si>
  <si>
    <t>LT200_x</t>
  </si>
  <si>
    <t>LT500_9</t>
  </si>
  <si>
    <t>LT500_4</t>
  </si>
  <si>
    <t>LT200_51</t>
  </si>
  <si>
    <t>LT500_10</t>
  </si>
  <si>
    <t>LT200_53</t>
  </si>
  <si>
    <t>LT500_11</t>
  </si>
  <si>
    <t>LT500_12</t>
  </si>
  <si>
    <t>LT500_14</t>
  </si>
  <si>
    <t>LT500_15</t>
  </si>
  <si>
    <t>LT200_9</t>
  </si>
  <si>
    <t>LT500_16</t>
  </si>
  <si>
    <t>LT200_4</t>
  </si>
  <si>
    <t>LT200_8</t>
  </si>
  <si>
    <t>LU500_1</t>
  </si>
  <si>
    <t>LU200_0</t>
  </si>
  <si>
    <t>LU500_2</t>
  </si>
  <si>
    <t>LU200_3</t>
  </si>
  <si>
    <t>LU500_3</t>
  </si>
  <si>
    <t>LU200_2</t>
  </si>
  <si>
    <t>LU500_5</t>
  </si>
  <si>
    <t>LU200_1</t>
  </si>
  <si>
    <t>LU500_6</t>
  </si>
  <si>
    <t>LU200_6</t>
  </si>
  <si>
    <t>LU500_7</t>
  </si>
  <si>
    <t>LU200_7</t>
  </si>
  <si>
    <t>LU500_8</t>
  </si>
  <si>
    <t>LU200_x</t>
  </si>
  <si>
    <t>LU500_9</t>
  </si>
  <si>
    <t>LU500_4</t>
  </si>
  <si>
    <t>LU200_51</t>
  </si>
  <si>
    <t>LU500_10</t>
  </si>
  <si>
    <t>LU200_53</t>
  </si>
  <si>
    <t>LU500_11</t>
  </si>
  <si>
    <t>LU500_12</t>
  </si>
  <si>
    <t>LU500_14</t>
  </si>
  <si>
    <t>LU500_15</t>
  </si>
  <si>
    <t>LU200_9</t>
  </si>
  <si>
    <t>LU500_16</t>
  </si>
  <si>
    <t>LU200_4</t>
  </si>
  <si>
    <t>LU200_8</t>
  </si>
  <si>
    <t>MT500_1</t>
  </si>
  <si>
    <t>MT200_0</t>
  </si>
  <si>
    <t>MT500_2</t>
  </si>
  <si>
    <t>MT200_3</t>
  </si>
  <si>
    <t>MT500_3</t>
  </si>
  <si>
    <t>MT200_2</t>
  </si>
  <si>
    <t>MT500_5</t>
  </si>
  <si>
    <t>MT200_1</t>
  </si>
  <si>
    <t>MT500_6</t>
  </si>
  <si>
    <t>MT200_6</t>
  </si>
  <si>
    <t>MT500_7</t>
  </si>
  <si>
    <t>MT200_7</t>
  </si>
  <si>
    <t>MT500_8</t>
  </si>
  <si>
    <t>MT200_x</t>
  </si>
  <si>
    <t>MT500_9</t>
  </si>
  <si>
    <t>MT500_4</t>
  </si>
  <si>
    <t>MT200_51</t>
  </si>
  <si>
    <t>MT500_10</t>
  </si>
  <si>
    <t>MT200_53</t>
  </si>
  <si>
    <t>MT500_11</t>
  </si>
  <si>
    <t>MT500_12</t>
  </si>
  <si>
    <t>MT500_14</t>
  </si>
  <si>
    <t>MT500_15</t>
  </si>
  <si>
    <t>MT200_9</t>
  </si>
  <si>
    <t>MT500_16</t>
  </si>
  <si>
    <t>MT200_4</t>
  </si>
  <si>
    <t>MT200_8</t>
  </si>
  <si>
    <t>NL500_1</t>
  </si>
  <si>
    <t>NL200_0</t>
  </si>
  <si>
    <t>NL500_2</t>
  </si>
  <si>
    <t>NL200_3</t>
  </si>
  <si>
    <t>NL500_3</t>
  </si>
  <si>
    <t>NL200_2</t>
  </si>
  <si>
    <t>NL500_5</t>
  </si>
  <si>
    <t>NL200_1</t>
  </si>
  <si>
    <t>NL500_6</t>
  </si>
  <si>
    <t>NL200_6</t>
  </si>
  <si>
    <t>NL500_7</t>
  </si>
  <si>
    <t>NL200_7</t>
  </si>
  <si>
    <t>NL500_8</t>
  </si>
  <si>
    <t>NL200_x</t>
  </si>
  <si>
    <t>NL500_9</t>
  </si>
  <si>
    <t>NL500_4</t>
  </si>
  <si>
    <t>NL200_51</t>
  </si>
  <si>
    <t>NL500_10</t>
  </si>
  <si>
    <t>NL200_53</t>
  </si>
  <si>
    <t>NL500_11</t>
  </si>
  <si>
    <t>NL500_12</t>
  </si>
  <si>
    <t>NL500_14</t>
  </si>
  <si>
    <t>NL500_15</t>
  </si>
  <si>
    <t>NL200_9</t>
  </si>
  <si>
    <t>NL500_16</t>
  </si>
  <si>
    <t>NL200_4</t>
  </si>
  <si>
    <t>NL200_8</t>
  </si>
  <si>
    <t>PL500_1</t>
  </si>
  <si>
    <t>PL200_0</t>
  </si>
  <si>
    <t>PL500_2</t>
  </si>
  <si>
    <t>PL200_3</t>
  </si>
  <si>
    <t>PL500_3</t>
  </si>
  <si>
    <t>PL200_2</t>
  </si>
  <si>
    <t>PL500_5</t>
  </si>
  <si>
    <t>PL200_1</t>
  </si>
  <si>
    <t>PL500_6</t>
  </si>
  <si>
    <t>PL200_6</t>
  </si>
  <si>
    <t>PL500_7</t>
  </si>
  <si>
    <t>PL200_7</t>
  </si>
  <si>
    <t>PL500_8</t>
  </si>
  <si>
    <t>PL200_x</t>
  </si>
  <si>
    <t>PL500_9</t>
  </si>
  <si>
    <t>PL500_4</t>
  </si>
  <si>
    <t>PL200_51</t>
  </si>
  <si>
    <t>PL500_10</t>
  </si>
  <si>
    <t>PL200_53</t>
  </si>
  <si>
    <t>PL500_11</t>
  </si>
  <si>
    <t>PL500_12</t>
  </si>
  <si>
    <t>PL500_14</t>
  </si>
  <si>
    <t>PL500_15</t>
  </si>
  <si>
    <t>PL200_9</t>
  </si>
  <si>
    <t>PL500_16</t>
  </si>
  <si>
    <t>PL200_4</t>
  </si>
  <si>
    <t>PL200_8</t>
  </si>
  <si>
    <t>PT500_1</t>
  </si>
  <si>
    <t>PT200_0</t>
  </si>
  <si>
    <t>PT500_2</t>
  </si>
  <si>
    <t>PT200_3</t>
  </si>
  <si>
    <t>PT500_3</t>
  </si>
  <si>
    <t>PT200_2</t>
  </si>
  <si>
    <t>PT500_5</t>
  </si>
  <si>
    <t>PT200_1</t>
  </si>
  <si>
    <t>PT500_6</t>
  </si>
  <si>
    <t>PT200_6</t>
  </si>
  <si>
    <t>PT500_7</t>
  </si>
  <si>
    <t>PT200_7</t>
  </si>
  <si>
    <t>PT500_8</t>
  </si>
  <si>
    <t>PT200_x</t>
  </si>
  <si>
    <t>PT500_9</t>
  </si>
  <si>
    <t>PT500_4</t>
  </si>
  <si>
    <t>PT200_51</t>
  </si>
  <si>
    <t>PT500_10</t>
  </si>
  <si>
    <t>PT200_53</t>
  </si>
  <si>
    <t>PT500_11</t>
  </si>
  <si>
    <t>PT500_12</t>
  </si>
  <si>
    <t>PT500_14</t>
  </si>
  <si>
    <t>PT500_15</t>
  </si>
  <si>
    <t>PT200_9</t>
  </si>
  <si>
    <t>PT500_16</t>
  </si>
  <si>
    <t>PT200_4</t>
  </si>
  <si>
    <t>PT200_8</t>
  </si>
  <si>
    <t>RO500_1</t>
  </si>
  <si>
    <t>RO200_0</t>
  </si>
  <si>
    <t>RO500_2</t>
  </si>
  <si>
    <t>RO200_3</t>
  </si>
  <si>
    <t>RO500_3</t>
  </si>
  <si>
    <t>RO200_2</t>
  </si>
  <si>
    <t>RO500_5</t>
  </si>
  <si>
    <t>RO200_1</t>
  </si>
  <si>
    <t>RO500_6</t>
  </si>
  <si>
    <t>RO200_6</t>
  </si>
  <si>
    <t>RO500_7</t>
  </si>
  <si>
    <t>RO200_7</t>
  </si>
  <si>
    <t>RO500_8</t>
  </si>
  <si>
    <t>RO200_x</t>
  </si>
  <si>
    <t>RO500_9</t>
  </si>
  <si>
    <t>RO500_4</t>
  </si>
  <si>
    <t>RO200_51</t>
  </si>
  <si>
    <t>RO500_10</t>
  </si>
  <si>
    <t>RO200_53</t>
  </si>
  <si>
    <t>RO500_11</t>
  </si>
  <si>
    <t>RO500_12</t>
  </si>
  <si>
    <t>RO500_14</t>
  </si>
  <si>
    <t>RO500_15</t>
  </si>
  <si>
    <t>RO200_9</t>
  </si>
  <si>
    <t>RO500_16</t>
  </si>
  <si>
    <t>RO200_4</t>
  </si>
  <si>
    <t>RO200_8</t>
  </si>
  <si>
    <t>SK500_1</t>
  </si>
  <si>
    <t>SK200_0</t>
  </si>
  <si>
    <t>SK500_2</t>
  </si>
  <si>
    <t>SK200_3</t>
  </si>
  <si>
    <t>SK500_3</t>
  </si>
  <si>
    <t>SK200_2</t>
  </si>
  <si>
    <t>SK500_5</t>
  </si>
  <si>
    <t>SK200_1</t>
  </si>
  <si>
    <t>SK500_6</t>
  </si>
  <si>
    <t>SK200_6</t>
  </si>
  <si>
    <t>SK500_7</t>
  </si>
  <si>
    <t>SK200_7</t>
  </si>
  <si>
    <t>SK500_8</t>
  </si>
  <si>
    <t>SK200_x</t>
  </si>
  <si>
    <t>SK500_9</t>
  </si>
  <si>
    <t>SK500_4</t>
  </si>
  <si>
    <t>SK200_51</t>
  </si>
  <si>
    <t>SK500_10</t>
  </si>
  <si>
    <t>SK200_53</t>
  </si>
  <si>
    <t>SK500_11</t>
  </si>
  <si>
    <t>SK500_12</t>
  </si>
  <si>
    <t>SK500_14</t>
  </si>
  <si>
    <t>SK500_15</t>
  </si>
  <si>
    <t>SK200_9</t>
  </si>
  <si>
    <t>SK500_16</t>
  </si>
  <si>
    <t>SK200_4</t>
  </si>
  <si>
    <t>SK200_8</t>
  </si>
  <si>
    <t>SI500_1</t>
  </si>
  <si>
    <t>SI200_0</t>
  </si>
  <si>
    <t>SI500_2</t>
  </si>
  <si>
    <t>SI200_3</t>
  </si>
  <si>
    <t>SI500_3</t>
  </si>
  <si>
    <t>SI200_2</t>
  </si>
  <si>
    <t>SI500_5</t>
  </si>
  <si>
    <t>SI200_1</t>
  </si>
  <si>
    <t>SI500_6</t>
  </si>
  <si>
    <t>SI200_6</t>
  </si>
  <si>
    <t>SI500_7</t>
  </si>
  <si>
    <t>SI200_7</t>
  </si>
  <si>
    <t>SI500_8</t>
  </si>
  <si>
    <t>SI200_x</t>
  </si>
  <si>
    <t>SI500_9</t>
  </si>
  <si>
    <t>SI500_4</t>
  </si>
  <si>
    <t>SI200_51</t>
  </si>
  <si>
    <t>SI500_10</t>
  </si>
  <si>
    <t>SI200_53</t>
  </si>
  <si>
    <t>SI500_11</t>
  </si>
  <si>
    <t>SI500_12</t>
  </si>
  <si>
    <t>SI500_14</t>
  </si>
  <si>
    <t>SI500_15</t>
  </si>
  <si>
    <t>SI200_9</t>
  </si>
  <si>
    <t>SI500_16</t>
  </si>
  <si>
    <t>SI200_4</t>
  </si>
  <si>
    <t>SI200_8</t>
  </si>
  <si>
    <t>ES500_1</t>
  </si>
  <si>
    <t>ES200_0</t>
  </si>
  <si>
    <t>ES500_2</t>
  </si>
  <si>
    <t>ES200_3</t>
  </si>
  <si>
    <t>ES500_3</t>
  </si>
  <si>
    <t>ES200_2</t>
  </si>
  <si>
    <t>ES500_5</t>
  </si>
  <si>
    <t>ES200_1</t>
  </si>
  <si>
    <t>ES500_6</t>
  </si>
  <si>
    <t>ES200_6</t>
  </si>
  <si>
    <t>ES500_7</t>
  </si>
  <si>
    <t>ES200_7</t>
  </si>
  <si>
    <t>ES500_8</t>
  </si>
  <si>
    <t>ES200_x</t>
  </si>
  <si>
    <t>ES500_9</t>
  </si>
  <si>
    <t>ES500_4</t>
  </si>
  <si>
    <t>ES200_51</t>
  </si>
  <si>
    <t>ES500_10</t>
  </si>
  <si>
    <t>ES200_53</t>
  </si>
  <si>
    <t>ES500_11</t>
  </si>
  <si>
    <t>ES500_12</t>
  </si>
  <si>
    <t>ES500_14</t>
  </si>
  <si>
    <t>ES500_15</t>
  </si>
  <si>
    <t>ES200_9</t>
  </si>
  <si>
    <t>ES500_16</t>
  </si>
  <si>
    <t>ES200_4</t>
  </si>
  <si>
    <t>ES200_8</t>
  </si>
  <si>
    <t>SE500_1</t>
  </si>
  <si>
    <t>SE200_0</t>
  </si>
  <si>
    <t>SE500_2</t>
  </si>
  <si>
    <t>SE200_3</t>
  </si>
  <si>
    <t>SE500_3</t>
  </si>
  <si>
    <t>SE200_2</t>
  </si>
  <si>
    <t>SE500_5</t>
  </si>
  <si>
    <t>SE200_1</t>
  </si>
  <si>
    <t>SE500_6</t>
  </si>
  <si>
    <t>SE200_6</t>
  </si>
  <si>
    <t>SE500_7</t>
  </si>
  <si>
    <t>SE200_7</t>
  </si>
  <si>
    <t>SE500_8</t>
  </si>
  <si>
    <t>SE200_x</t>
  </si>
  <si>
    <t>SE500_9</t>
  </si>
  <si>
    <t>SE500_4</t>
  </si>
  <si>
    <t>SE200_51</t>
  </si>
  <si>
    <t>SE500_10</t>
  </si>
  <si>
    <t>SE200_53</t>
  </si>
  <si>
    <t>SE500_11</t>
  </si>
  <si>
    <t>SE500_12</t>
  </si>
  <si>
    <t>SE500_14</t>
  </si>
  <si>
    <t>SE500_15</t>
  </si>
  <si>
    <t>SE200_9</t>
  </si>
  <si>
    <t>SE500_16</t>
  </si>
  <si>
    <t>SE200_4</t>
  </si>
  <si>
    <t>SE200_8</t>
  </si>
  <si>
    <t>UK500_1</t>
  </si>
  <si>
    <t>UK200_0</t>
  </si>
  <si>
    <t>UK500_2</t>
  </si>
  <si>
    <t>UK200_3</t>
  </si>
  <si>
    <t>UK500_3</t>
  </si>
  <si>
    <t>UK200_2</t>
  </si>
  <si>
    <t>UK500_5</t>
  </si>
  <si>
    <t>UK200_1</t>
  </si>
  <si>
    <t>UK500_6</t>
  </si>
  <si>
    <t>UK200_6</t>
  </si>
  <si>
    <t>UK500_7</t>
  </si>
  <si>
    <t>UK200_7</t>
  </si>
  <si>
    <t>UK500_8</t>
  </si>
  <si>
    <t>UK200_x</t>
  </si>
  <si>
    <t>UK500_9</t>
  </si>
  <si>
    <t>UK500_4</t>
  </si>
  <si>
    <t>UK200_51</t>
  </si>
  <si>
    <t>UK500_10</t>
  </si>
  <si>
    <t>UK200_53</t>
  </si>
  <si>
    <t>UK500_11</t>
  </si>
  <si>
    <t>UK500_12</t>
  </si>
  <si>
    <t>UK500_14</t>
  </si>
  <si>
    <t>UK500_15</t>
  </si>
  <si>
    <t>UK200_9</t>
  </si>
  <si>
    <t>UK500_16</t>
  </si>
  <si>
    <t>UK200_4</t>
  </si>
  <si>
    <t>UK200_8</t>
  </si>
  <si>
    <t>Total cooling delivered</t>
  </si>
  <si>
    <t>Contact:</t>
  </si>
  <si>
    <t>Specific final energy demand for space heating and hot water per dwelling by country</t>
  </si>
  <si>
    <t>This project has received funding from the European Union's Horizon 2020 research and innovation programme under grant agreement No. 695989. The sole responsibility for the content of this document lies with the authors. It does not necessarily reflect the opinion of the funding authorities. The funding authorities are not responsible for any use that may be made of the information contained therein.</t>
  </si>
  <si>
    <t>Deliverable No.</t>
  </si>
  <si>
    <t>© 2017</t>
  </si>
  <si>
    <t>Tobias Fleiter</t>
  </si>
  <si>
    <t>Breslauer Strasse 48</t>
  </si>
  <si>
    <t>76139 Karlsruhe</t>
  </si>
  <si>
    <t>E-mail: Tobias.Fleiter@isi.fraunhofer.de</t>
  </si>
  <si>
    <t>info@heatroadmap.eu</t>
  </si>
  <si>
    <t>Heat Roadmap Europe website: www.heatroadmap.eu</t>
  </si>
  <si>
    <r>
      <rPr>
        <b/>
        <sz val="16"/>
        <color theme="1"/>
        <rFont val="Open Sans"/>
      </rPr>
      <t>Important Note:</t>
    </r>
    <r>
      <rPr>
        <sz val="16"/>
        <color theme="1"/>
        <rFont val="Open Sans"/>
      </rPr>
      <t xml:space="preserve"> 
The calculations have been conducted when the EU energy balance for 2015 was not yet available from Eurostat. Thus, the 2015 results are not calibrated nor compared with the Eurostat energy balance for 2015.
A detailed description of the methodology and assumptions is available in the following report on the Heat Roadmap Europe Website: D 3.1: Profile of heating and cooling demand in 2015. 
See: http://www.heatroadmap.eu/deliverables.php</t>
    </r>
  </si>
  <si>
    <t>3.1:  Profile of heating and cooling demand in 2015 - Data Annex</t>
  </si>
  <si>
    <t>Fraunhofer Institute for Systems and Innovation Research</t>
  </si>
  <si>
    <t>Column Labels</t>
  </si>
  <si>
    <t>Grand Total</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</si>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</sst>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 #,##0.00_ ;_ * \-#,##0.00_ ;_ * &quot;-&quot;??_ ;_ @_ "/>
    <numFmt numFmtId="165" formatCode="_-* #,##0.00\ _€_-;\-* #,##0.00\ _€_-;_-* &quot;-&quot;??\ _€_-;_-@_-"/>
    <numFmt numFmtId="166" formatCode="0.000"/>
    <numFmt numFmtId="167" formatCode="0.0"/>
    <numFmt numFmtId="168" formatCode="0.0%"/>
    <numFmt numFmtId="169" formatCode="#,##0.0"/>
    <numFmt numFmtId="170" formatCode="#,##0.0_i"/>
    <numFmt numFmtId="171" formatCode="#,##0_i"/>
    <numFmt numFmtId="172" formatCode="_-* #,##0\ _€_-;\-* #,##0\ _€_-;_-* &quot;-&quot;??\ _€_-;_-@_-"/>
    <numFmt numFmtId="173" formatCode="_-* #,##0.0\ _€_-;\-* #,##0.0\ _€_-;_-* &quot;-&quot;??\ _€_-;_-@_-"/>
  </numFmts>
  <fonts count="46">
    <font>
      <sz val="11"/>
      <color theme="1"/>
      <name val="Calibri"/>
      <family val="2"/>
      <scheme val="minor"/>
    </font>
    <font>
      <sz val="9"/>
      <color indexed="81"/>
      <name val="Tahoma"/>
      <family val="2"/>
    </font>
    <font>
      <b/>
      <sz val="9"/>
      <color indexed="81"/>
      <name val="Tahoma"/>
      <family val="2"/>
    </font>
    <font>
      <sz val="11"/>
      <color theme="1"/>
      <name val="Calibri"/>
      <family val="2"/>
      <scheme val="minor"/>
    </font>
    <font>
      <b/>
      <sz val="15"/>
      <color theme="3"/>
      <name val="Calibri"/>
      <family val="2"/>
      <scheme val="minor"/>
    </font>
    <font>
      <sz val="11"/>
      <color indexed="8"/>
      <name val="Calibri"/>
      <family val="2"/>
    </font>
    <font>
      <b/>
      <sz val="11"/>
      <color theme="0"/>
      <name val="Calibri"/>
      <family val="2"/>
      <scheme val="minor"/>
    </font>
    <font>
      <sz val="8"/>
      <color theme="1"/>
      <name val="Arial Narrow"/>
      <family val="2"/>
    </font>
    <font>
      <b/>
      <sz val="15"/>
      <color theme="3"/>
      <name val="Open Sans"/>
      <family val="2"/>
    </font>
    <font>
      <sz val="11"/>
      <color theme="1"/>
      <name val="Open Sans"/>
      <family val="2"/>
    </font>
    <font>
      <b/>
      <sz val="11"/>
      <color theme="1"/>
      <name val="Open Sans"/>
      <family val="2"/>
    </font>
    <font>
      <sz val="11"/>
      <name val="Open Sans"/>
      <family val="2"/>
    </font>
    <font>
      <sz val="11"/>
      <color rgb="FFFF0000"/>
      <name val="Open Sans"/>
      <family val="2"/>
    </font>
    <font>
      <b/>
      <sz val="11"/>
      <name val="Open Sans"/>
      <family val="2"/>
    </font>
    <font>
      <b/>
      <sz val="36"/>
      <name val="Open Sans"/>
      <family val="2"/>
    </font>
    <font>
      <b/>
      <sz val="24"/>
      <color theme="1"/>
      <name val="Open Sans"/>
      <family val="2"/>
    </font>
    <font>
      <b/>
      <sz val="24"/>
      <name val="Open Sans"/>
      <family val="2"/>
    </font>
    <font>
      <sz val="24"/>
      <name val="Open Sans"/>
      <family val="2"/>
    </font>
    <font>
      <b/>
      <sz val="11"/>
      <color theme="0"/>
      <name val="Open Sans"/>
      <family val="2"/>
    </font>
    <font>
      <sz val="11"/>
      <color theme="0"/>
      <name val="Open Sans"/>
      <family val="2"/>
    </font>
    <font>
      <sz val="36"/>
      <color theme="1"/>
      <name val="Calibri"/>
      <family val="2"/>
      <scheme val="minor"/>
    </font>
    <font>
      <b/>
      <sz val="36"/>
      <color theme="1"/>
      <name val="Open Sans"/>
      <family val="2"/>
    </font>
    <font>
      <b/>
      <u/>
      <sz val="11"/>
      <color theme="1"/>
      <name val="Open Sans"/>
      <family val="2"/>
    </font>
    <font>
      <u/>
      <sz val="11"/>
      <color theme="10"/>
      <name val="Calibri"/>
      <family val="2"/>
      <scheme val="minor"/>
    </font>
    <font>
      <sz val="36"/>
      <color theme="1"/>
      <name val="Open Sans"/>
      <family val="2"/>
    </font>
    <font>
      <b/>
      <sz val="11"/>
      <color rgb="FFFF0000"/>
      <name val="Open Sans"/>
      <family val="2"/>
    </font>
    <font>
      <sz val="16"/>
      <color theme="1"/>
      <name val="Open Sans"/>
      <family val="2"/>
    </font>
    <font>
      <sz val="10"/>
      <color theme="1"/>
      <name val="Arial"/>
      <family val="2"/>
    </font>
    <font>
      <sz val="10"/>
      <name val="Arial"/>
      <family val="2"/>
    </font>
    <font>
      <sz val="11"/>
      <color rgb="FF000000"/>
      <name val="Calibri"/>
      <family val="2"/>
      <charset val="1"/>
    </font>
    <font>
      <sz val="11"/>
      <color theme="0"/>
      <name val="Calibri"/>
      <family val="2"/>
      <scheme val="minor"/>
    </font>
    <font>
      <sz val="10"/>
      <color theme="1"/>
      <name val="Open Sans"/>
      <family val="2"/>
    </font>
    <font>
      <sz val="10"/>
      <color theme="1"/>
      <name val="Calibri"/>
      <family val="2"/>
      <scheme val="minor"/>
    </font>
    <font>
      <b/>
      <u/>
      <sz val="11"/>
      <color theme="0"/>
      <name val="Open Sans"/>
      <family val="2"/>
    </font>
    <font>
      <sz val="11"/>
      <name val="Calibri"/>
      <family val="2"/>
      <scheme val="minor"/>
    </font>
    <font>
      <b/>
      <sz val="12"/>
      <name val="Calibri"/>
      <family val="2"/>
    </font>
    <font>
      <sz val="16"/>
      <color theme="0"/>
      <name val="Calibri"/>
      <family val="2"/>
      <scheme val="minor"/>
    </font>
    <font>
      <sz val="11"/>
      <color theme="1"/>
      <name val="Open Sans"/>
    </font>
    <font>
      <u/>
      <sz val="11"/>
      <color theme="10"/>
      <name val="Calibri"/>
      <family val="2"/>
    </font>
    <font>
      <b/>
      <sz val="11"/>
      <color rgb="FFFA7D00"/>
      <name val="Calibri"/>
      <family val="2"/>
      <scheme val="minor"/>
    </font>
    <font>
      <sz val="11"/>
      <name val="Arial"/>
      <family val="2"/>
    </font>
    <font>
      <sz val="22"/>
      <color theme="1"/>
      <name val="Open Sans"/>
    </font>
    <font>
      <sz val="16"/>
      <color theme="1"/>
      <name val="Calibri"/>
      <family val="2"/>
      <scheme val="minor"/>
    </font>
    <font>
      <b/>
      <sz val="16"/>
      <color theme="1"/>
      <name val="Calibri"/>
      <family val="2"/>
      <scheme val="minor"/>
    </font>
    <font>
      <sz val="16"/>
      <color theme="1"/>
      <name val="Open Sans"/>
    </font>
    <font>
      <b/>
      <sz val="16"/>
      <color theme="1"/>
      <name val="Open Sans"/>
    </font>
  </fonts>
  <fills count="21">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8"/>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6" tint="0.59999389629810485"/>
        <bgColor indexed="64"/>
      </patternFill>
    </fill>
    <fill>
      <patternFill patternType="solid">
        <fgColor theme="7"/>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2F2F2"/>
      </patternFill>
    </fill>
  </fills>
  <borders count="3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top/>
      <bottom style="thick">
        <color theme="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rgb="FF000000"/>
      </left>
      <right/>
      <top/>
      <bottom/>
      <diagonal/>
    </border>
    <border>
      <left style="thin">
        <color indexed="64"/>
      </left>
      <right style="thin">
        <color indexed="64"/>
      </right>
      <top style="thin">
        <color indexed="64"/>
      </top>
      <bottom/>
      <diagonal/>
    </border>
    <border>
      <left/>
      <right/>
      <top style="thin">
        <color theme="4" tint="0.39997558519241921"/>
      </top>
      <bottom style="thin">
        <color theme="4" tint="0.39997558519241921"/>
      </bottom>
      <diagonal/>
    </border>
    <border>
      <left style="thin">
        <color rgb="FF7F7F7F"/>
      </left>
      <right style="thin">
        <color rgb="FF7F7F7F"/>
      </right>
      <top style="thin">
        <color rgb="FF7F7F7F"/>
      </top>
      <bottom style="thin">
        <color rgb="FF7F7F7F"/>
      </bottom>
      <diagonal/>
    </border>
  </borders>
  <cellStyleXfs count="17">
    <xf numFmtId="0" fontId="0" fillId="0" borderId="0"/>
    <xf numFmtId="164" fontId="3" fillId="0" borderId="0" applyFont="0" applyFill="0" applyBorder="0" applyAlignment="0" applyProtection="0"/>
    <xf numFmtId="0" fontId="4" fillId="0" borderId="19" applyNumberFormat="0" applyFill="0" applyAlignment="0" applyProtection="0"/>
    <xf numFmtId="0" fontId="5" fillId="0" borderId="0" applyFill="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170" fontId="7" fillId="0" borderId="0" applyFill="0" applyBorder="0" applyProtection="0">
      <alignment horizontal="right"/>
    </xf>
    <xf numFmtId="0" fontId="23" fillId="0" borderId="0" applyNumberFormat="0" applyFill="0" applyBorder="0" applyAlignment="0" applyProtection="0"/>
    <xf numFmtId="0" fontId="28" fillId="0" borderId="0"/>
    <xf numFmtId="0" fontId="29" fillId="0" borderId="0"/>
    <xf numFmtId="165" fontId="3" fillId="0" borderId="0" applyFont="0" applyFill="0" applyBorder="0" applyAlignment="0" applyProtection="0"/>
    <xf numFmtId="165" fontId="3" fillId="0" borderId="0" applyFont="0" applyFill="0" applyBorder="0" applyAlignment="0" applyProtection="0"/>
    <xf numFmtId="0" fontId="38" fillId="0" borderId="0" applyNumberFormat="0" applyFill="0" applyBorder="0" applyAlignment="0" applyProtection="0">
      <alignment vertical="top"/>
      <protection locked="0"/>
    </xf>
    <xf numFmtId="0" fontId="39" fillId="20" borderId="31" applyNumberFormat="0" applyAlignment="0" applyProtection="0"/>
    <xf numFmtId="0" fontId="40" fillId="0" borderId="0"/>
  </cellStyleXfs>
  <cellXfs count="395">
    <xf numFmtId="0" fontId="0" fillId="0" borderId="0" xfId="0"/>
    <xf numFmtId="0" fontId="0" fillId="0" borderId="0" xfId="0" applyBorder="1"/>
    <xf numFmtId="0" fontId="0" fillId="0" borderId="5" xfId="0" applyBorder="1"/>
    <xf numFmtId="0" fontId="0" fillId="0" borderId="0" xfId="0" applyNumberFormat="1"/>
    <xf numFmtId="0" fontId="0" fillId="0" borderId="0" xfId="0" pivotButton="1"/>
    <xf numFmtId="0" fontId="6" fillId="9" borderId="0" xfId="0" applyFont="1" applyFill="1"/>
    <xf numFmtId="0" fontId="0" fillId="0" borderId="0" xfId="0" applyAlignment="1">
      <alignment wrapText="1"/>
    </xf>
    <xf numFmtId="0" fontId="0" fillId="0" borderId="0" xfId="0"/>
    <xf numFmtId="0" fontId="0" fillId="0" borderId="0" xfId="0" applyAlignment="1">
      <alignment horizontal="left"/>
    </xf>
    <xf numFmtId="167" fontId="0" fillId="0" borderId="0" xfId="0" applyNumberFormat="1"/>
    <xf numFmtId="0" fontId="0" fillId="0" borderId="0" xfId="0" pivotButton="1" applyAlignment="1">
      <alignment horizontal="left"/>
    </xf>
    <xf numFmtId="0" fontId="0" fillId="0" borderId="0" xfId="0" applyAlignment="1">
      <alignment horizontal="left" wrapText="1"/>
    </xf>
    <xf numFmtId="0" fontId="0" fillId="0" borderId="0" xfId="0" pivotButton="1" applyAlignment="1">
      <alignment wrapText="1"/>
    </xf>
    <xf numFmtId="167" fontId="0" fillId="0" borderId="0" xfId="0" applyNumberFormat="1" applyAlignment="1">
      <alignment wrapText="1"/>
    </xf>
    <xf numFmtId="0" fontId="8" fillId="0" borderId="0" xfId="2" applyFont="1" applyBorder="1"/>
    <xf numFmtId="0" fontId="9" fillId="0" borderId="0" xfId="0" applyFont="1"/>
    <xf numFmtId="0" fontId="9" fillId="0" borderId="0" xfId="0" applyFont="1" applyAlignment="1">
      <alignment horizontal="left"/>
    </xf>
    <xf numFmtId="0" fontId="9" fillId="3" borderId="0" xfId="0" applyFont="1" applyFill="1"/>
    <xf numFmtId="0" fontId="9" fillId="0" borderId="0" xfId="0" applyFont="1" applyBorder="1" applyAlignment="1">
      <alignment horizontal="center" vertical="center"/>
    </xf>
    <xf numFmtId="0" fontId="10" fillId="0" borderId="0" xfId="0" applyFont="1"/>
    <xf numFmtId="0" fontId="11" fillId="0" borderId="0" xfId="2" applyFont="1" applyBorder="1"/>
    <xf numFmtId="0" fontId="11" fillId="0" borderId="0" xfId="0" applyFont="1"/>
    <xf numFmtId="0" fontId="13" fillId="0" borderId="0" xfId="0" applyFont="1"/>
    <xf numFmtId="0" fontId="11" fillId="0" borderId="0" xfId="0" applyFont="1" applyFill="1" applyBorder="1" applyAlignment="1">
      <alignment horizontal="left"/>
    </xf>
    <xf numFmtId="171" fontId="11" fillId="0" borderId="28" xfId="8" applyNumberFormat="1" applyFont="1" applyFill="1" applyBorder="1">
      <alignment horizontal="right"/>
    </xf>
    <xf numFmtId="0" fontId="15" fillId="0" borderId="0" xfId="0" applyFont="1"/>
    <xf numFmtId="0" fontId="16" fillId="0" borderId="0" xfId="0" applyFont="1"/>
    <xf numFmtId="0" fontId="17" fillId="0" borderId="0" xfId="0" applyFont="1"/>
    <xf numFmtId="0" fontId="11" fillId="0" borderId="16" xfId="0" applyFont="1" applyBorder="1" applyAlignment="1">
      <alignment horizontal="center"/>
    </xf>
    <xf numFmtId="0" fontId="9" fillId="0" borderId="7" xfId="0" applyFont="1" applyBorder="1" applyAlignment="1">
      <alignment horizontal="center"/>
    </xf>
    <xf numFmtId="0" fontId="9" fillId="0" borderId="0" xfId="0" applyFont="1" applyBorder="1" applyAlignment="1">
      <alignment horizontal="center"/>
    </xf>
    <xf numFmtId="0" fontId="9" fillId="0" borderId="8" xfId="0" applyFont="1" applyBorder="1" applyAlignment="1">
      <alignment horizontal="center"/>
    </xf>
    <xf numFmtId="0" fontId="9" fillId="0" borderId="6" xfId="0" applyFont="1" applyBorder="1" applyAlignment="1">
      <alignment horizontal="center"/>
    </xf>
    <xf numFmtId="0" fontId="9" fillId="0" borderId="9" xfId="0" applyFont="1" applyBorder="1" applyAlignment="1">
      <alignment horizontal="center"/>
    </xf>
    <xf numFmtId="0" fontId="9" fillId="0" borderId="10" xfId="0" applyFont="1" applyBorder="1" applyAlignment="1">
      <alignment horizontal="center"/>
    </xf>
    <xf numFmtId="0" fontId="9" fillId="0" borderId="11" xfId="0" applyFont="1" applyBorder="1" applyAlignment="1">
      <alignment horizontal="center"/>
    </xf>
    <xf numFmtId="0" fontId="18" fillId="12" borderId="16" xfId="0" applyFont="1" applyFill="1" applyBorder="1" applyAlignment="1">
      <alignment horizontal="center"/>
    </xf>
    <xf numFmtId="0" fontId="18" fillId="12" borderId="9" xfId="0" applyFont="1" applyFill="1" applyBorder="1" applyAlignment="1">
      <alignment horizontal="center"/>
    </xf>
    <xf numFmtId="0" fontId="18" fillId="12" borderId="10" xfId="0" applyFont="1" applyFill="1" applyBorder="1" applyAlignment="1">
      <alignment horizontal="center"/>
    </xf>
    <xf numFmtId="0" fontId="18" fillId="12" borderId="11" xfId="0" applyFont="1" applyFill="1" applyBorder="1" applyAlignment="1">
      <alignment horizontal="center"/>
    </xf>
    <xf numFmtId="0" fontId="14" fillId="0" borderId="0" xfId="2" applyFont="1" applyBorder="1" applyAlignment="1">
      <alignment horizontal="left" indent="6"/>
    </xf>
    <xf numFmtId="0" fontId="9" fillId="0" borderId="7" xfId="0" applyFont="1" applyBorder="1"/>
    <xf numFmtId="0" fontId="9" fillId="0" borderId="0" xfId="0" applyFont="1" applyBorder="1"/>
    <xf numFmtId="0" fontId="9" fillId="0" borderId="8" xfId="0" applyFont="1" applyBorder="1"/>
    <xf numFmtId="0" fontId="9" fillId="0" borderId="6" xfId="0" applyFont="1" applyBorder="1"/>
    <xf numFmtId="0" fontId="18" fillId="12" borderId="11" xfId="0" applyFont="1" applyFill="1" applyBorder="1"/>
    <xf numFmtId="0" fontId="18" fillId="12" borderId="9" xfId="0" applyFont="1" applyFill="1" applyBorder="1" applyAlignment="1">
      <alignment horizontal="center" vertical="center"/>
    </xf>
    <xf numFmtId="0" fontId="18" fillId="12" borderId="10" xfId="0" applyFont="1" applyFill="1" applyBorder="1" applyAlignment="1">
      <alignment horizontal="center" vertical="center"/>
    </xf>
    <xf numFmtId="0" fontId="18" fillId="12" borderId="11" xfId="0" applyFont="1" applyFill="1" applyBorder="1" applyAlignment="1">
      <alignment horizontal="center" vertical="center"/>
    </xf>
    <xf numFmtId="0" fontId="11" fillId="0" borderId="0" xfId="0" applyFont="1" applyAlignment="1">
      <alignment vertical="center"/>
    </xf>
    <xf numFmtId="0" fontId="9" fillId="0" borderId="7" xfId="0" applyFont="1" applyBorder="1" applyAlignment="1">
      <alignment horizontal="center" vertical="center"/>
    </xf>
    <xf numFmtId="0" fontId="9" fillId="0" borderId="0" xfId="0" applyFont="1" applyBorder="1" applyAlignment="1">
      <alignment horizontal="center" vertical="center" wrapText="1"/>
    </xf>
    <xf numFmtId="0" fontId="9" fillId="0" borderId="8" xfId="0" applyFont="1" applyBorder="1" applyAlignment="1">
      <alignment horizontal="center" vertical="center"/>
    </xf>
    <xf numFmtId="0" fontId="9" fillId="0" borderId="4" xfId="0" applyFont="1" applyBorder="1" applyAlignment="1">
      <alignment horizontal="center" vertical="center"/>
    </xf>
    <xf numFmtId="0" fontId="9" fillId="0" borderId="5" xfId="0" applyFont="1" applyBorder="1" applyAlignment="1">
      <alignment horizontal="center" vertical="center"/>
    </xf>
    <xf numFmtId="0" fontId="9" fillId="0" borderId="5" xfId="0" applyFont="1" applyBorder="1" applyAlignment="1">
      <alignment horizontal="center" vertical="center" wrapText="1"/>
    </xf>
    <xf numFmtId="0" fontId="9" fillId="0" borderId="6" xfId="0" applyFont="1" applyBorder="1" applyAlignment="1">
      <alignment horizontal="center" vertical="center"/>
    </xf>
    <xf numFmtId="0" fontId="20" fillId="0" borderId="0" xfId="0" applyFont="1"/>
    <xf numFmtId="0" fontId="21" fillId="0" borderId="0" xfId="0" applyFont="1"/>
    <xf numFmtId="167" fontId="9" fillId="0" borderId="0" xfId="0" applyNumberFormat="1" applyFont="1"/>
    <xf numFmtId="0" fontId="12" fillId="0" borderId="0" xfId="0" applyFont="1"/>
    <xf numFmtId="0" fontId="9" fillId="4" borderId="16" xfId="0" applyFont="1" applyFill="1" applyBorder="1" applyAlignment="1">
      <alignment horizontal="center" vertical="center" wrapText="1"/>
    </xf>
    <xf numFmtId="49" fontId="11" fillId="4" borderId="21" xfId="0" applyNumberFormat="1" applyFont="1" applyFill="1" applyBorder="1" applyAlignment="1">
      <alignment horizontal="center" vertical="center" wrapText="1"/>
    </xf>
    <xf numFmtId="0" fontId="11" fillId="0" borderId="0" xfId="0" applyFont="1" applyAlignment="1">
      <alignment wrapText="1"/>
    </xf>
    <xf numFmtId="0" fontId="9" fillId="0" borderId="0" xfId="0" applyNumberFormat="1" applyFont="1" applyBorder="1" applyAlignment="1">
      <alignment vertical="center"/>
    </xf>
    <xf numFmtId="0" fontId="9" fillId="0" borderId="0" xfId="0" applyFont="1" applyBorder="1" applyAlignment="1">
      <alignment vertical="center"/>
    </xf>
    <xf numFmtId="0" fontId="9" fillId="0" borderId="0" xfId="0" applyFont="1" applyFill="1" applyBorder="1"/>
    <xf numFmtId="0" fontId="11" fillId="0" borderId="0" xfId="0" applyFont="1" applyFill="1" applyBorder="1"/>
    <xf numFmtId="0" fontId="11" fillId="0" borderId="0" xfId="0" applyFont="1" applyFill="1" applyBorder="1" applyAlignment="1">
      <alignment horizontal="left" vertical="center"/>
    </xf>
    <xf numFmtId="3" fontId="11" fillId="0" borderId="0" xfId="0" applyNumberFormat="1" applyFont="1" applyFill="1" applyBorder="1" applyAlignment="1">
      <alignment horizontal="right" vertical="center"/>
    </xf>
    <xf numFmtId="0" fontId="11" fillId="0" borderId="0" xfId="0" applyFont="1" applyBorder="1" applyAlignment="1">
      <alignment horizontal="left" vertical="center"/>
    </xf>
    <xf numFmtId="3" fontId="11" fillId="0" borderId="0" xfId="0" applyNumberFormat="1" applyFont="1" applyBorder="1" applyAlignment="1">
      <alignment horizontal="right" vertical="center"/>
    </xf>
    <xf numFmtId="3" fontId="9" fillId="0" borderId="0" xfId="0" quotePrefix="1" applyNumberFormat="1" applyFont="1" applyFill="1" applyBorder="1" applyAlignment="1">
      <alignment horizontal="right"/>
    </xf>
    <xf numFmtId="3" fontId="9" fillId="0" borderId="0" xfId="0" applyNumberFormat="1" applyFont="1"/>
    <xf numFmtId="169" fontId="9" fillId="0" borderId="0" xfId="0" applyNumberFormat="1" applyFont="1"/>
    <xf numFmtId="3" fontId="9" fillId="0" borderId="0" xfId="0" applyNumberFormat="1" applyFont="1" applyFill="1" applyBorder="1"/>
    <xf numFmtId="3" fontId="9" fillId="0" borderId="0" xfId="0" applyNumberFormat="1" applyFont="1" applyFill="1" applyBorder="1" applyAlignment="1">
      <alignment horizontal="right"/>
    </xf>
    <xf numFmtId="0" fontId="21" fillId="0" borderId="0" xfId="0" applyFont="1" applyAlignment="1">
      <alignment horizontal="left" indent="5"/>
    </xf>
    <xf numFmtId="0" fontId="9" fillId="6" borderId="4"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6" xfId="0" applyFont="1" applyFill="1" applyBorder="1" applyAlignment="1">
      <alignment horizontal="center" vertical="center" wrapText="1"/>
    </xf>
    <xf numFmtId="0" fontId="9" fillId="6" borderId="16" xfId="0" applyFont="1" applyFill="1" applyBorder="1" applyAlignment="1">
      <alignment horizontal="center" vertical="center" wrapText="1"/>
    </xf>
    <xf numFmtId="49" fontId="11" fillId="6" borderId="21" xfId="0" applyNumberFormat="1" applyFont="1" applyFill="1" applyBorder="1" applyAlignment="1">
      <alignment horizontal="center" vertical="center" wrapText="1"/>
    </xf>
    <xf numFmtId="49" fontId="9" fillId="0" borderId="0" xfId="0" applyNumberFormat="1" applyFont="1"/>
    <xf numFmtId="0" fontId="18" fillId="12" borderId="16" xfId="0" applyFont="1" applyFill="1" applyBorder="1"/>
    <xf numFmtId="0" fontId="9" fillId="0" borderId="20" xfId="0" applyFont="1" applyBorder="1"/>
    <xf numFmtId="0" fontId="9" fillId="0" borderId="21" xfId="0" applyFont="1" applyBorder="1"/>
    <xf numFmtId="0" fontId="9" fillId="0" borderId="20" xfId="0" applyFont="1" applyBorder="1" applyAlignment="1">
      <alignment horizontal="center"/>
    </xf>
    <xf numFmtId="0" fontId="9" fillId="0" borderId="21" xfId="0" applyFont="1" applyBorder="1" applyAlignment="1">
      <alignment horizontal="center"/>
    </xf>
    <xf numFmtId="2" fontId="9" fillId="0" borderId="0" xfId="0" applyNumberFormat="1" applyFont="1"/>
    <xf numFmtId="167" fontId="9" fillId="0" borderId="0" xfId="0" applyNumberFormat="1" applyFont="1" applyBorder="1"/>
    <xf numFmtId="0" fontId="9" fillId="0" borderId="29" xfId="0" applyFont="1" applyBorder="1" applyAlignment="1">
      <alignment horizontal="center"/>
    </xf>
    <xf numFmtId="0" fontId="18" fillId="9" borderId="0" xfId="0" applyFont="1" applyFill="1"/>
    <xf numFmtId="0" fontId="9" fillId="0" borderId="0" xfId="0" applyNumberFormat="1" applyFont="1"/>
    <xf numFmtId="0" fontId="18" fillId="9" borderId="0" xfId="0" applyFont="1" applyFill="1" applyAlignment="1">
      <alignment horizontal="left"/>
    </xf>
    <xf numFmtId="0" fontId="24" fillId="0" borderId="0" xfId="0" applyFont="1" applyAlignment="1">
      <alignment horizontal="left" indent="5"/>
    </xf>
    <xf numFmtId="0" fontId="24" fillId="0" borderId="0" xfId="0" applyFont="1"/>
    <xf numFmtId="0" fontId="21" fillId="0" borderId="0" xfId="0" applyFont="1" applyAlignment="1">
      <alignment horizontal="left" indent="6"/>
    </xf>
    <xf numFmtId="0" fontId="12" fillId="0" borderId="0" xfId="0" applyFont="1" applyFill="1"/>
    <xf numFmtId="0" fontId="22" fillId="0" borderId="0" xfId="0" applyFont="1" applyBorder="1" applyAlignment="1">
      <alignment horizontal="center" vertical="center"/>
    </xf>
    <xf numFmtId="167" fontId="9" fillId="0" borderId="0" xfId="0" applyNumberFormat="1" applyFont="1" applyAlignment="1">
      <alignment horizontal="center" vertical="center"/>
    </xf>
    <xf numFmtId="166" fontId="9" fillId="0" borderId="0" xfId="0" applyNumberFormat="1" applyFont="1" applyBorder="1" applyAlignment="1">
      <alignment horizontal="center" vertical="center"/>
    </xf>
    <xf numFmtId="167" fontId="9" fillId="0" borderId="0" xfId="0" applyNumberFormat="1" applyFont="1" applyBorder="1" applyAlignment="1">
      <alignment horizontal="center" vertical="center"/>
    </xf>
    <xf numFmtId="2" fontId="9" fillId="0" borderId="0" xfId="0" applyNumberFormat="1" applyFont="1" applyBorder="1" applyAlignment="1">
      <alignment horizontal="center" vertical="center"/>
    </xf>
    <xf numFmtId="0" fontId="9" fillId="9" borderId="0" xfId="0" applyFont="1" applyFill="1"/>
    <xf numFmtId="0" fontId="9" fillId="5" borderId="7" xfId="0" applyFont="1" applyFill="1" applyBorder="1"/>
    <xf numFmtId="0" fontId="9" fillId="5" borderId="13" xfId="0" applyFont="1" applyFill="1" applyBorder="1"/>
    <xf numFmtId="0" fontId="9" fillId="5" borderId="20" xfId="0" applyFont="1" applyFill="1" applyBorder="1"/>
    <xf numFmtId="0" fontId="25" fillId="0" borderId="0" xfId="0" applyFont="1"/>
    <xf numFmtId="0" fontId="10" fillId="5" borderId="13" xfId="0" applyFont="1" applyFill="1" applyBorder="1" applyAlignment="1">
      <alignment horizontal="center"/>
    </xf>
    <xf numFmtId="0" fontId="10" fillId="5" borderId="14" xfId="0" quotePrefix="1" applyFont="1" applyFill="1" applyBorder="1"/>
    <xf numFmtId="0" fontId="10" fillId="5" borderId="14" xfId="0" applyFont="1" applyFill="1" applyBorder="1"/>
    <xf numFmtId="0" fontId="10" fillId="5" borderId="13" xfId="0" applyFont="1" applyFill="1" applyBorder="1"/>
    <xf numFmtId="2" fontId="9" fillId="0" borderId="0" xfId="0" applyNumberFormat="1" applyFont="1" applyBorder="1"/>
    <xf numFmtId="1" fontId="9" fillId="0" borderId="0" xfId="0" applyNumberFormat="1" applyFont="1" applyBorder="1"/>
    <xf numFmtId="0" fontId="9" fillId="0" borderId="0" xfId="0" applyFont="1" applyBorder="1" applyAlignment="1">
      <alignment horizontal="left" vertical="center"/>
    </xf>
    <xf numFmtId="2" fontId="9" fillId="5" borderId="0" xfId="0" applyNumberFormat="1" applyFont="1" applyFill="1" applyBorder="1"/>
    <xf numFmtId="9" fontId="9" fillId="0" borderId="7" xfId="4" applyFont="1" applyBorder="1"/>
    <xf numFmtId="9" fontId="9" fillId="0" borderId="0" xfId="4" applyFont="1" applyBorder="1"/>
    <xf numFmtId="2" fontId="9" fillId="5" borderId="13" xfId="0" applyNumberFormat="1" applyFont="1" applyFill="1" applyBorder="1"/>
    <xf numFmtId="2" fontId="9" fillId="0" borderId="0" xfId="0" applyNumberFormat="1" applyFont="1" applyFill="1" applyBorder="1"/>
    <xf numFmtId="2" fontId="9" fillId="0" borderId="8" xfId="0" applyNumberFormat="1" applyFont="1" applyFill="1" applyBorder="1"/>
    <xf numFmtId="0" fontId="9" fillId="0" borderId="0" xfId="0" applyFont="1" applyFill="1" applyBorder="1" applyAlignment="1">
      <alignment horizontal="left"/>
    </xf>
    <xf numFmtId="1" fontId="9" fillId="0" borderId="0" xfId="0" applyNumberFormat="1" applyFont="1" applyFill="1" applyBorder="1"/>
    <xf numFmtId="0" fontId="9" fillId="0" borderId="0" xfId="0" applyFont="1" applyFill="1" applyBorder="1" applyAlignment="1">
      <alignment horizontal="left" vertical="center"/>
    </xf>
    <xf numFmtId="2" fontId="9" fillId="0" borderId="0" xfId="0" applyNumberFormat="1" applyFont="1" applyFill="1"/>
    <xf numFmtId="9" fontId="9" fillId="0" borderId="0" xfId="4" applyFont="1" applyFill="1"/>
    <xf numFmtId="0" fontId="9" fillId="0" borderId="0" xfId="0" applyFont="1" applyFill="1"/>
    <xf numFmtId="9" fontId="9" fillId="0" borderId="0" xfId="4" applyFont="1"/>
    <xf numFmtId="0" fontId="21" fillId="0" borderId="0" xfId="0" applyFont="1" applyAlignment="1">
      <alignment horizontal="left" indent="7"/>
    </xf>
    <xf numFmtId="10" fontId="9" fillId="0" borderId="0" xfId="4" applyNumberFormat="1" applyFont="1"/>
    <xf numFmtId="0" fontId="10" fillId="0" borderId="0" xfId="0" applyFont="1" applyAlignment="1">
      <alignment horizontal="left"/>
    </xf>
    <xf numFmtId="0" fontId="18" fillId="9" borderId="0" xfId="0" applyNumberFormat="1" applyFont="1" applyFill="1"/>
    <xf numFmtId="0" fontId="9" fillId="9" borderId="0" xfId="0" applyNumberFormat="1" applyFont="1" applyFill="1"/>
    <xf numFmtId="168" fontId="9" fillId="0" borderId="0" xfId="4" applyNumberFormat="1" applyFont="1"/>
    <xf numFmtId="9" fontId="9" fillId="0" borderId="0" xfId="0" applyNumberFormat="1" applyFont="1"/>
    <xf numFmtId="10" fontId="9" fillId="0" borderId="0" xfId="0" applyNumberFormat="1" applyFont="1"/>
    <xf numFmtId="0" fontId="19" fillId="5" borderId="20" xfId="0" applyFont="1" applyFill="1" applyBorder="1"/>
    <xf numFmtId="0" fontId="19" fillId="5" borderId="20" xfId="0" applyFont="1" applyFill="1" applyBorder="1" applyAlignment="1">
      <alignment horizontal="center"/>
    </xf>
    <xf numFmtId="0" fontId="18" fillId="5" borderId="20" xfId="0" applyFont="1" applyFill="1" applyBorder="1" applyAlignment="1">
      <alignment horizontal="center" wrapText="1"/>
    </xf>
    <xf numFmtId="0" fontId="19" fillId="0" borderId="20" xfId="0" applyNumberFormat="1" applyFont="1" applyFill="1" applyBorder="1"/>
    <xf numFmtId="2" fontId="9" fillId="0" borderId="8" xfId="0" applyNumberFormat="1" applyFont="1" applyBorder="1"/>
    <xf numFmtId="2" fontId="19" fillId="5" borderId="20" xfId="0" applyNumberFormat="1" applyFont="1" applyFill="1" applyBorder="1"/>
    <xf numFmtId="0" fontId="9" fillId="0" borderId="0" xfId="0" applyNumberFormat="1" applyFont="1" applyFill="1"/>
    <xf numFmtId="0" fontId="9" fillId="0" borderId="8" xfId="0" applyNumberFormat="1" applyFont="1" applyBorder="1"/>
    <xf numFmtId="0" fontId="19" fillId="5" borderId="20" xfId="0" applyNumberFormat="1" applyFont="1" applyFill="1" applyBorder="1"/>
    <xf numFmtId="0" fontId="20" fillId="0" borderId="0" xfId="0" applyFont="1" applyAlignment="1">
      <alignment horizontal="left" indent="5"/>
    </xf>
    <xf numFmtId="0" fontId="26" fillId="0" borderId="0" xfId="0" applyFont="1" applyBorder="1"/>
    <xf numFmtId="0" fontId="15" fillId="0" borderId="0" xfId="0" applyFont="1" applyBorder="1"/>
    <xf numFmtId="0" fontId="21" fillId="0" borderId="0" xfId="0" applyFont="1" applyBorder="1"/>
    <xf numFmtId="0" fontId="27" fillId="0" borderId="0" xfId="0" applyFont="1" applyAlignment="1">
      <alignment vertical="center"/>
    </xf>
    <xf numFmtId="0" fontId="10" fillId="2" borderId="16" xfId="0" applyFont="1" applyFill="1" applyBorder="1" applyAlignment="1">
      <alignment horizontal="center" wrapText="1"/>
    </xf>
    <xf numFmtId="0" fontId="10" fillId="2" borderId="9" xfId="0" applyFont="1" applyFill="1" applyBorder="1" applyAlignment="1">
      <alignment horizontal="center" wrapText="1"/>
    </xf>
    <xf numFmtId="0" fontId="10" fillId="10" borderId="16" xfId="0" applyFont="1" applyFill="1" applyBorder="1" applyAlignment="1">
      <alignment horizontal="center" wrapText="1"/>
    </xf>
    <xf numFmtId="0" fontId="10" fillId="10" borderId="9" xfId="0" applyFont="1" applyFill="1" applyBorder="1" applyAlignment="1">
      <alignment horizontal="center" wrapText="1"/>
    </xf>
    <xf numFmtId="0" fontId="10" fillId="10" borderId="11" xfId="0" applyFont="1" applyFill="1" applyBorder="1" applyAlignment="1">
      <alignment horizontal="center" wrapText="1"/>
    </xf>
    <xf numFmtId="0" fontId="31" fillId="0" borderId="0" xfId="0" applyFont="1" applyAlignment="1">
      <alignment horizontal="left" vertical="center" indent="9"/>
    </xf>
    <xf numFmtId="0" fontId="32" fillId="0" borderId="0" xfId="0" applyFont="1"/>
    <xf numFmtId="0" fontId="31" fillId="0" borderId="0" xfId="0" applyFont="1" applyBorder="1"/>
    <xf numFmtId="0" fontId="18" fillId="2" borderId="9" xfId="0" applyFont="1" applyFill="1" applyBorder="1" applyAlignment="1">
      <alignment wrapText="1"/>
    </xf>
    <xf numFmtId="0" fontId="18" fillId="2" borderId="10" xfId="0" applyFont="1" applyFill="1" applyBorder="1" applyAlignment="1">
      <alignment wrapText="1"/>
    </xf>
    <xf numFmtId="0" fontId="19" fillId="2" borderId="0" xfId="0" applyFont="1" applyFill="1" applyAlignment="1">
      <alignment horizontal="center" vertical="center" wrapText="1"/>
    </xf>
    <xf numFmtId="0" fontId="19" fillId="2" borderId="0" xfId="0" applyFont="1" applyFill="1" applyAlignment="1">
      <alignment wrapText="1"/>
    </xf>
    <xf numFmtId="0" fontId="19" fillId="0" borderId="0" xfId="0" applyFont="1"/>
    <xf numFmtId="0" fontId="19" fillId="0" borderId="0" xfId="0" applyFont="1" applyAlignment="1">
      <alignment wrapText="1"/>
    </xf>
    <xf numFmtId="0" fontId="19" fillId="10" borderId="16" xfId="0" applyFont="1" applyFill="1" applyBorder="1" applyAlignment="1">
      <alignment horizontal="center" vertical="center" wrapText="1"/>
    </xf>
    <xf numFmtId="0" fontId="10" fillId="14" borderId="16" xfId="0" applyFont="1" applyFill="1" applyBorder="1"/>
    <xf numFmtId="0" fontId="10" fillId="14" borderId="16" xfId="0" applyFont="1" applyFill="1" applyBorder="1" applyAlignment="1">
      <alignment wrapText="1"/>
    </xf>
    <xf numFmtId="0" fontId="13" fillId="15" borderId="16" xfId="0" applyFont="1" applyFill="1" applyBorder="1" applyAlignment="1">
      <alignment wrapText="1"/>
    </xf>
    <xf numFmtId="0" fontId="11" fillId="17" borderId="18" xfId="0" applyFont="1" applyFill="1" applyBorder="1" applyAlignment="1">
      <alignment horizontal="center" vertical="center" wrapText="1"/>
    </xf>
    <xf numFmtId="0" fontId="11" fillId="17" borderId="16" xfId="0" applyFont="1" applyFill="1" applyBorder="1" applyAlignment="1">
      <alignment horizontal="center" vertical="center" wrapText="1"/>
    </xf>
    <xf numFmtId="0" fontId="11" fillId="17" borderId="17" xfId="0" applyFont="1" applyFill="1" applyBorder="1" applyAlignment="1">
      <alignment horizontal="center" vertical="center" wrapText="1"/>
    </xf>
    <xf numFmtId="0" fontId="11" fillId="9" borderId="18" xfId="0" applyFont="1" applyFill="1" applyBorder="1" applyAlignment="1">
      <alignment horizontal="center" vertical="center" wrapText="1"/>
    </xf>
    <xf numFmtId="0" fontId="11" fillId="18" borderId="18" xfId="0" applyFont="1" applyFill="1" applyBorder="1" applyAlignment="1">
      <alignment horizontal="center" vertical="center" wrapText="1"/>
    </xf>
    <xf numFmtId="0" fontId="19" fillId="10" borderId="18" xfId="0" applyFont="1" applyFill="1" applyBorder="1" applyAlignment="1">
      <alignment horizontal="center" vertical="center" wrapText="1"/>
    </xf>
    <xf numFmtId="0" fontId="19" fillId="10" borderId="17" xfId="0" applyFont="1" applyFill="1" applyBorder="1" applyAlignment="1">
      <alignment horizontal="center" vertical="center" wrapText="1"/>
    </xf>
    <xf numFmtId="0" fontId="19" fillId="10" borderId="16" xfId="0" quotePrefix="1" applyFont="1" applyFill="1" applyBorder="1" applyAlignment="1">
      <alignment horizontal="center" vertical="center" wrapText="1"/>
    </xf>
    <xf numFmtId="0" fontId="0" fillId="0" borderId="0" xfId="0" applyAlignment="1">
      <alignment horizontal="center"/>
    </xf>
    <xf numFmtId="0" fontId="18" fillId="2" borderId="16" xfId="0" applyFont="1" applyFill="1" applyBorder="1"/>
    <xf numFmtId="0" fontId="30" fillId="0" borderId="0" xfId="0" applyFont="1"/>
    <xf numFmtId="0" fontId="33" fillId="0" borderId="0" xfId="0" applyFont="1" applyBorder="1" applyAlignment="1">
      <alignment horizontal="center" vertical="center"/>
    </xf>
    <xf numFmtId="0" fontId="18" fillId="0" borderId="0" xfId="0" quotePrefix="1" applyFont="1"/>
    <xf numFmtId="0" fontId="18" fillId="2" borderId="16" xfId="0" applyFont="1" applyFill="1" applyBorder="1" applyAlignment="1">
      <alignment wrapText="1"/>
    </xf>
    <xf numFmtId="0" fontId="19" fillId="2" borderId="16" xfId="0" applyFont="1" applyFill="1" applyBorder="1"/>
    <xf numFmtId="0" fontId="19" fillId="2" borderId="10" xfId="0" applyFont="1" applyFill="1" applyBorder="1"/>
    <xf numFmtId="0" fontId="19" fillId="2" borderId="9" xfId="0" applyFont="1" applyFill="1" applyBorder="1"/>
    <xf numFmtId="2" fontId="11" fillId="0" borderId="0" xfId="0" applyNumberFormat="1" applyFont="1" applyFill="1" applyBorder="1"/>
    <xf numFmtId="0" fontId="13" fillId="15" borderId="9" xfId="0" applyFont="1" applyFill="1" applyBorder="1" applyAlignment="1">
      <alignment wrapText="1"/>
    </xf>
    <xf numFmtId="0" fontId="13" fillId="15" borderId="4" xfId="0" applyFont="1" applyFill="1" applyBorder="1"/>
    <xf numFmtId="0" fontId="13" fillId="15" borderId="7" xfId="0" applyFont="1" applyFill="1" applyBorder="1"/>
    <xf numFmtId="0" fontId="13" fillId="17" borderId="16" xfId="0" applyFont="1" applyFill="1" applyBorder="1" applyAlignment="1">
      <alignment wrapText="1"/>
    </xf>
    <xf numFmtId="2" fontId="9" fillId="0" borderId="7" xfId="0" applyNumberFormat="1" applyFont="1" applyFill="1" applyBorder="1"/>
    <xf numFmtId="2" fontId="9" fillId="0" borderId="14" xfId="0" applyNumberFormat="1" applyFont="1" applyFill="1" applyBorder="1"/>
    <xf numFmtId="2" fontId="9" fillId="0" borderId="13" xfId="0" applyNumberFormat="1" applyFont="1" applyFill="1" applyBorder="1"/>
    <xf numFmtId="0" fontId="13" fillId="18" borderId="9" xfId="0" applyFont="1" applyFill="1" applyBorder="1" applyAlignment="1">
      <alignment wrapText="1"/>
    </xf>
    <xf numFmtId="0" fontId="13" fillId="18" borderId="11" xfId="0" applyFont="1" applyFill="1" applyBorder="1" applyAlignment="1">
      <alignment wrapText="1"/>
    </xf>
    <xf numFmtId="0" fontId="13" fillId="18" borderId="16" xfId="0" applyFont="1" applyFill="1" applyBorder="1" applyAlignment="1">
      <alignment wrapText="1"/>
    </xf>
    <xf numFmtId="0" fontId="13" fillId="18" borderId="5" xfId="0" applyFont="1" applyFill="1" applyBorder="1" applyAlignment="1">
      <alignment wrapText="1"/>
    </xf>
    <xf numFmtId="0" fontId="13" fillId="18" borderId="4" xfId="0" applyFont="1" applyFill="1" applyBorder="1" applyAlignment="1">
      <alignment wrapText="1"/>
    </xf>
    <xf numFmtId="0" fontId="18" fillId="10" borderId="16" xfId="0" applyFont="1" applyFill="1" applyBorder="1" applyAlignment="1">
      <alignment wrapText="1"/>
    </xf>
    <xf numFmtId="0" fontId="18" fillId="10" borderId="9" xfId="0" applyFont="1" applyFill="1" applyBorder="1" applyAlignment="1">
      <alignment wrapText="1"/>
    </xf>
    <xf numFmtId="167" fontId="9" fillId="0" borderId="0" xfId="0" applyNumberFormat="1" applyFont="1" applyFill="1"/>
    <xf numFmtId="0" fontId="13" fillId="15" borderId="11" xfId="0" applyFont="1" applyFill="1" applyBorder="1" applyAlignment="1">
      <alignment horizontal="center" wrapText="1"/>
    </xf>
    <xf numFmtId="0" fontId="13" fillId="15" borderId="16" xfId="0" applyFont="1" applyFill="1" applyBorder="1" applyAlignment="1">
      <alignment horizontal="center" wrapText="1"/>
    </xf>
    <xf numFmtId="49" fontId="18" fillId="2" borderId="21" xfId="0" applyNumberFormat="1" applyFont="1" applyFill="1" applyBorder="1" applyAlignment="1">
      <alignment horizontal="center" vertical="center" wrapText="1"/>
    </xf>
    <xf numFmtId="0" fontId="18" fillId="2" borderId="4" xfId="0" applyFont="1" applyFill="1" applyBorder="1" applyAlignment="1">
      <alignment horizontal="center" vertical="center" wrapText="1"/>
    </xf>
    <xf numFmtId="0" fontId="18" fillId="2" borderId="9" xfId="0" applyFont="1" applyFill="1" applyBorder="1" applyAlignment="1">
      <alignment horizontal="center" vertical="center" wrapText="1"/>
    </xf>
    <xf numFmtId="0" fontId="18" fillId="2" borderId="16" xfId="0" applyFont="1" applyFill="1" applyBorder="1" applyAlignment="1">
      <alignment horizontal="center" vertical="center" wrapText="1"/>
    </xf>
    <xf numFmtId="0" fontId="18" fillId="2" borderId="21" xfId="0" applyFont="1" applyFill="1" applyBorder="1" applyAlignment="1">
      <alignment horizontal="center" vertical="center" wrapText="1"/>
    </xf>
    <xf numFmtId="0" fontId="19" fillId="13" borderId="11" xfId="0" applyFont="1" applyFill="1" applyBorder="1" applyAlignment="1">
      <alignment horizontal="center" vertical="center" wrapText="1"/>
    </xf>
    <xf numFmtId="0" fontId="19" fillId="7" borderId="0" xfId="0" applyFont="1" applyFill="1" applyBorder="1" applyAlignment="1">
      <alignment horizontal="center" vertical="center" wrapText="1"/>
    </xf>
    <xf numFmtId="0" fontId="19" fillId="8" borderId="11" xfId="0" applyFont="1" applyFill="1" applyBorder="1" applyAlignment="1">
      <alignment horizontal="center" vertical="center"/>
    </xf>
    <xf numFmtId="0" fontId="19" fillId="8" borderId="27" xfId="0" applyFont="1" applyFill="1" applyBorder="1" applyAlignment="1">
      <alignment horizontal="center" vertical="center" wrapText="1"/>
    </xf>
    <xf numFmtId="0" fontId="19" fillId="7" borderId="21" xfId="0" applyFont="1" applyFill="1" applyBorder="1" applyAlignment="1">
      <alignment horizontal="center" vertical="center" wrapText="1"/>
    </xf>
    <xf numFmtId="0" fontId="0" fillId="0" borderId="0" xfId="0" applyAlignment="1">
      <alignment horizontal="center" wrapText="1"/>
    </xf>
    <xf numFmtId="167" fontId="0" fillId="0" borderId="0" xfId="0" applyNumberFormat="1" applyAlignment="1">
      <alignment horizontal="center"/>
    </xf>
    <xf numFmtId="167" fontId="0" fillId="0" borderId="0" xfId="0" applyNumberFormat="1" applyAlignment="1">
      <alignment horizontal="center" wrapText="1"/>
    </xf>
    <xf numFmtId="166" fontId="9" fillId="0" borderId="0" xfId="0" applyNumberFormat="1" applyFont="1"/>
    <xf numFmtId="1" fontId="0" fillId="0" borderId="0" xfId="0" applyNumberFormat="1"/>
    <xf numFmtId="3" fontId="34" fillId="0" borderId="0" xfId="0" applyNumberFormat="1" applyFont="1" applyFill="1" applyBorder="1" applyAlignment="1">
      <alignment horizontal="right" vertical="center"/>
    </xf>
    <xf numFmtId="3" fontId="0" fillId="0" borderId="0" xfId="0" quotePrefix="1" applyNumberFormat="1" applyFill="1" applyBorder="1" applyAlignment="1">
      <alignment horizontal="right"/>
    </xf>
    <xf numFmtId="3" fontId="0" fillId="0" borderId="0" xfId="0" applyNumberFormat="1" applyFill="1"/>
    <xf numFmtId="169" fontId="0" fillId="0" borderId="0" xfId="0" applyNumberFormat="1" applyFill="1"/>
    <xf numFmtId="3" fontId="0" fillId="0" borderId="0" xfId="0" applyNumberFormat="1" applyFill="1" applyBorder="1"/>
    <xf numFmtId="9" fontId="0" fillId="0" borderId="0" xfId="4" applyFont="1"/>
    <xf numFmtId="0" fontId="11" fillId="0" borderId="0" xfId="0" applyFont="1" applyAlignment="1">
      <alignment horizontal="left"/>
    </xf>
    <xf numFmtId="172" fontId="0" fillId="0" borderId="0" xfId="12" applyNumberFormat="1" applyFont="1"/>
    <xf numFmtId="172" fontId="0" fillId="0" borderId="0" xfId="0" applyNumberFormat="1"/>
    <xf numFmtId="1" fontId="0" fillId="0" borderId="0" xfId="0" applyNumberFormat="1" applyAlignment="1">
      <alignment horizontal="center"/>
    </xf>
    <xf numFmtId="172" fontId="9" fillId="0" borderId="29" xfId="12" applyNumberFormat="1" applyFont="1" applyBorder="1" applyAlignment="1">
      <alignment horizontal="center"/>
    </xf>
    <xf numFmtId="172" fontId="9" fillId="0" borderId="2" xfId="12" applyNumberFormat="1" applyFont="1" applyBorder="1" applyAlignment="1">
      <alignment horizontal="center"/>
    </xf>
    <xf numFmtId="172" fontId="9" fillId="0" borderId="20" xfId="12" applyNumberFormat="1" applyFont="1" applyBorder="1" applyAlignment="1">
      <alignment horizontal="center"/>
    </xf>
    <xf numFmtId="172" fontId="9" fillId="0" borderId="0" xfId="12" applyNumberFormat="1" applyFont="1" applyBorder="1" applyAlignment="1">
      <alignment horizontal="center"/>
    </xf>
    <xf numFmtId="172" fontId="9" fillId="0" borderId="21" xfId="12" applyNumberFormat="1" applyFont="1" applyBorder="1" applyAlignment="1">
      <alignment horizontal="center"/>
    </xf>
    <xf numFmtId="172" fontId="9" fillId="0" borderId="5" xfId="12" applyNumberFormat="1" applyFont="1" applyBorder="1" applyAlignment="1">
      <alignment horizontal="center"/>
    </xf>
    <xf numFmtId="0" fontId="9" fillId="5" borderId="0" xfId="0" applyFont="1" applyFill="1" applyBorder="1"/>
    <xf numFmtId="0" fontId="9" fillId="3" borderId="16" xfId="0" applyFont="1" applyFill="1" applyBorder="1" applyAlignment="1">
      <alignment horizontal="center" vertical="center" wrapText="1"/>
    </xf>
    <xf numFmtId="0" fontId="9" fillId="8" borderId="21" xfId="0" applyFont="1" applyFill="1" applyBorder="1" applyAlignment="1">
      <alignment horizontal="center" vertical="center" wrapText="1"/>
    </xf>
    <xf numFmtId="0" fontId="13" fillId="18" borderId="4" xfId="0" applyFont="1" applyFill="1" applyBorder="1"/>
    <xf numFmtId="0" fontId="13" fillId="18" borderId="7" xfId="0" applyFont="1" applyFill="1" applyBorder="1"/>
    <xf numFmtId="0" fontId="11" fillId="5" borderId="0" xfId="0" applyFont="1" applyFill="1" applyBorder="1" applyAlignment="1">
      <alignment horizontal="left"/>
    </xf>
    <xf numFmtId="0" fontId="19" fillId="5" borderId="0" xfId="0" applyFont="1" applyFill="1" applyBorder="1"/>
    <xf numFmtId="0" fontId="19" fillId="0" borderId="0" xfId="0" applyFont="1" applyFill="1" applyBorder="1"/>
    <xf numFmtId="0" fontId="19" fillId="0" borderId="0" xfId="0" applyFont="1" applyFill="1" applyBorder="1" applyAlignment="1">
      <alignment horizontal="center" vertical="center"/>
    </xf>
    <xf numFmtId="0" fontId="18" fillId="0" borderId="0" xfId="0" applyFont="1" applyFill="1" applyBorder="1" applyAlignment="1">
      <alignment wrapText="1"/>
    </xf>
    <xf numFmtId="0" fontId="11" fillId="0" borderId="8" xfId="0" applyFont="1" applyFill="1" applyBorder="1" applyAlignment="1">
      <alignment horizontal="left"/>
    </xf>
    <xf numFmtId="0" fontId="10" fillId="15" borderId="16" xfId="0" applyFont="1" applyFill="1" applyBorder="1" applyAlignment="1">
      <alignment wrapText="1"/>
    </xf>
    <xf numFmtId="0" fontId="13" fillId="15" borderId="4" xfId="0" applyFont="1" applyFill="1" applyBorder="1" applyAlignment="1">
      <alignment wrapText="1"/>
    </xf>
    <xf numFmtId="0" fontId="13" fillId="5" borderId="0" xfId="0" applyFont="1" applyFill="1" applyBorder="1" applyAlignment="1">
      <alignment horizontal="center"/>
    </xf>
    <xf numFmtId="0" fontId="13" fillId="0" borderId="0" xfId="0" applyFont="1" applyFill="1" applyBorder="1" applyAlignment="1">
      <alignment horizontal="center"/>
    </xf>
    <xf numFmtId="0" fontId="18" fillId="10" borderId="26" xfId="0" applyFont="1" applyFill="1" applyBorder="1" applyAlignment="1">
      <alignment wrapText="1"/>
    </xf>
    <xf numFmtId="0" fontId="10" fillId="0" borderId="15" xfId="0" applyFont="1" applyFill="1" applyBorder="1" applyAlignment="1">
      <alignment horizontal="center"/>
    </xf>
    <xf numFmtId="0" fontId="10" fillId="0" borderId="15" xfId="0" quotePrefix="1" applyFont="1" applyFill="1" applyBorder="1"/>
    <xf numFmtId="2" fontId="9" fillId="0" borderId="30" xfId="0" applyNumberFormat="1" applyFont="1" applyFill="1" applyBorder="1"/>
    <xf numFmtId="165" fontId="9" fillId="0" borderId="0" xfId="12" applyNumberFormat="1" applyFont="1" applyFill="1"/>
    <xf numFmtId="165" fontId="9" fillId="0" borderId="0" xfId="12" applyFont="1" applyFill="1"/>
    <xf numFmtId="167" fontId="9" fillId="5" borderId="20" xfId="0" applyNumberFormat="1" applyFont="1" applyFill="1" applyBorder="1"/>
    <xf numFmtId="169" fontId="9" fillId="0" borderId="0" xfId="0" applyNumberFormat="1" applyFont="1" applyAlignment="1">
      <alignment horizontal="right"/>
    </xf>
    <xf numFmtId="169" fontId="9" fillId="0" borderId="0" xfId="0" applyNumberFormat="1" applyFont="1" applyBorder="1" applyAlignment="1">
      <alignment horizontal="right"/>
    </xf>
    <xf numFmtId="169" fontId="9" fillId="0" borderId="0" xfId="0" quotePrefix="1" applyNumberFormat="1" applyFont="1" applyAlignment="1">
      <alignment horizontal="right"/>
    </xf>
    <xf numFmtId="169" fontId="0" fillId="0" borderId="0" xfId="0" applyNumberFormat="1" applyFill="1" applyAlignment="1">
      <alignment horizontal="right"/>
    </xf>
    <xf numFmtId="169" fontId="0" fillId="0" borderId="0" xfId="0" applyNumberFormat="1" applyFill="1" applyBorder="1" applyAlignment="1">
      <alignment horizontal="right"/>
    </xf>
    <xf numFmtId="169" fontId="0" fillId="0" borderId="0" xfId="0" quotePrefix="1" applyNumberFormat="1" applyFill="1" applyAlignment="1">
      <alignment horizontal="right"/>
    </xf>
    <xf numFmtId="3" fontId="9" fillId="0" borderId="0" xfId="0" applyNumberFormat="1" applyFont="1" applyAlignment="1">
      <alignment horizontal="right"/>
    </xf>
    <xf numFmtId="3" fontId="9" fillId="0" borderId="0" xfId="0" applyNumberFormat="1" applyFont="1" applyBorder="1" applyAlignment="1">
      <alignment horizontal="right"/>
    </xf>
    <xf numFmtId="3" fontId="11" fillId="0" borderId="0" xfId="0" applyNumberFormat="1" applyFont="1" applyFill="1" applyBorder="1" applyAlignment="1">
      <alignment horizontal="left" vertical="center"/>
    </xf>
    <xf numFmtId="3" fontId="11" fillId="0" borderId="0" xfId="0" applyNumberFormat="1" applyFont="1" applyBorder="1" applyAlignment="1">
      <alignment horizontal="left" vertical="center"/>
    </xf>
    <xf numFmtId="3" fontId="9" fillId="0" borderId="0" xfId="0" applyNumberFormat="1" applyFont="1" applyFill="1" applyAlignment="1">
      <alignment horizontal="right"/>
    </xf>
    <xf numFmtId="3" fontId="0" fillId="0" borderId="0" xfId="0" applyNumberFormat="1" applyFill="1" applyAlignment="1">
      <alignment horizontal="right"/>
    </xf>
    <xf numFmtId="3" fontId="0" fillId="0" borderId="0" xfId="0" applyNumberFormat="1" applyFill="1" applyBorder="1" applyAlignment="1">
      <alignment horizontal="right"/>
    </xf>
    <xf numFmtId="3" fontId="34" fillId="0" borderId="0" xfId="0" applyNumberFormat="1" applyFont="1" applyFill="1" applyBorder="1" applyAlignment="1">
      <alignment horizontal="left" vertical="center"/>
    </xf>
    <xf numFmtId="1" fontId="0" fillId="0" borderId="0" xfId="0" applyNumberFormat="1" applyAlignment="1">
      <alignment wrapText="1"/>
    </xf>
    <xf numFmtId="1" fontId="0" fillId="0" borderId="0" xfId="0" applyNumberFormat="1" applyAlignment="1">
      <alignment horizontal="center" wrapText="1"/>
    </xf>
    <xf numFmtId="0" fontId="36" fillId="13" borderId="0" xfId="9" applyFont="1" applyFill="1" applyBorder="1"/>
    <xf numFmtId="0" fontId="36" fillId="14" borderId="0" xfId="9" applyFont="1" applyFill="1" applyBorder="1"/>
    <xf numFmtId="49" fontId="11" fillId="3" borderId="21" xfId="0" applyNumberFormat="1" applyFont="1" applyFill="1" applyBorder="1" applyAlignment="1">
      <alignment horizontal="center" vertical="center" wrapText="1"/>
    </xf>
    <xf numFmtId="0" fontId="11" fillId="6" borderId="5" xfId="0" applyFont="1" applyFill="1" applyBorder="1" applyAlignment="1">
      <alignment horizontal="center" vertical="center" wrapText="1"/>
    </xf>
    <xf numFmtId="0" fontId="37" fillId="0" borderId="0" xfId="0" pivotButton="1" applyFont="1"/>
    <xf numFmtId="0" fontId="37" fillId="0" borderId="0" xfId="0" applyFont="1"/>
    <xf numFmtId="0" fontId="37" fillId="0" borderId="0" xfId="0" applyFont="1" applyAlignment="1">
      <alignment horizontal="left"/>
    </xf>
    <xf numFmtId="167" fontId="37" fillId="0" borderId="0" xfId="0" applyNumberFormat="1" applyFont="1"/>
    <xf numFmtId="0" fontId="37" fillId="0" borderId="0" xfId="0" applyFont="1" applyAlignment="1">
      <alignment wrapText="1"/>
    </xf>
    <xf numFmtId="0" fontId="37" fillId="0" borderId="0" xfId="0" applyFont="1" applyAlignment="1">
      <alignment horizontal="center" wrapText="1"/>
    </xf>
    <xf numFmtId="0" fontId="37" fillId="0" borderId="0" xfId="0" pivotButton="1" applyFont="1" applyAlignment="1">
      <alignment wrapText="1"/>
    </xf>
    <xf numFmtId="1" fontId="37" fillId="0" borderId="0" xfId="0" applyNumberFormat="1" applyFont="1"/>
    <xf numFmtId="167" fontId="37" fillId="0" borderId="0" xfId="0" applyNumberFormat="1" applyFont="1" applyAlignment="1">
      <alignment horizontal="center"/>
    </xf>
    <xf numFmtId="1" fontId="37" fillId="0" borderId="0" xfId="0" applyNumberFormat="1" applyFont="1" applyAlignment="1">
      <alignment horizontal="center"/>
    </xf>
    <xf numFmtId="165" fontId="9" fillId="0" borderId="0" xfId="12" quotePrefix="1" applyNumberFormat="1" applyFont="1" applyAlignment="1">
      <alignment horizontal="right"/>
    </xf>
    <xf numFmtId="165" fontId="0" fillId="0" borderId="0" xfId="12" quotePrefix="1" applyNumberFormat="1" applyFont="1" applyFill="1" applyAlignment="1">
      <alignment horizontal="right"/>
    </xf>
    <xf numFmtId="173" fontId="9" fillId="0" borderId="0" xfId="12" applyNumberFormat="1" applyFont="1" applyAlignment="1">
      <alignment horizontal="right"/>
    </xf>
    <xf numFmtId="173" fontId="0" fillId="0" borderId="0" xfId="12" applyNumberFormat="1" applyFont="1" applyFill="1" applyAlignment="1">
      <alignment horizontal="right"/>
    </xf>
    <xf numFmtId="0" fontId="37" fillId="0" borderId="0" xfId="0" applyNumberFormat="1" applyFont="1"/>
    <xf numFmtId="167" fontId="9" fillId="19" borderId="0" xfId="0" applyNumberFormat="1" applyFont="1" applyFill="1" applyBorder="1" applyAlignment="1">
      <alignment horizontal="center" vertical="center"/>
    </xf>
    <xf numFmtId="0" fontId="31" fillId="0" borderId="0" xfId="0" applyFont="1" applyAlignment="1">
      <alignment vertical="center"/>
    </xf>
    <xf numFmtId="0" fontId="36" fillId="12" borderId="0" xfId="9" quotePrefix="1" applyFont="1" applyFill="1" applyBorder="1"/>
    <xf numFmtId="2" fontId="37" fillId="0" borderId="0" xfId="0" applyNumberFormat="1" applyFont="1"/>
    <xf numFmtId="0" fontId="18" fillId="0" borderId="5" xfId="0" applyFont="1" applyFill="1" applyBorder="1"/>
    <xf numFmtId="1" fontId="37" fillId="0" borderId="0" xfId="0" applyNumberFormat="1" applyFont="1" applyAlignment="1">
      <alignment horizontal="left"/>
    </xf>
    <xf numFmtId="0" fontId="18" fillId="0" borderId="0" xfId="0" applyFont="1" applyFill="1"/>
    <xf numFmtId="172" fontId="37" fillId="0" borderId="0" xfId="0" applyNumberFormat="1" applyFont="1"/>
    <xf numFmtId="0" fontId="0" fillId="0" borderId="0" xfId="0"/>
    <xf numFmtId="172" fontId="9" fillId="0" borderId="0" xfId="12" applyNumberFormat="1" applyFont="1"/>
    <xf numFmtId="172" fontId="39" fillId="20" borderId="31" xfId="15" applyNumberFormat="1"/>
    <xf numFmtId="0" fontId="11" fillId="0" borderId="0" xfId="0" applyFont="1" applyAlignment="1">
      <alignment horizontal="left"/>
    </xf>
    <xf numFmtId="0" fontId="6" fillId="0" borderId="0" xfId="0" applyFont="1" applyFill="1"/>
    <xf numFmtId="0" fontId="15" fillId="0" borderId="0" xfId="0" quotePrefix="1" applyFont="1" applyBorder="1"/>
    <xf numFmtId="0" fontId="41" fillId="0" borderId="0" xfId="0" applyFont="1" applyBorder="1"/>
    <xf numFmtId="0" fontId="10" fillId="0" borderId="0" xfId="0" applyFont="1" applyBorder="1"/>
    <xf numFmtId="0" fontId="9" fillId="0" borderId="0" xfId="0" applyFont="1" applyBorder="1" applyAlignment="1">
      <alignment horizontal="left"/>
    </xf>
    <xf numFmtId="0" fontId="43" fillId="0" borderId="0" xfId="0" applyFont="1" applyAlignment="1">
      <alignment horizontal="left" wrapText="1"/>
    </xf>
    <xf numFmtId="0" fontId="43" fillId="0" borderId="0" xfId="0" applyFont="1" applyAlignment="1">
      <alignment horizontal="left" wrapText="1"/>
    </xf>
    <xf numFmtId="0" fontId="31" fillId="0" borderId="0" xfId="0" applyFont="1" applyAlignment="1">
      <alignment horizontal="right" vertical="center" wrapText="1"/>
    </xf>
    <xf numFmtId="0" fontId="9" fillId="0" borderId="0" xfId="0" applyFont="1" applyBorder="1" applyAlignment="1">
      <alignment horizontal="center"/>
    </xf>
    <xf numFmtId="0" fontId="42" fillId="0" borderId="0" xfId="0" applyFont="1" applyAlignment="1">
      <alignment horizontal="left" wrapText="1"/>
    </xf>
    <xf numFmtId="0" fontId="44" fillId="0" borderId="0" xfId="0" applyFont="1" applyBorder="1" applyAlignment="1">
      <alignment horizontal="left" vertical="top" wrapText="1"/>
    </xf>
    <xf numFmtId="0" fontId="18" fillId="12" borderId="16" xfId="2" applyFont="1" applyFill="1" applyBorder="1" applyAlignment="1">
      <alignment horizontal="center"/>
    </xf>
    <xf numFmtId="0" fontId="18" fillId="12" borderId="16" xfId="2" applyFont="1" applyFill="1" applyBorder="1" applyAlignment="1">
      <alignment horizontal="center" wrapText="1"/>
    </xf>
    <xf numFmtId="0" fontId="11" fillId="0" borderId="0" xfId="0" applyFont="1" applyAlignment="1">
      <alignment horizontal="left"/>
    </xf>
    <xf numFmtId="0" fontId="18" fillId="13" borderId="16" xfId="0" applyFont="1" applyFill="1" applyBorder="1" applyAlignment="1">
      <alignment horizontal="center"/>
    </xf>
    <xf numFmtId="0" fontId="13" fillId="14" borderId="16" xfId="0" applyFont="1" applyFill="1" applyBorder="1" applyAlignment="1">
      <alignment horizontal="center"/>
    </xf>
    <xf numFmtId="0" fontId="18" fillId="12" borderId="16" xfId="0" applyFont="1" applyFill="1" applyBorder="1" applyAlignment="1">
      <alignment horizontal="center"/>
    </xf>
    <xf numFmtId="0" fontId="18" fillId="12" borderId="0" xfId="0" applyFont="1" applyFill="1" applyAlignment="1">
      <alignment horizontal="center" vertical="center"/>
    </xf>
    <xf numFmtId="0" fontId="18" fillId="12" borderId="8" xfId="0" applyFont="1" applyFill="1" applyBorder="1" applyAlignment="1">
      <alignment horizontal="center" vertical="center"/>
    </xf>
    <xf numFmtId="0" fontId="19" fillId="13" borderId="29" xfId="0" applyFont="1" applyFill="1" applyBorder="1" applyAlignment="1">
      <alignment horizontal="center" vertical="center" wrapText="1"/>
    </xf>
    <xf numFmtId="0" fontId="19" fillId="13" borderId="21" xfId="0" applyFont="1" applyFill="1" applyBorder="1" applyAlignment="1">
      <alignment horizontal="center" vertical="center" wrapText="1"/>
    </xf>
    <xf numFmtId="0" fontId="9" fillId="14" borderId="9" xfId="0" applyFont="1" applyFill="1" applyBorder="1" applyAlignment="1">
      <alignment horizontal="center" vertical="center" wrapText="1"/>
    </xf>
    <xf numFmtId="0" fontId="9" fillId="14" borderId="10" xfId="0" applyFont="1" applyFill="1" applyBorder="1" applyAlignment="1">
      <alignment horizontal="center" vertical="center" wrapText="1"/>
    </xf>
    <xf numFmtId="0" fontId="9" fillId="15" borderId="9" xfId="0" applyFont="1" applyFill="1" applyBorder="1" applyAlignment="1">
      <alignment horizontal="center" vertical="center" wrapText="1"/>
    </xf>
    <xf numFmtId="0" fontId="9" fillId="15" borderId="10" xfId="0" applyFont="1" applyFill="1" applyBorder="1" applyAlignment="1">
      <alignment horizontal="center" vertical="center" wrapText="1"/>
    </xf>
    <xf numFmtId="0" fontId="9" fillId="14" borderId="11" xfId="0" applyFont="1" applyFill="1" applyBorder="1" applyAlignment="1">
      <alignment horizontal="center" vertical="center" wrapText="1"/>
    </xf>
    <xf numFmtId="0" fontId="9" fillId="15" borderId="11" xfId="0" applyFont="1" applyFill="1" applyBorder="1" applyAlignment="1">
      <alignment horizontal="center" vertical="center" wrapText="1"/>
    </xf>
    <xf numFmtId="0" fontId="19" fillId="12" borderId="9" xfId="0" applyFont="1" applyFill="1" applyBorder="1" applyAlignment="1">
      <alignment horizontal="center" vertical="center" wrapText="1"/>
    </xf>
    <xf numFmtId="0" fontId="19" fillId="12" borderId="10" xfId="0" applyFont="1" applyFill="1" applyBorder="1" applyAlignment="1">
      <alignment horizontal="center" vertical="center" wrapText="1"/>
    </xf>
    <xf numFmtId="0" fontId="9" fillId="3" borderId="9" xfId="0" applyFont="1" applyFill="1" applyBorder="1" applyAlignment="1">
      <alignment horizontal="center" vertical="center" wrapText="1"/>
    </xf>
    <xf numFmtId="0" fontId="9" fillId="3" borderId="10" xfId="0" applyFont="1" applyFill="1" applyBorder="1" applyAlignment="1">
      <alignment horizontal="center" vertical="center" wrapText="1"/>
    </xf>
    <xf numFmtId="0" fontId="9" fillId="3" borderId="11" xfId="0" applyFont="1" applyFill="1" applyBorder="1" applyAlignment="1">
      <alignment horizontal="center" vertical="center" wrapText="1"/>
    </xf>
    <xf numFmtId="0" fontId="10" fillId="17" borderId="9" xfId="0" applyFont="1" applyFill="1" applyBorder="1" applyAlignment="1">
      <alignment horizontal="center" vertical="center" wrapText="1"/>
    </xf>
    <xf numFmtId="0" fontId="10" fillId="17" borderId="10" xfId="0" applyFont="1" applyFill="1" applyBorder="1" applyAlignment="1">
      <alignment horizontal="center" vertical="center" wrapText="1"/>
    </xf>
    <xf numFmtId="0" fontId="10" fillId="17" borderId="11" xfId="0" applyFont="1" applyFill="1" applyBorder="1" applyAlignment="1">
      <alignment horizontal="center" vertical="center" wrapText="1"/>
    </xf>
    <xf numFmtId="0" fontId="9" fillId="16" borderId="1" xfId="0" applyFont="1" applyFill="1" applyBorder="1" applyAlignment="1">
      <alignment horizontal="center" vertical="center" wrapText="1"/>
    </xf>
    <xf numFmtId="0" fontId="9" fillId="16" borderId="2" xfId="0" applyFont="1" applyFill="1" applyBorder="1" applyAlignment="1">
      <alignment horizontal="center" vertical="center" wrapText="1"/>
    </xf>
    <xf numFmtId="0" fontId="18" fillId="11" borderId="9" xfId="0" applyFont="1" applyFill="1" applyBorder="1" applyAlignment="1">
      <alignment horizontal="center" vertical="center" wrapText="1"/>
    </xf>
    <xf numFmtId="0" fontId="18" fillId="11" borderId="10" xfId="0" applyFont="1" applyFill="1" applyBorder="1" applyAlignment="1">
      <alignment horizontal="center" vertical="center" wrapText="1"/>
    </xf>
    <xf numFmtId="0" fontId="18" fillId="11" borderId="11"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9" fillId="4" borderId="10" xfId="0" applyFont="1" applyFill="1" applyBorder="1" applyAlignment="1">
      <alignment horizontal="center" vertical="center" wrapText="1"/>
    </xf>
    <xf numFmtId="0" fontId="9" fillId="4" borderId="11" xfId="0" applyFont="1" applyFill="1" applyBorder="1" applyAlignment="1">
      <alignment horizontal="center" vertical="center" wrapText="1"/>
    </xf>
    <xf numFmtId="0" fontId="18" fillId="12" borderId="14" xfId="0" applyFont="1" applyFill="1" applyBorder="1" applyAlignment="1">
      <alignment horizontal="center" vertical="center"/>
    </xf>
    <xf numFmtId="0" fontId="19" fillId="13" borderId="22" xfId="0" applyFont="1" applyFill="1" applyBorder="1" applyAlignment="1">
      <alignment horizontal="center" vertical="center" wrapText="1"/>
    </xf>
    <xf numFmtId="0" fontId="19" fillId="13" borderId="12" xfId="0" applyFont="1" applyFill="1" applyBorder="1" applyAlignment="1">
      <alignment horizontal="center" vertical="center" wrapText="1"/>
    </xf>
    <xf numFmtId="0" fontId="19" fillId="13" borderId="23" xfId="0" applyFont="1" applyFill="1" applyBorder="1" applyAlignment="1">
      <alignment horizontal="center" vertical="center" wrapText="1"/>
    </xf>
    <xf numFmtId="0" fontId="11" fillId="16" borderId="22" xfId="0" applyFont="1" applyFill="1" applyBorder="1" applyAlignment="1">
      <alignment horizontal="center" vertical="center" wrapText="1"/>
    </xf>
    <xf numFmtId="0" fontId="11" fillId="16" borderId="12" xfId="0" applyFont="1" applyFill="1" applyBorder="1" applyAlignment="1">
      <alignment horizontal="center" vertical="center" wrapText="1"/>
    </xf>
    <xf numFmtId="0" fontId="11" fillId="16" borderId="23" xfId="0" applyFont="1" applyFill="1" applyBorder="1" applyAlignment="1">
      <alignment horizontal="center" vertical="center" wrapText="1"/>
    </xf>
    <xf numFmtId="0" fontId="10" fillId="16" borderId="10" xfId="0" applyFont="1" applyFill="1" applyBorder="1" applyAlignment="1">
      <alignment horizontal="center" wrapText="1"/>
    </xf>
    <xf numFmtId="0" fontId="10" fillId="16" borderId="25" xfId="0" applyFont="1" applyFill="1" applyBorder="1" applyAlignment="1">
      <alignment horizontal="center" wrapText="1"/>
    </xf>
    <xf numFmtId="0" fontId="18" fillId="13" borderId="1" xfId="0" applyFont="1" applyFill="1" applyBorder="1" applyAlignment="1">
      <alignment horizontal="center" vertical="center"/>
    </xf>
    <xf numFmtId="0" fontId="18" fillId="13" borderId="2" xfId="0" applyFont="1" applyFill="1" applyBorder="1" applyAlignment="1">
      <alignment horizontal="center" vertical="center"/>
    </xf>
    <xf numFmtId="0" fontId="18" fillId="13" borderId="4" xfId="0" applyFont="1" applyFill="1" applyBorder="1" applyAlignment="1">
      <alignment horizontal="center" vertical="center"/>
    </xf>
    <xf numFmtId="0" fontId="18" fillId="13" borderId="5" xfId="0" applyFont="1" applyFill="1" applyBorder="1" applyAlignment="1">
      <alignment horizontal="center" vertical="center"/>
    </xf>
    <xf numFmtId="0" fontId="18" fillId="13" borderId="3" xfId="0" applyFont="1" applyFill="1" applyBorder="1" applyAlignment="1">
      <alignment horizontal="center" vertical="center"/>
    </xf>
    <xf numFmtId="0" fontId="18" fillId="13" borderId="6" xfId="0" applyFont="1" applyFill="1" applyBorder="1" applyAlignment="1">
      <alignment horizontal="center" vertical="center"/>
    </xf>
    <xf numFmtId="0" fontId="18" fillId="13" borderId="29" xfId="0" applyFont="1" applyFill="1" applyBorder="1" applyAlignment="1">
      <alignment horizontal="center" vertical="center"/>
    </xf>
    <xf numFmtId="0" fontId="18" fillId="13" borderId="21" xfId="0" applyFont="1" applyFill="1" applyBorder="1" applyAlignment="1">
      <alignment horizontal="center" vertical="center"/>
    </xf>
    <xf numFmtId="0" fontId="13" fillId="16" borderId="9" xfId="0" applyFont="1" applyFill="1" applyBorder="1" applyAlignment="1">
      <alignment horizontal="center" wrapText="1"/>
    </xf>
    <xf numFmtId="0" fontId="13" fillId="16" borderId="10" xfId="0" applyFont="1" applyFill="1" applyBorder="1" applyAlignment="1">
      <alignment horizontal="center" wrapText="1"/>
    </xf>
    <xf numFmtId="0" fontId="13" fillId="16" borderId="11" xfId="0" applyFont="1" applyFill="1" applyBorder="1" applyAlignment="1">
      <alignment horizontal="center" wrapText="1"/>
    </xf>
    <xf numFmtId="0" fontId="13" fillId="9" borderId="9" xfId="0" applyFont="1" applyFill="1" applyBorder="1" applyAlignment="1">
      <alignment horizontal="center"/>
    </xf>
    <xf numFmtId="0" fontId="13" fillId="9" borderId="10" xfId="0" applyFont="1" applyFill="1" applyBorder="1" applyAlignment="1">
      <alignment horizontal="center"/>
    </xf>
    <xf numFmtId="0" fontId="13" fillId="9" borderId="11" xfId="0" applyFont="1" applyFill="1" applyBorder="1" applyAlignment="1">
      <alignment horizontal="center"/>
    </xf>
    <xf numFmtId="0" fontId="18" fillId="13" borderId="9" xfId="0" applyFont="1" applyFill="1" applyBorder="1" applyAlignment="1">
      <alignment horizontal="center"/>
    </xf>
    <xf numFmtId="0" fontId="18" fillId="13" borderId="10" xfId="0" applyFont="1" applyFill="1" applyBorder="1" applyAlignment="1">
      <alignment horizontal="center"/>
    </xf>
    <xf numFmtId="0" fontId="18" fillId="13" borderId="11" xfId="0" applyFont="1" applyFill="1" applyBorder="1" applyAlignment="1">
      <alignment horizontal="center"/>
    </xf>
    <xf numFmtId="0" fontId="10" fillId="9" borderId="24" xfId="0" applyFont="1" applyFill="1" applyBorder="1" applyAlignment="1">
      <alignment horizontal="center" wrapText="1"/>
    </xf>
    <xf numFmtId="0" fontId="10" fillId="9" borderId="10" xfId="0" applyFont="1" applyFill="1" applyBorder="1" applyAlignment="1">
      <alignment horizontal="center" wrapText="1"/>
    </xf>
    <xf numFmtId="0" fontId="10" fillId="9" borderId="11" xfId="0" applyFont="1" applyFill="1" applyBorder="1" applyAlignment="1">
      <alignment horizontal="center" wrapText="1"/>
    </xf>
    <xf numFmtId="0" fontId="10" fillId="9" borderId="9" xfId="0" applyFont="1" applyFill="1" applyBorder="1" applyAlignment="1">
      <alignment horizontal="center" wrapText="1"/>
    </xf>
    <xf numFmtId="0" fontId="10" fillId="9" borderId="25" xfId="0" applyFont="1" applyFill="1" applyBorder="1" applyAlignment="1">
      <alignment horizontal="center" wrapText="1"/>
    </xf>
    <xf numFmtId="0" fontId="10" fillId="16" borderId="9" xfId="0" applyFont="1" applyFill="1" applyBorder="1" applyAlignment="1">
      <alignment horizontal="center" wrapText="1"/>
    </xf>
    <xf numFmtId="0" fontId="10" fillId="16" borderId="11" xfId="0" applyFont="1" applyFill="1" applyBorder="1" applyAlignment="1">
      <alignment horizontal="center" wrapText="1"/>
    </xf>
    <xf numFmtId="0" fontId="19" fillId="12" borderId="1" xfId="0" applyFont="1" applyFill="1" applyBorder="1" applyAlignment="1">
      <alignment horizontal="center" vertical="center"/>
    </xf>
    <xf numFmtId="0" fontId="19" fillId="12" borderId="2" xfId="0" applyFont="1" applyFill="1" applyBorder="1" applyAlignment="1">
      <alignment horizontal="center" vertical="center"/>
    </xf>
    <xf numFmtId="0" fontId="19" fillId="12" borderId="3" xfId="0" applyFont="1" applyFill="1" applyBorder="1" applyAlignment="1">
      <alignment horizontal="center" vertical="center"/>
    </xf>
    <xf numFmtId="0" fontId="19" fillId="12" borderId="4" xfId="0" applyFont="1" applyFill="1" applyBorder="1" applyAlignment="1">
      <alignment horizontal="center" vertical="center"/>
    </xf>
    <xf numFmtId="0" fontId="19" fillId="12" borderId="5" xfId="0" applyFont="1" applyFill="1" applyBorder="1" applyAlignment="1">
      <alignment horizontal="center" vertical="center"/>
    </xf>
    <xf numFmtId="0" fontId="19" fillId="12" borderId="6" xfId="0" applyFont="1" applyFill="1" applyBorder="1" applyAlignment="1">
      <alignment horizontal="center" vertical="center"/>
    </xf>
    <xf numFmtId="0" fontId="13" fillId="14" borderId="9" xfId="0" applyFont="1" applyFill="1" applyBorder="1" applyAlignment="1">
      <alignment horizontal="center"/>
    </xf>
    <xf numFmtId="0" fontId="13" fillId="14" borderId="10" xfId="0" applyFont="1" applyFill="1" applyBorder="1" applyAlignment="1">
      <alignment horizontal="center"/>
    </xf>
    <xf numFmtId="0" fontId="13" fillId="14" borderId="11" xfId="0" applyFont="1" applyFill="1" applyBorder="1" applyAlignment="1">
      <alignment horizontal="center"/>
    </xf>
    <xf numFmtId="0" fontId="10" fillId="14" borderId="9" xfId="0" applyFont="1" applyFill="1" applyBorder="1" applyAlignment="1">
      <alignment horizontal="center" vertical="center" wrapText="1"/>
    </xf>
    <xf numFmtId="0" fontId="10" fillId="14" borderId="10" xfId="0" applyFont="1" applyFill="1" applyBorder="1" applyAlignment="1">
      <alignment horizontal="center" vertical="center" wrapText="1"/>
    </xf>
    <xf numFmtId="0" fontId="10" fillId="14" borderId="11" xfId="0" applyFont="1" applyFill="1" applyBorder="1" applyAlignment="1">
      <alignment horizontal="center" vertical="center" wrapText="1"/>
    </xf>
    <xf numFmtId="0" fontId="10" fillId="14" borderId="9" xfId="0" applyFont="1" applyFill="1" applyBorder="1" applyAlignment="1">
      <alignment horizontal="center" wrapText="1"/>
    </xf>
    <xf numFmtId="0" fontId="10" fillId="14" borderId="10" xfId="0" applyFont="1" applyFill="1" applyBorder="1" applyAlignment="1">
      <alignment horizontal="center" wrapText="1"/>
    </xf>
    <xf numFmtId="0" fontId="10" fillId="14" borderId="25" xfId="0" applyFont="1" applyFill="1" applyBorder="1" applyAlignment="1">
      <alignment horizontal="center" wrapText="1"/>
    </xf>
  </cellXfs>
  <cellStyles count="17">
    <cellStyle name="Calculation" xfId="15" builtinId="22"/>
    <cellStyle name="Comma" xfId="12" builtinId="3"/>
    <cellStyle name="Comma 2" xfId="1" xr:uid="{00000000-0005-0000-0000-000002000000}"/>
    <cellStyle name="Comma 2 2" xfId="5" xr:uid="{00000000-0005-0000-0000-000003000000}"/>
    <cellStyle name="Comma 2 3" xfId="7" xr:uid="{00000000-0005-0000-0000-000004000000}"/>
    <cellStyle name="Comma 2 4" xfId="13" xr:uid="{00000000-0005-0000-0000-000005000000}"/>
    <cellStyle name="Dezimal 2" xfId="6" xr:uid="{00000000-0005-0000-0000-000006000000}"/>
    <cellStyle name="Heading 1" xfId="2" builtinId="16"/>
    <cellStyle name="Hyperlink" xfId="9" builtinId="8"/>
    <cellStyle name="Link 2" xfId="14" xr:uid="{00000000-0005-0000-0000-000009000000}"/>
    <cellStyle name="Normal" xfId="0" builtinId="0"/>
    <cellStyle name="Normal 2" xfId="3" xr:uid="{00000000-0005-0000-0000-00000B000000}"/>
    <cellStyle name="Normal 2 2" xfId="10" xr:uid="{00000000-0005-0000-0000-00000C000000}"/>
    <cellStyle name="NumberCellStyle" xfId="8" xr:uid="{00000000-0005-0000-0000-00000D000000}"/>
    <cellStyle name="Percent" xfId="4" builtinId="5"/>
    <cellStyle name="Standard 2" xfId="16" xr:uid="{00000000-0005-0000-0000-00000F000000}"/>
    <cellStyle name="TableStyleLight1" xfId="11" xr:uid="{00000000-0005-0000-0000-000010000000}"/>
  </cellStyles>
  <dxfs count="724">
    <dxf>
      <numFmt numFmtId="1" formatCode="0"/>
    </dxf>
    <dxf>
      <numFmt numFmtId="167" formatCode="0.0"/>
    </dxf>
    <dxf>
      <numFmt numFmtId="1" formatCode="0"/>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numFmt numFmtId="167" formatCode="0.0"/>
    </dxf>
    <dxf>
      <numFmt numFmtId="1" formatCode="0"/>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numFmt numFmtId="167" formatCode="0.0"/>
    </dxf>
    <dxf>
      <numFmt numFmtId="172" formatCode="_-* #,##0\ _€_-;\-* #,##0\ _€_-;_-* &quot;-&quot;??\ _€_-;_-@_-"/>
    </dxf>
    <dxf>
      <numFmt numFmtId="172" formatCode="_-* #,##0\ _€_-;\-* #,##0\ _€_-;_-* &quot;-&quot;??\ _€_-;_-@_-"/>
    </dxf>
    <dxf>
      <numFmt numFmtId="173" formatCode="_-* #,##0.0\ _€_-;\-* #,##0.0\ _€_-;_-* &quot;-&quot;??\ _€_-;_-@_-"/>
    </dxf>
    <dxf>
      <numFmt numFmtId="173" formatCode="_-* #,##0.0\ _€_-;\-* #,##0.0\ _€_-;_-* &quot;-&quot;??\ _€_-;_-@_-"/>
    </dxf>
    <dxf>
      <numFmt numFmtId="165" formatCode="_-* #,##0.00\ _€_-;\-* #,##0.00\ _€_-;_-* &quot;-&quot;??\ _€_-;_-@_-"/>
    </dxf>
    <dxf>
      <numFmt numFmtId="165" formatCode="_-* #,##0.00\ _€_-;\-* #,##0.00\ _€_-;_-* &quot;-&quot;??\ _€_-;_-@_-"/>
    </dxf>
    <dxf>
      <numFmt numFmtId="1" formatCode="0"/>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numFmt numFmtId="167" formatCode="0.0"/>
    </dxf>
    <dxf>
      <numFmt numFmtId="2" formatCode="0.00"/>
    </dxf>
    <dxf>
      <numFmt numFmtId="166" formatCode="0.000"/>
    </dxf>
    <dxf>
      <numFmt numFmtId="174" formatCode="0.0000"/>
    </dxf>
    <dxf>
      <numFmt numFmtId="175" formatCode="0.00000"/>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alignment horizontal="center" readingOrder="0"/>
    </dxf>
    <dxf>
      <alignment wrapText="1" readingOrder="0"/>
    </dxf>
    <dxf>
      <numFmt numFmtId="167" formatCode="0.0"/>
    </dxf>
    <dxf>
      <numFmt numFmtId="1" formatCode="0"/>
    </dxf>
    <dxf>
      <numFmt numFmtId="167" formatCode="0.0"/>
    </dxf>
    <dxf>
      <numFmt numFmtId="2" formatCode="0.00"/>
    </dxf>
    <dxf>
      <numFmt numFmtId="166" formatCode="0.000"/>
    </dxf>
    <dxf>
      <numFmt numFmtId="174" formatCode="0.0000"/>
    </dxf>
    <dxf>
      <numFmt numFmtId="175" formatCode="0.00000"/>
    </dxf>
    <dxf>
      <numFmt numFmtId="176" formatCode="0.000000"/>
    </dxf>
    <dxf>
      <numFmt numFmtId="177" formatCode="0.0000000"/>
    </dxf>
    <dxf>
      <numFmt numFmtId="178" formatCode="0.00000000"/>
    </dxf>
    <dxf>
      <numFmt numFmtId="1" formatCode="0"/>
    </dxf>
    <dxf>
      <numFmt numFmtId="1" formatCode="0"/>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numFmt numFmtId="167" formatCode="0.0"/>
    </dxf>
    <dxf>
      <numFmt numFmtId="167" formatCode="0.0"/>
    </dxf>
    <dxf>
      <font>
        <name val="Open Sans"/>
        <scheme val="none"/>
      </font>
    </dxf>
    <dxf>
      <font>
        <name val="Open Sans"/>
        <scheme val="none"/>
      </font>
    </dxf>
    <dxf>
      <font>
        <name val="Open Sans"/>
        <scheme val="none"/>
      </font>
    </dxf>
    <dxf>
      <font>
        <name val="Open Sans"/>
        <scheme val="none"/>
      </font>
    </dxf>
    <dxf>
      <font>
        <name val="Sans open"/>
        <scheme val="none"/>
      </font>
    </dxf>
    <dxf>
      <font>
        <name val="Sans open"/>
        <scheme val="none"/>
      </font>
    </dxf>
    <dxf>
      <font>
        <name val="Sans open"/>
        <scheme val="none"/>
      </font>
    </dxf>
    <dxf>
      <font>
        <name val="Sans open"/>
        <scheme val="none"/>
      </font>
    </dxf>
    <dxf>
      <numFmt numFmtId="2" formatCode="0.00"/>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numFmt numFmtId="167" formatCode="0.0"/>
    </dxf>
    <dxf>
      <numFmt numFmtId="1" formatCode="0"/>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numFmt numFmtId="167" formatCode="0.0"/>
    </dxf>
    <dxf>
      <numFmt numFmtId="1" formatCode="0"/>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font>
        <name val="Sans open"/>
        <scheme val="none"/>
      </font>
    </dxf>
    <dxf>
      <numFmt numFmtId="167" formatCode="0.0"/>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indexed="64"/>
          <bgColor auto="1"/>
        </patternFill>
      </fill>
    </dxf>
    <dxf>
      <font>
        <b val="0"/>
        <i val="0"/>
        <strike val="0"/>
        <condense val="0"/>
        <extend val="0"/>
        <outline val="0"/>
        <shadow val="0"/>
        <u val="none"/>
        <vertAlign val="baseline"/>
        <sz val="11"/>
        <color theme="1"/>
        <name val="Open Sans"/>
        <scheme val="none"/>
      </font>
      <numFmt numFmtId="2" formatCode="0.00"/>
      <fill>
        <patternFill patternType="solid">
          <fgColor indexed="64"/>
          <bgColor theme="0"/>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border diagonalUp="0" diagonalDown="0" outline="0">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indexed="64"/>
          <bgColor auto="1"/>
        </patternFill>
      </fill>
      <border diagonalUp="0" diagonalDown="0" outline="0">
        <left style="thin">
          <color indexed="64"/>
        </left>
        <right/>
        <top/>
        <bottom/>
      </border>
    </dxf>
    <dxf>
      <font>
        <b val="0"/>
        <i val="0"/>
        <strike val="0"/>
        <condense val="0"/>
        <extend val="0"/>
        <outline val="0"/>
        <shadow val="0"/>
        <u val="none"/>
        <vertAlign val="baseline"/>
        <sz val="11"/>
        <color theme="1"/>
        <name val="Open Sans"/>
        <scheme val="none"/>
      </font>
      <numFmt numFmtId="2" formatCode="0.00"/>
      <fill>
        <patternFill patternType="none">
          <fgColor indexed="64"/>
          <bgColor auto="1"/>
        </patternFill>
      </fill>
      <border diagonalUp="0" diagonalDown="0" outline="0">
        <left style="thin">
          <color indexed="64"/>
        </left>
        <right/>
        <top/>
        <bottom/>
      </border>
    </dxf>
    <dxf>
      <font>
        <b val="0"/>
        <i val="0"/>
        <strike val="0"/>
        <condense val="0"/>
        <extend val="0"/>
        <outline val="0"/>
        <shadow val="0"/>
        <u val="none"/>
        <vertAlign val="baseline"/>
        <sz val="11"/>
        <color theme="1"/>
        <name val="Open Sans"/>
        <scheme val="none"/>
      </font>
      <numFmt numFmtId="2" formatCode="0.00"/>
      <fill>
        <patternFill patternType="none">
          <fgColor indexed="64"/>
          <bgColor auto="1"/>
        </patternFill>
      </fill>
      <border diagonalUp="0" diagonalDown="0" outline="0">
        <left style="medium">
          <color indexed="64"/>
        </left>
        <right style="thin">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solid">
          <fgColor indexed="64"/>
          <bgColor theme="0"/>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border outline="0">
        <right style="medium">
          <color indexed="64"/>
        </right>
      </border>
    </dxf>
    <dxf>
      <font>
        <b val="0"/>
        <i val="0"/>
        <strike val="0"/>
        <condense val="0"/>
        <extend val="0"/>
        <outline val="0"/>
        <shadow val="0"/>
        <u val="none"/>
        <vertAlign val="baseline"/>
        <sz val="11"/>
        <color theme="1"/>
        <name val="Open Sans"/>
        <scheme val="none"/>
      </font>
      <fill>
        <patternFill patternType="solid">
          <fgColor indexed="64"/>
          <bgColor theme="0" tint="-0.14999847407452621"/>
        </patternFill>
      </fill>
      <border diagonalUp="0" diagonalDown="0" outline="0">
        <left style="thin">
          <color indexed="64"/>
        </left>
        <right/>
        <top/>
        <bottom/>
      </border>
    </dxf>
    <dxf>
      <font>
        <b val="0"/>
        <i val="0"/>
        <strike val="0"/>
        <condense val="0"/>
        <extend val="0"/>
        <outline val="0"/>
        <shadow val="0"/>
        <u val="none"/>
        <vertAlign val="baseline"/>
        <sz val="11"/>
        <color theme="1"/>
        <name val="Open Sans"/>
        <scheme val="none"/>
      </font>
      <fill>
        <patternFill patternType="solid">
          <fgColor indexed="64"/>
          <bgColor theme="0" tint="-0.14999847407452621"/>
        </patternFill>
      </fill>
      <border diagonalUp="0" diagonalDown="0" outline="0">
        <left style="thin">
          <color indexed="64"/>
        </left>
        <right/>
        <top/>
        <bottom/>
      </border>
    </dxf>
    <dxf>
      <font>
        <b val="0"/>
        <i val="0"/>
        <strike val="0"/>
        <condense val="0"/>
        <extend val="0"/>
        <outline val="0"/>
        <shadow val="0"/>
        <u val="none"/>
        <vertAlign val="baseline"/>
        <sz val="11"/>
        <color theme="1"/>
        <name val="Open Sans"/>
        <scheme val="none"/>
      </font>
      <fill>
        <patternFill patternType="solid">
          <fgColor indexed="64"/>
          <bgColor theme="0" tint="-0.249977111117893"/>
        </patternFill>
      </fill>
      <border diagonalUp="0" diagonalDown="0" outline="0">
        <left/>
        <right style="thin">
          <color indexed="64"/>
        </right>
        <top/>
        <bottom/>
      </border>
    </dxf>
    <dxf>
      <font>
        <b val="0"/>
        <i val="0"/>
        <strike val="0"/>
        <condense val="0"/>
        <extend val="0"/>
        <outline val="0"/>
        <shadow val="0"/>
        <u val="none"/>
        <vertAlign val="baseline"/>
        <sz val="11"/>
        <color theme="1"/>
        <name val="Open Sans"/>
        <scheme val="none"/>
      </font>
    </dxf>
    <dxf>
      <font>
        <b val="0"/>
        <i val="0"/>
        <strike val="0"/>
        <condense val="0"/>
        <extend val="0"/>
        <outline val="0"/>
        <shadow val="0"/>
        <u val="none"/>
        <vertAlign val="baseline"/>
        <sz val="11"/>
        <color theme="1"/>
        <name val="Open Sans"/>
        <scheme val="none"/>
      </font>
    </dxf>
    <dxf>
      <font>
        <b val="0"/>
        <i val="0"/>
        <strike val="0"/>
        <condense val="0"/>
        <extend val="0"/>
        <outline val="0"/>
        <shadow val="0"/>
        <u val="none"/>
        <vertAlign val="baseline"/>
        <sz val="11"/>
        <color theme="1"/>
        <name val="Open Sans"/>
        <scheme val="none"/>
      </font>
      <fill>
        <patternFill patternType="solid">
          <fgColor indexed="64"/>
          <bgColor theme="0" tint="-0.14999847407452621"/>
        </patternFill>
      </fill>
    </dxf>
    <dxf>
      <font>
        <b val="0"/>
        <i val="0"/>
        <strike val="0"/>
        <condense val="0"/>
        <extend val="0"/>
        <outline val="0"/>
        <shadow val="0"/>
        <u val="none"/>
        <vertAlign val="baseline"/>
        <sz val="11"/>
        <color theme="1"/>
        <name val="Open Sans"/>
        <scheme val="none"/>
      </font>
      <fill>
        <patternFill patternType="solid">
          <fgColor indexed="64"/>
          <bgColor theme="0" tint="-0.14999847407452621"/>
        </patternFill>
      </fill>
    </dxf>
    <dxf>
      <font>
        <b val="0"/>
        <i val="0"/>
        <strike val="0"/>
        <condense val="0"/>
        <extend val="0"/>
        <outline val="0"/>
        <shadow val="0"/>
        <u val="none"/>
        <vertAlign val="baseline"/>
        <sz val="11"/>
        <color theme="1"/>
        <name val="Open Sans"/>
        <scheme val="none"/>
      </font>
      <fill>
        <patternFill patternType="solid">
          <fgColor indexed="64"/>
          <bgColor theme="0" tint="-0.249977111117893"/>
        </patternFill>
      </fill>
      <border diagonalUp="0" diagonalDown="0" outline="0">
        <left style="thin">
          <color indexed="64"/>
        </left>
        <right/>
        <top/>
        <bottom/>
      </border>
    </dxf>
    <dxf>
      <font>
        <b val="0"/>
        <i val="0"/>
        <strike val="0"/>
        <condense val="0"/>
        <extend val="0"/>
        <outline val="0"/>
        <shadow val="0"/>
        <u val="none"/>
        <vertAlign val="baseline"/>
        <sz val="11"/>
        <color theme="1"/>
        <name val="Open Sans"/>
        <scheme val="none"/>
      </font>
      <numFmt numFmtId="2" formatCode="0.00"/>
      <fill>
        <patternFill patternType="solid">
          <fgColor indexed="64"/>
          <bgColor theme="0"/>
        </patternFill>
      </fill>
      <border diagonalUp="0" diagonalDown="0" outline="0">
        <left style="medium">
          <color indexed="64"/>
        </left>
        <right style="medium">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indexed="64"/>
          <bgColor indexed="65"/>
        </patternFill>
      </fill>
      <border diagonalUp="0" diagonalDown="0" outline="0">
        <left/>
        <right style="thin">
          <color indexed="64"/>
        </right>
        <top/>
        <bottom/>
      </border>
    </dxf>
    <dxf>
      <font>
        <b val="0"/>
        <i val="0"/>
        <strike val="0"/>
        <condense val="0"/>
        <extend val="0"/>
        <outline val="0"/>
        <shadow val="0"/>
        <u val="none"/>
        <vertAlign val="baseline"/>
        <sz val="11"/>
        <color theme="1"/>
        <name val="Open Sans"/>
        <scheme val="none"/>
      </font>
      <numFmt numFmtId="2" formatCode="0.00"/>
      <fill>
        <patternFill patternType="none">
          <fgColor indexed="64"/>
          <bgColor indexed="65"/>
        </patternFill>
      </fill>
    </dxf>
    <dxf>
      <font>
        <b val="0"/>
        <i val="0"/>
        <strike val="0"/>
        <condense val="0"/>
        <extend val="0"/>
        <outline val="0"/>
        <shadow val="0"/>
        <u val="none"/>
        <vertAlign val="baseline"/>
        <sz val="11"/>
        <color theme="1"/>
        <name val="Open Sans"/>
        <scheme val="none"/>
      </font>
      <numFmt numFmtId="2" formatCode="0.00"/>
    </dxf>
    <dxf>
      <font>
        <b val="0"/>
        <i val="0"/>
        <strike val="0"/>
        <condense val="0"/>
        <extend val="0"/>
        <outline val="0"/>
        <shadow val="0"/>
        <u val="none"/>
        <vertAlign val="baseline"/>
        <sz val="11"/>
        <color theme="1"/>
        <name val="Open Sans"/>
        <scheme val="none"/>
      </font>
      <numFmt numFmtId="2" formatCode="0.00"/>
    </dxf>
    <dxf>
      <font>
        <b val="0"/>
        <i val="0"/>
        <strike val="0"/>
        <condense val="0"/>
        <extend val="0"/>
        <outline val="0"/>
        <shadow val="0"/>
        <u val="none"/>
        <vertAlign val="baseline"/>
        <sz val="11"/>
        <color theme="1"/>
        <name val="Open Sans"/>
        <scheme val="none"/>
      </font>
      <numFmt numFmtId="2" formatCode="0.00"/>
    </dxf>
    <dxf>
      <font>
        <b val="0"/>
        <i val="0"/>
        <strike val="0"/>
        <condense val="0"/>
        <extend val="0"/>
        <outline val="0"/>
        <shadow val="0"/>
        <u val="none"/>
        <vertAlign val="baseline"/>
        <sz val="11"/>
        <color theme="1"/>
        <name val="Open Sans"/>
        <scheme val="none"/>
      </font>
      <numFmt numFmtId="2" formatCode="0.00"/>
    </dxf>
    <dxf>
      <font>
        <b val="0"/>
        <i val="0"/>
        <strike val="0"/>
        <condense val="0"/>
        <extend val="0"/>
        <outline val="0"/>
        <shadow val="0"/>
        <u val="none"/>
        <vertAlign val="baseline"/>
        <sz val="11"/>
        <color theme="1"/>
        <name val="Open Sans"/>
        <scheme val="none"/>
      </font>
      <numFmt numFmtId="2" formatCode="0.00"/>
    </dxf>
    <dxf>
      <font>
        <b val="0"/>
        <i val="0"/>
        <strike val="0"/>
        <condense val="0"/>
        <extend val="0"/>
        <outline val="0"/>
        <shadow val="0"/>
        <u val="none"/>
        <vertAlign val="baseline"/>
        <sz val="11"/>
        <color theme="1"/>
        <name val="Open Sans"/>
        <scheme val="none"/>
      </font>
      <numFmt numFmtId="2" formatCode="0.00"/>
    </dxf>
    <dxf>
      <font>
        <b val="0"/>
        <i val="0"/>
        <strike val="0"/>
        <condense val="0"/>
        <extend val="0"/>
        <outline val="0"/>
        <shadow val="0"/>
        <u val="none"/>
        <vertAlign val="baseline"/>
        <sz val="11"/>
        <color theme="1"/>
        <name val="Open Sans"/>
        <scheme val="none"/>
      </font>
      <numFmt numFmtId="2" formatCode="0.00"/>
    </dxf>
    <dxf>
      <font>
        <b val="0"/>
        <i val="0"/>
        <strike val="0"/>
        <condense val="0"/>
        <extend val="0"/>
        <outline val="0"/>
        <shadow val="0"/>
        <u val="none"/>
        <vertAlign val="baseline"/>
        <sz val="11"/>
        <color auto="1"/>
        <name val="Open Sans"/>
        <scheme val="none"/>
      </font>
      <numFmt numFmtId="2" formatCode="0.00"/>
      <fill>
        <patternFill patternType="none">
          <fgColor indexed="64"/>
          <bgColor auto="1"/>
        </patternFill>
      </fill>
    </dxf>
    <dxf>
      <font>
        <b val="0"/>
        <i val="0"/>
        <strike val="0"/>
        <condense val="0"/>
        <extend val="0"/>
        <outline val="0"/>
        <shadow val="0"/>
        <u val="none"/>
        <vertAlign val="baseline"/>
        <sz val="11"/>
        <color auto="1"/>
        <name val="Open Sans"/>
        <scheme val="none"/>
      </font>
      <numFmt numFmtId="2" formatCode="0.00"/>
      <fill>
        <patternFill patternType="none">
          <fgColor indexed="64"/>
          <bgColor auto="1"/>
        </patternFill>
      </fill>
    </dxf>
    <dxf>
      <font>
        <b val="0"/>
        <i val="0"/>
        <strike val="0"/>
        <condense val="0"/>
        <extend val="0"/>
        <outline val="0"/>
        <shadow val="0"/>
        <u val="none"/>
        <vertAlign val="baseline"/>
        <sz val="11"/>
        <color rgb="FF000000"/>
        <name val="Open Sans"/>
        <scheme val="none"/>
      </font>
      <numFmt numFmtId="2" formatCode="0.00"/>
      <fill>
        <patternFill patternType="none">
          <fgColor indexed="64"/>
          <bgColor auto="1"/>
        </patternFill>
      </fill>
      <border diagonalUp="0" diagonalDown="0" outline="0">
        <left style="thin">
          <color indexed="64"/>
        </left>
      </border>
    </dxf>
    <dxf>
      <font>
        <b val="0"/>
        <i val="0"/>
        <strike val="0"/>
        <condense val="0"/>
        <extend val="0"/>
        <outline val="0"/>
        <shadow val="0"/>
        <u val="none"/>
        <vertAlign val="baseline"/>
        <sz val="11"/>
        <color auto="1"/>
        <name val="Open Sans"/>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Open Sans"/>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Open Sans"/>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Open Sans"/>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Open Sans"/>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Open Sans"/>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Open Sans"/>
        <scheme val="none"/>
      </font>
      <alignment horizontal="left" vertical="center" textRotation="0" wrapText="0" indent="0" justifyLastLine="0" shrinkToFit="0" readingOrder="0"/>
    </dxf>
    <dxf>
      <font>
        <b val="0"/>
        <i val="0"/>
        <strike val="0"/>
        <condense val="0"/>
        <extend val="0"/>
        <outline val="0"/>
        <shadow val="0"/>
        <u val="none"/>
        <vertAlign val="baseline"/>
        <sz val="11"/>
        <color auto="1"/>
        <name val="Open Sans"/>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Open Sans"/>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Open Sans"/>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Open Sans"/>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Open Sans"/>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Open Sans"/>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Open Sans"/>
        <scheme val="none"/>
      </font>
    </dxf>
    <dxf>
      <font>
        <b val="0"/>
        <i val="0"/>
        <strike val="0"/>
        <condense val="0"/>
        <extend val="0"/>
        <outline val="0"/>
        <shadow val="0"/>
        <u val="none"/>
        <vertAlign val="baseline"/>
        <sz val="11"/>
        <color theme="1"/>
        <name val="Open Sans"/>
        <scheme val="none"/>
      </font>
      <numFmt numFmtId="2" formatCode="0.00"/>
    </dxf>
    <dxf>
      <font>
        <b val="0"/>
        <i val="0"/>
        <strike val="0"/>
        <condense val="0"/>
        <extend val="0"/>
        <outline val="0"/>
        <shadow val="0"/>
        <u val="none"/>
        <vertAlign val="baseline"/>
        <sz val="11"/>
        <color theme="1"/>
        <name val="Open Sans"/>
        <scheme val="none"/>
      </font>
      <numFmt numFmtId="1" formatCode="0"/>
    </dxf>
    <dxf>
      <font>
        <b val="0"/>
        <i val="0"/>
        <strike val="0"/>
        <condense val="0"/>
        <extend val="0"/>
        <outline val="0"/>
        <shadow val="0"/>
        <u val="none"/>
        <vertAlign val="baseline"/>
        <sz val="11"/>
        <color theme="1"/>
        <name val="Open Sans"/>
        <scheme val="none"/>
      </font>
      <numFmt numFmtId="2" formatCode="0.00"/>
    </dxf>
    <dxf>
      <font>
        <b val="0"/>
        <i val="0"/>
        <strike val="0"/>
        <condense val="0"/>
        <extend val="0"/>
        <outline val="0"/>
        <shadow val="0"/>
        <u val="none"/>
        <vertAlign val="baseline"/>
        <sz val="11"/>
        <color theme="1"/>
        <name val="Open Sans"/>
        <scheme val="none"/>
      </font>
      <numFmt numFmtId="2" formatCode="0.00"/>
    </dxf>
    <dxf>
      <font>
        <b val="0"/>
        <i val="0"/>
        <strike val="0"/>
        <condense val="0"/>
        <extend val="0"/>
        <outline val="0"/>
        <shadow val="0"/>
        <u val="none"/>
        <vertAlign val="baseline"/>
        <sz val="11"/>
        <color theme="1"/>
        <name val="Open Sans"/>
        <scheme val="none"/>
      </font>
      <numFmt numFmtId="2" formatCode="0.00"/>
    </dxf>
    <dxf>
      <font>
        <b val="0"/>
        <i val="0"/>
        <strike val="0"/>
        <condense val="0"/>
        <extend val="0"/>
        <outline val="0"/>
        <shadow val="0"/>
        <u val="none"/>
        <vertAlign val="baseline"/>
        <sz val="11"/>
        <color theme="1"/>
        <name val="Open Sans"/>
        <scheme val="none"/>
      </font>
      <numFmt numFmtId="2" formatCode="0.00"/>
      <fill>
        <patternFill patternType="none">
          <fgColor rgb="FF000000"/>
          <bgColor auto="1"/>
        </patternFill>
      </fill>
    </dxf>
    <dxf>
      <border outline="0">
        <right style="medium">
          <color indexed="64"/>
        </right>
      </border>
    </dxf>
    <dxf>
      <font>
        <b val="0"/>
        <i val="0"/>
        <strike val="0"/>
        <condense val="0"/>
        <extend val="0"/>
        <outline val="0"/>
        <shadow val="0"/>
        <u val="none"/>
        <vertAlign val="baseline"/>
        <sz val="11"/>
        <color theme="1"/>
        <name val="Open Sans"/>
        <scheme val="none"/>
      </font>
    </dxf>
    <dxf>
      <font>
        <b/>
        <i val="0"/>
        <strike val="0"/>
        <condense val="0"/>
        <extend val="0"/>
        <outline val="0"/>
        <shadow val="0"/>
        <u val="none"/>
        <vertAlign val="baseline"/>
        <sz val="11"/>
        <color theme="1"/>
        <name val="Open Sans"/>
        <scheme val="none"/>
      </font>
      <fill>
        <patternFill patternType="solid">
          <fgColor indexed="64"/>
          <bgColor theme="9" tint="0.39997558519241921"/>
        </patternFill>
      </fill>
      <border diagonalUp="0" diagonalDown="0" outline="0">
        <left style="thin">
          <color indexed="64"/>
        </left>
        <right style="thin">
          <color indexed="64"/>
        </right>
        <top/>
        <bottom/>
      </border>
    </dxf>
    <dxf>
      <numFmt numFmtId="1" formatCode="0"/>
    </dxf>
    <dxf>
      <numFmt numFmtId="167" formatCode="0.0"/>
    </dxf>
    <dxf>
      <numFmt numFmtId="2" formatCode="0.00"/>
    </dxf>
    <dxf>
      <numFmt numFmtId="167" formatCode="0.0"/>
    </dxf>
    <dxf>
      <alignment wrapText="1"/>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numFmt numFmtId="2" formatCode="0.00"/>
    </dxf>
    <dxf>
      <alignment wrapText="1" readingOrder="0"/>
    </dxf>
    <dxf>
      <numFmt numFmtId="167" formatCode="0.0"/>
    </dxf>
    <dxf>
      <numFmt numFmtId="1" formatCode="0"/>
    </dxf>
    <dxf>
      <alignment horizontal="center"/>
    </dxf>
    <dxf>
      <alignment horizontal="center"/>
    </dxf>
    <dxf>
      <alignment horizontal="center"/>
    </dxf>
    <dxf>
      <alignment wrapText="1"/>
    </dxf>
    <dxf>
      <alignment wrapText="1"/>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numFmt numFmtId="167" formatCode="0.0"/>
    </dxf>
    <dxf>
      <numFmt numFmtId="1" formatCode="0"/>
    </dxf>
    <dxf>
      <numFmt numFmtId="167" formatCode="0.0"/>
    </dxf>
    <dxf>
      <numFmt numFmtId="1" formatCode="0"/>
    </dxf>
    <dxf>
      <numFmt numFmtId="167" formatCode="0.0"/>
    </dxf>
    <dxf>
      <alignment horizontal="center"/>
    </dxf>
    <dxf>
      <alignment horizontal="center"/>
    </dxf>
    <dxf>
      <alignment wrapText="1"/>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numFmt numFmtId="2" formatCode="0.00"/>
    </dxf>
    <dxf>
      <numFmt numFmtId="1" formatCode="0"/>
    </dxf>
    <dxf>
      <font>
        <name val="Open Sans"/>
        <scheme val="none"/>
      </font>
    </dxf>
    <dxf>
      <font>
        <name val="Open Sans"/>
        <scheme val="none"/>
      </font>
    </dxf>
    <dxf>
      <font>
        <name val="Open Sans"/>
        <scheme val="none"/>
      </font>
    </dxf>
    <dxf>
      <font>
        <name val="Open Sans"/>
        <scheme val="none"/>
      </font>
    </dxf>
    <dxf>
      <font>
        <name val="Open Sans"/>
        <scheme val="none"/>
      </font>
    </dxf>
    <dxf>
      <numFmt numFmtId="167" formatCode="0.0"/>
    </dxf>
    <dxf>
      <numFmt numFmtId="1" formatCode="0"/>
    </dxf>
    <dxf>
      <numFmt numFmtId="167" formatCode="0.0"/>
    </dxf>
    <dxf>
      <alignment horizontal="center"/>
    </dxf>
    <dxf>
      <alignment horizontal="center"/>
    </dxf>
    <dxf>
      <alignment horizontal="center"/>
    </dxf>
    <dxf>
      <alignment wrapText="1"/>
    </dxf>
    <dxf>
      <alignment wrapText="1"/>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numFmt numFmtId="2" formatCode="0.00"/>
    </dxf>
    <dxf>
      <numFmt numFmtId="1" formatCode="0"/>
    </dxf>
    <dxf>
      <numFmt numFmtId="167" formatCode="0.0"/>
    </dxf>
    <dxf>
      <numFmt numFmtId="2" formatCode="0.00"/>
    </dxf>
    <dxf>
      <numFmt numFmtId="166" formatCode="0.000"/>
    </dxf>
    <dxf>
      <numFmt numFmtId="174" formatCode="0.0000"/>
    </dxf>
    <dxf>
      <numFmt numFmtId="175" formatCode="0.00000"/>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alignment wrapText="1" readingOrder="0"/>
    </dxf>
    <dxf>
      <numFmt numFmtId="167" formatCode="0.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dxf>
    <dxf>
      <font>
        <strike val="0"/>
        <outline val="0"/>
        <shadow val="0"/>
        <vertAlign val="baseline"/>
        <sz val="11"/>
        <name val="Open Sans"/>
        <scheme val="none"/>
      </font>
      <numFmt numFmtId="167" formatCode="0.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2" formatCode="0.00"/>
      <alignment horizontal="center" vertical="center" textRotation="0" wrapText="0" indent="0" justifyLastLine="0" shrinkToFit="0" readingOrder="0"/>
    </dxf>
    <dxf>
      <font>
        <strike val="0"/>
        <outline val="0"/>
        <shadow val="0"/>
        <vertAlign val="baseline"/>
        <sz val="11"/>
        <name val="Open Sans"/>
        <scheme val="none"/>
      </font>
      <numFmt numFmtId="2" formatCode="0.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67" formatCode="0.0"/>
    </dxf>
    <dxf>
      <font>
        <b val="0"/>
        <i val="0"/>
        <strike val="0"/>
        <condense val="0"/>
        <extend val="0"/>
        <outline val="0"/>
        <shadow val="0"/>
        <u val="none"/>
        <vertAlign val="baseline"/>
        <sz val="11"/>
        <color theme="1"/>
        <name val="Open Sans"/>
        <scheme val="none"/>
      </font>
      <numFmt numFmtId="167" formatCode="0.0"/>
    </dxf>
    <dxf>
      <font>
        <b val="0"/>
        <i val="0"/>
        <strike val="0"/>
        <condense val="0"/>
        <extend val="0"/>
        <outline val="0"/>
        <shadow val="0"/>
        <u val="none"/>
        <vertAlign val="baseline"/>
        <sz val="11"/>
        <color auto="1"/>
        <name val="Open Sans"/>
        <scheme val="none"/>
      </font>
      <alignment horizontal="left" vertical="center" textRotation="0" wrapText="0" indent="0" justifyLastLine="0" shrinkToFit="0" readingOrder="0"/>
    </dxf>
    <dxf>
      <font>
        <b val="0"/>
        <i val="0"/>
        <strike val="0"/>
        <condense val="0"/>
        <extend val="0"/>
        <outline val="0"/>
        <shadow val="0"/>
        <u val="none"/>
        <vertAlign val="baseline"/>
        <sz val="11"/>
        <color auto="1"/>
        <name val="Open Sans"/>
        <scheme val="none"/>
      </font>
      <alignment horizontal="left" vertical="center" textRotation="0" wrapText="0" relativeIndent="0" justifyLastLine="0" shrinkToFit="0" readingOrder="0"/>
    </dxf>
    <dxf>
      <font>
        <b val="0"/>
        <i val="0"/>
        <strike val="0"/>
        <condense val="0"/>
        <extend val="0"/>
        <outline val="0"/>
        <shadow val="0"/>
        <u val="none"/>
        <vertAlign val="baseline"/>
        <sz val="11"/>
        <color auto="1"/>
        <name val="Open Sans"/>
        <scheme val="none"/>
      </font>
      <fill>
        <patternFill patternType="none">
          <fgColor indexed="64"/>
          <bgColor indexed="65"/>
        </patternFill>
      </fill>
    </dxf>
    <dxf>
      <font>
        <b val="0"/>
        <i val="0"/>
        <strike val="0"/>
        <condense val="0"/>
        <extend val="0"/>
        <outline val="0"/>
        <shadow val="0"/>
        <u val="none"/>
        <vertAlign val="baseline"/>
        <sz val="11"/>
        <color auto="1"/>
        <name val="Open Sans"/>
        <scheme val="none"/>
      </font>
      <fill>
        <patternFill patternType="none">
          <fgColor indexed="64"/>
          <bgColor indexed="65"/>
        </patternFill>
      </fill>
    </dxf>
    <dxf>
      <font>
        <b val="0"/>
        <i val="0"/>
        <strike val="0"/>
        <condense val="0"/>
        <extend val="0"/>
        <outline val="0"/>
        <shadow val="0"/>
        <u val="none"/>
        <vertAlign val="baseline"/>
        <sz val="11"/>
        <color theme="1"/>
        <name val="Open Sans"/>
        <scheme val="none"/>
      </font>
      <alignment horizontal="general" vertical="center" textRotation="0" wrapText="0" indent="0" justifyLastLine="0" shrinkToFit="0" readingOrder="0"/>
    </dxf>
    <dxf>
      <font>
        <strike val="0"/>
        <outline val="0"/>
        <shadow val="0"/>
        <vertAlign val="baseline"/>
        <sz val="11"/>
        <name val="Open Sans"/>
        <scheme val="none"/>
      </font>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fill>
        <patternFill patternType="none">
          <fgColor indexed="64"/>
          <bgColor indexed="65"/>
        </patternFill>
      </fill>
    </dxf>
    <dxf>
      <font>
        <strike val="0"/>
        <outline val="0"/>
        <shadow val="0"/>
        <vertAlign val="baseline"/>
        <sz val="11"/>
        <name val="Open Sans"/>
        <scheme val="none"/>
      </font>
      <fill>
        <patternFill patternType="none">
          <fgColor indexed="64"/>
          <bgColor indexed="65"/>
        </patternFill>
      </fill>
    </dxf>
    <dxf>
      <font>
        <b val="0"/>
        <i val="0"/>
        <strike val="0"/>
        <condense val="0"/>
        <extend val="0"/>
        <outline val="0"/>
        <shadow val="0"/>
        <u val="none"/>
        <vertAlign val="baseline"/>
        <sz val="11"/>
        <color theme="1"/>
        <name val="Open Sans"/>
        <scheme val="none"/>
      </font>
      <alignment horizontal="general" vertical="center" textRotation="0" wrapText="0" indent="0" justifyLastLine="0" shrinkToFit="0" readingOrder="0"/>
    </dxf>
    <dxf>
      <font>
        <strike val="0"/>
        <outline val="0"/>
        <shadow val="0"/>
        <vertAlign val="baseline"/>
        <sz val="11"/>
        <name val="Open Sans"/>
        <scheme val="none"/>
      </font>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alignment horizontal="general" vertical="center" textRotation="0" wrapText="0" indent="0" justifyLastLine="0" shrinkToFit="0" readingOrder="0"/>
    </dxf>
    <dxf>
      <font>
        <strike val="0"/>
        <outline val="0"/>
        <shadow val="0"/>
        <vertAlign val="baseline"/>
        <sz val="11"/>
        <name val="Open Sans"/>
        <scheme val="none"/>
      </font>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alignment horizontal="general" vertical="center" textRotation="0" wrapText="0" indent="0" justifyLastLine="0" shrinkToFit="0" readingOrder="0"/>
    </dxf>
    <dxf>
      <font>
        <strike val="0"/>
        <outline val="0"/>
        <shadow val="0"/>
        <vertAlign val="baseline"/>
        <sz val="11"/>
        <name val="Open Sans"/>
        <scheme val="none"/>
      </font>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dxf>
    <dxf>
      <font>
        <strike val="0"/>
        <outline val="0"/>
        <shadow val="0"/>
        <vertAlign val="baseline"/>
        <sz val="11"/>
        <name val="Open Sans"/>
        <scheme val="none"/>
      </font>
    </dxf>
    <dxf>
      <font>
        <b val="0"/>
        <i val="0"/>
        <strike val="0"/>
        <condense val="0"/>
        <extend val="0"/>
        <outline val="0"/>
        <shadow val="0"/>
        <u val="none"/>
        <vertAlign val="baseline"/>
        <sz val="11"/>
        <color theme="1"/>
        <name val="Open Sans"/>
        <scheme val="none"/>
      </font>
      <alignment horizontal="general" vertical="center" textRotation="0" wrapText="0" indent="0" justifyLastLine="0" shrinkToFit="0" readingOrder="0"/>
    </dxf>
    <dxf>
      <font>
        <strike val="0"/>
        <outline val="0"/>
        <shadow val="0"/>
        <vertAlign val="baseline"/>
        <sz val="11"/>
        <name val="Open Sans"/>
        <scheme val="none"/>
      </font>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alignment horizontal="general" vertical="center" textRotation="0" wrapText="0" indent="0" justifyLastLine="0" shrinkToFit="0" readingOrder="0"/>
    </dxf>
    <dxf>
      <font>
        <strike val="0"/>
        <outline val="0"/>
        <shadow val="0"/>
        <vertAlign val="baseline"/>
        <sz val="11"/>
        <name val="Open Sans"/>
        <scheme val="none"/>
      </font>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Open Sans"/>
        <scheme val="none"/>
      </font>
    </dxf>
    <dxf>
      <font>
        <strike val="0"/>
        <outline val="0"/>
        <shadow val="0"/>
        <vertAlign val="baseline"/>
        <sz val="11"/>
        <name val="Open Sans"/>
        <scheme val="none"/>
      </font>
    </dxf>
    <dxf>
      <font>
        <b val="0"/>
        <i val="0"/>
        <strike val="0"/>
        <condense val="0"/>
        <extend val="0"/>
        <outline val="0"/>
        <shadow val="0"/>
        <u val="none"/>
        <vertAlign val="baseline"/>
        <sz val="11"/>
        <color theme="1"/>
        <name val="Open Sans"/>
        <scheme val="none"/>
      </font>
      <numFmt numFmtId="167" formatCode="0.0"/>
      <alignment horizontal="center" vertical="center" textRotation="0" wrapText="0" indent="0" justifyLastLine="0" shrinkToFit="0" readingOrder="0"/>
    </dxf>
    <dxf>
      <font>
        <strike val="0"/>
        <outline val="0"/>
        <shadow val="0"/>
        <vertAlign val="baseline"/>
        <sz val="11"/>
        <name val="Open Sans"/>
        <scheme val="none"/>
      </font>
      <numFmt numFmtId="167" formatCode="0.0"/>
      <alignment horizontal="center" vertical="center" textRotation="0" wrapText="0" relativeIndent="0" justifyLastLine="0" shrinkToFit="0" readingOrder="0"/>
    </dxf>
    <dxf>
      <font>
        <strike val="0"/>
        <outline val="0"/>
        <shadow val="0"/>
        <vertAlign val="baseline"/>
        <sz val="11"/>
        <name val="Open Sans"/>
        <scheme val="none"/>
      </font>
      <alignment horizontal="center" vertical="center" textRotation="0" wrapText="0" relativeIndent="0" justifyLastLine="0" shrinkToFit="0" readingOrder="0"/>
    </dxf>
    <dxf>
      <font>
        <strike val="0"/>
        <outline val="0"/>
        <shadow val="0"/>
        <u val="none"/>
        <vertAlign val="baseline"/>
        <sz val="11"/>
        <color theme="0"/>
        <name val="Open Sans"/>
        <scheme val="none"/>
      </font>
      <fill>
        <patternFill patternType="solid">
          <fgColor indexed="64"/>
          <bgColor theme="9" tint="0.79998168889431442"/>
        </patternFill>
      </fill>
      <alignment horizontal="center" vertical="center" textRotation="0" wrapText="1" indent="0" justifyLastLine="0" shrinkToFit="0" readingOrder="0"/>
    </dxf>
    <dxf>
      <numFmt numFmtId="167" formatCode="0.0"/>
    </dxf>
    <dxf>
      <numFmt numFmtId="2" formatCode="0.00"/>
    </dxf>
    <dxf>
      <numFmt numFmtId="166" formatCode="0.000"/>
    </dxf>
    <dxf>
      <numFmt numFmtId="174" formatCode="0.0000"/>
    </dxf>
    <dxf>
      <numFmt numFmtId="175" formatCode="0.00000"/>
    </dxf>
    <dxf>
      <alignment horizontal="center"/>
    </dxf>
    <dxf>
      <alignment horizontal="center"/>
    </dxf>
    <dxf>
      <alignment wrapText="1"/>
    </dxf>
    <dxf>
      <alignment wrapText="1"/>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numFmt numFmtId="167" formatCode="0.0"/>
    </dxf>
    <dxf>
      <numFmt numFmtId="1" formatCode="0"/>
    </dxf>
    <dxf>
      <alignment horizontal="center"/>
    </dxf>
    <dxf>
      <alignment horizontal="center"/>
    </dxf>
    <dxf>
      <alignment horizontal="center"/>
    </dxf>
    <dxf>
      <alignment wrapText="1"/>
    </dxf>
    <dxf>
      <alignment wrapText="1"/>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numFmt numFmtId="167" formatCode="0.0"/>
    </dxf>
    <dxf>
      <alignment wrapText="1"/>
    </dxf>
    <dxf>
      <font>
        <name val="Open Sans"/>
        <scheme val="none"/>
      </font>
    </dxf>
    <dxf>
      <font>
        <name val="Open Sans"/>
        <scheme val="none"/>
      </font>
    </dxf>
    <dxf>
      <font>
        <name val="Open Sans"/>
        <scheme val="none"/>
      </font>
    </dxf>
    <dxf>
      <font>
        <name val="Open Sans"/>
        <scheme val="none"/>
      </font>
    </dxf>
    <dxf>
      <numFmt numFmtId="167" formatCode="0.0"/>
    </dxf>
    <dxf>
      <numFmt numFmtId="1" formatCode="0"/>
    </dxf>
    <dxf>
      <numFmt numFmtId="1" formatCode="0"/>
    </dxf>
    <dxf>
      <numFmt numFmtId="167" formatCode="0.0"/>
    </dxf>
    <dxf>
      <alignment wrapText="1"/>
    </dxf>
    <dxf>
      <alignment wrapText="1"/>
    </dxf>
    <dxf>
      <alignment wrapText="1"/>
    </dxf>
    <dxf>
      <alignment wrapText="1"/>
    </dxf>
    <dxf>
      <alignment wrapText="1"/>
    </dxf>
    <dxf>
      <alignment wrapText="1"/>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numFmt numFmtId="2" formatCode="0.00"/>
    </dxf>
    <dxf>
      <numFmt numFmtId="1" formatCode="0"/>
    </dxf>
    <dxf>
      <alignment horizontal="center"/>
    </dxf>
    <dxf>
      <numFmt numFmtId="167" formatCode="0.0"/>
    </dxf>
    <dxf>
      <numFmt numFmtId="2" formatCode="0.00"/>
    </dxf>
    <dxf>
      <alignment wrapText="1"/>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numFmt numFmtId="2" formatCode="0.00"/>
    </dxf>
    <dxf>
      <numFmt numFmtId="1" formatCode="0"/>
    </dxf>
    <dxf>
      <alignment horizontal="center"/>
    </dxf>
    <dxf>
      <numFmt numFmtId="167" formatCode="0.0"/>
    </dxf>
    <dxf>
      <numFmt numFmtId="2" formatCode="0.00"/>
    </dxf>
    <dxf>
      <numFmt numFmtId="166" formatCode="0.000"/>
    </dxf>
    <dxf>
      <numFmt numFmtId="174" formatCode="0.0000"/>
    </dxf>
    <dxf>
      <numFmt numFmtId="175" formatCode="0.00000"/>
    </dxf>
    <dxf>
      <numFmt numFmtId="176" formatCode="0.000000"/>
    </dxf>
    <dxf>
      <alignment horizontal="center"/>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numFmt numFmtId="167" formatCode="0.0"/>
    </dxf>
    <dxf>
      <numFmt numFmtId="1" formatCode="0"/>
    </dxf>
    <dxf>
      <numFmt numFmtId="1" formatCode="0"/>
    </dxf>
    <dxf>
      <numFmt numFmtId="167" formatCode="0.0"/>
    </dxf>
    <dxf>
      <alignment wrapText="1"/>
    </dxf>
    <dxf>
      <alignment wrapText="1"/>
    </dxf>
    <dxf>
      <alignment wrapText="1"/>
    </dxf>
    <dxf>
      <alignment wrapText="1"/>
    </dxf>
    <dxf>
      <alignment wrapText="1"/>
    </dxf>
    <dxf>
      <alignment wrapText="1"/>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font>
        <name val="Open Sans"/>
        <scheme val="none"/>
      </font>
    </dxf>
    <dxf>
      <numFmt numFmtId="2" formatCode="0.00"/>
    </dxf>
    <dxf>
      <font>
        <strike val="0"/>
        <outline val="0"/>
        <shadow val="0"/>
        <vertAlign val="baseline"/>
        <name val="Open Sans"/>
        <scheme val="none"/>
      </font>
      <numFmt numFmtId="169" formatCode="#,##0.0"/>
    </dxf>
    <dxf>
      <font>
        <strike val="0"/>
        <outline val="0"/>
        <shadow val="0"/>
        <vertAlign val="baseline"/>
        <name val="Open Sans"/>
        <scheme val="none"/>
      </font>
      <numFmt numFmtId="3" formatCode="#,##0"/>
    </dxf>
    <dxf>
      <font>
        <b val="0"/>
        <i val="0"/>
        <strike val="0"/>
        <condense val="0"/>
        <extend val="0"/>
        <outline val="0"/>
        <shadow val="0"/>
        <u val="none"/>
        <vertAlign val="baseline"/>
        <sz val="11"/>
        <color theme="1"/>
        <name val="Open Sans"/>
        <scheme val="none"/>
      </font>
      <numFmt numFmtId="165" formatCode="_-* #,##0.00\ _€_-;\-* #,##0.00\ _€_-;_-* &quot;-&quot;??\ _€_-;_-@_-"/>
      <alignment horizontal="right" vertical="bottom" textRotation="0" wrapText="0" indent="0" justifyLastLine="0" shrinkToFit="0" readingOrder="0"/>
    </dxf>
    <dxf>
      <font>
        <strike val="0"/>
        <outline val="0"/>
        <shadow val="0"/>
        <vertAlign val="baseline"/>
        <name val="Open Sans"/>
        <scheme val="none"/>
      </font>
      <numFmt numFmtId="169" formatCode="#,##0.0"/>
      <alignment horizontal="right" vertical="bottom" textRotation="0" wrapText="0" relativeIndent="0" justifyLastLine="0" shrinkToFit="0" readingOrder="0"/>
    </dxf>
    <dxf>
      <font>
        <strike val="0"/>
        <outline val="0"/>
        <shadow val="0"/>
        <vertAlign val="baseline"/>
        <name val="Open Sans"/>
        <scheme val="none"/>
      </font>
      <numFmt numFmtId="169" formatCode="#,##0.0"/>
      <alignment horizontal="right" vertical="bottom" textRotation="0" wrapText="0" relativeIndent="0" justifyLastLine="0" shrinkToFit="0" readingOrder="0"/>
    </dxf>
    <dxf>
      <font>
        <strike val="0"/>
        <outline val="0"/>
        <shadow val="0"/>
        <vertAlign val="baseline"/>
        <name val="Open Sans"/>
        <scheme val="none"/>
      </font>
      <numFmt numFmtId="169" formatCode="#,##0.0"/>
      <alignment horizontal="right" vertical="bottom" textRotation="0" wrapText="0" relativeIndent="0" justifyLastLine="0" shrinkToFit="0" readingOrder="0"/>
    </dxf>
    <dxf>
      <font>
        <strike val="0"/>
        <outline val="0"/>
        <shadow val="0"/>
        <vertAlign val="baseline"/>
        <name val="Open Sans"/>
        <scheme val="none"/>
      </font>
      <numFmt numFmtId="169" formatCode="#,##0.0"/>
      <alignment horizontal="right" vertical="bottom" textRotation="0" wrapText="0" relativeIndent="0" justifyLastLine="0" shrinkToFit="0" readingOrder="0"/>
    </dxf>
    <dxf>
      <font>
        <strike val="0"/>
        <outline val="0"/>
        <shadow val="0"/>
        <vertAlign val="baseline"/>
        <name val="Open Sans"/>
        <scheme val="none"/>
      </font>
      <numFmt numFmtId="169" formatCode="#,##0.0"/>
      <alignment horizontal="right" vertical="bottom" textRotation="0" wrapText="0" relativeIndent="0" justifyLastLine="0" shrinkToFit="0" readingOrder="0"/>
    </dxf>
    <dxf>
      <font>
        <b val="0"/>
        <i val="0"/>
        <strike val="0"/>
        <condense val="0"/>
        <extend val="0"/>
        <outline val="0"/>
        <shadow val="0"/>
        <u val="none"/>
        <vertAlign val="baseline"/>
        <sz val="11"/>
        <color theme="1"/>
        <name val="Open Sans"/>
        <scheme val="none"/>
      </font>
      <numFmt numFmtId="173" formatCode="_-* #,##0.0\ _€_-;\-* #,##0.0\ _€_-;_-* &quot;-&quot;??\ _€_-;_-@_-"/>
      <alignment horizontal="right" vertical="bottom" textRotation="0" wrapText="0" indent="0" justifyLastLine="0" shrinkToFit="0" readingOrder="0"/>
    </dxf>
    <dxf>
      <font>
        <strike val="0"/>
        <outline val="0"/>
        <shadow val="0"/>
        <vertAlign val="baseline"/>
        <name val="Open Sans"/>
        <scheme val="none"/>
      </font>
      <numFmt numFmtId="169" formatCode="#,##0.0"/>
      <alignment horizontal="right" vertical="bottom" textRotation="0" wrapText="0" relativeIndent="0" justifyLastLine="0" shrinkToFit="0" readingOrder="0"/>
    </dxf>
    <dxf>
      <font>
        <strike val="0"/>
        <outline val="0"/>
        <shadow val="0"/>
        <vertAlign val="baseline"/>
        <name val="Open Sans"/>
        <scheme val="none"/>
      </font>
      <numFmt numFmtId="169" formatCode="#,##0.0"/>
      <alignment horizontal="right" vertical="bottom" textRotation="0" wrapText="0" relativeIndent="0" justifyLastLine="0" shrinkToFit="0" readingOrder="0"/>
    </dxf>
    <dxf>
      <font>
        <strike val="0"/>
        <outline val="0"/>
        <shadow val="0"/>
        <vertAlign val="baseline"/>
        <name val="Open Sans"/>
        <scheme val="none"/>
      </font>
      <numFmt numFmtId="169" formatCode="#,##0.0"/>
      <alignment horizontal="right" vertical="bottom" textRotation="0" wrapText="0" relativeIndent="0" justifyLastLine="0" shrinkToFit="0" readingOrder="0"/>
    </dxf>
    <dxf>
      <font>
        <strike val="0"/>
        <outline val="0"/>
        <shadow val="0"/>
        <vertAlign val="baseline"/>
        <name val="Open Sans"/>
        <scheme val="none"/>
      </font>
      <numFmt numFmtId="169" formatCode="#,##0.0"/>
      <alignment horizontal="right" vertical="bottom" textRotation="0" wrapText="0" relativeIndent="0" justifyLastLine="0" shrinkToFit="0" readingOrder="0"/>
    </dxf>
    <dxf>
      <font>
        <strike val="0"/>
        <outline val="0"/>
        <shadow val="0"/>
        <vertAlign val="baseline"/>
        <name val="Open Sans"/>
        <scheme val="none"/>
      </font>
      <numFmt numFmtId="3" formatCode="#,##0"/>
      <fill>
        <patternFill patternType="none">
          <fgColor indexed="64"/>
          <bgColor indexed="65"/>
        </patternFill>
      </fill>
      <alignment horizontal="right" vertical="bottom" textRotation="0" wrapText="0" relativeIndent="0" justifyLastLine="0" shrinkToFit="0" readingOrder="0"/>
    </dxf>
    <dxf>
      <font>
        <strike val="0"/>
        <outline val="0"/>
        <shadow val="0"/>
        <vertAlign val="baseline"/>
        <name val="Open Sans"/>
        <scheme val="none"/>
      </font>
      <numFmt numFmtId="3" formatCode="#,##0"/>
    </dxf>
    <dxf>
      <font>
        <strike val="0"/>
        <outline val="0"/>
        <shadow val="0"/>
        <vertAlign val="baseline"/>
        <name val="Open Sans"/>
        <scheme val="none"/>
      </font>
      <numFmt numFmtId="3" formatCode="#,##0"/>
    </dxf>
    <dxf>
      <font>
        <strike val="0"/>
        <outline val="0"/>
        <shadow val="0"/>
        <vertAlign val="baseline"/>
        <name val="Open Sans"/>
        <scheme val="none"/>
      </font>
      <numFmt numFmtId="3" formatCode="#,##0"/>
    </dxf>
    <dxf>
      <font>
        <strike val="0"/>
        <outline val="0"/>
        <shadow val="0"/>
        <vertAlign val="baseline"/>
        <name val="Open Sans"/>
        <scheme val="none"/>
      </font>
      <numFmt numFmtId="3" formatCode="#,##0"/>
    </dxf>
    <dxf>
      <font>
        <strike val="0"/>
        <outline val="0"/>
        <shadow val="0"/>
        <vertAlign val="baseline"/>
        <name val="Open Sans"/>
        <scheme val="none"/>
      </font>
      <numFmt numFmtId="3" formatCode="#,##0"/>
    </dxf>
    <dxf>
      <font>
        <strike val="0"/>
        <outline val="0"/>
        <shadow val="0"/>
        <vertAlign val="baseline"/>
        <name val="Open Sans"/>
        <scheme val="none"/>
      </font>
      <numFmt numFmtId="3" formatCode="#,##0"/>
    </dxf>
    <dxf>
      <font>
        <strike val="0"/>
        <outline val="0"/>
        <shadow val="0"/>
        <vertAlign val="baseline"/>
        <name val="Open Sans"/>
        <scheme val="none"/>
      </font>
      <numFmt numFmtId="3" formatCode="#,##0"/>
    </dxf>
    <dxf>
      <font>
        <strike val="0"/>
        <outline val="0"/>
        <shadow val="0"/>
        <vertAlign val="baseline"/>
        <name val="Open Sans"/>
        <scheme val="none"/>
      </font>
      <numFmt numFmtId="3" formatCode="#,##0"/>
    </dxf>
    <dxf>
      <font>
        <b val="0"/>
        <i val="0"/>
        <strike val="0"/>
        <condense val="0"/>
        <extend val="0"/>
        <outline val="0"/>
        <shadow val="0"/>
        <u val="none"/>
        <vertAlign val="baseline"/>
        <sz val="11"/>
        <color auto="1"/>
        <name val="Open Sans"/>
        <scheme val="none"/>
      </font>
      <fill>
        <patternFill patternType="none">
          <fgColor indexed="64"/>
          <bgColor indexed="65"/>
        </patternFill>
      </fill>
      <alignment horizontal="left" vertical="center" textRotation="0" wrapText="0" relativeIndent="0" justifyLastLine="0" shrinkToFit="0" readingOrder="0"/>
    </dxf>
    <dxf>
      <font>
        <b val="0"/>
        <i val="0"/>
        <strike val="0"/>
        <condense val="0"/>
        <extend val="0"/>
        <outline val="0"/>
        <shadow val="0"/>
        <u val="none"/>
        <vertAlign val="baseline"/>
        <sz val="11"/>
        <color auto="1"/>
        <name val="Open Sans"/>
        <scheme val="none"/>
      </font>
      <fill>
        <patternFill patternType="none">
          <fgColor indexed="64"/>
          <bgColor indexed="65"/>
        </patternFill>
      </fill>
    </dxf>
    <dxf>
      <font>
        <strike val="0"/>
        <outline val="0"/>
        <shadow val="0"/>
        <vertAlign val="baseline"/>
        <name val="Open Sans"/>
        <scheme val="none"/>
      </font>
      <alignment horizontal="general" vertical="center" textRotation="0" wrapText="0" relativeIndent="0" justifyLastLine="0" shrinkToFit="0" readingOrder="0"/>
    </dxf>
    <dxf>
      <font>
        <strike val="0"/>
        <outline val="0"/>
        <shadow val="0"/>
        <vertAlign val="baseline"/>
        <name val="Open Sans"/>
        <scheme val="none"/>
      </font>
      <alignment horizontal="general" vertical="center" textRotation="0" wrapText="0" relativeIndent="0" justifyLastLine="0" shrinkToFit="0" readingOrder="0"/>
    </dxf>
    <dxf>
      <font>
        <strike val="0"/>
        <outline val="0"/>
        <shadow val="0"/>
        <vertAlign val="baseline"/>
        <name val="Open Sans"/>
        <scheme val="none"/>
      </font>
      <alignment horizontal="general" vertical="center" textRotation="0" wrapText="0" relativeIndent="0" justifyLastLine="0" shrinkToFit="0" readingOrder="0"/>
    </dxf>
    <dxf>
      <font>
        <strike val="0"/>
        <outline val="0"/>
        <shadow val="0"/>
        <vertAlign val="baseline"/>
        <name val="Open Sans"/>
        <scheme val="none"/>
      </font>
    </dxf>
    <dxf>
      <font>
        <strike val="0"/>
        <outline val="0"/>
        <shadow val="0"/>
        <vertAlign val="baseline"/>
        <name val="Open Sans"/>
        <scheme val="none"/>
      </font>
    </dxf>
    <dxf>
      <font>
        <strike val="0"/>
        <outline val="0"/>
        <shadow val="0"/>
        <vertAlign val="baseline"/>
        <name val="Open Sans"/>
        <scheme val="none"/>
      </font>
      <alignment horizontal="general" vertical="center" textRotation="0" wrapText="0" relativeIndent="0" justifyLastLine="0" shrinkToFit="0" readingOrder="0"/>
    </dxf>
    <dxf>
      <font>
        <strike val="0"/>
        <outline val="0"/>
        <shadow val="0"/>
        <vertAlign val="baseline"/>
        <name val="Open Sans"/>
        <scheme val="none"/>
      </font>
      <alignment horizontal="general" vertical="center" textRotation="0" wrapText="0" relativeIndent="0" justifyLastLine="0" shrinkToFit="0" readingOrder="0"/>
    </dxf>
    <dxf>
      <font>
        <strike val="0"/>
        <outline val="0"/>
        <shadow val="0"/>
        <vertAlign val="baseline"/>
        <name val="Open Sans"/>
        <scheme val="none"/>
      </font>
      <numFmt numFmtId="0" formatCode="General"/>
      <alignment horizontal="general" vertical="center" textRotation="0" wrapText="0" relativeIndent="0" justifyLastLine="0" shrinkToFit="0" readingOrder="0"/>
    </dxf>
    <dxf>
      <font>
        <strike val="0"/>
        <outline val="0"/>
        <shadow val="0"/>
        <vertAlign val="baseline"/>
        <name val="Open Sans"/>
        <scheme val="none"/>
      </font>
      <numFmt numFmtId="0" formatCode="General"/>
      <alignment horizontal="general" vertical="center" textRotation="0" wrapText="0" relativeIndent="0" justifyLastLine="0" shrinkToFit="0" readingOrder="0"/>
    </dxf>
    <dxf>
      <border outline="0">
        <top style="thin">
          <color indexed="64"/>
        </top>
      </border>
    </dxf>
    <dxf>
      <font>
        <strike val="0"/>
        <outline val="0"/>
        <shadow val="0"/>
        <vertAlign val="baseline"/>
        <name val="Open Sans"/>
        <scheme val="none"/>
      </font>
      <numFmt numFmtId="30" formatCode="@"/>
    </dxf>
    <dxf>
      <border outline="0">
        <bottom style="thin">
          <color indexed="64"/>
        </bottom>
      </border>
    </dxf>
    <dxf>
      <font>
        <strike val="0"/>
        <outline val="0"/>
        <shadow val="0"/>
        <u val="none"/>
        <vertAlign val="baseline"/>
        <sz val="11"/>
        <color auto="1"/>
        <name val="Open Sans"/>
        <scheme val="none"/>
      </font>
      <numFmt numFmtId="30" formatCode="@"/>
      <fill>
        <patternFill patternType="solid">
          <fgColor indexed="64"/>
          <bgColor rgb="FFDAC2EC"/>
        </patternFill>
      </fill>
      <alignment horizontal="center" vertical="center" textRotation="0" wrapText="1" indent="0" justifyLastLine="0" shrinkToFit="0" readingOrder="0"/>
      <border diagonalUp="0" diagonalDown="0" outline="0">
        <left style="thin">
          <color indexed="64"/>
        </left>
        <right style="thin">
          <color indexed="64"/>
        </right>
        <top/>
        <bottom/>
      </border>
    </dxf>
    <dxf>
      <numFmt numFmtId="1" formatCode="0"/>
    </dxf>
    <dxf>
      <alignment horizontal="center"/>
    </dxf>
    <dxf>
      <numFmt numFmtId="167" formatCode="0.0"/>
    </dxf>
    <dxf>
      <numFmt numFmtId="2" formatCode="0.00"/>
    </dxf>
    <dxf>
      <numFmt numFmtId="166" formatCode="0.000"/>
    </dxf>
    <dxf>
      <numFmt numFmtId="174" formatCode="0.0000"/>
    </dxf>
    <dxf>
      <numFmt numFmtId="175" formatCode="0.00000"/>
    </dxf>
    <dxf>
      <alignment wrapText="1"/>
    </dxf>
    <dxf>
      <numFmt numFmtId="167" formatCode="0.0"/>
    </dxf>
    <dxf>
      <numFmt numFmtId="2" formatCode="0.00"/>
    </dxf>
    <dxf>
      <numFmt numFmtId="166" formatCode="0.000"/>
    </dxf>
    <dxf>
      <numFmt numFmtId="174" formatCode="0.0000"/>
    </dxf>
    <dxf>
      <numFmt numFmtId="175" formatCode="0.00000"/>
    </dxf>
    <dxf>
      <numFmt numFmtId="1" formatCode="0"/>
    </dxf>
    <dxf>
      <alignment horizontal="center"/>
    </dxf>
    <dxf>
      <alignment horizontal="center"/>
    </dxf>
    <dxf>
      <alignment horizontal="center"/>
    </dxf>
    <dxf>
      <numFmt numFmtId="167" formatCode="0.0"/>
    </dxf>
    <dxf>
      <numFmt numFmtId="1" formatCode="0"/>
    </dxf>
    <dxf>
      <numFmt numFmtId="167" formatCode="0.0"/>
    </dxf>
    <dxf>
      <numFmt numFmtId="2" formatCode="0.00"/>
    </dxf>
    <dxf>
      <numFmt numFmtId="166" formatCode="0.000"/>
    </dxf>
    <dxf>
      <numFmt numFmtId="174" formatCode="0.0000"/>
    </dxf>
    <dxf>
      <numFmt numFmtId="175" formatCode="0.00000"/>
    </dxf>
    <dxf>
      <numFmt numFmtId="1" formatCode="0"/>
    </dxf>
    <dxf>
      <numFmt numFmtId="1" formatCode="0"/>
    </dxf>
    <dxf>
      <numFmt numFmtId="167" formatCode="0.0"/>
    </dxf>
    <dxf>
      <numFmt numFmtId="2" formatCode="0.00"/>
    </dxf>
    <dxf>
      <numFmt numFmtId="166" formatCode="0.000"/>
    </dxf>
    <dxf>
      <numFmt numFmtId="174" formatCode="0.0000"/>
    </dxf>
    <dxf>
      <numFmt numFmtId="175" formatCode="0.00000"/>
    </dxf>
    <dxf>
      <alignment horizontal="center"/>
    </dxf>
    <dxf>
      <alignment horizontal="center"/>
    </dxf>
    <dxf>
      <alignment horizontal="right"/>
    </dxf>
    <dxf>
      <alignment wrapText="1"/>
    </dxf>
    <dxf>
      <numFmt numFmtId="167" formatCode="0.0"/>
    </dxf>
    <dxf>
      <numFmt numFmtId="2" formatCode="0.00"/>
    </dxf>
    <dxf>
      <numFmt numFmtId="166" formatCode="0.000"/>
    </dxf>
    <dxf>
      <numFmt numFmtId="174" formatCode="0.0000"/>
    </dxf>
    <dxf>
      <numFmt numFmtId="175" formatCode="0.00000"/>
    </dxf>
    <dxf>
      <numFmt numFmtId="176" formatCode="0.000000"/>
    </dxf>
    <dxf>
      <numFmt numFmtId="177" formatCode="0.0000000"/>
    </dxf>
    <dxf>
      <numFmt numFmtId="1" formatCode="0"/>
    </dxf>
    <dxf>
      <alignment horizontal="center"/>
    </dxf>
    <dxf>
      <alignment horizontal="center"/>
    </dxf>
    <dxf>
      <alignment horizontal="center"/>
    </dxf>
    <dxf>
      <numFmt numFmtId="167" formatCode="0.0"/>
    </dxf>
    <dxf>
      <numFmt numFmtId="2" formatCode="0.00"/>
    </dxf>
    <dxf>
      <numFmt numFmtId="166" formatCode="0.000"/>
    </dxf>
    <dxf>
      <numFmt numFmtId="174" formatCode="0.0000"/>
    </dxf>
    <dxf>
      <numFmt numFmtId="175" formatCode="0.00000"/>
    </dxf>
    <dxf>
      <numFmt numFmtId="176" formatCode="0.000000"/>
    </dxf>
    <dxf>
      <numFmt numFmtId="167" formatCode="0.0"/>
    </dxf>
    <dxf>
      <numFmt numFmtId="1" formatCode="0"/>
    </dxf>
    <dxf>
      <numFmt numFmtId="167" formatCode="0.0"/>
    </dxf>
    <dxf>
      <numFmt numFmtId="2" formatCode="0.00"/>
    </dxf>
    <dxf>
      <numFmt numFmtId="166" formatCode="0.000"/>
    </dxf>
    <dxf>
      <numFmt numFmtId="174" formatCode="0.0000"/>
    </dxf>
    <dxf>
      <numFmt numFmtId="175" formatCode="0.00000"/>
    </dxf>
    <dxf>
      <numFmt numFmtId="1" formatCode="0"/>
    </dxf>
    <dxf>
      <alignment horizontal="center"/>
    </dxf>
    <dxf>
      <alignment horizontal="center"/>
    </dxf>
    <dxf>
      <alignment horizontal="center"/>
    </dxf>
    <dxf>
      <numFmt numFmtId="167" formatCode="0.0"/>
    </dxf>
    <dxf>
      <numFmt numFmtId="2" formatCode="0.00"/>
    </dxf>
    <dxf>
      <numFmt numFmtId="166" formatCode="0.000"/>
    </dxf>
    <dxf>
      <numFmt numFmtId="174" formatCode="0.0000"/>
    </dxf>
    <dxf>
      <numFmt numFmtId="175" formatCode="0.00000"/>
    </dxf>
    <dxf>
      <numFmt numFmtId="176" formatCode="0.000000"/>
    </dxf>
    <dxf>
      <numFmt numFmtId="1" formatCode="0"/>
    </dxf>
    <dxf>
      <numFmt numFmtId="167" formatCode="0.0"/>
    </dxf>
    <dxf>
      <numFmt numFmtId="167" formatCode="0.0"/>
    </dxf>
    <dxf>
      <alignment horizontal="left" readingOrder="0"/>
    </dxf>
    <dxf>
      <alignment horizontal="left" readingOrder="0"/>
    </dxf>
    <dxf>
      <alignment wrapText="1" readingOrder="0"/>
    </dxf>
    <dxf>
      <numFmt numFmtId="1" formatCode="0"/>
    </dxf>
    <dxf>
      <numFmt numFmtId="1" formatCode="0"/>
    </dxf>
    <dxf>
      <alignment horizontal="center"/>
    </dxf>
    <dxf>
      <alignment horizontal="center"/>
    </dxf>
    <dxf>
      <alignment horizontal="center"/>
    </dxf>
    <dxf>
      <numFmt numFmtId="167" formatCode="0.0"/>
    </dxf>
    <dxf>
      <numFmt numFmtId="2" formatCode="0.00"/>
    </dxf>
    <dxf>
      <numFmt numFmtId="167" formatCode="0.0"/>
    </dxf>
    <dxf>
      <numFmt numFmtId="2" formatCode="0.00"/>
    </dxf>
    <dxf>
      <numFmt numFmtId="166" formatCode="0.000"/>
    </dxf>
    <dxf>
      <numFmt numFmtId="174" formatCode="0.0000"/>
    </dxf>
    <dxf>
      <numFmt numFmtId="175" formatCode="0.00000"/>
    </dxf>
    <dxf>
      <numFmt numFmtId="176" formatCode="0.000000"/>
    </dxf>
    <dxf>
      <numFmt numFmtId="177" formatCode="0.0000000"/>
    </dxf>
    <dxf>
      <numFmt numFmtId="1" formatCode="0"/>
    </dxf>
    <dxf>
      <numFmt numFmtId="167" formatCode="0.0"/>
    </dxf>
    <dxf>
      <numFmt numFmtId="2" formatCode="0.00"/>
    </dxf>
    <dxf>
      <numFmt numFmtId="166" formatCode="0.000"/>
    </dxf>
    <dxf>
      <numFmt numFmtId="174" formatCode="0.0000"/>
    </dxf>
    <dxf>
      <numFmt numFmtId="175" formatCode="0.00000"/>
    </dxf>
    <dxf>
      <numFmt numFmtId="176" formatCode="0.000000"/>
    </dxf>
    <dxf>
      <alignment wrapText="1"/>
    </dxf>
    <dxf>
      <numFmt numFmtId="167" formatCode="0.0"/>
    </dxf>
    <dxf>
      <numFmt numFmtId="2" formatCode="0.00"/>
    </dxf>
    <dxf>
      <numFmt numFmtId="166" formatCode="0.000"/>
    </dxf>
    <dxf>
      <numFmt numFmtId="174" formatCode="0.0000"/>
    </dxf>
    <dxf>
      <numFmt numFmtId="175" formatCode="0.00000"/>
    </dxf>
    <dxf>
      <numFmt numFmtId="176" formatCode="0.000000"/>
    </dxf>
    <dxf>
      <numFmt numFmtId="177" formatCode="0.0000000"/>
    </dxf>
    <dxf>
      <numFmt numFmtId="1" formatCode="0"/>
    </dxf>
    <dxf>
      <numFmt numFmtId="167" formatCode="0.0"/>
    </dxf>
    <dxf>
      <numFmt numFmtId="2" formatCode="0.00"/>
    </dxf>
    <dxf>
      <alignment horizontal="center"/>
    </dxf>
    <dxf>
      <alignment horizontal="center"/>
    </dxf>
    <dxf>
      <alignment horizontal="center"/>
    </dxf>
    <dxf>
      <numFmt numFmtId="167" formatCode="0.0"/>
    </dxf>
    <dxf>
      <numFmt numFmtId="1" formatCode="0"/>
    </dxf>
    <dxf>
      <numFmt numFmtId="167" formatCode="0.0"/>
    </dxf>
    <dxf>
      <numFmt numFmtId="2" formatCode="0.00"/>
    </dxf>
    <dxf>
      <numFmt numFmtId="166" formatCode="0.000"/>
    </dxf>
    <dxf>
      <numFmt numFmtId="174" formatCode="0.0000"/>
    </dxf>
    <dxf>
      <numFmt numFmtId="166" formatCode="0.000"/>
    </dxf>
    <dxf>
      <numFmt numFmtId="2" formatCode="0.00"/>
    </dxf>
    <dxf>
      <numFmt numFmtId="167" formatCode="0.0"/>
    </dxf>
    <dxf>
      <numFmt numFmtId="1" formatCode="0"/>
    </dxf>
    <dxf>
      <numFmt numFmtId="167" formatCode="0.0"/>
    </dxf>
    <dxf>
      <numFmt numFmtId="2" formatCode="0.00"/>
    </dxf>
    <dxf>
      <numFmt numFmtId="166" formatCode="0.000"/>
    </dxf>
    <dxf>
      <numFmt numFmtId="174" formatCode="0.0000"/>
    </dxf>
    <dxf>
      <numFmt numFmtId="175" formatCode="0.00000"/>
    </dxf>
    <dxf>
      <numFmt numFmtId="176" formatCode="0.000000"/>
    </dxf>
    <dxf>
      <numFmt numFmtId="1" formatCode="0"/>
    </dxf>
    <dxf>
      <numFmt numFmtId="167" formatCode="0.0"/>
    </dxf>
    <dxf>
      <alignment wrapText="1"/>
    </dxf>
    <dxf>
      <alignment wrapText="1"/>
    </dxf>
    <dxf>
      <alignment horizontal="center"/>
    </dxf>
    <dxf>
      <alignment horizontal="center"/>
    </dxf>
    <dxf>
      <numFmt numFmtId="2" formatCode="0.00"/>
    </dxf>
    <dxf>
      <numFmt numFmtId="166" formatCode="0.000"/>
    </dxf>
    <dxf>
      <numFmt numFmtId="174" formatCode="0.0000"/>
    </dxf>
    <dxf>
      <numFmt numFmtId="175" formatCode="0.00000"/>
    </dxf>
    <dxf>
      <numFmt numFmtId="176" formatCode="0.000000"/>
    </dxf>
    <dxf>
      <font>
        <strike val="0"/>
        <outline val="0"/>
        <shadow val="0"/>
        <u val="none"/>
        <vertAlign val="baseline"/>
        <sz val="11"/>
        <name val="Open Sans"/>
        <scheme val="none"/>
      </font>
      <numFmt numFmtId="167" formatCode="0.0"/>
    </dxf>
    <dxf>
      <font>
        <strike val="0"/>
        <outline val="0"/>
        <shadow val="0"/>
        <u val="none"/>
        <vertAlign val="baseline"/>
        <sz val="11"/>
        <name val="Open Sans"/>
        <scheme val="none"/>
      </font>
      <numFmt numFmtId="167" formatCode="0.0"/>
    </dxf>
    <dxf>
      <font>
        <strike val="0"/>
        <outline val="0"/>
        <shadow val="0"/>
        <u val="none"/>
        <vertAlign val="baseline"/>
        <sz val="11"/>
        <name val="Open Sans"/>
        <scheme val="none"/>
      </font>
      <numFmt numFmtId="167" formatCode="0.0"/>
    </dxf>
    <dxf>
      <font>
        <strike val="0"/>
        <outline val="0"/>
        <shadow val="0"/>
        <u val="none"/>
        <vertAlign val="baseline"/>
        <sz val="11"/>
        <name val="Open Sans"/>
        <scheme val="none"/>
      </font>
      <numFmt numFmtId="167" formatCode="0.0"/>
    </dxf>
    <dxf>
      <font>
        <strike val="0"/>
        <outline val="0"/>
        <shadow val="0"/>
        <u val="none"/>
        <vertAlign val="baseline"/>
        <sz val="11"/>
        <name val="Open Sans"/>
        <scheme val="none"/>
      </font>
      <numFmt numFmtId="167" formatCode="0.0"/>
    </dxf>
    <dxf>
      <font>
        <strike val="0"/>
        <outline val="0"/>
        <shadow val="0"/>
        <u val="none"/>
        <vertAlign val="baseline"/>
        <sz val="11"/>
        <name val="Open Sans"/>
        <scheme val="none"/>
      </font>
      <numFmt numFmtId="167" formatCode="0.0"/>
    </dxf>
    <dxf>
      <font>
        <strike val="0"/>
        <outline val="0"/>
        <shadow val="0"/>
        <u val="none"/>
        <vertAlign val="baseline"/>
        <sz val="11"/>
        <name val="Open Sans"/>
        <scheme val="none"/>
      </font>
      <numFmt numFmtId="167" formatCode="0.0"/>
    </dxf>
    <dxf>
      <font>
        <strike val="0"/>
        <outline val="0"/>
        <shadow val="0"/>
        <u val="none"/>
        <vertAlign val="baseline"/>
        <sz val="11"/>
        <name val="Open Sans"/>
        <scheme val="none"/>
      </font>
      <numFmt numFmtId="167" formatCode="0.0"/>
    </dxf>
    <dxf>
      <font>
        <strike val="0"/>
        <outline val="0"/>
        <shadow val="0"/>
        <u val="none"/>
        <vertAlign val="baseline"/>
        <sz val="11"/>
        <name val="Open Sans"/>
        <scheme val="none"/>
      </font>
      <numFmt numFmtId="2" formatCode="0.00"/>
      <border outline="0">
        <left style="thin">
          <color indexed="64"/>
        </left>
      </border>
    </dxf>
    <dxf>
      <font>
        <strike val="0"/>
        <outline val="0"/>
        <shadow val="0"/>
        <u val="none"/>
        <vertAlign val="baseline"/>
        <sz val="11"/>
        <color theme="0"/>
        <name val="Open Sans"/>
        <scheme val="none"/>
      </font>
      <numFmt numFmtId="0" formatCode="General"/>
      <fill>
        <patternFill patternType="solid">
          <fgColor indexed="64"/>
          <bgColor theme="0"/>
        </patternFill>
      </fill>
      <border diagonalUp="0" diagonalDown="0" outline="0">
        <left style="thin">
          <color indexed="64"/>
        </left>
        <right style="thin">
          <color indexed="64"/>
        </right>
        <top/>
        <bottom/>
      </border>
    </dxf>
    <dxf>
      <font>
        <strike val="0"/>
        <outline val="0"/>
        <shadow val="0"/>
        <u val="none"/>
        <vertAlign val="baseline"/>
        <sz val="11"/>
        <name val="Open Sans"/>
        <scheme val="none"/>
      </font>
      <numFmt numFmtId="167" formatCode="0.0"/>
      <border>
        <right style="thin">
          <color indexed="64"/>
        </right>
      </border>
    </dxf>
    <dxf>
      <font>
        <strike val="0"/>
        <outline val="0"/>
        <shadow val="0"/>
        <u val="none"/>
        <vertAlign val="baseline"/>
        <sz val="11"/>
        <name val="Open Sans"/>
        <scheme val="none"/>
      </font>
      <numFmt numFmtId="167" formatCode="0.0"/>
    </dxf>
    <dxf>
      <font>
        <strike val="0"/>
        <outline val="0"/>
        <shadow val="0"/>
        <u val="none"/>
        <vertAlign val="baseline"/>
        <sz val="11"/>
        <name val="Open Sans"/>
        <scheme val="none"/>
      </font>
      <numFmt numFmtId="0" formatCode="General"/>
    </dxf>
    <dxf>
      <font>
        <strike val="0"/>
        <outline val="0"/>
        <shadow val="0"/>
        <u val="none"/>
        <vertAlign val="baseline"/>
        <sz val="11"/>
        <name val="Open Sans"/>
        <scheme val="none"/>
      </font>
      <numFmt numFmtId="167" formatCode="0.0"/>
    </dxf>
    <dxf>
      <font>
        <strike val="0"/>
        <outline val="0"/>
        <shadow val="0"/>
        <u val="none"/>
        <vertAlign val="baseline"/>
        <sz val="11"/>
        <name val="Open Sans"/>
        <scheme val="none"/>
      </font>
      <numFmt numFmtId="167" formatCode="0.0"/>
    </dxf>
    <dxf>
      <font>
        <strike val="0"/>
        <outline val="0"/>
        <shadow val="0"/>
        <u val="none"/>
        <vertAlign val="baseline"/>
        <sz val="11"/>
        <name val="Open Sans"/>
        <scheme val="none"/>
      </font>
      <numFmt numFmtId="167" formatCode="0.0"/>
    </dxf>
    <dxf>
      <font>
        <strike val="0"/>
        <outline val="0"/>
        <shadow val="0"/>
        <u val="none"/>
        <vertAlign val="baseline"/>
        <sz val="11"/>
        <name val="Open Sans"/>
        <scheme val="none"/>
      </font>
      <numFmt numFmtId="165" formatCode="_-* #,##0.00\ _€_-;\-* #,##0.00\ _€_-;_-* &quot;-&quot;??\ _€_-;_-@_-"/>
    </dxf>
    <dxf>
      <font>
        <strike val="0"/>
        <outline val="0"/>
        <shadow val="0"/>
        <u val="none"/>
        <vertAlign val="baseline"/>
        <sz val="11"/>
        <name val="Open Sans"/>
        <scheme val="none"/>
      </font>
      <numFmt numFmtId="2" formatCode="0.00"/>
    </dxf>
    <dxf>
      <font>
        <strike val="0"/>
        <outline val="0"/>
        <shadow val="0"/>
        <u val="none"/>
        <vertAlign val="baseline"/>
        <sz val="11"/>
        <name val="Open Sans"/>
        <scheme val="none"/>
      </font>
      <numFmt numFmtId="2" formatCode="0.00"/>
      <border>
        <left style="thin">
          <color indexed="64"/>
        </left>
      </border>
    </dxf>
    <dxf>
      <font>
        <strike val="0"/>
        <outline val="0"/>
        <shadow val="0"/>
        <u val="none"/>
        <vertAlign val="baseline"/>
        <sz val="11"/>
        <color theme="0"/>
        <name val="Open Sans"/>
        <scheme val="none"/>
      </font>
      <numFmt numFmtId="0" formatCode="General"/>
      <fill>
        <patternFill patternType="solid">
          <fgColor indexed="64"/>
          <bgColor theme="0"/>
        </patternFill>
      </fill>
      <border diagonalUp="0" diagonalDown="0" outline="0">
        <left style="thin">
          <color indexed="64"/>
        </left>
        <right style="thin">
          <color indexed="64"/>
        </right>
        <top/>
        <bottom/>
      </border>
    </dxf>
    <dxf>
      <font>
        <strike val="0"/>
        <outline val="0"/>
        <shadow val="0"/>
        <u val="none"/>
        <vertAlign val="baseline"/>
        <sz val="11"/>
        <name val="Open Sans"/>
        <scheme val="none"/>
      </font>
      <numFmt numFmtId="0" formatCode="General"/>
      <border diagonalUp="0" diagonalDown="0">
        <left/>
        <right style="thin">
          <color indexed="64"/>
        </right>
        <top/>
        <bottom/>
        <vertical/>
        <horizontal/>
      </border>
    </dxf>
    <dxf>
      <font>
        <strike val="0"/>
        <outline val="0"/>
        <shadow val="0"/>
        <u val="none"/>
        <vertAlign val="baseline"/>
        <sz val="11"/>
        <name val="Open Sans"/>
        <scheme val="none"/>
      </font>
      <numFmt numFmtId="0" formatCode="General"/>
    </dxf>
    <dxf>
      <font>
        <strike val="0"/>
        <outline val="0"/>
        <shadow val="0"/>
        <u val="none"/>
        <vertAlign val="baseline"/>
        <sz val="11"/>
        <name val="Open Sans"/>
        <scheme val="none"/>
      </font>
      <numFmt numFmtId="0" formatCode="General"/>
    </dxf>
    <dxf>
      <font>
        <b val="0"/>
        <i val="0"/>
        <strike val="0"/>
        <condense val="0"/>
        <extend val="0"/>
        <outline val="0"/>
        <shadow val="0"/>
        <u val="none"/>
        <vertAlign val="baseline"/>
        <sz val="11"/>
        <color theme="1"/>
        <name val="Open Sans"/>
        <scheme val="none"/>
      </font>
      <numFmt numFmtId="0" formatCode="General"/>
    </dxf>
    <dxf>
      <font>
        <strike val="0"/>
        <outline val="0"/>
        <shadow val="0"/>
        <u val="none"/>
        <vertAlign val="baseline"/>
        <sz val="11"/>
        <name val="Open Sans"/>
        <scheme val="none"/>
      </font>
      <numFmt numFmtId="0" formatCode="General"/>
    </dxf>
    <dxf>
      <font>
        <strike val="0"/>
        <outline val="0"/>
        <shadow val="0"/>
        <u val="none"/>
        <vertAlign val="baseline"/>
        <sz val="11"/>
        <name val="Open Sans"/>
        <scheme val="none"/>
      </font>
      <numFmt numFmtId="0" formatCode="General"/>
    </dxf>
    <dxf>
      <font>
        <strike val="0"/>
        <outline val="0"/>
        <shadow val="0"/>
        <u val="none"/>
        <vertAlign val="baseline"/>
        <sz val="11"/>
        <name val="Open Sans"/>
        <scheme val="none"/>
      </font>
    </dxf>
    <dxf>
      <border>
        <bottom style="thin">
          <color indexed="64"/>
        </bottom>
        <vertical/>
        <horizontal/>
      </border>
    </dxf>
    <dxf>
      <font>
        <b/>
        <i val="0"/>
        <strike val="0"/>
        <condense val="0"/>
        <extend val="0"/>
        <outline val="0"/>
        <shadow val="0"/>
        <u val="none"/>
        <vertAlign val="baseline"/>
        <sz val="11"/>
        <color theme="1"/>
        <name val="Open Sans"/>
        <scheme val="none"/>
      </font>
      <alignment horizontal="center"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CD942"/>
      <color rgb="FFDB1F47"/>
      <color rgb="FFF9C64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4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4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rgbClr val="68A4C0"/>
          </a:solidFill>
          <a:ln w="3175">
            <a:solidFill>
              <a:srgbClr val="000100"/>
            </a:solidFill>
            <a:prstDash val="solid"/>
          </a:ln>
          <a:effectLst/>
        </c:spPr>
        <c:marker>
          <c:symbol val="none"/>
        </c:marker>
      </c:pivotFmt>
      <c:pivotFmt>
        <c:idx val="10"/>
        <c:spPr>
          <a:solidFill>
            <a:srgbClr val="265376"/>
          </a:solidFill>
          <a:ln w="3175">
            <a:solidFill>
              <a:srgbClr val="000100"/>
            </a:solidFill>
            <a:prstDash val="solid"/>
          </a:ln>
          <a:effectLst/>
        </c:spPr>
        <c:marker>
          <c:symbol val="none"/>
        </c:marker>
      </c:pivotFmt>
      <c:pivotFmt>
        <c:idx val="11"/>
        <c:spPr>
          <a:solidFill>
            <a:srgbClr val="606060"/>
          </a:solidFill>
          <a:ln w="3175">
            <a:solidFill>
              <a:srgbClr val="000100"/>
            </a:solidFill>
            <a:prstDash val="solid"/>
          </a:ln>
          <a:effectLst/>
        </c:spPr>
        <c:marker>
          <c:symbol val="none"/>
        </c:marker>
      </c:pivotFmt>
      <c:pivotFmt>
        <c:idx val="12"/>
        <c:spPr>
          <a:solidFill>
            <a:srgbClr val="A21734"/>
          </a:solidFill>
          <a:ln w="3175">
            <a:solidFill>
              <a:srgbClr val="000100"/>
            </a:solidFill>
            <a:prstDash val="solid"/>
          </a:ln>
          <a:effectLst/>
        </c:spPr>
        <c:marker>
          <c:symbol val="none"/>
        </c:marker>
      </c:pivotFmt>
      <c:pivotFmt>
        <c:idx val="13"/>
        <c:spPr>
          <a:solidFill>
            <a:srgbClr val="7FA129"/>
          </a:solidFill>
          <a:ln w="3175">
            <a:solidFill>
              <a:srgbClr val="000100"/>
            </a:solidFill>
            <a:prstDash val="solid"/>
          </a:ln>
          <a:effectLst/>
        </c:spPr>
        <c:marker>
          <c:symbol val="none"/>
        </c:marker>
      </c:pivotFmt>
      <c:pivotFmt>
        <c:idx val="14"/>
        <c:spPr>
          <a:solidFill>
            <a:srgbClr val="BED001"/>
          </a:solidFill>
          <a:ln w="3175">
            <a:solidFill>
              <a:srgbClr val="000100"/>
            </a:solidFill>
            <a:prstDash val="solid"/>
          </a:ln>
          <a:effectLst/>
        </c:spPr>
        <c:marker>
          <c:symbol val="none"/>
        </c:marker>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spPr>
          <a:solidFill>
            <a:srgbClr val="BED001"/>
          </a:solidFill>
          <a:ln w="3175">
            <a:solidFill>
              <a:srgbClr val="000100"/>
            </a:solidFill>
            <a:prstDash val="solid"/>
          </a:ln>
        </c:spPr>
        <c:marker>
          <c:symbol val="none"/>
        </c:marker>
      </c:pivotFmt>
      <c:pivotFmt>
        <c:idx val="40"/>
      </c:pivotFmt>
      <c:pivotFmt>
        <c:idx val="41"/>
      </c:pivotFmt>
      <c:pivotFmt>
        <c:idx val="42"/>
      </c:pivotFmt>
      <c:pivotFmt>
        <c:idx val="43"/>
        <c:spPr>
          <a:solidFill>
            <a:srgbClr val="FCD942"/>
          </a:solidFill>
          <a:ln w="3175">
            <a:solidFill>
              <a:srgbClr val="000100"/>
            </a:solidFill>
            <a:prstDash val="solid"/>
          </a:ln>
        </c:spPr>
        <c:marker>
          <c:symbol val="none"/>
        </c:marker>
      </c:pivotFmt>
      <c:pivotFmt>
        <c:idx val="44"/>
      </c:pivotFmt>
      <c:pivotFmt>
        <c:idx val="45"/>
      </c:pivotFmt>
      <c:pivotFmt>
        <c:idx val="46"/>
      </c:pivotFmt>
      <c:pivotFmt>
        <c:idx val="47"/>
        <c:spPr>
          <a:solidFill>
            <a:srgbClr val="68A4C0"/>
          </a:solidFill>
          <a:ln w="3175">
            <a:solidFill>
              <a:srgbClr val="000100"/>
            </a:solidFill>
            <a:prstDash val="solid"/>
          </a:ln>
        </c:spPr>
        <c:marker>
          <c:symbol val="none"/>
        </c:marker>
      </c:pivotFmt>
      <c:pivotFmt>
        <c:idx val="48"/>
      </c:pivotFmt>
      <c:pivotFmt>
        <c:idx val="49"/>
      </c:pivotFmt>
      <c:pivotFmt>
        <c:idx val="50"/>
      </c:pivotFmt>
      <c:pivotFmt>
        <c:idx val="51"/>
        <c:spPr>
          <a:solidFill>
            <a:srgbClr val="BED001"/>
          </a:solidFill>
          <a:ln w="3175">
            <a:solidFill>
              <a:srgbClr val="000100"/>
            </a:solidFill>
            <a:prstDash val="solid"/>
          </a:ln>
        </c:spPr>
        <c:marker>
          <c:symbol val="none"/>
        </c:marker>
      </c:pivotFmt>
      <c:pivotFmt>
        <c:idx val="52"/>
      </c:pivotFmt>
      <c:pivotFmt>
        <c:idx val="53"/>
      </c:pivotFmt>
      <c:pivotFmt>
        <c:idx val="54"/>
      </c:pivotFmt>
      <c:pivotFmt>
        <c:idx val="55"/>
        <c:spPr>
          <a:solidFill>
            <a:srgbClr val="265376"/>
          </a:solidFill>
          <a:ln w="3175">
            <a:solidFill>
              <a:srgbClr val="000100"/>
            </a:solidFill>
            <a:prstDash val="solid"/>
          </a:ln>
        </c:spPr>
        <c:marker>
          <c:symbol val="none"/>
        </c:marker>
      </c:pivotFmt>
      <c:pivotFmt>
        <c:idx val="56"/>
      </c:pivotFmt>
      <c:pivotFmt>
        <c:idx val="57"/>
      </c:pivotFmt>
      <c:pivotFmt>
        <c:idx val="58"/>
      </c:pivotFmt>
      <c:pivotFmt>
        <c:idx val="59"/>
        <c:spPr>
          <a:solidFill>
            <a:srgbClr val="A21734"/>
          </a:solidFill>
          <a:ln w="3175">
            <a:solidFill>
              <a:srgbClr val="000100"/>
            </a:solidFill>
            <a:prstDash val="solid"/>
          </a:ln>
        </c:spPr>
        <c:marker>
          <c:symbol val="none"/>
        </c:marker>
      </c:pivotFmt>
      <c:pivotFmt>
        <c:idx val="60"/>
      </c:pivotFmt>
      <c:pivotFmt>
        <c:idx val="61"/>
      </c:pivotFmt>
      <c:pivotFmt>
        <c:idx val="62"/>
      </c:pivotFmt>
      <c:pivotFmt>
        <c:idx val="63"/>
        <c:spPr>
          <a:solidFill>
            <a:srgbClr val="68A4C0"/>
          </a:solidFill>
          <a:ln w="3175">
            <a:solidFill>
              <a:srgbClr val="000100"/>
            </a:solidFill>
            <a:prstDash val="solid"/>
          </a:ln>
        </c:spPr>
        <c:marker>
          <c:symbol val="none"/>
        </c:marker>
      </c:pivotFmt>
      <c:pivotFmt>
        <c:idx val="64"/>
        <c:spPr>
          <a:solidFill>
            <a:srgbClr val="7FA129"/>
          </a:solidFill>
          <a:ln w="3175">
            <a:solidFill>
              <a:srgbClr val="000100"/>
            </a:solidFill>
            <a:prstDash val="solid"/>
          </a:ln>
        </c:spPr>
        <c:marker>
          <c:symbol val="none"/>
        </c:marker>
      </c:pivotFmt>
      <c:pivotFmt>
        <c:idx val="65"/>
      </c:pivotFmt>
      <c:pivotFmt>
        <c:idx val="66"/>
      </c:pivotFmt>
      <c:pivotFmt>
        <c:idx val="67"/>
      </c:pivotFmt>
      <c:pivotFmt>
        <c:idx val="68"/>
      </c:pivotFmt>
      <c:pivotFmt>
        <c:idx val="69"/>
      </c:pivotFmt>
      <c:pivotFmt>
        <c:idx val="70"/>
      </c:pivotFmt>
    </c:pivotFmts>
    <c:plotArea>
      <c:layout/>
      <c:barChart>
        <c:barDir val="col"/>
        <c:grouping val="percentStacked"/>
        <c:varyColors val="0"/>
        <c:ser>
          <c:idx val="0"/>
          <c:order val="0"/>
          <c:tx>
            <c:strRef>
              <c:f>'Aggregation analysis'!$B$47:$B$48</c:f>
              <c:strCache>
                <c:ptCount val="1"/>
                <c:pt idx="0">
                  <c:v>Other heating</c:v>
                </c:pt>
              </c:strCache>
            </c:strRef>
          </c:tx>
          <c:spPr>
            <a:solidFill>
              <a:srgbClr val="BED001"/>
            </a:solidFill>
            <a:ln w="3175">
              <a:solidFill>
                <a:srgbClr val="000100"/>
              </a:solidFill>
              <a:prstDash val="solid"/>
            </a:ln>
          </c:spPr>
          <c:invertIfNegative val="0"/>
          <c:cat>
            <c:strRef>
              <c:f>'Aggregation analysis'!$A$49:$A$52</c:f>
              <c:strCache>
                <c:ptCount val="3"/>
                <c:pt idx="0">
                  <c:v>Industry</c:v>
                </c:pt>
                <c:pt idx="1">
                  <c:v>Residential</c:v>
                </c:pt>
                <c:pt idx="2">
                  <c:v>Tertiary</c:v>
                </c:pt>
              </c:strCache>
            </c:strRef>
          </c:cat>
          <c:val>
            <c:numRef>
              <c:f>'Aggregation analysis'!$B$49:$B$52</c:f>
              <c:numCache>
                <c:formatCode>0</c:formatCode>
                <c:ptCount val="3"/>
                <c:pt idx="1">
                  <c:v>190.94633270718109</c:v>
                </c:pt>
              </c:numCache>
            </c:numRef>
          </c:val>
          <c:extLst>
            <c:ext xmlns:c16="http://schemas.microsoft.com/office/drawing/2014/chart" uri="{C3380CC4-5D6E-409C-BE32-E72D297353CC}">
              <c16:uniqueId val="{00000000-49F9-4623-9005-45FA5B1AEB54}"/>
            </c:ext>
          </c:extLst>
        </c:ser>
        <c:ser>
          <c:idx val="1"/>
          <c:order val="1"/>
          <c:tx>
            <c:strRef>
              <c:f>'Aggregation analysis'!$C$47:$C$48</c:f>
              <c:strCache>
                <c:ptCount val="1"/>
                <c:pt idx="0">
                  <c:v>Hot water</c:v>
                </c:pt>
              </c:strCache>
            </c:strRef>
          </c:tx>
          <c:spPr>
            <a:solidFill>
              <a:srgbClr val="FCD942"/>
            </a:solidFill>
            <a:ln w="3175">
              <a:solidFill>
                <a:srgbClr val="000100"/>
              </a:solidFill>
              <a:prstDash val="solid"/>
            </a:ln>
          </c:spPr>
          <c:invertIfNegative val="0"/>
          <c:cat>
            <c:strRef>
              <c:f>'Aggregation analysis'!$A$49:$A$52</c:f>
              <c:strCache>
                <c:ptCount val="3"/>
                <c:pt idx="0">
                  <c:v>Industry</c:v>
                </c:pt>
                <c:pt idx="1">
                  <c:v>Residential</c:v>
                </c:pt>
                <c:pt idx="2">
                  <c:v>Tertiary</c:v>
                </c:pt>
              </c:strCache>
            </c:strRef>
          </c:cat>
          <c:val>
            <c:numRef>
              <c:f>'Aggregation analysis'!$C$49:$C$52</c:f>
              <c:numCache>
                <c:formatCode>0</c:formatCode>
                <c:ptCount val="3"/>
                <c:pt idx="1">
                  <c:v>437.5122315913552</c:v>
                </c:pt>
                <c:pt idx="2">
                  <c:v>83.58021981428989</c:v>
                </c:pt>
              </c:numCache>
            </c:numRef>
          </c:val>
          <c:extLst>
            <c:ext xmlns:c16="http://schemas.microsoft.com/office/drawing/2014/chart" uri="{C3380CC4-5D6E-409C-BE32-E72D297353CC}">
              <c16:uniqueId val="{00000001-49F9-4623-9005-45FA5B1AEB54}"/>
            </c:ext>
          </c:extLst>
        </c:ser>
        <c:ser>
          <c:idx val="2"/>
          <c:order val="2"/>
          <c:tx>
            <c:strRef>
              <c:f>'Aggregation analysis'!$D$47:$D$48</c:f>
              <c:strCache>
                <c:ptCount val="1"/>
                <c:pt idx="0">
                  <c:v>Process cooling</c:v>
                </c:pt>
              </c:strCache>
            </c:strRef>
          </c:tx>
          <c:spPr>
            <a:solidFill>
              <a:srgbClr val="265376"/>
            </a:solidFill>
            <a:ln w="3175">
              <a:solidFill>
                <a:srgbClr val="000100"/>
              </a:solidFill>
              <a:prstDash val="solid"/>
            </a:ln>
          </c:spPr>
          <c:invertIfNegative val="0"/>
          <c:cat>
            <c:strRef>
              <c:f>'Aggregation analysis'!$A$49:$A$52</c:f>
              <c:strCache>
                <c:ptCount val="3"/>
                <c:pt idx="0">
                  <c:v>Industry</c:v>
                </c:pt>
                <c:pt idx="1">
                  <c:v>Residential</c:v>
                </c:pt>
                <c:pt idx="2">
                  <c:v>Tertiary</c:v>
                </c:pt>
              </c:strCache>
            </c:strRef>
          </c:cat>
          <c:val>
            <c:numRef>
              <c:f>'Aggregation analysis'!$D$49:$D$52</c:f>
              <c:numCache>
                <c:formatCode>0</c:formatCode>
                <c:ptCount val="3"/>
                <c:pt idx="0">
                  <c:v>83.058231568208626</c:v>
                </c:pt>
                <c:pt idx="2">
                  <c:v>72.326207672536896</c:v>
                </c:pt>
              </c:numCache>
            </c:numRef>
          </c:val>
          <c:extLst>
            <c:ext xmlns:c16="http://schemas.microsoft.com/office/drawing/2014/chart" uri="{C3380CC4-5D6E-409C-BE32-E72D297353CC}">
              <c16:uniqueId val="{00000002-49F9-4623-9005-45FA5B1AEB54}"/>
            </c:ext>
          </c:extLst>
        </c:ser>
        <c:ser>
          <c:idx val="3"/>
          <c:order val="3"/>
          <c:tx>
            <c:strRef>
              <c:f>'Aggregation analysis'!$E$47:$E$48</c:f>
              <c:strCache>
                <c:ptCount val="1"/>
                <c:pt idx="0">
                  <c:v>Process heating</c:v>
                </c:pt>
              </c:strCache>
            </c:strRef>
          </c:tx>
          <c:spPr>
            <a:solidFill>
              <a:srgbClr val="A21734"/>
            </a:solidFill>
            <a:ln w="3175">
              <a:solidFill>
                <a:srgbClr val="000100"/>
              </a:solidFill>
              <a:prstDash val="solid"/>
            </a:ln>
          </c:spPr>
          <c:invertIfNegative val="0"/>
          <c:cat>
            <c:strRef>
              <c:f>'Aggregation analysis'!$A$49:$A$52</c:f>
              <c:strCache>
                <c:ptCount val="3"/>
                <c:pt idx="0">
                  <c:v>Industry</c:v>
                </c:pt>
                <c:pt idx="1">
                  <c:v>Residential</c:v>
                </c:pt>
                <c:pt idx="2">
                  <c:v>Tertiary</c:v>
                </c:pt>
              </c:strCache>
            </c:strRef>
          </c:cat>
          <c:val>
            <c:numRef>
              <c:f>'Aggregation analysis'!$E$49:$E$52</c:f>
              <c:numCache>
                <c:formatCode>0</c:formatCode>
                <c:ptCount val="3"/>
                <c:pt idx="0">
                  <c:v>1951.6331260134675</c:v>
                </c:pt>
                <c:pt idx="2">
                  <c:v>59.734219894919057</c:v>
                </c:pt>
              </c:numCache>
            </c:numRef>
          </c:val>
          <c:extLst>
            <c:ext xmlns:c16="http://schemas.microsoft.com/office/drawing/2014/chart" uri="{C3380CC4-5D6E-409C-BE32-E72D297353CC}">
              <c16:uniqueId val="{00000006-49F9-4623-9005-45FA5B1AEB54}"/>
            </c:ext>
          </c:extLst>
        </c:ser>
        <c:ser>
          <c:idx val="4"/>
          <c:order val="4"/>
          <c:tx>
            <c:strRef>
              <c:f>'Aggregation analysis'!$F$47:$F$48</c:f>
              <c:strCache>
                <c:ptCount val="1"/>
                <c:pt idx="0">
                  <c:v>Space cooling</c:v>
                </c:pt>
              </c:strCache>
            </c:strRef>
          </c:tx>
          <c:spPr>
            <a:solidFill>
              <a:srgbClr val="68A4C0"/>
            </a:solidFill>
            <a:ln w="3175">
              <a:solidFill>
                <a:srgbClr val="000100"/>
              </a:solidFill>
              <a:prstDash val="solid"/>
            </a:ln>
          </c:spPr>
          <c:invertIfNegative val="0"/>
          <c:cat>
            <c:strRef>
              <c:f>'Aggregation analysis'!$A$49:$A$52</c:f>
              <c:strCache>
                <c:ptCount val="3"/>
                <c:pt idx="0">
                  <c:v>Industry</c:v>
                </c:pt>
                <c:pt idx="1">
                  <c:v>Residential</c:v>
                </c:pt>
                <c:pt idx="2">
                  <c:v>Tertiary</c:v>
                </c:pt>
              </c:strCache>
            </c:strRef>
          </c:cat>
          <c:val>
            <c:numRef>
              <c:f>'Aggregation analysis'!$F$49:$F$52</c:f>
              <c:numCache>
                <c:formatCode>0</c:formatCode>
                <c:ptCount val="3"/>
                <c:pt idx="0">
                  <c:v>15.589582663933891</c:v>
                </c:pt>
                <c:pt idx="1">
                  <c:v>26.044358533356526</c:v>
                </c:pt>
                <c:pt idx="2">
                  <c:v>44.927530317551778</c:v>
                </c:pt>
              </c:numCache>
            </c:numRef>
          </c:val>
          <c:extLst>
            <c:ext xmlns:c16="http://schemas.microsoft.com/office/drawing/2014/chart" uri="{C3380CC4-5D6E-409C-BE32-E72D297353CC}">
              <c16:uniqueId val="{00000000-9170-4B99-8D96-35B24BC2DB71}"/>
            </c:ext>
          </c:extLst>
        </c:ser>
        <c:ser>
          <c:idx val="5"/>
          <c:order val="5"/>
          <c:tx>
            <c:strRef>
              <c:f>'Aggregation analysis'!$G$47:$G$48</c:f>
              <c:strCache>
                <c:ptCount val="1"/>
                <c:pt idx="0">
                  <c:v>Space heating</c:v>
                </c:pt>
              </c:strCache>
            </c:strRef>
          </c:tx>
          <c:spPr>
            <a:solidFill>
              <a:srgbClr val="7FA129"/>
            </a:solidFill>
            <a:ln w="3175">
              <a:solidFill>
                <a:srgbClr val="000100"/>
              </a:solidFill>
              <a:prstDash val="solid"/>
            </a:ln>
          </c:spPr>
          <c:invertIfNegative val="0"/>
          <c:cat>
            <c:strRef>
              <c:f>'Aggregation analysis'!$A$49:$A$52</c:f>
              <c:strCache>
                <c:ptCount val="3"/>
                <c:pt idx="0">
                  <c:v>Industry</c:v>
                </c:pt>
                <c:pt idx="1">
                  <c:v>Residential</c:v>
                </c:pt>
                <c:pt idx="2">
                  <c:v>Tertiary</c:v>
                </c:pt>
              </c:strCache>
            </c:strRef>
          </c:cat>
          <c:val>
            <c:numRef>
              <c:f>'Aggregation analysis'!$G$49:$G$52</c:f>
              <c:numCache>
                <c:formatCode>0</c:formatCode>
                <c:ptCount val="3"/>
                <c:pt idx="0">
                  <c:v>338.0147748734172</c:v>
                </c:pt>
                <c:pt idx="1">
                  <c:v>2190.7352778285344</c:v>
                </c:pt>
                <c:pt idx="2">
                  <c:v>858.13518559658974</c:v>
                </c:pt>
              </c:numCache>
            </c:numRef>
          </c:val>
          <c:extLst>
            <c:ext xmlns:c16="http://schemas.microsoft.com/office/drawing/2014/chart" uri="{C3380CC4-5D6E-409C-BE32-E72D297353CC}">
              <c16:uniqueId val="{00000001-9170-4B99-8D96-35B24BC2DB71}"/>
            </c:ext>
          </c:extLst>
        </c:ser>
        <c:dLbls>
          <c:showLegendKey val="0"/>
          <c:showVal val="0"/>
          <c:showCatName val="0"/>
          <c:showSerName val="0"/>
          <c:showPercent val="0"/>
          <c:showBubbleSize val="0"/>
        </c:dLbls>
        <c:gapWidth val="50"/>
        <c:overlap val="100"/>
        <c:axId val="723252736"/>
        <c:axId val="723254272"/>
      </c:barChart>
      <c:catAx>
        <c:axId val="72325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3254272"/>
        <c:crosses val="autoZero"/>
        <c:auto val="1"/>
        <c:lblAlgn val="ctr"/>
        <c:lblOffset val="100"/>
        <c:noMultiLvlLbl val="0"/>
      </c:catAx>
      <c:valAx>
        <c:axId val="723254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n-US"/>
          </a:p>
        </c:txPr>
        <c:crossAx val="723252736"/>
        <c:crosses val="autoZero"/>
        <c:crossBetween val="between"/>
      </c:valAx>
      <c:spPr>
        <a:noFill/>
        <a:ln>
          <a:noFill/>
        </a:ln>
        <a:effectLst/>
      </c:spPr>
    </c:plotArea>
    <c:legend>
      <c:legendPos val="r"/>
      <c:layout>
        <c:manualLayout>
          <c:xMode val="edge"/>
          <c:yMode val="edge"/>
          <c:x val="0.75775738504374202"/>
          <c:y val="5.2113541666666666E-2"/>
          <c:w val="0.24224261495625812"/>
          <c:h val="0.53500590277777782"/>
        </c:manualLayout>
      </c:layout>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analysis!PivotTable7</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rgbClr val="68A4C0"/>
          </a:solidFill>
          <a:ln w="6350">
            <a:solidFill>
              <a:srgbClr val="000100"/>
            </a:solidFill>
            <a:prstDash val="solid"/>
          </a:ln>
          <a:effectLst/>
        </c:spPr>
        <c:marker>
          <c:symbol val="none"/>
        </c:marker>
      </c:pivotFmt>
      <c:pivotFmt>
        <c:idx val="10"/>
        <c:spPr>
          <a:solidFill>
            <a:srgbClr val="FCD942"/>
          </a:solidFill>
          <a:ln w="6350">
            <a:solidFill>
              <a:srgbClr val="000100"/>
            </a:solidFill>
            <a:prstDash val="solid"/>
          </a:ln>
          <a:effectLst/>
        </c:spPr>
        <c:marker>
          <c:symbol val="none"/>
        </c:marker>
      </c:pivotFmt>
      <c:pivotFmt>
        <c:idx val="11"/>
        <c:spPr>
          <a:solidFill>
            <a:srgbClr val="BED001"/>
          </a:solidFill>
          <a:ln w="6350">
            <a:solidFill>
              <a:srgbClr val="000100"/>
            </a:solidFill>
            <a:prstDash val="solid"/>
          </a:ln>
          <a:effectLst/>
        </c:spPr>
        <c:marker>
          <c:symbol val="none"/>
        </c:marker>
      </c:pivotFmt>
      <c:pivotFmt>
        <c:idx val="12"/>
        <c:spPr>
          <a:solidFill>
            <a:srgbClr val="A21734"/>
          </a:solidFill>
          <a:ln w="6350">
            <a:solidFill>
              <a:srgbClr val="000100"/>
            </a:solidFill>
            <a:prstDash val="solid"/>
          </a:ln>
          <a:effectLst/>
        </c:spPr>
        <c:marker>
          <c:symbol val="none"/>
        </c:marker>
      </c:pivotFmt>
      <c:pivotFmt>
        <c:idx val="13"/>
        <c:spPr>
          <a:solidFill>
            <a:srgbClr val="265376"/>
          </a:solidFill>
          <a:ln w="6350">
            <a:solidFill>
              <a:srgbClr val="000100"/>
            </a:solidFill>
            <a:prstDash val="solid"/>
          </a:ln>
          <a:effectLst/>
        </c:spPr>
        <c:marker>
          <c:symbol val="none"/>
        </c:marker>
      </c:pivotFmt>
      <c:pivotFmt>
        <c:idx val="14"/>
        <c:spPr>
          <a:solidFill>
            <a:srgbClr val="BED001"/>
          </a:solidFill>
          <a:ln w="6350">
            <a:solidFill>
              <a:srgbClr val="000100"/>
            </a:solidFill>
            <a:prstDash val="solid"/>
          </a:ln>
          <a:effectLst/>
        </c:spPr>
        <c:marker>
          <c:symbol val="none"/>
        </c:marker>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spPr>
          <a:solidFill>
            <a:srgbClr val="68A4C0"/>
          </a:solidFill>
          <a:ln w="6350">
            <a:solidFill>
              <a:srgbClr val="000100"/>
            </a:solidFill>
            <a:prstDash val="solid"/>
          </a:ln>
        </c:spPr>
        <c:marker>
          <c:symbol val="none"/>
        </c:marker>
      </c:pivotFmt>
      <c:pivotFmt>
        <c:idx val="34"/>
        <c:spPr>
          <a:solidFill>
            <a:srgbClr val="7FA129"/>
          </a:solidFill>
          <a:ln w="6350">
            <a:solidFill>
              <a:srgbClr val="000100"/>
            </a:solidFill>
            <a:prstDash val="solid"/>
          </a:ln>
        </c:spPr>
        <c:marker>
          <c:symbol val="none"/>
        </c:marker>
      </c:pivotFmt>
      <c:pivotFmt>
        <c:idx val="35"/>
      </c:pivotFmt>
      <c:pivotFmt>
        <c:idx val="36"/>
      </c:pivotFmt>
      <c:pivotFmt>
        <c:idx val="37"/>
      </c:pivotFmt>
      <c:pivotFmt>
        <c:idx val="38"/>
      </c:pivotFmt>
      <c:pivotFmt>
        <c:idx val="39"/>
      </c:pivotFmt>
      <c:pivotFmt>
        <c:idx val="40"/>
      </c:pivotFmt>
    </c:pivotFmts>
    <c:plotArea>
      <c:layout/>
      <c:barChart>
        <c:barDir val="col"/>
        <c:grouping val="stacked"/>
        <c:varyColors val="0"/>
        <c:ser>
          <c:idx val="0"/>
          <c:order val="0"/>
          <c:tx>
            <c:strRef>
              <c:f>'Aggregation analysis'!$B$47:$B$48</c:f>
              <c:strCache>
                <c:ptCount val="1"/>
                <c:pt idx="0">
                  <c:v>Other heating</c:v>
                </c:pt>
              </c:strCache>
            </c:strRef>
          </c:tx>
          <c:spPr>
            <a:solidFill>
              <a:srgbClr val="BED001"/>
            </a:solidFill>
            <a:ln w="6350">
              <a:solidFill>
                <a:srgbClr val="000100"/>
              </a:solidFill>
              <a:prstDash val="solid"/>
            </a:ln>
            <a:effectLst/>
          </c:spPr>
          <c:invertIfNegative val="0"/>
          <c:cat>
            <c:strRef>
              <c:f>'Aggregation analysis'!$A$49:$A$52</c:f>
              <c:strCache>
                <c:ptCount val="3"/>
                <c:pt idx="0">
                  <c:v>Industry</c:v>
                </c:pt>
                <c:pt idx="1">
                  <c:v>Residential</c:v>
                </c:pt>
                <c:pt idx="2">
                  <c:v>Tertiary</c:v>
                </c:pt>
              </c:strCache>
            </c:strRef>
          </c:cat>
          <c:val>
            <c:numRef>
              <c:f>'Aggregation analysis'!$B$49:$B$52</c:f>
              <c:numCache>
                <c:formatCode>0</c:formatCode>
                <c:ptCount val="3"/>
                <c:pt idx="1">
                  <c:v>190.94633270718109</c:v>
                </c:pt>
              </c:numCache>
            </c:numRef>
          </c:val>
          <c:extLst>
            <c:ext xmlns:c16="http://schemas.microsoft.com/office/drawing/2014/chart" uri="{C3380CC4-5D6E-409C-BE32-E72D297353CC}">
              <c16:uniqueId val="{00000000-10DC-4A83-98C4-C22F7DA97D2F}"/>
            </c:ext>
          </c:extLst>
        </c:ser>
        <c:ser>
          <c:idx val="1"/>
          <c:order val="1"/>
          <c:tx>
            <c:strRef>
              <c:f>'Aggregation analysis'!$C$47:$C$48</c:f>
              <c:strCache>
                <c:ptCount val="1"/>
                <c:pt idx="0">
                  <c:v>Hot water</c:v>
                </c:pt>
              </c:strCache>
            </c:strRef>
          </c:tx>
          <c:spPr>
            <a:solidFill>
              <a:srgbClr val="FCD942"/>
            </a:solidFill>
            <a:ln w="6350">
              <a:solidFill>
                <a:srgbClr val="000100"/>
              </a:solidFill>
              <a:prstDash val="solid"/>
            </a:ln>
            <a:effectLst/>
          </c:spPr>
          <c:invertIfNegative val="0"/>
          <c:cat>
            <c:strRef>
              <c:f>'Aggregation analysis'!$A$49:$A$52</c:f>
              <c:strCache>
                <c:ptCount val="3"/>
                <c:pt idx="0">
                  <c:v>Industry</c:v>
                </c:pt>
                <c:pt idx="1">
                  <c:v>Residential</c:v>
                </c:pt>
                <c:pt idx="2">
                  <c:v>Tertiary</c:v>
                </c:pt>
              </c:strCache>
            </c:strRef>
          </c:cat>
          <c:val>
            <c:numRef>
              <c:f>'Aggregation analysis'!$C$49:$C$52</c:f>
              <c:numCache>
                <c:formatCode>0</c:formatCode>
                <c:ptCount val="3"/>
                <c:pt idx="1">
                  <c:v>437.5122315913552</c:v>
                </c:pt>
                <c:pt idx="2">
                  <c:v>83.58021981428989</c:v>
                </c:pt>
              </c:numCache>
            </c:numRef>
          </c:val>
          <c:extLst>
            <c:ext xmlns:c16="http://schemas.microsoft.com/office/drawing/2014/chart" uri="{C3380CC4-5D6E-409C-BE32-E72D297353CC}">
              <c16:uniqueId val="{00000001-10DC-4A83-98C4-C22F7DA97D2F}"/>
            </c:ext>
          </c:extLst>
        </c:ser>
        <c:ser>
          <c:idx val="2"/>
          <c:order val="2"/>
          <c:tx>
            <c:strRef>
              <c:f>'Aggregation analysis'!$D$47:$D$48</c:f>
              <c:strCache>
                <c:ptCount val="1"/>
                <c:pt idx="0">
                  <c:v>Process cooling</c:v>
                </c:pt>
              </c:strCache>
            </c:strRef>
          </c:tx>
          <c:spPr>
            <a:solidFill>
              <a:srgbClr val="265376"/>
            </a:solidFill>
            <a:ln w="6350">
              <a:solidFill>
                <a:srgbClr val="000100"/>
              </a:solidFill>
              <a:prstDash val="solid"/>
            </a:ln>
            <a:effectLst/>
          </c:spPr>
          <c:invertIfNegative val="0"/>
          <c:cat>
            <c:strRef>
              <c:f>'Aggregation analysis'!$A$49:$A$52</c:f>
              <c:strCache>
                <c:ptCount val="3"/>
                <c:pt idx="0">
                  <c:v>Industry</c:v>
                </c:pt>
                <c:pt idx="1">
                  <c:v>Residential</c:v>
                </c:pt>
                <c:pt idx="2">
                  <c:v>Tertiary</c:v>
                </c:pt>
              </c:strCache>
            </c:strRef>
          </c:cat>
          <c:val>
            <c:numRef>
              <c:f>'Aggregation analysis'!$D$49:$D$52</c:f>
              <c:numCache>
                <c:formatCode>0</c:formatCode>
                <c:ptCount val="3"/>
                <c:pt idx="0">
                  <c:v>83.058231568208626</c:v>
                </c:pt>
                <c:pt idx="2">
                  <c:v>72.326207672536896</c:v>
                </c:pt>
              </c:numCache>
            </c:numRef>
          </c:val>
          <c:extLst>
            <c:ext xmlns:c16="http://schemas.microsoft.com/office/drawing/2014/chart" uri="{C3380CC4-5D6E-409C-BE32-E72D297353CC}">
              <c16:uniqueId val="{00000002-10DC-4A83-98C4-C22F7DA97D2F}"/>
            </c:ext>
          </c:extLst>
        </c:ser>
        <c:ser>
          <c:idx val="3"/>
          <c:order val="3"/>
          <c:tx>
            <c:strRef>
              <c:f>'Aggregation analysis'!$E$47:$E$48</c:f>
              <c:strCache>
                <c:ptCount val="1"/>
                <c:pt idx="0">
                  <c:v>Process heating</c:v>
                </c:pt>
              </c:strCache>
            </c:strRef>
          </c:tx>
          <c:spPr>
            <a:solidFill>
              <a:srgbClr val="A21734"/>
            </a:solidFill>
            <a:ln w="6350">
              <a:solidFill>
                <a:srgbClr val="000100"/>
              </a:solidFill>
              <a:prstDash val="solid"/>
            </a:ln>
            <a:effectLst/>
          </c:spPr>
          <c:invertIfNegative val="0"/>
          <c:cat>
            <c:strRef>
              <c:f>'Aggregation analysis'!$A$49:$A$52</c:f>
              <c:strCache>
                <c:ptCount val="3"/>
                <c:pt idx="0">
                  <c:v>Industry</c:v>
                </c:pt>
                <c:pt idx="1">
                  <c:v>Residential</c:v>
                </c:pt>
                <c:pt idx="2">
                  <c:v>Tertiary</c:v>
                </c:pt>
              </c:strCache>
            </c:strRef>
          </c:cat>
          <c:val>
            <c:numRef>
              <c:f>'Aggregation analysis'!$E$49:$E$52</c:f>
              <c:numCache>
                <c:formatCode>0</c:formatCode>
                <c:ptCount val="3"/>
                <c:pt idx="0">
                  <c:v>1951.6331260134675</c:v>
                </c:pt>
                <c:pt idx="2">
                  <c:v>59.734219894919057</c:v>
                </c:pt>
              </c:numCache>
            </c:numRef>
          </c:val>
          <c:extLst>
            <c:ext xmlns:c16="http://schemas.microsoft.com/office/drawing/2014/chart" uri="{C3380CC4-5D6E-409C-BE32-E72D297353CC}">
              <c16:uniqueId val="{00000006-10DC-4A83-98C4-C22F7DA97D2F}"/>
            </c:ext>
          </c:extLst>
        </c:ser>
        <c:ser>
          <c:idx val="4"/>
          <c:order val="4"/>
          <c:tx>
            <c:strRef>
              <c:f>'Aggregation analysis'!$F$47:$F$48</c:f>
              <c:strCache>
                <c:ptCount val="1"/>
                <c:pt idx="0">
                  <c:v>Space cooling</c:v>
                </c:pt>
              </c:strCache>
            </c:strRef>
          </c:tx>
          <c:spPr>
            <a:solidFill>
              <a:srgbClr val="68A4C0"/>
            </a:solidFill>
            <a:ln w="6350">
              <a:solidFill>
                <a:srgbClr val="000100"/>
              </a:solidFill>
              <a:prstDash val="solid"/>
            </a:ln>
          </c:spPr>
          <c:invertIfNegative val="0"/>
          <c:cat>
            <c:strRef>
              <c:f>'Aggregation analysis'!$A$49:$A$52</c:f>
              <c:strCache>
                <c:ptCount val="3"/>
                <c:pt idx="0">
                  <c:v>Industry</c:v>
                </c:pt>
                <c:pt idx="1">
                  <c:v>Residential</c:v>
                </c:pt>
                <c:pt idx="2">
                  <c:v>Tertiary</c:v>
                </c:pt>
              </c:strCache>
            </c:strRef>
          </c:cat>
          <c:val>
            <c:numRef>
              <c:f>'Aggregation analysis'!$F$49:$F$52</c:f>
              <c:numCache>
                <c:formatCode>0</c:formatCode>
                <c:ptCount val="3"/>
                <c:pt idx="0">
                  <c:v>15.589582663933891</c:v>
                </c:pt>
                <c:pt idx="1">
                  <c:v>26.044358533356526</c:v>
                </c:pt>
                <c:pt idx="2">
                  <c:v>44.927530317551778</c:v>
                </c:pt>
              </c:numCache>
            </c:numRef>
          </c:val>
          <c:extLst>
            <c:ext xmlns:c16="http://schemas.microsoft.com/office/drawing/2014/chart" uri="{C3380CC4-5D6E-409C-BE32-E72D297353CC}">
              <c16:uniqueId val="{00000000-8141-4950-9F78-2AEA520AA2D9}"/>
            </c:ext>
          </c:extLst>
        </c:ser>
        <c:ser>
          <c:idx val="5"/>
          <c:order val="5"/>
          <c:tx>
            <c:strRef>
              <c:f>'Aggregation analysis'!$G$47:$G$48</c:f>
              <c:strCache>
                <c:ptCount val="1"/>
                <c:pt idx="0">
                  <c:v>Space heating</c:v>
                </c:pt>
              </c:strCache>
            </c:strRef>
          </c:tx>
          <c:spPr>
            <a:solidFill>
              <a:srgbClr val="7FA129"/>
            </a:solidFill>
            <a:ln w="6350">
              <a:solidFill>
                <a:srgbClr val="000100"/>
              </a:solidFill>
              <a:prstDash val="solid"/>
            </a:ln>
          </c:spPr>
          <c:invertIfNegative val="0"/>
          <c:cat>
            <c:strRef>
              <c:f>'Aggregation analysis'!$A$49:$A$52</c:f>
              <c:strCache>
                <c:ptCount val="3"/>
                <c:pt idx="0">
                  <c:v>Industry</c:v>
                </c:pt>
                <c:pt idx="1">
                  <c:v>Residential</c:v>
                </c:pt>
                <c:pt idx="2">
                  <c:v>Tertiary</c:v>
                </c:pt>
              </c:strCache>
            </c:strRef>
          </c:cat>
          <c:val>
            <c:numRef>
              <c:f>'Aggregation analysis'!$G$49:$G$52</c:f>
              <c:numCache>
                <c:formatCode>0</c:formatCode>
                <c:ptCount val="3"/>
                <c:pt idx="0">
                  <c:v>338.0147748734172</c:v>
                </c:pt>
                <c:pt idx="1">
                  <c:v>2190.7352778285344</c:v>
                </c:pt>
                <c:pt idx="2">
                  <c:v>858.13518559658974</c:v>
                </c:pt>
              </c:numCache>
            </c:numRef>
          </c:val>
          <c:extLst>
            <c:ext xmlns:c16="http://schemas.microsoft.com/office/drawing/2014/chart" uri="{C3380CC4-5D6E-409C-BE32-E72D297353CC}">
              <c16:uniqueId val="{00000001-8141-4950-9F78-2AEA520AA2D9}"/>
            </c:ext>
          </c:extLst>
        </c:ser>
        <c:dLbls>
          <c:showLegendKey val="0"/>
          <c:showVal val="0"/>
          <c:showCatName val="0"/>
          <c:showSerName val="0"/>
          <c:showPercent val="0"/>
          <c:showBubbleSize val="0"/>
        </c:dLbls>
        <c:gapWidth val="50"/>
        <c:overlap val="100"/>
        <c:axId val="723347328"/>
        <c:axId val="723348864"/>
      </c:barChart>
      <c:catAx>
        <c:axId val="72334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3348864"/>
        <c:crosses val="autoZero"/>
        <c:auto val="1"/>
        <c:lblAlgn val="ctr"/>
        <c:lblOffset val="100"/>
        <c:noMultiLvlLbl val="0"/>
      </c:catAx>
      <c:valAx>
        <c:axId val="723348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vert="horz"/>
              <a:lstStyle/>
              <a:p>
                <a:pPr>
                  <a:defRPr/>
                </a:pPr>
                <a:r>
                  <a:rPr lang="de-DE"/>
                  <a:t>Final energy [TWh]</a:t>
                </a:r>
              </a:p>
            </c:rich>
          </c:tx>
          <c:overlay val="0"/>
        </c:title>
        <c:numFmt formatCode="0" sourceLinked="0"/>
        <c:majorTickMark val="none"/>
        <c:minorTickMark val="none"/>
        <c:tickLblPos val="nextTo"/>
        <c:spPr>
          <a:noFill/>
          <a:ln>
            <a:noFill/>
          </a:ln>
          <a:effectLst/>
        </c:spPr>
        <c:txPr>
          <a:bodyPr rot="-60000000" vert="horz"/>
          <a:lstStyle/>
          <a:p>
            <a:pPr>
              <a:defRPr/>
            </a:pPr>
            <a:endParaRPr lang="en-US"/>
          </a:p>
        </c:txPr>
        <c:crossAx val="723347328"/>
        <c:crosses val="autoZero"/>
        <c:crossBetween val="between"/>
      </c:valAx>
      <c:spPr>
        <a:noFill/>
        <a:ln>
          <a:noFill/>
        </a:ln>
        <a:effectLst/>
      </c:spPr>
    </c:plotArea>
    <c:legend>
      <c:legendPos val="r"/>
      <c:layout>
        <c:manualLayout>
          <c:xMode val="edge"/>
          <c:yMode val="edge"/>
          <c:x val="0.73397075931860223"/>
          <c:y val="4.1808680555555568E-2"/>
          <c:w val="0.24213491939270626"/>
          <c:h val="0.42035312499999994"/>
        </c:manualLayout>
      </c:layout>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analysis!PivotTable8</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7FA129"/>
          </a:solidFill>
          <a:ln w="3175">
            <a:solidFill>
              <a:srgbClr val="000100"/>
            </a:solidFill>
            <a:prstDash val="solid"/>
          </a:ln>
          <a:effectLst/>
        </c:spPr>
        <c:marker>
          <c:symbol val="none"/>
        </c:marker>
      </c:pivotFmt>
      <c:pivotFmt>
        <c:idx val="5"/>
        <c:spPr>
          <a:solidFill>
            <a:srgbClr val="265376"/>
          </a:solidFill>
          <a:ln w="3175">
            <a:solidFill>
              <a:srgbClr val="000100"/>
            </a:solidFill>
            <a:prstDash val="solid"/>
          </a:ln>
          <a:effectLst/>
        </c:spPr>
        <c:marker>
          <c:symbol val="none"/>
        </c:marker>
      </c:pivotFmt>
      <c:pivotFmt>
        <c:idx val="6"/>
        <c:spPr>
          <a:solidFill>
            <a:srgbClr val="A21734"/>
          </a:solidFill>
          <a:ln w="3175">
            <a:solidFill>
              <a:srgbClr val="000100"/>
            </a:solidFill>
            <a:prstDash val="solid"/>
          </a:ln>
          <a:effectLst/>
        </c:spPr>
        <c:marker>
          <c:symbol val="none"/>
        </c:marker>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spPr>
          <a:solidFill>
            <a:srgbClr val="7FA129"/>
          </a:solidFill>
          <a:ln w="3175">
            <a:solidFill>
              <a:srgbClr val="000100"/>
            </a:solidFill>
            <a:prstDash val="solid"/>
          </a:ln>
          <a:effectLst/>
        </c:spPr>
        <c:marker>
          <c:symbol val="none"/>
        </c:marker>
      </c:pivotFmt>
      <c:pivotFmt>
        <c:idx val="26"/>
      </c:pivotFmt>
      <c:pivotFmt>
        <c:idx val="27"/>
      </c:pivotFmt>
      <c:pivotFmt>
        <c:idx val="28"/>
      </c:pivotFmt>
      <c:pivotFmt>
        <c:idx val="29"/>
      </c:pivotFmt>
      <c:pivotFmt>
        <c:idx val="30"/>
      </c:pivotFmt>
      <c:pivotFmt>
        <c:idx val="31"/>
      </c:pivotFmt>
      <c:pivotFmt>
        <c:idx val="32"/>
        <c:spPr>
          <a:solidFill>
            <a:srgbClr val="265376"/>
          </a:solidFill>
          <a:ln w="3175">
            <a:solidFill>
              <a:srgbClr val="000100"/>
            </a:solidFill>
            <a:prstDash val="solid"/>
          </a:ln>
          <a:effectLst/>
        </c:spPr>
        <c:marker>
          <c:symbol val="none"/>
        </c:marker>
      </c:pivotFmt>
      <c:pivotFmt>
        <c:idx val="33"/>
      </c:pivotFmt>
      <c:pivotFmt>
        <c:idx val="34"/>
      </c:pivotFmt>
      <c:pivotFmt>
        <c:idx val="35"/>
      </c:pivotFmt>
      <c:pivotFmt>
        <c:idx val="36"/>
      </c:pivotFmt>
      <c:pivotFmt>
        <c:idx val="37"/>
      </c:pivotFmt>
      <c:pivotFmt>
        <c:idx val="38"/>
      </c:pivotFmt>
      <c:pivotFmt>
        <c:idx val="39"/>
        <c:spPr>
          <a:solidFill>
            <a:srgbClr val="A21734"/>
          </a:solidFill>
          <a:ln w="3175">
            <a:solidFill>
              <a:srgbClr val="000100"/>
            </a:solidFill>
            <a:prstDash val="solid"/>
          </a:ln>
          <a:effectLst/>
        </c:spPr>
        <c:marker>
          <c:symbol val="none"/>
        </c:marker>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s>
    <c:plotArea>
      <c:layout/>
      <c:barChart>
        <c:barDir val="col"/>
        <c:grouping val="percentStacked"/>
        <c:varyColors val="0"/>
        <c:ser>
          <c:idx val="0"/>
          <c:order val="0"/>
          <c:tx>
            <c:strRef>
              <c:f>'Aggregation analysis'!$B$75:$B$76</c:f>
              <c:strCache>
                <c:ptCount val="1"/>
                <c:pt idx="0">
                  <c:v>Industry</c:v>
                </c:pt>
              </c:strCache>
            </c:strRef>
          </c:tx>
          <c:spPr>
            <a:solidFill>
              <a:srgbClr val="7FA129"/>
            </a:solidFill>
            <a:ln w="3175">
              <a:solidFill>
                <a:srgbClr val="000100"/>
              </a:solidFill>
              <a:prstDash val="solid"/>
            </a:ln>
            <a:effectLst/>
          </c:spPr>
          <c:invertIfNegative val="0"/>
          <c:cat>
            <c:strRef>
              <c:f>'Aggregation analysis'!$A$77:$A$82</c:f>
              <c:strCache>
                <c:ptCount val="6"/>
                <c:pt idx="0">
                  <c:v>Process heating</c:v>
                </c:pt>
                <c:pt idx="1">
                  <c:v>Process cooling</c:v>
                </c:pt>
                <c:pt idx="2">
                  <c:v>Hot water</c:v>
                </c:pt>
                <c:pt idx="3">
                  <c:v>Other heating</c:v>
                </c:pt>
                <c:pt idx="4">
                  <c:v>Space heating</c:v>
                </c:pt>
                <c:pt idx="5">
                  <c:v>Space cooling</c:v>
                </c:pt>
              </c:strCache>
            </c:strRef>
          </c:cat>
          <c:val>
            <c:numRef>
              <c:f>'Aggregation analysis'!$B$77:$B$82</c:f>
              <c:numCache>
                <c:formatCode>0</c:formatCode>
                <c:ptCount val="6"/>
                <c:pt idx="0">
                  <c:v>1951.6331260134675</c:v>
                </c:pt>
                <c:pt idx="1">
                  <c:v>83.058231568208626</c:v>
                </c:pt>
                <c:pt idx="4">
                  <c:v>338.0147748734172</c:v>
                </c:pt>
                <c:pt idx="5">
                  <c:v>15.589582663933891</c:v>
                </c:pt>
              </c:numCache>
            </c:numRef>
          </c:val>
          <c:extLst>
            <c:ext xmlns:c16="http://schemas.microsoft.com/office/drawing/2014/chart" uri="{C3380CC4-5D6E-409C-BE32-E72D297353CC}">
              <c16:uniqueId val="{00000000-D6EF-4661-9454-A4D238EF33D5}"/>
            </c:ext>
          </c:extLst>
        </c:ser>
        <c:ser>
          <c:idx val="1"/>
          <c:order val="1"/>
          <c:tx>
            <c:strRef>
              <c:f>'Aggregation analysis'!$C$75:$C$76</c:f>
              <c:strCache>
                <c:ptCount val="1"/>
                <c:pt idx="0">
                  <c:v>Residential</c:v>
                </c:pt>
              </c:strCache>
            </c:strRef>
          </c:tx>
          <c:spPr>
            <a:solidFill>
              <a:srgbClr val="265376"/>
            </a:solidFill>
            <a:ln w="3175">
              <a:solidFill>
                <a:srgbClr val="000100"/>
              </a:solidFill>
              <a:prstDash val="solid"/>
            </a:ln>
            <a:effectLst/>
          </c:spPr>
          <c:invertIfNegative val="0"/>
          <c:cat>
            <c:strRef>
              <c:f>'Aggregation analysis'!$A$77:$A$82</c:f>
              <c:strCache>
                <c:ptCount val="6"/>
                <c:pt idx="0">
                  <c:v>Process heating</c:v>
                </c:pt>
                <c:pt idx="1">
                  <c:v>Process cooling</c:v>
                </c:pt>
                <c:pt idx="2">
                  <c:v>Hot water</c:v>
                </c:pt>
                <c:pt idx="3">
                  <c:v>Other heating</c:v>
                </c:pt>
                <c:pt idx="4">
                  <c:v>Space heating</c:v>
                </c:pt>
                <c:pt idx="5">
                  <c:v>Space cooling</c:v>
                </c:pt>
              </c:strCache>
            </c:strRef>
          </c:cat>
          <c:val>
            <c:numRef>
              <c:f>'Aggregation analysis'!$C$77:$C$82</c:f>
              <c:numCache>
                <c:formatCode>0</c:formatCode>
                <c:ptCount val="6"/>
                <c:pt idx="2">
                  <c:v>437.5122315913552</c:v>
                </c:pt>
                <c:pt idx="3">
                  <c:v>190.94633270718109</c:v>
                </c:pt>
                <c:pt idx="4">
                  <c:v>2190.7352778285344</c:v>
                </c:pt>
                <c:pt idx="5">
                  <c:v>26.044358533356526</c:v>
                </c:pt>
              </c:numCache>
            </c:numRef>
          </c:val>
          <c:extLst>
            <c:ext xmlns:c16="http://schemas.microsoft.com/office/drawing/2014/chart" uri="{C3380CC4-5D6E-409C-BE32-E72D297353CC}">
              <c16:uniqueId val="{00000001-D6EF-4661-9454-A4D238EF33D5}"/>
            </c:ext>
          </c:extLst>
        </c:ser>
        <c:ser>
          <c:idx val="2"/>
          <c:order val="2"/>
          <c:tx>
            <c:strRef>
              <c:f>'Aggregation analysis'!$D$75:$D$76</c:f>
              <c:strCache>
                <c:ptCount val="1"/>
                <c:pt idx="0">
                  <c:v>Tertiary</c:v>
                </c:pt>
              </c:strCache>
            </c:strRef>
          </c:tx>
          <c:spPr>
            <a:solidFill>
              <a:srgbClr val="A21734"/>
            </a:solidFill>
            <a:ln w="3175">
              <a:solidFill>
                <a:srgbClr val="000100"/>
              </a:solidFill>
              <a:prstDash val="solid"/>
            </a:ln>
            <a:effectLst/>
          </c:spPr>
          <c:invertIfNegative val="0"/>
          <c:cat>
            <c:strRef>
              <c:f>'Aggregation analysis'!$A$77:$A$82</c:f>
              <c:strCache>
                <c:ptCount val="6"/>
                <c:pt idx="0">
                  <c:v>Process heating</c:v>
                </c:pt>
                <c:pt idx="1">
                  <c:v>Process cooling</c:v>
                </c:pt>
                <c:pt idx="2">
                  <c:v>Hot water</c:v>
                </c:pt>
                <c:pt idx="3">
                  <c:v>Other heating</c:v>
                </c:pt>
                <c:pt idx="4">
                  <c:v>Space heating</c:v>
                </c:pt>
                <c:pt idx="5">
                  <c:v>Space cooling</c:v>
                </c:pt>
              </c:strCache>
            </c:strRef>
          </c:cat>
          <c:val>
            <c:numRef>
              <c:f>'Aggregation analysis'!$D$77:$D$82</c:f>
              <c:numCache>
                <c:formatCode>0</c:formatCode>
                <c:ptCount val="6"/>
                <c:pt idx="0">
                  <c:v>59.734219894919057</c:v>
                </c:pt>
                <c:pt idx="1">
                  <c:v>72.326207672536896</c:v>
                </c:pt>
                <c:pt idx="2">
                  <c:v>83.58021981428989</c:v>
                </c:pt>
                <c:pt idx="4">
                  <c:v>858.13518559658974</c:v>
                </c:pt>
                <c:pt idx="5">
                  <c:v>44.927530317551778</c:v>
                </c:pt>
              </c:numCache>
            </c:numRef>
          </c:val>
          <c:extLst>
            <c:ext xmlns:c16="http://schemas.microsoft.com/office/drawing/2014/chart" uri="{C3380CC4-5D6E-409C-BE32-E72D297353CC}">
              <c16:uniqueId val="{00000000-A0F2-406C-92C1-407FBE6A763A}"/>
            </c:ext>
          </c:extLst>
        </c:ser>
        <c:dLbls>
          <c:showLegendKey val="0"/>
          <c:showVal val="0"/>
          <c:showCatName val="0"/>
          <c:showSerName val="0"/>
          <c:showPercent val="0"/>
          <c:showBubbleSize val="0"/>
        </c:dLbls>
        <c:gapWidth val="50"/>
        <c:overlap val="100"/>
        <c:axId val="723405056"/>
        <c:axId val="723423232"/>
      </c:barChart>
      <c:catAx>
        <c:axId val="72340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3423232"/>
        <c:crosses val="autoZero"/>
        <c:auto val="1"/>
        <c:lblAlgn val="ctr"/>
        <c:lblOffset val="100"/>
        <c:noMultiLvlLbl val="0"/>
      </c:catAx>
      <c:valAx>
        <c:axId val="723423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n-US"/>
          </a:p>
        </c:txPr>
        <c:crossAx val="723405056"/>
        <c:crosses val="autoZero"/>
        <c:crossBetween val="between"/>
      </c:valAx>
      <c:spPr>
        <a:noFill/>
        <a:ln>
          <a:noFill/>
        </a:ln>
        <a:effectLst/>
      </c:spPr>
    </c:plotArea>
    <c:legend>
      <c:legendPos val="r"/>
      <c:layout>
        <c:manualLayout>
          <c:xMode val="edge"/>
          <c:yMode val="edge"/>
          <c:x val="0.80158953490287821"/>
          <c:y val="5.4951736111111114E-2"/>
          <c:w val="0.18194748779456429"/>
          <c:h val="0.26832534722222223"/>
        </c:manualLayout>
      </c:layout>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analysis!PivotTable8</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7FA129"/>
          </a:solidFill>
          <a:ln w="6350">
            <a:solidFill>
              <a:srgbClr val="000100"/>
            </a:solidFill>
            <a:prstDash val="solid"/>
          </a:ln>
          <a:effectLst/>
        </c:spPr>
        <c:marker>
          <c:symbol val="none"/>
        </c:marker>
      </c:pivotFmt>
      <c:pivotFmt>
        <c:idx val="4"/>
        <c:spPr>
          <a:solidFill>
            <a:srgbClr val="265376"/>
          </a:solidFill>
          <a:ln w="6350">
            <a:solidFill>
              <a:srgbClr val="000100"/>
            </a:solidFill>
            <a:prstDash val="solid"/>
          </a:ln>
          <a:effectLst/>
        </c:spPr>
        <c:marker>
          <c:symbol val="none"/>
        </c:marker>
      </c:pivotFmt>
      <c:pivotFmt>
        <c:idx val="5"/>
        <c:spPr>
          <a:solidFill>
            <a:srgbClr val="A21734"/>
          </a:solidFill>
          <a:ln w="6350">
            <a:solidFill>
              <a:srgbClr val="000100"/>
            </a:solidFill>
            <a:prstDash val="solid"/>
          </a:ln>
          <a:effectLst/>
        </c:spPr>
        <c:marker>
          <c:symbol val="none"/>
        </c:marke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s>
    <c:plotArea>
      <c:layout/>
      <c:barChart>
        <c:barDir val="col"/>
        <c:grouping val="stacked"/>
        <c:varyColors val="0"/>
        <c:ser>
          <c:idx val="0"/>
          <c:order val="0"/>
          <c:tx>
            <c:strRef>
              <c:f>'Aggregation analysis'!$B$75:$B$76</c:f>
              <c:strCache>
                <c:ptCount val="1"/>
                <c:pt idx="0">
                  <c:v>Industry</c:v>
                </c:pt>
              </c:strCache>
            </c:strRef>
          </c:tx>
          <c:spPr>
            <a:solidFill>
              <a:srgbClr val="7FA129"/>
            </a:solidFill>
            <a:ln w="6350">
              <a:solidFill>
                <a:srgbClr val="000100"/>
              </a:solidFill>
              <a:prstDash val="solid"/>
            </a:ln>
            <a:effectLst/>
          </c:spPr>
          <c:invertIfNegative val="0"/>
          <c:cat>
            <c:strRef>
              <c:f>'Aggregation analysis'!$A$77:$A$82</c:f>
              <c:strCache>
                <c:ptCount val="6"/>
                <c:pt idx="0">
                  <c:v>Process heating</c:v>
                </c:pt>
                <c:pt idx="1">
                  <c:v>Process cooling</c:v>
                </c:pt>
                <c:pt idx="2">
                  <c:v>Hot water</c:v>
                </c:pt>
                <c:pt idx="3">
                  <c:v>Other heating</c:v>
                </c:pt>
                <c:pt idx="4">
                  <c:v>Space heating</c:v>
                </c:pt>
                <c:pt idx="5">
                  <c:v>Space cooling</c:v>
                </c:pt>
              </c:strCache>
            </c:strRef>
          </c:cat>
          <c:val>
            <c:numRef>
              <c:f>'Aggregation analysis'!$B$77:$B$82</c:f>
              <c:numCache>
                <c:formatCode>0</c:formatCode>
                <c:ptCount val="6"/>
                <c:pt idx="0">
                  <c:v>1951.6331260134675</c:v>
                </c:pt>
                <c:pt idx="1">
                  <c:v>83.058231568208626</c:v>
                </c:pt>
                <c:pt idx="4">
                  <c:v>338.0147748734172</c:v>
                </c:pt>
                <c:pt idx="5">
                  <c:v>15.589582663933891</c:v>
                </c:pt>
              </c:numCache>
            </c:numRef>
          </c:val>
          <c:extLst>
            <c:ext xmlns:c16="http://schemas.microsoft.com/office/drawing/2014/chart" uri="{C3380CC4-5D6E-409C-BE32-E72D297353CC}">
              <c16:uniqueId val="{00000000-7475-4F27-BDA2-46BAA9B58F0F}"/>
            </c:ext>
          </c:extLst>
        </c:ser>
        <c:ser>
          <c:idx val="1"/>
          <c:order val="1"/>
          <c:tx>
            <c:strRef>
              <c:f>'Aggregation analysis'!$C$75:$C$76</c:f>
              <c:strCache>
                <c:ptCount val="1"/>
                <c:pt idx="0">
                  <c:v>Residential</c:v>
                </c:pt>
              </c:strCache>
            </c:strRef>
          </c:tx>
          <c:spPr>
            <a:solidFill>
              <a:srgbClr val="265376"/>
            </a:solidFill>
            <a:ln w="6350">
              <a:solidFill>
                <a:srgbClr val="000100"/>
              </a:solidFill>
              <a:prstDash val="solid"/>
            </a:ln>
            <a:effectLst/>
          </c:spPr>
          <c:invertIfNegative val="0"/>
          <c:cat>
            <c:strRef>
              <c:f>'Aggregation analysis'!$A$77:$A$82</c:f>
              <c:strCache>
                <c:ptCount val="6"/>
                <c:pt idx="0">
                  <c:v>Process heating</c:v>
                </c:pt>
                <c:pt idx="1">
                  <c:v>Process cooling</c:v>
                </c:pt>
                <c:pt idx="2">
                  <c:v>Hot water</c:v>
                </c:pt>
                <c:pt idx="3">
                  <c:v>Other heating</c:v>
                </c:pt>
                <c:pt idx="4">
                  <c:v>Space heating</c:v>
                </c:pt>
                <c:pt idx="5">
                  <c:v>Space cooling</c:v>
                </c:pt>
              </c:strCache>
            </c:strRef>
          </c:cat>
          <c:val>
            <c:numRef>
              <c:f>'Aggregation analysis'!$C$77:$C$82</c:f>
              <c:numCache>
                <c:formatCode>0</c:formatCode>
                <c:ptCount val="6"/>
                <c:pt idx="2">
                  <c:v>437.5122315913552</c:v>
                </c:pt>
                <c:pt idx="3">
                  <c:v>190.94633270718109</c:v>
                </c:pt>
                <c:pt idx="4">
                  <c:v>2190.7352778285344</c:v>
                </c:pt>
                <c:pt idx="5">
                  <c:v>26.044358533356526</c:v>
                </c:pt>
              </c:numCache>
            </c:numRef>
          </c:val>
          <c:extLst>
            <c:ext xmlns:c16="http://schemas.microsoft.com/office/drawing/2014/chart" uri="{C3380CC4-5D6E-409C-BE32-E72D297353CC}">
              <c16:uniqueId val="{00000001-7475-4F27-BDA2-46BAA9B58F0F}"/>
            </c:ext>
          </c:extLst>
        </c:ser>
        <c:ser>
          <c:idx val="2"/>
          <c:order val="2"/>
          <c:tx>
            <c:strRef>
              <c:f>'Aggregation analysis'!$D$75:$D$76</c:f>
              <c:strCache>
                <c:ptCount val="1"/>
                <c:pt idx="0">
                  <c:v>Tertiary</c:v>
                </c:pt>
              </c:strCache>
            </c:strRef>
          </c:tx>
          <c:spPr>
            <a:solidFill>
              <a:srgbClr val="A21734"/>
            </a:solidFill>
            <a:ln w="6350">
              <a:solidFill>
                <a:srgbClr val="000100"/>
              </a:solidFill>
              <a:prstDash val="solid"/>
            </a:ln>
            <a:effectLst/>
          </c:spPr>
          <c:invertIfNegative val="0"/>
          <c:cat>
            <c:strRef>
              <c:f>'Aggregation analysis'!$A$77:$A$82</c:f>
              <c:strCache>
                <c:ptCount val="6"/>
                <c:pt idx="0">
                  <c:v>Process heating</c:v>
                </c:pt>
                <c:pt idx="1">
                  <c:v>Process cooling</c:v>
                </c:pt>
                <c:pt idx="2">
                  <c:v>Hot water</c:v>
                </c:pt>
                <c:pt idx="3">
                  <c:v>Other heating</c:v>
                </c:pt>
                <c:pt idx="4">
                  <c:v>Space heating</c:v>
                </c:pt>
                <c:pt idx="5">
                  <c:v>Space cooling</c:v>
                </c:pt>
              </c:strCache>
            </c:strRef>
          </c:cat>
          <c:val>
            <c:numRef>
              <c:f>'Aggregation analysis'!$D$77:$D$82</c:f>
              <c:numCache>
                <c:formatCode>0</c:formatCode>
                <c:ptCount val="6"/>
                <c:pt idx="0">
                  <c:v>59.734219894919057</c:v>
                </c:pt>
                <c:pt idx="1">
                  <c:v>72.326207672536896</c:v>
                </c:pt>
                <c:pt idx="2">
                  <c:v>83.58021981428989</c:v>
                </c:pt>
                <c:pt idx="4">
                  <c:v>858.13518559658974</c:v>
                </c:pt>
                <c:pt idx="5">
                  <c:v>44.927530317551778</c:v>
                </c:pt>
              </c:numCache>
            </c:numRef>
          </c:val>
          <c:extLst>
            <c:ext xmlns:c16="http://schemas.microsoft.com/office/drawing/2014/chart" uri="{C3380CC4-5D6E-409C-BE32-E72D297353CC}">
              <c16:uniqueId val="{00000000-53F9-4C71-823E-95B1FDF56263}"/>
            </c:ext>
          </c:extLst>
        </c:ser>
        <c:dLbls>
          <c:showLegendKey val="0"/>
          <c:showVal val="0"/>
          <c:showCatName val="0"/>
          <c:showSerName val="0"/>
          <c:showPercent val="0"/>
          <c:showBubbleSize val="0"/>
        </c:dLbls>
        <c:gapWidth val="50"/>
        <c:overlap val="100"/>
        <c:axId val="723460864"/>
        <c:axId val="723462400"/>
      </c:barChart>
      <c:catAx>
        <c:axId val="72346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3462400"/>
        <c:crosses val="autoZero"/>
        <c:auto val="1"/>
        <c:lblAlgn val="ctr"/>
        <c:lblOffset val="100"/>
        <c:noMultiLvlLbl val="0"/>
      </c:catAx>
      <c:valAx>
        <c:axId val="723462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Final energy  [TWh]</a:t>
                </a:r>
              </a:p>
            </c:rich>
          </c:tx>
          <c:overlay val="0"/>
        </c:title>
        <c:numFmt formatCode="0" sourceLinked="1"/>
        <c:majorTickMark val="none"/>
        <c:minorTickMark val="none"/>
        <c:tickLblPos val="nextTo"/>
        <c:spPr>
          <a:noFill/>
          <a:ln>
            <a:noFill/>
          </a:ln>
          <a:effectLst/>
        </c:spPr>
        <c:txPr>
          <a:bodyPr rot="-60000000" vert="horz"/>
          <a:lstStyle/>
          <a:p>
            <a:pPr>
              <a:defRPr/>
            </a:pPr>
            <a:endParaRPr lang="en-US"/>
          </a:p>
        </c:txPr>
        <c:crossAx val="723460864"/>
        <c:crosses val="autoZero"/>
        <c:crossBetween val="between"/>
      </c:valAx>
      <c:spPr>
        <a:noFill/>
        <a:ln>
          <a:noFill/>
        </a:ln>
        <a:effectLst/>
      </c:spPr>
    </c:plotArea>
    <c:legend>
      <c:legendPos val="r"/>
      <c:layout>
        <c:manualLayout>
          <c:xMode val="edge"/>
          <c:yMode val="edge"/>
          <c:x val="0.83047049481862678"/>
          <c:y val="5.054201388888889E-2"/>
          <c:w val="0.15541827904031522"/>
          <c:h val="0.21099895833333332"/>
        </c:manualLayout>
      </c:layout>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analysis!PivotTable9</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rgbClr val="7FA129"/>
          </a:solidFill>
          <a:ln w="3175">
            <a:solidFill>
              <a:srgbClr val="000100"/>
            </a:solidFill>
            <a:prstDash val="solid"/>
          </a:ln>
          <a:effectLst/>
        </c:spPr>
        <c:marker>
          <c:symbol val="none"/>
        </c:marker>
      </c:pivotFmt>
      <c:pivotFmt>
        <c:idx val="12"/>
        <c:spPr>
          <a:solidFill>
            <a:srgbClr val="A21734"/>
          </a:solidFill>
          <a:ln w="3175">
            <a:solidFill>
              <a:srgbClr val="000100"/>
            </a:solidFill>
            <a:prstDash val="solid"/>
          </a:ln>
          <a:effectLst/>
        </c:spPr>
        <c:marker>
          <c:symbol val="none"/>
        </c:marker>
      </c:pivotFmt>
      <c:pivotFmt>
        <c:idx val="13"/>
        <c:spPr>
          <a:solidFill>
            <a:srgbClr val="BED001"/>
          </a:solidFill>
          <a:ln w="3175">
            <a:solidFill>
              <a:srgbClr val="000100"/>
            </a:solidFill>
            <a:prstDash val="solid"/>
          </a:ln>
          <a:effectLst/>
        </c:spPr>
        <c:marker>
          <c:symbol val="none"/>
        </c:marker>
      </c:pivotFmt>
      <c:pivotFmt>
        <c:idx val="14"/>
        <c:spPr>
          <a:solidFill>
            <a:srgbClr val="606060"/>
          </a:solidFill>
          <a:ln w="3175">
            <a:solidFill>
              <a:srgbClr val="000100"/>
            </a:solidFill>
            <a:prstDash val="solid"/>
          </a:ln>
          <a:effectLst/>
        </c:spPr>
        <c:marker>
          <c:symbol val="none"/>
        </c:marker>
      </c:pivotFmt>
      <c:pivotFmt>
        <c:idx val="15"/>
        <c:spPr>
          <a:solidFill>
            <a:srgbClr val="68A4C0"/>
          </a:solidFill>
          <a:ln w="3175">
            <a:solidFill>
              <a:srgbClr val="000100"/>
            </a:solidFill>
            <a:prstDash val="solid"/>
          </a:ln>
          <a:effectLst/>
        </c:spPr>
        <c:marker>
          <c:symbol val="none"/>
        </c:marker>
      </c:pivotFmt>
      <c:pivotFmt>
        <c:idx val="16"/>
        <c:spPr>
          <a:solidFill>
            <a:srgbClr val="497185"/>
          </a:solidFill>
          <a:ln w="3175">
            <a:solidFill>
              <a:srgbClr val="000100"/>
            </a:solidFill>
            <a:prstDash val="solid"/>
          </a:ln>
          <a:effectLst/>
        </c:spPr>
        <c:marker>
          <c:symbol val="none"/>
        </c:marker>
      </c:pivotFmt>
      <c:pivotFmt>
        <c:idx val="17"/>
        <c:spPr>
          <a:solidFill>
            <a:schemeClr val="accent1"/>
          </a:solidFill>
          <a:ln>
            <a:noFill/>
          </a:ln>
          <a:effectLst/>
        </c:spPr>
        <c:marker>
          <c:symbol val="none"/>
        </c:marker>
      </c:pivotFmt>
      <c:pivotFmt>
        <c:idx val="18"/>
        <c:spPr>
          <a:solidFill>
            <a:srgbClr val="265376"/>
          </a:solidFill>
          <a:ln w="3175">
            <a:solidFill>
              <a:srgbClr val="000100"/>
            </a:solidFill>
            <a:prstDash val="solid"/>
          </a:ln>
          <a:effectLst/>
        </c:spPr>
        <c:marker>
          <c:symbol val="none"/>
        </c:marker>
      </c:pivotFmt>
      <c:pivotFmt>
        <c:idx val="19"/>
        <c:spPr>
          <a:solidFill>
            <a:srgbClr val="500C1A"/>
          </a:solidFill>
          <a:ln w="3175">
            <a:solidFill>
              <a:srgbClr val="000100"/>
            </a:solidFill>
            <a:prstDash val="solid"/>
          </a:ln>
          <a:effectLst/>
        </c:spPr>
        <c:marker>
          <c:symbol val="none"/>
        </c:marker>
      </c:pivotFmt>
      <c:pivotFmt>
        <c:idx val="20"/>
        <c:spPr>
          <a:solidFill>
            <a:srgbClr val="405014"/>
          </a:solidFill>
          <a:ln w="3175">
            <a:solidFill>
              <a:srgbClr val="000100"/>
            </a:solidFill>
            <a:prstDash val="solid"/>
          </a:ln>
          <a:effectLst/>
        </c:spPr>
        <c:marker>
          <c:symbol val="none"/>
        </c:marker>
      </c:pivotFmt>
      <c:pivotFmt>
        <c:idx val="21"/>
        <c:spPr>
          <a:solidFill>
            <a:srgbClr val="FCD942"/>
          </a:solidFill>
          <a:ln w="3175">
            <a:solidFill>
              <a:srgbClr val="000100"/>
            </a:solidFill>
            <a:prstDash val="solid"/>
          </a:ln>
          <a:effectLst/>
        </c:spPr>
        <c:marker>
          <c:symbol val="none"/>
        </c:marker>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spPr>
          <a:solidFill>
            <a:srgbClr val="7FA129"/>
          </a:solidFill>
          <a:ln w="3175">
            <a:solidFill>
              <a:srgbClr val="000100"/>
            </a:solidFill>
            <a:prstDash val="solid"/>
          </a:ln>
        </c:spPr>
        <c:marker>
          <c:symbol val="none"/>
        </c:marker>
      </c:pivotFmt>
      <c:pivotFmt>
        <c:idx val="53"/>
        <c:spPr>
          <a:solidFill>
            <a:srgbClr val="A21734"/>
          </a:solidFill>
          <a:ln w="3175">
            <a:solidFill>
              <a:srgbClr val="000100"/>
            </a:solidFill>
            <a:prstDash val="solid"/>
          </a:ln>
        </c:spPr>
        <c:marker>
          <c:symbol val="none"/>
        </c:marker>
      </c:pivotFmt>
      <c:pivotFmt>
        <c:idx val="54"/>
        <c:spPr>
          <a:solidFill>
            <a:srgbClr val="BED001"/>
          </a:solidFill>
          <a:ln w="3175">
            <a:solidFill>
              <a:srgbClr val="000100"/>
            </a:solidFill>
            <a:prstDash val="solid"/>
          </a:ln>
        </c:spPr>
        <c:marker>
          <c:symbol val="none"/>
        </c:marker>
      </c:pivotFmt>
      <c:pivotFmt>
        <c:idx val="55"/>
        <c:spPr>
          <a:solidFill>
            <a:srgbClr val="606060"/>
          </a:solidFill>
          <a:ln w="3175">
            <a:solidFill>
              <a:srgbClr val="000100"/>
            </a:solidFill>
            <a:prstDash val="solid"/>
          </a:ln>
        </c:spPr>
        <c:marker>
          <c:symbol val="none"/>
        </c:marker>
      </c:pivotFmt>
      <c:pivotFmt>
        <c:idx val="56"/>
        <c:spPr>
          <a:solidFill>
            <a:srgbClr val="68A4C0"/>
          </a:solidFill>
          <a:ln w="3175">
            <a:solidFill>
              <a:srgbClr val="000100"/>
            </a:solidFill>
            <a:prstDash val="solid"/>
          </a:ln>
        </c:spPr>
        <c:marker>
          <c:symbol val="none"/>
        </c:marker>
      </c:pivotFmt>
      <c:pivotFmt>
        <c:idx val="57"/>
        <c:spPr>
          <a:solidFill>
            <a:srgbClr val="497185"/>
          </a:solidFill>
          <a:ln w="3175">
            <a:solidFill>
              <a:srgbClr val="000100"/>
            </a:solidFill>
            <a:prstDash val="solid"/>
          </a:ln>
        </c:spPr>
        <c:marker>
          <c:symbol val="none"/>
        </c:marker>
      </c:pivotFmt>
      <c:pivotFmt>
        <c:idx val="58"/>
        <c:spPr>
          <a:solidFill>
            <a:srgbClr val="265376"/>
          </a:solidFill>
          <a:ln w="3175">
            <a:solidFill>
              <a:srgbClr val="000100"/>
            </a:solidFill>
            <a:prstDash val="solid"/>
          </a:ln>
        </c:spPr>
        <c:marker>
          <c:symbol val="none"/>
        </c:marker>
      </c:pivotFmt>
      <c:pivotFmt>
        <c:idx val="59"/>
        <c:spPr>
          <a:solidFill>
            <a:srgbClr val="500C1A"/>
          </a:solidFill>
          <a:ln w="3175">
            <a:solidFill>
              <a:srgbClr val="000100"/>
            </a:solidFill>
            <a:prstDash val="solid"/>
          </a:ln>
        </c:spPr>
        <c:marker>
          <c:symbol val="none"/>
        </c:marker>
      </c:pivotFmt>
      <c:pivotFmt>
        <c:idx val="60"/>
        <c:spPr>
          <a:solidFill>
            <a:srgbClr val="405014"/>
          </a:solidFill>
          <a:ln w="3175">
            <a:solidFill>
              <a:srgbClr val="000100"/>
            </a:solidFill>
            <a:prstDash val="solid"/>
          </a:ln>
        </c:spPr>
        <c:marker>
          <c:symbol val="none"/>
        </c:marker>
      </c:pivotFmt>
      <c:pivotFmt>
        <c:idx val="61"/>
        <c:spPr>
          <a:solidFill>
            <a:srgbClr val="FCD942"/>
          </a:solidFill>
          <a:ln w="3175">
            <a:solidFill>
              <a:srgbClr val="000100"/>
            </a:solidFill>
            <a:prstDash val="solid"/>
          </a:ln>
        </c:spPr>
        <c:marker>
          <c:symbol val="none"/>
        </c:marker>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spPr>
          <a:solidFill>
            <a:srgbClr val="7FA129"/>
          </a:solidFill>
          <a:ln w="3175">
            <a:solidFill>
              <a:srgbClr val="000100"/>
            </a:solidFill>
            <a:prstDash val="solid"/>
          </a:ln>
        </c:spPr>
        <c:marker>
          <c:symbol val="none"/>
        </c:marker>
      </c:pivotFmt>
      <c:pivotFmt>
        <c:idx val="93"/>
      </c:pivotFmt>
      <c:pivotFmt>
        <c:idx val="94"/>
      </c:pivotFmt>
      <c:pivotFmt>
        <c:idx val="95"/>
      </c:pivotFmt>
      <c:pivotFmt>
        <c:idx val="96"/>
        <c:spPr>
          <a:solidFill>
            <a:srgbClr val="500C1A"/>
          </a:solidFill>
          <a:ln w="3175">
            <a:solidFill>
              <a:srgbClr val="000100"/>
            </a:solidFill>
            <a:prstDash val="solid"/>
          </a:ln>
        </c:spPr>
        <c:marker>
          <c:symbol val="none"/>
        </c:marker>
      </c:pivotFmt>
      <c:pivotFmt>
        <c:idx val="97"/>
      </c:pivotFmt>
      <c:pivotFmt>
        <c:idx val="98"/>
      </c:pivotFmt>
      <c:pivotFmt>
        <c:idx val="99"/>
      </c:pivotFmt>
      <c:pivotFmt>
        <c:idx val="100"/>
        <c:spPr>
          <a:solidFill>
            <a:srgbClr val="BED001"/>
          </a:solidFill>
          <a:ln w="3175">
            <a:solidFill>
              <a:srgbClr val="000100"/>
            </a:solidFill>
            <a:prstDash val="solid"/>
          </a:ln>
        </c:spPr>
        <c:marker>
          <c:symbol val="none"/>
        </c:marker>
      </c:pivotFmt>
      <c:pivotFmt>
        <c:idx val="101"/>
      </c:pivotFmt>
      <c:pivotFmt>
        <c:idx val="102"/>
      </c:pivotFmt>
      <c:pivotFmt>
        <c:idx val="103"/>
      </c:pivotFmt>
      <c:pivotFmt>
        <c:idx val="104"/>
        <c:spPr>
          <a:solidFill>
            <a:srgbClr val="A21734"/>
          </a:solidFill>
          <a:ln w="3175">
            <a:solidFill>
              <a:srgbClr val="000100"/>
            </a:solidFill>
            <a:prstDash val="solid"/>
          </a:ln>
        </c:spPr>
        <c:marker>
          <c:symbol val="none"/>
        </c:marker>
      </c:pivotFmt>
      <c:pivotFmt>
        <c:idx val="105"/>
      </c:pivotFmt>
      <c:pivotFmt>
        <c:idx val="106"/>
      </c:pivotFmt>
      <c:pivotFmt>
        <c:idx val="107"/>
      </c:pivotFmt>
      <c:pivotFmt>
        <c:idx val="108"/>
        <c:spPr>
          <a:solidFill>
            <a:srgbClr val="68A4C0"/>
          </a:solidFill>
          <a:ln w="3175">
            <a:solidFill>
              <a:srgbClr val="000100"/>
            </a:solidFill>
            <a:prstDash val="solid"/>
          </a:ln>
        </c:spPr>
        <c:marker>
          <c:symbol val="none"/>
        </c:marker>
      </c:pivotFmt>
      <c:pivotFmt>
        <c:idx val="109"/>
      </c:pivotFmt>
      <c:pivotFmt>
        <c:idx val="110"/>
      </c:pivotFmt>
      <c:pivotFmt>
        <c:idx val="111"/>
      </c:pivotFmt>
      <c:pivotFmt>
        <c:idx val="112"/>
        <c:spPr>
          <a:solidFill>
            <a:srgbClr val="497185"/>
          </a:solidFill>
          <a:ln w="3175">
            <a:solidFill>
              <a:srgbClr val="000100"/>
            </a:solidFill>
            <a:prstDash val="solid"/>
          </a:ln>
        </c:spPr>
        <c:marker>
          <c:symbol val="none"/>
        </c:marker>
      </c:pivotFmt>
      <c:pivotFmt>
        <c:idx val="113"/>
      </c:pivotFmt>
      <c:pivotFmt>
        <c:idx val="114"/>
      </c:pivotFmt>
      <c:pivotFmt>
        <c:idx val="115"/>
      </c:pivotFmt>
      <c:pivotFmt>
        <c:idx val="116"/>
        <c:spPr>
          <a:solidFill>
            <a:srgbClr val="606060"/>
          </a:solidFill>
          <a:ln w="3175">
            <a:solidFill>
              <a:srgbClr val="000100"/>
            </a:solidFill>
            <a:prstDash val="solid"/>
          </a:ln>
        </c:spPr>
        <c:marker>
          <c:symbol val="none"/>
        </c:marker>
      </c:pivotFmt>
      <c:pivotFmt>
        <c:idx val="117"/>
      </c:pivotFmt>
      <c:pivotFmt>
        <c:idx val="118"/>
      </c:pivotFmt>
      <c:pivotFmt>
        <c:idx val="119"/>
      </c:pivotFmt>
      <c:pivotFmt>
        <c:idx val="120"/>
        <c:spPr>
          <a:solidFill>
            <a:srgbClr val="D9D9D9"/>
          </a:solidFill>
          <a:ln w="3175">
            <a:solidFill>
              <a:srgbClr val="000100"/>
            </a:solidFill>
            <a:prstDash val="solid"/>
          </a:ln>
        </c:spPr>
        <c:marker>
          <c:symbol val="none"/>
        </c:marker>
      </c:pivotFmt>
      <c:pivotFmt>
        <c:idx val="121"/>
      </c:pivotFmt>
      <c:pivotFmt>
        <c:idx val="122"/>
      </c:pivotFmt>
      <c:pivotFmt>
        <c:idx val="123"/>
      </c:pivotFmt>
      <c:pivotFmt>
        <c:idx val="124"/>
        <c:spPr>
          <a:solidFill>
            <a:srgbClr val="405014"/>
          </a:solidFill>
          <a:ln w="3175">
            <a:solidFill>
              <a:srgbClr val="000100"/>
            </a:solidFill>
            <a:prstDash val="solid"/>
          </a:ln>
        </c:spPr>
        <c:marker>
          <c:symbol val="none"/>
        </c:marker>
      </c:pivotFmt>
      <c:pivotFmt>
        <c:idx val="125"/>
      </c:pivotFmt>
      <c:pivotFmt>
        <c:idx val="126"/>
      </c:pivotFmt>
      <c:pivotFmt>
        <c:idx val="127"/>
      </c:pivotFmt>
      <c:pivotFmt>
        <c:idx val="128"/>
        <c:spPr>
          <a:solidFill>
            <a:srgbClr val="FCD942"/>
          </a:solidFill>
          <a:ln w="3175">
            <a:solidFill>
              <a:srgbClr val="000100"/>
            </a:solidFill>
            <a:prstDash val="solid"/>
          </a:ln>
        </c:spPr>
        <c:marker>
          <c:symbol val="none"/>
        </c:marker>
      </c:pivotFmt>
      <c:pivotFmt>
        <c:idx val="129"/>
      </c:pivotFmt>
      <c:pivotFmt>
        <c:idx val="130"/>
      </c:pivotFmt>
      <c:pivotFmt>
        <c:idx val="131"/>
      </c:pivotFmt>
      <c:pivotFmt>
        <c:idx val="132"/>
        <c:spPr>
          <a:solidFill>
            <a:srgbClr val="497185"/>
          </a:solidFill>
          <a:ln w="3175">
            <a:solidFill>
              <a:srgbClr val="000100"/>
            </a:solidFill>
            <a:prstDash val="solid"/>
          </a:ln>
        </c:spPr>
        <c:marker>
          <c:symbol val="none"/>
        </c:marker>
      </c:pivotFmt>
      <c:pivotFmt>
        <c:idx val="133"/>
      </c:pivotFmt>
      <c:pivotFmt>
        <c:idx val="134"/>
      </c:pivotFmt>
      <c:pivotFmt>
        <c:idx val="135"/>
      </c:pivotFmt>
    </c:pivotFmts>
    <c:plotArea>
      <c:layout>
        <c:manualLayout>
          <c:layoutTarget val="inner"/>
          <c:xMode val="edge"/>
          <c:yMode val="edge"/>
          <c:x val="8.7618518518518512E-2"/>
          <c:y val="5.5381944444444442E-2"/>
          <c:w val="0.63000574074074078"/>
          <c:h val="0.82661597222222227"/>
        </c:manualLayout>
      </c:layout>
      <c:barChart>
        <c:barDir val="col"/>
        <c:grouping val="percentStacked"/>
        <c:varyColors val="0"/>
        <c:ser>
          <c:idx val="0"/>
          <c:order val="0"/>
          <c:tx>
            <c:strRef>
              <c:f>'Aggregation analysis'!$B$105:$B$106</c:f>
              <c:strCache>
                <c:ptCount val="1"/>
                <c:pt idx="0">
                  <c:v>Biomass</c:v>
                </c:pt>
              </c:strCache>
            </c:strRef>
          </c:tx>
          <c:spPr>
            <a:solidFill>
              <a:srgbClr val="7FA129"/>
            </a:solidFill>
            <a:ln w="3175">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analysis'!$B$107:$B$110</c:f>
              <c:numCache>
                <c:formatCode>0</c:formatCode>
                <c:ptCount val="3"/>
                <c:pt idx="0">
                  <c:v>219.68960096640086</c:v>
                </c:pt>
                <c:pt idx="1">
                  <c:v>462.53433544912366</c:v>
                </c:pt>
                <c:pt idx="2">
                  <c:v>55.388995494136374</c:v>
                </c:pt>
              </c:numCache>
            </c:numRef>
          </c:val>
          <c:extLst>
            <c:ext xmlns:c16="http://schemas.microsoft.com/office/drawing/2014/chart" uri="{C3380CC4-5D6E-409C-BE32-E72D297353CC}">
              <c16:uniqueId val="{00000000-5BC7-456C-80F0-DF3C105222A0}"/>
            </c:ext>
          </c:extLst>
        </c:ser>
        <c:ser>
          <c:idx val="1"/>
          <c:order val="1"/>
          <c:tx>
            <c:strRef>
              <c:f>'Aggregation analysis'!$C$105:$C$106</c:f>
              <c:strCache>
                <c:ptCount val="1"/>
                <c:pt idx="0">
                  <c:v>Coal</c:v>
                </c:pt>
              </c:strCache>
            </c:strRef>
          </c:tx>
          <c:spPr>
            <a:solidFill>
              <a:srgbClr val="500C1A"/>
            </a:solidFill>
            <a:ln w="3175">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analysis'!$C$107:$C$110</c:f>
              <c:numCache>
                <c:formatCode>0</c:formatCode>
                <c:ptCount val="3"/>
                <c:pt idx="0">
                  <c:v>399.11679270918944</c:v>
                </c:pt>
                <c:pt idx="1">
                  <c:v>107.45309492960452</c:v>
                </c:pt>
                <c:pt idx="2">
                  <c:v>11.057265387253207</c:v>
                </c:pt>
              </c:numCache>
            </c:numRef>
          </c:val>
          <c:extLst>
            <c:ext xmlns:c16="http://schemas.microsoft.com/office/drawing/2014/chart" uri="{C3380CC4-5D6E-409C-BE32-E72D297353CC}">
              <c16:uniqueId val="{00000001-5BC7-456C-80F0-DF3C105222A0}"/>
            </c:ext>
          </c:extLst>
        </c:ser>
        <c:ser>
          <c:idx val="2"/>
          <c:order val="2"/>
          <c:tx>
            <c:strRef>
              <c:f>'Aggregation analysis'!$D$105:$D$106</c:f>
              <c:strCache>
                <c:ptCount val="1"/>
                <c:pt idx="0">
                  <c:v>District heating</c:v>
                </c:pt>
              </c:strCache>
            </c:strRef>
          </c:tx>
          <c:spPr>
            <a:solidFill>
              <a:srgbClr val="BED001"/>
            </a:solidFill>
            <a:ln w="3175">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analysis'!$D$107:$D$110</c:f>
              <c:numCache>
                <c:formatCode>0</c:formatCode>
                <c:ptCount val="3"/>
                <c:pt idx="0">
                  <c:v>193.02829936491881</c:v>
                </c:pt>
                <c:pt idx="1">
                  <c:v>253.88309376294791</c:v>
                </c:pt>
                <c:pt idx="2">
                  <c:v>116.33029636409078</c:v>
                </c:pt>
              </c:numCache>
            </c:numRef>
          </c:val>
          <c:extLst>
            <c:ext xmlns:c16="http://schemas.microsoft.com/office/drawing/2014/chart" uri="{C3380CC4-5D6E-409C-BE32-E72D297353CC}">
              <c16:uniqueId val="{00000002-5BC7-456C-80F0-DF3C105222A0}"/>
            </c:ext>
          </c:extLst>
        </c:ser>
        <c:ser>
          <c:idx val="3"/>
          <c:order val="3"/>
          <c:tx>
            <c:strRef>
              <c:f>'Aggregation analysis'!$E$105:$E$106</c:f>
              <c:strCache>
                <c:ptCount val="1"/>
                <c:pt idx="0">
                  <c:v>Electricity</c:v>
                </c:pt>
              </c:strCache>
            </c:strRef>
          </c:tx>
          <c:spPr>
            <a:solidFill>
              <a:srgbClr val="A21734"/>
            </a:solidFill>
            <a:ln w="3175">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analysis'!$E$107:$E$110</c:f>
              <c:numCache>
                <c:formatCode>0</c:formatCode>
                <c:ptCount val="3"/>
                <c:pt idx="0">
                  <c:v>173.5234910999539</c:v>
                </c:pt>
                <c:pt idx="1">
                  <c:v>354.30749476166767</c:v>
                </c:pt>
                <c:pt idx="2">
                  <c:v>209.39106567229146</c:v>
                </c:pt>
              </c:numCache>
            </c:numRef>
          </c:val>
          <c:extLst>
            <c:ext xmlns:c16="http://schemas.microsoft.com/office/drawing/2014/chart" uri="{C3380CC4-5D6E-409C-BE32-E72D297353CC}">
              <c16:uniqueId val="{00000003-5BC7-456C-80F0-DF3C105222A0}"/>
            </c:ext>
          </c:extLst>
        </c:ser>
        <c:ser>
          <c:idx val="4"/>
          <c:order val="4"/>
          <c:tx>
            <c:strRef>
              <c:f>'Aggregation analysis'!$F$105:$F$106</c:f>
              <c:strCache>
                <c:ptCount val="1"/>
                <c:pt idx="0">
                  <c:v>Gas</c:v>
                </c:pt>
              </c:strCache>
            </c:strRef>
          </c:tx>
          <c:spPr>
            <a:solidFill>
              <a:srgbClr val="68A4C0"/>
            </a:solidFill>
            <a:ln w="3175">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analysis'!$F$107:$F$110</c:f>
              <c:numCache>
                <c:formatCode>0</c:formatCode>
                <c:ptCount val="3"/>
                <c:pt idx="0">
                  <c:v>939.17935846585726</c:v>
                </c:pt>
                <c:pt idx="1">
                  <c:v>1217.7499185802371</c:v>
                </c:pt>
                <c:pt idx="2">
                  <c:v>518.68440647292766</c:v>
                </c:pt>
              </c:numCache>
            </c:numRef>
          </c:val>
          <c:extLst>
            <c:ext xmlns:c16="http://schemas.microsoft.com/office/drawing/2014/chart" uri="{C3380CC4-5D6E-409C-BE32-E72D297353CC}">
              <c16:uniqueId val="{00000004-5BC7-456C-80F0-DF3C105222A0}"/>
            </c:ext>
          </c:extLst>
        </c:ser>
        <c:ser>
          <c:idx val="5"/>
          <c:order val="5"/>
          <c:tx>
            <c:strRef>
              <c:f>'Aggregation analysis'!$G$105:$G$106</c:f>
              <c:strCache>
                <c:ptCount val="1"/>
                <c:pt idx="0">
                  <c:v>Heat pumps (electric)</c:v>
                </c:pt>
              </c:strCache>
            </c:strRef>
          </c:tx>
          <c:spPr>
            <a:solidFill>
              <a:srgbClr val="497185"/>
            </a:solidFill>
            <a:ln w="3175">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analysis'!$G$107:$G$110</c:f>
              <c:numCache>
                <c:formatCode>0</c:formatCode>
                <c:ptCount val="3"/>
                <c:pt idx="0">
                  <c:v>0</c:v>
                </c:pt>
                <c:pt idx="1">
                  <c:v>27.810374014685923</c:v>
                </c:pt>
                <c:pt idx="2">
                  <c:v>9.2838045892495487</c:v>
                </c:pt>
              </c:numCache>
            </c:numRef>
          </c:val>
          <c:extLst>
            <c:ext xmlns:c16="http://schemas.microsoft.com/office/drawing/2014/chart" uri="{C3380CC4-5D6E-409C-BE32-E72D297353CC}">
              <c16:uniqueId val="{00000005-5BC7-456C-80F0-DF3C105222A0}"/>
            </c:ext>
          </c:extLst>
        </c:ser>
        <c:ser>
          <c:idx val="6"/>
          <c:order val="6"/>
          <c:tx>
            <c:strRef>
              <c:f>'Aggregation analysis'!$H$105:$H$106</c:f>
              <c:strCache>
                <c:ptCount val="1"/>
                <c:pt idx="0">
                  <c:v>Oil</c:v>
                </c:pt>
              </c:strCache>
            </c:strRef>
          </c:tx>
          <c:spPr>
            <a:solidFill>
              <a:srgbClr val="606060"/>
            </a:solidFill>
            <a:ln w="3175">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analysis'!$H$107:$H$110</c:f>
              <c:numCache>
                <c:formatCode>0</c:formatCode>
                <c:ptCount val="3"/>
                <c:pt idx="0">
                  <c:v>196.22071216814504</c:v>
                </c:pt>
                <c:pt idx="1">
                  <c:v>401.43981577936609</c:v>
                </c:pt>
                <c:pt idx="2">
                  <c:v>178.07023856910246</c:v>
                </c:pt>
              </c:numCache>
            </c:numRef>
          </c:val>
          <c:extLst>
            <c:ext xmlns:c16="http://schemas.microsoft.com/office/drawing/2014/chart" uri="{C3380CC4-5D6E-409C-BE32-E72D297353CC}">
              <c16:uniqueId val="{00000006-5BC7-456C-80F0-DF3C105222A0}"/>
            </c:ext>
          </c:extLst>
        </c:ser>
        <c:ser>
          <c:idx val="7"/>
          <c:order val="7"/>
          <c:tx>
            <c:strRef>
              <c:f>'Aggregation analysis'!$I$105:$I$106</c:f>
              <c:strCache>
                <c:ptCount val="1"/>
                <c:pt idx="0">
                  <c:v>Others (fossil)</c:v>
                </c:pt>
              </c:strCache>
            </c:strRef>
          </c:tx>
          <c:spPr>
            <a:solidFill>
              <a:srgbClr val="D9D9D9"/>
            </a:solidFill>
            <a:ln w="3175">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analysis'!$I$107:$I$110</c:f>
              <c:numCache>
                <c:formatCode>0</c:formatCode>
                <c:ptCount val="3"/>
                <c:pt idx="0">
                  <c:v>257.727102877552</c:v>
                </c:pt>
                <c:pt idx="1">
                  <c:v>0</c:v>
                </c:pt>
                <c:pt idx="2">
                  <c:v>0</c:v>
                </c:pt>
              </c:numCache>
            </c:numRef>
          </c:val>
          <c:extLst>
            <c:ext xmlns:c16="http://schemas.microsoft.com/office/drawing/2014/chart" uri="{C3380CC4-5D6E-409C-BE32-E72D297353CC}">
              <c16:uniqueId val="{00000007-5BC7-456C-80F0-DF3C105222A0}"/>
            </c:ext>
          </c:extLst>
        </c:ser>
        <c:ser>
          <c:idx val="8"/>
          <c:order val="8"/>
          <c:tx>
            <c:strRef>
              <c:f>'Aggregation analysis'!$J$105:$J$106</c:f>
              <c:strCache>
                <c:ptCount val="1"/>
                <c:pt idx="0">
                  <c:v>Others (RES)</c:v>
                </c:pt>
              </c:strCache>
            </c:strRef>
          </c:tx>
          <c:spPr>
            <a:solidFill>
              <a:srgbClr val="405014"/>
            </a:solidFill>
            <a:ln w="3175">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analysis'!$J$107:$J$110</c:f>
              <c:numCache>
                <c:formatCode>0</c:formatCode>
                <c:ptCount val="3"/>
                <c:pt idx="0">
                  <c:v>8.9922130422211133</c:v>
                </c:pt>
                <c:pt idx="1">
                  <c:v>0</c:v>
                </c:pt>
                <c:pt idx="2">
                  <c:v>0</c:v>
                </c:pt>
              </c:numCache>
            </c:numRef>
          </c:val>
          <c:extLst>
            <c:ext xmlns:c16="http://schemas.microsoft.com/office/drawing/2014/chart" uri="{C3380CC4-5D6E-409C-BE32-E72D297353CC}">
              <c16:uniqueId val="{00000008-5BC7-456C-80F0-DF3C105222A0}"/>
            </c:ext>
          </c:extLst>
        </c:ser>
        <c:ser>
          <c:idx val="9"/>
          <c:order val="9"/>
          <c:tx>
            <c:strRef>
              <c:f>'Aggregation analysis'!$K$105:$K$106</c:f>
              <c:strCache>
                <c:ptCount val="1"/>
                <c:pt idx="0">
                  <c:v>Solar thermal</c:v>
                </c:pt>
              </c:strCache>
            </c:strRef>
          </c:tx>
          <c:spPr>
            <a:solidFill>
              <a:srgbClr val="FCD942"/>
            </a:solidFill>
            <a:ln w="3175">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analysis'!$K$107:$K$110</c:f>
              <c:numCache>
                <c:formatCode>0</c:formatCode>
                <c:ptCount val="3"/>
                <c:pt idx="0">
                  <c:v>0.81814442479305527</c:v>
                </c:pt>
                <c:pt idx="1">
                  <c:v>20.060073382794265</c:v>
                </c:pt>
                <c:pt idx="2">
                  <c:v>20.497290746835894</c:v>
                </c:pt>
              </c:numCache>
            </c:numRef>
          </c:val>
          <c:extLst>
            <c:ext xmlns:c16="http://schemas.microsoft.com/office/drawing/2014/chart" uri="{C3380CC4-5D6E-409C-BE32-E72D297353CC}">
              <c16:uniqueId val="{00000009-5BC7-456C-80F0-DF3C105222A0}"/>
            </c:ext>
          </c:extLst>
        </c:ser>
        <c:dLbls>
          <c:showLegendKey val="0"/>
          <c:showVal val="0"/>
          <c:showCatName val="0"/>
          <c:showSerName val="0"/>
          <c:showPercent val="0"/>
          <c:showBubbleSize val="0"/>
        </c:dLbls>
        <c:gapWidth val="50"/>
        <c:overlap val="100"/>
        <c:axId val="723523456"/>
        <c:axId val="723524992"/>
      </c:barChart>
      <c:catAx>
        <c:axId val="72352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3524992"/>
        <c:crosses val="autoZero"/>
        <c:auto val="1"/>
        <c:lblAlgn val="ctr"/>
        <c:lblOffset val="100"/>
        <c:noMultiLvlLbl val="0"/>
      </c:catAx>
      <c:valAx>
        <c:axId val="7235249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n-US"/>
          </a:p>
        </c:txPr>
        <c:crossAx val="723523456"/>
        <c:crosses val="autoZero"/>
        <c:crossBetween val="between"/>
      </c:valAx>
      <c:spPr>
        <a:noFill/>
        <a:ln>
          <a:noFill/>
        </a:ln>
        <a:effectLst/>
      </c:spPr>
    </c:plotArea>
    <c:legend>
      <c:legendPos val="r"/>
      <c:layout>
        <c:manualLayout>
          <c:xMode val="edge"/>
          <c:yMode val="edge"/>
          <c:x val="0.71896425925925922"/>
          <c:y val="9.196910730986229E-3"/>
          <c:w val="0.2643692592592593"/>
          <c:h val="0.97164588801399998"/>
        </c:manualLayout>
      </c:layout>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analysis!PivotTable9</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rgbClr val="7FA129"/>
          </a:solidFill>
          <a:ln w="6350">
            <a:solidFill>
              <a:srgbClr val="000100"/>
            </a:solidFill>
            <a:prstDash val="solid"/>
          </a:ln>
          <a:effectLst/>
        </c:spPr>
        <c:marker>
          <c:symbol val="none"/>
        </c:marker>
      </c:pivotFmt>
      <c:pivotFmt>
        <c:idx val="12"/>
        <c:spPr>
          <a:solidFill>
            <a:srgbClr val="A21734"/>
          </a:solidFill>
          <a:ln w="6350">
            <a:solidFill>
              <a:srgbClr val="000100"/>
            </a:solidFill>
            <a:prstDash val="solid"/>
          </a:ln>
          <a:effectLst/>
        </c:spPr>
        <c:marker>
          <c:symbol val="none"/>
        </c:marker>
      </c:pivotFmt>
      <c:pivotFmt>
        <c:idx val="13"/>
        <c:spPr>
          <a:solidFill>
            <a:srgbClr val="BED001"/>
          </a:solidFill>
          <a:ln w="6350">
            <a:solidFill>
              <a:srgbClr val="000100"/>
            </a:solidFill>
            <a:prstDash val="solid"/>
          </a:ln>
          <a:effectLst/>
        </c:spPr>
        <c:marker>
          <c:symbol val="none"/>
        </c:marker>
      </c:pivotFmt>
      <c:pivotFmt>
        <c:idx val="14"/>
        <c:spPr>
          <a:solidFill>
            <a:srgbClr val="606060"/>
          </a:solidFill>
          <a:ln w="6350">
            <a:solidFill>
              <a:srgbClr val="000100"/>
            </a:solidFill>
            <a:prstDash val="solid"/>
          </a:ln>
          <a:effectLst/>
        </c:spPr>
        <c:marker>
          <c:symbol val="none"/>
        </c:marker>
      </c:pivotFmt>
      <c:pivotFmt>
        <c:idx val="15"/>
        <c:spPr>
          <a:solidFill>
            <a:srgbClr val="68A4C0"/>
          </a:solidFill>
          <a:ln w="6350">
            <a:solidFill>
              <a:srgbClr val="000100"/>
            </a:solidFill>
            <a:prstDash val="solid"/>
          </a:ln>
          <a:effectLst/>
        </c:spPr>
        <c:marker>
          <c:symbol val="none"/>
        </c:marker>
      </c:pivotFmt>
      <c:pivotFmt>
        <c:idx val="16"/>
        <c:spPr>
          <a:solidFill>
            <a:srgbClr val="497185"/>
          </a:solidFill>
          <a:ln w="6350">
            <a:solidFill>
              <a:srgbClr val="000100"/>
            </a:solidFill>
            <a:prstDash val="solid"/>
          </a:ln>
          <a:effectLst/>
        </c:spPr>
        <c:marker>
          <c:symbol val="none"/>
        </c:marker>
      </c:pivotFmt>
      <c:pivotFmt>
        <c:idx val="17"/>
        <c:spPr>
          <a:solidFill>
            <a:schemeClr val="accent1"/>
          </a:solidFill>
          <a:ln>
            <a:noFill/>
          </a:ln>
          <a:effectLst/>
        </c:spPr>
        <c:marker>
          <c:symbol val="none"/>
        </c:marker>
      </c:pivotFmt>
      <c:pivotFmt>
        <c:idx val="18"/>
        <c:spPr>
          <a:solidFill>
            <a:srgbClr val="265376"/>
          </a:solidFill>
          <a:ln w="6350">
            <a:solidFill>
              <a:srgbClr val="000100"/>
            </a:solidFill>
            <a:prstDash val="solid"/>
          </a:ln>
          <a:effectLst/>
        </c:spPr>
        <c:marker>
          <c:symbol val="none"/>
        </c:marker>
      </c:pivotFmt>
      <c:pivotFmt>
        <c:idx val="19"/>
        <c:spPr>
          <a:solidFill>
            <a:srgbClr val="500C1A"/>
          </a:solidFill>
          <a:ln w="6350">
            <a:solidFill>
              <a:srgbClr val="000100"/>
            </a:solidFill>
            <a:prstDash val="solid"/>
          </a:ln>
          <a:effectLst/>
        </c:spPr>
        <c:marker>
          <c:symbol val="none"/>
        </c:marker>
      </c:pivotFmt>
      <c:pivotFmt>
        <c:idx val="20"/>
        <c:spPr>
          <a:solidFill>
            <a:srgbClr val="405014"/>
          </a:solidFill>
          <a:ln w="6350">
            <a:solidFill>
              <a:srgbClr val="000100"/>
            </a:solidFill>
            <a:prstDash val="solid"/>
          </a:ln>
          <a:effectLst/>
        </c:spPr>
        <c:marker>
          <c:symbol val="none"/>
        </c:marker>
      </c:pivotFmt>
      <c:pivotFmt>
        <c:idx val="21"/>
        <c:spPr>
          <a:solidFill>
            <a:srgbClr val="FCD942"/>
          </a:solidFill>
          <a:ln w="6350">
            <a:solidFill>
              <a:srgbClr val="000100"/>
            </a:solidFill>
            <a:prstDash val="solid"/>
          </a:ln>
          <a:effectLst/>
        </c:spPr>
        <c:marker>
          <c:symbol val="none"/>
        </c:marker>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spPr>
          <a:solidFill>
            <a:srgbClr val="7FA129"/>
          </a:solidFill>
          <a:ln w="6350">
            <a:solidFill>
              <a:srgbClr val="000100"/>
            </a:solidFill>
            <a:prstDash val="solid"/>
          </a:ln>
        </c:spPr>
        <c:marker>
          <c:symbol val="none"/>
        </c:marker>
      </c:pivotFmt>
      <c:pivotFmt>
        <c:idx val="53"/>
        <c:spPr>
          <a:solidFill>
            <a:srgbClr val="A21734"/>
          </a:solidFill>
          <a:ln w="6350">
            <a:solidFill>
              <a:srgbClr val="000100"/>
            </a:solidFill>
            <a:prstDash val="solid"/>
          </a:ln>
        </c:spPr>
        <c:marker>
          <c:symbol val="none"/>
        </c:marker>
      </c:pivotFmt>
      <c:pivotFmt>
        <c:idx val="54"/>
        <c:spPr>
          <a:solidFill>
            <a:srgbClr val="BED001"/>
          </a:solidFill>
          <a:ln w="6350">
            <a:solidFill>
              <a:srgbClr val="000100"/>
            </a:solidFill>
            <a:prstDash val="solid"/>
          </a:ln>
        </c:spPr>
        <c:marker>
          <c:symbol val="none"/>
        </c:marker>
      </c:pivotFmt>
      <c:pivotFmt>
        <c:idx val="55"/>
        <c:spPr>
          <a:solidFill>
            <a:srgbClr val="606060"/>
          </a:solidFill>
          <a:ln w="6350">
            <a:solidFill>
              <a:srgbClr val="000100"/>
            </a:solidFill>
            <a:prstDash val="solid"/>
          </a:ln>
        </c:spPr>
        <c:marker>
          <c:symbol val="none"/>
        </c:marker>
      </c:pivotFmt>
      <c:pivotFmt>
        <c:idx val="56"/>
        <c:spPr>
          <a:solidFill>
            <a:srgbClr val="68A4C0"/>
          </a:solidFill>
          <a:ln w="6350">
            <a:solidFill>
              <a:srgbClr val="000100"/>
            </a:solidFill>
            <a:prstDash val="solid"/>
          </a:ln>
        </c:spPr>
        <c:marker>
          <c:symbol val="none"/>
        </c:marker>
      </c:pivotFmt>
      <c:pivotFmt>
        <c:idx val="57"/>
        <c:spPr>
          <a:solidFill>
            <a:srgbClr val="497185"/>
          </a:solidFill>
          <a:ln w="6350">
            <a:solidFill>
              <a:srgbClr val="000100"/>
            </a:solidFill>
            <a:prstDash val="solid"/>
          </a:ln>
        </c:spPr>
        <c:marker>
          <c:symbol val="none"/>
        </c:marker>
      </c:pivotFmt>
      <c:pivotFmt>
        <c:idx val="58"/>
        <c:spPr>
          <a:solidFill>
            <a:srgbClr val="265376"/>
          </a:solidFill>
          <a:ln w="6350">
            <a:solidFill>
              <a:srgbClr val="000100"/>
            </a:solidFill>
            <a:prstDash val="solid"/>
          </a:ln>
        </c:spPr>
        <c:marker>
          <c:symbol val="none"/>
        </c:marker>
      </c:pivotFmt>
      <c:pivotFmt>
        <c:idx val="59"/>
        <c:spPr>
          <a:solidFill>
            <a:srgbClr val="500C1A"/>
          </a:solidFill>
          <a:ln w="6350">
            <a:solidFill>
              <a:srgbClr val="000100"/>
            </a:solidFill>
            <a:prstDash val="solid"/>
          </a:ln>
        </c:spPr>
        <c:marker>
          <c:symbol val="none"/>
        </c:marker>
      </c:pivotFmt>
      <c:pivotFmt>
        <c:idx val="60"/>
        <c:spPr>
          <a:solidFill>
            <a:srgbClr val="405014"/>
          </a:solidFill>
          <a:ln w="6350">
            <a:solidFill>
              <a:srgbClr val="000100"/>
            </a:solidFill>
            <a:prstDash val="solid"/>
          </a:ln>
        </c:spPr>
        <c:marker>
          <c:symbol val="none"/>
        </c:marker>
      </c:pivotFmt>
      <c:pivotFmt>
        <c:idx val="61"/>
        <c:spPr>
          <a:solidFill>
            <a:srgbClr val="FCD942"/>
          </a:solidFill>
          <a:ln w="6350">
            <a:solidFill>
              <a:srgbClr val="000100"/>
            </a:solidFill>
            <a:prstDash val="solid"/>
          </a:ln>
        </c:spPr>
        <c:marker>
          <c:symbol val="none"/>
        </c:marker>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spPr>
          <a:solidFill>
            <a:srgbClr val="7FA129"/>
          </a:solidFill>
          <a:ln w="6350">
            <a:solidFill>
              <a:srgbClr val="000100"/>
            </a:solidFill>
            <a:prstDash val="solid"/>
          </a:ln>
        </c:spPr>
        <c:marker>
          <c:symbol val="none"/>
        </c:marker>
      </c:pivotFmt>
      <c:pivotFmt>
        <c:idx val="93"/>
        <c:spPr>
          <a:solidFill>
            <a:srgbClr val="A21734"/>
          </a:solidFill>
          <a:ln w="6350">
            <a:solidFill>
              <a:srgbClr val="000100"/>
            </a:solidFill>
            <a:prstDash val="solid"/>
          </a:ln>
        </c:spPr>
        <c:marker>
          <c:symbol val="none"/>
        </c:marker>
      </c:pivotFmt>
      <c:pivotFmt>
        <c:idx val="94"/>
        <c:spPr>
          <a:solidFill>
            <a:srgbClr val="BED001"/>
          </a:solidFill>
          <a:ln w="6350">
            <a:solidFill>
              <a:srgbClr val="000100"/>
            </a:solidFill>
            <a:prstDash val="solid"/>
          </a:ln>
        </c:spPr>
        <c:marker>
          <c:symbol val="none"/>
        </c:marker>
      </c:pivotFmt>
      <c:pivotFmt>
        <c:idx val="95"/>
        <c:spPr>
          <a:solidFill>
            <a:srgbClr val="606060"/>
          </a:solidFill>
          <a:ln w="6350">
            <a:solidFill>
              <a:srgbClr val="000100"/>
            </a:solidFill>
            <a:prstDash val="solid"/>
          </a:ln>
        </c:spPr>
        <c:marker>
          <c:symbol val="none"/>
        </c:marker>
      </c:pivotFmt>
      <c:pivotFmt>
        <c:idx val="96"/>
        <c:spPr>
          <a:solidFill>
            <a:srgbClr val="68A4C0"/>
          </a:solidFill>
          <a:ln w="6350">
            <a:solidFill>
              <a:srgbClr val="000100"/>
            </a:solidFill>
            <a:prstDash val="solid"/>
          </a:ln>
        </c:spPr>
        <c:marker>
          <c:symbol val="none"/>
        </c:marker>
      </c:pivotFmt>
      <c:pivotFmt>
        <c:idx val="97"/>
        <c:spPr>
          <a:solidFill>
            <a:srgbClr val="497185"/>
          </a:solidFill>
          <a:ln w="6350">
            <a:solidFill>
              <a:srgbClr val="000100"/>
            </a:solidFill>
            <a:prstDash val="solid"/>
          </a:ln>
        </c:spPr>
        <c:marker>
          <c:symbol val="none"/>
        </c:marker>
      </c:pivotFmt>
      <c:pivotFmt>
        <c:idx val="98"/>
        <c:spPr>
          <a:solidFill>
            <a:srgbClr val="265376"/>
          </a:solidFill>
          <a:ln w="6350">
            <a:solidFill>
              <a:srgbClr val="000100"/>
            </a:solidFill>
            <a:prstDash val="solid"/>
          </a:ln>
        </c:spPr>
        <c:marker>
          <c:symbol val="none"/>
        </c:marker>
      </c:pivotFmt>
      <c:pivotFmt>
        <c:idx val="99"/>
        <c:spPr>
          <a:solidFill>
            <a:srgbClr val="500C1A"/>
          </a:solidFill>
          <a:ln w="6350">
            <a:solidFill>
              <a:srgbClr val="000100"/>
            </a:solidFill>
            <a:prstDash val="solid"/>
          </a:ln>
        </c:spPr>
        <c:marker>
          <c:symbol val="none"/>
        </c:marker>
      </c:pivotFmt>
      <c:pivotFmt>
        <c:idx val="100"/>
        <c:spPr>
          <a:solidFill>
            <a:srgbClr val="405014"/>
          </a:solidFill>
          <a:ln w="6350">
            <a:solidFill>
              <a:srgbClr val="000100"/>
            </a:solidFill>
            <a:prstDash val="solid"/>
          </a:ln>
        </c:spPr>
        <c:marker>
          <c:symbol val="none"/>
        </c:marker>
      </c:pivotFmt>
      <c:pivotFmt>
        <c:idx val="101"/>
        <c:spPr>
          <a:solidFill>
            <a:srgbClr val="FCD942"/>
          </a:solidFill>
          <a:ln w="6350">
            <a:solidFill>
              <a:srgbClr val="000100"/>
            </a:solidFill>
            <a:prstDash val="solid"/>
          </a:ln>
        </c:spPr>
        <c:marker>
          <c:symbol val="none"/>
        </c:marker>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spPr>
          <a:solidFill>
            <a:srgbClr val="7FA129"/>
          </a:solidFill>
          <a:ln w="6350">
            <a:solidFill>
              <a:srgbClr val="000100"/>
            </a:solidFill>
            <a:prstDash val="solid"/>
          </a:ln>
        </c:spPr>
        <c:marker>
          <c:symbol val="none"/>
        </c:marker>
      </c:pivotFmt>
      <c:pivotFmt>
        <c:idx val="133"/>
      </c:pivotFmt>
      <c:pivotFmt>
        <c:idx val="134"/>
      </c:pivotFmt>
      <c:pivotFmt>
        <c:idx val="135"/>
      </c:pivotFmt>
      <c:pivotFmt>
        <c:idx val="136"/>
        <c:spPr>
          <a:solidFill>
            <a:srgbClr val="500C1A"/>
          </a:solidFill>
          <a:ln w="6350">
            <a:solidFill>
              <a:srgbClr val="000100"/>
            </a:solidFill>
            <a:prstDash val="solid"/>
          </a:ln>
        </c:spPr>
        <c:marker>
          <c:symbol val="none"/>
        </c:marker>
      </c:pivotFmt>
      <c:pivotFmt>
        <c:idx val="137"/>
      </c:pivotFmt>
      <c:pivotFmt>
        <c:idx val="138"/>
      </c:pivotFmt>
      <c:pivotFmt>
        <c:idx val="139"/>
      </c:pivotFmt>
      <c:pivotFmt>
        <c:idx val="140"/>
        <c:spPr>
          <a:solidFill>
            <a:srgbClr val="BED001"/>
          </a:solidFill>
          <a:ln w="6350">
            <a:solidFill>
              <a:srgbClr val="000100"/>
            </a:solidFill>
            <a:prstDash val="solid"/>
          </a:ln>
        </c:spPr>
        <c:marker>
          <c:symbol val="none"/>
        </c:marker>
      </c:pivotFmt>
      <c:pivotFmt>
        <c:idx val="141"/>
      </c:pivotFmt>
      <c:pivotFmt>
        <c:idx val="142"/>
      </c:pivotFmt>
      <c:pivotFmt>
        <c:idx val="143"/>
      </c:pivotFmt>
      <c:pivotFmt>
        <c:idx val="144"/>
        <c:spPr>
          <a:solidFill>
            <a:srgbClr val="A21734"/>
          </a:solidFill>
          <a:ln w="6350">
            <a:solidFill>
              <a:srgbClr val="000100"/>
            </a:solidFill>
            <a:prstDash val="solid"/>
          </a:ln>
        </c:spPr>
        <c:marker>
          <c:symbol val="none"/>
        </c:marker>
      </c:pivotFmt>
      <c:pivotFmt>
        <c:idx val="145"/>
      </c:pivotFmt>
      <c:pivotFmt>
        <c:idx val="146"/>
      </c:pivotFmt>
      <c:pivotFmt>
        <c:idx val="147"/>
      </c:pivotFmt>
      <c:pivotFmt>
        <c:idx val="148"/>
        <c:spPr>
          <a:solidFill>
            <a:srgbClr val="68A4C0"/>
          </a:solidFill>
          <a:ln w="6350">
            <a:solidFill>
              <a:srgbClr val="000100"/>
            </a:solidFill>
            <a:prstDash val="solid"/>
          </a:ln>
        </c:spPr>
        <c:marker>
          <c:symbol val="none"/>
        </c:marker>
      </c:pivotFmt>
      <c:pivotFmt>
        <c:idx val="149"/>
      </c:pivotFmt>
      <c:pivotFmt>
        <c:idx val="150"/>
      </c:pivotFmt>
      <c:pivotFmt>
        <c:idx val="151"/>
      </c:pivotFmt>
      <c:pivotFmt>
        <c:idx val="152"/>
        <c:spPr>
          <a:solidFill>
            <a:srgbClr val="497185"/>
          </a:solidFill>
          <a:ln w="6350">
            <a:solidFill>
              <a:srgbClr val="000100"/>
            </a:solidFill>
            <a:prstDash val="solid"/>
          </a:ln>
        </c:spPr>
        <c:marker>
          <c:symbol val="none"/>
        </c:marker>
      </c:pivotFmt>
      <c:pivotFmt>
        <c:idx val="153"/>
      </c:pivotFmt>
      <c:pivotFmt>
        <c:idx val="154"/>
      </c:pivotFmt>
      <c:pivotFmt>
        <c:idx val="155"/>
      </c:pivotFmt>
      <c:pivotFmt>
        <c:idx val="156"/>
        <c:spPr>
          <a:solidFill>
            <a:srgbClr val="606060"/>
          </a:solidFill>
          <a:ln w="6350">
            <a:solidFill>
              <a:srgbClr val="000100"/>
            </a:solidFill>
            <a:prstDash val="solid"/>
          </a:ln>
        </c:spPr>
        <c:marker>
          <c:symbol val="none"/>
        </c:marker>
      </c:pivotFmt>
      <c:pivotFmt>
        <c:idx val="157"/>
      </c:pivotFmt>
      <c:pivotFmt>
        <c:idx val="158"/>
      </c:pivotFmt>
      <c:pivotFmt>
        <c:idx val="159"/>
      </c:pivotFmt>
      <c:pivotFmt>
        <c:idx val="160"/>
        <c:spPr>
          <a:solidFill>
            <a:srgbClr val="D9D9D9"/>
          </a:solidFill>
          <a:ln w="6350">
            <a:solidFill>
              <a:srgbClr val="000100"/>
            </a:solidFill>
            <a:prstDash val="solid"/>
          </a:ln>
        </c:spPr>
        <c:marker>
          <c:symbol val="none"/>
        </c:marker>
      </c:pivotFmt>
      <c:pivotFmt>
        <c:idx val="161"/>
      </c:pivotFmt>
      <c:pivotFmt>
        <c:idx val="162"/>
      </c:pivotFmt>
      <c:pivotFmt>
        <c:idx val="163"/>
      </c:pivotFmt>
      <c:pivotFmt>
        <c:idx val="164"/>
        <c:spPr>
          <a:solidFill>
            <a:srgbClr val="405014"/>
          </a:solidFill>
          <a:ln w="6350">
            <a:solidFill>
              <a:srgbClr val="000100"/>
            </a:solidFill>
            <a:prstDash val="solid"/>
          </a:ln>
        </c:spPr>
        <c:marker>
          <c:symbol val="none"/>
        </c:marker>
      </c:pivotFmt>
      <c:pivotFmt>
        <c:idx val="165"/>
      </c:pivotFmt>
      <c:pivotFmt>
        <c:idx val="166"/>
      </c:pivotFmt>
      <c:pivotFmt>
        <c:idx val="167"/>
      </c:pivotFmt>
      <c:pivotFmt>
        <c:idx val="168"/>
        <c:spPr>
          <a:solidFill>
            <a:srgbClr val="FCD942"/>
          </a:solidFill>
          <a:ln w="6350">
            <a:solidFill>
              <a:srgbClr val="000100"/>
            </a:solidFill>
            <a:prstDash val="solid"/>
          </a:ln>
        </c:spPr>
        <c:marker>
          <c:symbol val="none"/>
        </c:marker>
      </c:pivotFmt>
      <c:pivotFmt>
        <c:idx val="169"/>
      </c:pivotFmt>
      <c:pivotFmt>
        <c:idx val="170"/>
      </c:pivotFmt>
      <c:pivotFmt>
        <c:idx val="171"/>
      </c:pivotFmt>
      <c:pivotFmt>
        <c:idx val="172"/>
        <c:spPr>
          <a:solidFill>
            <a:srgbClr val="497185"/>
          </a:solidFill>
          <a:ln w="6350">
            <a:solidFill>
              <a:srgbClr val="000100"/>
            </a:solidFill>
            <a:prstDash val="solid"/>
          </a:ln>
        </c:spPr>
        <c:marker>
          <c:symbol val="none"/>
        </c:marker>
      </c:pivotFmt>
      <c:pivotFmt>
        <c:idx val="173"/>
      </c:pivotFmt>
      <c:pivotFmt>
        <c:idx val="174"/>
      </c:pivotFmt>
      <c:pivotFmt>
        <c:idx val="175"/>
      </c:pivotFmt>
    </c:pivotFmts>
    <c:plotArea>
      <c:layout/>
      <c:barChart>
        <c:barDir val="col"/>
        <c:grouping val="stacked"/>
        <c:varyColors val="0"/>
        <c:ser>
          <c:idx val="0"/>
          <c:order val="0"/>
          <c:tx>
            <c:strRef>
              <c:f>'Aggregation analysis'!$B$105:$B$106</c:f>
              <c:strCache>
                <c:ptCount val="1"/>
                <c:pt idx="0">
                  <c:v>Biomass</c:v>
                </c:pt>
              </c:strCache>
            </c:strRef>
          </c:tx>
          <c:spPr>
            <a:solidFill>
              <a:srgbClr val="7FA129"/>
            </a:solidFill>
            <a:ln w="6350">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analysis'!$B$107:$B$110</c:f>
              <c:numCache>
                <c:formatCode>0</c:formatCode>
                <c:ptCount val="3"/>
                <c:pt idx="0">
                  <c:v>219.68960096640086</c:v>
                </c:pt>
                <c:pt idx="1">
                  <c:v>462.53433544912366</c:v>
                </c:pt>
                <c:pt idx="2">
                  <c:v>55.388995494136374</c:v>
                </c:pt>
              </c:numCache>
            </c:numRef>
          </c:val>
          <c:extLst>
            <c:ext xmlns:c16="http://schemas.microsoft.com/office/drawing/2014/chart" uri="{C3380CC4-5D6E-409C-BE32-E72D297353CC}">
              <c16:uniqueId val="{00000000-C854-4061-9380-F1E43585078E}"/>
            </c:ext>
          </c:extLst>
        </c:ser>
        <c:ser>
          <c:idx val="1"/>
          <c:order val="1"/>
          <c:tx>
            <c:strRef>
              <c:f>'Aggregation analysis'!$C$105:$C$106</c:f>
              <c:strCache>
                <c:ptCount val="1"/>
                <c:pt idx="0">
                  <c:v>Coal</c:v>
                </c:pt>
              </c:strCache>
            </c:strRef>
          </c:tx>
          <c:spPr>
            <a:solidFill>
              <a:srgbClr val="500C1A"/>
            </a:solidFill>
            <a:ln w="6350">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analysis'!$C$107:$C$110</c:f>
              <c:numCache>
                <c:formatCode>0</c:formatCode>
                <c:ptCount val="3"/>
                <c:pt idx="0">
                  <c:v>399.11679270918944</c:v>
                </c:pt>
                <c:pt idx="1">
                  <c:v>107.45309492960452</c:v>
                </c:pt>
                <c:pt idx="2">
                  <c:v>11.057265387253207</c:v>
                </c:pt>
              </c:numCache>
            </c:numRef>
          </c:val>
          <c:extLst>
            <c:ext xmlns:c16="http://schemas.microsoft.com/office/drawing/2014/chart" uri="{C3380CC4-5D6E-409C-BE32-E72D297353CC}">
              <c16:uniqueId val="{00000001-C854-4061-9380-F1E43585078E}"/>
            </c:ext>
          </c:extLst>
        </c:ser>
        <c:ser>
          <c:idx val="2"/>
          <c:order val="2"/>
          <c:tx>
            <c:strRef>
              <c:f>'Aggregation analysis'!$D$105:$D$106</c:f>
              <c:strCache>
                <c:ptCount val="1"/>
                <c:pt idx="0">
                  <c:v>District heating</c:v>
                </c:pt>
              </c:strCache>
            </c:strRef>
          </c:tx>
          <c:spPr>
            <a:solidFill>
              <a:srgbClr val="BED001"/>
            </a:solidFill>
            <a:ln w="6350">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analysis'!$D$107:$D$110</c:f>
              <c:numCache>
                <c:formatCode>0</c:formatCode>
                <c:ptCount val="3"/>
                <c:pt idx="0">
                  <c:v>193.02829936491881</c:v>
                </c:pt>
                <c:pt idx="1">
                  <c:v>253.88309376294791</c:v>
                </c:pt>
                <c:pt idx="2">
                  <c:v>116.33029636409078</c:v>
                </c:pt>
              </c:numCache>
            </c:numRef>
          </c:val>
          <c:extLst>
            <c:ext xmlns:c16="http://schemas.microsoft.com/office/drawing/2014/chart" uri="{C3380CC4-5D6E-409C-BE32-E72D297353CC}">
              <c16:uniqueId val="{00000002-C854-4061-9380-F1E43585078E}"/>
            </c:ext>
          </c:extLst>
        </c:ser>
        <c:ser>
          <c:idx val="3"/>
          <c:order val="3"/>
          <c:tx>
            <c:strRef>
              <c:f>'Aggregation analysis'!$E$105:$E$106</c:f>
              <c:strCache>
                <c:ptCount val="1"/>
                <c:pt idx="0">
                  <c:v>Electricity</c:v>
                </c:pt>
              </c:strCache>
            </c:strRef>
          </c:tx>
          <c:spPr>
            <a:solidFill>
              <a:srgbClr val="A21734"/>
            </a:solidFill>
            <a:ln w="6350">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analysis'!$E$107:$E$110</c:f>
              <c:numCache>
                <c:formatCode>0</c:formatCode>
                <c:ptCount val="3"/>
                <c:pt idx="0">
                  <c:v>173.5234910999539</c:v>
                </c:pt>
                <c:pt idx="1">
                  <c:v>354.30749476166767</c:v>
                </c:pt>
                <c:pt idx="2">
                  <c:v>209.39106567229146</c:v>
                </c:pt>
              </c:numCache>
            </c:numRef>
          </c:val>
          <c:extLst>
            <c:ext xmlns:c16="http://schemas.microsoft.com/office/drawing/2014/chart" uri="{C3380CC4-5D6E-409C-BE32-E72D297353CC}">
              <c16:uniqueId val="{00000003-C854-4061-9380-F1E43585078E}"/>
            </c:ext>
          </c:extLst>
        </c:ser>
        <c:ser>
          <c:idx val="4"/>
          <c:order val="4"/>
          <c:tx>
            <c:strRef>
              <c:f>'Aggregation analysis'!$F$105:$F$106</c:f>
              <c:strCache>
                <c:ptCount val="1"/>
                <c:pt idx="0">
                  <c:v>Gas</c:v>
                </c:pt>
              </c:strCache>
            </c:strRef>
          </c:tx>
          <c:spPr>
            <a:solidFill>
              <a:srgbClr val="68A4C0"/>
            </a:solidFill>
            <a:ln w="6350">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analysis'!$F$107:$F$110</c:f>
              <c:numCache>
                <c:formatCode>0</c:formatCode>
                <c:ptCount val="3"/>
                <c:pt idx="0">
                  <c:v>939.17935846585726</c:v>
                </c:pt>
                <c:pt idx="1">
                  <c:v>1217.7499185802371</c:v>
                </c:pt>
                <c:pt idx="2">
                  <c:v>518.68440647292766</c:v>
                </c:pt>
              </c:numCache>
            </c:numRef>
          </c:val>
          <c:extLst>
            <c:ext xmlns:c16="http://schemas.microsoft.com/office/drawing/2014/chart" uri="{C3380CC4-5D6E-409C-BE32-E72D297353CC}">
              <c16:uniqueId val="{00000004-C854-4061-9380-F1E43585078E}"/>
            </c:ext>
          </c:extLst>
        </c:ser>
        <c:ser>
          <c:idx val="5"/>
          <c:order val="5"/>
          <c:tx>
            <c:strRef>
              <c:f>'Aggregation analysis'!$G$105:$G$106</c:f>
              <c:strCache>
                <c:ptCount val="1"/>
                <c:pt idx="0">
                  <c:v>Heat pumps (electric)</c:v>
                </c:pt>
              </c:strCache>
            </c:strRef>
          </c:tx>
          <c:spPr>
            <a:solidFill>
              <a:srgbClr val="497185"/>
            </a:solidFill>
            <a:ln w="6350">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analysis'!$G$107:$G$110</c:f>
              <c:numCache>
                <c:formatCode>0</c:formatCode>
                <c:ptCount val="3"/>
                <c:pt idx="0">
                  <c:v>0</c:v>
                </c:pt>
                <c:pt idx="1">
                  <c:v>27.810374014685923</c:v>
                </c:pt>
                <c:pt idx="2">
                  <c:v>9.2838045892495487</c:v>
                </c:pt>
              </c:numCache>
            </c:numRef>
          </c:val>
          <c:extLst>
            <c:ext xmlns:c16="http://schemas.microsoft.com/office/drawing/2014/chart" uri="{C3380CC4-5D6E-409C-BE32-E72D297353CC}">
              <c16:uniqueId val="{00000005-C854-4061-9380-F1E43585078E}"/>
            </c:ext>
          </c:extLst>
        </c:ser>
        <c:ser>
          <c:idx val="6"/>
          <c:order val="6"/>
          <c:tx>
            <c:strRef>
              <c:f>'Aggregation analysis'!$H$105:$H$106</c:f>
              <c:strCache>
                <c:ptCount val="1"/>
                <c:pt idx="0">
                  <c:v>Oil</c:v>
                </c:pt>
              </c:strCache>
            </c:strRef>
          </c:tx>
          <c:spPr>
            <a:solidFill>
              <a:srgbClr val="606060"/>
            </a:solidFill>
            <a:ln w="6350">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analysis'!$H$107:$H$110</c:f>
              <c:numCache>
                <c:formatCode>0</c:formatCode>
                <c:ptCount val="3"/>
                <c:pt idx="0">
                  <c:v>196.22071216814504</c:v>
                </c:pt>
                <c:pt idx="1">
                  <c:v>401.43981577936609</c:v>
                </c:pt>
                <c:pt idx="2">
                  <c:v>178.07023856910246</c:v>
                </c:pt>
              </c:numCache>
            </c:numRef>
          </c:val>
          <c:extLst>
            <c:ext xmlns:c16="http://schemas.microsoft.com/office/drawing/2014/chart" uri="{C3380CC4-5D6E-409C-BE32-E72D297353CC}">
              <c16:uniqueId val="{00000006-C854-4061-9380-F1E43585078E}"/>
            </c:ext>
          </c:extLst>
        </c:ser>
        <c:ser>
          <c:idx val="7"/>
          <c:order val="7"/>
          <c:tx>
            <c:strRef>
              <c:f>'Aggregation analysis'!$I$105:$I$106</c:f>
              <c:strCache>
                <c:ptCount val="1"/>
                <c:pt idx="0">
                  <c:v>Others (fossil)</c:v>
                </c:pt>
              </c:strCache>
            </c:strRef>
          </c:tx>
          <c:spPr>
            <a:solidFill>
              <a:srgbClr val="D9D9D9"/>
            </a:solidFill>
            <a:ln w="6350">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analysis'!$I$107:$I$110</c:f>
              <c:numCache>
                <c:formatCode>0</c:formatCode>
                <c:ptCount val="3"/>
                <c:pt idx="0">
                  <c:v>257.727102877552</c:v>
                </c:pt>
                <c:pt idx="1">
                  <c:v>0</c:v>
                </c:pt>
                <c:pt idx="2">
                  <c:v>0</c:v>
                </c:pt>
              </c:numCache>
            </c:numRef>
          </c:val>
          <c:extLst>
            <c:ext xmlns:c16="http://schemas.microsoft.com/office/drawing/2014/chart" uri="{C3380CC4-5D6E-409C-BE32-E72D297353CC}">
              <c16:uniqueId val="{00000007-C854-4061-9380-F1E43585078E}"/>
            </c:ext>
          </c:extLst>
        </c:ser>
        <c:ser>
          <c:idx val="8"/>
          <c:order val="8"/>
          <c:tx>
            <c:strRef>
              <c:f>'Aggregation analysis'!$J$105:$J$106</c:f>
              <c:strCache>
                <c:ptCount val="1"/>
                <c:pt idx="0">
                  <c:v>Others (RES)</c:v>
                </c:pt>
              </c:strCache>
            </c:strRef>
          </c:tx>
          <c:spPr>
            <a:solidFill>
              <a:srgbClr val="405014"/>
            </a:solidFill>
            <a:ln w="6350">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analysis'!$J$107:$J$110</c:f>
              <c:numCache>
                <c:formatCode>0</c:formatCode>
                <c:ptCount val="3"/>
                <c:pt idx="0">
                  <c:v>8.9922130422211133</c:v>
                </c:pt>
                <c:pt idx="1">
                  <c:v>0</c:v>
                </c:pt>
                <c:pt idx="2">
                  <c:v>0</c:v>
                </c:pt>
              </c:numCache>
            </c:numRef>
          </c:val>
          <c:extLst>
            <c:ext xmlns:c16="http://schemas.microsoft.com/office/drawing/2014/chart" uri="{C3380CC4-5D6E-409C-BE32-E72D297353CC}">
              <c16:uniqueId val="{00000008-C854-4061-9380-F1E43585078E}"/>
            </c:ext>
          </c:extLst>
        </c:ser>
        <c:ser>
          <c:idx val="9"/>
          <c:order val="9"/>
          <c:tx>
            <c:strRef>
              <c:f>'Aggregation analysis'!$K$105:$K$106</c:f>
              <c:strCache>
                <c:ptCount val="1"/>
                <c:pt idx="0">
                  <c:v>Solar thermal</c:v>
                </c:pt>
              </c:strCache>
            </c:strRef>
          </c:tx>
          <c:spPr>
            <a:solidFill>
              <a:srgbClr val="FCD942"/>
            </a:solidFill>
            <a:ln w="6350">
              <a:solidFill>
                <a:srgbClr val="000100"/>
              </a:solidFill>
              <a:prstDash val="solid"/>
            </a:ln>
          </c:spPr>
          <c:invertIfNegative val="0"/>
          <c:cat>
            <c:strRef>
              <c:f>'Aggregation analysis'!$A$107:$A$110</c:f>
              <c:strCache>
                <c:ptCount val="3"/>
                <c:pt idx="0">
                  <c:v>Industry</c:v>
                </c:pt>
                <c:pt idx="1">
                  <c:v>Residential</c:v>
                </c:pt>
                <c:pt idx="2">
                  <c:v>Tertiary</c:v>
                </c:pt>
              </c:strCache>
            </c:strRef>
          </c:cat>
          <c:val>
            <c:numRef>
              <c:f>'Aggregation analysis'!$K$107:$K$110</c:f>
              <c:numCache>
                <c:formatCode>0</c:formatCode>
                <c:ptCount val="3"/>
                <c:pt idx="0">
                  <c:v>0.81814442479305527</c:v>
                </c:pt>
                <c:pt idx="1">
                  <c:v>20.060073382794265</c:v>
                </c:pt>
                <c:pt idx="2">
                  <c:v>20.497290746835894</c:v>
                </c:pt>
              </c:numCache>
            </c:numRef>
          </c:val>
          <c:extLst>
            <c:ext xmlns:c16="http://schemas.microsoft.com/office/drawing/2014/chart" uri="{C3380CC4-5D6E-409C-BE32-E72D297353CC}">
              <c16:uniqueId val="{00000009-C854-4061-9380-F1E43585078E}"/>
            </c:ext>
          </c:extLst>
        </c:ser>
        <c:dLbls>
          <c:showLegendKey val="0"/>
          <c:showVal val="0"/>
          <c:showCatName val="0"/>
          <c:showSerName val="0"/>
          <c:showPercent val="0"/>
          <c:showBubbleSize val="0"/>
        </c:dLbls>
        <c:gapWidth val="50"/>
        <c:overlap val="100"/>
        <c:axId val="723660160"/>
        <c:axId val="723674240"/>
      </c:barChart>
      <c:catAx>
        <c:axId val="72366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3674240"/>
        <c:crosses val="autoZero"/>
        <c:auto val="1"/>
        <c:lblAlgn val="ctr"/>
        <c:lblOffset val="100"/>
        <c:noMultiLvlLbl val="0"/>
      </c:catAx>
      <c:valAx>
        <c:axId val="723674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Final energy [TWh]</a:t>
                </a:r>
              </a:p>
            </c:rich>
          </c:tx>
          <c:overlay val="0"/>
        </c:title>
        <c:numFmt formatCode="0" sourceLinked="1"/>
        <c:majorTickMark val="none"/>
        <c:minorTickMark val="none"/>
        <c:tickLblPos val="nextTo"/>
        <c:spPr>
          <a:noFill/>
          <a:ln>
            <a:noFill/>
          </a:ln>
          <a:effectLst/>
        </c:spPr>
        <c:txPr>
          <a:bodyPr rot="-60000000" vert="horz"/>
          <a:lstStyle/>
          <a:p>
            <a:pPr>
              <a:defRPr/>
            </a:pPr>
            <a:endParaRPr lang="en-US"/>
          </a:p>
        </c:txPr>
        <c:crossAx val="723660160"/>
        <c:crosses val="autoZero"/>
        <c:crossBetween val="between"/>
      </c:valAx>
      <c:spPr>
        <a:noFill/>
        <a:ln>
          <a:noFill/>
        </a:ln>
        <a:effectLst/>
      </c:spPr>
    </c:plotArea>
    <c:legend>
      <c:legendPos val="r"/>
      <c:layout>
        <c:manualLayout>
          <c:xMode val="edge"/>
          <c:yMode val="edge"/>
          <c:x val="0.71053032253835668"/>
          <c:y val="4.6363587395636952E-2"/>
          <c:w val="0.27682140596753724"/>
          <c:h val="0.9480566491688539"/>
        </c:manualLayout>
      </c:layout>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analysis!PivotTable10</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7FA129"/>
          </a:solidFill>
          <a:ln w="3175">
            <a:solidFill>
              <a:srgbClr val="000100"/>
            </a:solidFill>
            <a:prstDash val="solid"/>
          </a:ln>
          <a:effectLst/>
        </c:spPr>
        <c:marker>
          <c:symbol val="none"/>
        </c:marker>
      </c:pivotFmt>
      <c:pivotFmt>
        <c:idx val="5"/>
        <c:spPr>
          <a:solidFill>
            <a:srgbClr val="265376"/>
          </a:solidFill>
          <a:ln w="3175">
            <a:solidFill>
              <a:srgbClr val="000100"/>
            </a:solidFill>
            <a:prstDash val="solid"/>
          </a:ln>
          <a:effectLst/>
        </c:spPr>
        <c:marker>
          <c:symbol val="none"/>
        </c:marker>
      </c:pivotFmt>
      <c:pivotFmt>
        <c:idx val="6"/>
        <c:spPr>
          <a:solidFill>
            <a:srgbClr val="A21734"/>
          </a:solidFill>
          <a:ln w="3175">
            <a:solidFill>
              <a:srgbClr val="000100"/>
            </a:solidFill>
            <a:prstDash val="solid"/>
          </a:ln>
          <a:effectLst/>
        </c:spPr>
        <c:marker>
          <c:symbol val="none"/>
        </c:marker>
      </c:pivotFmt>
      <c:pivotFmt>
        <c:idx val="7"/>
        <c:spPr>
          <a:solidFill>
            <a:schemeClr val="accent1"/>
          </a:solidFill>
          <a:ln>
            <a:noFill/>
          </a:ln>
          <a:effectLst/>
        </c:spPr>
        <c:marker>
          <c:symbol val="none"/>
        </c:marker>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marker>
          <c:symbol val="none"/>
        </c:marker>
      </c:pivotFmt>
      <c:pivotFmt>
        <c:idx val="39"/>
        <c:marker>
          <c:symbol val="none"/>
        </c:marker>
      </c:pivotFmt>
      <c:pivotFmt>
        <c:idx val="40"/>
        <c:marker>
          <c:symbol val="none"/>
        </c:marker>
      </c:pivotFmt>
      <c:pivotFmt>
        <c:idx val="41"/>
        <c:spPr>
          <a:solidFill>
            <a:srgbClr val="7FA129"/>
          </a:solidFill>
          <a:ln w="3175">
            <a:solidFill>
              <a:srgbClr val="000100"/>
            </a:solidFill>
            <a:prstDash val="solid"/>
          </a:ln>
        </c:spPr>
        <c:marker>
          <c:symbol val="none"/>
        </c:marker>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spPr>
          <a:solidFill>
            <a:srgbClr val="265376"/>
          </a:solidFill>
          <a:ln w="3175">
            <a:solidFill>
              <a:srgbClr val="000100"/>
            </a:solidFill>
            <a:prstDash val="solid"/>
          </a:ln>
        </c:spPr>
        <c:marker>
          <c:symbol val="none"/>
        </c:marker>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spPr>
          <a:solidFill>
            <a:srgbClr val="A21734"/>
          </a:solidFill>
          <a:ln w="3175">
            <a:solidFill>
              <a:srgbClr val="000100"/>
            </a:solidFill>
            <a:prstDash val="solid"/>
          </a:ln>
        </c:spPr>
        <c:marker>
          <c:symbol val="none"/>
        </c:marker>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s>
    <c:plotArea>
      <c:layout/>
      <c:barChart>
        <c:barDir val="col"/>
        <c:grouping val="percentStacked"/>
        <c:varyColors val="0"/>
        <c:ser>
          <c:idx val="0"/>
          <c:order val="0"/>
          <c:tx>
            <c:strRef>
              <c:f>'Aggregation analysis'!$B$133:$B$134</c:f>
              <c:strCache>
                <c:ptCount val="1"/>
                <c:pt idx="0">
                  <c:v>Industry</c:v>
                </c:pt>
              </c:strCache>
            </c:strRef>
          </c:tx>
          <c:spPr>
            <a:solidFill>
              <a:srgbClr val="7FA129"/>
            </a:solidFill>
            <a:ln w="3175">
              <a:solidFill>
                <a:srgbClr val="000100"/>
              </a:solidFill>
              <a:prstDash val="solid"/>
            </a:ln>
          </c:spPr>
          <c:invertIfNegative val="0"/>
          <c:cat>
            <c:strRef>
              <c:f>'Aggregation analysis'!$A$135:$A$145</c:f>
              <c:strCache>
                <c:ptCount val="10"/>
                <c:pt idx="0">
                  <c:v>Biomass</c:v>
                </c:pt>
                <c:pt idx="1">
                  <c:v>Coal</c:v>
                </c:pt>
                <c:pt idx="2">
                  <c:v>District heating</c:v>
                </c:pt>
                <c:pt idx="3">
                  <c:v>Electricity</c:v>
                </c:pt>
                <c:pt idx="4">
                  <c:v>Gas</c:v>
                </c:pt>
                <c:pt idx="5">
                  <c:v>Heat pumps (electric)</c:v>
                </c:pt>
                <c:pt idx="6">
                  <c:v>Oil</c:v>
                </c:pt>
                <c:pt idx="7">
                  <c:v>Others (fossil)</c:v>
                </c:pt>
                <c:pt idx="8">
                  <c:v>Others (RES)</c:v>
                </c:pt>
                <c:pt idx="9">
                  <c:v>Solar thermal</c:v>
                </c:pt>
              </c:strCache>
            </c:strRef>
          </c:cat>
          <c:val>
            <c:numRef>
              <c:f>'Aggregation analysis'!$B$135:$B$145</c:f>
              <c:numCache>
                <c:formatCode>0</c:formatCode>
                <c:ptCount val="10"/>
                <c:pt idx="0">
                  <c:v>219.68960096640086</c:v>
                </c:pt>
                <c:pt idx="1">
                  <c:v>399.11679270918944</c:v>
                </c:pt>
                <c:pt idx="2">
                  <c:v>193.02829936491881</c:v>
                </c:pt>
                <c:pt idx="3">
                  <c:v>173.5234910999539</c:v>
                </c:pt>
                <c:pt idx="4">
                  <c:v>939.17935846585726</c:v>
                </c:pt>
                <c:pt idx="5">
                  <c:v>0</c:v>
                </c:pt>
                <c:pt idx="6">
                  <c:v>196.22071216814504</c:v>
                </c:pt>
                <c:pt idx="7">
                  <c:v>257.727102877552</c:v>
                </c:pt>
                <c:pt idx="8">
                  <c:v>8.9922130422211133</c:v>
                </c:pt>
                <c:pt idx="9">
                  <c:v>0.81814442479305527</c:v>
                </c:pt>
              </c:numCache>
            </c:numRef>
          </c:val>
          <c:extLst>
            <c:ext xmlns:c16="http://schemas.microsoft.com/office/drawing/2014/chart" uri="{C3380CC4-5D6E-409C-BE32-E72D297353CC}">
              <c16:uniqueId val="{00000000-B788-48FB-B44A-5DB313761AD6}"/>
            </c:ext>
          </c:extLst>
        </c:ser>
        <c:ser>
          <c:idx val="1"/>
          <c:order val="1"/>
          <c:tx>
            <c:strRef>
              <c:f>'Aggregation analysis'!$C$133:$C$134</c:f>
              <c:strCache>
                <c:ptCount val="1"/>
                <c:pt idx="0">
                  <c:v>Residential</c:v>
                </c:pt>
              </c:strCache>
            </c:strRef>
          </c:tx>
          <c:spPr>
            <a:solidFill>
              <a:srgbClr val="265376"/>
            </a:solidFill>
            <a:ln w="3175">
              <a:solidFill>
                <a:srgbClr val="000100"/>
              </a:solidFill>
              <a:prstDash val="solid"/>
            </a:ln>
          </c:spPr>
          <c:invertIfNegative val="0"/>
          <c:cat>
            <c:strRef>
              <c:f>'Aggregation analysis'!$A$135:$A$145</c:f>
              <c:strCache>
                <c:ptCount val="10"/>
                <c:pt idx="0">
                  <c:v>Biomass</c:v>
                </c:pt>
                <c:pt idx="1">
                  <c:v>Coal</c:v>
                </c:pt>
                <c:pt idx="2">
                  <c:v>District heating</c:v>
                </c:pt>
                <c:pt idx="3">
                  <c:v>Electricity</c:v>
                </c:pt>
                <c:pt idx="4">
                  <c:v>Gas</c:v>
                </c:pt>
                <c:pt idx="5">
                  <c:v>Heat pumps (electric)</c:v>
                </c:pt>
                <c:pt idx="6">
                  <c:v>Oil</c:v>
                </c:pt>
                <c:pt idx="7">
                  <c:v>Others (fossil)</c:v>
                </c:pt>
                <c:pt idx="8">
                  <c:v>Others (RES)</c:v>
                </c:pt>
                <c:pt idx="9">
                  <c:v>Solar thermal</c:v>
                </c:pt>
              </c:strCache>
            </c:strRef>
          </c:cat>
          <c:val>
            <c:numRef>
              <c:f>'Aggregation analysis'!$C$135:$C$145</c:f>
              <c:numCache>
                <c:formatCode>0</c:formatCode>
                <c:ptCount val="10"/>
                <c:pt idx="0">
                  <c:v>462.53433544912366</c:v>
                </c:pt>
                <c:pt idx="1">
                  <c:v>107.45309492960452</c:v>
                </c:pt>
                <c:pt idx="2">
                  <c:v>253.88309376294791</c:v>
                </c:pt>
                <c:pt idx="3">
                  <c:v>354.30749476166767</c:v>
                </c:pt>
                <c:pt idx="4">
                  <c:v>1217.7499185802371</c:v>
                </c:pt>
                <c:pt idx="5">
                  <c:v>27.810374014685923</c:v>
                </c:pt>
                <c:pt idx="6">
                  <c:v>401.43981577936609</c:v>
                </c:pt>
                <c:pt idx="7">
                  <c:v>0</c:v>
                </c:pt>
                <c:pt idx="8">
                  <c:v>0</c:v>
                </c:pt>
                <c:pt idx="9">
                  <c:v>20.060073382794265</c:v>
                </c:pt>
              </c:numCache>
            </c:numRef>
          </c:val>
          <c:extLst>
            <c:ext xmlns:c16="http://schemas.microsoft.com/office/drawing/2014/chart" uri="{C3380CC4-5D6E-409C-BE32-E72D297353CC}">
              <c16:uniqueId val="{00000001-B788-48FB-B44A-5DB313761AD6}"/>
            </c:ext>
          </c:extLst>
        </c:ser>
        <c:ser>
          <c:idx val="2"/>
          <c:order val="2"/>
          <c:tx>
            <c:strRef>
              <c:f>'Aggregation analysis'!$D$133:$D$134</c:f>
              <c:strCache>
                <c:ptCount val="1"/>
                <c:pt idx="0">
                  <c:v>Tertiary</c:v>
                </c:pt>
              </c:strCache>
            </c:strRef>
          </c:tx>
          <c:spPr>
            <a:solidFill>
              <a:srgbClr val="A21734"/>
            </a:solidFill>
            <a:ln w="3175">
              <a:solidFill>
                <a:srgbClr val="000100"/>
              </a:solidFill>
              <a:prstDash val="solid"/>
            </a:ln>
          </c:spPr>
          <c:invertIfNegative val="0"/>
          <c:cat>
            <c:strRef>
              <c:f>'Aggregation analysis'!$A$135:$A$145</c:f>
              <c:strCache>
                <c:ptCount val="10"/>
                <c:pt idx="0">
                  <c:v>Biomass</c:v>
                </c:pt>
                <c:pt idx="1">
                  <c:v>Coal</c:v>
                </c:pt>
                <c:pt idx="2">
                  <c:v>District heating</c:v>
                </c:pt>
                <c:pt idx="3">
                  <c:v>Electricity</c:v>
                </c:pt>
                <c:pt idx="4">
                  <c:v>Gas</c:v>
                </c:pt>
                <c:pt idx="5">
                  <c:v>Heat pumps (electric)</c:v>
                </c:pt>
                <c:pt idx="6">
                  <c:v>Oil</c:v>
                </c:pt>
                <c:pt idx="7">
                  <c:v>Others (fossil)</c:v>
                </c:pt>
                <c:pt idx="8">
                  <c:v>Others (RES)</c:v>
                </c:pt>
                <c:pt idx="9">
                  <c:v>Solar thermal</c:v>
                </c:pt>
              </c:strCache>
            </c:strRef>
          </c:cat>
          <c:val>
            <c:numRef>
              <c:f>'Aggregation analysis'!$D$135:$D$145</c:f>
              <c:numCache>
                <c:formatCode>0</c:formatCode>
                <c:ptCount val="10"/>
                <c:pt idx="0">
                  <c:v>55.388995494136374</c:v>
                </c:pt>
                <c:pt idx="1">
                  <c:v>11.057265387253207</c:v>
                </c:pt>
                <c:pt idx="2">
                  <c:v>116.33029636409078</c:v>
                </c:pt>
                <c:pt idx="3">
                  <c:v>209.39106567229146</c:v>
                </c:pt>
                <c:pt idx="4">
                  <c:v>518.68440647292766</c:v>
                </c:pt>
                <c:pt idx="5">
                  <c:v>9.2838045892495487</c:v>
                </c:pt>
                <c:pt idx="6">
                  <c:v>178.07023856910246</c:v>
                </c:pt>
                <c:pt idx="7">
                  <c:v>0</c:v>
                </c:pt>
                <c:pt idx="8">
                  <c:v>0</c:v>
                </c:pt>
                <c:pt idx="9">
                  <c:v>20.497290746835894</c:v>
                </c:pt>
              </c:numCache>
            </c:numRef>
          </c:val>
          <c:extLst>
            <c:ext xmlns:c16="http://schemas.microsoft.com/office/drawing/2014/chart" uri="{C3380CC4-5D6E-409C-BE32-E72D297353CC}">
              <c16:uniqueId val="{00000000-9078-4EAE-9FFD-5762E204A9ED}"/>
            </c:ext>
          </c:extLst>
        </c:ser>
        <c:dLbls>
          <c:showLegendKey val="0"/>
          <c:showVal val="0"/>
          <c:showCatName val="0"/>
          <c:showSerName val="0"/>
          <c:showPercent val="0"/>
          <c:showBubbleSize val="0"/>
        </c:dLbls>
        <c:gapWidth val="50"/>
        <c:overlap val="100"/>
        <c:axId val="723712640"/>
        <c:axId val="723808640"/>
      </c:barChart>
      <c:catAx>
        <c:axId val="72371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3808640"/>
        <c:crosses val="autoZero"/>
        <c:auto val="1"/>
        <c:lblAlgn val="ctr"/>
        <c:lblOffset val="100"/>
        <c:noMultiLvlLbl val="0"/>
      </c:catAx>
      <c:valAx>
        <c:axId val="7238086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n-US"/>
          </a:p>
        </c:txPr>
        <c:crossAx val="723712640"/>
        <c:crosses val="autoZero"/>
        <c:crossBetween val="between"/>
      </c:valAx>
      <c:spPr>
        <a:noFill/>
        <a:ln>
          <a:noFill/>
        </a:ln>
        <a:effectLst/>
      </c:spPr>
    </c:plotArea>
    <c:legend>
      <c:legendPos val="r"/>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analysis!PivotTable10</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7FA129"/>
          </a:solidFill>
          <a:ln w="6350">
            <a:solidFill>
              <a:srgbClr val="000100"/>
            </a:solidFill>
            <a:prstDash val="solid"/>
          </a:ln>
          <a:effectLst/>
        </c:spPr>
        <c:marker>
          <c:symbol val="none"/>
        </c:marker>
      </c:pivotFmt>
      <c:pivotFmt>
        <c:idx val="5"/>
        <c:spPr>
          <a:solidFill>
            <a:srgbClr val="265376"/>
          </a:solidFill>
          <a:ln w="6350">
            <a:solidFill>
              <a:srgbClr val="000100"/>
            </a:solidFill>
            <a:prstDash val="solid"/>
          </a:ln>
          <a:effectLst/>
        </c:spPr>
        <c:marker>
          <c:symbol val="none"/>
        </c:marker>
      </c:pivotFmt>
      <c:pivotFmt>
        <c:idx val="6"/>
        <c:spPr>
          <a:solidFill>
            <a:srgbClr val="A21734"/>
          </a:solidFill>
          <a:ln w="6350">
            <a:solidFill>
              <a:srgbClr val="000100"/>
            </a:solidFill>
            <a:prstDash val="solid"/>
          </a:ln>
          <a:effectLst/>
        </c:spPr>
        <c:marker>
          <c:symbol val="none"/>
        </c:marker>
      </c:pivotFmt>
      <c:pivotFmt>
        <c:idx val="7"/>
        <c:spPr>
          <a:solidFill>
            <a:schemeClr val="accent1"/>
          </a:solidFill>
          <a:ln>
            <a:noFill/>
          </a:ln>
          <a:effectLst/>
        </c:spPr>
        <c:marker>
          <c:symbol val="none"/>
        </c:marker>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marker>
          <c:symbol val="none"/>
        </c:marker>
      </c:pivotFmt>
      <c:pivotFmt>
        <c:idx val="39"/>
        <c:marker>
          <c:symbol val="none"/>
        </c:marker>
      </c:pivotFmt>
      <c:pivotFmt>
        <c:idx val="40"/>
        <c:marker>
          <c:symbol val="none"/>
        </c:marker>
      </c:pivotFmt>
      <c:pivotFmt>
        <c:idx val="41"/>
        <c:spPr>
          <a:solidFill>
            <a:srgbClr val="7FA129"/>
          </a:solidFill>
          <a:ln w="6350">
            <a:solidFill>
              <a:srgbClr val="000100"/>
            </a:solidFill>
            <a:prstDash val="solid"/>
          </a:ln>
        </c:spPr>
        <c:marker>
          <c:symbol val="none"/>
        </c:marker>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spPr>
          <a:solidFill>
            <a:srgbClr val="265376"/>
          </a:solidFill>
          <a:ln w="6350">
            <a:solidFill>
              <a:srgbClr val="000100"/>
            </a:solidFill>
            <a:prstDash val="solid"/>
          </a:ln>
        </c:spPr>
        <c:marker>
          <c:symbol val="none"/>
        </c:marker>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spPr>
          <a:solidFill>
            <a:srgbClr val="A21734"/>
          </a:solidFill>
          <a:ln w="6350">
            <a:solidFill>
              <a:srgbClr val="000100"/>
            </a:solidFill>
            <a:prstDash val="solid"/>
          </a:ln>
        </c:spPr>
        <c:marker>
          <c:symbol val="none"/>
        </c:marker>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s>
    <c:plotArea>
      <c:layout/>
      <c:barChart>
        <c:barDir val="col"/>
        <c:grouping val="stacked"/>
        <c:varyColors val="0"/>
        <c:ser>
          <c:idx val="0"/>
          <c:order val="0"/>
          <c:tx>
            <c:strRef>
              <c:f>'Aggregation analysis'!$B$133:$B$134</c:f>
              <c:strCache>
                <c:ptCount val="1"/>
                <c:pt idx="0">
                  <c:v>Industry</c:v>
                </c:pt>
              </c:strCache>
            </c:strRef>
          </c:tx>
          <c:spPr>
            <a:solidFill>
              <a:srgbClr val="7FA129"/>
            </a:solidFill>
            <a:ln w="6350">
              <a:solidFill>
                <a:srgbClr val="000100"/>
              </a:solidFill>
              <a:prstDash val="solid"/>
            </a:ln>
          </c:spPr>
          <c:invertIfNegative val="0"/>
          <c:cat>
            <c:strRef>
              <c:f>'Aggregation analysis'!$A$135:$A$145</c:f>
              <c:strCache>
                <c:ptCount val="10"/>
                <c:pt idx="0">
                  <c:v>Biomass</c:v>
                </c:pt>
                <c:pt idx="1">
                  <c:v>Coal</c:v>
                </c:pt>
                <c:pt idx="2">
                  <c:v>District heating</c:v>
                </c:pt>
                <c:pt idx="3">
                  <c:v>Electricity</c:v>
                </c:pt>
                <c:pt idx="4">
                  <c:v>Gas</c:v>
                </c:pt>
                <c:pt idx="5">
                  <c:v>Heat pumps (electric)</c:v>
                </c:pt>
                <c:pt idx="6">
                  <c:v>Oil</c:v>
                </c:pt>
                <c:pt idx="7">
                  <c:v>Others (fossil)</c:v>
                </c:pt>
                <c:pt idx="8">
                  <c:v>Others (RES)</c:v>
                </c:pt>
                <c:pt idx="9">
                  <c:v>Solar thermal</c:v>
                </c:pt>
              </c:strCache>
            </c:strRef>
          </c:cat>
          <c:val>
            <c:numRef>
              <c:f>'Aggregation analysis'!$B$135:$B$145</c:f>
              <c:numCache>
                <c:formatCode>0</c:formatCode>
                <c:ptCount val="10"/>
                <c:pt idx="0">
                  <c:v>219.68960096640086</c:v>
                </c:pt>
                <c:pt idx="1">
                  <c:v>399.11679270918944</c:v>
                </c:pt>
                <c:pt idx="2">
                  <c:v>193.02829936491881</c:v>
                </c:pt>
                <c:pt idx="3">
                  <c:v>173.5234910999539</c:v>
                </c:pt>
                <c:pt idx="4">
                  <c:v>939.17935846585726</c:v>
                </c:pt>
                <c:pt idx="5">
                  <c:v>0</c:v>
                </c:pt>
                <c:pt idx="6">
                  <c:v>196.22071216814504</c:v>
                </c:pt>
                <c:pt idx="7">
                  <c:v>257.727102877552</c:v>
                </c:pt>
                <c:pt idx="8">
                  <c:v>8.9922130422211133</c:v>
                </c:pt>
                <c:pt idx="9">
                  <c:v>0.81814442479305527</c:v>
                </c:pt>
              </c:numCache>
            </c:numRef>
          </c:val>
          <c:extLst>
            <c:ext xmlns:c16="http://schemas.microsoft.com/office/drawing/2014/chart" uri="{C3380CC4-5D6E-409C-BE32-E72D297353CC}">
              <c16:uniqueId val="{00000000-59DF-4E1D-8D53-BA23BD7E4D96}"/>
            </c:ext>
          </c:extLst>
        </c:ser>
        <c:ser>
          <c:idx val="1"/>
          <c:order val="1"/>
          <c:tx>
            <c:strRef>
              <c:f>'Aggregation analysis'!$C$133:$C$134</c:f>
              <c:strCache>
                <c:ptCount val="1"/>
                <c:pt idx="0">
                  <c:v>Residential</c:v>
                </c:pt>
              </c:strCache>
            </c:strRef>
          </c:tx>
          <c:spPr>
            <a:solidFill>
              <a:srgbClr val="265376"/>
            </a:solidFill>
            <a:ln w="6350">
              <a:solidFill>
                <a:srgbClr val="000100"/>
              </a:solidFill>
              <a:prstDash val="solid"/>
            </a:ln>
          </c:spPr>
          <c:invertIfNegative val="0"/>
          <c:cat>
            <c:strRef>
              <c:f>'Aggregation analysis'!$A$135:$A$145</c:f>
              <c:strCache>
                <c:ptCount val="10"/>
                <c:pt idx="0">
                  <c:v>Biomass</c:v>
                </c:pt>
                <c:pt idx="1">
                  <c:v>Coal</c:v>
                </c:pt>
                <c:pt idx="2">
                  <c:v>District heating</c:v>
                </c:pt>
                <c:pt idx="3">
                  <c:v>Electricity</c:v>
                </c:pt>
                <c:pt idx="4">
                  <c:v>Gas</c:v>
                </c:pt>
                <c:pt idx="5">
                  <c:v>Heat pumps (electric)</c:v>
                </c:pt>
                <c:pt idx="6">
                  <c:v>Oil</c:v>
                </c:pt>
                <c:pt idx="7">
                  <c:v>Others (fossil)</c:v>
                </c:pt>
                <c:pt idx="8">
                  <c:v>Others (RES)</c:v>
                </c:pt>
                <c:pt idx="9">
                  <c:v>Solar thermal</c:v>
                </c:pt>
              </c:strCache>
            </c:strRef>
          </c:cat>
          <c:val>
            <c:numRef>
              <c:f>'Aggregation analysis'!$C$135:$C$145</c:f>
              <c:numCache>
                <c:formatCode>0</c:formatCode>
                <c:ptCount val="10"/>
                <c:pt idx="0">
                  <c:v>462.53433544912366</c:v>
                </c:pt>
                <c:pt idx="1">
                  <c:v>107.45309492960452</c:v>
                </c:pt>
                <c:pt idx="2">
                  <c:v>253.88309376294791</c:v>
                </c:pt>
                <c:pt idx="3">
                  <c:v>354.30749476166767</c:v>
                </c:pt>
                <c:pt idx="4">
                  <c:v>1217.7499185802371</c:v>
                </c:pt>
                <c:pt idx="5">
                  <c:v>27.810374014685923</c:v>
                </c:pt>
                <c:pt idx="6">
                  <c:v>401.43981577936609</c:v>
                </c:pt>
                <c:pt idx="7">
                  <c:v>0</c:v>
                </c:pt>
                <c:pt idx="8">
                  <c:v>0</c:v>
                </c:pt>
                <c:pt idx="9">
                  <c:v>20.060073382794265</c:v>
                </c:pt>
              </c:numCache>
            </c:numRef>
          </c:val>
          <c:extLst>
            <c:ext xmlns:c16="http://schemas.microsoft.com/office/drawing/2014/chart" uri="{C3380CC4-5D6E-409C-BE32-E72D297353CC}">
              <c16:uniqueId val="{00000001-59DF-4E1D-8D53-BA23BD7E4D96}"/>
            </c:ext>
          </c:extLst>
        </c:ser>
        <c:ser>
          <c:idx val="2"/>
          <c:order val="2"/>
          <c:tx>
            <c:strRef>
              <c:f>'Aggregation analysis'!$D$133:$D$134</c:f>
              <c:strCache>
                <c:ptCount val="1"/>
                <c:pt idx="0">
                  <c:v>Tertiary</c:v>
                </c:pt>
              </c:strCache>
            </c:strRef>
          </c:tx>
          <c:spPr>
            <a:solidFill>
              <a:srgbClr val="A21734"/>
            </a:solidFill>
            <a:ln w="6350">
              <a:solidFill>
                <a:srgbClr val="000100"/>
              </a:solidFill>
              <a:prstDash val="solid"/>
            </a:ln>
          </c:spPr>
          <c:invertIfNegative val="0"/>
          <c:cat>
            <c:strRef>
              <c:f>'Aggregation analysis'!$A$135:$A$145</c:f>
              <c:strCache>
                <c:ptCount val="10"/>
                <c:pt idx="0">
                  <c:v>Biomass</c:v>
                </c:pt>
                <c:pt idx="1">
                  <c:v>Coal</c:v>
                </c:pt>
                <c:pt idx="2">
                  <c:v>District heating</c:v>
                </c:pt>
                <c:pt idx="3">
                  <c:v>Electricity</c:v>
                </c:pt>
                <c:pt idx="4">
                  <c:v>Gas</c:v>
                </c:pt>
                <c:pt idx="5">
                  <c:v>Heat pumps (electric)</c:v>
                </c:pt>
                <c:pt idx="6">
                  <c:v>Oil</c:v>
                </c:pt>
                <c:pt idx="7">
                  <c:v>Others (fossil)</c:v>
                </c:pt>
                <c:pt idx="8">
                  <c:v>Others (RES)</c:v>
                </c:pt>
                <c:pt idx="9">
                  <c:v>Solar thermal</c:v>
                </c:pt>
              </c:strCache>
            </c:strRef>
          </c:cat>
          <c:val>
            <c:numRef>
              <c:f>'Aggregation analysis'!$D$135:$D$145</c:f>
              <c:numCache>
                <c:formatCode>0</c:formatCode>
                <c:ptCount val="10"/>
                <c:pt idx="0">
                  <c:v>55.388995494136374</c:v>
                </c:pt>
                <c:pt idx="1">
                  <c:v>11.057265387253207</c:v>
                </c:pt>
                <c:pt idx="2">
                  <c:v>116.33029636409078</c:v>
                </c:pt>
                <c:pt idx="3">
                  <c:v>209.39106567229146</c:v>
                </c:pt>
                <c:pt idx="4">
                  <c:v>518.68440647292766</c:v>
                </c:pt>
                <c:pt idx="5">
                  <c:v>9.2838045892495487</c:v>
                </c:pt>
                <c:pt idx="6">
                  <c:v>178.07023856910246</c:v>
                </c:pt>
                <c:pt idx="7">
                  <c:v>0</c:v>
                </c:pt>
                <c:pt idx="8">
                  <c:v>0</c:v>
                </c:pt>
                <c:pt idx="9">
                  <c:v>20.497290746835894</c:v>
                </c:pt>
              </c:numCache>
            </c:numRef>
          </c:val>
          <c:extLst>
            <c:ext xmlns:c16="http://schemas.microsoft.com/office/drawing/2014/chart" uri="{C3380CC4-5D6E-409C-BE32-E72D297353CC}">
              <c16:uniqueId val="{00000000-0C8C-447D-B1F5-7E133ECAB807}"/>
            </c:ext>
          </c:extLst>
        </c:ser>
        <c:dLbls>
          <c:showLegendKey val="0"/>
          <c:showVal val="0"/>
          <c:showCatName val="0"/>
          <c:showSerName val="0"/>
          <c:showPercent val="0"/>
          <c:showBubbleSize val="0"/>
        </c:dLbls>
        <c:gapWidth val="50"/>
        <c:overlap val="100"/>
        <c:axId val="723842944"/>
        <c:axId val="723844480"/>
      </c:barChart>
      <c:catAx>
        <c:axId val="72384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3844480"/>
        <c:crosses val="autoZero"/>
        <c:auto val="1"/>
        <c:lblAlgn val="ctr"/>
        <c:lblOffset val="100"/>
        <c:noMultiLvlLbl val="0"/>
      </c:catAx>
      <c:valAx>
        <c:axId val="723844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Final energy [TWh]</a:t>
                </a:r>
              </a:p>
            </c:rich>
          </c:tx>
          <c:overlay val="0"/>
        </c:title>
        <c:numFmt formatCode="0" sourceLinked="1"/>
        <c:majorTickMark val="none"/>
        <c:minorTickMark val="none"/>
        <c:tickLblPos val="nextTo"/>
        <c:spPr>
          <a:noFill/>
          <a:ln>
            <a:noFill/>
          </a:ln>
          <a:effectLst/>
        </c:spPr>
        <c:txPr>
          <a:bodyPr rot="-60000000" vert="horz"/>
          <a:lstStyle/>
          <a:p>
            <a:pPr>
              <a:defRPr/>
            </a:pPr>
            <a:endParaRPr lang="en-US"/>
          </a:p>
        </c:txPr>
        <c:crossAx val="723842944"/>
        <c:crosses val="autoZero"/>
        <c:crossBetween val="between"/>
      </c:valAx>
      <c:spPr>
        <a:noFill/>
        <a:ln>
          <a:noFill/>
        </a:ln>
        <a:effectLst/>
      </c:spPr>
    </c:plotArea>
    <c:legend>
      <c:legendPos val="r"/>
      <c:layout>
        <c:manualLayout>
          <c:xMode val="edge"/>
          <c:yMode val="edge"/>
          <c:x val="0.83784688628155479"/>
          <c:y val="4.1722569444444448E-2"/>
          <c:w val="0.14087014746507395"/>
          <c:h val="0.21099895833333332"/>
        </c:manualLayout>
      </c:layout>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analysis!PivotTable11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w="28575" cap="rnd">
            <a:solidFill>
              <a:schemeClr val="accent1"/>
            </a:solidFill>
            <a:round/>
          </a:ln>
          <a:effectLst/>
        </c:spPr>
      </c:pivotFmt>
      <c:pivotFmt>
        <c:idx val="9"/>
        <c:spPr>
          <a:solidFill>
            <a:schemeClr val="accent1"/>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3"/>
          </a:solidFill>
          <a:ln>
            <a:noFill/>
          </a:ln>
          <a:effectLst/>
        </c:spPr>
        <c:marker>
          <c:symbol val="none"/>
        </c:marker>
      </c:pivotFmt>
      <c:pivotFmt>
        <c:idx val="12"/>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13"/>
        <c:marker>
          <c:symbol val="none"/>
        </c:marker>
      </c:pivotFmt>
      <c:pivotFmt>
        <c:idx val="14"/>
        <c:marker>
          <c:symbol val="none"/>
        </c:marker>
      </c:pivotFmt>
      <c:pivotFmt>
        <c:idx val="15"/>
        <c:marker>
          <c:symbol val="none"/>
        </c:marker>
      </c:pivotFmt>
      <c:pivotFmt>
        <c:idx val="16"/>
        <c:spPr>
          <a:solidFill>
            <a:srgbClr val="7FA129"/>
          </a:solidFill>
          <a:ln w="3175">
            <a:solidFill>
              <a:srgbClr val="000100"/>
            </a:solidFill>
            <a:prstDash val="solid"/>
          </a:ln>
        </c:spPr>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spPr>
          <a:solidFill>
            <a:srgbClr val="265376"/>
          </a:solidFill>
          <a:ln w="3175">
            <a:solidFill>
              <a:srgbClr val="000100"/>
            </a:solidFill>
            <a:prstDash val="solid"/>
          </a:ln>
        </c:spPr>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spPr>
          <a:solidFill>
            <a:srgbClr val="A21734"/>
          </a:solidFill>
          <a:ln w="3175">
            <a:solidFill>
              <a:srgbClr val="000100"/>
            </a:solidFill>
            <a:prstDash val="solid"/>
          </a:ln>
        </c:spPr>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spPr>
          <a:solidFill>
            <a:srgbClr val="606060"/>
          </a:solidFill>
          <a:ln w="3175">
            <a:solidFill>
              <a:srgbClr val="000100"/>
            </a:solidFill>
            <a:prstDash val="solid"/>
          </a:ln>
        </c:spPr>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solidFill>
            <a:srgbClr val="7FA129"/>
          </a:solidFill>
          <a:ln w="3175">
            <a:solidFill>
              <a:srgbClr val="000100"/>
            </a:solidFill>
            <a:prstDash val="solid"/>
          </a:ln>
        </c:spPr>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spPr>
          <a:solidFill>
            <a:srgbClr val="265376"/>
          </a:solidFill>
          <a:ln w="3175">
            <a:solidFill>
              <a:srgbClr val="000100"/>
            </a:solidFill>
            <a:prstDash val="solid"/>
          </a:ln>
        </c:spPr>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spPr>
          <a:solidFill>
            <a:srgbClr val="A21734"/>
          </a:solidFill>
          <a:ln w="3175">
            <a:solidFill>
              <a:srgbClr val="000100"/>
            </a:solidFill>
            <a:prstDash val="solid"/>
          </a:ln>
        </c:spPr>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spPr>
          <a:solidFill>
            <a:srgbClr val="606060"/>
          </a:solidFill>
          <a:ln w="3175">
            <a:solidFill>
              <a:srgbClr val="000100"/>
            </a:solidFill>
            <a:prstDash val="solid"/>
          </a:ln>
        </c:spPr>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marker>
          <c:symbol val="none"/>
        </c:marker>
      </c:pivotFmt>
      <c:pivotFmt>
        <c:idx val="257"/>
        <c:marker>
          <c:symbol val="none"/>
        </c:marker>
      </c:pivotFmt>
      <c:pivotFmt>
        <c:idx val="258"/>
        <c:marker>
          <c:symbol val="none"/>
        </c:marker>
      </c:pivotFmt>
      <c:pivotFmt>
        <c:idx val="259"/>
        <c:spPr>
          <a:solidFill>
            <a:srgbClr val="7FA129"/>
          </a:solidFill>
          <a:ln w="3175">
            <a:solidFill>
              <a:srgbClr val="000100"/>
            </a:solidFill>
            <a:prstDash val="solid"/>
          </a:ln>
        </c:spPr>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spPr>
          <a:solidFill>
            <a:srgbClr val="265376"/>
          </a:solidFill>
          <a:ln w="3175">
            <a:solidFill>
              <a:srgbClr val="000100"/>
            </a:solidFill>
            <a:prstDash val="solid"/>
          </a:ln>
        </c:spPr>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spPr>
          <a:solidFill>
            <a:srgbClr val="A21734"/>
          </a:solidFill>
          <a:ln w="3175">
            <a:solidFill>
              <a:srgbClr val="000100"/>
            </a:solidFill>
            <a:prstDash val="solid"/>
          </a:ln>
        </c:spPr>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spPr>
          <a:solidFill>
            <a:srgbClr val="606060"/>
          </a:solidFill>
          <a:ln w="3175">
            <a:solidFill>
              <a:srgbClr val="000100"/>
            </a:solidFill>
            <a:prstDash val="solid"/>
          </a:ln>
        </c:spPr>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spPr>
          <a:solidFill>
            <a:srgbClr val="7FA129"/>
          </a:solidFill>
          <a:ln w="3175">
            <a:solidFill>
              <a:srgbClr val="000100"/>
            </a:solidFill>
            <a:prstDash val="solid"/>
          </a:ln>
        </c:spPr>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spPr>
          <a:solidFill>
            <a:srgbClr val="265376"/>
          </a:solidFill>
          <a:ln w="3175">
            <a:solidFill>
              <a:srgbClr val="000100"/>
            </a:solidFill>
            <a:prstDash val="solid"/>
          </a:ln>
        </c:spPr>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spPr>
          <a:solidFill>
            <a:srgbClr val="A21734"/>
          </a:solidFill>
          <a:ln w="3175">
            <a:solidFill>
              <a:srgbClr val="000100"/>
            </a:solidFill>
            <a:prstDash val="solid"/>
          </a:ln>
        </c:spPr>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spPr>
          <a:solidFill>
            <a:srgbClr val="606060"/>
          </a:solidFill>
          <a:ln w="3175">
            <a:solidFill>
              <a:srgbClr val="000100"/>
            </a:solidFill>
            <a:prstDash val="solid"/>
          </a:ln>
        </c:spPr>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marker>
          <c:symbol val="none"/>
        </c:marker>
      </c:pivotFmt>
      <c:pivotFmt>
        <c:idx val="497"/>
        <c:marker>
          <c:symbol val="none"/>
        </c:marker>
      </c:pivotFmt>
      <c:pivotFmt>
        <c:idx val="498"/>
        <c:marker>
          <c:symbol val="none"/>
        </c:marker>
      </c:pivotFmt>
      <c:pivotFmt>
        <c:idx val="499"/>
      </c:pivotFmt>
      <c:pivotFmt>
        <c:idx val="500"/>
        <c:spPr>
          <a:solidFill>
            <a:srgbClr val="7FA129"/>
          </a:solidFill>
          <a:ln w="3175">
            <a:solidFill>
              <a:srgbClr val="000100"/>
            </a:solidFill>
            <a:prstDash val="solid"/>
          </a:ln>
        </c:spPr>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spPr>
          <a:solidFill>
            <a:srgbClr val="265376"/>
          </a:solidFill>
          <a:ln w="3175">
            <a:solidFill>
              <a:srgbClr val="000100"/>
            </a:solidFill>
            <a:prstDash val="solid"/>
          </a:ln>
        </c:spPr>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spPr>
          <a:solidFill>
            <a:srgbClr val="A21734"/>
          </a:solidFill>
          <a:ln w="3175">
            <a:solidFill>
              <a:srgbClr val="000100"/>
            </a:solidFill>
            <a:prstDash val="solid"/>
          </a:ln>
        </c:spPr>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spPr>
          <a:solidFill>
            <a:srgbClr val="606060"/>
          </a:solidFill>
          <a:ln w="3175">
            <a:solidFill>
              <a:srgbClr val="000100"/>
            </a:solidFill>
            <a:prstDash val="solid"/>
          </a:ln>
        </c:spPr>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marker>
          <c:symbol val="none"/>
        </c:marker>
      </c:pivotFmt>
      <c:pivotFmt>
        <c:idx val="617"/>
        <c:spPr>
          <a:solidFill>
            <a:srgbClr val="7FA129"/>
          </a:solidFill>
          <a:ln w="3175">
            <a:solidFill>
              <a:srgbClr val="000100"/>
            </a:solidFill>
            <a:prstDash val="solid"/>
          </a:ln>
        </c:spPr>
        <c:marker>
          <c:symbol val="none"/>
        </c:marker>
      </c:pivotFmt>
      <c:pivotFmt>
        <c:idx val="618"/>
        <c:spPr>
          <a:solidFill>
            <a:srgbClr val="265376"/>
          </a:solidFill>
          <a:ln w="3175">
            <a:solidFill>
              <a:srgbClr val="000100"/>
            </a:solidFill>
            <a:prstDash val="solid"/>
          </a:ln>
        </c:spPr>
        <c:marker>
          <c:symbol val="none"/>
        </c:marker>
      </c:pivotFmt>
      <c:pivotFmt>
        <c:idx val="619"/>
        <c:spPr>
          <a:solidFill>
            <a:srgbClr val="A21734"/>
          </a:solidFill>
          <a:ln w="3175">
            <a:solidFill>
              <a:srgbClr val="000100"/>
            </a:solidFill>
            <a:prstDash val="solid"/>
          </a:ln>
        </c:spPr>
        <c:marker>
          <c:symbol val="none"/>
        </c:marker>
      </c:pivotFmt>
      <c:pivotFmt>
        <c:idx val="620"/>
        <c:spPr>
          <a:ln w="3175">
            <a:solidFill>
              <a:srgbClr val="000100"/>
            </a:solidFill>
            <a:prstDash val="solid"/>
          </a:ln>
        </c:spPr>
        <c:marker>
          <c:symbol val="none"/>
        </c:marker>
      </c:pivotFmt>
      <c:pivotFmt>
        <c:idx val="621"/>
        <c:marker>
          <c:symbol val="none"/>
        </c:marker>
      </c:pivotFmt>
      <c:pivotFmt>
        <c:idx val="622"/>
        <c:marker>
          <c:symbol val="none"/>
        </c:marker>
      </c:pivotFmt>
      <c:pivotFmt>
        <c:idx val="623"/>
        <c:marker>
          <c:symbol val="none"/>
        </c:marker>
      </c:pivotFmt>
      <c:pivotFmt>
        <c:idx val="624"/>
        <c:marker>
          <c:symbol val="none"/>
        </c:marker>
      </c:pivotFmt>
      <c:pivotFmt>
        <c:idx val="625"/>
        <c:spPr>
          <a:solidFill>
            <a:srgbClr val="7FA129"/>
          </a:solidFill>
          <a:ln w="3175">
            <a:solidFill>
              <a:srgbClr val="000100"/>
            </a:solidFill>
            <a:prstDash val="solid"/>
          </a:ln>
        </c:spPr>
        <c:marker>
          <c:symbol val="none"/>
        </c:marker>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spPr>
          <a:solidFill>
            <a:srgbClr val="265376"/>
          </a:solidFill>
          <a:ln w="3175">
            <a:solidFill>
              <a:srgbClr val="000100"/>
            </a:solidFill>
            <a:prstDash val="solid"/>
          </a:ln>
        </c:spPr>
        <c:marker>
          <c:symbol val="none"/>
        </c:marker>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spPr>
          <a:solidFill>
            <a:srgbClr val="A21734"/>
          </a:solidFill>
          <a:ln w="3175">
            <a:solidFill>
              <a:srgbClr val="000100"/>
            </a:solidFill>
            <a:prstDash val="solid"/>
          </a:ln>
        </c:spPr>
        <c:marker>
          <c:symbol val="none"/>
        </c:marker>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spPr>
          <a:ln w="3175">
            <a:solidFill>
              <a:srgbClr val="000100"/>
            </a:solidFill>
            <a:prstDash val="solid"/>
          </a:ln>
        </c:spPr>
        <c:marker>
          <c:symbol val="none"/>
        </c:marker>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pivotFmt>
      <c:pivotFmt>
        <c:idx val="727"/>
      </c:pivotFmt>
      <c:pivotFmt>
        <c:idx val="728"/>
      </c:pivotFmt>
      <c:pivotFmt>
        <c:idx val="729"/>
      </c:pivotFmt>
      <c:pivotFmt>
        <c:idx val="730"/>
      </c:pivotFmt>
      <c:pivotFmt>
        <c:idx val="731"/>
      </c:pivotFmt>
      <c:pivotFmt>
        <c:idx val="732"/>
      </c:pivotFmt>
      <c:pivotFmt>
        <c:idx val="733"/>
      </c:pivotFmt>
      <c:pivotFmt>
        <c:idx val="734"/>
      </c:pivotFmt>
      <c:pivotFmt>
        <c:idx val="735"/>
      </c:pivotFmt>
      <c:pivotFmt>
        <c:idx val="736"/>
      </c:pivotFmt>
      <c:pivotFmt>
        <c:idx val="737"/>
      </c:pivotFmt>
      <c:pivotFmt>
        <c:idx val="738"/>
      </c:pivotFmt>
      <c:pivotFmt>
        <c:idx val="739"/>
      </c:pivotFmt>
      <c:pivotFmt>
        <c:idx val="740"/>
      </c:pivotFmt>
    </c:pivotFmts>
    <c:plotArea>
      <c:layout/>
      <c:barChart>
        <c:barDir val="col"/>
        <c:grouping val="percentStacked"/>
        <c:varyColors val="0"/>
        <c:ser>
          <c:idx val="0"/>
          <c:order val="0"/>
          <c:tx>
            <c:strRef>
              <c:f>'Aggregation analysis'!$B$171:$B$172</c:f>
              <c:strCache>
                <c:ptCount val="1"/>
                <c:pt idx="0">
                  <c:v>Industry</c:v>
                </c:pt>
              </c:strCache>
            </c:strRef>
          </c:tx>
          <c:spPr>
            <a:solidFill>
              <a:srgbClr val="7FA129"/>
            </a:solidFill>
            <a:ln w="3175">
              <a:solidFill>
                <a:srgbClr val="000100"/>
              </a:solidFill>
              <a:prstDash val="solid"/>
            </a:ln>
          </c:spPr>
          <c:invertIfNegative val="0"/>
          <c:cat>
            <c:strRef>
              <c:f>'Aggregation analysis'!$A$173:$A$201</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analysis'!$B$173:$B$201</c:f>
              <c:numCache>
                <c:formatCode>0</c:formatCode>
                <c:ptCount val="28"/>
                <c:pt idx="0">
                  <c:v>511.69502680826122</c:v>
                </c:pt>
                <c:pt idx="1">
                  <c:v>222.36302355068301</c:v>
                </c:pt>
                <c:pt idx="2">
                  <c:v>246.64297186421308</c:v>
                </c:pt>
                <c:pt idx="3">
                  <c:v>200.55843479595367</c:v>
                </c:pt>
                <c:pt idx="4">
                  <c:v>143.0022561856166</c:v>
                </c:pt>
                <c:pt idx="5">
                  <c:v>185.7922389201272</c:v>
                </c:pt>
                <c:pt idx="6">
                  <c:v>133.99466788721929</c:v>
                </c:pt>
                <c:pt idx="7">
                  <c:v>94.059698467667772</c:v>
                </c:pt>
                <c:pt idx="8">
                  <c:v>87.376028923140012</c:v>
                </c:pt>
                <c:pt idx="9">
                  <c:v>94.385493647137437</c:v>
                </c:pt>
                <c:pt idx="10">
                  <c:v>82.224336890939156</c:v>
                </c:pt>
                <c:pt idx="11">
                  <c:v>67.995125694526337</c:v>
                </c:pt>
                <c:pt idx="12">
                  <c:v>70.727857209074472</c:v>
                </c:pt>
                <c:pt idx="13">
                  <c:v>24.499803201224157</c:v>
                </c:pt>
                <c:pt idx="14">
                  <c:v>23.797289971044165</c:v>
                </c:pt>
                <c:pt idx="15">
                  <c:v>45.115050920847196</c:v>
                </c:pt>
                <c:pt idx="16">
                  <c:v>42.623202712481394</c:v>
                </c:pt>
                <c:pt idx="17">
                  <c:v>19.510452151008344</c:v>
                </c:pt>
                <c:pt idx="18">
                  <c:v>17.647584194686655</c:v>
                </c:pt>
                <c:pt idx="19">
                  <c:v>23.906647328483597</c:v>
                </c:pt>
                <c:pt idx="20">
                  <c:v>10.592146875869997</c:v>
                </c:pt>
                <c:pt idx="21">
                  <c:v>9.474331884314168</c:v>
                </c:pt>
                <c:pt idx="22">
                  <c:v>8.9516743823077771</c:v>
                </c:pt>
                <c:pt idx="23">
                  <c:v>8.9761294417108264</c:v>
                </c:pt>
                <c:pt idx="24">
                  <c:v>4.788055678498889</c:v>
                </c:pt>
                <c:pt idx="25">
                  <c:v>6.015853624106386</c:v>
                </c:pt>
                <c:pt idx="26">
                  <c:v>1.4819898598058343</c:v>
                </c:pt>
                <c:pt idx="27">
                  <c:v>9.8342048078611161E-2</c:v>
                </c:pt>
              </c:numCache>
            </c:numRef>
          </c:val>
          <c:extLst>
            <c:ext xmlns:c16="http://schemas.microsoft.com/office/drawing/2014/chart" uri="{C3380CC4-5D6E-409C-BE32-E72D297353CC}">
              <c16:uniqueId val="{00000000-27D6-48DC-9285-23783806B50D}"/>
            </c:ext>
          </c:extLst>
        </c:ser>
        <c:ser>
          <c:idx val="1"/>
          <c:order val="1"/>
          <c:tx>
            <c:strRef>
              <c:f>'Aggregation analysis'!$C$171:$C$172</c:f>
              <c:strCache>
                <c:ptCount val="1"/>
                <c:pt idx="0">
                  <c:v>Residential</c:v>
                </c:pt>
              </c:strCache>
            </c:strRef>
          </c:tx>
          <c:spPr>
            <a:solidFill>
              <a:srgbClr val="265376"/>
            </a:solidFill>
            <a:ln w="3175">
              <a:solidFill>
                <a:srgbClr val="000100"/>
              </a:solidFill>
              <a:prstDash val="solid"/>
            </a:ln>
          </c:spPr>
          <c:invertIfNegative val="0"/>
          <c:cat>
            <c:strRef>
              <c:f>'Aggregation analysis'!$A$173:$A$201</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analysis'!$C$173:$C$201</c:f>
              <c:numCache>
                <c:formatCode>0</c:formatCode>
                <c:ptCount val="28"/>
                <c:pt idx="0">
                  <c:v>580.59238895352894</c:v>
                </c:pt>
                <c:pt idx="1">
                  <c:v>385.4863549386294</c:v>
                </c:pt>
                <c:pt idx="2">
                  <c:v>363.76201001774717</c:v>
                </c:pt>
                <c:pt idx="3">
                  <c:v>355.81807360159183</c:v>
                </c:pt>
                <c:pt idx="4">
                  <c:v>204.6636049473112</c:v>
                </c:pt>
                <c:pt idx="5">
                  <c:v>133.55755148665003</c:v>
                </c:pt>
                <c:pt idx="6">
                  <c:v>100.23886114158032</c:v>
                </c:pt>
                <c:pt idx="7">
                  <c:v>83.93183809686488</c:v>
                </c:pt>
                <c:pt idx="8">
                  <c:v>57.651664768989178</c:v>
                </c:pt>
                <c:pt idx="9">
                  <c:v>52.77899847026103</c:v>
                </c:pt>
                <c:pt idx="10">
                  <c:v>57.859622759279254</c:v>
                </c:pt>
                <c:pt idx="11">
                  <c:v>75.63936707582161</c:v>
                </c:pt>
                <c:pt idx="12">
                  <c:v>64.435737081100172</c:v>
                </c:pt>
                <c:pt idx="13">
                  <c:v>53.312486130556223</c:v>
                </c:pt>
                <c:pt idx="14">
                  <c:v>51.902288603395185</c:v>
                </c:pt>
                <c:pt idx="15">
                  <c:v>24.088030285915579</c:v>
                </c:pt>
                <c:pt idx="16">
                  <c:v>25.226314558355817</c:v>
                </c:pt>
                <c:pt idx="17">
                  <c:v>42.564656489125731</c:v>
                </c:pt>
                <c:pt idx="18">
                  <c:v>28.190595962804061</c:v>
                </c:pt>
                <c:pt idx="19">
                  <c:v>19.734037200982076</c:v>
                </c:pt>
                <c:pt idx="20">
                  <c:v>25.070150780802447</c:v>
                </c:pt>
                <c:pt idx="21">
                  <c:v>13.225894632405449</c:v>
                </c:pt>
                <c:pt idx="22">
                  <c:v>13.242406042612769</c:v>
                </c:pt>
                <c:pt idx="23">
                  <c:v>12.118806938994908</c:v>
                </c:pt>
                <c:pt idx="24">
                  <c:v>8.985919209260393</c:v>
                </c:pt>
                <c:pt idx="25">
                  <c:v>5.6927563915235995</c:v>
                </c:pt>
                <c:pt idx="26">
                  <c:v>4.61719259717366</c:v>
                </c:pt>
                <c:pt idx="27">
                  <c:v>0.85059149716400739</c:v>
                </c:pt>
              </c:numCache>
            </c:numRef>
          </c:val>
          <c:extLst>
            <c:ext xmlns:c16="http://schemas.microsoft.com/office/drawing/2014/chart" uri="{C3380CC4-5D6E-409C-BE32-E72D297353CC}">
              <c16:uniqueId val="{00000001-27D6-48DC-9285-23783806B50D}"/>
            </c:ext>
          </c:extLst>
        </c:ser>
        <c:ser>
          <c:idx val="2"/>
          <c:order val="2"/>
          <c:tx>
            <c:strRef>
              <c:f>'Aggregation analysis'!$D$171:$D$172</c:f>
              <c:strCache>
                <c:ptCount val="1"/>
                <c:pt idx="0">
                  <c:v>Tertiary</c:v>
                </c:pt>
              </c:strCache>
            </c:strRef>
          </c:tx>
          <c:spPr>
            <a:solidFill>
              <a:srgbClr val="A21734"/>
            </a:solidFill>
            <a:ln w="3175">
              <a:solidFill>
                <a:srgbClr val="000100"/>
              </a:solidFill>
              <a:prstDash val="solid"/>
            </a:ln>
          </c:spPr>
          <c:invertIfNegative val="0"/>
          <c:cat>
            <c:strRef>
              <c:f>'Aggregation analysis'!$A$173:$A$201</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analysis'!$D$173:$D$201</c:f>
              <c:numCache>
                <c:formatCode>0</c:formatCode>
                <c:ptCount val="28"/>
                <c:pt idx="0">
                  <c:v>291.61598744118805</c:v>
                </c:pt>
                <c:pt idx="1">
                  <c:v>150.23556041669852</c:v>
                </c:pt>
                <c:pt idx="2">
                  <c:v>125.06237453524814</c:v>
                </c:pt>
                <c:pt idx="3">
                  <c:v>116.7442142520497</c:v>
                </c:pt>
                <c:pt idx="4">
                  <c:v>55.140510701390369</c:v>
                </c:pt>
                <c:pt idx="5">
                  <c:v>63.870071635991962</c:v>
                </c:pt>
                <c:pt idx="6">
                  <c:v>49.439433863997323</c:v>
                </c:pt>
                <c:pt idx="7">
                  <c:v>36.412840520602586</c:v>
                </c:pt>
                <c:pt idx="8">
                  <c:v>33.269621436071823</c:v>
                </c:pt>
                <c:pt idx="9">
                  <c:v>22.779129352419538</c:v>
                </c:pt>
                <c:pt idx="10">
                  <c:v>24.883213774873418</c:v>
                </c:pt>
                <c:pt idx="11">
                  <c:v>16.291221260512831</c:v>
                </c:pt>
                <c:pt idx="12">
                  <c:v>21.878301692257068</c:v>
                </c:pt>
                <c:pt idx="13">
                  <c:v>21.620506757471546</c:v>
                </c:pt>
                <c:pt idx="14">
                  <c:v>10.270692850568409</c:v>
                </c:pt>
                <c:pt idx="15">
                  <c:v>10.570635096275486</c:v>
                </c:pt>
                <c:pt idx="16">
                  <c:v>9.7835694621196563</c:v>
                </c:pt>
                <c:pt idx="17">
                  <c:v>15.217835953454628</c:v>
                </c:pt>
                <c:pt idx="18">
                  <c:v>11.023752047145313</c:v>
                </c:pt>
                <c:pt idx="19">
                  <c:v>6.2755977261207461</c:v>
                </c:pt>
                <c:pt idx="20">
                  <c:v>4.5041340268797772</c:v>
                </c:pt>
                <c:pt idx="21">
                  <c:v>4.4685594457662594</c:v>
                </c:pt>
                <c:pt idx="22">
                  <c:v>4.8147560659997231</c:v>
                </c:pt>
                <c:pt idx="23">
                  <c:v>3.4030153718743561</c:v>
                </c:pt>
                <c:pt idx="24">
                  <c:v>3.0690228167322586</c:v>
                </c:pt>
                <c:pt idx="25">
                  <c:v>3.5349466582795448</c:v>
                </c:pt>
                <c:pt idx="26">
                  <c:v>1.5715584138047294</c:v>
                </c:pt>
                <c:pt idx="27">
                  <c:v>0.95229972009356167</c:v>
                </c:pt>
              </c:numCache>
            </c:numRef>
          </c:val>
          <c:extLst>
            <c:ext xmlns:c16="http://schemas.microsoft.com/office/drawing/2014/chart" uri="{C3380CC4-5D6E-409C-BE32-E72D297353CC}">
              <c16:uniqueId val="{00000002-27D6-48DC-9285-23783806B50D}"/>
            </c:ext>
          </c:extLst>
        </c:ser>
        <c:dLbls>
          <c:showLegendKey val="0"/>
          <c:showVal val="0"/>
          <c:showCatName val="0"/>
          <c:showSerName val="0"/>
          <c:showPercent val="0"/>
          <c:showBubbleSize val="0"/>
        </c:dLbls>
        <c:gapWidth val="50"/>
        <c:overlap val="100"/>
        <c:axId val="724206720"/>
        <c:axId val="724208256"/>
      </c:barChart>
      <c:lineChart>
        <c:grouping val="standard"/>
        <c:varyColors val="0"/>
        <c:ser>
          <c:idx val="3"/>
          <c:order val="3"/>
          <c:tx>
            <c:strRef>
              <c:f>'Aggregation analysis'!$E$171:$E$172</c:f>
              <c:strCache>
                <c:ptCount val="1"/>
                <c:pt idx="0">
                  <c:v>Total</c:v>
                </c:pt>
              </c:strCache>
            </c:strRef>
          </c:tx>
          <c:spPr>
            <a:ln w="3175">
              <a:solidFill>
                <a:srgbClr val="000100"/>
              </a:solidFill>
              <a:prstDash val="solid"/>
            </a:ln>
          </c:spPr>
          <c:marker>
            <c:symbol val="none"/>
          </c:marker>
          <c:cat>
            <c:strRef>
              <c:f>'Aggregation analysis'!$A$173:$A$201</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analysis'!$E$173:$E$201</c:f>
              <c:numCache>
                <c:formatCode>0</c:formatCode>
                <c:ptCount val="28"/>
                <c:pt idx="0">
                  <c:v>1383.9034032029783</c:v>
                </c:pt>
                <c:pt idx="1">
                  <c:v>758.08493890601085</c:v>
                </c:pt>
                <c:pt idx="2">
                  <c:v>735.46735641720841</c:v>
                </c:pt>
                <c:pt idx="3">
                  <c:v>673.12072264959522</c:v>
                </c:pt>
                <c:pt idx="4">
                  <c:v>402.80637183431816</c:v>
                </c:pt>
                <c:pt idx="5">
                  <c:v>383.21986204276925</c:v>
                </c:pt>
                <c:pt idx="6">
                  <c:v>283.67296289279693</c:v>
                </c:pt>
                <c:pt idx="7">
                  <c:v>214.40437708513525</c:v>
                </c:pt>
                <c:pt idx="8">
                  <c:v>178.29731512820101</c:v>
                </c:pt>
                <c:pt idx="9">
                  <c:v>169.943621469818</c:v>
                </c:pt>
                <c:pt idx="10">
                  <c:v>164.9671734250918</c:v>
                </c:pt>
                <c:pt idx="11">
                  <c:v>159.92571403086077</c:v>
                </c:pt>
                <c:pt idx="12">
                  <c:v>157.04189598243173</c:v>
                </c:pt>
                <c:pt idx="13">
                  <c:v>99.432796089251923</c:v>
                </c:pt>
                <c:pt idx="14">
                  <c:v>85.970271425007752</c:v>
                </c:pt>
                <c:pt idx="15">
                  <c:v>79.773716303038256</c:v>
                </c:pt>
                <c:pt idx="16">
                  <c:v>77.633086732956869</c:v>
                </c:pt>
                <c:pt idx="17">
                  <c:v>77.2929445935887</c:v>
                </c:pt>
                <c:pt idx="18">
                  <c:v>56.861932204636027</c:v>
                </c:pt>
                <c:pt idx="19">
                  <c:v>49.916282255586424</c:v>
                </c:pt>
                <c:pt idx="20">
                  <c:v>40.166431683552219</c:v>
                </c:pt>
                <c:pt idx="21">
                  <c:v>27.168785962485874</c:v>
                </c:pt>
                <c:pt idx="22">
                  <c:v>27.008836490920267</c:v>
                </c:pt>
                <c:pt idx="23">
                  <c:v>24.497951752580089</c:v>
                </c:pt>
                <c:pt idx="24">
                  <c:v>16.842997704491541</c:v>
                </c:pt>
                <c:pt idx="25">
                  <c:v>15.243556673909529</c:v>
                </c:pt>
                <c:pt idx="26">
                  <c:v>7.6707408707842237</c:v>
                </c:pt>
                <c:pt idx="27">
                  <c:v>1.9012332653361801</c:v>
                </c:pt>
              </c:numCache>
            </c:numRef>
          </c:val>
          <c:smooth val="0"/>
          <c:extLst>
            <c:ext xmlns:c16="http://schemas.microsoft.com/office/drawing/2014/chart" uri="{C3380CC4-5D6E-409C-BE32-E72D297353CC}">
              <c16:uniqueId val="{00000000-9F36-4681-B462-B6D88695063D}"/>
            </c:ext>
          </c:extLst>
        </c:ser>
        <c:dLbls>
          <c:showLegendKey val="0"/>
          <c:showVal val="0"/>
          <c:showCatName val="0"/>
          <c:showSerName val="0"/>
          <c:showPercent val="0"/>
          <c:showBubbleSize val="0"/>
        </c:dLbls>
        <c:marker val="1"/>
        <c:smooth val="0"/>
        <c:axId val="334824616"/>
        <c:axId val="334826584"/>
      </c:lineChart>
      <c:catAx>
        <c:axId val="72420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4208256"/>
        <c:crosses val="autoZero"/>
        <c:auto val="1"/>
        <c:lblAlgn val="ctr"/>
        <c:lblOffset val="100"/>
        <c:noMultiLvlLbl val="0"/>
      </c:catAx>
      <c:valAx>
        <c:axId val="724208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n-US"/>
          </a:p>
        </c:txPr>
        <c:crossAx val="724206720"/>
        <c:crosses val="autoZero"/>
        <c:crossBetween val="between"/>
      </c:valAx>
      <c:valAx>
        <c:axId val="334826584"/>
        <c:scaling>
          <c:orientation val="minMax"/>
        </c:scaling>
        <c:delete val="0"/>
        <c:axPos val="r"/>
        <c:title>
          <c:tx>
            <c:rich>
              <a:bodyPr/>
              <a:lstStyle/>
              <a:p>
                <a:pPr>
                  <a:defRPr/>
                </a:pPr>
                <a:r>
                  <a:rPr lang="en-US"/>
                  <a:t>Final energy [TWh]</a:t>
                </a:r>
              </a:p>
            </c:rich>
          </c:tx>
          <c:overlay val="0"/>
        </c:title>
        <c:numFmt formatCode="0" sourceLinked="1"/>
        <c:majorTickMark val="out"/>
        <c:minorTickMark val="none"/>
        <c:tickLblPos val="nextTo"/>
        <c:crossAx val="334824616"/>
        <c:crosses val="max"/>
        <c:crossBetween val="between"/>
      </c:valAx>
      <c:catAx>
        <c:axId val="334824616"/>
        <c:scaling>
          <c:orientation val="minMax"/>
        </c:scaling>
        <c:delete val="1"/>
        <c:axPos val="b"/>
        <c:numFmt formatCode="General" sourceLinked="1"/>
        <c:majorTickMark val="out"/>
        <c:minorTickMark val="none"/>
        <c:tickLblPos val="nextTo"/>
        <c:crossAx val="334826584"/>
        <c:crosses val="autoZero"/>
        <c:auto val="1"/>
        <c:lblAlgn val="ctr"/>
        <c:lblOffset val="100"/>
        <c:noMultiLvlLbl val="0"/>
      </c:catAx>
      <c:spPr>
        <a:noFill/>
        <a:ln>
          <a:noFill/>
        </a:ln>
        <a:effectLst/>
      </c:spPr>
    </c:plotArea>
    <c:legend>
      <c:legendPos val="r"/>
      <c:layout>
        <c:manualLayout>
          <c:xMode val="edge"/>
          <c:yMode val="edge"/>
          <c:x val="0.79969192063261951"/>
          <c:y val="3.9975019943797555E-2"/>
          <c:w val="0.19219027221159646"/>
          <c:h val="0.37816452398958073"/>
        </c:manualLayout>
      </c:layout>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analysis!PivotTable14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A21734"/>
          </a:solidFill>
          <a:ln w="3175">
            <a:solidFill>
              <a:srgbClr val="000100"/>
            </a:solidFill>
            <a:prstDash val="solid"/>
          </a:ln>
          <a:effectLst/>
        </c:spPr>
        <c:marker>
          <c:symbol val="none"/>
        </c:marker>
      </c:pivotFmt>
      <c:pivotFmt>
        <c:idx val="7"/>
        <c:spPr>
          <a:solidFill>
            <a:srgbClr val="7FA129"/>
          </a:solidFill>
          <a:ln w="3175">
            <a:solidFill>
              <a:srgbClr val="000100"/>
            </a:solidFill>
            <a:prstDash val="solid"/>
          </a:ln>
          <a:effectLst/>
        </c:spPr>
        <c:marker>
          <c:symbol val="none"/>
        </c:marker>
      </c:pivotFmt>
      <c:pivotFmt>
        <c:idx val="8"/>
        <c:spPr>
          <a:solidFill>
            <a:srgbClr val="68A4C0"/>
          </a:solidFill>
          <a:ln w="3175">
            <a:solidFill>
              <a:srgbClr val="000100"/>
            </a:solidFill>
            <a:prstDash val="solid"/>
          </a:ln>
          <a:effectLst/>
        </c:spPr>
        <c:marker>
          <c:symbol val="none"/>
        </c:marker>
      </c:pivotFmt>
      <c:pivotFmt>
        <c:idx val="9"/>
        <c:spPr>
          <a:solidFill>
            <a:schemeClr val="accent4"/>
          </a:solidFill>
          <a:ln w="3175">
            <a:solidFill>
              <a:srgbClr val="000100"/>
            </a:solidFill>
            <a:prstDash val="solid"/>
          </a:ln>
          <a:effectLst/>
        </c:spPr>
        <c:marker>
          <c:symbol val="none"/>
        </c:marker>
      </c:pivotFmt>
      <c:pivotFmt>
        <c:idx val="10"/>
        <c:spPr>
          <a:solidFill>
            <a:srgbClr val="265376"/>
          </a:solidFill>
          <a:ln w="3175">
            <a:solidFill>
              <a:srgbClr val="000100"/>
            </a:solidFill>
            <a:prstDash val="solid"/>
          </a:ln>
          <a:effectLst/>
        </c:spPr>
        <c:marker>
          <c:symbol val="none"/>
        </c:marker>
      </c:pivotFmt>
      <c:pivotFmt>
        <c:idx val="11"/>
        <c:spPr>
          <a:solidFill>
            <a:srgbClr val="7FA129"/>
          </a:solidFill>
          <a:ln w="3175">
            <a:solidFill>
              <a:srgbClr val="000100"/>
            </a:solidFill>
            <a:prstDash val="solid"/>
          </a:ln>
          <a:effectLst/>
        </c:spPr>
        <c:marker>
          <c:symbol val="none"/>
        </c:marker>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spPr>
          <a:solidFill>
            <a:srgbClr val="265376"/>
          </a:solidFill>
          <a:ln w="3175">
            <a:solidFill>
              <a:srgbClr val="000100"/>
            </a:solidFill>
            <a:prstDash val="solid"/>
          </a:ln>
        </c:spPr>
        <c:marker>
          <c:symbol val="none"/>
        </c:marker>
      </c:pivotFmt>
      <c:pivotFmt>
        <c:idx val="63"/>
        <c:spPr>
          <a:solidFill>
            <a:srgbClr val="68A4C0"/>
          </a:solidFill>
          <a:ln w="3175">
            <a:solidFill>
              <a:srgbClr val="000100"/>
            </a:solidFill>
            <a:prstDash val="solid"/>
          </a:ln>
        </c:spPr>
        <c:marker>
          <c:symbol val="none"/>
        </c:marker>
      </c:pivotFmt>
      <c:pivotFmt>
        <c:idx val="64"/>
        <c:spPr>
          <a:ln w="3175">
            <a:solidFill>
              <a:srgbClr val="000100"/>
            </a:solidFill>
            <a:prstDash val="solid"/>
          </a:ln>
        </c:spPr>
        <c:marker>
          <c:symbol val="none"/>
        </c:marker>
      </c:pivotFmt>
      <c:pivotFmt>
        <c:idx val="65"/>
        <c:spPr>
          <a:solidFill>
            <a:srgbClr val="FCD942"/>
          </a:solidFill>
          <a:ln w="3175">
            <a:solidFill>
              <a:srgbClr val="000100"/>
            </a:solidFill>
            <a:prstDash val="solid"/>
          </a:ln>
        </c:spPr>
        <c:marker>
          <c:symbol val="none"/>
        </c:marker>
      </c:pivotFmt>
      <c:pivotFmt>
        <c:idx val="66"/>
        <c:spPr>
          <a:solidFill>
            <a:srgbClr val="BED001"/>
          </a:solidFill>
          <a:ln w="3175">
            <a:solidFill>
              <a:srgbClr val="000100"/>
            </a:solidFill>
            <a:prstDash val="solid"/>
          </a:ln>
        </c:spPr>
        <c:marker>
          <c:symbol val="none"/>
        </c:marker>
      </c:pivotFmt>
      <c:pivotFmt>
        <c:idx val="67"/>
        <c:spPr>
          <a:solidFill>
            <a:srgbClr val="A21734"/>
          </a:solidFill>
          <a:ln w="3175">
            <a:solidFill>
              <a:srgbClr val="000100"/>
            </a:solidFill>
            <a:prstDash val="solid"/>
          </a:ln>
        </c:spPr>
        <c:marker>
          <c:symbol val="none"/>
        </c:marker>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spPr>
          <a:solidFill>
            <a:srgbClr val="7FA129"/>
          </a:solidFill>
          <a:ln w="3175">
            <a:solidFill>
              <a:srgbClr val="000100"/>
            </a:solidFill>
            <a:prstDash val="solid"/>
          </a:ln>
        </c:spPr>
        <c:marker>
          <c:symbol val="none"/>
        </c:marker>
      </c:pivotFmt>
      <c:pivotFmt>
        <c:idx val="119"/>
        <c:spPr>
          <a:solidFill>
            <a:srgbClr val="68A4C0"/>
          </a:solidFill>
          <a:ln w="3175">
            <a:solidFill>
              <a:srgbClr val="000100"/>
            </a:solidFill>
            <a:prstDash val="solid"/>
          </a:ln>
        </c:spPr>
        <c:marker>
          <c:symbol val="none"/>
        </c:marker>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s>
    <c:plotArea>
      <c:layout/>
      <c:barChart>
        <c:barDir val="col"/>
        <c:grouping val="percentStacked"/>
        <c:varyColors val="0"/>
        <c:ser>
          <c:idx val="0"/>
          <c:order val="0"/>
          <c:tx>
            <c:strRef>
              <c:f>'Aggregation analysis'!$B$351:$B$352</c:f>
              <c:strCache>
                <c:ptCount val="1"/>
                <c:pt idx="0">
                  <c:v>Other heating</c:v>
                </c:pt>
              </c:strCache>
            </c:strRef>
          </c:tx>
          <c:spPr>
            <a:solidFill>
              <a:srgbClr val="BED001"/>
            </a:solidFill>
            <a:ln w="3175">
              <a:solidFill>
                <a:srgbClr val="000100"/>
              </a:solidFill>
              <a:prstDash val="solid"/>
            </a:ln>
          </c:spPr>
          <c:invertIfNegative val="0"/>
          <c:cat>
            <c:strRef>
              <c:f>'Aggregation analysis'!$A$353:$A$363</c:f>
              <c:strCache>
                <c:ptCount val="10"/>
                <c:pt idx="0">
                  <c:v>Biomass</c:v>
                </c:pt>
                <c:pt idx="1">
                  <c:v>Coal</c:v>
                </c:pt>
                <c:pt idx="2">
                  <c:v>District heating</c:v>
                </c:pt>
                <c:pt idx="3">
                  <c:v>Electricity</c:v>
                </c:pt>
                <c:pt idx="4">
                  <c:v>Gas</c:v>
                </c:pt>
                <c:pt idx="5">
                  <c:v>Heat pumps</c:v>
                </c:pt>
                <c:pt idx="6">
                  <c:v>Oil</c:v>
                </c:pt>
                <c:pt idx="7">
                  <c:v>Others (fossil)</c:v>
                </c:pt>
                <c:pt idx="8">
                  <c:v>Others (RES)</c:v>
                </c:pt>
                <c:pt idx="9">
                  <c:v>Solar thermal</c:v>
                </c:pt>
              </c:strCache>
            </c:strRef>
          </c:cat>
          <c:val>
            <c:numRef>
              <c:f>'Aggregation analysis'!$B$353:$B$363</c:f>
              <c:numCache>
                <c:formatCode>0</c:formatCode>
                <c:ptCount val="10"/>
                <c:pt idx="0">
                  <c:v>16.281511475525019</c:v>
                </c:pt>
                <c:pt idx="1">
                  <c:v>0.30362145975878402</c:v>
                </c:pt>
                <c:pt idx="2">
                  <c:v>1.0519249706799183</c:v>
                </c:pt>
                <c:pt idx="3">
                  <c:v>86.334538028237915</c:v>
                </c:pt>
                <c:pt idx="4">
                  <c:v>77.677424634908121</c:v>
                </c:pt>
                <c:pt idx="5">
                  <c:v>0</c:v>
                </c:pt>
                <c:pt idx="6">
                  <c:v>9.2973121380713941</c:v>
                </c:pt>
                <c:pt idx="7">
                  <c:v>0</c:v>
                </c:pt>
                <c:pt idx="8">
                  <c:v>0</c:v>
                </c:pt>
                <c:pt idx="9">
                  <c:v>0</c:v>
                </c:pt>
              </c:numCache>
            </c:numRef>
          </c:val>
          <c:extLst>
            <c:ext xmlns:c16="http://schemas.microsoft.com/office/drawing/2014/chart" uri="{C3380CC4-5D6E-409C-BE32-E72D297353CC}">
              <c16:uniqueId val="{00000000-AF95-4A7B-9075-40EE47CD413A}"/>
            </c:ext>
          </c:extLst>
        </c:ser>
        <c:ser>
          <c:idx val="1"/>
          <c:order val="1"/>
          <c:tx>
            <c:strRef>
              <c:f>'Aggregation analysis'!$C$351:$C$352</c:f>
              <c:strCache>
                <c:ptCount val="1"/>
                <c:pt idx="0">
                  <c:v>Hot water</c:v>
                </c:pt>
              </c:strCache>
            </c:strRef>
          </c:tx>
          <c:spPr>
            <a:solidFill>
              <a:srgbClr val="FCD942"/>
            </a:solidFill>
            <a:ln w="3175">
              <a:solidFill>
                <a:srgbClr val="000100"/>
              </a:solidFill>
              <a:prstDash val="solid"/>
            </a:ln>
          </c:spPr>
          <c:invertIfNegative val="0"/>
          <c:cat>
            <c:strRef>
              <c:f>'Aggregation analysis'!$A$353:$A$363</c:f>
              <c:strCache>
                <c:ptCount val="10"/>
                <c:pt idx="0">
                  <c:v>Biomass</c:v>
                </c:pt>
                <c:pt idx="1">
                  <c:v>Coal</c:v>
                </c:pt>
                <c:pt idx="2">
                  <c:v>District heating</c:v>
                </c:pt>
                <c:pt idx="3">
                  <c:v>Electricity</c:v>
                </c:pt>
                <c:pt idx="4">
                  <c:v>Gas</c:v>
                </c:pt>
                <c:pt idx="5">
                  <c:v>Heat pumps</c:v>
                </c:pt>
                <c:pt idx="6">
                  <c:v>Oil</c:v>
                </c:pt>
                <c:pt idx="7">
                  <c:v>Others (fossil)</c:v>
                </c:pt>
                <c:pt idx="8">
                  <c:v>Others (RES)</c:v>
                </c:pt>
                <c:pt idx="9">
                  <c:v>Solar thermal</c:v>
                </c:pt>
              </c:strCache>
            </c:strRef>
          </c:cat>
          <c:val>
            <c:numRef>
              <c:f>'Aggregation analysis'!$C$353:$C$363</c:f>
              <c:numCache>
                <c:formatCode>0</c:formatCode>
                <c:ptCount val="10"/>
                <c:pt idx="0">
                  <c:v>21.158326636728436</c:v>
                </c:pt>
                <c:pt idx="1">
                  <c:v>7.1336955121106973</c:v>
                </c:pt>
                <c:pt idx="2">
                  <c:v>55.711155176476971</c:v>
                </c:pt>
                <c:pt idx="3">
                  <c:v>73.886066246864075</c:v>
                </c:pt>
                <c:pt idx="4">
                  <c:v>240.77118453538131</c:v>
                </c:pt>
                <c:pt idx="5">
                  <c:v>4.8557333366347573</c:v>
                </c:pt>
                <c:pt idx="6">
                  <c:v>99.086937770674368</c:v>
                </c:pt>
                <c:pt idx="7">
                  <c:v>0</c:v>
                </c:pt>
                <c:pt idx="8">
                  <c:v>0</c:v>
                </c:pt>
                <c:pt idx="9">
                  <c:v>18.489352190774444</c:v>
                </c:pt>
              </c:numCache>
            </c:numRef>
          </c:val>
          <c:extLst>
            <c:ext xmlns:c16="http://schemas.microsoft.com/office/drawing/2014/chart" uri="{C3380CC4-5D6E-409C-BE32-E72D297353CC}">
              <c16:uniqueId val="{00000001-AF95-4A7B-9075-40EE47CD413A}"/>
            </c:ext>
          </c:extLst>
        </c:ser>
        <c:ser>
          <c:idx val="2"/>
          <c:order val="2"/>
          <c:tx>
            <c:strRef>
              <c:f>'Aggregation analysis'!$D$351:$D$352</c:f>
              <c:strCache>
                <c:ptCount val="1"/>
                <c:pt idx="0">
                  <c:v>Process cooling</c:v>
                </c:pt>
              </c:strCache>
            </c:strRef>
          </c:tx>
          <c:spPr>
            <a:solidFill>
              <a:srgbClr val="265376"/>
            </a:solidFill>
            <a:ln w="3175">
              <a:solidFill>
                <a:srgbClr val="000100"/>
              </a:solidFill>
              <a:prstDash val="solid"/>
            </a:ln>
          </c:spPr>
          <c:invertIfNegative val="0"/>
          <c:cat>
            <c:strRef>
              <c:f>'Aggregation analysis'!$A$353:$A$363</c:f>
              <c:strCache>
                <c:ptCount val="10"/>
                <c:pt idx="0">
                  <c:v>Biomass</c:v>
                </c:pt>
                <c:pt idx="1">
                  <c:v>Coal</c:v>
                </c:pt>
                <c:pt idx="2">
                  <c:v>District heating</c:v>
                </c:pt>
                <c:pt idx="3">
                  <c:v>Electricity</c:v>
                </c:pt>
                <c:pt idx="4">
                  <c:v>Gas</c:v>
                </c:pt>
                <c:pt idx="5">
                  <c:v>Heat pumps</c:v>
                </c:pt>
                <c:pt idx="6">
                  <c:v>Oil</c:v>
                </c:pt>
                <c:pt idx="7">
                  <c:v>Others (fossil)</c:v>
                </c:pt>
                <c:pt idx="8">
                  <c:v>Others (RES)</c:v>
                </c:pt>
                <c:pt idx="9">
                  <c:v>Solar thermal</c:v>
                </c:pt>
              </c:strCache>
            </c:strRef>
          </c:cat>
          <c:val>
            <c:numRef>
              <c:f>'Aggregation analysis'!$D$353:$D$363</c:f>
              <c:numCache>
                <c:formatCode>0</c:formatCode>
                <c:ptCount val="10"/>
                <c:pt idx="0">
                  <c:v>0</c:v>
                </c:pt>
                <c:pt idx="1">
                  <c:v>0</c:v>
                </c:pt>
                <c:pt idx="2">
                  <c:v>0</c:v>
                </c:pt>
                <c:pt idx="3">
                  <c:v>155.38443924074554</c:v>
                </c:pt>
                <c:pt idx="4">
                  <c:v>0</c:v>
                </c:pt>
                <c:pt idx="5">
                  <c:v>0</c:v>
                </c:pt>
                <c:pt idx="6">
                  <c:v>0</c:v>
                </c:pt>
                <c:pt idx="7">
                  <c:v>0</c:v>
                </c:pt>
                <c:pt idx="8">
                  <c:v>0</c:v>
                </c:pt>
                <c:pt idx="9">
                  <c:v>0</c:v>
                </c:pt>
              </c:numCache>
            </c:numRef>
          </c:val>
          <c:extLst>
            <c:ext xmlns:c16="http://schemas.microsoft.com/office/drawing/2014/chart" uri="{C3380CC4-5D6E-409C-BE32-E72D297353CC}">
              <c16:uniqueId val="{00000002-AF95-4A7B-9075-40EE47CD413A}"/>
            </c:ext>
          </c:extLst>
        </c:ser>
        <c:ser>
          <c:idx val="3"/>
          <c:order val="3"/>
          <c:tx>
            <c:strRef>
              <c:f>'Aggregation analysis'!$E$351:$E$352</c:f>
              <c:strCache>
                <c:ptCount val="1"/>
                <c:pt idx="0">
                  <c:v>Process heating</c:v>
                </c:pt>
              </c:strCache>
            </c:strRef>
          </c:tx>
          <c:spPr>
            <a:solidFill>
              <a:srgbClr val="A21734"/>
            </a:solidFill>
            <a:ln w="3175">
              <a:solidFill>
                <a:srgbClr val="000100"/>
              </a:solidFill>
              <a:prstDash val="solid"/>
            </a:ln>
          </c:spPr>
          <c:invertIfNegative val="0"/>
          <c:cat>
            <c:strRef>
              <c:f>'Aggregation analysis'!$A$353:$A$363</c:f>
              <c:strCache>
                <c:ptCount val="10"/>
                <c:pt idx="0">
                  <c:v>Biomass</c:v>
                </c:pt>
                <c:pt idx="1">
                  <c:v>Coal</c:v>
                </c:pt>
                <c:pt idx="2">
                  <c:v>District heating</c:v>
                </c:pt>
                <c:pt idx="3">
                  <c:v>Electricity</c:v>
                </c:pt>
                <c:pt idx="4">
                  <c:v>Gas</c:v>
                </c:pt>
                <c:pt idx="5">
                  <c:v>Heat pumps</c:v>
                </c:pt>
                <c:pt idx="6">
                  <c:v>Oil</c:v>
                </c:pt>
                <c:pt idx="7">
                  <c:v>Others (fossil)</c:v>
                </c:pt>
                <c:pt idx="8">
                  <c:v>Others (RES)</c:v>
                </c:pt>
                <c:pt idx="9">
                  <c:v>Solar thermal</c:v>
                </c:pt>
              </c:strCache>
            </c:strRef>
          </c:cat>
          <c:val>
            <c:numRef>
              <c:f>'Aggregation analysis'!$E$353:$E$363</c:f>
              <c:numCache>
                <c:formatCode>0</c:formatCode>
                <c:ptCount val="10"/>
                <c:pt idx="0">
                  <c:v>218.83731122619753</c:v>
                </c:pt>
                <c:pt idx="1">
                  <c:v>398.93638297570948</c:v>
                </c:pt>
                <c:pt idx="2">
                  <c:v>143.35628026804395</c:v>
                </c:pt>
                <c:pt idx="3">
                  <c:v>125.79339904198184</c:v>
                </c:pt>
                <c:pt idx="4">
                  <c:v>705.27024071891151</c:v>
                </c:pt>
                <c:pt idx="5">
                  <c:v>0</c:v>
                </c:pt>
                <c:pt idx="6">
                  <c:v>153.82555521171059</c:v>
                </c:pt>
                <c:pt idx="7">
                  <c:v>257.72710287755194</c:v>
                </c:pt>
                <c:pt idx="8">
                  <c:v>7.6210735882830587</c:v>
                </c:pt>
                <c:pt idx="9">
                  <c:v>0</c:v>
                </c:pt>
              </c:numCache>
            </c:numRef>
          </c:val>
          <c:extLst>
            <c:ext xmlns:c16="http://schemas.microsoft.com/office/drawing/2014/chart" uri="{C3380CC4-5D6E-409C-BE32-E72D297353CC}">
              <c16:uniqueId val="{00000003-AF95-4A7B-9075-40EE47CD413A}"/>
            </c:ext>
          </c:extLst>
        </c:ser>
        <c:ser>
          <c:idx val="4"/>
          <c:order val="4"/>
          <c:tx>
            <c:strRef>
              <c:f>'Aggregation analysis'!$F$351:$F$352</c:f>
              <c:strCache>
                <c:ptCount val="1"/>
                <c:pt idx="0">
                  <c:v>Space heating</c:v>
                </c:pt>
              </c:strCache>
            </c:strRef>
          </c:tx>
          <c:spPr>
            <a:solidFill>
              <a:srgbClr val="7FA129"/>
            </a:solidFill>
            <a:ln w="3175">
              <a:solidFill>
                <a:srgbClr val="000100"/>
              </a:solidFill>
              <a:prstDash val="solid"/>
            </a:ln>
          </c:spPr>
          <c:invertIfNegative val="0"/>
          <c:cat>
            <c:strRef>
              <c:f>'Aggregation analysis'!$A$353:$A$363</c:f>
              <c:strCache>
                <c:ptCount val="10"/>
                <c:pt idx="0">
                  <c:v>Biomass</c:v>
                </c:pt>
                <c:pt idx="1">
                  <c:v>Coal</c:v>
                </c:pt>
                <c:pt idx="2">
                  <c:v>District heating</c:v>
                </c:pt>
                <c:pt idx="3">
                  <c:v>Electricity</c:v>
                </c:pt>
                <c:pt idx="4">
                  <c:v>Gas</c:v>
                </c:pt>
                <c:pt idx="5">
                  <c:v>Heat pumps</c:v>
                </c:pt>
                <c:pt idx="6">
                  <c:v>Oil</c:v>
                </c:pt>
                <c:pt idx="7">
                  <c:v>Others (fossil)</c:v>
                </c:pt>
                <c:pt idx="8">
                  <c:v>Others (RES)</c:v>
                </c:pt>
                <c:pt idx="9">
                  <c:v>Solar thermal</c:v>
                </c:pt>
              </c:strCache>
            </c:strRef>
          </c:cat>
          <c:val>
            <c:numRef>
              <c:f>'Aggregation analysis'!$F$353:$F$363</c:f>
              <c:numCache>
                <c:formatCode>0</c:formatCode>
                <c:ptCount val="10"/>
                <c:pt idx="0">
                  <c:v>481.33578257120979</c:v>
                </c:pt>
                <c:pt idx="1">
                  <c:v>111.25345307846827</c:v>
                </c:pt>
                <c:pt idx="2">
                  <c:v>363.12232907675661</c:v>
                </c:pt>
                <c:pt idx="3">
                  <c:v>209.26213746124154</c:v>
                </c:pt>
                <c:pt idx="4">
                  <c:v>1651.8948336298206</c:v>
                </c:pt>
                <c:pt idx="5">
                  <c:v>32.238445267300712</c:v>
                </c:pt>
                <c:pt idx="6">
                  <c:v>513.52096139615719</c:v>
                </c:pt>
                <c:pt idx="7">
                  <c:v>0</c:v>
                </c:pt>
                <c:pt idx="8">
                  <c:v>1.3711394539380553</c:v>
                </c:pt>
                <c:pt idx="9">
                  <c:v>22.886156363648777</c:v>
                </c:pt>
              </c:numCache>
            </c:numRef>
          </c:val>
          <c:extLst>
            <c:ext xmlns:c16="http://schemas.microsoft.com/office/drawing/2014/chart" uri="{C3380CC4-5D6E-409C-BE32-E72D297353CC}">
              <c16:uniqueId val="{00000000-DB30-40B7-A5E5-683F3E8F40A6}"/>
            </c:ext>
          </c:extLst>
        </c:ser>
        <c:ser>
          <c:idx val="5"/>
          <c:order val="5"/>
          <c:tx>
            <c:strRef>
              <c:f>'Aggregation analysis'!$G$351:$G$352</c:f>
              <c:strCache>
                <c:ptCount val="1"/>
                <c:pt idx="0">
                  <c:v>Space cooling</c:v>
                </c:pt>
              </c:strCache>
            </c:strRef>
          </c:tx>
          <c:spPr>
            <a:solidFill>
              <a:srgbClr val="68A4C0"/>
            </a:solidFill>
            <a:ln w="3175">
              <a:solidFill>
                <a:srgbClr val="000100"/>
              </a:solidFill>
              <a:prstDash val="solid"/>
            </a:ln>
          </c:spPr>
          <c:invertIfNegative val="0"/>
          <c:cat>
            <c:strRef>
              <c:f>'Aggregation analysis'!$A$353:$A$363</c:f>
              <c:strCache>
                <c:ptCount val="10"/>
                <c:pt idx="0">
                  <c:v>Biomass</c:v>
                </c:pt>
                <c:pt idx="1">
                  <c:v>Coal</c:v>
                </c:pt>
                <c:pt idx="2">
                  <c:v>District heating</c:v>
                </c:pt>
                <c:pt idx="3">
                  <c:v>Electricity</c:v>
                </c:pt>
                <c:pt idx="4">
                  <c:v>Gas</c:v>
                </c:pt>
                <c:pt idx="5">
                  <c:v>Heat pumps</c:v>
                </c:pt>
                <c:pt idx="6">
                  <c:v>Oil</c:v>
                </c:pt>
                <c:pt idx="7">
                  <c:v>Others (fossil)</c:v>
                </c:pt>
                <c:pt idx="8">
                  <c:v>Others (RES)</c:v>
                </c:pt>
                <c:pt idx="9">
                  <c:v>Solar thermal</c:v>
                </c:pt>
              </c:strCache>
            </c:strRef>
          </c:cat>
          <c:val>
            <c:numRef>
              <c:f>'Aggregation analysis'!$G$353:$G$363</c:f>
              <c:numCache>
                <c:formatCode>0</c:formatCode>
                <c:ptCount val="10"/>
                <c:pt idx="0">
                  <c:v>0</c:v>
                </c:pt>
                <c:pt idx="1">
                  <c:v>0</c:v>
                </c:pt>
                <c:pt idx="2">
                  <c:v>0</c:v>
                </c:pt>
                <c:pt idx="3">
                  <c:v>86.561471514842196</c:v>
                </c:pt>
                <c:pt idx="4">
                  <c:v>0</c:v>
                </c:pt>
                <c:pt idx="5">
                  <c:v>0</c:v>
                </c:pt>
                <c:pt idx="6">
                  <c:v>0</c:v>
                </c:pt>
                <c:pt idx="7">
                  <c:v>0</c:v>
                </c:pt>
                <c:pt idx="8">
                  <c:v>0</c:v>
                </c:pt>
                <c:pt idx="9">
                  <c:v>0</c:v>
                </c:pt>
              </c:numCache>
            </c:numRef>
          </c:val>
          <c:extLst>
            <c:ext xmlns:c16="http://schemas.microsoft.com/office/drawing/2014/chart" uri="{C3380CC4-5D6E-409C-BE32-E72D297353CC}">
              <c16:uniqueId val="{00000001-DB30-40B7-A5E5-683F3E8F40A6}"/>
            </c:ext>
          </c:extLst>
        </c:ser>
        <c:dLbls>
          <c:showLegendKey val="0"/>
          <c:showVal val="0"/>
          <c:showCatName val="0"/>
          <c:showSerName val="0"/>
          <c:showPercent val="0"/>
          <c:showBubbleSize val="0"/>
        </c:dLbls>
        <c:gapWidth val="50"/>
        <c:overlap val="100"/>
        <c:axId val="725483520"/>
        <c:axId val="725485056"/>
      </c:barChart>
      <c:catAx>
        <c:axId val="72548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5485056"/>
        <c:crosses val="autoZero"/>
        <c:auto val="1"/>
        <c:lblAlgn val="ctr"/>
        <c:lblOffset val="100"/>
        <c:noMultiLvlLbl val="0"/>
      </c:catAx>
      <c:valAx>
        <c:axId val="725485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n-US"/>
          </a:p>
        </c:txPr>
        <c:crossAx val="725483520"/>
        <c:crosses val="autoZero"/>
        <c:crossBetween val="between"/>
      </c:valAx>
      <c:spPr>
        <a:noFill/>
        <a:ln>
          <a:noFill/>
        </a:ln>
        <a:effectLst/>
      </c:spPr>
    </c:plotArea>
    <c:legend>
      <c:legendPos val="r"/>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analysis!PivotTable14</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A21734"/>
          </a:solidFill>
          <a:ln w="6350">
            <a:solidFill>
              <a:srgbClr val="000100"/>
            </a:solidFill>
            <a:prstDash val="solid"/>
          </a:ln>
          <a:effectLst/>
        </c:spPr>
        <c:marker>
          <c:symbol val="none"/>
        </c:marker>
      </c:pivotFmt>
      <c:pivotFmt>
        <c:idx val="7"/>
        <c:spPr>
          <a:solidFill>
            <a:srgbClr val="265376"/>
          </a:solidFill>
          <a:ln w="6350">
            <a:solidFill>
              <a:srgbClr val="000100"/>
            </a:solidFill>
            <a:prstDash val="solid"/>
          </a:ln>
          <a:effectLst/>
        </c:spPr>
        <c:marker>
          <c:symbol val="none"/>
        </c:marker>
      </c:pivotFmt>
      <c:pivotFmt>
        <c:idx val="8"/>
        <c:spPr>
          <a:solidFill>
            <a:srgbClr val="68A4C0"/>
          </a:solidFill>
          <a:ln w="6350">
            <a:solidFill>
              <a:srgbClr val="000100"/>
            </a:solidFill>
            <a:prstDash val="solid"/>
          </a:ln>
          <a:effectLst/>
        </c:spPr>
        <c:marker>
          <c:symbol val="none"/>
        </c:marker>
      </c:pivotFmt>
      <c:pivotFmt>
        <c:idx val="9"/>
        <c:spPr>
          <a:solidFill>
            <a:schemeClr val="accent4"/>
          </a:solidFill>
          <a:ln w="6350">
            <a:solidFill>
              <a:srgbClr val="000100"/>
            </a:solidFill>
            <a:prstDash val="solid"/>
          </a:ln>
          <a:effectLst/>
        </c:spPr>
        <c:marker>
          <c:symbol val="none"/>
        </c:marker>
      </c:pivotFmt>
      <c:pivotFmt>
        <c:idx val="10"/>
        <c:spPr>
          <a:solidFill>
            <a:srgbClr val="FCD942"/>
          </a:solidFill>
          <a:ln w="6350">
            <a:solidFill>
              <a:srgbClr val="000100"/>
            </a:solidFill>
            <a:prstDash val="solid"/>
          </a:ln>
          <a:effectLst/>
        </c:spPr>
        <c:marker>
          <c:symbol val="none"/>
        </c:marker>
      </c:pivotFmt>
      <c:pivotFmt>
        <c:idx val="11"/>
        <c:spPr>
          <a:solidFill>
            <a:srgbClr val="BED001"/>
          </a:solidFill>
          <a:ln w="6350">
            <a:solidFill>
              <a:srgbClr val="000100"/>
            </a:solidFill>
            <a:prstDash val="solid"/>
          </a:ln>
          <a:effectLst/>
        </c:spPr>
        <c:marker>
          <c:symbol val="none"/>
        </c:marker>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spPr>
          <a:solidFill>
            <a:srgbClr val="7FA129"/>
          </a:solidFill>
          <a:ln w="6350">
            <a:solidFill>
              <a:srgbClr val="000100"/>
            </a:solidFill>
            <a:prstDash val="solid"/>
          </a:ln>
        </c:spPr>
        <c:marker>
          <c:symbol val="none"/>
        </c:marker>
      </c:pivotFmt>
      <c:pivotFmt>
        <c:idx val="63"/>
        <c:spPr>
          <a:solidFill>
            <a:srgbClr val="68A4C0"/>
          </a:solidFill>
          <a:ln w="6350">
            <a:solidFill>
              <a:srgbClr val="000100"/>
            </a:solidFill>
            <a:prstDash val="solid"/>
          </a:ln>
        </c:spPr>
        <c:marker>
          <c:symbol val="none"/>
        </c:marker>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s>
    <c:plotArea>
      <c:layout>
        <c:manualLayout>
          <c:layoutTarget val="inner"/>
          <c:xMode val="edge"/>
          <c:yMode val="edge"/>
          <c:x val="0.13059841766914548"/>
          <c:y val="7.5099652777777789E-2"/>
          <c:w val="0.5916741326720717"/>
          <c:h val="0.57914548611111116"/>
        </c:manualLayout>
      </c:layout>
      <c:barChart>
        <c:barDir val="col"/>
        <c:grouping val="stacked"/>
        <c:varyColors val="0"/>
        <c:ser>
          <c:idx val="0"/>
          <c:order val="0"/>
          <c:tx>
            <c:strRef>
              <c:f>'Aggregation analysis'!$B$351:$B$352</c:f>
              <c:strCache>
                <c:ptCount val="1"/>
                <c:pt idx="0">
                  <c:v>Other heating</c:v>
                </c:pt>
              </c:strCache>
            </c:strRef>
          </c:tx>
          <c:spPr>
            <a:solidFill>
              <a:srgbClr val="BED001"/>
            </a:solidFill>
            <a:ln w="6350">
              <a:solidFill>
                <a:srgbClr val="000100"/>
              </a:solidFill>
              <a:prstDash val="solid"/>
            </a:ln>
            <a:effectLst/>
          </c:spPr>
          <c:invertIfNegative val="0"/>
          <c:cat>
            <c:strRef>
              <c:f>'Aggregation analysis'!$A$353:$A$363</c:f>
              <c:strCache>
                <c:ptCount val="10"/>
                <c:pt idx="0">
                  <c:v>Biomass</c:v>
                </c:pt>
                <c:pt idx="1">
                  <c:v>Coal</c:v>
                </c:pt>
                <c:pt idx="2">
                  <c:v>District heating</c:v>
                </c:pt>
                <c:pt idx="3">
                  <c:v>Electricity</c:v>
                </c:pt>
                <c:pt idx="4">
                  <c:v>Gas</c:v>
                </c:pt>
                <c:pt idx="5">
                  <c:v>Heat pumps</c:v>
                </c:pt>
                <c:pt idx="6">
                  <c:v>Oil</c:v>
                </c:pt>
                <c:pt idx="7">
                  <c:v>Others (fossil)</c:v>
                </c:pt>
                <c:pt idx="8">
                  <c:v>Others (RES)</c:v>
                </c:pt>
                <c:pt idx="9">
                  <c:v>Solar thermal</c:v>
                </c:pt>
              </c:strCache>
            </c:strRef>
          </c:cat>
          <c:val>
            <c:numRef>
              <c:f>'Aggregation analysis'!$B$353:$B$363</c:f>
              <c:numCache>
                <c:formatCode>0</c:formatCode>
                <c:ptCount val="10"/>
                <c:pt idx="0">
                  <c:v>16.281511475525019</c:v>
                </c:pt>
                <c:pt idx="1">
                  <c:v>0.30362145975878402</c:v>
                </c:pt>
                <c:pt idx="2">
                  <c:v>1.0519249706799183</c:v>
                </c:pt>
                <c:pt idx="3">
                  <c:v>86.334538028237915</c:v>
                </c:pt>
                <c:pt idx="4">
                  <c:v>77.677424634908121</c:v>
                </c:pt>
                <c:pt idx="5">
                  <c:v>0</c:v>
                </c:pt>
                <c:pt idx="6">
                  <c:v>9.2973121380713941</c:v>
                </c:pt>
                <c:pt idx="7">
                  <c:v>0</c:v>
                </c:pt>
                <c:pt idx="8">
                  <c:v>0</c:v>
                </c:pt>
                <c:pt idx="9">
                  <c:v>0</c:v>
                </c:pt>
              </c:numCache>
            </c:numRef>
          </c:val>
          <c:extLst>
            <c:ext xmlns:c16="http://schemas.microsoft.com/office/drawing/2014/chart" uri="{C3380CC4-5D6E-409C-BE32-E72D297353CC}">
              <c16:uniqueId val="{00000000-2FCA-4AD6-A42C-048829A35C66}"/>
            </c:ext>
          </c:extLst>
        </c:ser>
        <c:ser>
          <c:idx val="1"/>
          <c:order val="1"/>
          <c:tx>
            <c:strRef>
              <c:f>'Aggregation analysis'!$C$351:$C$352</c:f>
              <c:strCache>
                <c:ptCount val="1"/>
                <c:pt idx="0">
                  <c:v>Hot water</c:v>
                </c:pt>
              </c:strCache>
            </c:strRef>
          </c:tx>
          <c:spPr>
            <a:solidFill>
              <a:srgbClr val="FCD942"/>
            </a:solidFill>
            <a:ln w="6350">
              <a:solidFill>
                <a:srgbClr val="000100"/>
              </a:solidFill>
              <a:prstDash val="solid"/>
            </a:ln>
            <a:effectLst/>
          </c:spPr>
          <c:invertIfNegative val="0"/>
          <c:cat>
            <c:strRef>
              <c:f>'Aggregation analysis'!$A$353:$A$363</c:f>
              <c:strCache>
                <c:ptCount val="10"/>
                <c:pt idx="0">
                  <c:v>Biomass</c:v>
                </c:pt>
                <c:pt idx="1">
                  <c:v>Coal</c:v>
                </c:pt>
                <c:pt idx="2">
                  <c:v>District heating</c:v>
                </c:pt>
                <c:pt idx="3">
                  <c:v>Electricity</c:v>
                </c:pt>
                <c:pt idx="4">
                  <c:v>Gas</c:v>
                </c:pt>
                <c:pt idx="5">
                  <c:v>Heat pumps</c:v>
                </c:pt>
                <c:pt idx="6">
                  <c:v>Oil</c:v>
                </c:pt>
                <c:pt idx="7">
                  <c:v>Others (fossil)</c:v>
                </c:pt>
                <c:pt idx="8">
                  <c:v>Others (RES)</c:v>
                </c:pt>
                <c:pt idx="9">
                  <c:v>Solar thermal</c:v>
                </c:pt>
              </c:strCache>
            </c:strRef>
          </c:cat>
          <c:val>
            <c:numRef>
              <c:f>'Aggregation analysis'!$C$353:$C$363</c:f>
              <c:numCache>
                <c:formatCode>0</c:formatCode>
                <c:ptCount val="10"/>
                <c:pt idx="0">
                  <c:v>21.158326636728436</c:v>
                </c:pt>
                <c:pt idx="1">
                  <c:v>7.1336955121106973</c:v>
                </c:pt>
                <c:pt idx="2">
                  <c:v>55.711155176476971</c:v>
                </c:pt>
                <c:pt idx="3">
                  <c:v>73.886066246864075</c:v>
                </c:pt>
                <c:pt idx="4">
                  <c:v>240.77118453538131</c:v>
                </c:pt>
                <c:pt idx="5">
                  <c:v>4.8557333366347573</c:v>
                </c:pt>
                <c:pt idx="6">
                  <c:v>99.086937770674368</c:v>
                </c:pt>
                <c:pt idx="7">
                  <c:v>0</c:v>
                </c:pt>
                <c:pt idx="8">
                  <c:v>0</c:v>
                </c:pt>
                <c:pt idx="9">
                  <c:v>18.489352190774444</c:v>
                </c:pt>
              </c:numCache>
            </c:numRef>
          </c:val>
          <c:extLst>
            <c:ext xmlns:c16="http://schemas.microsoft.com/office/drawing/2014/chart" uri="{C3380CC4-5D6E-409C-BE32-E72D297353CC}">
              <c16:uniqueId val="{00000001-2FCA-4AD6-A42C-048829A35C66}"/>
            </c:ext>
          </c:extLst>
        </c:ser>
        <c:ser>
          <c:idx val="2"/>
          <c:order val="2"/>
          <c:tx>
            <c:strRef>
              <c:f>'Aggregation analysis'!$D$351:$D$352</c:f>
              <c:strCache>
                <c:ptCount val="1"/>
                <c:pt idx="0">
                  <c:v>Process cooling</c:v>
                </c:pt>
              </c:strCache>
            </c:strRef>
          </c:tx>
          <c:spPr>
            <a:solidFill>
              <a:srgbClr val="265376"/>
            </a:solidFill>
            <a:ln w="6350">
              <a:solidFill>
                <a:srgbClr val="000100"/>
              </a:solidFill>
              <a:prstDash val="solid"/>
            </a:ln>
            <a:effectLst/>
          </c:spPr>
          <c:invertIfNegative val="0"/>
          <c:cat>
            <c:strRef>
              <c:f>'Aggregation analysis'!$A$353:$A$363</c:f>
              <c:strCache>
                <c:ptCount val="10"/>
                <c:pt idx="0">
                  <c:v>Biomass</c:v>
                </c:pt>
                <c:pt idx="1">
                  <c:v>Coal</c:v>
                </c:pt>
                <c:pt idx="2">
                  <c:v>District heating</c:v>
                </c:pt>
                <c:pt idx="3">
                  <c:v>Electricity</c:v>
                </c:pt>
                <c:pt idx="4">
                  <c:v>Gas</c:v>
                </c:pt>
                <c:pt idx="5">
                  <c:v>Heat pumps</c:v>
                </c:pt>
                <c:pt idx="6">
                  <c:v>Oil</c:v>
                </c:pt>
                <c:pt idx="7">
                  <c:v>Others (fossil)</c:v>
                </c:pt>
                <c:pt idx="8">
                  <c:v>Others (RES)</c:v>
                </c:pt>
                <c:pt idx="9">
                  <c:v>Solar thermal</c:v>
                </c:pt>
              </c:strCache>
            </c:strRef>
          </c:cat>
          <c:val>
            <c:numRef>
              <c:f>'Aggregation analysis'!$D$353:$D$363</c:f>
              <c:numCache>
                <c:formatCode>0</c:formatCode>
                <c:ptCount val="10"/>
                <c:pt idx="0">
                  <c:v>0</c:v>
                </c:pt>
                <c:pt idx="1">
                  <c:v>0</c:v>
                </c:pt>
                <c:pt idx="2">
                  <c:v>0</c:v>
                </c:pt>
                <c:pt idx="3">
                  <c:v>155.38443924074554</c:v>
                </c:pt>
                <c:pt idx="4">
                  <c:v>0</c:v>
                </c:pt>
                <c:pt idx="5">
                  <c:v>0</c:v>
                </c:pt>
                <c:pt idx="6">
                  <c:v>0</c:v>
                </c:pt>
                <c:pt idx="7">
                  <c:v>0</c:v>
                </c:pt>
                <c:pt idx="8">
                  <c:v>0</c:v>
                </c:pt>
                <c:pt idx="9">
                  <c:v>0</c:v>
                </c:pt>
              </c:numCache>
            </c:numRef>
          </c:val>
          <c:extLst>
            <c:ext xmlns:c16="http://schemas.microsoft.com/office/drawing/2014/chart" uri="{C3380CC4-5D6E-409C-BE32-E72D297353CC}">
              <c16:uniqueId val="{00000002-2FCA-4AD6-A42C-048829A35C66}"/>
            </c:ext>
          </c:extLst>
        </c:ser>
        <c:ser>
          <c:idx val="3"/>
          <c:order val="3"/>
          <c:tx>
            <c:strRef>
              <c:f>'Aggregation analysis'!$E$351:$E$352</c:f>
              <c:strCache>
                <c:ptCount val="1"/>
                <c:pt idx="0">
                  <c:v>Process heating</c:v>
                </c:pt>
              </c:strCache>
            </c:strRef>
          </c:tx>
          <c:spPr>
            <a:solidFill>
              <a:srgbClr val="A21734"/>
            </a:solidFill>
            <a:ln w="6350">
              <a:solidFill>
                <a:srgbClr val="000100"/>
              </a:solidFill>
              <a:prstDash val="solid"/>
            </a:ln>
            <a:effectLst/>
          </c:spPr>
          <c:invertIfNegative val="0"/>
          <c:cat>
            <c:strRef>
              <c:f>'Aggregation analysis'!$A$353:$A$363</c:f>
              <c:strCache>
                <c:ptCount val="10"/>
                <c:pt idx="0">
                  <c:v>Biomass</c:v>
                </c:pt>
                <c:pt idx="1">
                  <c:v>Coal</c:v>
                </c:pt>
                <c:pt idx="2">
                  <c:v>District heating</c:v>
                </c:pt>
                <c:pt idx="3">
                  <c:v>Electricity</c:v>
                </c:pt>
                <c:pt idx="4">
                  <c:v>Gas</c:v>
                </c:pt>
                <c:pt idx="5">
                  <c:v>Heat pumps</c:v>
                </c:pt>
                <c:pt idx="6">
                  <c:v>Oil</c:v>
                </c:pt>
                <c:pt idx="7">
                  <c:v>Others (fossil)</c:v>
                </c:pt>
                <c:pt idx="8">
                  <c:v>Others (RES)</c:v>
                </c:pt>
                <c:pt idx="9">
                  <c:v>Solar thermal</c:v>
                </c:pt>
              </c:strCache>
            </c:strRef>
          </c:cat>
          <c:val>
            <c:numRef>
              <c:f>'Aggregation analysis'!$E$353:$E$363</c:f>
              <c:numCache>
                <c:formatCode>0</c:formatCode>
                <c:ptCount val="10"/>
                <c:pt idx="0">
                  <c:v>218.83731122619753</c:v>
                </c:pt>
                <c:pt idx="1">
                  <c:v>398.93638297570948</c:v>
                </c:pt>
                <c:pt idx="2">
                  <c:v>143.35628026804395</c:v>
                </c:pt>
                <c:pt idx="3">
                  <c:v>125.79339904198184</c:v>
                </c:pt>
                <c:pt idx="4">
                  <c:v>705.27024071891151</c:v>
                </c:pt>
                <c:pt idx="5">
                  <c:v>0</c:v>
                </c:pt>
                <c:pt idx="6">
                  <c:v>153.82555521171059</c:v>
                </c:pt>
                <c:pt idx="7">
                  <c:v>257.72710287755194</c:v>
                </c:pt>
                <c:pt idx="8">
                  <c:v>7.6210735882830587</c:v>
                </c:pt>
                <c:pt idx="9">
                  <c:v>0</c:v>
                </c:pt>
              </c:numCache>
            </c:numRef>
          </c:val>
          <c:extLst>
            <c:ext xmlns:c16="http://schemas.microsoft.com/office/drawing/2014/chart" uri="{C3380CC4-5D6E-409C-BE32-E72D297353CC}">
              <c16:uniqueId val="{00000003-2FCA-4AD6-A42C-048829A35C66}"/>
            </c:ext>
          </c:extLst>
        </c:ser>
        <c:ser>
          <c:idx val="4"/>
          <c:order val="4"/>
          <c:tx>
            <c:strRef>
              <c:f>'Aggregation analysis'!$F$351:$F$352</c:f>
              <c:strCache>
                <c:ptCount val="1"/>
                <c:pt idx="0">
                  <c:v>Space heating</c:v>
                </c:pt>
              </c:strCache>
            </c:strRef>
          </c:tx>
          <c:spPr>
            <a:solidFill>
              <a:srgbClr val="7FA129"/>
            </a:solidFill>
            <a:ln w="6350">
              <a:solidFill>
                <a:srgbClr val="000100"/>
              </a:solidFill>
              <a:prstDash val="solid"/>
            </a:ln>
          </c:spPr>
          <c:invertIfNegative val="0"/>
          <c:cat>
            <c:strRef>
              <c:f>'Aggregation analysis'!$A$353:$A$363</c:f>
              <c:strCache>
                <c:ptCount val="10"/>
                <c:pt idx="0">
                  <c:v>Biomass</c:v>
                </c:pt>
                <c:pt idx="1">
                  <c:v>Coal</c:v>
                </c:pt>
                <c:pt idx="2">
                  <c:v>District heating</c:v>
                </c:pt>
                <c:pt idx="3">
                  <c:v>Electricity</c:v>
                </c:pt>
                <c:pt idx="4">
                  <c:v>Gas</c:v>
                </c:pt>
                <c:pt idx="5">
                  <c:v>Heat pumps</c:v>
                </c:pt>
                <c:pt idx="6">
                  <c:v>Oil</c:v>
                </c:pt>
                <c:pt idx="7">
                  <c:v>Others (fossil)</c:v>
                </c:pt>
                <c:pt idx="8">
                  <c:v>Others (RES)</c:v>
                </c:pt>
                <c:pt idx="9">
                  <c:v>Solar thermal</c:v>
                </c:pt>
              </c:strCache>
            </c:strRef>
          </c:cat>
          <c:val>
            <c:numRef>
              <c:f>'Aggregation analysis'!$F$353:$F$363</c:f>
              <c:numCache>
                <c:formatCode>0</c:formatCode>
                <c:ptCount val="10"/>
                <c:pt idx="0">
                  <c:v>481.33578257120979</c:v>
                </c:pt>
                <c:pt idx="1">
                  <c:v>111.25345307846827</c:v>
                </c:pt>
                <c:pt idx="2">
                  <c:v>363.12232907675661</c:v>
                </c:pt>
                <c:pt idx="3">
                  <c:v>209.26213746124154</c:v>
                </c:pt>
                <c:pt idx="4">
                  <c:v>1651.8948336298206</c:v>
                </c:pt>
                <c:pt idx="5">
                  <c:v>32.238445267300712</c:v>
                </c:pt>
                <c:pt idx="6">
                  <c:v>513.52096139615719</c:v>
                </c:pt>
                <c:pt idx="7">
                  <c:v>0</c:v>
                </c:pt>
                <c:pt idx="8">
                  <c:v>1.3711394539380553</c:v>
                </c:pt>
                <c:pt idx="9">
                  <c:v>22.886156363648777</c:v>
                </c:pt>
              </c:numCache>
            </c:numRef>
          </c:val>
          <c:extLst>
            <c:ext xmlns:c16="http://schemas.microsoft.com/office/drawing/2014/chart" uri="{C3380CC4-5D6E-409C-BE32-E72D297353CC}">
              <c16:uniqueId val="{00000000-BB3E-4DD5-8189-8D5D0CCD7026}"/>
            </c:ext>
          </c:extLst>
        </c:ser>
        <c:ser>
          <c:idx val="5"/>
          <c:order val="5"/>
          <c:tx>
            <c:strRef>
              <c:f>'Aggregation analysis'!$G$351:$G$352</c:f>
              <c:strCache>
                <c:ptCount val="1"/>
                <c:pt idx="0">
                  <c:v>Space cooling</c:v>
                </c:pt>
              </c:strCache>
            </c:strRef>
          </c:tx>
          <c:spPr>
            <a:solidFill>
              <a:srgbClr val="68A4C0"/>
            </a:solidFill>
            <a:ln w="6350">
              <a:solidFill>
                <a:srgbClr val="000100"/>
              </a:solidFill>
              <a:prstDash val="solid"/>
            </a:ln>
          </c:spPr>
          <c:invertIfNegative val="0"/>
          <c:cat>
            <c:strRef>
              <c:f>'Aggregation analysis'!$A$353:$A$363</c:f>
              <c:strCache>
                <c:ptCount val="10"/>
                <c:pt idx="0">
                  <c:v>Biomass</c:v>
                </c:pt>
                <c:pt idx="1">
                  <c:v>Coal</c:v>
                </c:pt>
                <c:pt idx="2">
                  <c:v>District heating</c:v>
                </c:pt>
                <c:pt idx="3">
                  <c:v>Electricity</c:v>
                </c:pt>
                <c:pt idx="4">
                  <c:v>Gas</c:v>
                </c:pt>
                <c:pt idx="5">
                  <c:v>Heat pumps</c:v>
                </c:pt>
                <c:pt idx="6">
                  <c:v>Oil</c:v>
                </c:pt>
                <c:pt idx="7">
                  <c:v>Others (fossil)</c:v>
                </c:pt>
                <c:pt idx="8">
                  <c:v>Others (RES)</c:v>
                </c:pt>
                <c:pt idx="9">
                  <c:v>Solar thermal</c:v>
                </c:pt>
              </c:strCache>
            </c:strRef>
          </c:cat>
          <c:val>
            <c:numRef>
              <c:f>'Aggregation analysis'!$G$353:$G$363</c:f>
              <c:numCache>
                <c:formatCode>0</c:formatCode>
                <c:ptCount val="10"/>
                <c:pt idx="0">
                  <c:v>0</c:v>
                </c:pt>
                <c:pt idx="1">
                  <c:v>0</c:v>
                </c:pt>
                <c:pt idx="2">
                  <c:v>0</c:v>
                </c:pt>
                <c:pt idx="3">
                  <c:v>86.561471514842196</c:v>
                </c:pt>
                <c:pt idx="4">
                  <c:v>0</c:v>
                </c:pt>
                <c:pt idx="5">
                  <c:v>0</c:v>
                </c:pt>
                <c:pt idx="6">
                  <c:v>0</c:v>
                </c:pt>
                <c:pt idx="7">
                  <c:v>0</c:v>
                </c:pt>
                <c:pt idx="8">
                  <c:v>0</c:v>
                </c:pt>
                <c:pt idx="9">
                  <c:v>0</c:v>
                </c:pt>
              </c:numCache>
            </c:numRef>
          </c:val>
          <c:extLst>
            <c:ext xmlns:c16="http://schemas.microsoft.com/office/drawing/2014/chart" uri="{C3380CC4-5D6E-409C-BE32-E72D297353CC}">
              <c16:uniqueId val="{00000001-BB3E-4DD5-8189-8D5D0CCD7026}"/>
            </c:ext>
          </c:extLst>
        </c:ser>
        <c:dLbls>
          <c:showLegendKey val="0"/>
          <c:showVal val="0"/>
          <c:showCatName val="0"/>
          <c:showSerName val="0"/>
          <c:showPercent val="0"/>
          <c:showBubbleSize val="0"/>
        </c:dLbls>
        <c:gapWidth val="50"/>
        <c:overlap val="100"/>
        <c:axId val="725543936"/>
        <c:axId val="725615360"/>
      </c:barChart>
      <c:catAx>
        <c:axId val="72554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5615360"/>
        <c:crosses val="autoZero"/>
        <c:auto val="1"/>
        <c:lblAlgn val="ctr"/>
        <c:lblOffset val="100"/>
        <c:noMultiLvlLbl val="0"/>
      </c:catAx>
      <c:valAx>
        <c:axId val="725615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Final energy [TWh]</a:t>
                </a:r>
              </a:p>
            </c:rich>
          </c:tx>
          <c:layout>
            <c:manualLayout>
              <c:xMode val="edge"/>
              <c:yMode val="edge"/>
              <c:x val="1.880046488018795E-2"/>
              <c:y val="0.16842881944444443"/>
            </c:manualLayout>
          </c:layout>
          <c:overlay val="0"/>
        </c:title>
        <c:numFmt formatCode="0" sourceLinked="1"/>
        <c:majorTickMark val="none"/>
        <c:minorTickMark val="none"/>
        <c:tickLblPos val="nextTo"/>
        <c:spPr>
          <a:noFill/>
          <a:ln>
            <a:noFill/>
          </a:ln>
          <a:effectLst/>
        </c:spPr>
        <c:txPr>
          <a:bodyPr rot="-60000000" vert="horz"/>
          <a:lstStyle/>
          <a:p>
            <a:pPr>
              <a:defRPr/>
            </a:pPr>
            <a:endParaRPr lang="en-US"/>
          </a:p>
        </c:txPr>
        <c:crossAx val="725543936"/>
        <c:crosses val="autoZero"/>
        <c:crossBetween val="between"/>
      </c:valAx>
      <c:spPr>
        <a:noFill/>
        <a:ln>
          <a:noFill/>
        </a:ln>
        <a:effectLst/>
      </c:spPr>
    </c:plotArea>
    <c:legend>
      <c:legendPos val="r"/>
      <c:layout>
        <c:manualLayout>
          <c:xMode val="edge"/>
          <c:yMode val="edge"/>
          <c:x val="0.76916941961169372"/>
          <c:y val="5.0876041666666656E-2"/>
          <c:w val="0.22662002480961208"/>
          <c:h val="0.42199791666666664"/>
        </c:manualLayout>
      </c:layout>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analysis!PivotTable15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rgbClr val="7FA129"/>
          </a:solidFill>
          <a:ln w="3175">
            <a:solidFill>
              <a:srgbClr val="000100"/>
            </a:solidFill>
            <a:prstDash val="solid"/>
          </a:ln>
          <a:effectLst/>
        </c:spPr>
        <c:marker>
          <c:symbol val="none"/>
        </c:marker>
      </c:pivotFmt>
      <c:pivotFmt>
        <c:idx val="11"/>
        <c:spPr>
          <a:solidFill>
            <a:srgbClr val="500C1A"/>
          </a:solidFill>
          <a:ln w="3175">
            <a:solidFill>
              <a:srgbClr val="000100"/>
            </a:solidFill>
            <a:prstDash val="solid"/>
          </a:ln>
          <a:effectLst/>
        </c:spPr>
        <c:marker>
          <c:symbol val="none"/>
        </c:marker>
      </c:pivotFmt>
      <c:pivotFmt>
        <c:idx val="12"/>
        <c:spPr>
          <a:solidFill>
            <a:srgbClr val="BED001"/>
          </a:solidFill>
          <a:ln w="3175">
            <a:solidFill>
              <a:srgbClr val="000100"/>
            </a:solidFill>
            <a:prstDash val="solid"/>
          </a:ln>
          <a:effectLst/>
        </c:spPr>
        <c:marker>
          <c:symbol val="none"/>
        </c:marker>
      </c:pivotFmt>
      <c:pivotFmt>
        <c:idx val="13"/>
        <c:spPr>
          <a:solidFill>
            <a:srgbClr val="A21734"/>
          </a:solidFill>
          <a:ln w="3175">
            <a:solidFill>
              <a:srgbClr val="000100"/>
            </a:solidFill>
            <a:prstDash val="solid"/>
          </a:ln>
          <a:effectLst/>
        </c:spPr>
        <c:marker>
          <c:symbol val="none"/>
        </c:marker>
      </c:pivotFmt>
      <c:pivotFmt>
        <c:idx val="14"/>
        <c:spPr>
          <a:solidFill>
            <a:srgbClr val="68A4C0"/>
          </a:solidFill>
          <a:ln w="3175">
            <a:solidFill>
              <a:srgbClr val="000100"/>
            </a:solidFill>
            <a:prstDash val="solid"/>
          </a:ln>
          <a:effectLst/>
        </c:spPr>
        <c:marker>
          <c:symbol val="none"/>
        </c:marker>
      </c:pivotFmt>
      <c:pivotFmt>
        <c:idx val="15"/>
        <c:spPr>
          <a:solidFill>
            <a:srgbClr val="497185"/>
          </a:solidFill>
          <a:ln w="3175">
            <a:solidFill>
              <a:srgbClr val="000100"/>
            </a:solidFill>
            <a:prstDash val="solid"/>
          </a:ln>
          <a:effectLst/>
        </c:spPr>
        <c:marker>
          <c:symbol val="none"/>
        </c:marker>
      </c:pivotFmt>
      <c:pivotFmt>
        <c:idx val="16"/>
        <c:spPr>
          <a:solidFill>
            <a:srgbClr val="606060"/>
          </a:solidFill>
          <a:ln w="3175">
            <a:solidFill>
              <a:srgbClr val="000100"/>
            </a:solidFill>
            <a:prstDash val="solid"/>
          </a:ln>
          <a:effectLst/>
        </c:spPr>
        <c:marker>
          <c:symbol val="none"/>
        </c:marker>
      </c:pivotFmt>
      <c:pivotFmt>
        <c:idx val="17"/>
        <c:spPr>
          <a:solidFill>
            <a:srgbClr val="D9D9D9"/>
          </a:solidFill>
          <a:ln w="3175">
            <a:solidFill>
              <a:srgbClr val="000100"/>
            </a:solidFill>
            <a:prstDash val="solid"/>
          </a:ln>
          <a:effectLst/>
        </c:spPr>
        <c:marker>
          <c:symbol val="none"/>
        </c:marker>
      </c:pivotFmt>
      <c:pivotFmt>
        <c:idx val="18"/>
        <c:spPr>
          <a:solidFill>
            <a:srgbClr val="405014"/>
          </a:solidFill>
          <a:ln w="3175">
            <a:solidFill>
              <a:srgbClr val="000100"/>
            </a:solidFill>
            <a:prstDash val="solid"/>
          </a:ln>
          <a:effectLst/>
        </c:spPr>
        <c:marker>
          <c:symbol val="none"/>
        </c:marker>
      </c:pivotFmt>
      <c:pivotFmt>
        <c:idx val="19"/>
        <c:spPr>
          <a:solidFill>
            <a:srgbClr val="FCD942"/>
          </a:solidFill>
          <a:ln w="3175">
            <a:solidFill>
              <a:srgbClr val="000100"/>
            </a:solidFill>
            <a:prstDash val="solid"/>
          </a:ln>
          <a:effectLst/>
        </c:spPr>
        <c:marker>
          <c:symbol val="none"/>
        </c:marker>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s>
    <c:plotArea>
      <c:layout/>
      <c:barChart>
        <c:barDir val="col"/>
        <c:grouping val="percentStacked"/>
        <c:varyColors val="0"/>
        <c:ser>
          <c:idx val="0"/>
          <c:order val="0"/>
          <c:tx>
            <c:strRef>
              <c:f>'Aggregation analysis'!$B$390:$B$391</c:f>
              <c:strCache>
                <c:ptCount val="1"/>
                <c:pt idx="0">
                  <c:v>Biomass</c:v>
                </c:pt>
              </c:strCache>
            </c:strRef>
          </c:tx>
          <c:spPr>
            <a:solidFill>
              <a:srgbClr val="7FA129"/>
            </a:solidFill>
            <a:ln w="3175">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analysis'!$B$392:$B$397</c:f>
              <c:numCache>
                <c:formatCode>0</c:formatCode>
                <c:ptCount val="6"/>
                <c:pt idx="0">
                  <c:v>218.83731122619753</c:v>
                </c:pt>
                <c:pt idx="1">
                  <c:v>0</c:v>
                </c:pt>
                <c:pt idx="2">
                  <c:v>21.158326636728436</c:v>
                </c:pt>
                <c:pt idx="3">
                  <c:v>16.281511475525019</c:v>
                </c:pt>
                <c:pt idx="4">
                  <c:v>481.33578257120979</c:v>
                </c:pt>
                <c:pt idx="5">
                  <c:v>0</c:v>
                </c:pt>
              </c:numCache>
            </c:numRef>
          </c:val>
          <c:extLst>
            <c:ext xmlns:c16="http://schemas.microsoft.com/office/drawing/2014/chart" uri="{C3380CC4-5D6E-409C-BE32-E72D297353CC}">
              <c16:uniqueId val="{00000000-23EE-41E6-B707-2BC384AC759C}"/>
            </c:ext>
          </c:extLst>
        </c:ser>
        <c:ser>
          <c:idx val="1"/>
          <c:order val="1"/>
          <c:tx>
            <c:strRef>
              <c:f>'Aggregation analysis'!$C$390:$C$391</c:f>
              <c:strCache>
                <c:ptCount val="1"/>
                <c:pt idx="0">
                  <c:v>Coal</c:v>
                </c:pt>
              </c:strCache>
            </c:strRef>
          </c:tx>
          <c:spPr>
            <a:solidFill>
              <a:srgbClr val="500C1A"/>
            </a:solidFill>
            <a:ln w="3175">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analysis'!$C$392:$C$397</c:f>
              <c:numCache>
                <c:formatCode>0</c:formatCode>
                <c:ptCount val="6"/>
                <c:pt idx="0">
                  <c:v>398.93638297570948</c:v>
                </c:pt>
                <c:pt idx="1">
                  <c:v>0</c:v>
                </c:pt>
                <c:pt idx="2">
                  <c:v>7.1336955121106973</c:v>
                </c:pt>
                <c:pt idx="3">
                  <c:v>0.30362145975878402</c:v>
                </c:pt>
                <c:pt idx="4">
                  <c:v>111.25345307846827</c:v>
                </c:pt>
                <c:pt idx="5">
                  <c:v>0</c:v>
                </c:pt>
              </c:numCache>
            </c:numRef>
          </c:val>
          <c:extLst>
            <c:ext xmlns:c16="http://schemas.microsoft.com/office/drawing/2014/chart" uri="{C3380CC4-5D6E-409C-BE32-E72D297353CC}">
              <c16:uniqueId val="{00000001-23EE-41E6-B707-2BC384AC759C}"/>
            </c:ext>
          </c:extLst>
        </c:ser>
        <c:ser>
          <c:idx val="2"/>
          <c:order val="2"/>
          <c:tx>
            <c:strRef>
              <c:f>'Aggregation analysis'!$D$390:$D$391</c:f>
              <c:strCache>
                <c:ptCount val="1"/>
                <c:pt idx="0">
                  <c:v>District heating</c:v>
                </c:pt>
              </c:strCache>
            </c:strRef>
          </c:tx>
          <c:spPr>
            <a:solidFill>
              <a:srgbClr val="BED001"/>
            </a:solidFill>
            <a:ln w="3175">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analysis'!$D$392:$D$397</c:f>
              <c:numCache>
                <c:formatCode>0</c:formatCode>
                <c:ptCount val="6"/>
                <c:pt idx="0">
                  <c:v>143.35628026804395</c:v>
                </c:pt>
                <c:pt idx="1">
                  <c:v>0</c:v>
                </c:pt>
                <c:pt idx="2">
                  <c:v>55.711155176476971</c:v>
                </c:pt>
                <c:pt idx="3">
                  <c:v>1.0519249706799183</c:v>
                </c:pt>
                <c:pt idx="4">
                  <c:v>363.12232907675661</c:v>
                </c:pt>
                <c:pt idx="5">
                  <c:v>0</c:v>
                </c:pt>
              </c:numCache>
            </c:numRef>
          </c:val>
          <c:extLst>
            <c:ext xmlns:c16="http://schemas.microsoft.com/office/drawing/2014/chart" uri="{C3380CC4-5D6E-409C-BE32-E72D297353CC}">
              <c16:uniqueId val="{00000002-23EE-41E6-B707-2BC384AC759C}"/>
            </c:ext>
          </c:extLst>
        </c:ser>
        <c:ser>
          <c:idx val="3"/>
          <c:order val="3"/>
          <c:tx>
            <c:strRef>
              <c:f>'Aggregation analysis'!$E$390:$E$391</c:f>
              <c:strCache>
                <c:ptCount val="1"/>
                <c:pt idx="0">
                  <c:v>Electricity</c:v>
                </c:pt>
              </c:strCache>
            </c:strRef>
          </c:tx>
          <c:spPr>
            <a:solidFill>
              <a:srgbClr val="A21734"/>
            </a:solidFill>
            <a:ln w="3175">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analysis'!$E$392:$E$397</c:f>
              <c:numCache>
                <c:formatCode>0</c:formatCode>
                <c:ptCount val="6"/>
                <c:pt idx="0">
                  <c:v>125.79339904198184</c:v>
                </c:pt>
                <c:pt idx="1">
                  <c:v>155.38443924074554</c:v>
                </c:pt>
                <c:pt idx="2">
                  <c:v>73.886066246864075</c:v>
                </c:pt>
                <c:pt idx="3">
                  <c:v>86.334538028237915</c:v>
                </c:pt>
                <c:pt idx="4">
                  <c:v>209.26213746124154</c:v>
                </c:pt>
                <c:pt idx="5">
                  <c:v>86.561471514842196</c:v>
                </c:pt>
              </c:numCache>
            </c:numRef>
          </c:val>
          <c:extLst>
            <c:ext xmlns:c16="http://schemas.microsoft.com/office/drawing/2014/chart" uri="{C3380CC4-5D6E-409C-BE32-E72D297353CC}">
              <c16:uniqueId val="{00000003-23EE-41E6-B707-2BC384AC759C}"/>
            </c:ext>
          </c:extLst>
        </c:ser>
        <c:ser>
          <c:idx val="4"/>
          <c:order val="4"/>
          <c:tx>
            <c:strRef>
              <c:f>'Aggregation analysis'!$F$390:$F$391</c:f>
              <c:strCache>
                <c:ptCount val="1"/>
                <c:pt idx="0">
                  <c:v>Gas</c:v>
                </c:pt>
              </c:strCache>
            </c:strRef>
          </c:tx>
          <c:spPr>
            <a:solidFill>
              <a:srgbClr val="68A4C0"/>
            </a:solidFill>
            <a:ln w="3175">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analysis'!$F$392:$F$397</c:f>
              <c:numCache>
                <c:formatCode>0</c:formatCode>
                <c:ptCount val="6"/>
                <c:pt idx="0">
                  <c:v>705.27024071891151</c:v>
                </c:pt>
                <c:pt idx="1">
                  <c:v>0</c:v>
                </c:pt>
                <c:pt idx="2">
                  <c:v>240.77118453538131</c:v>
                </c:pt>
                <c:pt idx="3">
                  <c:v>77.677424634908121</c:v>
                </c:pt>
                <c:pt idx="4">
                  <c:v>1651.8948336298206</c:v>
                </c:pt>
                <c:pt idx="5">
                  <c:v>0</c:v>
                </c:pt>
              </c:numCache>
            </c:numRef>
          </c:val>
          <c:extLst>
            <c:ext xmlns:c16="http://schemas.microsoft.com/office/drawing/2014/chart" uri="{C3380CC4-5D6E-409C-BE32-E72D297353CC}">
              <c16:uniqueId val="{00000004-23EE-41E6-B707-2BC384AC759C}"/>
            </c:ext>
          </c:extLst>
        </c:ser>
        <c:ser>
          <c:idx val="5"/>
          <c:order val="5"/>
          <c:tx>
            <c:strRef>
              <c:f>'Aggregation analysis'!$G$390:$G$391</c:f>
              <c:strCache>
                <c:ptCount val="1"/>
                <c:pt idx="0">
                  <c:v>Heat pumps</c:v>
                </c:pt>
              </c:strCache>
            </c:strRef>
          </c:tx>
          <c:spPr>
            <a:solidFill>
              <a:srgbClr val="497185"/>
            </a:solidFill>
            <a:ln w="3175">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analysis'!$G$392:$G$397</c:f>
              <c:numCache>
                <c:formatCode>0</c:formatCode>
                <c:ptCount val="6"/>
                <c:pt idx="0">
                  <c:v>0</c:v>
                </c:pt>
                <c:pt idx="1">
                  <c:v>0</c:v>
                </c:pt>
                <c:pt idx="2">
                  <c:v>4.8557333366347573</c:v>
                </c:pt>
                <c:pt idx="3">
                  <c:v>0</c:v>
                </c:pt>
                <c:pt idx="4">
                  <c:v>32.238445267300712</c:v>
                </c:pt>
                <c:pt idx="5">
                  <c:v>0</c:v>
                </c:pt>
              </c:numCache>
            </c:numRef>
          </c:val>
          <c:extLst>
            <c:ext xmlns:c16="http://schemas.microsoft.com/office/drawing/2014/chart" uri="{C3380CC4-5D6E-409C-BE32-E72D297353CC}">
              <c16:uniqueId val="{00000005-23EE-41E6-B707-2BC384AC759C}"/>
            </c:ext>
          </c:extLst>
        </c:ser>
        <c:ser>
          <c:idx val="6"/>
          <c:order val="6"/>
          <c:tx>
            <c:strRef>
              <c:f>'Aggregation analysis'!$H$390:$H$391</c:f>
              <c:strCache>
                <c:ptCount val="1"/>
                <c:pt idx="0">
                  <c:v>Oil</c:v>
                </c:pt>
              </c:strCache>
            </c:strRef>
          </c:tx>
          <c:spPr>
            <a:solidFill>
              <a:srgbClr val="606060"/>
            </a:solidFill>
            <a:ln w="3175">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analysis'!$H$392:$H$397</c:f>
              <c:numCache>
                <c:formatCode>0</c:formatCode>
                <c:ptCount val="6"/>
                <c:pt idx="0">
                  <c:v>153.82555521171059</c:v>
                </c:pt>
                <c:pt idx="1">
                  <c:v>0</c:v>
                </c:pt>
                <c:pt idx="2">
                  <c:v>99.086937770674368</c:v>
                </c:pt>
                <c:pt idx="3">
                  <c:v>9.2973121380713941</c:v>
                </c:pt>
                <c:pt idx="4">
                  <c:v>513.52096139615719</c:v>
                </c:pt>
                <c:pt idx="5">
                  <c:v>0</c:v>
                </c:pt>
              </c:numCache>
            </c:numRef>
          </c:val>
          <c:extLst>
            <c:ext xmlns:c16="http://schemas.microsoft.com/office/drawing/2014/chart" uri="{C3380CC4-5D6E-409C-BE32-E72D297353CC}">
              <c16:uniqueId val="{00000006-23EE-41E6-B707-2BC384AC759C}"/>
            </c:ext>
          </c:extLst>
        </c:ser>
        <c:ser>
          <c:idx val="7"/>
          <c:order val="7"/>
          <c:tx>
            <c:strRef>
              <c:f>'Aggregation analysis'!$I$390:$I$391</c:f>
              <c:strCache>
                <c:ptCount val="1"/>
                <c:pt idx="0">
                  <c:v>Others (fossil)</c:v>
                </c:pt>
              </c:strCache>
            </c:strRef>
          </c:tx>
          <c:spPr>
            <a:solidFill>
              <a:srgbClr val="D9D9D9"/>
            </a:solidFill>
            <a:ln w="3175">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analysis'!$I$392:$I$397</c:f>
              <c:numCache>
                <c:formatCode>0</c:formatCode>
                <c:ptCount val="6"/>
                <c:pt idx="0">
                  <c:v>257.72710287755194</c:v>
                </c:pt>
                <c:pt idx="1">
                  <c:v>0</c:v>
                </c:pt>
                <c:pt idx="2">
                  <c:v>0</c:v>
                </c:pt>
                <c:pt idx="3">
                  <c:v>0</c:v>
                </c:pt>
                <c:pt idx="4">
                  <c:v>0</c:v>
                </c:pt>
                <c:pt idx="5">
                  <c:v>0</c:v>
                </c:pt>
              </c:numCache>
            </c:numRef>
          </c:val>
          <c:extLst>
            <c:ext xmlns:c16="http://schemas.microsoft.com/office/drawing/2014/chart" uri="{C3380CC4-5D6E-409C-BE32-E72D297353CC}">
              <c16:uniqueId val="{00000007-23EE-41E6-B707-2BC384AC759C}"/>
            </c:ext>
          </c:extLst>
        </c:ser>
        <c:ser>
          <c:idx val="8"/>
          <c:order val="8"/>
          <c:tx>
            <c:strRef>
              <c:f>'Aggregation analysis'!$J$390:$J$391</c:f>
              <c:strCache>
                <c:ptCount val="1"/>
                <c:pt idx="0">
                  <c:v>Others (RES)</c:v>
                </c:pt>
              </c:strCache>
            </c:strRef>
          </c:tx>
          <c:spPr>
            <a:solidFill>
              <a:srgbClr val="405014"/>
            </a:solidFill>
            <a:ln w="3175">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analysis'!$J$392:$J$397</c:f>
              <c:numCache>
                <c:formatCode>0</c:formatCode>
                <c:ptCount val="6"/>
                <c:pt idx="0">
                  <c:v>7.6210735882830587</c:v>
                </c:pt>
                <c:pt idx="1">
                  <c:v>0</c:v>
                </c:pt>
                <c:pt idx="2">
                  <c:v>0</c:v>
                </c:pt>
                <c:pt idx="3">
                  <c:v>0</c:v>
                </c:pt>
                <c:pt idx="4">
                  <c:v>1.3711394539380553</c:v>
                </c:pt>
                <c:pt idx="5">
                  <c:v>0</c:v>
                </c:pt>
              </c:numCache>
            </c:numRef>
          </c:val>
          <c:extLst>
            <c:ext xmlns:c16="http://schemas.microsoft.com/office/drawing/2014/chart" uri="{C3380CC4-5D6E-409C-BE32-E72D297353CC}">
              <c16:uniqueId val="{00000008-23EE-41E6-B707-2BC384AC759C}"/>
            </c:ext>
          </c:extLst>
        </c:ser>
        <c:ser>
          <c:idx val="9"/>
          <c:order val="9"/>
          <c:tx>
            <c:strRef>
              <c:f>'Aggregation analysis'!$K$390:$K$391</c:f>
              <c:strCache>
                <c:ptCount val="1"/>
                <c:pt idx="0">
                  <c:v>Solar thermal</c:v>
                </c:pt>
              </c:strCache>
            </c:strRef>
          </c:tx>
          <c:spPr>
            <a:solidFill>
              <a:srgbClr val="FCD942"/>
            </a:solidFill>
            <a:ln w="3175">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analysis'!$K$392:$K$397</c:f>
              <c:numCache>
                <c:formatCode>0</c:formatCode>
                <c:ptCount val="6"/>
                <c:pt idx="0">
                  <c:v>0</c:v>
                </c:pt>
                <c:pt idx="1">
                  <c:v>0</c:v>
                </c:pt>
                <c:pt idx="2">
                  <c:v>18.489352190774444</c:v>
                </c:pt>
                <c:pt idx="3">
                  <c:v>0</c:v>
                </c:pt>
                <c:pt idx="4">
                  <c:v>22.886156363648777</c:v>
                </c:pt>
                <c:pt idx="5">
                  <c:v>0</c:v>
                </c:pt>
              </c:numCache>
            </c:numRef>
          </c:val>
          <c:extLst>
            <c:ext xmlns:c16="http://schemas.microsoft.com/office/drawing/2014/chart" uri="{C3380CC4-5D6E-409C-BE32-E72D297353CC}">
              <c16:uniqueId val="{00000009-23EE-41E6-B707-2BC384AC759C}"/>
            </c:ext>
          </c:extLst>
        </c:ser>
        <c:dLbls>
          <c:showLegendKey val="0"/>
          <c:showVal val="0"/>
          <c:showCatName val="0"/>
          <c:showSerName val="0"/>
          <c:showPercent val="0"/>
          <c:showBubbleSize val="0"/>
        </c:dLbls>
        <c:gapWidth val="50"/>
        <c:overlap val="100"/>
        <c:axId val="725745024"/>
        <c:axId val="725755008"/>
      </c:barChart>
      <c:catAx>
        <c:axId val="72574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5755008"/>
        <c:crosses val="autoZero"/>
        <c:auto val="1"/>
        <c:lblAlgn val="ctr"/>
        <c:lblOffset val="100"/>
        <c:noMultiLvlLbl val="0"/>
      </c:catAx>
      <c:valAx>
        <c:axId val="725755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n-US"/>
          </a:p>
        </c:txPr>
        <c:crossAx val="725745024"/>
        <c:crosses val="autoZero"/>
        <c:crossBetween val="between"/>
      </c:valAx>
      <c:spPr>
        <a:noFill/>
        <a:ln>
          <a:noFill/>
        </a:ln>
        <a:effectLst/>
      </c:spPr>
    </c:plotArea>
    <c:legend>
      <c:legendPos val="r"/>
      <c:layout>
        <c:manualLayout>
          <c:xMode val="edge"/>
          <c:yMode val="edge"/>
          <c:x val="0.79110898230587179"/>
          <c:y val="4.015393664397951E-2"/>
          <c:w val="0.19525731259398743"/>
          <c:h val="0.77859779755791392"/>
        </c:manualLayout>
      </c:layout>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analysis!PivotTable15</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rgbClr val="7FA129"/>
          </a:solidFill>
          <a:ln w="6350">
            <a:solidFill>
              <a:srgbClr val="000100"/>
            </a:solidFill>
            <a:prstDash val="solid"/>
          </a:ln>
          <a:effectLst/>
        </c:spPr>
        <c:marker>
          <c:symbol val="none"/>
        </c:marker>
      </c:pivotFmt>
      <c:pivotFmt>
        <c:idx val="11"/>
        <c:spPr>
          <a:solidFill>
            <a:srgbClr val="500C1A"/>
          </a:solidFill>
          <a:ln w="6350">
            <a:solidFill>
              <a:srgbClr val="000100"/>
            </a:solidFill>
            <a:prstDash val="solid"/>
          </a:ln>
          <a:effectLst/>
        </c:spPr>
        <c:marker>
          <c:symbol val="none"/>
        </c:marker>
      </c:pivotFmt>
      <c:pivotFmt>
        <c:idx val="12"/>
        <c:spPr>
          <a:solidFill>
            <a:srgbClr val="BED001"/>
          </a:solidFill>
          <a:ln w="6350">
            <a:solidFill>
              <a:srgbClr val="000100"/>
            </a:solidFill>
            <a:prstDash val="solid"/>
          </a:ln>
          <a:effectLst/>
        </c:spPr>
        <c:marker>
          <c:symbol val="none"/>
        </c:marker>
      </c:pivotFmt>
      <c:pivotFmt>
        <c:idx val="13"/>
        <c:spPr>
          <a:solidFill>
            <a:srgbClr val="A21734"/>
          </a:solidFill>
          <a:ln w="6350">
            <a:solidFill>
              <a:srgbClr val="000100"/>
            </a:solidFill>
            <a:prstDash val="solid"/>
          </a:ln>
          <a:effectLst/>
        </c:spPr>
        <c:marker>
          <c:symbol val="none"/>
        </c:marker>
      </c:pivotFmt>
      <c:pivotFmt>
        <c:idx val="14"/>
        <c:spPr>
          <a:solidFill>
            <a:srgbClr val="68A4C0"/>
          </a:solidFill>
          <a:ln w="6350">
            <a:solidFill>
              <a:srgbClr val="000100"/>
            </a:solidFill>
            <a:prstDash val="solid"/>
          </a:ln>
          <a:effectLst/>
        </c:spPr>
        <c:marker>
          <c:symbol val="none"/>
        </c:marker>
      </c:pivotFmt>
      <c:pivotFmt>
        <c:idx val="15"/>
        <c:spPr>
          <a:solidFill>
            <a:srgbClr val="497185"/>
          </a:solidFill>
          <a:ln w="6350">
            <a:solidFill>
              <a:srgbClr val="000100"/>
            </a:solidFill>
            <a:prstDash val="solid"/>
          </a:ln>
          <a:effectLst/>
        </c:spPr>
        <c:marker>
          <c:symbol val="none"/>
        </c:marker>
      </c:pivotFmt>
      <c:pivotFmt>
        <c:idx val="16"/>
        <c:spPr>
          <a:solidFill>
            <a:srgbClr val="606060"/>
          </a:solidFill>
          <a:ln w="6350">
            <a:solidFill>
              <a:srgbClr val="000100"/>
            </a:solidFill>
            <a:prstDash val="solid"/>
          </a:ln>
          <a:effectLst/>
        </c:spPr>
        <c:marker>
          <c:symbol val="none"/>
        </c:marker>
      </c:pivotFmt>
      <c:pivotFmt>
        <c:idx val="17"/>
        <c:spPr>
          <a:solidFill>
            <a:srgbClr val="D9D9D9"/>
          </a:solidFill>
          <a:ln w="6350">
            <a:solidFill>
              <a:srgbClr val="000100"/>
            </a:solidFill>
            <a:prstDash val="solid"/>
          </a:ln>
          <a:effectLst/>
        </c:spPr>
        <c:marker>
          <c:symbol val="none"/>
        </c:marker>
      </c:pivotFmt>
      <c:pivotFmt>
        <c:idx val="18"/>
        <c:spPr>
          <a:solidFill>
            <a:srgbClr val="405014"/>
          </a:solidFill>
          <a:ln w="6350">
            <a:solidFill>
              <a:srgbClr val="000100"/>
            </a:solidFill>
            <a:prstDash val="solid"/>
          </a:ln>
          <a:effectLst/>
        </c:spPr>
        <c:marker>
          <c:symbol val="none"/>
        </c:marker>
      </c:pivotFmt>
      <c:pivotFmt>
        <c:idx val="19"/>
        <c:spPr>
          <a:solidFill>
            <a:srgbClr val="FCD942"/>
          </a:solidFill>
          <a:ln w="6350">
            <a:solidFill>
              <a:srgbClr val="000100"/>
            </a:solidFill>
            <a:prstDash val="solid"/>
          </a:ln>
          <a:effectLst/>
        </c:spPr>
        <c:marker>
          <c:symbol val="none"/>
        </c:marker>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s>
    <c:plotArea>
      <c:layout>
        <c:manualLayout>
          <c:layoutTarget val="inner"/>
          <c:xMode val="edge"/>
          <c:yMode val="edge"/>
          <c:x val="0.14232767396254886"/>
          <c:y val="4.8506944444444443E-2"/>
          <c:w val="0.6426367619634068"/>
          <c:h val="0.80894826388888885"/>
        </c:manualLayout>
      </c:layout>
      <c:barChart>
        <c:barDir val="col"/>
        <c:grouping val="stacked"/>
        <c:varyColors val="0"/>
        <c:ser>
          <c:idx val="0"/>
          <c:order val="0"/>
          <c:tx>
            <c:strRef>
              <c:f>'Aggregation analysis'!$B$390:$B$391</c:f>
              <c:strCache>
                <c:ptCount val="1"/>
                <c:pt idx="0">
                  <c:v>Biomass</c:v>
                </c:pt>
              </c:strCache>
            </c:strRef>
          </c:tx>
          <c:spPr>
            <a:solidFill>
              <a:srgbClr val="7FA129"/>
            </a:solidFill>
            <a:ln w="6350">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analysis'!$B$392:$B$397</c:f>
              <c:numCache>
                <c:formatCode>0</c:formatCode>
                <c:ptCount val="6"/>
                <c:pt idx="0">
                  <c:v>218.83731122619753</c:v>
                </c:pt>
                <c:pt idx="1">
                  <c:v>0</c:v>
                </c:pt>
                <c:pt idx="2">
                  <c:v>21.158326636728436</c:v>
                </c:pt>
                <c:pt idx="3">
                  <c:v>16.281511475525019</c:v>
                </c:pt>
                <c:pt idx="4">
                  <c:v>481.33578257120979</c:v>
                </c:pt>
                <c:pt idx="5">
                  <c:v>0</c:v>
                </c:pt>
              </c:numCache>
            </c:numRef>
          </c:val>
          <c:extLst>
            <c:ext xmlns:c16="http://schemas.microsoft.com/office/drawing/2014/chart" uri="{C3380CC4-5D6E-409C-BE32-E72D297353CC}">
              <c16:uniqueId val="{00000000-F0B0-4116-9FBD-5DDBECA69B27}"/>
            </c:ext>
          </c:extLst>
        </c:ser>
        <c:ser>
          <c:idx val="1"/>
          <c:order val="1"/>
          <c:tx>
            <c:strRef>
              <c:f>'Aggregation analysis'!$C$390:$C$391</c:f>
              <c:strCache>
                <c:ptCount val="1"/>
                <c:pt idx="0">
                  <c:v>Coal</c:v>
                </c:pt>
              </c:strCache>
            </c:strRef>
          </c:tx>
          <c:spPr>
            <a:solidFill>
              <a:srgbClr val="500C1A"/>
            </a:solidFill>
            <a:ln w="6350">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analysis'!$C$392:$C$397</c:f>
              <c:numCache>
                <c:formatCode>0</c:formatCode>
                <c:ptCount val="6"/>
                <c:pt idx="0">
                  <c:v>398.93638297570948</c:v>
                </c:pt>
                <c:pt idx="1">
                  <c:v>0</c:v>
                </c:pt>
                <c:pt idx="2">
                  <c:v>7.1336955121106973</c:v>
                </c:pt>
                <c:pt idx="3">
                  <c:v>0.30362145975878402</c:v>
                </c:pt>
                <c:pt idx="4">
                  <c:v>111.25345307846827</c:v>
                </c:pt>
                <c:pt idx="5">
                  <c:v>0</c:v>
                </c:pt>
              </c:numCache>
            </c:numRef>
          </c:val>
          <c:extLst>
            <c:ext xmlns:c16="http://schemas.microsoft.com/office/drawing/2014/chart" uri="{C3380CC4-5D6E-409C-BE32-E72D297353CC}">
              <c16:uniqueId val="{00000001-F0B0-4116-9FBD-5DDBECA69B27}"/>
            </c:ext>
          </c:extLst>
        </c:ser>
        <c:ser>
          <c:idx val="2"/>
          <c:order val="2"/>
          <c:tx>
            <c:strRef>
              <c:f>'Aggregation analysis'!$D$390:$D$391</c:f>
              <c:strCache>
                <c:ptCount val="1"/>
                <c:pt idx="0">
                  <c:v>District heating</c:v>
                </c:pt>
              </c:strCache>
            </c:strRef>
          </c:tx>
          <c:spPr>
            <a:solidFill>
              <a:srgbClr val="BED001"/>
            </a:solidFill>
            <a:ln w="6350">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analysis'!$D$392:$D$397</c:f>
              <c:numCache>
                <c:formatCode>0</c:formatCode>
                <c:ptCount val="6"/>
                <c:pt idx="0">
                  <c:v>143.35628026804395</c:v>
                </c:pt>
                <c:pt idx="1">
                  <c:v>0</c:v>
                </c:pt>
                <c:pt idx="2">
                  <c:v>55.711155176476971</c:v>
                </c:pt>
                <c:pt idx="3">
                  <c:v>1.0519249706799183</c:v>
                </c:pt>
                <c:pt idx="4">
                  <c:v>363.12232907675661</c:v>
                </c:pt>
                <c:pt idx="5">
                  <c:v>0</c:v>
                </c:pt>
              </c:numCache>
            </c:numRef>
          </c:val>
          <c:extLst>
            <c:ext xmlns:c16="http://schemas.microsoft.com/office/drawing/2014/chart" uri="{C3380CC4-5D6E-409C-BE32-E72D297353CC}">
              <c16:uniqueId val="{00000002-F0B0-4116-9FBD-5DDBECA69B27}"/>
            </c:ext>
          </c:extLst>
        </c:ser>
        <c:ser>
          <c:idx val="3"/>
          <c:order val="3"/>
          <c:tx>
            <c:strRef>
              <c:f>'Aggregation analysis'!$E$390:$E$391</c:f>
              <c:strCache>
                <c:ptCount val="1"/>
                <c:pt idx="0">
                  <c:v>Electricity</c:v>
                </c:pt>
              </c:strCache>
            </c:strRef>
          </c:tx>
          <c:spPr>
            <a:solidFill>
              <a:srgbClr val="A21734"/>
            </a:solidFill>
            <a:ln w="6350">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analysis'!$E$392:$E$397</c:f>
              <c:numCache>
                <c:formatCode>0</c:formatCode>
                <c:ptCount val="6"/>
                <c:pt idx="0">
                  <c:v>125.79339904198184</c:v>
                </c:pt>
                <c:pt idx="1">
                  <c:v>155.38443924074554</c:v>
                </c:pt>
                <c:pt idx="2">
                  <c:v>73.886066246864075</c:v>
                </c:pt>
                <c:pt idx="3">
                  <c:v>86.334538028237915</c:v>
                </c:pt>
                <c:pt idx="4">
                  <c:v>209.26213746124154</c:v>
                </c:pt>
                <c:pt idx="5">
                  <c:v>86.561471514842196</c:v>
                </c:pt>
              </c:numCache>
            </c:numRef>
          </c:val>
          <c:extLst>
            <c:ext xmlns:c16="http://schemas.microsoft.com/office/drawing/2014/chart" uri="{C3380CC4-5D6E-409C-BE32-E72D297353CC}">
              <c16:uniqueId val="{00000003-F0B0-4116-9FBD-5DDBECA69B27}"/>
            </c:ext>
          </c:extLst>
        </c:ser>
        <c:ser>
          <c:idx val="4"/>
          <c:order val="4"/>
          <c:tx>
            <c:strRef>
              <c:f>'Aggregation analysis'!$F$390:$F$391</c:f>
              <c:strCache>
                <c:ptCount val="1"/>
                <c:pt idx="0">
                  <c:v>Gas</c:v>
                </c:pt>
              </c:strCache>
            </c:strRef>
          </c:tx>
          <c:spPr>
            <a:solidFill>
              <a:srgbClr val="68A4C0"/>
            </a:solidFill>
            <a:ln w="6350">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analysis'!$F$392:$F$397</c:f>
              <c:numCache>
                <c:formatCode>0</c:formatCode>
                <c:ptCount val="6"/>
                <c:pt idx="0">
                  <c:v>705.27024071891151</c:v>
                </c:pt>
                <c:pt idx="1">
                  <c:v>0</c:v>
                </c:pt>
                <c:pt idx="2">
                  <c:v>240.77118453538131</c:v>
                </c:pt>
                <c:pt idx="3">
                  <c:v>77.677424634908121</c:v>
                </c:pt>
                <c:pt idx="4">
                  <c:v>1651.8948336298206</c:v>
                </c:pt>
                <c:pt idx="5">
                  <c:v>0</c:v>
                </c:pt>
              </c:numCache>
            </c:numRef>
          </c:val>
          <c:extLst>
            <c:ext xmlns:c16="http://schemas.microsoft.com/office/drawing/2014/chart" uri="{C3380CC4-5D6E-409C-BE32-E72D297353CC}">
              <c16:uniqueId val="{00000004-F0B0-4116-9FBD-5DDBECA69B27}"/>
            </c:ext>
          </c:extLst>
        </c:ser>
        <c:ser>
          <c:idx val="5"/>
          <c:order val="5"/>
          <c:tx>
            <c:strRef>
              <c:f>'Aggregation analysis'!$G$390:$G$391</c:f>
              <c:strCache>
                <c:ptCount val="1"/>
                <c:pt idx="0">
                  <c:v>Heat pumps</c:v>
                </c:pt>
              </c:strCache>
            </c:strRef>
          </c:tx>
          <c:spPr>
            <a:solidFill>
              <a:srgbClr val="497185"/>
            </a:solidFill>
            <a:ln w="6350">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analysis'!$G$392:$G$397</c:f>
              <c:numCache>
                <c:formatCode>0</c:formatCode>
                <c:ptCount val="6"/>
                <c:pt idx="0">
                  <c:v>0</c:v>
                </c:pt>
                <c:pt idx="1">
                  <c:v>0</c:v>
                </c:pt>
                <c:pt idx="2">
                  <c:v>4.8557333366347573</c:v>
                </c:pt>
                <c:pt idx="3">
                  <c:v>0</c:v>
                </c:pt>
                <c:pt idx="4">
                  <c:v>32.238445267300712</c:v>
                </c:pt>
                <c:pt idx="5">
                  <c:v>0</c:v>
                </c:pt>
              </c:numCache>
            </c:numRef>
          </c:val>
          <c:extLst>
            <c:ext xmlns:c16="http://schemas.microsoft.com/office/drawing/2014/chart" uri="{C3380CC4-5D6E-409C-BE32-E72D297353CC}">
              <c16:uniqueId val="{00000005-F0B0-4116-9FBD-5DDBECA69B27}"/>
            </c:ext>
          </c:extLst>
        </c:ser>
        <c:ser>
          <c:idx val="6"/>
          <c:order val="6"/>
          <c:tx>
            <c:strRef>
              <c:f>'Aggregation analysis'!$H$390:$H$391</c:f>
              <c:strCache>
                <c:ptCount val="1"/>
                <c:pt idx="0">
                  <c:v>Oil</c:v>
                </c:pt>
              </c:strCache>
            </c:strRef>
          </c:tx>
          <c:spPr>
            <a:solidFill>
              <a:srgbClr val="606060"/>
            </a:solidFill>
            <a:ln w="6350">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analysis'!$H$392:$H$397</c:f>
              <c:numCache>
                <c:formatCode>0</c:formatCode>
                <c:ptCount val="6"/>
                <c:pt idx="0">
                  <c:v>153.82555521171059</c:v>
                </c:pt>
                <c:pt idx="1">
                  <c:v>0</c:v>
                </c:pt>
                <c:pt idx="2">
                  <c:v>99.086937770674368</c:v>
                </c:pt>
                <c:pt idx="3">
                  <c:v>9.2973121380713941</c:v>
                </c:pt>
                <c:pt idx="4">
                  <c:v>513.52096139615719</c:v>
                </c:pt>
                <c:pt idx="5">
                  <c:v>0</c:v>
                </c:pt>
              </c:numCache>
            </c:numRef>
          </c:val>
          <c:extLst>
            <c:ext xmlns:c16="http://schemas.microsoft.com/office/drawing/2014/chart" uri="{C3380CC4-5D6E-409C-BE32-E72D297353CC}">
              <c16:uniqueId val="{00000006-F0B0-4116-9FBD-5DDBECA69B27}"/>
            </c:ext>
          </c:extLst>
        </c:ser>
        <c:ser>
          <c:idx val="7"/>
          <c:order val="7"/>
          <c:tx>
            <c:strRef>
              <c:f>'Aggregation analysis'!$I$390:$I$391</c:f>
              <c:strCache>
                <c:ptCount val="1"/>
                <c:pt idx="0">
                  <c:v>Others (fossil)</c:v>
                </c:pt>
              </c:strCache>
            </c:strRef>
          </c:tx>
          <c:spPr>
            <a:solidFill>
              <a:srgbClr val="D9D9D9"/>
            </a:solidFill>
            <a:ln w="6350">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analysis'!$I$392:$I$397</c:f>
              <c:numCache>
                <c:formatCode>0</c:formatCode>
                <c:ptCount val="6"/>
                <c:pt idx="0">
                  <c:v>257.72710287755194</c:v>
                </c:pt>
                <c:pt idx="1">
                  <c:v>0</c:v>
                </c:pt>
                <c:pt idx="2">
                  <c:v>0</c:v>
                </c:pt>
                <c:pt idx="3">
                  <c:v>0</c:v>
                </c:pt>
                <c:pt idx="4">
                  <c:v>0</c:v>
                </c:pt>
                <c:pt idx="5">
                  <c:v>0</c:v>
                </c:pt>
              </c:numCache>
            </c:numRef>
          </c:val>
          <c:extLst>
            <c:ext xmlns:c16="http://schemas.microsoft.com/office/drawing/2014/chart" uri="{C3380CC4-5D6E-409C-BE32-E72D297353CC}">
              <c16:uniqueId val="{00000007-F0B0-4116-9FBD-5DDBECA69B27}"/>
            </c:ext>
          </c:extLst>
        </c:ser>
        <c:ser>
          <c:idx val="8"/>
          <c:order val="8"/>
          <c:tx>
            <c:strRef>
              <c:f>'Aggregation analysis'!$J$390:$J$391</c:f>
              <c:strCache>
                <c:ptCount val="1"/>
                <c:pt idx="0">
                  <c:v>Others (RES)</c:v>
                </c:pt>
              </c:strCache>
            </c:strRef>
          </c:tx>
          <c:spPr>
            <a:solidFill>
              <a:srgbClr val="405014"/>
            </a:solidFill>
            <a:ln w="6350">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analysis'!$J$392:$J$397</c:f>
              <c:numCache>
                <c:formatCode>0</c:formatCode>
                <c:ptCount val="6"/>
                <c:pt idx="0">
                  <c:v>7.6210735882830587</c:v>
                </c:pt>
                <c:pt idx="1">
                  <c:v>0</c:v>
                </c:pt>
                <c:pt idx="2">
                  <c:v>0</c:v>
                </c:pt>
                <c:pt idx="3">
                  <c:v>0</c:v>
                </c:pt>
                <c:pt idx="4">
                  <c:v>1.3711394539380553</c:v>
                </c:pt>
                <c:pt idx="5">
                  <c:v>0</c:v>
                </c:pt>
              </c:numCache>
            </c:numRef>
          </c:val>
          <c:extLst>
            <c:ext xmlns:c16="http://schemas.microsoft.com/office/drawing/2014/chart" uri="{C3380CC4-5D6E-409C-BE32-E72D297353CC}">
              <c16:uniqueId val="{00000008-F0B0-4116-9FBD-5DDBECA69B27}"/>
            </c:ext>
          </c:extLst>
        </c:ser>
        <c:ser>
          <c:idx val="9"/>
          <c:order val="9"/>
          <c:tx>
            <c:strRef>
              <c:f>'Aggregation analysis'!$K$390:$K$391</c:f>
              <c:strCache>
                <c:ptCount val="1"/>
                <c:pt idx="0">
                  <c:v>Solar thermal</c:v>
                </c:pt>
              </c:strCache>
            </c:strRef>
          </c:tx>
          <c:spPr>
            <a:solidFill>
              <a:srgbClr val="FCD942"/>
            </a:solidFill>
            <a:ln w="6350">
              <a:solidFill>
                <a:srgbClr val="000100"/>
              </a:solidFill>
              <a:prstDash val="solid"/>
            </a:ln>
            <a:effectLst/>
          </c:spPr>
          <c:invertIfNegative val="0"/>
          <c:cat>
            <c:strRef>
              <c:f>'Aggregation analysis'!$A$392:$A$397</c:f>
              <c:strCache>
                <c:ptCount val="6"/>
                <c:pt idx="0">
                  <c:v>Process heating</c:v>
                </c:pt>
                <c:pt idx="1">
                  <c:v>Process cooling</c:v>
                </c:pt>
                <c:pt idx="2">
                  <c:v>Hot water</c:v>
                </c:pt>
                <c:pt idx="3">
                  <c:v>Other heating</c:v>
                </c:pt>
                <c:pt idx="4">
                  <c:v>Space heating</c:v>
                </c:pt>
                <c:pt idx="5">
                  <c:v>Space cooling</c:v>
                </c:pt>
              </c:strCache>
            </c:strRef>
          </c:cat>
          <c:val>
            <c:numRef>
              <c:f>'Aggregation analysis'!$K$392:$K$397</c:f>
              <c:numCache>
                <c:formatCode>0</c:formatCode>
                <c:ptCount val="6"/>
                <c:pt idx="0">
                  <c:v>0</c:v>
                </c:pt>
                <c:pt idx="1">
                  <c:v>0</c:v>
                </c:pt>
                <c:pt idx="2">
                  <c:v>18.489352190774444</c:v>
                </c:pt>
                <c:pt idx="3">
                  <c:v>0</c:v>
                </c:pt>
                <c:pt idx="4">
                  <c:v>22.886156363648777</c:v>
                </c:pt>
                <c:pt idx="5">
                  <c:v>0</c:v>
                </c:pt>
              </c:numCache>
            </c:numRef>
          </c:val>
          <c:extLst>
            <c:ext xmlns:c16="http://schemas.microsoft.com/office/drawing/2014/chart" uri="{C3380CC4-5D6E-409C-BE32-E72D297353CC}">
              <c16:uniqueId val="{00000009-F0B0-4116-9FBD-5DDBECA69B27}"/>
            </c:ext>
          </c:extLst>
        </c:ser>
        <c:dLbls>
          <c:showLegendKey val="0"/>
          <c:showVal val="0"/>
          <c:showCatName val="0"/>
          <c:showSerName val="0"/>
          <c:showPercent val="0"/>
          <c:showBubbleSize val="0"/>
        </c:dLbls>
        <c:gapWidth val="50"/>
        <c:overlap val="100"/>
        <c:axId val="725880832"/>
        <c:axId val="725882368"/>
      </c:barChart>
      <c:catAx>
        <c:axId val="72588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5882368"/>
        <c:crosses val="autoZero"/>
        <c:auto val="1"/>
        <c:lblAlgn val="ctr"/>
        <c:lblOffset val="100"/>
        <c:noMultiLvlLbl val="0"/>
      </c:catAx>
      <c:valAx>
        <c:axId val="72588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Final energy [TWh]</a:t>
                </a:r>
              </a:p>
            </c:rich>
          </c:tx>
          <c:layout>
            <c:manualLayout>
              <c:xMode val="edge"/>
              <c:yMode val="edge"/>
              <c:x val="1.6439080631933792E-2"/>
              <c:y val="0.23468888888888889"/>
            </c:manualLayout>
          </c:layout>
          <c:overlay val="0"/>
        </c:title>
        <c:numFmt formatCode="0" sourceLinked="1"/>
        <c:majorTickMark val="none"/>
        <c:minorTickMark val="none"/>
        <c:tickLblPos val="nextTo"/>
        <c:spPr>
          <a:noFill/>
          <a:ln>
            <a:noFill/>
          </a:ln>
          <a:effectLst/>
        </c:spPr>
        <c:txPr>
          <a:bodyPr rot="-60000000" vert="horz"/>
          <a:lstStyle/>
          <a:p>
            <a:pPr>
              <a:defRPr/>
            </a:pPr>
            <a:endParaRPr lang="en-US"/>
          </a:p>
        </c:txPr>
        <c:crossAx val="725880832"/>
        <c:crosses val="autoZero"/>
        <c:crossBetween val="between"/>
      </c:valAx>
      <c:spPr>
        <a:noFill/>
        <a:ln>
          <a:noFill/>
        </a:ln>
        <a:effectLst/>
      </c:spPr>
    </c:plotArea>
    <c:legend>
      <c:legendPos val="r"/>
      <c:layout>
        <c:manualLayout>
          <c:xMode val="edge"/>
          <c:yMode val="edge"/>
          <c:x val="0.78453117646678117"/>
          <c:y val="3.8586805555555548E-2"/>
          <c:w val="0.19013160196916937"/>
          <c:h val="0.72988589967920803"/>
        </c:manualLayout>
      </c:layout>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analysis!PivotTable2</c:name>
    <c:fmtId val="2"/>
  </c:pivotSource>
  <c:chart>
    <c:autoTitleDeleted val="1"/>
    <c:pivotFmts>
      <c:pivotFmt>
        <c:idx val="0"/>
      </c:pivotFmt>
      <c:pivotFmt>
        <c:idx val="1"/>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Open Sans"/>
                  <a:ea typeface="Open Sans"/>
                  <a:cs typeface="Open San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97185"/>
          </a:solidFill>
          <a:ln w="3175">
            <a:solidFill>
              <a:srgbClr val="000100"/>
            </a:solidFill>
            <a:prstDash val="solid"/>
          </a:ln>
          <a:effectLst/>
        </c:spPr>
      </c:pivotFmt>
      <c:pivotFmt>
        <c:idx val="4"/>
        <c:spPr>
          <a:solidFill>
            <a:srgbClr val="7FA129"/>
          </a:solidFill>
          <a:ln w="3175">
            <a:solidFill>
              <a:srgbClr val="000100"/>
            </a:solidFill>
            <a:prstDash val="solid"/>
          </a:ln>
          <a:effectLst/>
        </c:spPr>
      </c:pivotFmt>
      <c:pivotFmt>
        <c:idx val="5"/>
        <c:spPr>
          <a:solidFill>
            <a:srgbClr val="606060"/>
          </a:solidFill>
          <a:ln w="3175">
            <a:solidFill>
              <a:srgbClr val="000100"/>
            </a:solidFill>
            <a:prstDash val="solid"/>
          </a:ln>
          <a:effectLst/>
        </c:spPr>
      </c:pivotFmt>
      <c:pivotFmt>
        <c:idx val="6"/>
        <c:spPr>
          <a:solidFill>
            <a:srgbClr val="68A4C0"/>
          </a:solidFill>
          <a:ln w="3175">
            <a:solidFill>
              <a:srgbClr val="000100"/>
            </a:solidFill>
            <a:prstDash val="solid"/>
          </a:ln>
          <a:effectLst/>
        </c:spPr>
      </c:pivotFmt>
      <c:pivotFmt>
        <c:idx val="7"/>
        <c:spPr>
          <a:solidFill>
            <a:srgbClr val="BED001"/>
          </a:solidFill>
          <a:ln w="3175">
            <a:solidFill>
              <a:srgbClr val="000100"/>
            </a:solidFill>
            <a:prstDash val="solid"/>
          </a:ln>
          <a:effectLst/>
        </c:spPr>
      </c:pivotFmt>
      <c:pivotFmt>
        <c:idx val="8"/>
        <c:spPr>
          <a:solidFill>
            <a:srgbClr val="A21734"/>
          </a:solidFill>
          <a:ln w="3175">
            <a:solidFill>
              <a:srgbClr val="000100"/>
            </a:solidFill>
            <a:prstDash val="solid"/>
          </a:ln>
          <a:effectLst/>
        </c:spPr>
      </c:pivotFmt>
      <c:pivotFmt>
        <c:idx val="9"/>
        <c:spPr>
          <a:solidFill>
            <a:schemeClr val="accent1"/>
          </a:solidFill>
          <a:ln w="19050">
            <a:solidFill>
              <a:schemeClr val="lt1"/>
            </a:solidFill>
          </a:ln>
          <a:effectLst/>
        </c:spPr>
        <c:marker>
          <c:symbol val="none"/>
        </c:marker>
      </c:pivotFmt>
      <c:pivotFmt>
        <c:idx val="10"/>
        <c:spPr>
          <a:solidFill>
            <a:schemeClr val="accent1"/>
          </a:solidFill>
          <a:ln w="3175">
            <a:solidFill>
              <a:srgbClr val="000100"/>
            </a:solidFill>
            <a:prstDash val="solid"/>
          </a:ln>
          <a:effectLst/>
        </c:spPr>
        <c:marker>
          <c:symbol val="none"/>
        </c:marker>
      </c:pivotFmt>
      <c:pivotFmt>
        <c:idx val="11"/>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BED001"/>
          </a:solidFill>
          <a:ln w="3175">
            <a:solidFill>
              <a:srgbClr val="000100"/>
            </a:solidFill>
            <a:prstDash val="solid"/>
          </a:ln>
          <a:effectLst/>
        </c:spPr>
      </c:pivotFmt>
      <c:pivotFmt>
        <c:idx val="13"/>
        <c:spPr>
          <a:solidFill>
            <a:srgbClr val="68A4C0"/>
          </a:solidFill>
          <a:ln w="3175">
            <a:solidFill>
              <a:srgbClr val="000100"/>
            </a:solidFill>
            <a:prstDash val="solid"/>
          </a:ln>
          <a:effectLst/>
        </c:spPr>
      </c:pivotFmt>
      <c:pivotFmt>
        <c:idx val="14"/>
        <c:spPr>
          <a:solidFill>
            <a:srgbClr val="A21734"/>
          </a:solidFill>
          <a:ln w="3175">
            <a:solidFill>
              <a:srgbClr val="000100"/>
            </a:solidFill>
            <a:prstDash val="solid"/>
          </a:ln>
          <a:effectLst/>
        </c:spPr>
      </c:pivotFmt>
      <c:pivotFmt>
        <c:idx val="15"/>
        <c:spPr>
          <a:solidFill>
            <a:srgbClr val="7FA129"/>
          </a:solidFill>
          <a:ln w="3175">
            <a:solidFill>
              <a:srgbClr val="000100"/>
            </a:solidFill>
            <a:prstDash val="solid"/>
          </a:ln>
          <a:effectLst/>
        </c:spPr>
      </c:pivotFmt>
      <c:pivotFmt>
        <c:idx val="16"/>
        <c:spPr>
          <a:solidFill>
            <a:srgbClr val="265376"/>
          </a:solidFill>
          <a:ln w="3175">
            <a:solidFill>
              <a:srgbClr val="000100"/>
            </a:solidFill>
            <a:prstDash val="solid"/>
          </a:ln>
          <a:effectLst/>
        </c:spPr>
      </c:pivotFmt>
      <c:pivotFmt>
        <c:idx val="17"/>
        <c:spPr>
          <a:solidFill>
            <a:srgbClr val="606060"/>
          </a:solidFill>
          <a:ln w="3175">
            <a:solidFill>
              <a:srgbClr val="000100"/>
            </a:solidFill>
            <a:prstDash val="solid"/>
          </a:ln>
          <a:effectLst/>
        </c:spPr>
      </c:pivotFmt>
      <c:pivotFmt>
        <c:idx val="18"/>
        <c:spPr>
          <a:solidFill>
            <a:schemeClr val="accent1"/>
          </a:solidFill>
          <a:ln w="19050">
            <a:solidFill>
              <a:schemeClr val="lt1"/>
            </a:solidFill>
          </a:ln>
          <a:effectLst/>
        </c:spPr>
        <c:marker>
          <c:symbol val="none"/>
        </c:marker>
      </c:pivotFmt>
      <c:pivotFmt>
        <c:idx val="19"/>
        <c:spPr>
          <a:solidFill>
            <a:schemeClr val="accent1"/>
          </a:solidFill>
          <a:ln w="19050">
            <a:solidFill>
              <a:schemeClr val="lt1"/>
            </a:solidFill>
          </a:ln>
          <a:effectLst/>
        </c:spPr>
        <c:marker>
          <c:symbol val="none"/>
        </c:marker>
      </c:pivotFmt>
      <c:pivotFmt>
        <c:idx val="20"/>
        <c:spPr>
          <a:solidFill>
            <a:schemeClr val="accent1"/>
          </a:solidFill>
          <a:ln w="3175">
            <a:solidFill>
              <a:srgbClr val="000100"/>
            </a:solidFill>
            <a:prstDash val="solid"/>
          </a:ln>
          <a:effectLst/>
        </c:spPr>
        <c:marker>
          <c:symbol val="none"/>
        </c:marker>
      </c:pivotFmt>
      <c:pivotFmt>
        <c:idx val="21"/>
        <c:spPr>
          <a:solidFill>
            <a:schemeClr val="accent1"/>
          </a:solidFill>
          <a:ln w="19050">
            <a:solidFill>
              <a:schemeClr val="lt1"/>
            </a:solidFill>
          </a:ln>
          <a:effectLst/>
        </c:spPr>
        <c:marker>
          <c:symbol val="none"/>
        </c:marker>
      </c:pivotFmt>
      <c:pivotFmt>
        <c:idx val="22"/>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A21734"/>
          </a:solidFill>
          <a:ln w="3175">
            <a:solidFill>
              <a:srgbClr val="000100"/>
            </a:solidFill>
            <a:prstDash val="solid"/>
          </a:ln>
          <a:effectLst/>
        </c:spPr>
      </c:pivotFmt>
      <c:pivotFmt>
        <c:idx val="24"/>
        <c:spPr>
          <a:solidFill>
            <a:srgbClr val="7FA129"/>
          </a:solidFill>
          <a:ln w="3175">
            <a:solidFill>
              <a:srgbClr val="000100"/>
            </a:solidFill>
            <a:prstDash val="solid"/>
          </a:ln>
          <a:effectLst/>
        </c:spPr>
      </c:pivotFmt>
      <c:pivotFmt>
        <c:idx val="25"/>
        <c:spPr>
          <a:solidFill>
            <a:srgbClr val="BED001"/>
          </a:solidFill>
          <a:ln w="3175">
            <a:solidFill>
              <a:srgbClr val="000100"/>
            </a:solidFill>
            <a:prstDash val="solid"/>
          </a:ln>
          <a:effectLst/>
        </c:spPr>
      </c:pivotFmt>
      <c:pivotFmt>
        <c:idx val="26"/>
        <c:spPr>
          <a:solidFill>
            <a:srgbClr val="68A4C0"/>
          </a:solidFill>
          <a:ln w="3175">
            <a:solidFill>
              <a:srgbClr val="000100"/>
            </a:solidFill>
            <a:prstDash val="solid"/>
          </a:ln>
          <a:effectLst/>
        </c:spPr>
      </c:pivotFmt>
      <c:pivotFmt>
        <c:idx val="27"/>
        <c:spPr>
          <a:solidFill>
            <a:srgbClr val="265376"/>
          </a:solidFill>
          <a:ln w="3175">
            <a:solidFill>
              <a:srgbClr val="000100"/>
            </a:solidFill>
            <a:prstDash val="solid"/>
          </a:ln>
          <a:effectLst/>
        </c:spPr>
      </c:pivotFmt>
      <c:pivotFmt>
        <c:idx val="28"/>
        <c:spPr>
          <a:solidFill>
            <a:srgbClr val="606060"/>
          </a:solidFill>
          <a:ln w="3175">
            <a:solidFill>
              <a:srgbClr val="000100"/>
            </a:solidFill>
            <a:prstDash val="solid"/>
          </a:ln>
          <a:effectLst/>
        </c:spPr>
      </c:pivotFmt>
      <c:pivotFmt>
        <c:idx val="29"/>
        <c:spPr>
          <a:solidFill>
            <a:schemeClr val="accent1"/>
          </a:solidFill>
          <a:ln w="3175">
            <a:solidFill>
              <a:srgbClr val="000100"/>
            </a:solidFill>
            <a:prstDash val="solid"/>
          </a:ln>
          <a:effectLst/>
        </c:spPr>
        <c:marker>
          <c:symbol val="none"/>
        </c:marker>
      </c:pivotFmt>
      <c:pivotFmt>
        <c:idx val="30"/>
        <c:spPr>
          <a:solidFill>
            <a:srgbClr val="A21734"/>
          </a:solidFill>
          <a:ln w="3175">
            <a:solidFill>
              <a:srgbClr val="000100"/>
            </a:solidFill>
            <a:prstDash val="solid"/>
          </a:ln>
          <a:effectLst/>
        </c:spPr>
      </c:pivotFmt>
      <c:pivotFmt>
        <c:idx val="31"/>
        <c:spPr>
          <a:solidFill>
            <a:srgbClr val="7FA129"/>
          </a:solidFill>
          <a:ln w="3175">
            <a:solidFill>
              <a:srgbClr val="000100"/>
            </a:solidFill>
            <a:prstDash val="solid"/>
          </a:ln>
          <a:effectLst/>
        </c:spPr>
      </c:pivotFmt>
      <c:pivotFmt>
        <c:idx val="32"/>
        <c:spPr>
          <a:solidFill>
            <a:srgbClr val="BED001"/>
          </a:solidFill>
          <a:ln w="3175">
            <a:solidFill>
              <a:srgbClr val="000100"/>
            </a:solidFill>
            <a:prstDash val="solid"/>
          </a:ln>
          <a:effectLst/>
        </c:spPr>
      </c:pivotFmt>
      <c:pivotFmt>
        <c:idx val="33"/>
        <c:spPr>
          <a:solidFill>
            <a:srgbClr val="68A4C0"/>
          </a:solidFill>
          <a:ln w="3175">
            <a:solidFill>
              <a:srgbClr val="000100"/>
            </a:solidFill>
            <a:prstDash val="solid"/>
          </a:ln>
          <a:effectLst/>
        </c:spPr>
      </c:pivotFmt>
      <c:pivotFmt>
        <c:idx val="34"/>
        <c:spPr>
          <a:solidFill>
            <a:srgbClr val="265376"/>
          </a:solidFill>
          <a:ln w="3175">
            <a:solidFill>
              <a:srgbClr val="000100"/>
            </a:solidFill>
            <a:prstDash val="solid"/>
          </a:ln>
          <a:effectLst/>
        </c:spPr>
      </c:pivotFmt>
      <c:pivotFmt>
        <c:idx val="35"/>
        <c:spPr>
          <a:solidFill>
            <a:srgbClr val="606060"/>
          </a:solidFill>
          <a:ln w="3175">
            <a:solidFill>
              <a:srgbClr val="000100"/>
            </a:solidFill>
            <a:prstDash val="solid"/>
          </a:ln>
          <a:effectLst/>
        </c:spPr>
      </c:pivotFmt>
      <c:pivotFmt>
        <c:idx val="36"/>
        <c:spPr>
          <a:solidFill>
            <a:srgbClr val="A21734"/>
          </a:solidFill>
          <a:ln w="3175">
            <a:solidFill>
              <a:srgbClr val="000100"/>
            </a:solidFill>
            <a:prstDash val="solid"/>
          </a:ln>
          <a:effectLst/>
        </c:spPr>
      </c:pivotFmt>
      <c:pivotFmt>
        <c:idx val="37"/>
        <c:spPr>
          <a:solidFill>
            <a:srgbClr val="7FA129"/>
          </a:solidFill>
          <a:ln w="3175">
            <a:solidFill>
              <a:srgbClr val="000100"/>
            </a:solidFill>
            <a:prstDash val="solid"/>
          </a:ln>
          <a:effectLst/>
        </c:spPr>
      </c:pivotFmt>
      <c:pivotFmt>
        <c:idx val="38"/>
        <c:spPr>
          <a:solidFill>
            <a:srgbClr val="BED001"/>
          </a:solidFill>
          <a:ln w="3175">
            <a:solidFill>
              <a:srgbClr val="000100"/>
            </a:solidFill>
            <a:prstDash val="solid"/>
          </a:ln>
          <a:effectLst/>
        </c:spPr>
      </c:pivotFmt>
      <c:pivotFmt>
        <c:idx val="39"/>
        <c:spPr>
          <a:solidFill>
            <a:srgbClr val="68A4C0"/>
          </a:solidFill>
          <a:ln w="3175">
            <a:solidFill>
              <a:srgbClr val="000100"/>
            </a:solidFill>
            <a:prstDash val="solid"/>
          </a:ln>
          <a:effectLst/>
        </c:spPr>
      </c:pivotFmt>
      <c:pivotFmt>
        <c:idx val="40"/>
        <c:spPr>
          <a:solidFill>
            <a:srgbClr val="265376"/>
          </a:solidFill>
          <a:ln w="3175">
            <a:solidFill>
              <a:srgbClr val="000100"/>
            </a:solidFill>
            <a:prstDash val="solid"/>
          </a:ln>
          <a:effectLst/>
        </c:spPr>
      </c:pivotFmt>
      <c:pivotFmt>
        <c:idx val="41"/>
        <c:spPr>
          <a:solidFill>
            <a:srgbClr val="606060"/>
          </a:solidFill>
          <a:ln w="3175">
            <a:solidFill>
              <a:srgbClr val="000100"/>
            </a:solidFill>
            <a:prstDash val="solid"/>
          </a:ln>
          <a:effectLst/>
        </c:spPr>
      </c:pivotFmt>
      <c:pivotFmt>
        <c:idx val="42"/>
        <c:spPr>
          <a:ln w="3175">
            <a:solidFill>
              <a:srgbClr val="000100"/>
            </a:solidFill>
            <a:prstDash val="solid"/>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3"/>
        <c:spPr>
          <a:ln w="3175">
            <a:solidFill>
              <a:srgbClr val="000100"/>
            </a:solidFill>
            <a:prstDash val="solid"/>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A21734"/>
          </a:solidFill>
          <a:ln w="3175">
            <a:solidFill>
              <a:srgbClr val="000100"/>
            </a:solidFill>
            <a:prstDash val="solid"/>
          </a:ln>
          <a:effectLst/>
        </c:spPr>
      </c:pivotFmt>
      <c:pivotFmt>
        <c:idx val="45"/>
        <c:spPr>
          <a:solidFill>
            <a:srgbClr val="7FA129"/>
          </a:solidFill>
          <a:ln w="3175">
            <a:solidFill>
              <a:srgbClr val="000100"/>
            </a:solidFill>
            <a:prstDash val="solid"/>
          </a:ln>
          <a:effectLst/>
        </c:spPr>
      </c:pivotFmt>
      <c:pivotFmt>
        <c:idx val="46"/>
        <c:spPr>
          <a:solidFill>
            <a:srgbClr val="BED001"/>
          </a:solidFill>
          <a:ln w="3175">
            <a:solidFill>
              <a:srgbClr val="000100"/>
            </a:solidFill>
            <a:prstDash val="solid"/>
          </a:ln>
          <a:effectLst/>
        </c:spPr>
      </c:pivotFmt>
      <c:pivotFmt>
        <c:idx val="47"/>
        <c:spPr>
          <a:solidFill>
            <a:srgbClr val="68A4C0"/>
          </a:solidFill>
          <a:ln w="3175">
            <a:solidFill>
              <a:srgbClr val="000100"/>
            </a:solidFill>
            <a:prstDash val="solid"/>
          </a:ln>
          <a:effectLst/>
        </c:spPr>
      </c:pivotFmt>
      <c:pivotFmt>
        <c:idx val="48"/>
        <c:spPr>
          <a:solidFill>
            <a:srgbClr val="265376"/>
          </a:solidFill>
          <a:ln w="3175">
            <a:solidFill>
              <a:srgbClr val="000100"/>
            </a:solidFill>
            <a:prstDash val="solid"/>
          </a:ln>
          <a:effectLst/>
        </c:spPr>
      </c:pivotFmt>
      <c:pivotFmt>
        <c:idx val="49"/>
        <c:spPr>
          <a:solidFill>
            <a:srgbClr val="606060"/>
          </a:solidFill>
          <a:ln w="3175">
            <a:solidFill>
              <a:srgbClr val="000100"/>
            </a:solidFill>
            <a:prstDash val="solid"/>
          </a:ln>
          <a:effectLst/>
        </c:spPr>
      </c:pivotFmt>
      <c:pivotFmt>
        <c:idx val="50"/>
        <c:spPr>
          <a:ln w="3175">
            <a:solidFill>
              <a:srgbClr val="000100"/>
            </a:solidFill>
            <a:prstDash val="solid"/>
          </a:ln>
        </c:spPr>
        <c:marker>
          <c:symbol val="none"/>
        </c:marker>
        <c:dLbl>
          <c:idx val="0"/>
          <c:spPr>
            <a:noFill/>
            <a:ln>
              <a:noFill/>
            </a:ln>
            <a:effectLst/>
          </c:spPr>
          <c:txPr>
            <a:bodyPr rot="0" vert="horz"/>
            <a:lstStyle/>
            <a:p>
              <a:pPr>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1"/>
        <c:spPr>
          <a:solidFill>
            <a:srgbClr val="A21734"/>
          </a:solidFill>
          <a:ln w="3175">
            <a:solidFill>
              <a:srgbClr val="000100"/>
            </a:solidFill>
            <a:prstDash val="solid"/>
          </a:ln>
          <a:effectLst/>
        </c:spPr>
      </c:pivotFmt>
      <c:pivotFmt>
        <c:idx val="52"/>
        <c:spPr>
          <a:solidFill>
            <a:srgbClr val="7FA129"/>
          </a:solidFill>
          <a:ln w="3175">
            <a:solidFill>
              <a:srgbClr val="000100"/>
            </a:solidFill>
            <a:prstDash val="solid"/>
          </a:ln>
          <a:effectLst/>
        </c:spPr>
      </c:pivotFmt>
      <c:pivotFmt>
        <c:idx val="53"/>
        <c:spPr>
          <a:solidFill>
            <a:srgbClr val="BED001"/>
          </a:solidFill>
          <a:ln w="3175">
            <a:solidFill>
              <a:srgbClr val="000100"/>
            </a:solidFill>
            <a:prstDash val="solid"/>
          </a:ln>
          <a:effectLst/>
        </c:spPr>
      </c:pivotFmt>
      <c:pivotFmt>
        <c:idx val="54"/>
        <c:spPr>
          <a:solidFill>
            <a:srgbClr val="68A4C0"/>
          </a:solidFill>
          <a:ln w="3175">
            <a:solidFill>
              <a:srgbClr val="000100"/>
            </a:solidFill>
            <a:prstDash val="solid"/>
          </a:ln>
          <a:effectLst/>
        </c:spPr>
      </c:pivotFmt>
      <c:pivotFmt>
        <c:idx val="55"/>
        <c:spPr>
          <a:solidFill>
            <a:srgbClr val="265376"/>
          </a:solidFill>
          <a:ln w="3175">
            <a:solidFill>
              <a:srgbClr val="000100"/>
            </a:solidFill>
            <a:prstDash val="solid"/>
          </a:ln>
          <a:effectLst/>
        </c:spPr>
      </c:pivotFmt>
      <c:pivotFmt>
        <c:idx val="56"/>
        <c:spPr>
          <a:solidFill>
            <a:srgbClr val="606060"/>
          </a:solidFill>
          <a:ln w="3175">
            <a:solidFill>
              <a:srgbClr val="000100"/>
            </a:solidFill>
            <a:prstDash val="solid"/>
          </a:ln>
          <a:effectLst/>
        </c:spPr>
      </c:pivotFmt>
      <c:pivotFmt>
        <c:idx val="57"/>
        <c:spPr>
          <a:solidFill>
            <a:srgbClr val="BED001"/>
          </a:solidFill>
          <a:ln w="3175">
            <a:solidFill>
              <a:srgbClr val="000100"/>
            </a:solidFill>
            <a:prstDash val="solid"/>
          </a:ln>
        </c:spPr>
      </c:pivotFmt>
      <c:pivotFmt>
        <c:idx val="58"/>
        <c:spPr>
          <a:solidFill>
            <a:srgbClr val="68A4C0"/>
          </a:solidFill>
          <a:ln w="3175">
            <a:solidFill>
              <a:srgbClr val="000100"/>
            </a:solidFill>
            <a:prstDash val="solid"/>
          </a:ln>
        </c:spPr>
      </c:pivotFmt>
      <c:pivotFmt>
        <c:idx val="59"/>
        <c:spPr>
          <a:solidFill>
            <a:srgbClr val="BED001"/>
          </a:solidFill>
          <a:ln w="3175">
            <a:solidFill>
              <a:srgbClr val="000100"/>
            </a:solidFill>
            <a:prstDash val="solid"/>
          </a:ln>
        </c:spPr>
      </c:pivotFmt>
      <c:pivotFmt>
        <c:idx val="60"/>
        <c:spPr>
          <a:solidFill>
            <a:srgbClr val="A21734"/>
          </a:solidFill>
          <a:ln w="3175">
            <a:solidFill>
              <a:srgbClr val="000100"/>
            </a:solidFill>
            <a:prstDash val="solid"/>
          </a:ln>
          <a:effectLst/>
        </c:spPr>
      </c:pivotFmt>
      <c:pivotFmt>
        <c:idx val="61"/>
        <c:spPr>
          <a:solidFill>
            <a:srgbClr val="265376"/>
          </a:solidFill>
          <a:ln w="3175">
            <a:solidFill>
              <a:srgbClr val="000100"/>
            </a:solidFill>
            <a:prstDash val="solid"/>
          </a:ln>
          <a:effectLst/>
        </c:spPr>
      </c:pivotFmt>
      <c:pivotFmt>
        <c:idx val="62"/>
        <c:spPr>
          <a:solidFill>
            <a:srgbClr val="FCD942"/>
          </a:solidFill>
          <a:ln w="3175">
            <a:solidFill>
              <a:srgbClr val="000100"/>
            </a:solidFill>
            <a:prstDash val="solid"/>
          </a:ln>
          <a:effectLst/>
        </c:spPr>
      </c:pivotFmt>
      <c:pivotFmt>
        <c:idx val="63"/>
        <c:spPr>
          <a:solidFill>
            <a:srgbClr val="BED001"/>
          </a:solidFill>
          <a:ln w="3175">
            <a:solidFill>
              <a:srgbClr val="000100"/>
            </a:solidFill>
            <a:prstDash val="solid"/>
          </a:ln>
          <a:effectLst/>
        </c:spPr>
      </c:pivotFmt>
      <c:pivotFmt>
        <c:idx val="64"/>
        <c:spPr>
          <a:solidFill>
            <a:srgbClr val="7FA129"/>
          </a:solidFill>
          <a:ln w="3175">
            <a:solidFill>
              <a:srgbClr val="000100"/>
            </a:solidFill>
            <a:prstDash val="solid"/>
          </a:ln>
        </c:spPr>
      </c:pivotFmt>
      <c:pivotFmt>
        <c:idx val="65"/>
        <c:spPr>
          <a:solidFill>
            <a:srgbClr val="68A4C0"/>
          </a:solidFill>
          <a:ln w="3175">
            <a:solidFill>
              <a:srgbClr val="000100"/>
            </a:solidFill>
            <a:prstDash val="solid"/>
          </a:ln>
        </c:spPr>
      </c:pivotFmt>
      <c:pivotFmt>
        <c:idx val="66"/>
        <c:spPr>
          <a:ln w="3175">
            <a:solidFill>
              <a:srgbClr val="000100"/>
            </a:solidFill>
            <a:prstDash val="solid"/>
          </a:ln>
        </c:spPr>
        <c:marker>
          <c:symbol val="none"/>
        </c:marker>
      </c:pivotFmt>
      <c:pivotFmt>
        <c:idx val="67"/>
        <c:spPr>
          <a:ln w="3175">
            <a:solidFill>
              <a:srgbClr val="000100"/>
            </a:solidFill>
            <a:prstDash val="solid"/>
          </a:ln>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
        <c:spPr>
          <a:solidFill>
            <a:srgbClr val="68A4C0"/>
          </a:solidFill>
          <a:ln w="3175">
            <a:solidFill>
              <a:srgbClr val="000100"/>
            </a:solidFill>
            <a:prstDash val="solid"/>
          </a:ln>
        </c:spPr>
        <c:dLbl>
          <c:idx val="0"/>
          <c:layout>
            <c:manualLayout>
              <c:x val="0.24496290486576627"/>
              <c:y val="-2.6458333333333334E-2"/>
            </c:manualLayout>
          </c:layout>
          <c:spPr>
            <a:noFill/>
            <a:ln>
              <a:noFill/>
            </a:ln>
            <a:effectLst/>
          </c:spPr>
          <c:txPr>
            <a:bodyPr wrap="square" lIns="38100" tIns="19050" rIns="38100" bIns="19050" anchor="ctr">
              <a:spAutoFit/>
            </a:bodyPr>
            <a:lstStyle/>
            <a:p>
              <a:pPr>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9"/>
        <c:spPr>
          <a:solidFill>
            <a:srgbClr val="265376"/>
          </a:solidFill>
          <a:ln w="3175">
            <a:solidFill>
              <a:srgbClr val="000100"/>
            </a:solidFill>
            <a:prstDash val="solid"/>
          </a:ln>
        </c:spPr>
        <c:dLbl>
          <c:idx val="0"/>
          <c:layout>
            <c:manualLayout>
              <c:x val="1.9088018560968811E-2"/>
              <c:y val="1.7361111111111112E-7"/>
            </c:manualLayout>
          </c:layout>
          <c:spPr>
            <a:noFill/>
            <a:ln>
              <a:noFill/>
            </a:ln>
            <a:effectLst/>
          </c:spPr>
          <c:txPr>
            <a:bodyPr wrap="square" lIns="38100" tIns="19050" rIns="38100" bIns="19050" anchor="ctr">
              <a:spAutoFit/>
            </a:bodyPr>
            <a:lstStyle/>
            <a:p>
              <a:pPr>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2251326579715148"/>
                  <c:h val="0.15008506944444441"/>
                </c:manualLayout>
              </c15:layout>
            </c:ext>
          </c:extLst>
        </c:dLbl>
      </c:pivotFmt>
      <c:pivotFmt>
        <c:idx val="70"/>
        <c:spPr>
          <a:solidFill>
            <a:srgbClr val="FCD942"/>
          </a:solidFill>
          <a:ln w="3175">
            <a:solidFill>
              <a:srgbClr val="000100"/>
            </a:solidFill>
            <a:prstDash val="solid"/>
          </a:ln>
        </c:spPr>
        <c:dLbl>
          <c:idx val="0"/>
          <c:layout>
            <c:manualLayout>
              <c:x val="-0.1081654385121566"/>
              <c:y val="5.732638888888885E-2"/>
            </c:manualLayout>
          </c:layout>
          <c:spPr>
            <a:noFill/>
            <a:ln>
              <a:noFill/>
            </a:ln>
            <a:effectLst/>
          </c:spPr>
          <c:txPr>
            <a:bodyPr wrap="square" lIns="38100" tIns="19050" rIns="38100" bIns="19050" anchor="ctr">
              <a:spAutoFit/>
            </a:bodyPr>
            <a:lstStyle/>
            <a:p>
              <a:pPr>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1"/>
        <c:spPr>
          <a:solidFill>
            <a:srgbClr val="BED001"/>
          </a:solidFill>
          <a:ln w="3175">
            <a:solidFill>
              <a:srgbClr val="000100"/>
            </a:solidFill>
            <a:prstDash val="solid"/>
          </a:ln>
        </c:spPr>
        <c:dLbl>
          <c:idx val="0"/>
          <c:layout>
            <c:manualLayout>
              <c:x val="-6.680806496339084E-2"/>
              <c:y val="4.409722222222222E-3"/>
            </c:manualLayout>
          </c:layout>
          <c:spPr>
            <a:noFill/>
            <a:ln>
              <a:noFill/>
            </a:ln>
            <a:effectLst/>
          </c:spPr>
          <c:txPr>
            <a:bodyPr wrap="square" lIns="38100" tIns="19050" rIns="38100" bIns="19050" anchor="ctr">
              <a:spAutoFit/>
            </a:bodyPr>
            <a:lstStyle/>
            <a:p>
              <a:pPr>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2"/>
        <c:spPr>
          <a:solidFill>
            <a:srgbClr val="A21734"/>
          </a:solidFill>
          <a:ln w="3175">
            <a:solidFill>
              <a:srgbClr val="000100"/>
            </a:solidFill>
            <a:prstDash val="solid"/>
          </a:ln>
        </c:spPr>
      </c:pivotFmt>
      <c:pivotFmt>
        <c:idx val="73"/>
        <c:spPr>
          <a:solidFill>
            <a:srgbClr val="7FA129"/>
          </a:solidFill>
          <a:ln w="3175">
            <a:solidFill>
              <a:srgbClr val="000100"/>
            </a:solidFill>
            <a:prstDash val="solid"/>
          </a:ln>
        </c:spPr>
      </c:pivotFmt>
    </c:pivotFmts>
    <c:plotArea>
      <c:layout>
        <c:manualLayout>
          <c:layoutTarget val="inner"/>
          <c:xMode val="edge"/>
          <c:yMode val="edge"/>
          <c:x val="0.21936592207529346"/>
          <c:y val="0.18597222222222223"/>
          <c:w val="0.56126790535048188"/>
          <c:h val="0.77798611111111116"/>
        </c:manualLayout>
      </c:layout>
      <c:pieChart>
        <c:varyColors val="1"/>
        <c:ser>
          <c:idx val="0"/>
          <c:order val="0"/>
          <c:tx>
            <c:strRef>
              <c:f>'Aggregation analysis'!$B$29</c:f>
              <c:strCache>
                <c:ptCount val="1"/>
                <c:pt idx="0">
                  <c:v>Total</c:v>
                </c:pt>
              </c:strCache>
            </c:strRef>
          </c:tx>
          <c:spPr>
            <a:ln w="3175">
              <a:solidFill>
                <a:srgbClr val="000100"/>
              </a:solidFill>
              <a:prstDash val="solid"/>
            </a:ln>
          </c:spPr>
          <c:dPt>
            <c:idx val="0"/>
            <c:bubble3D val="0"/>
            <c:spPr>
              <a:solidFill>
                <a:srgbClr val="A21734"/>
              </a:solidFill>
              <a:ln w="3175">
                <a:solidFill>
                  <a:srgbClr val="000100"/>
                </a:solidFill>
                <a:prstDash val="solid"/>
              </a:ln>
            </c:spPr>
            <c:extLst>
              <c:ext xmlns:c16="http://schemas.microsoft.com/office/drawing/2014/chart" uri="{C3380CC4-5D6E-409C-BE32-E72D297353CC}">
                <c16:uniqueId val="{00000001-85A8-4554-8563-D0793117572B}"/>
              </c:ext>
            </c:extLst>
          </c:dPt>
          <c:dPt>
            <c:idx val="1"/>
            <c:bubble3D val="0"/>
            <c:spPr>
              <a:solidFill>
                <a:srgbClr val="7FA129"/>
              </a:solidFill>
              <a:ln w="3175">
                <a:solidFill>
                  <a:srgbClr val="000100"/>
                </a:solidFill>
                <a:prstDash val="solid"/>
              </a:ln>
            </c:spPr>
            <c:extLst>
              <c:ext xmlns:c16="http://schemas.microsoft.com/office/drawing/2014/chart" uri="{C3380CC4-5D6E-409C-BE32-E72D297353CC}">
                <c16:uniqueId val="{00000003-85A8-4554-8563-D0793117572B}"/>
              </c:ext>
            </c:extLst>
          </c:dPt>
          <c:dPt>
            <c:idx val="2"/>
            <c:bubble3D val="0"/>
            <c:spPr>
              <a:solidFill>
                <a:srgbClr val="FCD942"/>
              </a:solidFill>
              <a:ln w="3175">
                <a:solidFill>
                  <a:srgbClr val="000100"/>
                </a:solidFill>
                <a:prstDash val="solid"/>
              </a:ln>
            </c:spPr>
            <c:extLst>
              <c:ext xmlns:c16="http://schemas.microsoft.com/office/drawing/2014/chart" uri="{C3380CC4-5D6E-409C-BE32-E72D297353CC}">
                <c16:uniqueId val="{00000005-85A8-4554-8563-D0793117572B}"/>
              </c:ext>
            </c:extLst>
          </c:dPt>
          <c:dPt>
            <c:idx val="3"/>
            <c:bubble3D val="0"/>
            <c:spPr>
              <a:solidFill>
                <a:srgbClr val="BED001"/>
              </a:solidFill>
              <a:ln w="3175">
                <a:solidFill>
                  <a:srgbClr val="000100"/>
                </a:solidFill>
                <a:prstDash val="solid"/>
              </a:ln>
            </c:spPr>
            <c:extLst>
              <c:ext xmlns:c16="http://schemas.microsoft.com/office/drawing/2014/chart" uri="{C3380CC4-5D6E-409C-BE32-E72D297353CC}">
                <c16:uniqueId val="{00000007-85A8-4554-8563-D0793117572B}"/>
              </c:ext>
            </c:extLst>
          </c:dPt>
          <c:dPt>
            <c:idx val="4"/>
            <c:bubble3D val="0"/>
            <c:spPr>
              <a:solidFill>
                <a:srgbClr val="265376"/>
              </a:solidFill>
              <a:ln w="3175">
                <a:solidFill>
                  <a:srgbClr val="000100"/>
                </a:solidFill>
                <a:prstDash val="solid"/>
              </a:ln>
            </c:spPr>
            <c:extLst>
              <c:ext xmlns:c16="http://schemas.microsoft.com/office/drawing/2014/chart" uri="{C3380CC4-5D6E-409C-BE32-E72D297353CC}">
                <c16:uniqueId val="{00000009-85A8-4554-8563-D0793117572B}"/>
              </c:ext>
            </c:extLst>
          </c:dPt>
          <c:dPt>
            <c:idx val="5"/>
            <c:bubble3D val="0"/>
            <c:spPr>
              <a:solidFill>
                <a:srgbClr val="68A4C0"/>
              </a:solidFill>
              <a:ln w="3175">
                <a:solidFill>
                  <a:srgbClr val="000100"/>
                </a:solidFill>
                <a:prstDash val="solid"/>
              </a:ln>
            </c:spPr>
            <c:extLst>
              <c:ext xmlns:c16="http://schemas.microsoft.com/office/drawing/2014/chart" uri="{C3380CC4-5D6E-409C-BE32-E72D297353CC}">
                <c16:uniqueId val="{0000000B-85A8-4554-8563-D0793117572B}"/>
              </c:ext>
            </c:extLst>
          </c:dPt>
          <c:dLbls>
            <c:dLbl>
              <c:idx val="2"/>
              <c:layout>
                <c:manualLayout>
                  <c:x val="-0.1081654385121566"/>
                  <c:y val="5.73263888888888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5A8-4554-8563-D0793117572B}"/>
                </c:ext>
              </c:extLst>
            </c:dLbl>
            <c:dLbl>
              <c:idx val="3"/>
              <c:layout>
                <c:manualLayout>
                  <c:x val="-6.680806496339084E-2"/>
                  <c:y val="4.409722222222222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5A8-4554-8563-D0793117572B}"/>
                </c:ext>
              </c:extLst>
            </c:dLbl>
            <c:dLbl>
              <c:idx val="4"/>
              <c:layout>
                <c:manualLayout>
                  <c:x val="1.9088018560968811E-2"/>
                  <c:y val="1.7361111111111112E-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2251326579715148"/>
                      <c:h val="0.15008506944444441"/>
                    </c:manualLayout>
                  </c15:layout>
                </c:ext>
                <c:ext xmlns:c16="http://schemas.microsoft.com/office/drawing/2014/chart" uri="{C3380CC4-5D6E-409C-BE32-E72D297353CC}">
                  <c16:uniqueId val="{00000009-85A8-4554-8563-D0793117572B}"/>
                </c:ext>
              </c:extLst>
            </c:dLbl>
            <c:dLbl>
              <c:idx val="5"/>
              <c:layout>
                <c:manualLayout>
                  <c:x val="0.24496290486576627"/>
                  <c:y val="-2.64583333333333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85A8-4554-8563-D0793117572B}"/>
                </c:ext>
              </c:extLst>
            </c:dLbl>
            <c:spPr>
              <a:noFill/>
              <a:ln>
                <a:no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showLeaderLines val="1"/>
            <c:extLst>
              <c:ext xmlns:c15="http://schemas.microsoft.com/office/drawing/2012/chart" uri="{CE6537A1-D6FC-4f65-9D91-7224C49458BB}"/>
            </c:extLst>
          </c:dLbls>
          <c:cat>
            <c:strRef>
              <c:f>'Aggregation analysis'!$A$30:$A$35</c:f>
              <c:strCache>
                <c:ptCount val="6"/>
                <c:pt idx="0">
                  <c:v>Process heating</c:v>
                </c:pt>
                <c:pt idx="1">
                  <c:v>Space heating</c:v>
                </c:pt>
                <c:pt idx="2">
                  <c:v>Hot water</c:v>
                </c:pt>
                <c:pt idx="3">
                  <c:v>Other heating</c:v>
                </c:pt>
                <c:pt idx="4">
                  <c:v>Process cooling</c:v>
                </c:pt>
                <c:pt idx="5">
                  <c:v>Space cooling</c:v>
                </c:pt>
              </c:strCache>
            </c:strRef>
          </c:cat>
          <c:val>
            <c:numRef>
              <c:f>'Aggregation analysis'!$B$30:$B$35</c:f>
              <c:numCache>
                <c:formatCode>0</c:formatCode>
                <c:ptCount val="6"/>
                <c:pt idx="0">
                  <c:v>2011.3673459083866</c:v>
                </c:pt>
                <c:pt idx="1">
                  <c:v>3386.885238298541</c:v>
                </c:pt>
                <c:pt idx="2">
                  <c:v>521.09245140564519</c:v>
                </c:pt>
                <c:pt idx="3">
                  <c:v>190.94633270718109</c:v>
                </c:pt>
                <c:pt idx="4">
                  <c:v>155.38443924074556</c:v>
                </c:pt>
                <c:pt idx="5">
                  <c:v>86.561471514842196</c:v>
                </c:pt>
              </c:numCache>
            </c:numRef>
          </c:val>
          <c:extLst>
            <c:ext xmlns:c16="http://schemas.microsoft.com/office/drawing/2014/chart" uri="{C3380CC4-5D6E-409C-BE32-E72D297353CC}">
              <c16:uniqueId val="{0000000C-85A8-4554-8563-D0793117572B}"/>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zero"/>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analysis!PivotTable1</c:name>
    <c:fmtId val="2"/>
  </c:pivotSource>
  <c:chart>
    <c:autoTitleDeleted val="1"/>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a:ea typeface="Arial"/>
                  <a:cs typeface="Arial"/>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3175">
            <a:solidFill>
              <a:srgbClr val="000100"/>
            </a:solidFill>
            <a:prstDash val="solid"/>
          </a:ln>
          <a:effectLst/>
        </c:spPr>
        <c:marker>
          <c:symbol val="none"/>
        </c:marker>
      </c:pivotFmt>
      <c:pivotFmt>
        <c:idx val="16"/>
        <c:spPr>
          <a:solidFill>
            <a:srgbClr val="60781F"/>
          </a:solidFill>
          <a:ln w="3175">
            <a:solidFill>
              <a:srgbClr val="000100"/>
            </a:solidFill>
            <a:prstDash val="solid"/>
          </a:ln>
          <a:effectLst/>
        </c:spPr>
      </c:pivotFmt>
      <c:pivotFmt>
        <c:idx val="17"/>
        <c:spPr>
          <a:solidFill>
            <a:srgbClr val="A21734"/>
          </a:solidFill>
          <a:ln w="3175">
            <a:solidFill>
              <a:srgbClr val="000100"/>
            </a:solidFill>
            <a:prstDash val="solid"/>
          </a:ln>
          <a:effectLst/>
        </c:spPr>
      </c:pivotFmt>
      <c:pivotFmt>
        <c:idx val="18"/>
        <c:spPr>
          <a:solidFill>
            <a:srgbClr val="7F7F7F"/>
          </a:solidFill>
          <a:ln w="3175">
            <a:solidFill>
              <a:srgbClr val="000100"/>
            </a:solidFill>
            <a:prstDash val="solid"/>
          </a:ln>
          <a:effectLst/>
        </c:spPr>
      </c:pivotFmt>
      <c:pivotFmt>
        <c:idx val="19"/>
        <c:spPr>
          <a:solidFill>
            <a:srgbClr val="497185"/>
          </a:solidFill>
          <a:ln w="3175">
            <a:solidFill>
              <a:srgbClr val="000100"/>
            </a:solidFill>
            <a:prstDash val="solid"/>
          </a:ln>
          <a:effectLst/>
        </c:spPr>
      </c:pivotFmt>
      <c:pivotFmt>
        <c:idx val="20"/>
        <c:spPr>
          <a:solidFill>
            <a:schemeClr val="accent1"/>
          </a:solidFill>
          <a:ln w="3175">
            <a:solidFill>
              <a:srgbClr val="000100"/>
            </a:solidFill>
            <a:prstDash val="solid"/>
          </a:ln>
          <a:effectLst/>
        </c:spPr>
      </c:pivotFmt>
      <c:pivotFmt>
        <c:idx val="21"/>
        <c:spPr>
          <a:solidFill>
            <a:schemeClr val="accent1"/>
          </a:solidFill>
          <a:ln w="3175">
            <a:solidFill>
              <a:srgbClr val="000100"/>
            </a:solidFill>
            <a:prstDash val="solid"/>
          </a:ln>
          <a:effectLst/>
        </c:spPr>
      </c:pivotFmt>
      <c:pivotFmt>
        <c:idx val="22"/>
        <c:spPr>
          <a:solidFill>
            <a:schemeClr val="accent1"/>
          </a:solidFill>
          <a:ln w="3175">
            <a:solidFill>
              <a:srgbClr val="000100"/>
            </a:solidFill>
            <a:prstDash val="solid"/>
          </a:ln>
          <a:effectLst/>
        </c:spPr>
      </c:pivotFmt>
      <c:pivotFmt>
        <c:idx val="23"/>
        <c:spPr>
          <a:solidFill>
            <a:schemeClr val="accent1"/>
          </a:solidFill>
          <a:ln w="3175">
            <a:solidFill>
              <a:srgbClr val="000100"/>
            </a:solidFill>
            <a:prstDash val="solid"/>
          </a:ln>
          <a:effectLst/>
        </c:spPr>
      </c:pivotFmt>
      <c:pivotFmt>
        <c:idx val="24"/>
        <c:spPr>
          <a:solidFill>
            <a:schemeClr val="accent1"/>
          </a:solidFill>
          <a:ln w="3175">
            <a:solidFill>
              <a:srgbClr val="000100"/>
            </a:solidFill>
            <a:prstDash val="solid"/>
          </a:ln>
          <a:effectLst/>
        </c:spPr>
      </c:pivotFmt>
      <c:pivotFmt>
        <c:idx val="25"/>
        <c:spPr>
          <a:solidFill>
            <a:schemeClr val="accent1"/>
          </a:solidFill>
          <a:ln w="3175">
            <a:solidFill>
              <a:srgbClr val="000100"/>
            </a:solidFill>
            <a:prstDash val="solid"/>
          </a:ln>
          <a:effectLst/>
        </c:spPr>
      </c:pivotFmt>
      <c:pivotFmt>
        <c:idx val="26"/>
        <c:spPr>
          <a:solidFill>
            <a:srgbClr val="7FA129"/>
          </a:solidFill>
          <a:ln w="3175">
            <a:solidFill>
              <a:srgbClr val="000100"/>
            </a:solidFill>
            <a:prstDash val="solid"/>
          </a:ln>
          <a:effectLst/>
        </c:spPr>
      </c:pivotFmt>
      <c:pivotFmt>
        <c:idx val="27"/>
        <c:spPr>
          <a:solidFill>
            <a:srgbClr val="A21734"/>
          </a:solidFill>
          <a:ln w="3175">
            <a:solidFill>
              <a:srgbClr val="000100"/>
            </a:solidFill>
            <a:prstDash val="solid"/>
          </a:ln>
          <a:effectLst/>
        </c:spPr>
      </c:pivotFmt>
      <c:pivotFmt>
        <c:idx val="28"/>
        <c:spPr>
          <a:solidFill>
            <a:srgbClr val="7F7F7F"/>
          </a:solidFill>
          <a:ln w="3175">
            <a:solidFill>
              <a:srgbClr val="000100"/>
            </a:solidFill>
            <a:prstDash val="solid"/>
          </a:ln>
          <a:effectLst/>
        </c:spPr>
      </c:pivotFmt>
      <c:pivotFmt>
        <c:idx val="29"/>
        <c:spPr>
          <a:solidFill>
            <a:srgbClr val="BED001"/>
          </a:solidFill>
          <a:ln w="3175">
            <a:solidFill>
              <a:srgbClr val="000100"/>
            </a:solidFill>
            <a:prstDash val="solid"/>
          </a:ln>
          <a:effectLst/>
        </c:spPr>
      </c:pivotFmt>
      <c:pivotFmt>
        <c:idx val="30"/>
        <c:spPr>
          <a:solidFill>
            <a:srgbClr val="68A4C0"/>
          </a:solidFill>
          <a:ln w="3175">
            <a:solidFill>
              <a:srgbClr val="000100"/>
            </a:solidFill>
            <a:prstDash val="solid"/>
          </a:ln>
          <a:effectLst/>
        </c:spPr>
      </c:pivotFmt>
      <c:pivotFmt>
        <c:idx val="31"/>
        <c:spPr>
          <a:solidFill>
            <a:srgbClr val="497185"/>
          </a:solidFill>
          <a:ln w="3175">
            <a:solidFill>
              <a:srgbClr val="000100"/>
            </a:solidFill>
            <a:prstDash val="solid"/>
          </a:ln>
          <a:effectLst/>
        </c:spPr>
      </c:pivotFmt>
      <c:pivotFmt>
        <c:idx val="32"/>
        <c:spPr>
          <a:solidFill>
            <a:srgbClr val="265376"/>
          </a:solidFill>
          <a:ln w="3175">
            <a:solidFill>
              <a:srgbClr val="000100"/>
            </a:solidFill>
            <a:prstDash val="solid"/>
          </a:ln>
          <a:effectLst/>
        </c:spPr>
      </c:pivotFmt>
      <c:pivotFmt>
        <c:idx val="33"/>
        <c:spPr>
          <a:solidFill>
            <a:srgbClr val="500C1A"/>
          </a:solidFill>
          <a:ln w="3175">
            <a:solidFill>
              <a:srgbClr val="000100"/>
            </a:solidFill>
            <a:prstDash val="solid"/>
          </a:ln>
          <a:effectLst/>
        </c:spPr>
      </c:pivotFmt>
      <c:pivotFmt>
        <c:idx val="34"/>
        <c:spPr>
          <a:solidFill>
            <a:srgbClr val="60781F"/>
          </a:solidFill>
          <a:ln w="3175">
            <a:solidFill>
              <a:srgbClr val="000100"/>
            </a:solidFill>
            <a:prstDash val="solid"/>
          </a:ln>
          <a:effectLst/>
        </c:spPr>
      </c:pivotFmt>
      <c:pivotFmt>
        <c:idx val="35"/>
        <c:spPr>
          <a:solidFill>
            <a:srgbClr val="FCD942"/>
          </a:solidFill>
          <a:ln w="3175">
            <a:solidFill>
              <a:srgbClr val="000100"/>
            </a:solidFill>
            <a:prstDash val="solid"/>
          </a:ln>
          <a:effectLst/>
        </c:spPr>
      </c:pivotFmt>
      <c:pivotFmt>
        <c:idx val="36"/>
        <c:spPr>
          <a:solidFill>
            <a:schemeClr val="accent1"/>
          </a:solidFill>
          <a:ln w="3175">
            <a:solidFill>
              <a:srgbClr val="000100"/>
            </a:solidFill>
            <a:prstDash val="solid"/>
          </a:ln>
          <a:effectLst/>
        </c:spPr>
      </c:pivotFmt>
      <c:pivotFmt>
        <c:idx val="37"/>
        <c:spPr>
          <a:solidFill>
            <a:srgbClr val="7FA129"/>
          </a:solidFill>
          <a:ln w="3175">
            <a:solidFill>
              <a:srgbClr val="000100"/>
            </a:solidFill>
            <a:prstDash val="solid"/>
          </a:ln>
          <a:effectLst/>
        </c:spPr>
      </c:pivotFmt>
      <c:pivotFmt>
        <c:idx val="38"/>
        <c:spPr>
          <a:solidFill>
            <a:srgbClr val="A21734"/>
          </a:solidFill>
          <a:ln w="3175">
            <a:solidFill>
              <a:srgbClr val="000100"/>
            </a:solidFill>
            <a:prstDash val="solid"/>
          </a:ln>
          <a:effectLst/>
        </c:spPr>
      </c:pivotFmt>
      <c:pivotFmt>
        <c:idx val="39"/>
        <c:spPr>
          <a:solidFill>
            <a:srgbClr val="BED001"/>
          </a:solidFill>
          <a:ln w="3175">
            <a:solidFill>
              <a:srgbClr val="000100"/>
            </a:solidFill>
            <a:prstDash val="solid"/>
          </a:ln>
          <a:effectLst/>
        </c:spPr>
      </c:pivotFmt>
      <c:pivotFmt>
        <c:idx val="40"/>
        <c:spPr>
          <a:solidFill>
            <a:srgbClr val="606060"/>
          </a:solidFill>
          <a:ln w="3175">
            <a:solidFill>
              <a:srgbClr val="000100"/>
            </a:solidFill>
            <a:prstDash val="solid"/>
          </a:ln>
          <a:effectLst/>
        </c:spPr>
      </c:pivotFmt>
      <c:pivotFmt>
        <c:idx val="41"/>
        <c:spPr>
          <a:solidFill>
            <a:srgbClr val="68A4C0"/>
          </a:solidFill>
          <a:ln w="3175">
            <a:solidFill>
              <a:srgbClr val="000100"/>
            </a:solidFill>
            <a:prstDash val="solid"/>
          </a:ln>
          <a:effectLst/>
        </c:spPr>
      </c:pivotFmt>
      <c:pivotFmt>
        <c:idx val="42"/>
        <c:spPr>
          <a:solidFill>
            <a:srgbClr val="497185"/>
          </a:solidFill>
          <a:ln w="3175">
            <a:solidFill>
              <a:srgbClr val="000100"/>
            </a:solidFill>
            <a:prstDash val="solid"/>
          </a:ln>
          <a:effectLst/>
        </c:spPr>
      </c:pivotFmt>
      <c:pivotFmt>
        <c:idx val="43"/>
        <c:spPr>
          <a:solidFill>
            <a:srgbClr val="265376"/>
          </a:solidFill>
          <a:ln w="3175">
            <a:solidFill>
              <a:srgbClr val="000100"/>
            </a:solidFill>
            <a:prstDash val="solid"/>
          </a:ln>
          <a:effectLst/>
        </c:spPr>
      </c:pivotFmt>
      <c:pivotFmt>
        <c:idx val="44"/>
        <c:spPr>
          <a:solidFill>
            <a:srgbClr val="500C1A"/>
          </a:solidFill>
          <a:ln w="3175">
            <a:solidFill>
              <a:srgbClr val="000100"/>
            </a:solidFill>
            <a:prstDash val="solid"/>
          </a:ln>
          <a:effectLst/>
        </c:spPr>
      </c:pivotFmt>
      <c:pivotFmt>
        <c:idx val="45"/>
        <c:spPr>
          <a:solidFill>
            <a:srgbClr val="60781F"/>
          </a:solidFill>
          <a:ln w="3175">
            <a:solidFill>
              <a:srgbClr val="000100"/>
            </a:solidFill>
            <a:prstDash val="solid"/>
          </a:ln>
          <a:effectLst/>
        </c:spPr>
      </c:pivotFmt>
      <c:pivotFmt>
        <c:idx val="46"/>
        <c:spPr>
          <a:solidFill>
            <a:srgbClr val="FCD942"/>
          </a:solidFill>
          <a:ln w="3175">
            <a:solidFill>
              <a:srgbClr val="000100"/>
            </a:solidFill>
            <a:prstDash val="solid"/>
          </a:ln>
          <a:effectLst/>
        </c:spPr>
      </c:pivotFmt>
      <c:pivotFmt>
        <c:idx val="47"/>
        <c:spPr>
          <a:solidFill>
            <a:schemeClr val="accent1"/>
          </a:solidFill>
          <a:ln w="3175">
            <a:solidFill>
              <a:srgbClr val="000100"/>
            </a:solidFill>
            <a:prstDash val="solid"/>
          </a:ln>
          <a:effectLst/>
        </c:spPr>
      </c:pivotFmt>
      <c:pivotFmt>
        <c:idx val="48"/>
        <c:spPr>
          <a:ln w="3175">
            <a:solidFill>
              <a:srgbClr val="000100"/>
            </a:solidFill>
            <a:prstDash val="solid"/>
          </a:ln>
        </c:spPr>
        <c:marker>
          <c:symbol val="none"/>
        </c:marker>
        <c:dLbl>
          <c:idx val="0"/>
          <c:spPr>
            <a:noFill/>
            <a:ln>
              <a:noFill/>
            </a:ln>
            <a:effectLst/>
          </c:spPr>
          <c:txPr>
            <a:bodyPr rot="0" vert="horz"/>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7FA129"/>
          </a:solidFill>
          <a:ln w="3175">
            <a:solidFill>
              <a:srgbClr val="000100"/>
            </a:solidFill>
            <a:prstDash val="solid"/>
          </a:ln>
          <a:effectLst/>
        </c:spPr>
      </c:pivotFmt>
      <c:pivotFmt>
        <c:idx val="50"/>
        <c:spPr>
          <a:solidFill>
            <a:srgbClr val="A21734"/>
          </a:solidFill>
          <a:ln w="3175">
            <a:solidFill>
              <a:srgbClr val="000100"/>
            </a:solidFill>
            <a:prstDash val="solid"/>
          </a:ln>
          <a:effectLst/>
        </c:spPr>
      </c:pivotFmt>
      <c:pivotFmt>
        <c:idx val="51"/>
        <c:spPr>
          <a:solidFill>
            <a:srgbClr val="BED001"/>
          </a:solidFill>
          <a:ln w="3175">
            <a:solidFill>
              <a:srgbClr val="000100"/>
            </a:solidFill>
            <a:prstDash val="solid"/>
          </a:ln>
          <a:effectLst/>
        </c:spPr>
      </c:pivotFmt>
      <c:pivotFmt>
        <c:idx val="52"/>
        <c:spPr>
          <a:solidFill>
            <a:srgbClr val="606060"/>
          </a:solidFill>
          <a:ln w="3175">
            <a:solidFill>
              <a:srgbClr val="000100"/>
            </a:solidFill>
            <a:prstDash val="solid"/>
          </a:ln>
          <a:effectLst/>
        </c:spPr>
      </c:pivotFmt>
      <c:pivotFmt>
        <c:idx val="53"/>
        <c:spPr>
          <a:solidFill>
            <a:srgbClr val="68A4C0"/>
          </a:solidFill>
          <a:ln w="3175">
            <a:solidFill>
              <a:srgbClr val="000100"/>
            </a:solidFill>
            <a:prstDash val="solid"/>
          </a:ln>
          <a:effectLst/>
        </c:spPr>
      </c:pivotFmt>
      <c:pivotFmt>
        <c:idx val="54"/>
        <c:spPr>
          <a:solidFill>
            <a:srgbClr val="497185"/>
          </a:solidFill>
          <a:ln w="3175">
            <a:solidFill>
              <a:srgbClr val="000100"/>
            </a:solidFill>
            <a:prstDash val="solid"/>
          </a:ln>
          <a:effectLst/>
        </c:spPr>
      </c:pivotFmt>
      <c:pivotFmt>
        <c:idx val="55"/>
        <c:spPr>
          <a:solidFill>
            <a:srgbClr val="265376"/>
          </a:solidFill>
          <a:ln w="3175">
            <a:solidFill>
              <a:srgbClr val="000100"/>
            </a:solidFill>
            <a:prstDash val="solid"/>
          </a:ln>
          <a:effectLst/>
        </c:spPr>
      </c:pivotFmt>
      <c:pivotFmt>
        <c:idx val="56"/>
        <c:spPr>
          <a:solidFill>
            <a:srgbClr val="500C1A"/>
          </a:solidFill>
          <a:ln w="3175">
            <a:solidFill>
              <a:srgbClr val="000100"/>
            </a:solidFill>
            <a:prstDash val="solid"/>
          </a:ln>
          <a:effectLst/>
        </c:spPr>
      </c:pivotFmt>
      <c:pivotFmt>
        <c:idx val="57"/>
        <c:spPr>
          <a:solidFill>
            <a:srgbClr val="405014"/>
          </a:solidFill>
          <a:ln w="3175">
            <a:solidFill>
              <a:srgbClr val="000100"/>
            </a:solidFill>
            <a:prstDash val="solid"/>
          </a:ln>
          <a:effectLst/>
        </c:spPr>
      </c:pivotFmt>
      <c:pivotFmt>
        <c:idx val="58"/>
        <c:spPr>
          <a:solidFill>
            <a:srgbClr val="FCD942"/>
          </a:solidFill>
          <a:ln w="3175">
            <a:solidFill>
              <a:srgbClr val="000100"/>
            </a:solidFill>
            <a:prstDash val="solid"/>
          </a:ln>
          <a:effectLst/>
        </c:spPr>
      </c:pivotFmt>
      <c:pivotFmt>
        <c:idx val="59"/>
        <c:spPr>
          <a:ln w="3175">
            <a:solidFill>
              <a:srgbClr val="000100"/>
            </a:solidFill>
            <a:prstDash val="solid"/>
          </a:ln>
        </c:spPr>
        <c:marker>
          <c:symbol val="none"/>
        </c:marker>
        <c:dLbl>
          <c:idx val="0"/>
          <c:spPr>
            <a:noFill/>
            <a:ln>
              <a:noFill/>
            </a:ln>
            <a:effectLst/>
          </c:spPr>
          <c:txPr>
            <a:bodyPr rot="0" vert="horz"/>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0"/>
        <c:spPr>
          <a:solidFill>
            <a:srgbClr val="7FA129"/>
          </a:solidFill>
          <a:ln w="3175">
            <a:solidFill>
              <a:srgbClr val="000100"/>
            </a:solidFill>
            <a:prstDash val="solid"/>
          </a:ln>
          <a:effectLst/>
        </c:spPr>
      </c:pivotFmt>
      <c:pivotFmt>
        <c:idx val="61"/>
        <c:spPr>
          <a:solidFill>
            <a:srgbClr val="A21734"/>
          </a:solidFill>
          <a:ln w="3175">
            <a:solidFill>
              <a:srgbClr val="000100"/>
            </a:solidFill>
            <a:prstDash val="solid"/>
          </a:ln>
          <a:effectLst/>
        </c:spPr>
      </c:pivotFmt>
      <c:pivotFmt>
        <c:idx val="62"/>
        <c:spPr>
          <a:solidFill>
            <a:srgbClr val="BED001"/>
          </a:solidFill>
          <a:ln w="3175">
            <a:solidFill>
              <a:srgbClr val="000100"/>
            </a:solidFill>
            <a:prstDash val="solid"/>
          </a:ln>
          <a:effectLst/>
        </c:spPr>
      </c:pivotFmt>
      <c:pivotFmt>
        <c:idx val="63"/>
        <c:spPr>
          <a:solidFill>
            <a:srgbClr val="606060"/>
          </a:solidFill>
          <a:ln w="3175">
            <a:solidFill>
              <a:srgbClr val="000100"/>
            </a:solidFill>
            <a:prstDash val="solid"/>
          </a:ln>
          <a:effectLst/>
        </c:spPr>
      </c:pivotFmt>
      <c:pivotFmt>
        <c:idx val="64"/>
        <c:spPr>
          <a:solidFill>
            <a:srgbClr val="68A4C0"/>
          </a:solidFill>
          <a:ln w="3175">
            <a:solidFill>
              <a:srgbClr val="000100"/>
            </a:solidFill>
            <a:prstDash val="solid"/>
          </a:ln>
          <a:effectLst/>
        </c:spPr>
      </c:pivotFmt>
      <c:pivotFmt>
        <c:idx val="65"/>
        <c:spPr>
          <a:solidFill>
            <a:srgbClr val="497185"/>
          </a:solidFill>
          <a:ln w="3175">
            <a:solidFill>
              <a:srgbClr val="000100"/>
            </a:solidFill>
            <a:prstDash val="solid"/>
          </a:ln>
          <a:effectLst/>
        </c:spPr>
      </c:pivotFmt>
      <c:pivotFmt>
        <c:idx val="66"/>
        <c:spPr>
          <a:solidFill>
            <a:srgbClr val="265376"/>
          </a:solidFill>
          <a:ln w="3175">
            <a:solidFill>
              <a:srgbClr val="000100"/>
            </a:solidFill>
            <a:prstDash val="solid"/>
          </a:ln>
          <a:effectLst/>
        </c:spPr>
      </c:pivotFmt>
      <c:pivotFmt>
        <c:idx val="67"/>
        <c:spPr>
          <a:solidFill>
            <a:srgbClr val="500C1A"/>
          </a:solidFill>
          <a:ln w="3175">
            <a:solidFill>
              <a:srgbClr val="000100"/>
            </a:solidFill>
            <a:prstDash val="solid"/>
          </a:ln>
          <a:effectLst/>
        </c:spPr>
      </c:pivotFmt>
      <c:pivotFmt>
        <c:idx val="68"/>
        <c:spPr>
          <a:solidFill>
            <a:srgbClr val="405014"/>
          </a:solidFill>
          <a:ln w="3175">
            <a:solidFill>
              <a:srgbClr val="000100"/>
            </a:solidFill>
            <a:prstDash val="solid"/>
          </a:ln>
          <a:effectLst/>
        </c:spPr>
      </c:pivotFmt>
      <c:pivotFmt>
        <c:idx val="69"/>
        <c:spPr>
          <a:solidFill>
            <a:srgbClr val="FCD942"/>
          </a:solidFill>
          <a:ln w="3175">
            <a:solidFill>
              <a:srgbClr val="000100"/>
            </a:solidFill>
            <a:prstDash val="solid"/>
          </a:ln>
          <a:effectLst/>
        </c:spPr>
      </c:pivotFmt>
      <c:pivotFmt>
        <c:idx val="70"/>
        <c:spPr>
          <a:ln w="3175">
            <a:solidFill>
              <a:srgbClr val="000100"/>
            </a:solidFill>
            <a:prstDash val="solid"/>
          </a:ln>
        </c:spPr>
        <c:marker>
          <c:symbol val="none"/>
        </c:marker>
        <c:dLbl>
          <c:idx val="0"/>
          <c:spPr>
            <a:noFill/>
            <a:ln>
              <a:noFill/>
            </a:ln>
            <a:effectLst/>
          </c:spPr>
          <c:txPr>
            <a:bodyPr rot="0" vert="horz"/>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1"/>
        <c:spPr>
          <a:solidFill>
            <a:srgbClr val="7FA129"/>
          </a:solidFill>
          <a:ln w="3175">
            <a:solidFill>
              <a:srgbClr val="000100"/>
            </a:solidFill>
            <a:prstDash val="solid"/>
          </a:ln>
          <a:effectLst/>
        </c:spPr>
      </c:pivotFmt>
      <c:pivotFmt>
        <c:idx val="72"/>
        <c:spPr>
          <a:solidFill>
            <a:srgbClr val="A21734"/>
          </a:solidFill>
          <a:ln w="3175">
            <a:solidFill>
              <a:srgbClr val="000100"/>
            </a:solidFill>
            <a:prstDash val="solid"/>
          </a:ln>
          <a:effectLst/>
        </c:spPr>
      </c:pivotFmt>
      <c:pivotFmt>
        <c:idx val="73"/>
        <c:spPr>
          <a:solidFill>
            <a:srgbClr val="BED001"/>
          </a:solidFill>
          <a:ln w="3175">
            <a:solidFill>
              <a:srgbClr val="000100"/>
            </a:solidFill>
            <a:prstDash val="solid"/>
          </a:ln>
          <a:effectLst/>
        </c:spPr>
      </c:pivotFmt>
      <c:pivotFmt>
        <c:idx val="74"/>
        <c:spPr>
          <a:solidFill>
            <a:srgbClr val="606060"/>
          </a:solidFill>
          <a:ln w="3175">
            <a:solidFill>
              <a:srgbClr val="000100"/>
            </a:solidFill>
            <a:prstDash val="solid"/>
          </a:ln>
          <a:effectLst/>
        </c:spPr>
      </c:pivotFmt>
      <c:pivotFmt>
        <c:idx val="75"/>
        <c:spPr>
          <a:solidFill>
            <a:srgbClr val="68A4C0"/>
          </a:solidFill>
          <a:ln w="3175">
            <a:solidFill>
              <a:srgbClr val="000100"/>
            </a:solidFill>
            <a:prstDash val="solid"/>
          </a:ln>
          <a:effectLst/>
        </c:spPr>
      </c:pivotFmt>
      <c:pivotFmt>
        <c:idx val="76"/>
        <c:spPr>
          <a:solidFill>
            <a:srgbClr val="497185"/>
          </a:solidFill>
          <a:ln w="3175">
            <a:solidFill>
              <a:srgbClr val="000100"/>
            </a:solidFill>
            <a:prstDash val="solid"/>
          </a:ln>
          <a:effectLst/>
        </c:spPr>
      </c:pivotFmt>
      <c:pivotFmt>
        <c:idx val="77"/>
        <c:spPr>
          <a:solidFill>
            <a:srgbClr val="265376"/>
          </a:solidFill>
          <a:ln w="3175">
            <a:solidFill>
              <a:srgbClr val="000100"/>
            </a:solidFill>
            <a:prstDash val="solid"/>
          </a:ln>
          <a:effectLst/>
        </c:spPr>
      </c:pivotFmt>
      <c:pivotFmt>
        <c:idx val="78"/>
        <c:spPr>
          <a:solidFill>
            <a:srgbClr val="500C1A"/>
          </a:solidFill>
          <a:ln w="3175">
            <a:solidFill>
              <a:srgbClr val="000100"/>
            </a:solidFill>
            <a:prstDash val="solid"/>
          </a:ln>
          <a:effectLst/>
        </c:spPr>
      </c:pivotFmt>
      <c:pivotFmt>
        <c:idx val="79"/>
        <c:spPr>
          <a:solidFill>
            <a:srgbClr val="405014"/>
          </a:solidFill>
          <a:ln w="3175">
            <a:solidFill>
              <a:srgbClr val="000100"/>
            </a:solidFill>
            <a:prstDash val="solid"/>
          </a:ln>
          <a:effectLst/>
        </c:spPr>
      </c:pivotFmt>
      <c:pivotFmt>
        <c:idx val="80"/>
        <c:spPr>
          <a:solidFill>
            <a:srgbClr val="FCD942"/>
          </a:solidFill>
          <a:ln w="3175">
            <a:solidFill>
              <a:srgbClr val="000100"/>
            </a:solidFill>
            <a:prstDash val="solid"/>
          </a:ln>
          <a:effectLst/>
        </c:spPr>
      </c:pivotFmt>
      <c:pivotFmt>
        <c:idx val="81"/>
        <c:spPr>
          <a:ln w="3175">
            <a:solidFill>
              <a:srgbClr val="000100"/>
            </a:solidFill>
            <a:prstDash val="solid"/>
          </a:ln>
        </c:spPr>
        <c:marker>
          <c:symbol val="none"/>
        </c:marker>
        <c:dLbl>
          <c:idx val="0"/>
          <c:spPr>
            <a:noFill/>
            <a:ln>
              <a:noFill/>
            </a:ln>
            <a:effectLst/>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2"/>
        <c:spPr>
          <a:solidFill>
            <a:srgbClr val="7FA129"/>
          </a:solidFill>
          <a:ln w="3175">
            <a:solidFill>
              <a:srgbClr val="000100"/>
            </a:solidFill>
            <a:prstDash val="solid"/>
          </a:ln>
        </c:spPr>
      </c:pivotFmt>
      <c:pivotFmt>
        <c:idx val="83"/>
        <c:spPr>
          <a:solidFill>
            <a:srgbClr val="500C1A"/>
          </a:solidFill>
          <a:ln w="3175">
            <a:solidFill>
              <a:srgbClr val="000100"/>
            </a:solidFill>
            <a:prstDash val="solid"/>
          </a:ln>
        </c:spPr>
      </c:pivotFmt>
      <c:pivotFmt>
        <c:idx val="84"/>
        <c:spPr>
          <a:solidFill>
            <a:srgbClr val="BED001"/>
          </a:solidFill>
          <a:ln w="3175">
            <a:solidFill>
              <a:srgbClr val="000100"/>
            </a:solidFill>
            <a:prstDash val="solid"/>
          </a:ln>
        </c:spPr>
      </c:pivotFmt>
      <c:pivotFmt>
        <c:idx val="85"/>
        <c:spPr>
          <a:solidFill>
            <a:srgbClr val="A21734"/>
          </a:solidFill>
          <a:ln w="3175">
            <a:solidFill>
              <a:srgbClr val="000100"/>
            </a:solidFill>
            <a:prstDash val="solid"/>
          </a:ln>
        </c:spPr>
      </c:pivotFmt>
      <c:pivotFmt>
        <c:idx val="86"/>
        <c:spPr>
          <a:solidFill>
            <a:srgbClr val="68A4C0"/>
          </a:solidFill>
          <a:ln w="3175">
            <a:solidFill>
              <a:srgbClr val="000100"/>
            </a:solidFill>
            <a:prstDash val="solid"/>
          </a:ln>
        </c:spPr>
      </c:pivotFmt>
      <c:pivotFmt>
        <c:idx val="87"/>
        <c:spPr>
          <a:solidFill>
            <a:srgbClr val="497185"/>
          </a:solidFill>
          <a:ln w="3175">
            <a:solidFill>
              <a:srgbClr val="000100"/>
            </a:solidFill>
            <a:prstDash val="solid"/>
          </a:ln>
        </c:spPr>
      </c:pivotFmt>
      <c:pivotFmt>
        <c:idx val="88"/>
        <c:spPr>
          <a:solidFill>
            <a:srgbClr val="606060"/>
          </a:solidFill>
          <a:ln w="3175">
            <a:solidFill>
              <a:srgbClr val="000100"/>
            </a:solidFill>
            <a:prstDash val="solid"/>
          </a:ln>
        </c:spPr>
      </c:pivotFmt>
      <c:pivotFmt>
        <c:idx val="89"/>
        <c:spPr>
          <a:solidFill>
            <a:srgbClr val="D9D9D9"/>
          </a:solidFill>
          <a:ln w="3175">
            <a:solidFill>
              <a:srgbClr val="000100"/>
            </a:solidFill>
            <a:prstDash val="solid"/>
          </a:ln>
        </c:spPr>
      </c:pivotFmt>
      <c:pivotFmt>
        <c:idx val="90"/>
        <c:spPr>
          <a:solidFill>
            <a:srgbClr val="405014"/>
          </a:solidFill>
          <a:ln w="3175">
            <a:solidFill>
              <a:srgbClr val="000100"/>
            </a:solidFill>
            <a:prstDash val="solid"/>
          </a:ln>
        </c:spPr>
      </c:pivotFmt>
      <c:pivotFmt>
        <c:idx val="91"/>
        <c:spPr>
          <a:solidFill>
            <a:srgbClr val="FCD942"/>
          </a:solidFill>
          <a:ln w="3175">
            <a:solidFill>
              <a:srgbClr val="000100"/>
            </a:solidFill>
            <a:prstDash val="solid"/>
          </a:ln>
        </c:spPr>
      </c:pivotFmt>
    </c:pivotFmts>
    <c:plotArea>
      <c:layout/>
      <c:pieChart>
        <c:varyColors val="1"/>
        <c:ser>
          <c:idx val="0"/>
          <c:order val="0"/>
          <c:tx>
            <c:strRef>
              <c:f>'Aggregation analysis'!$B$7</c:f>
              <c:strCache>
                <c:ptCount val="1"/>
                <c:pt idx="0">
                  <c:v>Total</c:v>
                </c:pt>
              </c:strCache>
            </c:strRef>
          </c:tx>
          <c:spPr>
            <a:ln w="3175">
              <a:solidFill>
                <a:srgbClr val="000100"/>
              </a:solidFill>
              <a:prstDash val="solid"/>
            </a:ln>
          </c:spPr>
          <c:dPt>
            <c:idx val="0"/>
            <c:bubble3D val="0"/>
            <c:spPr>
              <a:solidFill>
                <a:srgbClr val="68A4C0"/>
              </a:solidFill>
              <a:ln w="3175">
                <a:solidFill>
                  <a:srgbClr val="000100"/>
                </a:solidFill>
                <a:prstDash val="solid"/>
              </a:ln>
            </c:spPr>
            <c:extLst>
              <c:ext xmlns:c16="http://schemas.microsoft.com/office/drawing/2014/chart" uri="{C3380CC4-5D6E-409C-BE32-E72D297353CC}">
                <c16:uniqueId val="{00000015-5E07-4093-9D23-F587EB504DD6}"/>
              </c:ext>
            </c:extLst>
          </c:dPt>
          <c:dPt>
            <c:idx val="1"/>
            <c:bubble3D val="0"/>
            <c:spPr>
              <a:solidFill>
                <a:srgbClr val="606060"/>
              </a:solidFill>
              <a:ln w="3175">
                <a:solidFill>
                  <a:srgbClr val="000100"/>
                </a:solidFill>
                <a:prstDash val="solid"/>
              </a:ln>
            </c:spPr>
            <c:extLst>
              <c:ext xmlns:c16="http://schemas.microsoft.com/office/drawing/2014/chart" uri="{C3380CC4-5D6E-409C-BE32-E72D297353CC}">
                <c16:uniqueId val="{00000016-5E07-4093-9D23-F587EB504DD6}"/>
              </c:ext>
            </c:extLst>
          </c:dPt>
          <c:dPt>
            <c:idx val="2"/>
            <c:bubble3D val="0"/>
            <c:spPr>
              <a:solidFill>
                <a:srgbClr val="7FA129"/>
              </a:solidFill>
              <a:ln w="3175">
                <a:solidFill>
                  <a:srgbClr val="000100"/>
                </a:solidFill>
                <a:prstDash val="solid"/>
              </a:ln>
            </c:spPr>
            <c:extLst>
              <c:ext xmlns:c16="http://schemas.microsoft.com/office/drawing/2014/chart" uri="{C3380CC4-5D6E-409C-BE32-E72D297353CC}">
                <c16:uniqueId val="{00000017-5E07-4093-9D23-F587EB504DD6}"/>
              </c:ext>
            </c:extLst>
          </c:dPt>
          <c:dPt>
            <c:idx val="3"/>
            <c:bubble3D val="0"/>
            <c:spPr>
              <a:solidFill>
                <a:srgbClr val="A21734"/>
              </a:solidFill>
              <a:ln w="3175">
                <a:solidFill>
                  <a:srgbClr val="000100"/>
                </a:solidFill>
                <a:prstDash val="solid"/>
              </a:ln>
            </c:spPr>
            <c:extLst>
              <c:ext xmlns:c16="http://schemas.microsoft.com/office/drawing/2014/chart" uri="{C3380CC4-5D6E-409C-BE32-E72D297353CC}">
                <c16:uniqueId val="{00000018-5E07-4093-9D23-F587EB504DD6}"/>
              </c:ext>
            </c:extLst>
          </c:dPt>
          <c:dPt>
            <c:idx val="4"/>
            <c:bubble3D val="0"/>
            <c:spPr>
              <a:solidFill>
                <a:srgbClr val="BED001"/>
              </a:solidFill>
              <a:ln w="3175">
                <a:solidFill>
                  <a:srgbClr val="000100"/>
                </a:solidFill>
                <a:prstDash val="solid"/>
              </a:ln>
            </c:spPr>
            <c:extLst>
              <c:ext xmlns:c16="http://schemas.microsoft.com/office/drawing/2014/chart" uri="{C3380CC4-5D6E-409C-BE32-E72D297353CC}">
                <c16:uniqueId val="{00000019-5E07-4093-9D23-F587EB504DD6}"/>
              </c:ext>
            </c:extLst>
          </c:dPt>
          <c:dPt>
            <c:idx val="5"/>
            <c:bubble3D val="0"/>
            <c:spPr>
              <a:solidFill>
                <a:srgbClr val="500C1A"/>
              </a:solidFill>
              <a:ln w="3175">
                <a:solidFill>
                  <a:srgbClr val="000100"/>
                </a:solidFill>
                <a:prstDash val="solid"/>
              </a:ln>
            </c:spPr>
            <c:extLst>
              <c:ext xmlns:c16="http://schemas.microsoft.com/office/drawing/2014/chart" uri="{C3380CC4-5D6E-409C-BE32-E72D297353CC}">
                <c16:uniqueId val="{0000001A-5E07-4093-9D23-F587EB504DD6}"/>
              </c:ext>
            </c:extLst>
          </c:dPt>
          <c:dPt>
            <c:idx val="6"/>
            <c:bubble3D val="0"/>
            <c:spPr>
              <a:solidFill>
                <a:srgbClr val="D9D9D9"/>
              </a:solidFill>
              <a:ln w="3175">
                <a:solidFill>
                  <a:srgbClr val="000100"/>
                </a:solidFill>
                <a:prstDash val="solid"/>
              </a:ln>
            </c:spPr>
            <c:extLst>
              <c:ext xmlns:c16="http://schemas.microsoft.com/office/drawing/2014/chart" uri="{C3380CC4-5D6E-409C-BE32-E72D297353CC}">
                <c16:uniqueId val="{0000001B-5E07-4093-9D23-F587EB504DD6}"/>
              </c:ext>
            </c:extLst>
          </c:dPt>
          <c:dPt>
            <c:idx val="7"/>
            <c:bubble3D val="0"/>
            <c:spPr>
              <a:solidFill>
                <a:srgbClr val="FCD942"/>
              </a:solidFill>
              <a:ln w="3175">
                <a:solidFill>
                  <a:srgbClr val="000100"/>
                </a:solidFill>
                <a:prstDash val="solid"/>
              </a:ln>
            </c:spPr>
            <c:extLst>
              <c:ext xmlns:c16="http://schemas.microsoft.com/office/drawing/2014/chart" uri="{C3380CC4-5D6E-409C-BE32-E72D297353CC}">
                <c16:uniqueId val="{0000001C-5E07-4093-9D23-F587EB504DD6}"/>
              </c:ext>
            </c:extLst>
          </c:dPt>
          <c:dPt>
            <c:idx val="8"/>
            <c:bubble3D val="0"/>
            <c:spPr>
              <a:solidFill>
                <a:srgbClr val="497185"/>
              </a:solidFill>
              <a:ln w="3175">
                <a:solidFill>
                  <a:srgbClr val="000100"/>
                </a:solidFill>
                <a:prstDash val="solid"/>
              </a:ln>
            </c:spPr>
            <c:extLst>
              <c:ext xmlns:c16="http://schemas.microsoft.com/office/drawing/2014/chart" uri="{C3380CC4-5D6E-409C-BE32-E72D297353CC}">
                <c16:uniqueId val="{0000001D-5E07-4093-9D23-F587EB504DD6}"/>
              </c:ext>
            </c:extLst>
          </c:dPt>
          <c:dPt>
            <c:idx val="9"/>
            <c:bubble3D val="0"/>
            <c:spPr>
              <a:solidFill>
                <a:srgbClr val="405014"/>
              </a:solidFill>
              <a:ln w="3175">
                <a:solidFill>
                  <a:srgbClr val="000100"/>
                </a:solidFill>
                <a:prstDash val="solid"/>
              </a:ln>
            </c:spPr>
            <c:extLst>
              <c:ext xmlns:c16="http://schemas.microsoft.com/office/drawing/2014/chart" uri="{C3380CC4-5D6E-409C-BE32-E72D297353CC}">
                <c16:uniqueId val="{0000001E-5E07-4093-9D23-F587EB504DD6}"/>
              </c:ext>
            </c:extLst>
          </c:dPt>
          <c:dLbls>
            <c:spPr>
              <a:noFill/>
              <a:ln>
                <a:noFill/>
              </a:ln>
              <a:effectLst/>
            </c:spPr>
            <c:txPr>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'Aggregation analysis'!$A$8:$A$18</c:f>
              <c:strCache>
                <c:ptCount val="10"/>
                <c:pt idx="0">
                  <c:v>Gas</c:v>
                </c:pt>
                <c:pt idx="1">
                  <c:v>Oil</c:v>
                </c:pt>
                <c:pt idx="2">
                  <c:v>Biomass</c:v>
                </c:pt>
                <c:pt idx="3">
                  <c:v>Electricity</c:v>
                </c:pt>
                <c:pt idx="4">
                  <c:v>District heating</c:v>
                </c:pt>
                <c:pt idx="5">
                  <c:v>Coal</c:v>
                </c:pt>
                <c:pt idx="6">
                  <c:v>Others (fossil)</c:v>
                </c:pt>
                <c:pt idx="7">
                  <c:v>Solar thermal</c:v>
                </c:pt>
                <c:pt idx="8">
                  <c:v>Heat pumps</c:v>
                </c:pt>
                <c:pt idx="9">
                  <c:v>Others (RES)</c:v>
                </c:pt>
              </c:strCache>
            </c:strRef>
          </c:cat>
          <c:val>
            <c:numRef>
              <c:f>'Aggregation analysis'!$B$8:$B$18</c:f>
              <c:numCache>
                <c:formatCode>0</c:formatCode>
                <c:ptCount val="10"/>
                <c:pt idx="0">
                  <c:v>2675.6136835190218</c:v>
                </c:pt>
                <c:pt idx="1">
                  <c:v>775.73076651661336</c:v>
                </c:pt>
                <c:pt idx="2">
                  <c:v>737.61293190966092</c:v>
                </c:pt>
                <c:pt idx="3">
                  <c:v>737.22205153391326</c:v>
                </c:pt>
                <c:pt idx="4">
                  <c:v>563.24168949195735</c:v>
                </c:pt>
                <c:pt idx="5">
                  <c:v>517.62715302604727</c:v>
                </c:pt>
                <c:pt idx="6">
                  <c:v>257.72710287755194</c:v>
                </c:pt>
                <c:pt idx="7">
                  <c:v>41.37550855442322</c:v>
                </c:pt>
                <c:pt idx="8">
                  <c:v>37.094178603935482</c:v>
                </c:pt>
                <c:pt idx="9">
                  <c:v>8.9922130422211133</c:v>
                </c:pt>
              </c:numCache>
            </c:numRef>
          </c:val>
          <c:extLst>
            <c:ext xmlns:c16="http://schemas.microsoft.com/office/drawing/2014/chart" uri="{C3380CC4-5D6E-409C-BE32-E72D297353CC}">
              <c16:uniqueId val="{00000014-5E07-4093-9D23-F587EB504DD6}"/>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818447009077323"/>
          <c:y val="5.2790853318460687E-2"/>
          <c:w val="0.27988955834553064"/>
          <c:h val="0.82053750000000003"/>
        </c:manualLayout>
      </c:layout>
      <c:overlay val="0"/>
      <c:spPr>
        <a:noFill/>
        <a:ln>
          <a:noFill/>
        </a:ln>
        <a:effectLst/>
      </c:spPr>
      <c:txPr>
        <a:bodyPr rot="0" vert="horz"/>
        <a:lstStyle/>
        <a:p>
          <a:pPr>
            <a:defRPr/>
          </a:pPr>
          <a:endParaRPr lang="en-US"/>
        </a:p>
      </c:txPr>
    </c:legend>
    <c:plotVisOnly val="1"/>
    <c:dispBlanksAs val="zero"/>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analysis!PivotTable12</c:name>
    <c:fmtId val="1"/>
  </c:pivotSource>
  <c:chart>
    <c:autoTitleDeleted val="0"/>
    <c:pivotFmts>
      <c:pivotFmt>
        <c:idx val="0"/>
        <c:spPr>
          <a:solidFill>
            <a:srgbClr val="606060"/>
          </a:solidFill>
          <a:ln w="3175">
            <a:solidFill>
              <a:srgbClr val="000100"/>
            </a:solidFill>
            <a:prstDash val="solid"/>
          </a:ln>
        </c:spPr>
        <c:marker>
          <c:symbol val="none"/>
        </c:marker>
      </c:pivotFmt>
      <c:pivotFmt>
        <c:idx val="1"/>
        <c:spPr>
          <a:solidFill>
            <a:srgbClr val="265376"/>
          </a:solidFill>
          <a:ln w="3175">
            <a:solidFill>
              <a:srgbClr val="000100"/>
            </a:solidFill>
            <a:prstDash val="solid"/>
          </a:ln>
        </c:spPr>
        <c:marker>
          <c:symbol val="none"/>
        </c:marker>
      </c:pivotFmt>
      <c:pivotFmt>
        <c:idx val="2"/>
        <c:spPr>
          <a:solidFill>
            <a:srgbClr val="68A4C0"/>
          </a:solidFill>
          <a:ln w="3175">
            <a:solidFill>
              <a:srgbClr val="000100"/>
            </a:solidFill>
            <a:prstDash val="solid"/>
          </a:ln>
        </c:spPr>
        <c:marker>
          <c:symbol val="none"/>
        </c:marker>
      </c:pivotFmt>
      <c:pivotFmt>
        <c:idx val="3"/>
        <c:spPr>
          <a:solidFill>
            <a:srgbClr val="7FA129"/>
          </a:solidFill>
          <a:ln w="3175">
            <a:solidFill>
              <a:srgbClr val="000100"/>
            </a:solidFill>
            <a:prstDash val="solid"/>
          </a:ln>
        </c:spPr>
        <c:marker>
          <c:symbol val="none"/>
        </c:marker>
      </c:pivotFmt>
      <c:pivotFmt>
        <c:idx val="4"/>
        <c:spPr>
          <a:solidFill>
            <a:srgbClr val="A21734"/>
          </a:solidFill>
          <a:ln w="3175">
            <a:solidFill>
              <a:srgbClr val="000100"/>
            </a:solidFill>
            <a:prstDash val="solid"/>
          </a:ln>
        </c:spPr>
        <c:marker>
          <c:symbol val="none"/>
        </c:marker>
      </c:pivotFmt>
      <c:pivotFmt>
        <c:idx val="5"/>
        <c:spPr>
          <a:solidFill>
            <a:srgbClr val="BED001"/>
          </a:solidFill>
          <a:ln w="3175">
            <a:solidFill>
              <a:srgbClr val="000100"/>
            </a:solidFill>
            <a:prstDash val="solid"/>
          </a:ln>
        </c:spPr>
        <c:marker>
          <c:symbol val="none"/>
        </c:marke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spPr>
          <a:solidFill>
            <a:srgbClr val="68A4C0"/>
          </a:solidFill>
          <a:ln w="3175">
            <a:solidFill>
              <a:srgbClr val="000100"/>
            </a:solidFill>
            <a:prstDash val="solid"/>
          </a:ln>
        </c:spPr>
        <c:marker>
          <c:symbol val="none"/>
        </c:marker>
      </c:pivotFmt>
      <c:pivotFmt>
        <c:idx val="175"/>
        <c:spPr>
          <a:solidFill>
            <a:srgbClr val="BED001"/>
          </a:solidFill>
          <a:ln w="3175">
            <a:solidFill>
              <a:srgbClr val="000100"/>
            </a:solidFill>
            <a:prstDash val="solid"/>
          </a:ln>
        </c:spPr>
        <c:marker>
          <c:symbol val="none"/>
        </c:marker>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spPr>
          <a:solidFill>
            <a:srgbClr val="BED001"/>
          </a:solidFill>
          <a:ln w="3175">
            <a:solidFill>
              <a:srgbClr val="000100"/>
            </a:solidFill>
            <a:prstDash val="solid"/>
          </a:ln>
        </c:spPr>
        <c:marker>
          <c:symbol val="none"/>
        </c:marker>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spPr>
          <a:solidFill>
            <a:srgbClr val="FCD942"/>
          </a:solidFill>
          <a:ln w="3175">
            <a:solidFill>
              <a:srgbClr val="000100"/>
            </a:solidFill>
            <a:prstDash val="solid"/>
          </a:ln>
        </c:spPr>
        <c:marker>
          <c:symbol val="none"/>
        </c:marker>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spPr>
          <a:solidFill>
            <a:srgbClr val="265376"/>
          </a:solidFill>
          <a:ln w="3175">
            <a:solidFill>
              <a:srgbClr val="000100"/>
            </a:solidFill>
            <a:prstDash val="solid"/>
          </a:ln>
        </c:spPr>
        <c:marker>
          <c:symbol val="none"/>
        </c:marker>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spPr>
          <a:solidFill>
            <a:srgbClr val="A21734"/>
          </a:solidFill>
          <a:ln w="3175">
            <a:solidFill>
              <a:srgbClr val="000100"/>
            </a:solidFill>
            <a:prstDash val="solid"/>
          </a:ln>
        </c:spPr>
        <c:marker>
          <c:symbol val="none"/>
        </c:marker>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spPr>
          <a:solidFill>
            <a:srgbClr val="7FA129"/>
          </a:solidFill>
          <a:ln w="3175">
            <a:solidFill>
              <a:srgbClr val="000100"/>
            </a:solidFill>
            <a:prstDash val="solid"/>
          </a:ln>
        </c:spPr>
        <c:marker>
          <c:symbol val="none"/>
        </c:marker>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spPr>
          <a:solidFill>
            <a:srgbClr val="68A4C0"/>
          </a:solidFill>
          <a:ln w="3175">
            <a:solidFill>
              <a:srgbClr val="000100"/>
            </a:solidFill>
            <a:prstDash val="solid"/>
          </a:ln>
        </c:spPr>
        <c:marker>
          <c:symbol val="none"/>
        </c:marker>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s>
    <c:plotArea>
      <c:layout>
        <c:manualLayout>
          <c:layoutTarget val="inner"/>
          <c:xMode val="edge"/>
          <c:yMode val="edge"/>
          <c:x val="7.1504956181054152E-2"/>
          <c:y val="4.8506961287139334E-2"/>
          <c:w val="0.66690095111346814"/>
          <c:h val="0.68281586208884115"/>
        </c:manualLayout>
      </c:layout>
      <c:barChart>
        <c:barDir val="col"/>
        <c:grouping val="percentStacked"/>
        <c:varyColors val="0"/>
        <c:ser>
          <c:idx val="0"/>
          <c:order val="0"/>
          <c:tx>
            <c:strRef>
              <c:f>'Aggregation analysis'!$B$230:$B$231</c:f>
              <c:strCache>
                <c:ptCount val="1"/>
                <c:pt idx="0">
                  <c:v>Space heating</c:v>
                </c:pt>
              </c:strCache>
            </c:strRef>
          </c:tx>
          <c:spPr>
            <a:solidFill>
              <a:srgbClr val="7FA129"/>
            </a:solidFill>
            <a:ln w="3175">
              <a:solidFill>
                <a:srgbClr val="000100"/>
              </a:solidFill>
              <a:prstDash val="solid"/>
            </a:ln>
          </c:spPr>
          <c:invertIfNegative val="0"/>
          <c:cat>
            <c:strRef>
              <c:f>'Aggregation analysis'!$A$232:$A$260</c:f>
              <c:strCache>
                <c:ptCount val="28"/>
                <c:pt idx="0">
                  <c:v>Austria</c:v>
                </c:pt>
                <c:pt idx="1">
                  <c:v>Belgium</c:v>
                </c:pt>
                <c:pt idx="2">
                  <c:v>Bulgaria</c:v>
                </c:pt>
                <c:pt idx="3">
                  <c:v>Croatia</c:v>
                </c:pt>
                <c:pt idx="4">
                  <c:v>Cyprus</c:v>
                </c:pt>
                <c:pt idx="5">
                  <c:v>Czech Republic</c:v>
                </c:pt>
                <c:pt idx="6">
                  <c:v>Denmark</c:v>
                </c:pt>
                <c:pt idx="7">
                  <c:v>Estonia</c:v>
                </c:pt>
                <c:pt idx="8">
                  <c:v>Finland</c:v>
                </c:pt>
                <c:pt idx="9">
                  <c:v>France</c:v>
                </c:pt>
                <c:pt idx="10">
                  <c:v>Germany</c:v>
                </c:pt>
                <c:pt idx="11">
                  <c:v>Greece</c:v>
                </c:pt>
                <c:pt idx="12">
                  <c:v>Hungary</c:v>
                </c:pt>
                <c:pt idx="13">
                  <c:v>Ireland</c:v>
                </c:pt>
                <c:pt idx="14">
                  <c:v>Italy</c:v>
                </c:pt>
                <c:pt idx="15">
                  <c:v>Latvia</c:v>
                </c:pt>
                <c:pt idx="16">
                  <c:v>Lithuania</c:v>
                </c:pt>
                <c:pt idx="17">
                  <c:v>Luxembourg</c:v>
                </c:pt>
                <c:pt idx="18">
                  <c:v>Malta</c:v>
                </c:pt>
                <c:pt idx="19">
                  <c:v>Netherlands</c:v>
                </c:pt>
                <c:pt idx="20">
                  <c:v>Poland</c:v>
                </c:pt>
                <c:pt idx="21">
                  <c:v>Portugal</c:v>
                </c:pt>
                <c:pt idx="22">
                  <c:v>Romania</c:v>
                </c:pt>
                <c:pt idx="23">
                  <c:v>Slovenia</c:v>
                </c:pt>
                <c:pt idx="24">
                  <c:v>Spain</c:v>
                </c:pt>
                <c:pt idx="25">
                  <c:v>Sweden</c:v>
                </c:pt>
                <c:pt idx="26">
                  <c:v>United Kingdom</c:v>
                </c:pt>
                <c:pt idx="27">
                  <c:v>Slovakia2</c:v>
                </c:pt>
              </c:strCache>
            </c:strRef>
          </c:cat>
          <c:val>
            <c:numRef>
              <c:f>'Aggregation analysis'!$B$232:$B$260</c:f>
              <c:numCache>
                <c:formatCode>0</c:formatCode>
                <c:ptCount val="28"/>
                <c:pt idx="0">
                  <c:v>82.203642955929226</c:v>
                </c:pt>
                <c:pt idx="1">
                  <c:v>109.59774149296867</c:v>
                </c:pt>
                <c:pt idx="2">
                  <c:v>24.282600313431701</c:v>
                </c:pt>
                <c:pt idx="3">
                  <c:v>23.421934264812243</c:v>
                </c:pt>
                <c:pt idx="4">
                  <c:v>1.6029391602366052</c:v>
                </c:pt>
                <c:pt idx="5">
                  <c:v>80.787372182272094</c:v>
                </c:pt>
                <c:pt idx="6">
                  <c:v>47.799263994997126</c:v>
                </c:pt>
                <c:pt idx="7">
                  <c:v>11.043625982925874</c:v>
                </c:pt>
                <c:pt idx="8">
                  <c:v>88.479718410630738</c:v>
                </c:pt>
                <c:pt idx="9">
                  <c:v>470.50236538971183</c:v>
                </c:pt>
                <c:pt idx="10">
                  <c:v>756.51974434433009</c:v>
                </c:pt>
                <c:pt idx="11">
                  <c:v>36.617883560705465</c:v>
                </c:pt>
                <c:pt idx="12">
                  <c:v>68.449597165074664</c:v>
                </c:pt>
                <c:pt idx="13">
                  <c:v>34.681351604131855</c:v>
                </c:pt>
                <c:pt idx="14">
                  <c:v>405.57628402709162</c:v>
                </c:pt>
                <c:pt idx="15">
                  <c:v>15.452414028295719</c:v>
                </c:pt>
                <c:pt idx="16">
                  <c:v>15.49701976804449</c:v>
                </c:pt>
                <c:pt idx="17">
                  <c:v>8.6650557665957813</c:v>
                </c:pt>
                <c:pt idx="18">
                  <c:v>0.64897414885835158</c:v>
                </c:pt>
                <c:pt idx="19">
                  <c:v>138.93558422348767</c:v>
                </c:pt>
                <c:pt idx="20">
                  <c:v>218.80368174088193</c:v>
                </c:pt>
                <c:pt idx="21">
                  <c:v>16.827339427435312</c:v>
                </c:pt>
                <c:pt idx="22">
                  <c:v>69.474861826517426</c:v>
                </c:pt>
                <c:pt idx="23">
                  <c:v>13.455653212385819</c:v>
                </c:pt>
                <c:pt idx="24">
                  <c:v>124.54888473252066</c:v>
                </c:pt>
                <c:pt idx="25">
                  <c:v>82.084304901486533</c:v>
                </c:pt>
                <c:pt idx="26">
                  <c:v>401.74626022162602</c:v>
                </c:pt>
                <c:pt idx="27">
                  <c:v>39.179139451155493</c:v>
                </c:pt>
              </c:numCache>
            </c:numRef>
          </c:val>
          <c:extLst>
            <c:ext xmlns:c16="http://schemas.microsoft.com/office/drawing/2014/chart" uri="{C3380CC4-5D6E-409C-BE32-E72D297353CC}">
              <c16:uniqueId val="{00000000-FF04-4EA5-AE96-5CB59F53B4BC}"/>
            </c:ext>
          </c:extLst>
        </c:ser>
        <c:ser>
          <c:idx val="1"/>
          <c:order val="1"/>
          <c:tx>
            <c:strRef>
              <c:f>'Aggregation analysis'!$C$230:$C$231</c:f>
              <c:strCache>
                <c:ptCount val="1"/>
                <c:pt idx="0">
                  <c:v>Hot water</c:v>
                </c:pt>
              </c:strCache>
            </c:strRef>
          </c:tx>
          <c:spPr>
            <a:solidFill>
              <a:srgbClr val="FCD942"/>
            </a:solidFill>
            <a:ln w="3175">
              <a:solidFill>
                <a:srgbClr val="000100"/>
              </a:solidFill>
              <a:prstDash val="solid"/>
            </a:ln>
          </c:spPr>
          <c:invertIfNegative val="0"/>
          <c:cat>
            <c:strRef>
              <c:f>'Aggregation analysis'!$A$232:$A$260</c:f>
              <c:strCache>
                <c:ptCount val="28"/>
                <c:pt idx="0">
                  <c:v>Austria</c:v>
                </c:pt>
                <c:pt idx="1">
                  <c:v>Belgium</c:v>
                </c:pt>
                <c:pt idx="2">
                  <c:v>Bulgaria</c:v>
                </c:pt>
                <c:pt idx="3">
                  <c:v>Croatia</c:v>
                </c:pt>
                <c:pt idx="4">
                  <c:v>Cyprus</c:v>
                </c:pt>
                <c:pt idx="5">
                  <c:v>Czech Republic</c:v>
                </c:pt>
                <c:pt idx="6">
                  <c:v>Denmark</c:v>
                </c:pt>
                <c:pt idx="7">
                  <c:v>Estonia</c:v>
                </c:pt>
                <c:pt idx="8">
                  <c:v>Finland</c:v>
                </c:pt>
                <c:pt idx="9">
                  <c:v>France</c:v>
                </c:pt>
                <c:pt idx="10">
                  <c:v>Germany</c:v>
                </c:pt>
                <c:pt idx="11">
                  <c:v>Greece</c:v>
                </c:pt>
                <c:pt idx="12">
                  <c:v>Hungary</c:v>
                </c:pt>
                <c:pt idx="13">
                  <c:v>Ireland</c:v>
                </c:pt>
                <c:pt idx="14">
                  <c:v>Italy</c:v>
                </c:pt>
                <c:pt idx="15">
                  <c:v>Latvia</c:v>
                </c:pt>
                <c:pt idx="16">
                  <c:v>Lithuania</c:v>
                </c:pt>
                <c:pt idx="17">
                  <c:v>Luxembourg</c:v>
                </c:pt>
                <c:pt idx="18">
                  <c:v>Malta</c:v>
                </c:pt>
                <c:pt idx="19">
                  <c:v>Netherlands</c:v>
                </c:pt>
                <c:pt idx="20">
                  <c:v>Poland</c:v>
                </c:pt>
                <c:pt idx="21">
                  <c:v>Portugal</c:v>
                </c:pt>
                <c:pt idx="22">
                  <c:v>Romania</c:v>
                </c:pt>
                <c:pt idx="23">
                  <c:v>Slovenia</c:v>
                </c:pt>
                <c:pt idx="24">
                  <c:v>Spain</c:v>
                </c:pt>
                <c:pt idx="25">
                  <c:v>Sweden</c:v>
                </c:pt>
                <c:pt idx="26">
                  <c:v>United Kingdom</c:v>
                </c:pt>
                <c:pt idx="27">
                  <c:v>Slovakia2</c:v>
                </c:pt>
              </c:strCache>
            </c:strRef>
          </c:cat>
          <c:val>
            <c:numRef>
              <c:f>'Aggregation analysis'!$C$232:$C$260</c:f>
              <c:numCache>
                <c:formatCode>0</c:formatCode>
                <c:ptCount val="28"/>
                <c:pt idx="0">
                  <c:v>9.9396092709640733</c:v>
                </c:pt>
                <c:pt idx="1">
                  <c:v>12.375241658599712</c:v>
                </c:pt>
                <c:pt idx="2">
                  <c:v>3.7657843055432854</c:v>
                </c:pt>
                <c:pt idx="3">
                  <c:v>3.1118266756535129</c:v>
                </c:pt>
                <c:pt idx="4">
                  <c:v>1.22668836514053</c:v>
                </c:pt>
                <c:pt idx="5">
                  <c:v>11.217349403079091</c:v>
                </c:pt>
                <c:pt idx="6">
                  <c:v>8.5103926918503952</c:v>
                </c:pt>
                <c:pt idx="7">
                  <c:v>0.94216790024599595</c:v>
                </c:pt>
                <c:pt idx="8">
                  <c:v>4.8933115891516668</c:v>
                </c:pt>
                <c:pt idx="9">
                  <c:v>45.750754369984193</c:v>
                </c:pt>
                <c:pt idx="10">
                  <c:v>124.20574373976821</c:v>
                </c:pt>
                <c:pt idx="11">
                  <c:v>8.029172148158068</c:v>
                </c:pt>
                <c:pt idx="12">
                  <c:v>6.6958318273403457</c:v>
                </c:pt>
                <c:pt idx="13">
                  <c:v>5.0059945157986121</c:v>
                </c:pt>
                <c:pt idx="14">
                  <c:v>57.413431803765654</c:v>
                </c:pt>
                <c:pt idx="15">
                  <c:v>1.7872027234857768</c:v>
                </c:pt>
                <c:pt idx="16">
                  <c:v>2.0554726856515004</c:v>
                </c:pt>
                <c:pt idx="17">
                  <c:v>0.71127330452756232</c:v>
                </c:pt>
                <c:pt idx="18">
                  <c:v>0.31063463219813497</c:v>
                </c:pt>
                <c:pt idx="19">
                  <c:v>16.097041069648885</c:v>
                </c:pt>
                <c:pt idx="20">
                  <c:v>23.271695976746191</c:v>
                </c:pt>
                <c:pt idx="21">
                  <c:v>8.9534157684410971</c:v>
                </c:pt>
                <c:pt idx="22">
                  <c:v>9.2282181577193931</c:v>
                </c:pt>
                <c:pt idx="23">
                  <c:v>2.1109307482278297</c:v>
                </c:pt>
                <c:pt idx="24">
                  <c:v>57.545059405623121</c:v>
                </c:pt>
                <c:pt idx="25">
                  <c:v>10.85662598628887</c:v>
                </c:pt>
                <c:pt idx="26">
                  <c:v>81.197028729428567</c:v>
                </c:pt>
                <c:pt idx="27">
                  <c:v>3.8845519526148289</c:v>
                </c:pt>
              </c:numCache>
            </c:numRef>
          </c:val>
          <c:extLst>
            <c:ext xmlns:c16="http://schemas.microsoft.com/office/drawing/2014/chart" uri="{C3380CC4-5D6E-409C-BE32-E72D297353CC}">
              <c16:uniqueId val="{00000001-FF04-4EA5-AE96-5CB59F53B4BC}"/>
            </c:ext>
          </c:extLst>
        </c:ser>
        <c:ser>
          <c:idx val="2"/>
          <c:order val="2"/>
          <c:tx>
            <c:strRef>
              <c:f>'Aggregation analysis'!$D$230:$D$231</c:f>
              <c:strCache>
                <c:ptCount val="1"/>
                <c:pt idx="0">
                  <c:v>Process heating</c:v>
                </c:pt>
              </c:strCache>
            </c:strRef>
          </c:tx>
          <c:spPr>
            <a:solidFill>
              <a:srgbClr val="A21734"/>
            </a:solidFill>
            <a:ln w="3175">
              <a:solidFill>
                <a:srgbClr val="000100"/>
              </a:solidFill>
              <a:prstDash val="solid"/>
            </a:ln>
          </c:spPr>
          <c:invertIfNegative val="0"/>
          <c:cat>
            <c:strRef>
              <c:f>'Aggregation analysis'!$A$232:$A$260</c:f>
              <c:strCache>
                <c:ptCount val="28"/>
                <c:pt idx="0">
                  <c:v>Austria</c:v>
                </c:pt>
                <c:pt idx="1">
                  <c:v>Belgium</c:v>
                </c:pt>
                <c:pt idx="2">
                  <c:v>Bulgaria</c:v>
                </c:pt>
                <c:pt idx="3">
                  <c:v>Croatia</c:v>
                </c:pt>
                <c:pt idx="4">
                  <c:v>Cyprus</c:v>
                </c:pt>
                <c:pt idx="5">
                  <c:v>Czech Republic</c:v>
                </c:pt>
                <c:pt idx="6">
                  <c:v>Denmark</c:v>
                </c:pt>
                <c:pt idx="7">
                  <c:v>Estonia</c:v>
                </c:pt>
                <c:pt idx="8">
                  <c:v>Finland</c:v>
                </c:pt>
                <c:pt idx="9">
                  <c:v>France</c:v>
                </c:pt>
                <c:pt idx="10">
                  <c:v>Germany</c:v>
                </c:pt>
                <c:pt idx="11">
                  <c:v>Greece</c:v>
                </c:pt>
                <c:pt idx="12">
                  <c:v>Hungary</c:v>
                </c:pt>
                <c:pt idx="13">
                  <c:v>Ireland</c:v>
                </c:pt>
                <c:pt idx="14">
                  <c:v>Italy</c:v>
                </c:pt>
                <c:pt idx="15">
                  <c:v>Latvia</c:v>
                </c:pt>
                <c:pt idx="16">
                  <c:v>Lithuania</c:v>
                </c:pt>
                <c:pt idx="17">
                  <c:v>Luxembourg</c:v>
                </c:pt>
                <c:pt idx="18">
                  <c:v>Malta</c:v>
                </c:pt>
                <c:pt idx="19">
                  <c:v>Netherlands</c:v>
                </c:pt>
                <c:pt idx="20">
                  <c:v>Poland</c:v>
                </c:pt>
                <c:pt idx="21">
                  <c:v>Portugal</c:v>
                </c:pt>
                <c:pt idx="22">
                  <c:v>Romania</c:v>
                </c:pt>
                <c:pt idx="23">
                  <c:v>Slovenia</c:v>
                </c:pt>
                <c:pt idx="24">
                  <c:v>Spain</c:v>
                </c:pt>
                <c:pt idx="25">
                  <c:v>Sweden</c:v>
                </c:pt>
                <c:pt idx="26">
                  <c:v>United Kingdom</c:v>
                </c:pt>
                <c:pt idx="27">
                  <c:v>Slovakia2</c:v>
                </c:pt>
              </c:strCache>
            </c:strRef>
          </c:cat>
          <c:val>
            <c:numRef>
              <c:f>'Aggregation analysis'!$D$232:$D$260</c:f>
              <c:numCache>
                <c:formatCode>0</c:formatCode>
                <c:ptCount val="28"/>
                <c:pt idx="0">
                  <c:v>66.741369648205094</c:v>
                </c:pt>
                <c:pt idx="1">
                  <c:v>79.995182766794429</c:v>
                </c:pt>
                <c:pt idx="2">
                  <c:v>18.557324776694649</c:v>
                </c:pt>
                <c:pt idx="3">
                  <c:v>10.573192738859508</c:v>
                </c:pt>
                <c:pt idx="4">
                  <c:v>1.4196133733821172</c:v>
                </c:pt>
                <c:pt idx="5">
                  <c:v>56.451726676044672</c:v>
                </c:pt>
                <c:pt idx="6">
                  <c:v>16.654979764990941</c:v>
                </c:pt>
                <c:pt idx="7">
                  <c:v>3.942828206348981</c:v>
                </c:pt>
                <c:pt idx="8">
                  <c:v>70.778911108831366</c:v>
                </c:pt>
                <c:pt idx="9">
                  <c:v>184.78047248875177</c:v>
                </c:pt>
                <c:pt idx="10">
                  <c:v>440.73012249260614</c:v>
                </c:pt>
                <c:pt idx="11">
                  <c:v>19.044499389809626</c:v>
                </c:pt>
                <c:pt idx="12">
                  <c:v>20.426779466244117</c:v>
                </c:pt>
                <c:pt idx="13">
                  <c:v>13.82196234332841</c:v>
                </c:pt>
                <c:pt idx="14">
                  <c:v>201.98964023888968</c:v>
                </c:pt>
                <c:pt idx="15">
                  <c:v>7.7186274838926749</c:v>
                </c:pt>
                <c:pt idx="16">
                  <c:v>7.8552052655241056</c:v>
                </c:pt>
                <c:pt idx="17">
                  <c:v>5.0342524207874622</c:v>
                </c:pt>
                <c:pt idx="18">
                  <c:v>0.11547628195486906</c:v>
                </c:pt>
                <c:pt idx="19">
                  <c:v>114.61483245103413</c:v>
                </c:pt>
                <c:pt idx="20">
                  <c:v>132.85811634742055</c:v>
                </c:pt>
                <c:pt idx="21">
                  <c:v>36.645003767343404</c:v>
                </c:pt>
                <c:pt idx="22">
                  <c:v>60.667769084301426</c:v>
                </c:pt>
                <c:pt idx="23">
                  <c:v>7.6762534372108506</c:v>
                </c:pt>
                <c:pt idx="24">
                  <c:v>153.97144809526986</c:v>
                </c:pt>
                <c:pt idx="25">
                  <c:v>78.872064914719076</c:v>
                </c:pt>
                <c:pt idx="26">
                  <c:v>167.12746770326598</c:v>
                </c:pt>
                <c:pt idx="27">
                  <c:v>32.302223175880719</c:v>
                </c:pt>
              </c:numCache>
            </c:numRef>
          </c:val>
          <c:extLst>
            <c:ext xmlns:c16="http://schemas.microsoft.com/office/drawing/2014/chart" uri="{C3380CC4-5D6E-409C-BE32-E72D297353CC}">
              <c16:uniqueId val="{00000002-FF04-4EA5-AE96-5CB59F53B4BC}"/>
            </c:ext>
          </c:extLst>
        </c:ser>
        <c:ser>
          <c:idx val="3"/>
          <c:order val="3"/>
          <c:tx>
            <c:strRef>
              <c:f>'Aggregation analysis'!$E$230:$E$231</c:f>
              <c:strCache>
                <c:ptCount val="1"/>
                <c:pt idx="0">
                  <c:v>Other heating</c:v>
                </c:pt>
              </c:strCache>
            </c:strRef>
          </c:tx>
          <c:spPr>
            <a:solidFill>
              <a:srgbClr val="BED001"/>
            </a:solidFill>
            <a:ln w="3175">
              <a:solidFill>
                <a:srgbClr val="000100"/>
              </a:solidFill>
              <a:prstDash val="solid"/>
            </a:ln>
          </c:spPr>
          <c:invertIfNegative val="0"/>
          <c:cat>
            <c:strRef>
              <c:f>'Aggregation analysis'!$A$232:$A$260</c:f>
              <c:strCache>
                <c:ptCount val="28"/>
                <c:pt idx="0">
                  <c:v>Austria</c:v>
                </c:pt>
                <c:pt idx="1">
                  <c:v>Belgium</c:v>
                </c:pt>
                <c:pt idx="2">
                  <c:v>Bulgaria</c:v>
                </c:pt>
                <c:pt idx="3">
                  <c:v>Croatia</c:v>
                </c:pt>
                <c:pt idx="4">
                  <c:v>Cyprus</c:v>
                </c:pt>
                <c:pt idx="5">
                  <c:v>Czech Republic</c:v>
                </c:pt>
                <c:pt idx="6">
                  <c:v>Denmark</c:v>
                </c:pt>
                <c:pt idx="7">
                  <c:v>Estonia</c:v>
                </c:pt>
                <c:pt idx="8">
                  <c:v>Finland</c:v>
                </c:pt>
                <c:pt idx="9">
                  <c:v>France</c:v>
                </c:pt>
                <c:pt idx="10">
                  <c:v>Germany</c:v>
                </c:pt>
                <c:pt idx="11">
                  <c:v>Greece</c:v>
                </c:pt>
                <c:pt idx="12">
                  <c:v>Hungary</c:v>
                </c:pt>
                <c:pt idx="13">
                  <c:v>Ireland</c:v>
                </c:pt>
                <c:pt idx="14">
                  <c:v>Italy</c:v>
                </c:pt>
                <c:pt idx="15">
                  <c:v>Latvia</c:v>
                </c:pt>
                <c:pt idx="16">
                  <c:v>Lithuania</c:v>
                </c:pt>
                <c:pt idx="17">
                  <c:v>Luxembourg</c:v>
                </c:pt>
                <c:pt idx="18">
                  <c:v>Malta</c:v>
                </c:pt>
                <c:pt idx="19">
                  <c:v>Netherlands</c:v>
                </c:pt>
                <c:pt idx="20">
                  <c:v>Poland</c:v>
                </c:pt>
                <c:pt idx="21">
                  <c:v>Portugal</c:v>
                </c:pt>
                <c:pt idx="22">
                  <c:v>Romania</c:v>
                </c:pt>
                <c:pt idx="23">
                  <c:v>Slovenia</c:v>
                </c:pt>
                <c:pt idx="24">
                  <c:v>Spain</c:v>
                </c:pt>
                <c:pt idx="25">
                  <c:v>Sweden</c:v>
                </c:pt>
                <c:pt idx="26">
                  <c:v>United Kingdom</c:v>
                </c:pt>
                <c:pt idx="27">
                  <c:v>Slovakia2</c:v>
                </c:pt>
              </c:strCache>
            </c:strRef>
          </c:cat>
          <c:val>
            <c:numRef>
              <c:f>'Aggregation analysis'!$E$232:$E$260</c:f>
              <c:numCache>
                <c:formatCode>0</c:formatCode>
                <c:ptCount val="28"/>
                <c:pt idx="0">
                  <c:v>2.2162018661347123</c:v>
                </c:pt>
                <c:pt idx="1">
                  <c:v>4.8517183299650037</c:v>
                </c:pt>
                <c:pt idx="2">
                  <c:v>1.4457495191952883</c:v>
                </c:pt>
                <c:pt idx="3">
                  <c:v>1.9184350733301005</c:v>
                </c:pt>
                <c:pt idx="4">
                  <c:v>0.55714014781689125</c:v>
                </c:pt>
                <c:pt idx="5">
                  <c:v>5.2127799999835869</c:v>
                </c:pt>
                <c:pt idx="6">
                  <c:v>1.2790494251727047</c:v>
                </c:pt>
                <c:pt idx="7">
                  <c:v>0.65563648192287938</c:v>
                </c:pt>
                <c:pt idx="8">
                  <c:v>2.2607907099615914</c:v>
                </c:pt>
                <c:pt idx="9">
                  <c:v>27.91388751598906</c:v>
                </c:pt>
                <c:pt idx="10">
                  <c:v>24.518727331803593</c:v>
                </c:pt>
                <c:pt idx="11">
                  <c:v>11.574938977045397</c:v>
                </c:pt>
                <c:pt idx="12">
                  <c:v>2.2316618674036568</c:v>
                </c:pt>
                <c:pt idx="13">
                  <c:v>1.5681389962698828</c:v>
                </c:pt>
                <c:pt idx="14">
                  <c:v>18.688438796614555</c:v>
                </c:pt>
                <c:pt idx="15">
                  <c:v>1.8327537585032603</c:v>
                </c:pt>
                <c:pt idx="16">
                  <c:v>1.2385914557611388</c:v>
                </c:pt>
                <c:pt idx="17">
                  <c:v>0.19107289315189707</c:v>
                </c:pt>
                <c:pt idx="18">
                  <c:v>0</c:v>
                </c:pt>
                <c:pt idx="19">
                  <c:v>2.7842209837692407</c:v>
                </c:pt>
                <c:pt idx="20">
                  <c:v>20.095340667637164</c:v>
                </c:pt>
                <c:pt idx="21">
                  <c:v>10.618761071603362</c:v>
                </c:pt>
                <c:pt idx="22">
                  <c:v>17.575872501424165</c:v>
                </c:pt>
                <c:pt idx="23">
                  <c:v>0.57026645065879256</c:v>
                </c:pt>
                <c:pt idx="24">
                  <c:v>12.593102664814557</c:v>
                </c:pt>
                <c:pt idx="25">
                  <c:v>1.6678082711403519</c:v>
                </c:pt>
                <c:pt idx="26">
                  <c:v>11.97012406634718</c:v>
                </c:pt>
                <c:pt idx="27">
                  <c:v>2.9151228837610996</c:v>
                </c:pt>
              </c:numCache>
            </c:numRef>
          </c:val>
          <c:extLst>
            <c:ext xmlns:c16="http://schemas.microsoft.com/office/drawing/2014/chart" uri="{C3380CC4-5D6E-409C-BE32-E72D297353CC}">
              <c16:uniqueId val="{00000003-FF04-4EA5-AE96-5CB59F53B4BC}"/>
            </c:ext>
          </c:extLst>
        </c:ser>
        <c:ser>
          <c:idx val="4"/>
          <c:order val="4"/>
          <c:tx>
            <c:strRef>
              <c:f>'Aggregation analysis'!$F$230:$F$231</c:f>
              <c:strCache>
                <c:ptCount val="1"/>
                <c:pt idx="0">
                  <c:v>Process cooling</c:v>
                </c:pt>
              </c:strCache>
            </c:strRef>
          </c:tx>
          <c:spPr>
            <a:solidFill>
              <a:srgbClr val="265376"/>
            </a:solidFill>
            <a:ln w="3175">
              <a:solidFill>
                <a:srgbClr val="000100"/>
              </a:solidFill>
              <a:prstDash val="solid"/>
            </a:ln>
          </c:spPr>
          <c:invertIfNegative val="0"/>
          <c:cat>
            <c:strRef>
              <c:f>'Aggregation analysis'!$A$232:$A$260</c:f>
              <c:strCache>
                <c:ptCount val="28"/>
                <c:pt idx="0">
                  <c:v>Austria</c:v>
                </c:pt>
                <c:pt idx="1">
                  <c:v>Belgium</c:v>
                </c:pt>
                <c:pt idx="2">
                  <c:v>Bulgaria</c:v>
                </c:pt>
                <c:pt idx="3">
                  <c:v>Croatia</c:v>
                </c:pt>
                <c:pt idx="4">
                  <c:v>Cyprus</c:v>
                </c:pt>
                <c:pt idx="5">
                  <c:v>Czech Republic</c:v>
                </c:pt>
                <c:pt idx="6">
                  <c:v>Denmark</c:v>
                </c:pt>
                <c:pt idx="7">
                  <c:v>Estonia</c:v>
                </c:pt>
                <c:pt idx="8">
                  <c:v>Finland</c:v>
                </c:pt>
                <c:pt idx="9">
                  <c:v>France</c:v>
                </c:pt>
                <c:pt idx="10">
                  <c:v>Germany</c:v>
                </c:pt>
                <c:pt idx="11">
                  <c:v>Greece</c:v>
                </c:pt>
                <c:pt idx="12">
                  <c:v>Hungary</c:v>
                </c:pt>
                <c:pt idx="13">
                  <c:v>Ireland</c:v>
                </c:pt>
                <c:pt idx="14">
                  <c:v>Italy</c:v>
                </c:pt>
                <c:pt idx="15">
                  <c:v>Latvia</c:v>
                </c:pt>
                <c:pt idx="16">
                  <c:v>Lithuania</c:v>
                </c:pt>
                <c:pt idx="17">
                  <c:v>Luxembourg</c:v>
                </c:pt>
                <c:pt idx="18">
                  <c:v>Malta</c:v>
                </c:pt>
                <c:pt idx="19">
                  <c:v>Netherlands</c:v>
                </c:pt>
                <c:pt idx="20">
                  <c:v>Poland</c:v>
                </c:pt>
                <c:pt idx="21">
                  <c:v>Portugal</c:v>
                </c:pt>
                <c:pt idx="22">
                  <c:v>Romania</c:v>
                </c:pt>
                <c:pt idx="23">
                  <c:v>Slovenia</c:v>
                </c:pt>
                <c:pt idx="24">
                  <c:v>Spain</c:v>
                </c:pt>
                <c:pt idx="25">
                  <c:v>Sweden</c:v>
                </c:pt>
                <c:pt idx="26">
                  <c:v>United Kingdom</c:v>
                </c:pt>
                <c:pt idx="27">
                  <c:v>Slovakia2</c:v>
                </c:pt>
              </c:strCache>
            </c:strRef>
          </c:cat>
          <c:val>
            <c:numRef>
              <c:f>'Aggregation analysis'!$F$232:$F$260</c:f>
              <c:numCache>
                <c:formatCode>0</c:formatCode>
                <c:ptCount val="28"/>
                <c:pt idx="0">
                  <c:v>3.3343880245666844</c:v>
                </c:pt>
                <c:pt idx="1">
                  <c:v>7.0434339002838957</c:v>
                </c:pt>
                <c:pt idx="2">
                  <c:v>0.91724531153539135</c:v>
                </c:pt>
                <c:pt idx="3">
                  <c:v>0.76516156530939705</c:v>
                </c:pt>
                <c:pt idx="4">
                  <c:v>0.20918922038390081</c:v>
                </c:pt>
                <c:pt idx="5">
                  <c:v>2.8991593414400505</c:v>
                </c:pt>
                <c:pt idx="6">
                  <c:v>2.9506153953558396</c:v>
                </c:pt>
                <c:pt idx="7">
                  <c:v>0.23956326536982037</c:v>
                </c:pt>
                <c:pt idx="8">
                  <c:v>3.2392320668295858</c:v>
                </c:pt>
                <c:pt idx="9">
                  <c:v>22.886714267917277</c:v>
                </c:pt>
                <c:pt idx="10">
                  <c:v>35.403892192926406</c:v>
                </c:pt>
                <c:pt idx="11">
                  <c:v>1.7038972554557257</c:v>
                </c:pt>
                <c:pt idx="12">
                  <c:v>1.1520037703543335</c:v>
                </c:pt>
                <c:pt idx="13">
                  <c:v>1.7450898120968834</c:v>
                </c:pt>
                <c:pt idx="14">
                  <c:v>21.309018908894121</c:v>
                </c:pt>
                <c:pt idx="15">
                  <c:v>0.18837876678587875</c:v>
                </c:pt>
                <c:pt idx="16">
                  <c:v>0.4608104380619461</c:v>
                </c:pt>
                <c:pt idx="17">
                  <c:v>0.57931000369840713</c:v>
                </c:pt>
                <c:pt idx="18">
                  <c:v>5.4963284063099131E-2</c:v>
                </c:pt>
                <c:pt idx="19">
                  <c:v>10.664552748921423</c:v>
                </c:pt>
                <c:pt idx="20">
                  <c:v>7.1287071072610848</c:v>
                </c:pt>
                <c:pt idx="21">
                  <c:v>1.7966202814513548</c:v>
                </c:pt>
                <c:pt idx="22">
                  <c:v>1.9587578660237439</c:v>
                </c:pt>
                <c:pt idx="23">
                  <c:v>0.44401515787083445</c:v>
                </c:pt>
                <c:pt idx="24">
                  <c:v>11.196546061145996</c:v>
                </c:pt>
                <c:pt idx="25">
                  <c:v>4.5268769871331846</c:v>
                </c:pt>
                <c:pt idx="26">
                  <c:v>9.5668800104880418</c:v>
                </c:pt>
                <c:pt idx="27">
                  <c:v>1.0194162291212221</c:v>
                </c:pt>
              </c:numCache>
            </c:numRef>
          </c:val>
          <c:extLst>
            <c:ext xmlns:c16="http://schemas.microsoft.com/office/drawing/2014/chart" uri="{C3380CC4-5D6E-409C-BE32-E72D297353CC}">
              <c16:uniqueId val="{00000000-4620-4DA3-8A21-3ED2F2655FAF}"/>
            </c:ext>
          </c:extLst>
        </c:ser>
        <c:ser>
          <c:idx val="5"/>
          <c:order val="5"/>
          <c:tx>
            <c:strRef>
              <c:f>'Aggregation analysis'!$G$230:$G$231</c:f>
              <c:strCache>
                <c:ptCount val="1"/>
                <c:pt idx="0">
                  <c:v>Space cooling</c:v>
                </c:pt>
              </c:strCache>
            </c:strRef>
          </c:tx>
          <c:spPr>
            <a:solidFill>
              <a:srgbClr val="68A4C0"/>
            </a:solidFill>
            <a:ln w="3175">
              <a:solidFill>
                <a:srgbClr val="000100"/>
              </a:solidFill>
              <a:prstDash val="solid"/>
            </a:ln>
          </c:spPr>
          <c:invertIfNegative val="0"/>
          <c:cat>
            <c:strRef>
              <c:f>'Aggregation analysis'!$A$232:$A$260</c:f>
              <c:strCache>
                <c:ptCount val="28"/>
                <c:pt idx="0">
                  <c:v>Austria</c:v>
                </c:pt>
                <c:pt idx="1">
                  <c:v>Belgium</c:v>
                </c:pt>
                <c:pt idx="2">
                  <c:v>Bulgaria</c:v>
                </c:pt>
                <c:pt idx="3">
                  <c:v>Croatia</c:v>
                </c:pt>
                <c:pt idx="4">
                  <c:v>Cyprus</c:v>
                </c:pt>
                <c:pt idx="5">
                  <c:v>Czech Republic</c:v>
                </c:pt>
                <c:pt idx="6">
                  <c:v>Denmark</c:v>
                </c:pt>
                <c:pt idx="7">
                  <c:v>Estonia</c:v>
                </c:pt>
                <c:pt idx="8">
                  <c:v>Finland</c:v>
                </c:pt>
                <c:pt idx="9">
                  <c:v>France</c:v>
                </c:pt>
                <c:pt idx="10">
                  <c:v>Germany</c:v>
                </c:pt>
                <c:pt idx="11">
                  <c:v>Greece</c:v>
                </c:pt>
                <c:pt idx="12">
                  <c:v>Hungary</c:v>
                </c:pt>
                <c:pt idx="13">
                  <c:v>Ireland</c:v>
                </c:pt>
                <c:pt idx="14">
                  <c:v>Italy</c:v>
                </c:pt>
                <c:pt idx="15">
                  <c:v>Latvia</c:v>
                </c:pt>
                <c:pt idx="16">
                  <c:v>Lithuania</c:v>
                </c:pt>
                <c:pt idx="17">
                  <c:v>Luxembourg</c:v>
                </c:pt>
                <c:pt idx="18">
                  <c:v>Malta</c:v>
                </c:pt>
                <c:pt idx="19">
                  <c:v>Netherlands</c:v>
                </c:pt>
                <c:pt idx="20">
                  <c:v>Poland</c:v>
                </c:pt>
                <c:pt idx="21">
                  <c:v>Portugal</c:v>
                </c:pt>
                <c:pt idx="22">
                  <c:v>Romania</c:v>
                </c:pt>
                <c:pt idx="23">
                  <c:v>Slovenia</c:v>
                </c:pt>
                <c:pt idx="24">
                  <c:v>Spain</c:v>
                </c:pt>
                <c:pt idx="25">
                  <c:v>Sweden</c:v>
                </c:pt>
                <c:pt idx="26">
                  <c:v>United Kingdom</c:v>
                </c:pt>
                <c:pt idx="27">
                  <c:v>Slovakia2</c:v>
                </c:pt>
              </c:strCache>
            </c:strRef>
          </c:cat>
          <c:val>
            <c:numRef>
              <c:f>'Aggregation analysis'!$G$232:$G$260</c:f>
              <c:numCache>
                <c:formatCode>0</c:formatCode>
                <c:ptCount val="28"/>
                <c:pt idx="0">
                  <c:v>0.53196165929204908</c:v>
                </c:pt>
                <c:pt idx="1">
                  <c:v>0.54105893652353654</c:v>
                </c:pt>
                <c:pt idx="2">
                  <c:v>0.94757802918610512</c:v>
                </c:pt>
                <c:pt idx="3">
                  <c:v>0.3758813655874601</c:v>
                </c:pt>
                <c:pt idx="4">
                  <c:v>2.6551706038241791</c:v>
                </c:pt>
                <c:pt idx="5">
                  <c:v>0.47350837961221559</c:v>
                </c:pt>
                <c:pt idx="6">
                  <c:v>9.864332122169707E-2</c:v>
                </c:pt>
                <c:pt idx="7">
                  <c:v>1.9175867677989747E-2</c:v>
                </c:pt>
                <c:pt idx="8">
                  <c:v>0.29165758441304757</c:v>
                </c:pt>
                <c:pt idx="9">
                  <c:v>6.2507448736568669</c:v>
                </c:pt>
                <c:pt idx="10">
                  <c:v>2.5251731015437802</c:v>
                </c:pt>
                <c:pt idx="11">
                  <c:v>8.9998800938334789</c:v>
                </c:pt>
                <c:pt idx="12">
                  <c:v>0.47692199283480563</c:v>
                </c:pt>
                <c:pt idx="13">
                  <c:v>3.9394933010381911E-2</c:v>
                </c:pt>
                <c:pt idx="14">
                  <c:v>30.490542641952782</c:v>
                </c:pt>
                <c:pt idx="15">
                  <c:v>2.9459729956957663E-2</c:v>
                </c:pt>
                <c:pt idx="16">
                  <c:v>6.1686349442694736E-2</c:v>
                </c:pt>
                <c:pt idx="17">
                  <c:v>6.2592285148419149E-2</c:v>
                </c:pt>
                <c:pt idx="18">
                  <c:v>0.77118491826172531</c:v>
                </c:pt>
                <c:pt idx="19">
                  <c:v>0.57673141593559307</c:v>
                </c:pt>
                <c:pt idx="20">
                  <c:v>0.64882999437124855</c:v>
                </c:pt>
                <c:pt idx="21">
                  <c:v>2.7919464166823378</c:v>
                </c:pt>
                <c:pt idx="22">
                  <c:v>1.0202345948746141</c:v>
                </c:pt>
                <c:pt idx="23">
                  <c:v>0.24083274622596496</c:v>
                </c:pt>
                <c:pt idx="24">
                  <c:v>23.364821083394968</c:v>
                </c:pt>
                <c:pt idx="25">
                  <c:v>0.2896340674330089</c:v>
                </c:pt>
                <c:pt idx="26">
                  <c:v>1.5129619184393961</c:v>
                </c:pt>
                <c:pt idx="27">
                  <c:v>0.47326261050489216</c:v>
                </c:pt>
              </c:numCache>
            </c:numRef>
          </c:val>
          <c:extLst>
            <c:ext xmlns:c16="http://schemas.microsoft.com/office/drawing/2014/chart" uri="{C3380CC4-5D6E-409C-BE32-E72D297353CC}">
              <c16:uniqueId val="{00000001-4620-4DA3-8A21-3ED2F2655FAF}"/>
            </c:ext>
          </c:extLst>
        </c:ser>
        <c:dLbls>
          <c:showLegendKey val="0"/>
          <c:showVal val="0"/>
          <c:showCatName val="0"/>
          <c:showSerName val="0"/>
          <c:showPercent val="0"/>
          <c:showBubbleSize val="0"/>
        </c:dLbls>
        <c:gapWidth val="50"/>
        <c:overlap val="100"/>
        <c:axId val="726934656"/>
        <c:axId val="726936192"/>
      </c:barChart>
      <c:catAx>
        <c:axId val="726934656"/>
        <c:scaling>
          <c:orientation val="minMax"/>
        </c:scaling>
        <c:delete val="0"/>
        <c:axPos val="b"/>
        <c:numFmt formatCode="General" sourceLinked="0"/>
        <c:majorTickMark val="out"/>
        <c:minorTickMark val="none"/>
        <c:tickLblPos val="nextTo"/>
        <c:crossAx val="726936192"/>
        <c:crosses val="autoZero"/>
        <c:auto val="1"/>
        <c:lblAlgn val="ctr"/>
        <c:lblOffset val="100"/>
        <c:noMultiLvlLbl val="0"/>
      </c:catAx>
      <c:valAx>
        <c:axId val="726936192"/>
        <c:scaling>
          <c:orientation val="minMax"/>
        </c:scaling>
        <c:delete val="0"/>
        <c:axPos val="l"/>
        <c:majorGridlines/>
        <c:numFmt formatCode="0%" sourceLinked="1"/>
        <c:majorTickMark val="out"/>
        <c:minorTickMark val="none"/>
        <c:tickLblPos val="nextTo"/>
        <c:crossAx val="726934656"/>
        <c:crosses val="autoZero"/>
        <c:crossBetween val="between"/>
      </c:valAx>
    </c:plotArea>
    <c:legend>
      <c:legendPos val="r"/>
      <c:layout>
        <c:manualLayout>
          <c:xMode val="edge"/>
          <c:yMode val="edge"/>
          <c:x val="0.76927808850489443"/>
          <c:y val="3.7587290893846839E-2"/>
          <c:w val="0.21342707937687591"/>
          <c:h val="0.42213903200498354"/>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07" r="0.70000000000000007" t="0.78740157499999996" header="0.30000000000000004" footer="0.30000000000000004"/>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ofPieChart>
        <c:ofPieType val="pie"/>
        <c:varyColors val="1"/>
        <c:ser>
          <c:idx val="0"/>
          <c:order val="0"/>
          <c:spPr>
            <a:ln w="3175">
              <a:solidFill>
                <a:srgbClr val="000100"/>
              </a:solidFill>
              <a:prstDash val="solid"/>
            </a:ln>
          </c:spPr>
          <c:dPt>
            <c:idx val="0"/>
            <c:bubble3D val="0"/>
            <c:spPr>
              <a:solidFill>
                <a:schemeClr val="bg1">
                  <a:lumMod val="75000"/>
                </a:schemeClr>
              </a:solidFill>
              <a:ln w="3175">
                <a:solidFill>
                  <a:srgbClr val="000100"/>
                </a:solidFill>
                <a:prstDash val="solid"/>
              </a:ln>
            </c:spPr>
            <c:extLst>
              <c:ext xmlns:c16="http://schemas.microsoft.com/office/drawing/2014/chart" uri="{C3380CC4-5D6E-409C-BE32-E72D297353CC}">
                <c16:uniqueId val="{00000001-8C94-44F8-A6F6-6B53F098144E}"/>
              </c:ext>
            </c:extLst>
          </c:dPt>
          <c:dPt>
            <c:idx val="1"/>
            <c:bubble3D val="0"/>
            <c:spPr>
              <a:solidFill>
                <a:schemeClr val="accent2"/>
              </a:solidFill>
              <a:ln w="3175">
                <a:solidFill>
                  <a:srgbClr val="000100"/>
                </a:solidFill>
                <a:prstDash val="solid"/>
              </a:ln>
            </c:spPr>
            <c:extLst>
              <c:ext xmlns:c16="http://schemas.microsoft.com/office/drawing/2014/chart" uri="{C3380CC4-5D6E-409C-BE32-E72D297353CC}">
                <c16:uniqueId val="{00000003-8C94-44F8-A6F6-6B53F098144E}"/>
              </c:ext>
            </c:extLst>
          </c:dPt>
          <c:dPt>
            <c:idx val="2"/>
            <c:bubble3D val="0"/>
            <c:spPr>
              <a:solidFill>
                <a:schemeClr val="accent3"/>
              </a:solidFill>
              <a:ln w="3175">
                <a:solidFill>
                  <a:srgbClr val="000100"/>
                </a:solidFill>
                <a:prstDash val="solid"/>
              </a:ln>
            </c:spPr>
            <c:extLst>
              <c:ext xmlns:c16="http://schemas.microsoft.com/office/drawing/2014/chart" uri="{C3380CC4-5D6E-409C-BE32-E72D297353CC}">
                <c16:uniqueId val="{00000005-8C94-44F8-A6F6-6B53F098144E}"/>
              </c:ext>
            </c:extLst>
          </c:dPt>
          <c:dPt>
            <c:idx val="3"/>
            <c:bubble3D val="0"/>
            <c:spPr>
              <a:solidFill>
                <a:srgbClr val="FCD942"/>
              </a:solidFill>
              <a:ln w="3175">
                <a:solidFill>
                  <a:srgbClr val="000100"/>
                </a:solidFill>
                <a:prstDash val="solid"/>
              </a:ln>
            </c:spPr>
            <c:extLst>
              <c:ext xmlns:c16="http://schemas.microsoft.com/office/drawing/2014/chart" uri="{C3380CC4-5D6E-409C-BE32-E72D297353CC}">
                <c16:uniqueId val="{00000007-8C94-44F8-A6F6-6B53F098144E}"/>
              </c:ext>
            </c:extLst>
          </c:dPt>
          <c:dPt>
            <c:idx val="4"/>
            <c:bubble3D val="0"/>
            <c:spPr>
              <a:solidFill>
                <a:schemeClr val="accent4"/>
              </a:solidFill>
              <a:ln w="3175">
                <a:solidFill>
                  <a:srgbClr val="000100"/>
                </a:solidFill>
                <a:prstDash val="solid"/>
              </a:ln>
            </c:spPr>
            <c:extLst>
              <c:ext xmlns:c16="http://schemas.microsoft.com/office/drawing/2014/chart" uri="{C3380CC4-5D6E-409C-BE32-E72D297353CC}">
                <c16:uniqueId val="{00000009-8C94-44F8-A6F6-6B53F098144E}"/>
              </c:ext>
            </c:extLst>
          </c:dPt>
          <c:dPt>
            <c:idx val="5"/>
            <c:bubble3D val="0"/>
            <c:spPr>
              <a:solidFill>
                <a:schemeClr val="accent1"/>
              </a:solidFill>
              <a:ln w="3175">
                <a:solidFill>
                  <a:srgbClr val="000100"/>
                </a:solidFill>
                <a:prstDash val="solid"/>
              </a:ln>
            </c:spPr>
            <c:extLst>
              <c:ext xmlns:c16="http://schemas.microsoft.com/office/drawing/2014/chart" uri="{C3380CC4-5D6E-409C-BE32-E72D297353CC}">
                <c16:uniqueId val="{0000000B-8C94-44F8-A6F6-6B53F098144E}"/>
              </c:ext>
            </c:extLst>
          </c:dPt>
          <c:dPt>
            <c:idx val="6"/>
            <c:bubble3D val="0"/>
            <c:spPr>
              <a:solidFill>
                <a:schemeClr val="accent4"/>
              </a:solidFill>
              <a:ln w="3175">
                <a:solidFill>
                  <a:srgbClr val="000100"/>
                </a:solidFill>
                <a:prstDash val="solid"/>
              </a:ln>
            </c:spPr>
            <c:extLst>
              <c:ext xmlns:c16="http://schemas.microsoft.com/office/drawing/2014/chart" uri="{C3380CC4-5D6E-409C-BE32-E72D297353CC}">
                <c16:uniqueId val="{0000000D-8C94-44F8-A6F6-6B53F098144E}"/>
              </c:ext>
            </c:extLst>
          </c:dPt>
          <c:dPt>
            <c:idx val="7"/>
            <c:bubble3D val="0"/>
            <c:spPr>
              <a:solidFill>
                <a:srgbClr val="FFC000"/>
              </a:solidFill>
              <a:ln w="3175">
                <a:solidFill>
                  <a:srgbClr val="000100"/>
                </a:solidFill>
                <a:prstDash val="solid"/>
              </a:ln>
            </c:spPr>
            <c:extLst>
              <c:ext xmlns:c16="http://schemas.microsoft.com/office/drawing/2014/chart" uri="{C3380CC4-5D6E-409C-BE32-E72D297353CC}">
                <c16:uniqueId val="{0000000F-8C94-44F8-A6F6-6B53F098144E}"/>
              </c:ext>
            </c:extLst>
          </c:dPt>
          <c:dLbls>
            <c:dLbl>
              <c:idx val="7"/>
              <c:layout>
                <c:manualLayout>
                  <c:x val="-0.19990740740740745"/>
                  <c:y val="7.6694444444444449E-3"/>
                </c:manualLayout>
              </c:layout>
              <c:tx>
                <c:rich>
                  <a:bodyPr/>
                  <a:lstStyle/>
                  <a:p>
                    <a:r>
                      <a:rPr lang="en-US"/>
                      <a:t>Heating and cooling </a:t>
                    </a:r>
                    <a:fld id="{AAE3A3FC-CEC7-4A60-A6B9-1B01803EDB3C}" type="PERCENTAGE">
                      <a:rPr lang="en-US" baseline="0"/>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layout>
                    <c:manualLayout>
                      <c:w val="0.1569861111111111"/>
                      <c:h val="0.14882812500000001"/>
                    </c:manualLayout>
                  </c15:layout>
                  <c15:dlblFieldTable/>
                  <c15:showDataLabelsRange val="0"/>
                </c:ext>
                <c:ext xmlns:c16="http://schemas.microsoft.com/office/drawing/2014/chart" uri="{C3380CC4-5D6E-409C-BE32-E72D297353CC}">
                  <c16:uniqueId val="{0000000F-8C94-44F8-A6F6-6B53F098144E}"/>
                </c:ext>
              </c:extLst>
            </c:dLbl>
            <c:spPr>
              <a:noFill/>
              <a:ln>
                <a:noFill/>
              </a:ln>
              <a:effectLst/>
            </c:spPr>
            <c:dLblPos val="bestFit"/>
            <c:showLegendKey val="0"/>
            <c:showVal val="0"/>
            <c:showCatName val="1"/>
            <c:showSerName val="0"/>
            <c:showPercent val="1"/>
            <c:showBubbleSize val="0"/>
            <c:showLeaderLines val="1"/>
            <c:extLst>
              <c:ext xmlns:c15="http://schemas.microsoft.com/office/drawing/2012/chart" uri="{CE6537A1-D6FC-4f65-9D91-7224C49458BB}"/>
            </c:extLst>
          </c:dLbls>
          <c:cat>
            <c:strRef>
              <c:f>'Aggregation analysis'!$R$30:$R$36</c:f>
              <c:strCache>
                <c:ptCount val="7"/>
                <c:pt idx="0">
                  <c:v>Non-H/C</c:v>
                </c:pt>
                <c:pt idx="1">
                  <c:v>Process heating</c:v>
                </c:pt>
                <c:pt idx="2">
                  <c:v>Space heating</c:v>
                </c:pt>
                <c:pt idx="3">
                  <c:v>Hot water</c:v>
                </c:pt>
                <c:pt idx="4">
                  <c:v>Other heating</c:v>
                </c:pt>
                <c:pt idx="5">
                  <c:v>Process cooling</c:v>
                </c:pt>
                <c:pt idx="6">
                  <c:v>Space cooling</c:v>
                </c:pt>
              </c:strCache>
            </c:strRef>
          </c:cat>
          <c:val>
            <c:numRef>
              <c:f>'Aggregation analysis'!$S$30:$S$36</c:f>
              <c:numCache>
                <c:formatCode>_-* #,##0\ _€_-;\-* #,##0\ _€_-;_-* "-"??\ _€_-;_-@_-</c:formatCode>
                <c:ptCount val="7"/>
                <c:pt idx="0">
                  <c:v>6253.7627209246584</c:v>
                </c:pt>
                <c:pt idx="1">
                  <c:v>2011.3673459083866</c:v>
                </c:pt>
                <c:pt idx="2">
                  <c:v>3386.885238298541</c:v>
                </c:pt>
                <c:pt idx="3">
                  <c:v>521.09245140564519</c:v>
                </c:pt>
                <c:pt idx="4">
                  <c:v>190.94633270718109</c:v>
                </c:pt>
                <c:pt idx="5">
                  <c:v>155.38443924074556</c:v>
                </c:pt>
                <c:pt idx="6">
                  <c:v>86.561471514842196</c:v>
                </c:pt>
              </c:numCache>
            </c:numRef>
          </c:val>
          <c:extLst>
            <c:ext xmlns:c16="http://schemas.microsoft.com/office/drawing/2014/chart" uri="{C3380CC4-5D6E-409C-BE32-E72D297353CC}">
              <c16:uniqueId val="{00000010-8C94-44F8-A6F6-6B53F098144E}"/>
            </c:ext>
          </c:extLst>
        </c:ser>
        <c:dLbls>
          <c:dLblPos val="bestFit"/>
          <c:showLegendKey val="0"/>
          <c:showVal val="0"/>
          <c:showCatName val="1"/>
          <c:showSerName val="0"/>
          <c:showPercent val="1"/>
          <c:showBubbleSize val="0"/>
          <c:showLeaderLines val="1"/>
        </c:dLbls>
        <c:gapWidth val="50"/>
        <c:splitType val="pos"/>
        <c:splitPos val="6"/>
        <c:secondPieSize val="75"/>
        <c:serLines/>
      </c:ofPieChart>
    </c:plotArea>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WP3_v22b_website.xlsx]Aggregation analysis!PivotTable13</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2"/>
          </a:solidFill>
          <a:ln>
            <a:noFill/>
          </a:ln>
          <a:effectLst/>
        </c:spPr>
        <c:marker>
          <c:symbol val="none"/>
        </c:marker>
      </c:pivotFmt>
      <c:pivotFmt>
        <c:idx val="23"/>
        <c:spPr>
          <a:solidFill>
            <a:schemeClr val="accent3"/>
          </a:solidFill>
          <a:ln>
            <a:noFill/>
          </a:ln>
          <a:effectLst/>
        </c:spPr>
        <c:marker>
          <c:symbol val="none"/>
        </c:marker>
      </c:pivotFmt>
      <c:pivotFmt>
        <c:idx val="24"/>
        <c:spPr>
          <a:solidFill>
            <a:schemeClr val="accent4"/>
          </a:solidFill>
          <a:ln>
            <a:noFill/>
          </a:ln>
          <a:effectLst/>
        </c:spPr>
        <c:marker>
          <c:symbol val="none"/>
        </c:marker>
      </c:pivotFmt>
      <c:pivotFmt>
        <c:idx val="25"/>
        <c:spPr>
          <a:solidFill>
            <a:schemeClr val="accent5"/>
          </a:solidFill>
          <a:ln>
            <a:noFill/>
          </a:ln>
          <a:effectLst/>
        </c:spPr>
        <c:marker>
          <c:symbol val="none"/>
        </c:marker>
      </c:pivotFmt>
      <c:pivotFmt>
        <c:idx val="26"/>
        <c:spPr>
          <a:solidFill>
            <a:schemeClr val="accent6"/>
          </a:solidFill>
          <a:ln>
            <a:noFill/>
          </a:ln>
          <a:effectLst/>
        </c:spPr>
        <c:marker>
          <c:symbol val="none"/>
        </c:marker>
      </c:pivotFmt>
      <c:pivotFmt>
        <c:idx val="27"/>
        <c:spPr>
          <a:solidFill>
            <a:schemeClr val="accent1">
              <a:lumMod val="60000"/>
            </a:schemeClr>
          </a:solidFill>
          <a:ln>
            <a:noFill/>
          </a:ln>
          <a:effectLst/>
        </c:spPr>
        <c:marker>
          <c:symbol val="none"/>
        </c:marker>
      </c:pivotFmt>
      <c:pivotFmt>
        <c:idx val="28"/>
        <c:spPr>
          <a:solidFill>
            <a:schemeClr val="accent2">
              <a:lumMod val="60000"/>
            </a:schemeClr>
          </a:solidFill>
          <a:ln>
            <a:noFill/>
          </a:ln>
          <a:effectLst/>
        </c:spPr>
        <c:marker>
          <c:symbol val="none"/>
        </c:marker>
      </c:pivotFmt>
      <c:pivotFmt>
        <c:idx val="29"/>
        <c:spPr>
          <a:solidFill>
            <a:schemeClr val="accent3">
              <a:lumMod val="60000"/>
            </a:schemeClr>
          </a:solidFill>
          <a:ln>
            <a:noFill/>
          </a:ln>
          <a:effectLst/>
        </c:spPr>
        <c:marker>
          <c:symbol val="none"/>
        </c:marker>
      </c:pivotFmt>
      <c:pivotFmt>
        <c:idx val="30"/>
        <c:spPr>
          <a:solidFill>
            <a:schemeClr val="accent4">
              <a:lumMod val="60000"/>
            </a:schemeClr>
          </a:solidFill>
          <a:ln>
            <a:noFill/>
          </a:ln>
          <a:effectLst/>
        </c:spPr>
        <c:marker>
          <c:symbol val="none"/>
        </c:marker>
      </c:pivotFmt>
      <c:pivotFmt>
        <c:idx val="31"/>
        <c:spPr>
          <a:ln w="28575" cap="rnd">
            <a:solidFill>
              <a:schemeClr val="accent5">
                <a:lumMod val="60000"/>
              </a:schemeClr>
            </a:solidFill>
            <a:round/>
          </a:ln>
          <a:effectLst/>
        </c:spPr>
        <c:marker>
          <c:symbol val="none"/>
        </c:marker>
      </c:pivotFmt>
      <c:pivotFmt>
        <c:idx val="32"/>
        <c:spPr>
          <a:solidFill>
            <a:srgbClr val="7FA129"/>
          </a:solidFill>
          <a:ln w="3175">
            <a:solidFill>
              <a:srgbClr val="000100"/>
            </a:solidFill>
            <a:prstDash val="solid"/>
          </a:ln>
          <a:effectLst/>
        </c:spPr>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spPr>
          <a:solidFill>
            <a:srgbClr val="A21734"/>
          </a:solidFill>
          <a:ln w="3175">
            <a:solidFill>
              <a:srgbClr val="000100"/>
            </a:solidFill>
            <a:prstDash val="solid"/>
          </a:ln>
          <a:effectLst/>
        </c:spPr>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spPr>
          <a:solidFill>
            <a:srgbClr val="BED001"/>
          </a:solidFill>
          <a:ln w="3175">
            <a:solidFill>
              <a:srgbClr val="000100"/>
            </a:solidFill>
            <a:prstDash val="solid"/>
          </a:ln>
          <a:effectLst/>
        </c:spPr>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spPr>
          <a:solidFill>
            <a:srgbClr val="606060"/>
          </a:solidFill>
          <a:ln w="3175">
            <a:solidFill>
              <a:srgbClr val="000100"/>
            </a:solidFill>
            <a:prstDash val="solid"/>
          </a:ln>
          <a:effectLst/>
        </c:spPr>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spPr>
          <a:solidFill>
            <a:srgbClr val="68A4C0"/>
          </a:solidFill>
          <a:ln w="3175">
            <a:solidFill>
              <a:srgbClr val="000100"/>
            </a:solidFill>
            <a:prstDash val="solid"/>
          </a:ln>
          <a:effectLst/>
        </c:spPr>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spPr>
          <a:solidFill>
            <a:srgbClr val="497185"/>
          </a:solidFill>
          <a:ln w="3175">
            <a:solidFill>
              <a:srgbClr val="000100"/>
            </a:solidFill>
            <a:prstDash val="solid"/>
          </a:ln>
          <a:effectLst/>
        </c:spPr>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spPr>
          <a:solidFill>
            <a:srgbClr val="265376"/>
          </a:solidFill>
          <a:ln w="3175">
            <a:solidFill>
              <a:srgbClr val="000100"/>
            </a:solidFill>
            <a:prstDash val="solid"/>
          </a:ln>
          <a:effectLst/>
        </c:spPr>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spPr>
          <a:solidFill>
            <a:srgbClr val="500C1A"/>
          </a:solidFill>
          <a:ln w="3175">
            <a:solidFill>
              <a:srgbClr val="000100"/>
            </a:solidFill>
            <a:prstDash val="solid"/>
          </a:ln>
          <a:effectLst/>
        </c:spPr>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spPr>
          <a:solidFill>
            <a:srgbClr val="405014"/>
          </a:solidFill>
          <a:ln w="3175">
            <a:solidFill>
              <a:srgbClr val="000100"/>
            </a:solidFill>
            <a:prstDash val="solid"/>
          </a:ln>
          <a:effectLst/>
        </c:spPr>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spPr>
          <a:solidFill>
            <a:srgbClr val="FCD942"/>
          </a:solidFill>
          <a:ln w="3175">
            <a:solidFill>
              <a:srgbClr val="000100"/>
            </a:solidFill>
            <a:prstDash val="solid"/>
          </a:ln>
          <a:effectLst/>
        </c:spPr>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spPr>
          <a:solidFill>
            <a:srgbClr val="606060"/>
          </a:solidFill>
          <a:ln w="3175">
            <a:solidFill>
              <a:srgbClr val="000100"/>
            </a:solidFill>
            <a:prstDash val="solid"/>
          </a:ln>
          <a:effectLst/>
        </c:spPr>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pivotFmt>
      <c:pivotFmt>
        <c:idx val="372"/>
        <c:spPr>
          <a:solidFill>
            <a:srgbClr val="7FA129"/>
          </a:solidFill>
          <a:ln w="3175">
            <a:solidFill>
              <a:srgbClr val="000100"/>
            </a:solidFill>
            <a:prstDash val="solid"/>
          </a:ln>
        </c:spPr>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spPr>
          <a:solidFill>
            <a:srgbClr val="A21734"/>
          </a:solidFill>
          <a:ln w="3175">
            <a:solidFill>
              <a:srgbClr val="000100"/>
            </a:solidFill>
            <a:prstDash val="solid"/>
          </a:ln>
        </c:spPr>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spPr>
          <a:solidFill>
            <a:srgbClr val="BED001"/>
          </a:solidFill>
          <a:ln w="3175">
            <a:solidFill>
              <a:srgbClr val="000100"/>
            </a:solidFill>
            <a:prstDash val="solid"/>
          </a:ln>
        </c:spPr>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spPr>
          <a:solidFill>
            <a:srgbClr val="606060"/>
          </a:solidFill>
          <a:ln w="3175">
            <a:solidFill>
              <a:srgbClr val="000100"/>
            </a:solidFill>
            <a:prstDash val="solid"/>
          </a:ln>
        </c:spPr>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spPr>
          <a:solidFill>
            <a:srgbClr val="68A4C0"/>
          </a:solidFill>
          <a:ln w="3175">
            <a:solidFill>
              <a:srgbClr val="000100"/>
            </a:solidFill>
            <a:prstDash val="solid"/>
          </a:ln>
        </c:spPr>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spPr>
          <a:solidFill>
            <a:srgbClr val="497185"/>
          </a:solidFill>
          <a:ln w="3175">
            <a:solidFill>
              <a:srgbClr val="000100"/>
            </a:solidFill>
            <a:prstDash val="solid"/>
          </a:ln>
        </c:spPr>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spPr>
          <a:solidFill>
            <a:srgbClr val="265376"/>
          </a:solidFill>
          <a:ln w="3175">
            <a:solidFill>
              <a:srgbClr val="000100"/>
            </a:solidFill>
            <a:prstDash val="solid"/>
          </a:ln>
        </c:spPr>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spPr>
          <a:solidFill>
            <a:srgbClr val="500C1A"/>
          </a:solidFill>
          <a:ln w="3175">
            <a:solidFill>
              <a:srgbClr val="000100"/>
            </a:solidFill>
            <a:prstDash val="solid"/>
          </a:ln>
        </c:spPr>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spPr>
          <a:solidFill>
            <a:srgbClr val="405014"/>
          </a:solidFill>
          <a:ln w="3175">
            <a:solidFill>
              <a:srgbClr val="000100"/>
            </a:solidFill>
            <a:prstDash val="solid"/>
          </a:ln>
        </c:spPr>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spPr>
          <a:solidFill>
            <a:srgbClr val="FCD942"/>
          </a:solidFill>
          <a:ln w="3175">
            <a:solidFill>
              <a:srgbClr val="000100"/>
            </a:solidFill>
            <a:prstDash val="solid"/>
          </a:ln>
        </c:spPr>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pivotFmt>
      <c:pivotFmt>
        <c:idx val="660"/>
      </c:pivotFmt>
      <c:pivotFmt>
        <c:idx val="661"/>
      </c:pivotFmt>
      <c:pivotFmt>
        <c:idx val="662"/>
        <c:spPr>
          <a:solidFill>
            <a:srgbClr val="606060"/>
          </a:solidFill>
          <a:ln w="3175">
            <a:solidFill>
              <a:srgbClr val="000100"/>
            </a:solidFill>
            <a:prstDash val="solid"/>
          </a:ln>
        </c:spPr>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marker>
          <c:symbol val="none"/>
        </c:marker>
      </c:pivotFmt>
      <c:pivotFmt>
        <c:idx val="692"/>
        <c:marker>
          <c:symbol val="none"/>
        </c:marker>
      </c:pivotFmt>
      <c:pivotFmt>
        <c:idx val="693"/>
        <c:marker>
          <c:symbol val="none"/>
        </c:marker>
      </c:pivotFmt>
      <c:pivotFmt>
        <c:idx val="694"/>
        <c:marker>
          <c:symbol val="none"/>
        </c:marker>
      </c:pivotFmt>
      <c:pivotFmt>
        <c:idx val="695"/>
        <c:marker>
          <c:symbol val="none"/>
        </c:marker>
      </c:pivotFmt>
      <c:pivotFmt>
        <c:idx val="696"/>
        <c:marker>
          <c:symbol val="none"/>
        </c:marker>
      </c:pivotFmt>
      <c:pivotFmt>
        <c:idx val="697"/>
        <c:marker>
          <c:symbol val="none"/>
        </c:marker>
      </c:pivotFmt>
      <c:pivotFmt>
        <c:idx val="698"/>
        <c:marker>
          <c:symbol val="none"/>
        </c:marker>
      </c:pivotFmt>
      <c:pivotFmt>
        <c:idx val="699"/>
        <c:marker>
          <c:symbol val="none"/>
        </c:marker>
      </c:pivotFmt>
      <c:pivotFmt>
        <c:idx val="700"/>
        <c:marker>
          <c:symbol val="none"/>
        </c:marker>
      </c:pivotFmt>
      <c:pivotFmt>
        <c:idx val="701"/>
        <c:marker>
          <c:symbol val="none"/>
        </c:marker>
      </c:pivotFmt>
      <c:pivotFmt>
        <c:idx val="702"/>
        <c:spPr>
          <a:solidFill>
            <a:srgbClr val="7FA129"/>
          </a:solidFill>
          <a:ln w="3175">
            <a:solidFill>
              <a:srgbClr val="000100"/>
            </a:solidFill>
            <a:prstDash val="solid"/>
          </a:ln>
        </c:spPr>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pivotFmt>
      <c:pivotFmt>
        <c:idx val="727"/>
      </c:pivotFmt>
      <c:pivotFmt>
        <c:idx val="728"/>
      </c:pivotFmt>
      <c:pivotFmt>
        <c:idx val="729"/>
      </c:pivotFmt>
      <c:pivotFmt>
        <c:idx val="730"/>
      </c:pivotFmt>
      <c:pivotFmt>
        <c:idx val="731"/>
        <c:spPr>
          <a:solidFill>
            <a:srgbClr val="A21734"/>
          </a:solidFill>
          <a:ln w="3175">
            <a:solidFill>
              <a:srgbClr val="000100"/>
            </a:solidFill>
            <a:prstDash val="solid"/>
          </a:ln>
        </c:spPr>
      </c:pivotFmt>
      <c:pivotFmt>
        <c:idx val="732"/>
      </c:pivotFmt>
      <c:pivotFmt>
        <c:idx val="733"/>
      </c:pivotFmt>
      <c:pivotFmt>
        <c:idx val="734"/>
      </c:pivotFmt>
      <c:pivotFmt>
        <c:idx val="735"/>
      </c:pivotFmt>
      <c:pivotFmt>
        <c:idx val="736"/>
      </c:pivotFmt>
      <c:pivotFmt>
        <c:idx val="737"/>
      </c:pivotFmt>
      <c:pivotFmt>
        <c:idx val="738"/>
      </c:pivotFmt>
      <c:pivotFmt>
        <c:idx val="739"/>
      </c:pivotFmt>
      <c:pivotFmt>
        <c:idx val="740"/>
      </c:pivotFmt>
      <c:pivotFmt>
        <c:idx val="741"/>
      </c:pivotFmt>
      <c:pivotFmt>
        <c:idx val="742"/>
      </c:pivotFmt>
      <c:pivotFmt>
        <c:idx val="743"/>
      </c:pivotFmt>
      <c:pivotFmt>
        <c:idx val="744"/>
      </c:pivotFmt>
      <c:pivotFmt>
        <c:idx val="745"/>
      </c:pivotFmt>
      <c:pivotFmt>
        <c:idx val="746"/>
      </c:pivotFmt>
      <c:pivotFmt>
        <c:idx val="747"/>
      </c:pivotFmt>
      <c:pivotFmt>
        <c:idx val="748"/>
      </c:pivotFmt>
      <c:pivotFmt>
        <c:idx val="749"/>
      </c:pivotFmt>
      <c:pivotFmt>
        <c:idx val="750"/>
      </c:pivotFmt>
      <c:pivotFmt>
        <c:idx val="751"/>
      </c:pivotFmt>
      <c:pivotFmt>
        <c:idx val="752"/>
      </c:pivotFmt>
      <c:pivotFmt>
        <c:idx val="753"/>
      </c:pivotFmt>
      <c:pivotFmt>
        <c:idx val="754"/>
      </c:pivotFmt>
      <c:pivotFmt>
        <c:idx val="755"/>
      </c:pivotFmt>
      <c:pivotFmt>
        <c:idx val="756"/>
      </c:pivotFmt>
      <c:pivotFmt>
        <c:idx val="757"/>
      </c:pivotFmt>
      <c:pivotFmt>
        <c:idx val="758"/>
      </c:pivotFmt>
      <c:pivotFmt>
        <c:idx val="759"/>
      </c:pivotFmt>
      <c:pivotFmt>
        <c:idx val="760"/>
        <c:spPr>
          <a:solidFill>
            <a:srgbClr val="BED001"/>
          </a:solidFill>
          <a:ln w="3175">
            <a:solidFill>
              <a:srgbClr val="000100"/>
            </a:solidFill>
            <a:prstDash val="solid"/>
          </a:ln>
        </c:spPr>
      </c:pivotFmt>
      <c:pivotFmt>
        <c:idx val="761"/>
      </c:pivotFmt>
      <c:pivotFmt>
        <c:idx val="762"/>
      </c:pivotFmt>
      <c:pivotFmt>
        <c:idx val="763"/>
      </c:pivotFmt>
      <c:pivotFmt>
        <c:idx val="764"/>
      </c:pivotFmt>
      <c:pivotFmt>
        <c:idx val="765"/>
      </c:pivotFmt>
      <c:pivotFmt>
        <c:idx val="766"/>
      </c:pivotFmt>
      <c:pivotFmt>
        <c:idx val="767"/>
      </c:pivotFmt>
      <c:pivotFmt>
        <c:idx val="768"/>
      </c:pivotFmt>
      <c:pivotFmt>
        <c:idx val="769"/>
      </c:pivotFmt>
      <c:pivotFmt>
        <c:idx val="770"/>
      </c:pivotFmt>
      <c:pivotFmt>
        <c:idx val="771"/>
      </c:pivotFmt>
      <c:pivotFmt>
        <c:idx val="772"/>
      </c:pivotFmt>
      <c:pivotFmt>
        <c:idx val="773"/>
      </c:pivotFmt>
      <c:pivotFmt>
        <c:idx val="774"/>
      </c:pivotFmt>
      <c:pivotFmt>
        <c:idx val="775"/>
      </c:pivotFmt>
      <c:pivotFmt>
        <c:idx val="776"/>
      </c:pivotFmt>
      <c:pivotFmt>
        <c:idx val="777"/>
      </c:pivotFmt>
      <c:pivotFmt>
        <c:idx val="778"/>
      </c:pivotFmt>
      <c:pivotFmt>
        <c:idx val="779"/>
      </c:pivotFmt>
      <c:pivotFmt>
        <c:idx val="780"/>
      </c:pivotFmt>
      <c:pivotFmt>
        <c:idx val="781"/>
      </c:pivotFmt>
      <c:pivotFmt>
        <c:idx val="782"/>
      </c:pivotFmt>
      <c:pivotFmt>
        <c:idx val="783"/>
      </c:pivotFmt>
      <c:pivotFmt>
        <c:idx val="784"/>
      </c:pivotFmt>
      <c:pivotFmt>
        <c:idx val="785"/>
      </c:pivotFmt>
      <c:pivotFmt>
        <c:idx val="786"/>
      </c:pivotFmt>
      <c:pivotFmt>
        <c:idx val="787"/>
      </c:pivotFmt>
      <c:pivotFmt>
        <c:idx val="788"/>
      </c:pivotFmt>
      <c:pivotFmt>
        <c:idx val="789"/>
        <c:spPr>
          <a:solidFill>
            <a:srgbClr val="606060"/>
          </a:solidFill>
          <a:ln w="3175">
            <a:solidFill>
              <a:srgbClr val="000100"/>
            </a:solidFill>
            <a:prstDash val="solid"/>
          </a:ln>
        </c:spPr>
      </c:pivotFmt>
      <c:pivotFmt>
        <c:idx val="790"/>
      </c:pivotFmt>
      <c:pivotFmt>
        <c:idx val="791"/>
      </c:pivotFmt>
      <c:pivotFmt>
        <c:idx val="792"/>
      </c:pivotFmt>
      <c:pivotFmt>
        <c:idx val="793"/>
      </c:pivotFmt>
      <c:pivotFmt>
        <c:idx val="794"/>
      </c:pivotFmt>
      <c:pivotFmt>
        <c:idx val="795"/>
      </c:pivotFmt>
      <c:pivotFmt>
        <c:idx val="796"/>
      </c:pivotFmt>
      <c:pivotFmt>
        <c:idx val="797"/>
      </c:pivotFmt>
      <c:pivotFmt>
        <c:idx val="798"/>
      </c:pivotFmt>
      <c:pivotFmt>
        <c:idx val="799"/>
      </c:pivotFmt>
      <c:pivotFmt>
        <c:idx val="800"/>
      </c:pivotFmt>
      <c:pivotFmt>
        <c:idx val="801"/>
      </c:pivotFmt>
      <c:pivotFmt>
        <c:idx val="802"/>
      </c:pivotFmt>
      <c:pivotFmt>
        <c:idx val="803"/>
      </c:pivotFmt>
      <c:pivotFmt>
        <c:idx val="804"/>
      </c:pivotFmt>
      <c:pivotFmt>
        <c:idx val="805"/>
      </c:pivotFmt>
      <c:pivotFmt>
        <c:idx val="806"/>
      </c:pivotFmt>
      <c:pivotFmt>
        <c:idx val="807"/>
      </c:pivotFmt>
      <c:pivotFmt>
        <c:idx val="808"/>
      </c:pivotFmt>
      <c:pivotFmt>
        <c:idx val="809"/>
      </c:pivotFmt>
      <c:pivotFmt>
        <c:idx val="810"/>
      </c:pivotFmt>
      <c:pivotFmt>
        <c:idx val="811"/>
      </c:pivotFmt>
      <c:pivotFmt>
        <c:idx val="812"/>
      </c:pivotFmt>
      <c:pivotFmt>
        <c:idx val="813"/>
      </c:pivotFmt>
      <c:pivotFmt>
        <c:idx val="814"/>
      </c:pivotFmt>
      <c:pivotFmt>
        <c:idx val="815"/>
      </c:pivotFmt>
      <c:pivotFmt>
        <c:idx val="816"/>
      </c:pivotFmt>
      <c:pivotFmt>
        <c:idx val="817"/>
      </c:pivotFmt>
      <c:pivotFmt>
        <c:idx val="818"/>
        <c:spPr>
          <a:solidFill>
            <a:srgbClr val="68A4C0"/>
          </a:solidFill>
          <a:ln w="3175">
            <a:solidFill>
              <a:srgbClr val="000100"/>
            </a:solidFill>
            <a:prstDash val="solid"/>
          </a:ln>
        </c:spPr>
      </c:pivotFmt>
      <c:pivotFmt>
        <c:idx val="819"/>
      </c:pivotFmt>
      <c:pivotFmt>
        <c:idx val="820"/>
      </c:pivotFmt>
      <c:pivotFmt>
        <c:idx val="821"/>
      </c:pivotFmt>
      <c:pivotFmt>
        <c:idx val="822"/>
      </c:pivotFmt>
      <c:pivotFmt>
        <c:idx val="823"/>
      </c:pivotFmt>
      <c:pivotFmt>
        <c:idx val="824"/>
      </c:pivotFmt>
      <c:pivotFmt>
        <c:idx val="825"/>
      </c:pivotFmt>
      <c:pivotFmt>
        <c:idx val="826"/>
      </c:pivotFmt>
      <c:pivotFmt>
        <c:idx val="827"/>
      </c:pivotFmt>
      <c:pivotFmt>
        <c:idx val="828"/>
      </c:pivotFmt>
      <c:pivotFmt>
        <c:idx val="829"/>
      </c:pivotFmt>
      <c:pivotFmt>
        <c:idx val="830"/>
      </c:pivotFmt>
      <c:pivotFmt>
        <c:idx val="831"/>
      </c:pivotFmt>
      <c:pivotFmt>
        <c:idx val="832"/>
      </c:pivotFmt>
      <c:pivotFmt>
        <c:idx val="833"/>
      </c:pivotFmt>
      <c:pivotFmt>
        <c:idx val="834"/>
      </c:pivotFmt>
      <c:pivotFmt>
        <c:idx val="835"/>
      </c:pivotFmt>
      <c:pivotFmt>
        <c:idx val="836"/>
      </c:pivotFmt>
      <c:pivotFmt>
        <c:idx val="837"/>
      </c:pivotFmt>
      <c:pivotFmt>
        <c:idx val="838"/>
      </c:pivotFmt>
      <c:pivotFmt>
        <c:idx val="839"/>
      </c:pivotFmt>
      <c:pivotFmt>
        <c:idx val="840"/>
      </c:pivotFmt>
      <c:pivotFmt>
        <c:idx val="841"/>
      </c:pivotFmt>
      <c:pivotFmt>
        <c:idx val="842"/>
      </c:pivotFmt>
      <c:pivotFmt>
        <c:idx val="843"/>
      </c:pivotFmt>
      <c:pivotFmt>
        <c:idx val="844"/>
      </c:pivotFmt>
      <c:pivotFmt>
        <c:idx val="845"/>
      </c:pivotFmt>
      <c:pivotFmt>
        <c:idx val="846"/>
      </c:pivotFmt>
      <c:pivotFmt>
        <c:idx val="847"/>
        <c:spPr>
          <a:solidFill>
            <a:srgbClr val="497185"/>
          </a:solidFill>
          <a:ln w="3175">
            <a:solidFill>
              <a:srgbClr val="000100"/>
            </a:solidFill>
            <a:prstDash val="solid"/>
          </a:ln>
        </c:spPr>
      </c:pivotFmt>
      <c:pivotFmt>
        <c:idx val="848"/>
      </c:pivotFmt>
      <c:pivotFmt>
        <c:idx val="849"/>
      </c:pivotFmt>
      <c:pivotFmt>
        <c:idx val="850"/>
      </c:pivotFmt>
      <c:pivotFmt>
        <c:idx val="851"/>
      </c:pivotFmt>
      <c:pivotFmt>
        <c:idx val="852"/>
      </c:pivotFmt>
      <c:pivotFmt>
        <c:idx val="853"/>
      </c:pivotFmt>
      <c:pivotFmt>
        <c:idx val="854"/>
      </c:pivotFmt>
      <c:pivotFmt>
        <c:idx val="855"/>
      </c:pivotFmt>
      <c:pivotFmt>
        <c:idx val="856"/>
      </c:pivotFmt>
      <c:pivotFmt>
        <c:idx val="857"/>
      </c:pivotFmt>
      <c:pivotFmt>
        <c:idx val="858"/>
      </c:pivotFmt>
      <c:pivotFmt>
        <c:idx val="859"/>
      </c:pivotFmt>
      <c:pivotFmt>
        <c:idx val="860"/>
      </c:pivotFmt>
      <c:pivotFmt>
        <c:idx val="861"/>
      </c:pivotFmt>
      <c:pivotFmt>
        <c:idx val="862"/>
      </c:pivotFmt>
      <c:pivotFmt>
        <c:idx val="863"/>
      </c:pivotFmt>
      <c:pivotFmt>
        <c:idx val="864"/>
      </c:pivotFmt>
      <c:pivotFmt>
        <c:idx val="865"/>
      </c:pivotFmt>
      <c:pivotFmt>
        <c:idx val="866"/>
      </c:pivotFmt>
      <c:pivotFmt>
        <c:idx val="867"/>
      </c:pivotFmt>
      <c:pivotFmt>
        <c:idx val="868"/>
      </c:pivotFmt>
      <c:pivotFmt>
        <c:idx val="869"/>
      </c:pivotFmt>
      <c:pivotFmt>
        <c:idx val="870"/>
      </c:pivotFmt>
      <c:pivotFmt>
        <c:idx val="871"/>
      </c:pivotFmt>
      <c:pivotFmt>
        <c:idx val="872"/>
      </c:pivotFmt>
      <c:pivotFmt>
        <c:idx val="873"/>
      </c:pivotFmt>
      <c:pivotFmt>
        <c:idx val="874"/>
      </c:pivotFmt>
      <c:pivotFmt>
        <c:idx val="875"/>
      </c:pivotFmt>
      <c:pivotFmt>
        <c:idx val="876"/>
        <c:spPr>
          <a:solidFill>
            <a:srgbClr val="265376"/>
          </a:solidFill>
          <a:ln w="3175">
            <a:solidFill>
              <a:srgbClr val="000100"/>
            </a:solidFill>
            <a:prstDash val="solid"/>
          </a:ln>
        </c:spPr>
      </c:pivotFmt>
      <c:pivotFmt>
        <c:idx val="877"/>
      </c:pivotFmt>
      <c:pivotFmt>
        <c:idx val="878"/>
      </c:pivotFmt>
      <c:pivotFmt>
        <c:idx val="879"/>
      </c:pivotFmt>
      <c:pivotFmt>
        <c:idx val="880"/>
      </c:pivotFmt>
      <c:pivotFmt>
        <c:idx val="881"/>
      </c:pivotFmt>
      <c:pivotFmt>
        <c:idx val="882"/>
      </c:pivotFmt>
      <c:pivotFmt>
        <c:idx val="883"/>
      </c:pivotFmt>
      <c:pivotFmt>
        <c:idx val="884"/>
      </c:pivotFmt>
      <c:pivotFmt>
        <c:idx val="885"/>
      </c:pivotFmt>
      <c:pivotFmt>
        <c:idx val="886"/>
      </c:pivotFmt>
      <c:pivotFmt>
        <c:idx val="887"/>
      </c:pivotFmt>
      <c:pivotFmt>
        <c:idx val="888"/>
      </c:pivotFmt>
      <c:pivotFmt>
        <c:idx val="889"/>
      </c:pivotFmt>
      <c:pivotFmt>
        <c:idx val="890"/>
      </c:pivotFmt>
      <c:pivotFmt>
        <c:idx val="891"/>
      </c:pivotFmt>
      <c:pivotFmt>
        <c:idx val="892"/>
      </c:pivotFmt>
      <c:pivotFmt>
        <c:idx val="893"/>
      </c:pivotFmt>
      <c:pivotFmt>
        <c:idx val="894"/>
      </c:pivotFmt>
      <c:pivotFmt>
        <c:idx val="895"/>
      </c:pivotFmt>
      <c:pivotFmt>
        <c:idx val="896"/>
      </c:pivotFmt>
      <c:pivotFmt>
        <c:idx val="897"/>
      </c:pivotFmt>
      <c:pivotFmt>
        <c:idx val="898"/>
      </c:pivotFmt>
      <c:pivotFmt>
        <c:idx val="899"/>
      </c:pivotFmt>
      <c:pivotFmt>
        <c:idx val="900"/>
      </c:pivotFmt>
      <c:pivotFmt>
        <c:idx val="901"/>
      </c:pivotFmt>
      <c:pivotFmt>
        <c:idx val="902"/>
      </c:pivotFmt>
      <c:pivotFmt>
        <c:idx val="903"/>
      </c:pivotFmt>
      <c:pivotFmt>
        <c:idx val="904"/>
      </c:pivotFmt>
      <c:pivotFmt>
        <c:idx val="905"/>
        <c:spPr>
          <a:solidFill>
            <a:srgbClr val="500C1A"/>
          </a:solidFill>
          <a:ln w="3175">
            <a:solidFill>
              <a:srgbClr val="000100"/>
            </a:solidFill>
            <a:prstDash val="solid"/>
          </a:ln>
        </c:spPr>
      </c:pivotFmt>
      <c:pivotFmt>
        <c:idx val="906"/>
      </c:pivotFmt>
      <c:pivotFmt>
        <c:idx val="907"/>
      </c:pivotFmt>
      <c:pivotFmt>
        <c:idx val="908"/>
      </c:pivotFmt>
      <c:pivotFmt>
        <c:idx val="909"/>
      </c:pivotFmt>
      <c:pivotFmt>
        <c:idx val="910"/>
      </c:pivotFmt>
      <c:pivotFmt>
        <c:idx val="911"/>
      </c:pivotFmt>
      <c:pivotFmt>
        <c:idx val="912"/>
      </c:pivotFmt>
      <c:pivotFmt>
        <c:idx val="913"/>
      </c:pivotFmt>
      <c:pivotFmt>
        <c:idx val="914"/>
      </c:pivotFmt>
      <c:pivotFmt>
        <c:idx val="915"/>
      </c:pivotFmt>
      <c:pivotFmt>
        <c:idx val="916"/>
      </c:pivotFmt>
      <c:pivotFmt>
        <c:idx val="917"/>
      </c:pivotFmt>
      <c:pivotFmt>
        <c:idx val="918"/>
      </c:pivotFmt>
      <c:pivotFmt>
        <c:idx val="919"/>
      </c:pivotFmt>
      <c:pivotFmt>
        <c:idx val="920"/>
      </c:pivotFmt>
      <c:pivotFmt>
        <c:idx val="921"/>
      </c:pivotFmt>
      <c:pivotFmt>
        <c:idx val="922"/>
      </c:pivotFmt>
      <c:pivotFmt>
        <c:idx val="923"/>
      </c:pivotFmt>
      <c:pivotFmt>
        <c:idx val="924"/>
      </c:pivotFmt>
      <c:pivotFmt>
        <c:idx val="925"/>
      </c:pivotFmt>
      <c:pivotFmt>
        <c:idx val="926"/>
      </c:pivotFmt>
      <c:pivotFmt>
        <c:idx val="927"/>
      </c:pivotFmt>
      <c:pivotFmt>
        <c:idx val="928"/>
      </c:pivotFmt>
      <c:pivotFmt>
        <c:idx val="929"/>
      </c:pivotFmt>
      <c:pivotFmt>
        <c:idx val="930"/>
      </c:pivotFmt>
      <c:pivotFmt>
        <c:idx val="931"/>
      </c:pivotFmt>
      <c:pivotFmt>
        <c:idx val="932"/>
      </c:pivotFmt>
      <c:pivotFmt>
        <c:idx val="933"/>
      </c:pivotFmt>
      <c:pivotFmt>
        <c:idx val="934"/>
        <c:spPr>
          <a:solidFill>
            <a:srgbClr val="405014"/>
          </a:solidFill>
          <a:ln w="3175">
            <a:solidFill>
              <a:srgbClr val="000100"/>
            </a:solidFill>
            <a:prstDash val="solid"/>
          </a:ln>
        </c:spPr>
      </c:pivotFmt>
      <c:pivotFmt>
        <c:idx val="935"/>
      </c:pivotFmt>
      <c:pivotFmt>
        <c:idx val="936"/>
      </c:pivotFmt>
      <c:pivotFmt>
        <c:idx val="937"/>
      </c:pivotFmt>
      <c:pivotFmt>
        <c:idx val="938"/>
      </c:pivotFmt>
      <c:pivotFmt>
        <c:idx val="939"/>
      </c:pivotFmt>
      <c:pivotFmt>
        <c:idx val="940"/>
      </c:pivotFmt>
      <c:pivotFmt>
        <c:idx val="941"/>
      </c:pivotFmt>
      <c:pivotFmt>
        <c:idx val="942"/>
      </c:pivotFmt>
      <c:pivotFmt>
        <c:idx val="943"/>
      </c:pivotFmt>
      <c:pivotFmt>
        <c:idx val="944"/>
      </c:pivotFmt>
      <c:pivotFmt>
        <c:idx val="945"/>
      </c:pivotFmt>
      <c:pivotFmt>
        <c:idx val="946"/>
      </c:pivotFmt>
      <c:pivotFmt>
        <c:idx val="947"/>
      </c:pivotFmt>
      <c:pivotFmt>
        <c:idx val="948"/>
      </c:pivotFmt>
      <c:pivotFmt>
        <c:idx val="949"/>
      </c:pivotFmt>
      <c:pivotFmt>
        <c:idx val="950"/>
      </c:pivotFmt>
      <c:pivotFmt>
        <c:idx val="951"/>
      </c:pivotFmt>
      <c:pivotFmt>
        <c:idx val="952"/>
      </c:pivotFmt>
      <c:pivotFmt>
        <c:idx val="953"/>
      </c:pivotFmt>
      <c:pivotFmt>
        <c:idx val="954"/>
      </c:pivotFmt>
      <c:pivotFmt>
        <c:idx val="955"/>
      </c:pivotFmt>
      <c:pivotFmt>
        <c:idx val="956"/>
      </c:pivotFmt>
      <c:pivotFmt>
        <c:idx val="957"/>
      </c:pivotFmt>
      <c:pivotFmt>
        <c:idx val="958"/>
      </c:pivotFmt>
      <c:pivotFmt>
        <c:idx val="959"/>
      </c:pivotFmt>
      <c:pivotFmt>
        <c:idx val="960"/>
      </c:pivotFmt>
      <c:pivotFmt>
        <c:idx val="961"/>
      </c:pivotFmt>
      <c:pivotFmt>
        <c:idx val="962"/>
      </c:pivotFmt>
      <c:pivotFmt>
        <c:idx val="963"/>
        <c:spPr>
          <a:solidFill>
            <a:srgbClr val="FCD942"/>
          </a:solidFill>
          <a:ln w="3175">
            <a:solidFill>
              <a:srgbClr val="000100"/>
            </a:solidFill>
            <a:prstDash val="solid"/>
          </a:ln>
        </c:spPr>
      </c:pivotFmt>
      <c:pivotFmt>
        <c:idx val="964"/>
      </c:pivotFmt>
      <c:pivotFmt>
        <c:idx val="965"/>
      </c:pivotFmt>
      <c:pivotFmt>
        <c:idx val="966"/>
      </c:pivotFmt>
      <c:pivotFmt>
        <c:idx val="967"/>
      </c:pivotFmt>
      <c:pivotFmt>
        <c:idx val="968"/>
      </c:pivotFmt>
      <c:pivotFmt>
        <c:idx val="969"/>
      </c:pivotFmt>
      <c:pivotFmt>
        <c:idx val="970"/>
      </c:pivotFmt>
      <c:pivotFmt>
        <c:idx val="971"/>
      </c:pivotFmt>
      <c:pivotFmt>
        <c:idx val="972"/>
      </c:pivotFmt>
      <c:pivotFmt>
        <c:idx val="973"/>
      </c:pivotFmt>
      <c:pivotFmt>
        <c:idx val="974"/>
      </c:pivotFmt>
      <c:pivotFmt>
        <c:idx val="975"/>
      </c:pivotFmt>
      <c:pivotFmt>
        <c:idx val="976"/>
      </c:pivotFmt>
      <c:pivotFmt>
        <c:idx val="977"/>
      </c:pivotFmt>
      <c:pivotFmt>
        <c:idx val="978"/>
      </c:pivotFmt>
      <c:pivotFmt>
        <c:idx val="979"/>
      </c:pivotFmt>
      <c:pivotFmt>
        <c:idx val="980"/>
      </c:pivotFmt>
      <c:pivotFmt>
        <c:idx val="981"/>
      </c:pivotFmt>
      <c:pivotFmt>
        <c:idx val="982"/>
      </c:pivotFmt>
      <c:pivotFmt>
        <c:idx val="983"/>
      </c:pivotFmt>
      <c:pivotFmt>
        <c:idx val="984"/>
      </c:pivotFmt>
      <c:pivotFmt>
        <c:idx val="985"/>
      </c:pivotFmt>
      <c:pivotFmt>
        <c:idx val="986"/>
      </c:pivotFmt>
      <c:pivotFmt>
        <c:idx val="987"/>
      </c:pivotFmt>
      <c:pivotFmt>
        <c:idx val="988"/>
      </c:pivotFmt>
      <c:pivotFmt>
        <c:idx val="989"/>
      </c:pivotFmt>
      <c:pivotFmt>
        <c:idx val="990"/>
      </c:pivotFmt>
      <c:pivotFmt>
        <c:idx val="991"/>
      </c:pivotFmt>
      <c:pivotFmt>
        <c:idx val="992"/>
        <c:spPr>
          <a:solidFill>
            <a:srgbClr val="606060"/>
          </a:solidFill>
          <a:ln w="3175">
            <a:solidFill>
              <a:srgbClr val="000100"/>
            </a:solidFill>
            <a:prstDash val="solid"/>
          </a:ln>
        </c:spPr>
      </c:pivotFmt>
      <c:pivotFmt>
        <c:idx val="993"/>
      </c:pivotFmt>
      <c:pivotFmt>
        <c:idx val="994"/>
      </c:pivotFmt>
      <c:pivotFmt>
        <c:idx val="995"/>
      </c:pivotFmt>
      <c:pivotFmt>
        <c:idx val="996"/>
      </c:pivotFmt>
      <c:pivotFmt>
        <c:idx val="997"/>
      </c:pivotFmt>
      <c:pivotFmt>
        <c:idx val="998"/>
      </c:pivotFmt>
      <c:pivotFmt>
        <c:idx val="999"/>
      </c:pivotFmt>
      <c:pivotFmt>
        <c:idx val="1000"/>
      </c:pivotFmt>
      <c:pivotFmt>
        <c:idx val="1001"/>
      </c:pivotFmt>
      <c:pivotFmt>
        <c:idx val="1002"/>
      </c:pivotFmt>
      <c:pivotFmt>
        <c:idx val="1003"/>
      </c:pivotFmt>
      <c:pivotFmt>
        <c:idx val="1004"/>
      </c:pivotFmt>
      <c:pivotFmt>
        <c:idx val="1005"/>
      </c:pivotFmt>
      <c:pivotFmt>
        <c:idx val="1006"/>
      </c:pivotFmt>
      <c:pivotFmt>
        <c:idx val="1007"/>
      </c:pivotFmt>
      <c:pivotFmt>
        <c:idx val="1008"/>
      </c:pivotFmt>
      <c:pivotFmt>
        <c:idx val="1009"/>
      </c:pivotFmt>
      <c:pivotFmt>
        <c:idx val="1010"/>
      </c:pivotFmt>
      <c:pivotFmt>
        <c:idx val="1011"/>
      </c:pivotFmt>
      <c:pivotFmt>
        <c:idx val="1012"/>
      </c:pivotFmt>
      <c:pivotFmt>
        <c:idx val="1013"/>
      </c:pivotFmt>
      <c:pivotFmt>
        <c:idx val="1014"/>
      </c:pivotFmt>
      <c:pivotFmt>
        <c:idx val="1015"/>
      </c:pivotFmt>
      <c:pivotFmt>
        <c:idx val="1016"/>
      </c:pivotFmt>
      <c:pivotFmt>
        <c:idx val="1017"/>
      </c:pivotFmt>
      <c:pivotFmt>
        <c:idx val="1018"/>
      </c:pivotFmt>
      <c:pivotFmt>
        <c:idx val="1019"/>
      </c:pivotFmt>
      <c:pivotFmt>
        <c:idx val="1020"/>
      </c:pivotFmt>
      <c:pivotFmt>
        <c:idx val="1021"/>
        <c:marker>
          <c:symbol val="none"/>
        </c:marker>
      </c:pivotFmt>
      <c:pivotFmt>
        <c:idx val="1022"/>
        <c:marker>
          <c:symbol val="none"/>
        </c:marker>
      </c:pivotFmt>
      <c:pivotFmt>
        <c:idx val="1023"/>
        <c:marker>
          <c:symbol val="none"/>
        </c:marker>
      </c:pivotFmt>
      <c:pivotFmt>
        <c:idx val="1024"/>
        <c:marker>
          <c:symbol val="none"/>
        </c:marker>
      </c:pivotFmt>
      <c:pivotFmt>
        <c:idx val="1025"/>
        <c:marker>
          <c:symbol val="none"/>
        </c:marker>
      </c:pivotFmt>
      <c:pivotFmt>
        <c:idx val="1026"/>
        <c:marker>
          <c:symbol val="none"/>
        </c:marker>
      </c:pivotFmt>
      <c:pivotFmt>
        <c:idx val="1027"/>
        <c:marker>
          <c:symbol val="none"/>
        </c:marker>
      </c:pivotFmt>
      <c:pivotFmt>
        <c:idx val="1028"/>
        <c:marker>
          <c:symbol val="none"/>
        </c:marker>
      </c:pivotFmt>
      <c:pivotFmt>
        <c:idx val="1029"/>
        <c:marker>
          <c:symbol val="none"/>
        </c:marker>
      </c:pivotFmt>
      <c:pivotFmt>
        <c:idx val="1030"/>
        <c:marker>
          <c:symbol val="none"/>
        </c:marker>
      </c:pivotFmt>
      <c:pivotFmt>
        <c:idx val="1031"/>
        <c:marker>
          <c:symbol val="none"/>
        </c:marker>
      </c:pivotFmt>
      <c:pivotFmt>
        <c:idx val="1032"/>
      </c:pivotFmt>
      <c:pivotFmt>
        <c:idx val="1033"/>
        <c:spPr>
          <a:solidFill>
            <a:srgbClr val="7FA129"/>
          </a:solidFill>
          <a:ln w="3175">
            <a:solidFill>
              <a:srgbClr val="000100"/>
            </a:solidFill>
            <a:prstDash val="solid"/>
          </a:ln>
        </c:spPr>
      </c:pivotFmt>
      <c:pivotFmt>
        <c:idx val="1034"/>
      </c:pivotFmt>
      <c:pivotFmt>
        <c:idx val="1035"/>
      </c:pivotFmt>
      <c:pivotFmt>
        <c:idx val="1036"/>
      </c:pivotFmt>
      <c:pivotFmt>
        <c:idx val="1037"/>
      </c:pivotFmt>
      <c:pivotFmt>
        <c:idx val="1038"/>
      </c:pivotFmt>
      <c:pivotFmt>
        <c:idx val="1039"/>
      </c:pivotFmt>
      <c:pivotFmt>
        <c:idx val="1040"/>
      </c:pivotFmt>
      <c:pivotFmt>
        <c:idx val="1041"/>
      </c:pivotFmt>
      <c:pivotFmt>
        <c:idx val="1042"/>
      </c:pivotFmt>
      <c:pivotFmt>
        <c:idx val="1043"/>
      </c:pivotFmt>
      <c:pivotFmt>
        <c:idx val="1044"/>
      </c:pivotFmt>
      <c:pivotFmt>
        <c:idx val="1045"/>
      </c:pivotFmt>
      <c:pivotFmt>
        <c:idx val="1046"/>
      </c:pivotFmt>
      <c:pivotFmt>
        <c:idx val="1047"/>
      </c:pivotFmt>
      <c:pivotFmt>
        <c:idx val="1048"/>
      </c:pivotFmt>
      <c:pivotFmt>
        <c:idx val="1049"/>
      </c:pivotFmt>
      <c:pivotFmt>
        <c:idx val="1050"/>
      </c:pivotFmt>
      <c:pivotFmt>
        <c:idx val="1051"/>
      </c:pivotFmt>
      <c:pivotFmt>
        <c:idx val="1052"/>
      </c:pivotFmt>
      <c:pivotFmt>
        <c:idx val="1053"/>
      </c:pivotFmt>
      <c:pivotFmt>
        <c:idx val="1054"/>
      </c:pivotFmt>
      <c:pivotFmt>
        <c:idx val="1055"/>
      </c:pivotFmt>
      <c:pivotFmt>
        <c:idx val="1056"/>
      </c:pivotFmt>
      <c:pivotFmt>
        <c:idx val="1057"/>
      </c:pivotFmt>
      <c:pivotFmt>
        <c:idx val="1058"/>
      </c:pivotFmt>
      <c:pivotFmt>
        <c:idx val="1059"/>
      </c:pivotFmt>
      <c:pivotFmt>
        <c:idx val="1060"/>
      </c:pivotFmt>
      <c:pivotFmt>
        <c:idx val="1061"/>
      </c:pivotFmt>
      <c:pivotFmt>
        <c:idx val="1062"/>
        <c:spPr>
          <a:solidFill>
            <a:srgbClr val="A21734"/>
          </a:solidFill>
          <a:ln w="3175">
            <a:solidFill>
              <a:srgbClr val="000100"/>
            </a:solidFill>
            <a:prstDash val="solid"/>
          </a:ln>
        </c:spPr>
      </c:pivotFmt>
      <c:pivotFmt>
        <c:idx val="1063"/>
      </c:pivotFmt>
      <c:pivotFmt>
        <c:idx val="1064"/>
      </c:pivotFmt>
      <c:pivotFmt>
        <c:idx val="1065"/>
      </c:pivotFmt>
      <c:pivotFmt>
        <c:idx val="1066"/>
      </c:pivotFmt>
      <c:pivotFmt>
        <c:idx val="1067"/>
      </c:pivotFmt>
      <c:pivotFmt>
        <c:idx val="1068"/>
      </c:pivotFmt>
      <c:pivotFmt>
        <c:idx val="1069"/>
      </c:pivotFmt>
      <c:pivotFmt>
        <c:idx val="1070"/>
      </c:pivotFmt>
      <c:pivotFmt>
        <c:idx val="1071"/>
      </c:pivotFmt>
      <c:pivotFmt>
        <c:idx val="1072"/>
      </c:pivotFmt>
      <c:pivotFmt>
        <c:idx val="1073"/>
      </c:pivotFmt>
      <c:pivotFmt>
        <c:idx val="1074"/>
      </c:pivotFmt>
      <c:pivotFmt>
        <c:idx val="1075"/>
      </c:pivotFmt>
      <c:pivotFmt>
        <c:idx val="1076"/>
      </c:pivotFmt>
      <c:pivotFmt>
        <c:idx val="1077"/>
      </c:pivotFmt>
      <c:pivotFmt>
        <c:idx val="1078"/>
      </c:pivotFmt>
      <c:pivotFmt>
        <c:idx val="1079"/>
      </c:pivotFmt>
      <c:pivotFmt>
        <c:idx val="1080"/>
      </c:pivotFmt>
      <c:pivotFmt>
        <c:idx val="1081"/>
      </c:pivotFmt>
      <c:pivotFmt>
        <c:idx val="1082"/>
      </c:pivotFmt>
      <c:pivotFmt>
        <c:idx val="1083"/>
      </c:pivotFmt>
      <c:pivotFmt>
        <c:idx val="1084"/>
      </c:pivotFmt>
      <c:pivotFmt>
        <c:idx val="1085"/>
      </c:pivotFmt>
      <c:pivotFmt>
        <c:idx val="1086"/>
      </c:pivotFmt>
      <c:pivotFmt>
        <c:idx val="1087"/>
      </c:pivotFmt>
      <c:pivotFmt>
        <c:idx val="1088"/>
      </c:pivotFmt>
      <c:pivotFmt>
        <c:idx val="1089"/>
      </c:pivotFmt>
      <c:pivotFmt>
        <c:idx val="1090"/>
      </c:pivotFmt>
      <c:pivotFmt>
        <c:idx val="1091"/>
        <c:spPr>
          <a:solidFill>
            <a:srgbClr val="BED001"/>
          </a:solidFill>
          <a:ln w="3175">
            <a:solidFill>
              <a:srgbClr val="000100"/>
            </a:solidFill>
            <a:prstDash val="solid"/>
          </a:ln>
        </c:spPr>
      </c:pivotFmt>
      <c:pivotFmt>
        <c:idx val="1092"/>
      </c:pivotFmt>
      <c:pivotFmt>
        <c:idx val="1093"/>
      </c:pivotFmt>
      <c:pivotFmt>
        <c:idx val="1094"/>
      </c:pivotFmt>
      <c:pivotFmt>
        <c:idx val="1095"/>
      </c:pivotFmt>
      <c:pivotFmt>
        <c:idx val="1096"/>
      </c:pivotFmt>
      <c:pivotFmt>
        <c:idx val="1097"/>
      </c:pivotFmt>
      <c:pivotFmt>
        <c:idx val="1098"/>
      </c:pivotFmt>
      <c:pivotFmt>
        <c:idx val="1099"/>
      </c:pivotFmt>
      <c:pivotFmt>
        <c:idx val="1100"/>
      </c:pivotFmt>
      <c:pivotFmt>
        <c:idx val="1101"/>
      </c:pivotFmt>
      <c:pivotFmt>
        <c:idx val="1102"/>
      </c:pivotFmt>
      <c:pivotFmt>
        <c:idx val="1103"/>
      </c:pivotFmt>
      <c:pivotFmt>
        <c:idx val="1104"/>
      </c:pivotFmt>
      <c:pivotFmt>
        <c:idx val="1105"/>
      </c:pivotFmt>
      <c:pivotFmt>
        <c:idx val="1106"/>
      </c:pivotFmt>
      <c:pivotFmt>
        <c:idx val="1107"/>
      </c:pivotFmt>
      <c:pivotFmt>
        <c:idx val="1108"/>
      </c:pivotFmt>
      <c:pivotFmt>
        <c:idx val="1109"/>
      </c:pivotFmt>
      <c:pivotFmt>
        <c:idx val="1110"/>
      </c:pivotFmt>
      <c:pivotFmt>
        <c:idx val="1111"/>
      </c:pivotFmt>
      <c:pivotFmt>
        <c:idx val="1112"/>
      </c:pivotFmt>
      <c:pivotFmt>
        <c:idx val="1113"/>
      </c:pivotFmt>
      <c:pivotFmt>
        <c:idx val="1114"/>
      </c:pivotFmt>
      <c:pivotFmt>
        <c:idx val="1115"/>
      </c:pivotFmt>
      <c:pivotFmt>
        <c:idx val="1116"/>
      </c:pivotFmt>
      <c:pivotFmt>
        <c:idx val="1117"/>
      </c:pivotFmt>
      <c:pivotFmt>
        <c:idx val="1118"/>
      </c:pivotFmt>
      <c:pivotFmt>
        <c:idx val="1119"/>
      </c:pivotFmt>
      <c:pivotFmt>
        <c:idx val="1120"/>
        <c:spPr>
          <a:solidFill>
            <a:srgbClr val="606060"/>
          </a:solidFill>
          <a:ln w="3175">
            <a:solidFill>
              <a:srgbClr val="000100"/>
            </a:solidFill>
            <a:prstDash val="solid"/>
          </a:ln>
        </c:spPr>
      </c:pivotFmt>
      <c:pivotFmt>
        <c:idx val="1121"/>
      </c:pivotFmt>
      <c:pivotFmt>
        <c:idx val="1122"/>
      </c:pivotFmt>
      <c:pivotFmt>
        <c:idx val="1123"/>
      </c:pivotFmt>
      <c:pivotFmt>
        <c:idx val="1124"/>
      </c:pivotFmt>
      <c:pivotFmt>
        <c:idx val="1125"/>
      </c:pivotFmt>
      <c:pivotFmt>
        <c:idx val="1126"/>
      </c:pivotFmt>
      <c:pivotFmt>
        <c:idx val="1127"/>
      </c:pivotFmt>
      <c:pivotFmt>
        <c:idx val="1128"/>
      </c:pivotFmt>
      <c:pivotFmt>
        <c:idx val="1129"/>
      </c:pivotFmt>
      <c:pivotFmt>
        <c:idx val="1130"/>
      </c:pivotFmt>
      <c:pivotFmt>
        <c:idx val="1131"/>
      </c:pivotFmt>
      <c:pivotFmt>
        <c:idx val="1132"/>
      </c:pivotFmt>
      <c:pivotFmt>
        <c:idx val="1133"/>
      </c:pivotFmt>
      <c:pivotFmt>
        <c:idx val="1134"/>
      </c:pivotFmt>
      <c:pivotFmt>
        <c:idx val="1135"/>
      </c:pivotFmt>
      <c:pivotFmt>
        <c:idx val="1136"/>
      </c:pivotFmt>
      <c:pivotFmt>
        <c:idx val="1137"/>
      </c:pivotFmt>
      <c:pivotFmt>
        <c:idx val="1138"/>
      </c:pivotFmt>
      <c:pivotFmt>
        <c:idx val="1139"/>
      </c:pivotFmt>
      <c:pivotFmt>
        <c:idx val="1140"/>
      </c:pivotFmt>
      <c:pivotFmt>
        <c:idx val="1141"/>
      </c:pivotFmt>
      <c:pivotFmt>
        <c:idx val="1142"/>
      </c:pivotFmt>
      <c:pivotFmt>
        <c:idx val="1143"/>
      </c:pivotFmt>
      <c:pivotFmt>
        <c:idx val="1144"/>
      </c:pivotFmt>
      <c:pivotFmt>
        <c:idx val="1145"/>
      </c:pivotFmt>
      <c:pivotFmt>
        <c:idx val="1146"/>
      </c:pivotFmt>
      <c:pivotFmt>
        <c:idx val="1147"/>
      </c:pivotFmt>
      <c:pivotFmt>
        <c:idx val="1148"/>
      </c:pivotFmt>
      <c:pivotFmt>
        <c:idx val="1149"/>
        <c:spPr>
          <a:solidFill>
            <a:srgbClr val="68A4C0"/>
          </a:solidFill>
          <a:ln w="3175">
            <a:solidFill>
              <a:srgbClr val="000100"/>
            </a:solidFill>
            <a:prstDash val="solid"/>
          </a:ln>
        </c:spPr>
      </c:pivotFmt>
      <c:pivotFmt>
        <c:idx val="1150"/>
      </c:pivotFmt>
      <c:pivotFmt>
        <c:idx val="1151"/>
      </c:pivotFmt>
      <c:pivotFmt>
        <c:idx val="1152"/>
      </c:pivotFmt>
      <c:pivotFmt>
        <c:idx val="1153"/>
      </c:pivotFmt>
      <c:pivotFmt>
        <c:idx val="1154"/>
      </c:pivotFmt>
      <c:pivotFmt>
        <c:idx val="1155"/>
      </c:pivotFmt>
      <c:pivotFmt>
        <c:idx val="1156"/>
      </c:pivotFmt>
      <c:pivotFmt>
        <c:idx val="1157"/>
      </c:pivotFmt>
      <c:pivotFmt>
        <c:idx val="1158"/>
      </c:pivotFmt>
      <c:pivotFmt>
        <c:idx val="1159"/>
      </c:pivotFmt>
      <c:pivotFmt>
        <c:idx val="1160"/>
      </c:pivotFmt>
      <c:pivotFmt>
        <c:idx val="1161"/>
      </c:pivotFmt>
      <c:pivotFmt>
        <c:idx val="1162"/>
      </c:pivotFmt>
      <c:pivotFmt>
        <c:idx val="1163"/>
      </c:pivotFmt>
      <c:pivotFmt>
        <c:idx val="1164"/>
      </c:pivotFmt>
      <c:pivotFmt>
        <c:idx val="1165"/>
      </c:pivotFmt>
      <c:pivotFmt>
        <c:idx val="1166"/>
      </c:pivotFmt>
      <c:pivotFmt>
        <c:idx val="1167"/>
      </c:pivotFmt>
      <c:pivotFmt>
        <c:idx val="1168"/>
      </c:pivotFmt>
      <c:pivotFmt>
        <c:idx val="1169"/>
      </c:pivotFmt>
      <c:pivotFmt>
        <c:idx val="1170"/>
      </c:pivotFmt>
      <c:pivotFmt>
        <c:idx val="1171"/>
      </c:pivotFmt>
      <c:pivotFmt>
        <c:idx val="1172"/>
      </c:pivotFmt>
      <c:pivotFmt>
        <c:idx val="1173"/>
      </c:pivotFmt>
      <c:pivotFmt>
        <c:idx val="1174"/>
      </c:pivotFmt>
      <c:pivotFmt>
        <c:idx val="1175"/>
      </c:pivotFmt>
      <c:pivotFmt>
        <c:idx val="1176"/>
      </c:pivotFmt>
      <c:pivotFmt>
        <c:idx val="1177"/>
      </c:pivotFmt>
      <c:pivotFmt>
        <c:idx val="1178"/>
        <c:spPr>
          <a:solidFill>
            <a:srgbClr val="497185"/>
          </a:solidFill>
          <a:ln w="3175">
            <a:solidFill>
              <a:srgbClr val="000100"/>
            </a:solidFill>
            <a:prstDash val="solid"/>
          </a:ln>
        </c:spPr>
      </c:pivotFmt>
      <c:pivotFmt>
        <c:idx val="1179"/>
      </c:pivotFmt>
      <c:pivotFmt>
        <c:idx val="1180"/>
      </c:pivotFmt>
      <c:pivotFmt>
        <c:idx val="1181"/>
      </c:pivotFmt>
      <c:pivotFmt>
        <c:idx val="1182"/>
      </c:pivotFmt>
      <c:pivotFmt>
        <c:idx val="1183"/>
      </c:pivotFmt>
      <c:pivotFmt>
        <c:idx val="1184"/>
      </c:pivotFmt>
      <c:pivotFmt>
        <c:idx val="1185"/>
      </c:pivotFmt>
      <c:pivotFmt>
        <c:idx val="1186"/>
      </c:pivotFmt>
      <c:pivotFmt>
        <c:idx val="1187"/>
      </c:pivotFmt>
      <c:pivotFmt>
        <c:idx val="1188"/>
      </c:pivotFmt>
      <c:pivotFmt>
        <c:idx val="1189"/>
      </c:pivotFmt>
      <c:pivotFmt>
        <c:idx val="1190"/>
      </c:pivotFmt>
      <c:pivotFmt>
        <c:idx val="1191"/>
      </c:pivotFmt>
      <c:pivotFmt>
        <c:idx val="1192"/>
      </c:pivotFmt>
      <c:pivotFmt>
        <c:idx val="1193"/>
      </c:pivotFmt>
      <c:pivotFmt>
        <c:idx val="1194"/>
      </c:pivotFmt>
      <c:pivotFmt>
        <c:idx val="1195"/>
      </c:pivotFmt>
      <c:pivotFmt>
        <c:idx val="1196"/>
      </c:pivotFmt>
      <c:pivotFmt>
        <c:idx val="1197"/>
      </c:pivotFmt>
      <c:pivotFmt>
        <c:idx val="1198"/>
      </c:pivotFmt>
      <c:pivotFmt>
        <c:idx val="1199"/>
      </c:pivotFmt>
      <c:pivotFmt>
        <c:idx val="1200"/>
      </c:pivotFmt>
      <c:pivotFmt>
        <c:idx val="1201"/>
      </c:pivotFmt>
      <c:pivotFmt>
        <c:idx val="1202"/>
      </c:pivotFmt>
      <c:pivotFmt>
        <c:idx val="1203"/>
      </c:pivotFmt>
      <c:pivotFmt>
        <c:idx val="1204"/>
      </c:pivotFmt>
      <c:pivotFmt>
        <c:idx val="1205"/>
      </c:pivotFmt>
      <c:pivotFmt>
        <c:idx val="1206"/>
      </c:pivotFmt>
      <c:pivotFmt>
        <c:idx val="1207"/>
        <c:spPr>
          <a:solidFill>
            <a:srgbClr val="265376"/>
          </a:solidFill>
          <a:ln w="3175">
            <a:solidFill>
              <a:srgbClr val="000100"/>
            </a:solidFill>
            <a:prstDash val="solid"/>
          </a:ln>
        </c:spPr>
      </c:pivotFmt>
      <c:pivotFmt>
        <c:idx val="1208"/>
      </c:pivotFmt>
      <c:pivotFmt>
        <c:idx val="1209"/>
      </c:pivotFmt>
      <c:pivotFmt>
        <c:idx val="1210"/>
      </c:pivotFmt>
      <c:pivotFmt>
        <c:idx val="1211"/>
      </c:pivotFmt>
      <c:pivotFmt>
        <c:idx val="1212"/>
      </c:pivotFmt>
      <c:pivotFmt>
        <c:idx val="1213"/>
      </c:pivotFmt>
      <c:pivotFmt>
        <c:idx val="1214"/>
      </c:pivotFmt>
      <c:pivotFmt>
        <c:idx val="1215"/>
      </c:pivotFmt>
      <c:pivotFmt>
        <c:idx val="1216"/>
      </c:pivotFmt>
      <c:pivotFmt>
        <c:idx val="1217"/>
      </c:pivotFmt>
      <c:pivotFmt>
        <c:idx val="1218"/>
      </c:pivotFmt>
      <c:pivotFmt>
        <c:idx val="1219"/>
      </c:pivotFmt>
      <c:pivotFmt>
        <c:idx val="1220"/>
      </c:pivotFmt>
      <c:pivotFmt>
        <c:idx val="1221"/>
      </c:pivotFmt>
      <c:pivotFmt>
        <c:idx val="1222"/>
      </c:pivotFmt>
      <c:pivotFmt>
        <c:idx val="1223"/>
      </c:pivotFmt>
      <c:pivotFmt>
        <c:idx val="1224"/>
      </c:pivotFmt>
      <c:pivotFmt>
        <c:idx val="1225"/>
      </c:pivotFmt>
      <c:pivotFmt>
        <c:idx val="1226"/>
      </c:pivotFmt>
      <c:pivotFmt>
        <c:idx val="1227"/>
      </c:pivotFmt>
      <c:pivotFmt>
        <c:idx val="1228"/>
      </c:pivotFmt>
      <c:pivotFmt>
        <c:idx val="1229"/>
      </c:pivotFmt>
      <c:pivotFmt>
        <c:idx val="1230"/>
      </c:pivotFmt>
      <c:pivotFmt>
        <c:idx val="1231"/>
      </c:pivotFmt>
      <c:pivotFmt>
        <c:idx val="1232"/>
      </c:pivotFmt>
      <c:pivotFmt>
        <c:idx val="1233"/>
      </c:pivotFmt>
      <c:pivotFmt>
        <c:idx val="1234"/>
      </c:pivotFmt>
      <c:pivotFmt>
        <c:idx val="1235"/>
      </c:pivotFmt>
      <c:pivotFmt>
        <c:idx val="1236"/>
        <c:spPr>
          <a:solidFill>
            <a:srgbClr val="500C1A"/>
          </a:solidFill>
          <a:ln w="3175">
            <a:solidFill>
              <a:srgbClr val="000100"/>
            </a:solidFill>
            <a:prstDash val="solid"/>
          </a:ln>
        </c:spPr>
      </c:pivotFmt>
      <c:pivotFmt>
        <c:idx val="1237"/>
      </c:pivotFmt>
      <c:pivotFmt>
        <c:idx val="1238"/>
      </c:pivotFmt>
      <c:pivotFmt>
        <c:idx val="1239"/>
      </c:pivotFmt>
      <c:pivotFmt>
        <c:idx val="1240"/>
      </c:pivotFmt>
      <c:pivotFmt>
        <c:idx val="1241"/>
      </c:pivotFmt>
      <c:pivotFmt>
        <c:idx val="1242"/>
      </c:pivotFmt>
      <c:pivotFmt>
        <c:idx val="1243"/>
      </c:pivotFmt>
      <c:pivotFmt>
        <c:idx val="1244"/>
      </c:pivotFmt>
      <c:pivotFmt>
        <c:idx val="1245"/>
      </c:pivotFmt>
      <c:pivotFmt>
        <c:idx val="1246"/>
      </c:pivotFmt>
      <c:pivotFmt>
        <c:idx val="1247"/>
      </c:pivotFmt>
      <c:pivotFmt>
        <c:idx val="1248"/>
      </c:pivotFmt>
      <c:pivotFmt>
        <c:idx val="1249"/>
      </c:pivotFmt>
      <c:pivotFmt>
        <c:idx val="1250"/>
      </c:pivotFmt>
      <c:pivotFmt>
        <c:idx val="1251"/>
      </c:pivotFmt>
      <c:pivotFmt>
        <c:idx val="1252"/>
      </c:pivotFmt>
      <c:pivotFmt>
        <c:idx val="1253"/>
      </c:pivotFmt>
      <c:pivotFmt>
        <c:idx val="1254"/>
      </c:pivotFmt>
      <c:pivotFmt>
        <c:idx val="1255"/>
      </c:pivotFmt>
      <c:pivotFmt>
        <c:idx val="1256"/>
      </c:pivotFmt>
      <c:pivotFmt>
        <c:idx val="1257"/>
      </c:pivotFmt>
      <c:pivotFmt>
        <c:idx val="1258"/>
      </c:pivotFmt>
      <c:pivotFmt>
        <c:idx val="1259"/>
      </c:pivotFmt>
      <c:pivotFmt>
        <c:idx val="1260"/>
      </c:pivotFmt>
      <c:pivotFmt>
        <c:idx val="1261"/>
      </c:pivotFmt>
      <c:pivotFmt>
        <c:idx val="1262"/>
      </c:pivotFmt>
      <c:pivotFmt>
        <c:idx val="1263"/>
      </c:pivotFmt>
      <c:pivotFmt>
        <c:idx val="1264"/>
      </c:pivotFmt>
      <c:pivotFmt>
        <c:idx val="1265"/>
        <c:spPr>
          <a:solidFill>
            <a:srgbClr val="405014"/>
          </a:solidFill>
          <a:ln w="3175">
            <a:solidFill>
              <a:srgbClr val="000100"/>
            </a:solidFill>
            <a:prstDash val="solid"/>
          </a:ln>
        </c:spPr>
      </c:pivotFmt>
      <c:pivotFmt>
        <c:idx val="1266"/>
      </c:pivotFmt>
      <c:pivotFmt>
        <c:idx val="1267"/>
      </c:pivotFmt>
      <c:pivotFmt>
        <c:idx val="1268"/>
      </c:pivotFmt>
      <c:pivotFmt>
        <c:idx val="1269"/>
      </c:pivotFmt>
      <c:pivotFmt>
        <c:idx val="1270"/>
      </c:pivotFmt>
      <c:pivotFmt>
        <c:idx val="1271"/>
      </c:pivotFmt>
      <c:pivotFmt>
        <c:idx val="1272"/>
      </c:pivotFmt>
      <c:pivotFmt>
        <c:idx val="1273"/>
      </c:pivotFmt>
      <c:pivotFmt>
        <c:idx val="1274"/>
      </c:pivotFmt>
      <c:pivotFmt>
        <c:idx val="1275"/>
      </c:pivotFmt>
      <c:pivotFmt>
        <c:idx val="1276"/>
      </c:pivotFmt>
      <c:pivotFmt>
        <c:idx val="1277"/>
      </c:pivotFmt>
      <c:pivotFmt>
        <c:idx val="1278"/>
      </c:pivotFmt>
      <c:pivotFmt>
        <c:idx val="1279"/>
      </c:pivotFmt>
      <c:pivotFmt>
        <c:idx val="1280"/>
      </c:pivotFmt>
      <c:pivotFmt>
        <c:idx val="1281"/>
      </c:pivotFmt>
      <c:pivotFmt>
        <c:idx val="1282"/>
      </c:pivotFmt>
      <c:pivotFmt>
        <c:idx val="1283"/>
      </c:pivotFmt>
      <c:pivotFmt>
        <c:idx val="1284"/>
      </c:pivotFmt>
      <c:pivotFmt>
        <c:idx val="1285"/>
      </c:pivotFmt>
      <c:pivotFmt>
        <c:idx val="1286"/>
      </c:pivotFmt>
      <c:pivotFmt>
        <c:idx val="1287"/>
      </c:pivotFmt>
      <c:pivotFmt>
        <c:idx val="1288"/>
      </c:pivotFmt>
      <c:pivotFmt>
        <c:idx val="1289"/>
      </c:pivotFmt>
      <c:pivotFmt>
        <c:idx val="1290"/>
      </c:pivotFmt>
      <c:pivotFmt>
        <c:idx val="1291"/>
      </c:pivotFmt>
      <c:pivotFmt>
        <c:idx val="1292"/>
      </c:pivotFmt>
      <c:pivotFmt>
        <c:idx val="1293"/>
      </c:pivotFmt>
      <c:pivotFmt>
        <c:idx val="1294"/>
        <c:spPr>
          <a:solidFill>
            <a:srgbClr val="FCD942"/>
          </a:solidFill>
          <a:ln w="3175">
            <a:solidFill>
              <a:srgbClr val="000100"/>
            </a:solidFill>
            <a:prstDash val="solid"/>
          </a:ln>
        </c:spPr>
      </c:pivotFmt>
      <c:pivotFmt>
        <c:idx val="1295"/>
      </c:pivotFmt>
      <c:pivotFmt>
        <c:idx val="1296"/>
      </c:pivotFmt>
      <c:pivotFmt>
        <c:idx val="1297"/>
      </c:pivotFmt>
      <c:pivotFmt>
        <c:idx val="1298"/>
      </c:pivotFmt>
      <c:pivotFmt>
        <c:idx val="1299"/>
      </c:pivotFmt>
      <c:pivotFmt>
        <c:idx val="1300"/>
      </c:pivotFmt>
      <c:pivotFmt>
        <c:idx val="1301"/>
      </c:pivotFmt>
      <c:pivotFmt>
        <c:idx val="1302"/>
      </c:pivotFmt>
      <c:pivotFmt>
        <c:idx val="1303"/>
      </c:pivotFmt>
      <c:pivotFmt>
        <c:idx val="1304"/>
      </c:pivotFmt>
      <c:pivotFmt>
        <c:idx val="1305"/>
      </c:pivotFmt>
      <c:pivotFmt>
        <c:idx val="1306"/>
      </c:pivotFmt>
      <c:pivotFmt>
        <c:idx val="1307"/>
      </c:pivotFmt>
      <c:pivotFmt>
        <c:idx val="1308"/>
      </c:pivotFmt>
      <c:pivotFmt>
        <c:idx val="1309"/>
      </c:pivotFmt>
      <c:pivotFmt>
        <c:idx val="1310"/>
      </c:pivotFmt>
      <c:pivotFmt>
        <c:idx val="1311"/>
      </c:pivotFmt>
      <c:pivotFmt>
        <c:idx val="1312"/>
      </c:pivotFmt>
      <c:pivotFmt>
        <c:idx val="1313"/>
      </c:pivotFmt>
      <c:pivotFmt>
        <c:idx val="1314"/>
      </c:pivotFmt>
      <c:pivotFmt>
        <c:idx val="1315"/>
      </c:pivotFmt>
      <c:pivotFmt>
        <c:idx val="1316"/>
      </c:pivotFmt>
      <c:pivotFmt>
        <c:idx val="1317"/>
      </c:pivotFmt>
      <c:pivotFmt>
        <c:idx val="1318"/>
      </c:pivotFmt>
      <c:pivotFmt>
        <c:idx val="1319"/>
      </c:pivotFmt>
      <c:pivotFmt>
        <c:idx val="1320"/>
      </c:pivotFmt>
      <c:pivotFmt>
        <c:idx val="1321"/>
      </c:pivotFmt>
      <c:pivotFmt>
        <c:idx val="1322"/>
      </c:pivotFmt>
      <c:pivotFmt>
        <c:idx val="1323"/>
        <c:spPr>
          <a:solidFill>
            <a:srgbClr val="606060"/>
          </a:solidFill>
          <a:ln w="3175">
            <a:solidFill>
              <a:srgbClr val="000100"/>
            </a:solidFill>
            <a:prstDash val="solid"/>
          </a:ln>
        </c:spPr>
      </c:pivotFmt>
      <c:pivotFmt>
        <c:idx val="1324"/>
      </c:pivotFmt>
      <c:pivotFmt>
        <c:idx val="1325"/>
      </c:pivotFmt>
      <c:pivotFmt>
        <c:idx val="1326"/>
      </c:pivotFmt>
      <c:pivotFmt>
        <c:idx val="1327"/>
      </c:pivotFmt>
      <c:pivotFmt>
        <c:idx val="1328"/>
      </c:pivotFmt>
      <c:pivotFmt>
        <c:idx val="1329"/>
      </c:pivotFmt>
      <c:pivotFmt>
        <c:idx val="1330"/>
      </c:pivotFmt>
      <c:pivotFmt>
        <c:idx val="1331"/>
      </c:pivotFmt>
      <c:pivotFmt>
        <c:idx val="1332"/>
      </c:pivotFmt>
      <c:pivotFmt>
        <c:idx val="1333"/>
      </c:pivotFmt>
      <c:pivotFmt>
        <c:idx val="1334"/>
      </c:pivotFmt>
      <c:pivotFmt>
        <c:idx val="1335"/>
      </c:pivotFmt>
      <c:pivotFmt>
        <c:idx val="1336"/>
      </c:pivotFmt>
      <c:pivotFmt>
        <c:idx val="1337"/>
      </c:pivotFmt>
      <c:pivotFmt>
        <c:idx val="1338"/>
      </c:pivotFmt>
      <c:pivotFmt>
        <c:idx val="1339"/>
      </c:pivotFmt>
      <c:pivotFmt>
        <c:idx val="1340"/>
      </c:pivotFmt>
      <c:pivotFmt>
        <c:idx val="1341"/>
      </c:pivotFmt>
      <c:pivotFmt>
        <c:idx val="1342"/>
      </c:pivotFmt>
      <c:pivotFmt>
        <c:idx val="1343"/>
      </c:pivotFmt>
      <c:pivotFmt>
        <c:idx val="1344"/>
      </c:pivotFmt>
      <c:pivotFmt>
        <c:idx val="1345"/>
      </c:pivotFmt>
      <c:pivotFmt>
        <c:idx val="1346"/>
      </c:pivotFmt>
      <c:pivotFmt>
        <c:idx val="1347"/>
      </c:pivotFmt>
      <c:pivotFmt>
        <c:idx val="1348"/>
      </c:pivotFmt>
      <c:pivotFmt>
        <c:idx val="1349"/>
      </c:pivotFmt>
      <c:pivotFmt>
        <c:idx val="1350"/>
      </c:pivotFmt>
      <c:pivotFmt>
        <c:idx val="1351"/>
      </c:pivotFmt>
      <c:pivotFmt>
        <c:idx val="1352"/>
        <c:marker>
          <c:symbol val="none"/>
        </c:marker>
      </c:pivotFmt>
      <c:pivotFmt>
        <c:idx val="1353"/>
        <c:spPr>
          <a:solidFill>
            <a:srgbClr val="7FA129"/>
          </a:solidFill>
          <a:ln w="3175">
            <a:solidFill>
              <a:srgbClr val="000100"/>
            </a:solidFill>
            <a:prstDash val="solid"/>
          </a:ln>
        </c:spPr>
        <c:marker>
          <c:symbol val="none"/>
        </c:marker>
      </c:pivotFmt>
      <c:pivotFmt>
        <c:idx val="1354"/>
        <c:spPr>
          <a:solidFill>
            <a:srgbClr val="A21734"/>
          </a:solidFill>
          <a:ln w="3175">
            <a:solidFill>
              <a:srgbClr val="000100"/>
            </a:solidFill>
            <a:prstDash val="solid"/>
          </a:ln>
        </c:spPr>
        <c:marker>
          <c:symbol val="none"/>
        </c:marker>
      </c:pivotFmt>
      <c:pivotFmt>
        <c:idx val="1355"/>
        <c:spPr>
          <a:solidFill>
            <a:srgbClr val="BED001"/>
          </a:solidFill>
          <a:ln w="3175">
            <a:solidFill>
              <a:srgbClr val="000100"/>
            </a:solidFill>
            <a:prstDash val="solid"/>
          </a:ln>
        </c:spPr>
        <c:marker>
          <c:symbol val="none"/>
        </c:marker>
      </c:pivotFmt>
      <c:pivotFmt>
        <c:idx val="1356"/>
        <c:spPr>
          <a:solidFill>
            <a:srgbClr val="606060"/>
          </a:solidFill>
          <a:ln w="3175">
            <a:solidFill>
              <a:srgbClr val="000100"/>
            </a:solidFill>
            <a:prstDash val="solid"/>
          </a:ln>
        </c:spPr>
        <c:marker>
          <c:symbol val="none"/>
        </c:marker>
      </c:pivotFmt>
      <c:pivotFmt>
        <c:idx val="1357"/>
        <c:spPr>
          <a:solidFill>
            <a:srgbClr val="68A4C0"/>
          </a:solidFill>
          <a:ln w="3175">
            <a:solidFill>
              <a:srgbClr val="000100"/>
            </a:solidFill>
            <a:prstDash val="solid"/>
          </a:ln>
        </c:spPr>
        <c:marker>
          <c:symbol val="none"/>
        </c:marker>
      </c:pivotFmt>
      <c:pivotFmt>
        <c:idx val="1358"/>
        <c:spPr>
          <a:solidFill>
            <a:srgbClr val="497185"/>
          </a:solidFill>
          <a:ln w="3175">
            <a:solidFill>
              <a:srgbClr val="000100"/>
            </a:solidFill>
            <a:prstDash val="solid"/>
          </a:ln>
        </c:spPr>
        <c:marker>
          <c:symbol val="none"/>
        </c:marker>
      </c:pivotFmt>
      <c:pivotFmt>
        <c:idx val="1359"/>
        <c:spPr>
          <a:solidFill>
            <a:srgbClr val="265376"/>
          </a:solidFill>
          <a:ln w="3175">
            <a:solidFill>
              <a:srgbClr val="000100"/>
            </a:solidFill>
            <a:prstDash val="solid"/>
          </a:ln>
        </c:spPr>
        <c:marker>
          <c:symbol val="none"/>
        </c:marker>
      </c:pivotFmt>
      <c:pivotFmt>
        <c:idx val="1360"/>
        <c:spPr>
          <a:solidFill>
            <a:srgbClr val="500C1A"/>
          </a:solidFill>
          <a:ln w="3175">
            <a:solidFill>
              <a:srgbClr val="000100"/>
            </a:solidFill>
            <a:prstDash val="solid"/>
          </a:ln>
        </c:spPr>
        <c:marker>
          <c:symbol val="none"/>
        </c:marker>
      </c:pivotFmt>
      <c:pivotFmt>
        <c:idx val="1361"/>
        <c:spPr>
          <a:solidFill>
            <a:srgbClr val="405014"/>
          </a:solidFill>
          <a:ln w="3175">
            <a:solidFill>
              <a:srgbClr val="000100"/>
            </a:solidFill>
            <a:prstDash val="solid"/>
          </a:ln>
        </c:spPr>
        <c:marker>
          <c:symbol val="none"/>
        </c:marker>
      </c:pivotFmt>
      <c:pivotFmt>
        <c:idx val="1362"/>
        <c:spPr>
          <a:solidFill>
            <a:srgbClr val="FCD942"/>
          </a:solidFill>
          <a:ln w="3175">
            <a:solidFill>
              <a:srgbClr val="000100"/>
            </a:solidFill>
            <a:prstDash val="solid"/>
          </a:ln>
        </c:spPr>
        <c:marker>
          <c:symbol val="none"/>
        </c:marker>
      </c:pivotFmt>
      <c:pivotFmt>
        <c:idx val="1363"/>
        <c:spPr>
          <a:ln w="3175">
            <a:solidFill>
              <a:srgbClr val="000100"/>
            </a:solidFill>
            <a:prstDash val="solid"/>
          </a:ln>
        </c:spPr>
        <c:marker>
          <c:symbol val="none"/>
        </c:marker>
      </c:pivotFmt>
      <c:pivotFmt>
        <c:idx val="1364"/>
        <c:marker>
          <c:symbol val="none"/>
        </c:marker>
      </c:pivotFmt>
      <c:pivotFmt>
        <c:idx val="1365"/>
        <c:marker>
          <c:symbol val="none"/>
        </c:marker>
      </c:pivotFmt>
      <c:pivotFmt>
        <c:idx val="1366"/>
        <c:marker>
          <c:symbol val="none"/>
        </c:marker>
      </c:pivotFmt>
      <c:pivotFmt>
        <c:idx val="1367"/>
        <c:marker>
          <c:symbol val="none"/>
        </c:marker>
      </c:pivotFmt>
      <c:pivotFmt>
        <c:idx val="1368"/>
        <c:marker>
          <c:symbol val="none"/>
        </c:marker>
      </c:pivotFmt>
      <c:pivotFmt>
        <c:idx val="1369"/>
        <c:marker>
          <c:symbol val="none"/>
        </c:marker>
      </c:pivotFmt>
      <c:pivotFmt>
        <c:idx val="1370"/>
        <c:marker>
          <c:symbol val="none"/>
        </c:marker>
      </c:pivotFmt>
      <c:pivotFmt>
        <c:idx val="1371"/>
        <c:marker>
          <c:symbol val="none"/>
        </c:marker>
      </c:pivotFmt>
      <c:pivotFmt>
        <c:idx val="1372"/>
        <c:marker>
          <c:symbol val="none"/>
        </c:marker>
      </c:pivotFmt>
      <c:pivotFmt>
        <c:idx val="1373"/>
        <c:marker>
          <c:symbol val="none"/>
        </c:marker>
      </c:pivotFmt>
      <c:pivotFmt>
        <c:idx val="1374"/>
        <c:marker>
          <c:symbol val="none"/>
        </c:marker>
      </c:pivotFmt>
      <c:pivotFmt>
        <c:idx val="1375"/>
        <c:spPr>
          <a:solidFill>
            <a:srgbClr val="7FA129"/>
          </a:solidFill>
          <a:ln w="3175">
            <a:solidFill>
              <a:srgbClr val="000100"/>
            </a:solidFill>
            <a:prstDash val="solid"/>
          </a:ln>
        </c:spPr>
        <c:marker>
          <c:symbol val="none"/>
        </c:marker>
      </c:pivotFmt>
      <c:pivotFmt>
        <c:idx val="1376"/>
      </c:pivotFmt>
      <c:pivotFmt>
        <c:idx val="1377"/>
      </c:pivotFmt>
      <c:pivotFmt>
        <c:idx val="1378"/>
      </c:pivotFmt>
      <c:pivotFmt>
        <c:idx val="1379"/>
      </c:pivotFmt>
      <c:pivotFmt>
        <c:idx val="1380"/>
      </c:pivotFmt>
      <c:pivotFmt>
        <c:idx val="1381"/>
      </c:pivotFmt>
      <c:pivotFmt>
        <c:idx val="1382"/>
      </c:pivotFmt>
      <c:pivotFmt>
        <c:idx val="1383"/>
      </c:pivotFmt>
      <c:pivotFmt>
        <c:idx val="1384"/>
      </c:pivotFmt>
      <c:pivotFmt>
        <c:idx val="1385"/>
      </c:pivotFmt>
      <c:pivotFmt>
        <c:idx val="1386"/>
      </c:pivotFmt>
      <c:pivotFmt>
        <c:idx val="1387"/>
      </c:pivotFmt>
      <c:pivotFmt>
        <c:idx val="1388"/>
      </c:pivotFmt>
      <c:pivotFmt>
        <c:idx val="1389"/>
      </c:pivotFmt>
      <c:pivotFmt>
        <c:idx val="1390"/>
      </c:pivotFmt>
      <c:pivotFmt>
        <c:idx val="1391"/>
      </c:pivotFmt>
      <c:pivotFmt>
        <c:idx val="1392"/>
      </c:pivotFmt>
      <c:pivotFmt>
        <c:idx val="1393"/>
      </c:pivotFmt>
      <c:pivotFmt>
        <c:idx val="1394"/>
      </c:pivotFmt>
      <c:pivotFmt>
        <c:idx val="1395"/>
      </c:pivotFmt>
      <c:pivotFmt>
        <c:idx val="1396"/>
      </c:pivotFmt>
      <c:pivotFmt>
        <c:idx val="1397"/>
      </c:pivotFmt>
      <c:pivotFmt>
        <c:idx val="1398"/>
      </c:pivotFmt>
      <c:pivotFmt>
        <c:idx val="1399"/>
      </c:pivotFmt>
      <c:pivotFmt>
        <c:idx val="1400"/>
      </c:pivotFmt>
      <c:pivotFmt>
        <c:idx val="1401"/>
      </c:pivotFmt>
      <c:pivotFmt>
        <c:idx val="1402"/>
      </c:pivotFmt>
      <c:pivotFmt>
        <c:idx val="1403"/>
      </c:pivotFmt>
      <c:pivotFmt>
        <c:idx val="1404"/>
        <c:spPr>
          <a:solidFill>
            <a:srgbClr val="A21734"/>
          </a:solidFill>
          <a:ln w="3175">
            <a:solidFill>
              <a:srgbClr val="000100"/>
            </a:solidFill>
            <a:prstDash val="solid"/>
          </a:ln>
        </c:spPr>
        <c:marker>
          <c:symbol val="none"/>
        </c:marker>
      </c:pivotFmt>
      <c:pivotFmt>
        <c:idx val="1405"/>
      </c:pivotFmt>
      <c:pivotFmt>
        <c:idx val="1406"/>
      </c:pivotFmt>
      <c:pivotFmt>
        <c:idx val="1407"/>
      </c:pivotFmt>
      <c:pivotFmt>
        <c:idx val="1408"/>
      </c:pivotFmt>
      <c:pivotFmt>
        <c:idx val="1409"/>
      </c:pivotFmt>
      <c:pivotFmt>
        <c:idx val="1410"/>
      </c:pivotFmt>
      <c:pivotFmt>
        <c:idx val="1411"/>
      </c:pivotFmt>
      <c:pivotFmt>
        <c:idx val="1412"/>
      </c:pivotFmt>
      <c:pivotFmt>
        <c:idx val="1413"/>
      </c:pivotFmt>
      <c:pivotFmt>
        <c:idx val="1414"/>
      </c:pivotFmt>
      <c:pivotFmt>
        <c:idx val="1415"/>
      </c:pivotFmt>
      <c:pivotFmt>
        <c:idx val="1416"/>
      </c:pivotFmt>
      <c:pivotFmt>
        <c:idx val="1417"/>
      </c:pivotFmt>
      <c:pivotFmt>
        <c:idx val="1418"/>
      </c:pivotFmt>
      <c:pivotFmt>
        <c:idx val="1419"/>
      </c:pivotFmt>
      <c:pivotFmt>
        <c:idx val="1420"/>
      </c:pivotFmt>
      <c:pivotFmt>
        <c:idx val="1421"/>
      </c:pivotFmt>
      <c:pivotFmt>
        <c:idx val="1422"/>
      </c:pivotFmt>
      <c:pivotFmt>
        <c:idx val="1423"/>
      </c:pivotFmt>
      <c:pivotFmt>
        <c:idx val="1424"/>
      </c:pivotFmt>
      <c:pivotFmt>
        <c:idx val="1425"/>
      </c:pivotFmt>
      <c:pivotFmt>
        <c:idx val="1426"/>
      </c:pivotFmt>
      <c:pivotFmt>
        <c:idx val="1427"/>
      </c:pivotFmt>
      <c:pivotFmt>
        <c:idx val="1428"/>
      </c:pivotFmt>
      <c:pivotFmt>
        <c:idx val="1429"/>
      </c:pivotFmt>
      <c:pivotFmt>
        <c:idx val="1430"/>
      </c:pivotFmt>
      <c:pivotFmt>
        <c:idx val="1431"/>
      </c:pivotFmt>
      <c:pivotFmt>
        <c:idx val="1432"/>
      </c:pivotFmt>
      <c:pivotFmt>
        <c:idx val="1433"/>
        <c:spPr>
          <a:solidFill>
            <a:srgbClr val="BED001"/>
          </a:solidFill>
          <a:ln w="3175">
            <a:solidFill>
              <a:srgbClr val="000100"/>
            </a:solidFill>
            <a:prstDash val="solid"/>
          </a:ln>
        </c:spPr>
        <c:marker>
          <c:symbol val="none"/>
        </c:marker>
      </c:pivotFmt>
      <c:pivotFmt>
        <c:idx val="1434"/>
      </c:pivotFmt>
      <c:pivotFmt>
        <c:idx val="1435"/>
      </c:pivotFmt>
      <c:pivotFmt>
        <c:idx val="1436"/>
      </c:pivotFmt>
      <c:pivotFmt>
        <c:idx val="1437"/>
      </c:pivotFmt>
      <c:pivotFmt>
        <c:idx val="1438"/>
      </c:pivotFmt>
      <c:pivotFmt>
        <c:idx val="1439"/>
      </c:pivotFmt>
      <c:pivotFmt>
        <c:idx val="1440"/>
      </c:pivotFmt>
      <c:pivotFmt>
        <c:idx val="1441"/>
      </c:pivotFmt>
      <c:pivotFmt>
        <c:idx val="1442"/>
      </c:pivotFmt>
      <c:pivotFmt>
        <c:idx val="1443"/>
      </c:pivotFmt>
      <c:pivotFmt>
        <c:idx val="1444"/>
      </c:pivotFmt>
      <c:pivotFmt>
        <c:idx val="1445"/>
      </c:pivotFmt>
      <c:pivotFmt>
        <c:idx val="1446"/>
      </c:pivotFmt>
      <c:pivotFmt>
        <c:idx val="1447"/>
      </c:pivotFmt>
      <c:pivotFmt>
        <c:idx val="1448"/>
      </c:pivotFmt>
      <c:pivotFmt>
        <c:idx val="1449"/>
      </c:pivotFmt>
      <c:pivotFmt>
        <c:idx val="1450"/>
      </c:pivotFmt>
      <c:pivotFmt>
        <c:idx val="1451"/>
      </c:pivotFmt>
      <c:pivotFmt>
        <c:idx val="1452"/>
      </c:pivotFmt>
      <c:pivotFmt>
        <c:idx val="1453"/>
      </c:pivotFmt>
      <c:pivotFmt>
        <c:idx val="1454"/>
      </c:pivotFmt>
      <c:pivotFmt>
        <c:idx val="1455"/>
      </c:pivotFmt>
      <c:pivotFmt>
        <c:idx val="1456"/>
      </c:pivotFmt>
      <c:pivotFmt>
        <c:idx val="1457"/>
      </c:pivotFmt>
      <c:pivotFmt>
        <c:idx val="1458"/>
      </c:pivotFmt>
      <c:pivotFmt>
        <c:idx val="1459"/>
      </c:pivotFmt>
      <c:pivotFmt>
        <c:idx val="1460"/>
      </c:pivotFmt>
      <c:pivotFmt>
        <c:idx val="1461"/>
      </c:pivotFmt>
      <c:pivotFmt>
        <c:idx val="1462"/>
        <c:spPr>
          <a:solidFill>
            <a:srgbClr val="606060"/>
          </a:solidFill>
          <a:ln w="3175">
            <a:solidFill>
              <a:srgbClr val="000100"/>
            </a:solidFill>
            <a:prstDash val="solid"/>
          </a:ln>
        </c:spPr>
        <c:marker>
          <c:symbol val="none"/>
        </c:marker>
      </c:pivotFmt>
      <c:pivotFmt>
        <c:idx val="1463"/>
      </c:pivotFmt>
      <c:pivotFmt>
        <c:idx val="1464"/>
      </c:pivotFmt>
      <c:pivotFmt>
        <c:idx val="1465"/>
      </c:pivotFmt>
      <c:pivotFmt>
        <c:idx val="1466"/>
      </c:pivotFmt>
      <c:pivotFmt>
        <c:idx val="1467"/>
      </c:pivotFmt>
      <c:pivotFmt>
        <c:idx val="1468"/>
      </c:pivotFmt>
      <c:pivotFmt>
        <c:idx val="1469"/>
      </c:pivotFmt>
      <c:pivotFmt>
        <c:idx val="1470"/>
      </c:pivotFmt>
      <c:pivotFmt>
        <c:idx val="1471"/>
      </c:pivotFmt>
      <c:pivotFmt>
        <c:idx val="1472"/>
      </c:pivotFmt>
      <c:pivotFmt>
        <c:idx val="1473"/>
      </c:pivotFmt>
      <c:pivotFmt>
        <c:idx val="1474"/>
      </c:pivotFmt>
      <c:pivotFmt>
        <c:idx val="1475"/>
      </c:pivotFmt>
      <c:pivotFmt>
        <c:idx val="1476"/>
      </c:pivotFmt>
      <c:pivotFmt>
        <c:idx val="1477"/>
      </c:pivotFmt>
      <c:pivotFmt>
        <c:idx val="1478"/>
      </c:pivotFmt>
      <c:pivotFmt>
        <c:idx val="1479"/>
      </c:pivotFmt>
      <c:pivotFmt>
        <c:idx val="1480"/>
      </c:pivotFmt>
      <c:pivotFmt>
        <c:idx val="1481"/>
      </c:pivotFmt>
      <c:pivotFmt>
        <c:idx val="1482"/>
      </c:pivotFmt>
      <c:pivotFmt>
        <c:idx val="1483"/>
      </c:pivotFmt>
      <c:pivotFmt>
        <c:idx val="1484"/>
      </c:pivotFmt>
      <c:pivotFmt>
        <c:idx val="1485"/>
      </c:pivotFmt>
      <c:pivotFmt>
        <c:idx val="1486"/>
      </c:pivotFmt>
      <c:pivotFmt>
        <c:idx val="1487"/>
      </c:pivotFmt>
      <c:pivotFmt>
        <c:idx val="1488"/>
      </c:pivotFmt>
      <c:pivotFmt>
        <c:idx val="1489"/>
      </c:pivotFmt>
      <c:pivotFmt>
        <c:idx val="1490"/>
      </c:pivotFmt>
      <c:pivotFmt>
        <c:idx val="1491"/>
        <c:spPr>
          <a:solidFill>
            <a:srgbClr val="68A4C0"/>
          </a:solidFill>
          <a:ln w="3175">
            <a:solidFill>
              <a:srgbClr val="000100"/>
            </a:solidFill>
            <a:prstDash val="solid"/>
          </a:ln>
        </c:spPr>
        <c:marker>
          <c:symbol val="none"/>
        </c:marker>
      </c:pivotFmt>
      <c:pivotFmt>
        <c:idx val="1492"/>
      </c:pivotFmt>
      <c:pivotFmt>
        <c:idx val="1493"/>
      </c:pivotFmt>
      <c:pivotFmt>
        <c:idx val="1494"/>
      </c:pivotFmt>
      <c:pivotFmt>
        <c:idx val="1495"/>
      </c:pivotFmt>
      <c:pivotFmt>
        <c:idx val="1496"/>
      </c:pivotFmt>
      <c:pivotFmt>
        <c:idx val="1497"/>
      </c:pivotFmt>
      <c:pivotFmt>
        <c:idx val="1498"/>
      </c:pivotFmt>
      <c:pivotFmt>
        <c:idx val="1499"/>
      </c:pivotFmt>
      <c:pivotFmt>
        <c:idx val="1500"/>
      </c:pivotFmt>
      <c:pivotFmt>
        <c:idx val="1501"/>
      </c:pivotFmt>
      <c:pivotFmt>
        <c:idx val="1502"/>
      </c:pivotFmt>
      <c:pivotFmt>
        <c:idx val="1503"/>
      </c:pivotFmt>
      <c:pivotFmt>
        <c:idx val="1504"/>
      </c:pivotFmt>
      <c:pivotFmt>
        <c:idx val="1505"/>
      </c:pivotFmt>
      <c:pivotFmt>
        <c:idx val="1506"/>
      </c:pivotFmt>
      <c:pivotFmt>
        <c:idx val="1507"/>
      </c:pivotFmt>
      <c:pivotFmt>
        <c:idx val="1508"/>
      </c:pivotFmt>
      <c:pivotFmt>
        <c:idx val="1509"/>
      </c:pivotFmt>
      <c:pivotFmt>
        <c:idx val="1510"/>
      </c:pivotFmt>
      <c:pivotFmt>
        <c:idx val="1511"/>
      </c:pivotFmt>
      <c:pivotFmt>
        <c:idx val="1512"/>
      </c:pivotFmt>
      <c:pivotFmt>
        <c:idx val="1513"/>
      </c:pivotFmt>
      <c:pivotFmt>
        <c:idx val="1514"/>
      </c:pivotFmt>
      <c:pivotFmt>
        <c:idx val="1515"/>
      </c:pivotFmt>
      <c:pivotFmt>
        <c:idx val="1516"/>
      </c:pivotFmt>
      <c:pivotFmt>
        <c:idx val="1517"/>
      </c:pivotFmt>
      <c:pivotFmt>
        <c:idx val="1518"/>
      </c:pivotFmt>
      <c:pivotFmt>
        <c:idx val="1519"/>
      </c:pivotFmt>
      <c:pivotFmt>
        <c:idx val="1520"/>
        <c:spPr>
          <a:solidFill>
            <a:schemeClr val="accent2">
              <a:lumMod val="60000"/>
              <a:lumOff val="40000"/>
            </a:schemeClr>
          </a:solidFill>
          <a:ln w="3175">
            <a:solidFill>
              <a:srgbClr val="000100"/>
            </a:solidFill>
            <a:prstDash val="solid"/>
          </a:ln>
        </c:spPr>
        <c:marker>
          <c:symbol val="none"/>
        </c:marker>
      </c:pivotFmt>
      <c:pivotFmt>
        <c:idx val="1521"/>
      </c:pivotFmt>
      <c:pivotFmt>
        <c:idx val="1522"/>
      </c:pivotFmt>
      <c:pivotFmt>
        <c:idx val="1523"/>
      </c:pivotFmt>
      <c:pivotFmt>
        <c:idx val="1524"/>
      </c:pivotFmt>
      <c:pivotFmt>
        <c:idx val="1525"/>
      </c:pivotFmt>
      <c:pivotFmt>
        <c:idx val="1526"/>
      </c:pivotFmt>
      <c:pivotFmt>
        <c:idx val="1527"/>
      </c:pivotFmt>
      <c:pivotFmt>
        <c:idx val="1528"/>
      </c:pivotFmt>
      <c:pivotFmt>
        <c:idx val="1529"/>
      </c:pivotFmt>
      <c:pivotFmt>
        <c:idx val="1530"/>
      </c:pivotFmt>
      <c:pivotFmt>
        <c:idx val="1531"/>
      </c:pivotFmt>
      <c:pivotFmt>
        <c:idx val="1532"/>
      </c:pivotFmt>
      <c:pivotFmt>
        <c:idx val="1533"/>
      </c:pivotFmt>
      <c:pivotFmt>
        <c:idx val="1534"/>
      </c:pivotFmt>
      <c:pivotFmt>
        <c:idx val="1535"/>
      </c:pivotFmt>
      <c:pivotFmt>
        <c:idx val="1536"/>
      </c:pivotFmt>
      <c:pivotFmt>
        <c:idx val="1537"/>
      </c:pivotFmt>
      <c:pivotFmt>
        <c:idx val="1538"/>
      </c:pivotFmt>
      <c:pivotFmt>
        <c:idx val="1539"/>
      </c:pivotFmt>
      <c:pivotFmt>
        <c:idx val="1540"/>
      </c:pivotFmt>
      <c:pivotFmt>
        <c:idx val="1541"/>
      </c:pivotFmt>
      <c:pivotFmt>
        <c:idx val="1542"/>
      </c:pivotFmt>
      <c:pivotFmt>
        <c:idx val="1543"/>
      </c:pivotFmt>
      <c:pivotFmt>
        <c:idx val="1544"/>
      </c:pivotFmt>
      <c:pivotFmt>
        <c:idx val="1545"/>
      </c:pivotFmt>
      <c:pivotFmt>
        <c:idx val="1546"/>
      </c:pivotFmt>
      <c:pivotFmt>
        <c:idx val="1547"/>
      </c:pivotFmt>
      <c:pivotFmt>
        <c:idx val="1548"/>
      </c:pivotFmt>
      <c:pivotFmt>
        <c:idx val="1549"/>
        <c:spPr>
          <a:solidFill>
            <a:srgbClr val="265376"/>
          </a:solidFill>
          <a:ln w="3175">
            <a:solidFill>
              <a:srgbClr val="000100"/>
            </a:solidFill>
            <a:prstDash val="solid"/>
          </a:ln>
        </c:spPr>
        <c:marker>
          <c:symbol val="none"/>
        </c:marker>
      </c:pivotFmt>
      <c:pivotFmt>
        <c:idx val="1550"/>
      </c:pivotFmt>
      <c:pivotFmt>
        <c:idx val="1551"/>
      </c:pivotFmt>
      <c:pivotFmt>
        <c:idx val="1552"/>
      </c:pivotFmt>
      <c:pivotFmt>
        <c:idx val="1553"/>
      </c:pivotFmt>
      <c:pivotFmt>
        <c:idx val="1554"/>
      </c:pivotFmt>
      <c:pivotFmt>
        <c:idx val="1555"/>
      </c:pivotFmt>
      <c:pivotFmt>
        <c:idx val="1556"/>
      </c:pivotFmt>
      <c:pivotFmt>
        <c:idx val="1557"/>
      </c:pivotFmt>
      <c:pivotFmt>
        <c:idx val="1558"/>
      </c:pivotFmt>
      <c:pivotFmt>
        <c:idx val="1559"/>
      </c:pivotFmt>
      <c:pivotFmt>
        <c:idx val="1560"/>
      </c:pivotFmt>
      <c:pivotFmt>
        <c:idx val="1561"/>
      </c:pivotFmt>
      <c:pivotFmt>
        <c:idx val="1562"/>
      </c:pivotFmt>
      <c:pivotFmt>
        <c:idx val="1563"/>
      </c:pivotFmt>
      <c:pivotFmt>
        <c:idx val="1564"/>
      </c:pivotFmt>
      <c:pivotFmt>
        <c:idx val="1565"/>
      </c:pivotFmt>
      <c:pivotFmt>
        <c:idx val="1566"/>
      </c:pivotFmt>
      <c:pivotFmt>
        <c:idx val="1567"/>
      </c:pivotFmt>
      <c:pivotFmt>
        <c:idx val="1568"/>
      </c:pivotFmt>
      <c:pivotFmt>
        <c:idx val="1569"/>
      </c:pivotFmt>
      <c:pivotFmt>
        <c:idx val="1570"/>
      </c:pivotFmt>
      <c:pivotFmt>
        <c:idx val="1571"/>
      </c:pivotFmt>
      <c:pivotFmt>
        <c:idx val="1572"/>
      </c:pivotFmt>
      <c:pivotFmt>
        <c:idx val="1573"/>
      </c:pivotFmt>
      <c:pivotFmt>
        <c:idx val="1574"/>
      </c:pivotFmt>
      <c:pivotFmt>
        <c:idx val="1575"/>
      </c:pivotFmt>
      <c:pivotFmt>
        <c:idx val="1576"/>
      </c:pivotFmt>
      <c:pivotFmt>
        <c:idx val="1577"/>
      </c:pivotFmt>
      <c:pivotFmt>
        <c:idx val="1578"/>
        <c:spPr>
          <a:solidFill>
            <a:srgbClr val="500C1A"/>
          </a:solidFill>
          <a:ln w="3175">
            <a:solidFill>
              <a:srgbClr val="000100"/>
            </a:solidFill>
            <a:prstDash val="solid"/>
          </a:ln>
        </c:spPr>
        <c:marker>
          <c:symbol val="none"/>
        </c:marker>
      </c:pivotFmt>
      <c:pivotFmt>
        <c:idx val="1579"/>
      </c:pivotFmt>
      <c:pivotFmt>
        <c:idx val="1580"/>
      </c:pivotFmt>
      <c:pivotFmt>
        <c:idx val="1581"/>
      </c:pivotFmt>
      <c:pivotFmt>
        <c:idx val="1582"/>
      </c:pivotFmt>
      <c:pivotFmt>
        <c:idx val="1583"/>
      </c:pivotFmt>
      <c:pivotFmt>
        <c:idx val="1584"/>
      </c:pivotFmt>
      <c:pivotFmt>
        <c:idx val="1585"/>
      </c:pivotFmt>
      <c:pivotFmt>
        <c:idx val="1586"/>
      </c:pivotFmt>
      <c:pivotFmt>
        <c:idx val="1587"/>
      </c:pivotFmt>
      <c:pivotFmt>
        <c:idx val="1588"/>
      </c:pivotFmt>
      <c:pivotFmt>
        <c:idx val="1589"/>
      </c:pivotFmt>
      <c:pivotFmt>
        <c:idx val="1590"/>
      </c:pivotFmt>
      <c:pivotFmt>
        <c:idx val="1591"/>
      </c:pivotFmt>
      <c:pivotFmt>
        <c:idx val="1592"/>
      </c:pivotFmt>
      <c:pivotFmt>
        <c:idx val="1593"/>
      </c:pivotFmt>
      <c:pivotFmt>
        <c:idx val="1594"/>
      </c:pivotFmt>
      <c:pivotFmt>
        <c:idx val="1595"/>
      </c:pivotFmt>
      <c:pivotFmt>
        <c:idx val="1596"/>
      </c:pivotFmt>
      <c:pivotFmt>
        <c:idx val="1597"/>
      </c:pivotFmt>
      <c:pivotFmt>
        <c:idx val="1598"/>
      </c:pivotFmt>
      <c:pivotFmt>
        <c:idx val="1599"/>
      </c:pivotFmt>
      <c:pivotFmt>
        <c:idx val="1600"/>
      </c:pivotFmt>
      <c:pivotFmt>
        <c:idx val="1601"/>
      </c:pivotFmt>
      <c:pivotFmt>
        <c:idx val="1602"/>
      </c:pivotFmt>
      <c:pivotFmt>
        <c:idx val="1603"/>
      </c:pivotFmt>
      <c:pivotFmt>
        <c:idx val="1604"/>
      </c:pivotFmt>
      <c:pivotFmt>
        <c:idx val="1605"/>
      </c:pivotFmt>
      <c:pivotFmt>
        <c:idx val="1606"/>
      </c:pivotFmt>
      <c:pivotFmt>
        <c:idx val="1607"/>
        <c:spPr>
          <a:solidFill>
            <a:srgbClr val="405014"/>
          </a:solidFill>
          <a:ln w="3175">
            <a:solidFill>
              <a:srgbClr val="000100"/>
            </a:solidFill>
            <a:prstDash val="solid"/>
          </a:ln>
        </c:spPr>
        <c:marker>
          <c:symbol val="none"/>
        </c:marker>
      </c:pivotFmt>
      <c:pivotFmt>
        <c:idx val="1608"/>
      </c:pivotFmt>
      <c:pivotFmt>
        <c:idx val="1609"/>
      </c:pivotFmt>
      <c:pivotFmt>
        <c:idx val="1610"/>
      </c:pivotFmt>
      <c:pivotFmt>
        <c:idx val="1611"/>
      </c:pivotFmt>
      <c:pivotFmt>
        <c:idx val="1612"/>
      </c:pivotFmt>
      <c:pivotFmt>
        <c:idx val="1613"/>
      </c:pivotFmt>
      <c:pivotFmt>
        <c:idx val="1614"/>
      </c:pivotFmt>
      <c:pivotFmt>
        <c:idx val="1615"/>
      </c:pivotFmt>
      <c:pivotFmt>
        <c:idx val="1616"/>
      </c:pivotFmt>
      <c:pivotFmt>
        <c:idx val="1617"/>
      </c:pivotFmt>
      <c:pivotFmt>
        <c:idx val="1618"/>
      </c:pivotFmt>
      <c:pivotFmt>
        <c:idx val="1619"/>
      </c:pivotFmt>
      <c:pivotFmt>
        <c:idx val="1620"/>
      </c:pivotFmt>
      <c:pivotFmt>
        <c:idx val="1621"/>
      </c:pivotFmt>
      <c:pivotFmt>
        <c:idx val="1622"/>
      </c:pivotFmt>
      <c:pivotFmt>
        <c:idx val="1623"/>
      </c:pivotFmt>
      <c:pivotFmt>
        <c:idx val="1624"/>
      </c:pivotFmt>
      <c:pivotFmt>
        <c:idx val="1625"/>
      </c:pivotFmt>
      <c:pivotFmt>
        <c:idx val="1626"/>
      </c:pivotFmt>
      <c:pivotFmt>
        <c:idx val="1627"/>
      </c:pivotFmt>
      <c:pivotFmt>
        <c:idx val="1628"/>
      </c:pivotFmt>
      <c:pivotFmt>
        <c:idx val="1629"/>
      </c:pivotFmt>
      <c:pivotFmt>
        <c:idx val="1630"/>
      </c:pivotFmt>
      <c:pivotFmt>
        <c:idx val="1631"/>
      </c:pivotFmt>
      <c:pivotFmt>
        <c:idx val="1632"/>
      </c:pivotFmt>
      <c:pivotFmt>
        <c:idx val="1633"/>
      </c:pivotFmt>
      <c:pivotFmt>
        <c:idx val="1634"/>
      </c:pivotFmt>
      <c:pivotFmt>
        <c:idx val="1635"/>
      </c:pivotFmt>
      <c:pivotFmt>
        <c:idx val="1636"/>
        <c:spPr>
          <a:solidFill>
            <a:srgbClr val="FCD942"/>
          </a:solidFill>
          <a:ln w="3175">
            <a:solidFill>
              <a:srgbClr val="000100"/>
            </a:solidFill>
            <a:prstDash val="solid"/>
          </a:ln>
        </c:spPr>
        <c:marker>
          <c:symbol val="none"/>
        </c:marker>
      </c:pivotFmt>
      <c:pivotFmt>
        <c:idx val="1637"/>
      </c:pivotFmt>
      <c:pivotFmt>
        <c:idx val="1638"/>
      </c:pivotFmt>
      <c:pivotFmt>
        <c:idx val="1639"/>
      </c:pivotFmt>
      <c:pivotFmt>
        <c:idx val="1640"/>
      </c:pivotFmt>
      <c:pivotFmt>
        <c:idx val="1641"/>
      </c:pivotFmt>
      <c:pivotFmt>
        <c:idx val="1642"/>
      </c:pivotFmt>
      <c:pivotFmt>
        <c:idx val="1643"/>
      </c:pivotFmt>
      <c:pivotFmt>
        <c:idx val="1644"/>
      </c:pivotFmt>
      <c:pivotFmt>
        <c:idx val="1645"/>
      </c:pivotFmt>
      <c:pivotFmt>
        <c:idx val="1646"/>
      </c:pivotFmt>
      <c:pivotFmt>
        <c:idx val="1647"/>
      </c:pivotFmt>
      <c:pivotFmt>
        <c:idx val="1648"/>
      </c:pivotFmt>
      <c:pivotFmt>
        <c:idx val="1649"/>
      </c:pivotFmt>
      <c:pivotFmt>
        <c:idx val="1650"/>
      </c:pivotFmt>
      <c:pivotFmt>
        <c:idx val="1651"/>
      </c:pivotFmt>
      <c:pivotFmt>
        <c:idx val="1652"/>
      </c:pivotFmt>
      <c:pivotFmt>
        <c:idx val="1653"/>
      </c:pivotFmt>
      <c:pivotFmt>
        <c:idx val="1654"/>
      </c:pivotFmt>
      <c:pivotFmt>
        <c:idx val="1655"/>
      </c:pivotFmt>
      <c:pivotFmt>
        <c:idx val="1656"/>
      </c:pivotFmt>
      <c:pivotFmt>
        <c:idx val="1657"/>
      </c:pivotFmt>
      <c:pivotFmt>
        <c:idx val="1658"/>
      </c:pivotFmt>
      <c:pivotFmt>
        <c:idx val="1659"/>
      </c:pivotFmt>
      <c:pivotFmt>
        <c:idx val="1660"/>
      </c:pivotFmt>
      <c:pivotFmt>
        <c:idx val="1661"/>
      </c:pivotFmt>
      <c:pivotFmt>
        <c:idx val="1662"/>
      </c:pivotFmt>
      <c:pivotFmt>
        <c:idx val="1663"/>
      </c:pivotFmt>
      <c:pivotFmt>
        <c:idx val="1664"/>
      </c:pivotFmt>
      <c:pivotFmt>
        <c:idx val="1665"/>
        <c:spPr>
          <a:ln w="3175">
            <a:solidFill>
              <a:srgbClr val="000100"/>
            </a:solidFill>
            <a:prstDash val="solid"/>
          </a:ln>
        </c:spPr>
        <c:marker>
          <c:symbol val="none"/>
        </c:marker>
      </c:pivotFmt>
      <c:pivotFmt>
        <c:idx val="1666"/>
      </c:pivotFmt>
      <c:pivotFmt>
        <c:idx val="1667"/>
      </c:pivotFmt>
      <c:pivotFmt>
        <c:idx val="1668"/>
      </c:pivotFmt>
      <c:pivotFmt>
        <c:idx val="1669"/>
      </c:pivotFmt>
      <c:pivotFmt>
        <c:idx val="1670"/>
      </c:pivotFmt>
      <c:pivotFmt>
        <c:idx val="1671"/>
      </c:pivotFmt>
      <c:pivotFmt>
        <c:idx val="1672"/>
      </c:pivotFmt>
      <c:pivotFmt>
        <c:idx val="1673"/>
      </c:pivotFmt>
      <c:pivotFmt>
        <c:idx val="1674"/>
      </c:pivotFmt>
      <c:pivotFmt>
        <c:idx val="1675"/>
      </c:pivotFmt>
      <c:pivotFmt>
        <c:idx val="1676"/>
      </c:pivotFmt>
      <c:pivotFmt>
        <c:idx val="1677"/>
      </c:pivotFmt>
      <c:pivotFmt>
        <c:idx val="1678"/>
      </c:pivotFmt>
      <c:pivotFmt>
        <c:idx val="1679"/>
      </c:pivotFmt>
      <c:pivotFmt>
        <c:idx val="1680"/>
      </c:pivotFmt>
      <c:pivotFmt>
        <c:idx val="1681"/>
      </c:pivotFmt>
      <c:pivotFmt>
        <c:idx val="1682"/>
      </c:pivotFmt>
      <c:pivotFmt>
        <c:idx val="1683"/>
      </c:pivotFmt>
      <c:pivotFmt>
        <c:idx val="1684"/>
      </c:pivotFmt>
      <c:pivotFmt>
        <c:idx val="1685"/>
      </c:pivotFmt>
      <c:pivotFmt>
        <c:idx val="1686"/>
      </c:pivotFmt>
      <c:pivotFmt>
        <c:idx val="1687"/>
      </c:pivotFmt>
      <c:pivotFmt>
        <c:idx val="1688"/>
      </c:pivotFmt>
      <c:pivotFmt>
        <c:idx val="1689"/>
      </c:pivotFmt>
      <c:pivotFmt>
        <c:idx val="1690"/>
      </c:pivotFmt>
      <c:pivotFmt>
        <c:idx val="1691"/>
      </c:pivotFmt>
      <c:pivotFmt>
        <c:idx val="1692"/>
      </c:pivotFmt>
      <c:pivotFmt>
        <c:idx val="1693"/>
      </c:pivotFmt>
      <c:pivotFmt>
        <c:idx val="1694"/>
        <c:spPr>
          <a:solidFill>
            <a:srgbClr val="68A4C0"/>
          </a:solidFill>
          <a:ln w="3175">
            <a:solidFill>
              <a:srgbClr val="000100"/>
            </a:solidFill>
            <a:prstDash val="solid"/>
          </a:ln>
        </c:spPr>
        <c:marker>
          <c:symbol val="none"/>
        </c:marker>
      </c:pivotFmt>
      <c:pivotFmt>
        <c:idx val="1695"/>
        <c:spPr>
          <a:solidFill>
            <a:srgbClr val="7FA129"/>
          </a:solidFill>
          <a:ln w="3175">
            <a:solidFill>
              <a:srgbClr val="000100"/>
            </a:solidFill>
            <a:prstDash val="solid"/>
          </a:ln>
        </c:spPr>
        <c:marker>
          <c:symbol val="none"/>
        </c:marker>
      </c:pivotFmt>
      <c:pivotFmt>
        <c:idx val="1696"/>
        <c:spPr>
          <a:solidFill>
            <a:srgbClr val="A21734"/>
          </a:solidFill>
          <a:ln w="3175">
            <a:solidFill>
              <a:srgbClr val="000100"/>
            </a:solidFill>
            <a:prstDash val="solid"/>
          </a:ln>
        </c:spPr>
        <c:marker>
          <c:symbol val="none"/>
        </c:marker>
      </c:pivotFmt>
      <c:pivotFmt>
        <c:idx val="1697"/>
        <c:spPr>
          <a:solidFill>
            <a:srgbClr val="BED001"/>
          </a:solidFill>
          <a:ln w="3175">
            <a:solidFill>
              <a:srgbClr val="000100"/>
            </a:solidFill>
            <a:prstDash val="solid"/>
          </a:ln>
        </c:spPr>
        <c:marker>
          <c:symbol val="none"/>
        </c:marker>
      </c:pivotFmt>
      <c:pivotFmt>
        <c:idx val="1698"/>
        <c:spPr>
          <a:solidFill>
            <a:srgbClr val="606060"/>
          </a:solidFill>
          <a:ln w="3175">
            <a:solidFill>
              <a:srgbClr val="000100"/>
            </a:solidFill>
            <a:prstDash val="solid"/>
          </a:ln>
        </c:spPr>
        <c:marker>
          <c:symbol val="none"/>
        </c:marker>
      </c:pivotFmt>
      <c:pivotFmt>
        <c:idx val="1699"/>
        <c:spPr>
          <a:solidFill>
            <a:srgbClr val="265376"/>
          </a:solidFill>
          <a:ln w="3175">
            <a:solidFill>
              <a:srgbClr val="000100"/>
            </a:solidFill>
            <a:prstDash val="solid"/>
          </a:ln>
        </c:spPr>
        <c:marker>
          <c:symbol val="none"/>
        </c:marker>
      </c:pivotFmt>
      <c:pivotFmt>
        <c:idx val="1700"/>
        <c:spPr>
          <a:solidFill>
            <a:srgbClr val="500C1A"/>
          </a:solidFill>
          <a:ln w="3175">
            <a:solidFill>
              <a:srgbClr val="000100"/>
            </a:solidFill>
            <a:prstDash val="solid"/>
          </a:ln>
        </c:spPr>
        <c:marker>
          <c:symbol val="none"/>
        </c:marker>
      </c:pivotFmt>
      <c:pivotFmt>
        <c:idx val="1701"/>
        <c:spPr>
          <a:solidFill>
            <a:schemeClr val="accent2">
              <a:lumMod val="60000"/>
              <a:lumOff val="40000"/>
            </a:schemeClr>
          </a:solidFill>
          <a:ln w="3175">
            <a:solidFill>
              <a:srgbClr val="000100"/>
            </a:solidFill>
            <a:prstDash val="solid"/>
          </a:ln>
        </c:spPr>
        <c:marker>
          <c:symbol val="none"/>
        </c:marker>
      </c:pivotFmt>
      <c:pivotFmt>
        <c:idx val="1702"/>
        <c:spPr>
          <a:solidFill>
            <a:srgbClr val="FCD942"/>
          </a:solidFill>
          <a:ln w="3175">
            <a:solidFill>
              <a:srgbClr val="000100"/>
            </a:solidFill>
            <a:prstDash val="solid"/>
          </a:ln>
        </c:spPr>
        <c:marker>
          <c:symbol val="none"/>
        </c:marker>
      </c:pivotFmt>
      <c:pivotFmt>
        <c:idx val="1703"/>
        <c:spPr>
          <a:solidFill>
            <a:srgbClr val="405014"/>
          </a:solidFill>
          <a:ln w="3175">
            <a:solidFill>
              <a:srgbClr val="000100"/>
            </a:solidFill>
            <a:prstDash val="solid"/>
          </a:ln>
        </c:spPr>
        <c:marker>
          <c:symbol val="none"/>
        </c:marker>
      </c:pivotFmt>
      <c:pivotFmt>
        <c:idx val="1704"/>
        <c:spPr>
          <a:ln w="3175">
            <a:solidFill>
              <a:srgbClr val="000100"/>
            </a:solidFill>
            <a:prstDash val="solid"/>
          </a:ln>
        </c:spPr>
        <c:marker>
          <c:symbol val="none"/>
        </c:marker>
      </c:pivotFmt>
      <c:pivotFmt>
        <c:idx val="1705"/>
        <c:spPr>
          <a:solidFill>
            <a:srgbClr val="68A4C0"/>
          </a:solidFill>
          <a:ln w="3175">
            <a:solidFill>
              <a:srgbClr val="000100"/>
            </a:solidFill>
            <a:prstDash val="solid"/>
          </a:ln>
        </c:spPr>
        <c:marker>
          <c:symbol val="none"/>
        </c:marker>
      </c:pivotFmt>
      <c:pivotFmt>
        <c:idx val="1706"/>
        <c:spPr>
          <a:solidFill>
            <a:srgbClr val="7FA129"/>
          </a:solidFill>
          <a:ln w="3175">
            <a:solidFill>
              <a:srgbClr val="000100"/>
            </a:solidFill>
            <a:prstDash val="solid"/>
          </a:ln>
        </c:spPr>
        <c:marker>
          <c:symbol val="none"/>
        </c:marker>
      </c:pivotFmt>
      <c:pivotFmt>
        <c:idx val="1707"/>
        <c:spPr>
          <a:solidFill>
            <a:srgbClr val="A21734"/>
          </a:solidFill>
          <a:ln w="3175">
            <a:solidFill>
              <a:srgbClr val="000100"/>
            </a:solidFill>
            <a:prstDash val="solid"/>
          </a:ln>
        </c:spPr>
        <c:marker>
          <c:symbol val="none"/>
        </c:marker>
      </c:pivotFmt>
      <c:pivotFmt>
        <c:idx val="1708"/>
        <c:spPr>
          <a:solidFill>
            <a:srgbClr val="BED001"/>
          </a:solidFill>
          <a:ln w="3175">
            <a:solidFill>
              <a:srgbClr val="000100"/>
            </a:solidFill>
            <a:prstDash val="solid"/>
          </a:ln>
        </c:spPr>
        <c:marker>
          <c:symbol val="none"/>
        </c:marker>
      </c:pivotFmt>
      <c:pivotFmt>
        <c:idx val="1709"/>
        <c:spPr>
          <a:solidFill>
            <a:srgbClr val="606060"/>
          </a:solidFill>
          <a:ln w="3175">
            <a:solidFill>
              <a:srgbClr val="000100"/>
            </a:solidFill>
            <a:prstDash val="solid"/>
          </a:ln>
        </c:spPr>
        <c:marker>
          <c:symbol val="none"/>
        </c:marker>
      </c:pivotFmt>
      <c:pivotFmt>
        <c:idx val="1710"/>
        <c:spPr>
          <a:solidFill>
            <a:srgbClr val="265376"/>
          </a:solidFill>
          <a:ln w="3175">
            <a:solidFill>
              <a:srgbClr val="000100"/>
            </a:solidFill>
            <a:prstDash val="solid"/>
          </a:ln>
        </c:spPr>
        <c:marker>
          <c:symbol val="none"/>
        </c:marker>
      </c:pivotFmt>
      <c:pivotFmt>
        <c:idx val="1711"/>
        <c:spPr>
          <a:solidFill>
            <a:srgbClr val="500C1A"/>
          </a:solidFill>
          <a:ln w="3175">
            <a:solidFill>
              <a:srgbClr val="000100"/>
            </a:solidFill>
            <a:prstDash val="solid"/>
          </a:ln>
        </c:spPr>
        <c:marker>
          <c:symbol val="none"/>
        </c:marker>
      </c:pivotFmt>
      <c:pivotFmt>
        <c:idx val="1712"/>
        <c:spPr>
          <a:solidFill>
            <a:schemeClr val="accent2">
              <a:lumMod val="60000"/>
              <a:lumOff val="40000"/>
            </a:schemeClr>
          </a:solidFill>
          <a:ln w="3175">
            <a:solidFill>
              <a:srgbClr val="000100"/>
            </a:solidFill>
            <a:prstDash val="solid"/>
          </a:ln>
        </c:spPr>
        <c:marker>
          <c:symbol val="none"/>
        </c:marker>
      </c:pivotFmt>
      <c:pivotFmt>
        <c:idx val="1713"/>
        <c:spPr>
          <a:solidFill>
            <a:srgbClr val="FCD942"/>
          </a:solidFill>
          <a:ln w="3175">
            <a:solidFill>
              <a:srgbClr val="000100"/>
            </a:solidFill>
            <a:prstDash val="solid"/>
          </a:ln>
        </c:spPr>
        <c:marker>
          <c:symbol val="none"/>
        </c:marker>
      </c:pivotFmt>
      <c:pivotFmt>
        <c:idx val="1714"/>
        <c:spPr>
          <a:solidFill>
            <a:srgbClr val="405014"/>
          </a:solidFill>
          <a:ln w="3175">
            <a:solidFill>
              <a:srgbClr val="000100"/>
            </a:solidFill>
            <a:prstDash val="solid"/>
          </a:ln>
        </c:spPr>
        <c:marker>
          <c:symbol val="none"/>
        </c:marker>
      </c:pivotFmt>
      <c:pivotFmt>
        <c:idx val="1715"/>
        <c:spPr>
          <a:ln w="3175">
            <a:solidFill>
              <a:srgbClr val="000100"/>
            </a:solidFill>
            <a:prstDash val="solid"/>
          </a:ln>
        </c:spPr>
        <c:marker>
          <c:symbol val="none"/>
        </c:marker>
      </c:pivotFmt>
      <c:pivotFmt>
        <c:idx val="1716"/>
        <c:spPr>
          <a:solidFill>
            <a:srgbClr val="606060"/>
          </a:solidFill>
          <a:ln w="3175">
            <a:solidFill>
              <a:srgbClr val="000100"/>
            </a:solidFill>
            <a:prstDash val="solid"/>
          </a:ln>
        </c:spPr>
        <c:marker>
          <c:symbol val="none"/>
        </c:marker>
      </c:pivotFmt>
      <c:pivotFmt>
        <c:idx val="1717"/>
        <c:spPr>
          <a:solidFill>
            <a:srgbClr val="68A4C0"/>
          </a:solidFill>
          <a:ln w="3175">
            <a:solidFill>
              <a:srgbClr val="000100"/>
            </a:solidFill>
            <a:prstDash val="solid"/>
          </a:ln>
        </c:spPr>
        <c:marker>
          <c:symbol val="none"/>
        </c:marker>
      </c:pivotFmt>
      <c:pivotFmt>
        <c:idx val="1718"/>
        <c:spPr>
          <a:solidFill>
            <a:srgbClr val="7FA129"/>
          </a:solidFill>
          <a:ln w="3175">
            <a:solidFill>
              <a:srgbClr val="000100"/>
            </a:solidFill>
            <a:prstDash val="solid"/>
          </a:ln>
        </c:spPr>
        <c:marker>
          <c:symbol val="none"/>
        </c:marker>
      </c:pivotFmt>
      <c:pivotFmt>
        <c:idx val="1719"/>
        <c:spPr>
          <a:solidFill>
            <a:srgbClr val="500C1A"/>
          </a:solidFill>
          <a:ln w="3175">
            <a:solidFill>
              <a:srgbClr val="000100"/>
            </a:solidFill>
            <a:prstDash val="solid"/>
          </a:ln>
        </c:spPr>
        <c:marker>
          <c:symbol val="none"/>
        </c:marker>
      </c:pivotFmt>
      <c:pivotFmt>
        <c:idx val="1720"/>
        <c:spPr>
          <a:solidFill>
            <a:srgbClr val="BED001"/>
          </a:solidFill>
          <a:ln w="3175">
            <a:solidFill>
              <a:srgbClr val="000100"/>
            </a:solidFill>
            <a:prstDash val="solid"/>
          </a:ln>
        </c:spPr>
        <c:marker>
          <c:symbol val="none"/>
        </c:marker>
      </c:pivotFmt>
      <c:pivotFmt>
        <c:idx val="1721"/>
        <c:spPr>
          <a:solidFill>
            <a:srgbClr val="A21734"/>
          </a:solidFill>
          <a:ln w="3175">
            <a:solidFill>
              <a:srgbClr val="000100"/>
            </a:solidFill>
            <a:prstDash val="solid"/>
          </a:ln>
        </c:spPr>
        <c:marker>
          <c:symbol val="none"/>
        </c:marker>
      </c:pivotFmt>
      <c:pivotFmt>
        <c:idx val="1722"/>
        <c:spPr>
          <a:solidFill>
            <a:srgbClr val="606060"/>
          </a:solidFill>
          <a:ln w="3175">
            <a:solidFill>
              <a:srgbClr val="000100"/>
            </a:solidFill>
            <a:prstDash val="solid"/>
          </a:ln>
        </c:spPr>
        <c:marker>
          <c:symbol val="none"/>
        </c:marker>
      </c:pivotFmt>
      <c:pivotFmt>
        <c:idx val="1723"/>
        <c:spPr>
          <a:solidFill>
            <a:srgbClr val="D9D9D9"/>
          </a:solidFill>
          <a:ln w="3175">
            <a:solidFill>
              <a:srgbClr val="000100"/>
            </a:solidFill>
            <a:prstDash val="solid"/>
          </a:ln>
        </c:spPr>
        <c:marker>
          <c:symbol val="none"/>
        </c:marker>
      </c:pivotFmt>
      <c:pivotFmt>
        <c:idx val="1724"/>
        <c:spPr>
          <a:solidFill>
            <a:srgbClr val="DB1F47"/>
          </a:solidFill>
          <a:ln w="3175">
            <a:solidFill>
              <a:srgbClr val="000100"/>
            </a:solidFill>
            <a:prstDash val="solid"/>
          </a:ln>
        </c:spPr>
        <c:marker>
          <c:symbol val="none"/>
        </c:marker>
      </c:pivotFmt>
      <c:pivotFmt>
        <c:idx val="1725"/>
        <c:spPr>
          <a:solidFill>
            <a:srgbClr val="FCD942"/>
          </a:solidFill>
          <a:ln w="3175">
            <a:solidFill>
              <a:srgbClr val="000100"/>
            </a:solidFill>
            <a:prstDash val="solid"/>
          </a:ln>
        </c:spPr>
        <c:marker>
          <c:symbol val="none"/>
        </c:marker>
      </c:pivotFmt>
      <c:pivotFmt>
        <c:idx val="1726"/>
        <c:spPr>
          <a:solidFill>
            <a:srgbClr val="405014"/>
          </a:solidFill>
          <a:ln w="3175">
            <a:solidFill>
              <a:srgbClr val="000100"/>
            </a:solidFill>
            <a:prstDash val="solid"/>
          </a:ln>
        </c:spPr>
        <c:marker>
          <c:symbol val="none"/>
        </c:marker>
      </c:pivotFmt>
      <c:pivotFmt>
        <c:idx val="1727"/>
      </c:pivotFmt>
      <c:pivotFmt>
        <c:idx val="1728"/>
      </c:pivotFmt>
      <c:pivotFmt>
        <c:idx val="1729"/>
      </c:pivotFmt>
      <c:pivotFmt>
        <c:idx val="1730"/>
      </c:pivotFmt>
      <c:pivotFmt>
        <c:idx val="1731"/>
      </c:pivotFmt>
      <c:pivotFmt>
        <c:idx val="1732"/>
      </c:pivotFmt>
      <c:pivotFmt>
        <c:idx val="1733"/>
      </c:pivotFmt>
      <c:pivotFmt>
        <c:idx val="1734"/>
      </c:pivotFmt>
      <c:pivotFmt>
        <c:idx val="1735"/>
      </c:pivotFmt>
      <c:pivotFmt>
        <c:idx val="1736"/>
      </c:pivotFmt>
      <c:pivotFmt>
        <c:idx val="1737"/>
      </c:pivotFmt>
      <c:pivotFmt>
        <c:idx val="1738"/>
      </c:pivotFmt>
      <c:pivotFmt>
        <c:idx val="1739"/>
      </c:pivotFmt>
      <c:pivotFmt>
        <c:idx val="1740"/>
      </c:pivotFmt>
      <c:pivotFmt>
        <c:idx val="1741"/>
      </c:pivotFmt>
      <c:pivotFmt>
        <c:idx val="1742"/>
      </c:pivotFmt>
      <c:pivotFmt>
        <c:idx val="1743"/>
      </c:pivotFmt>
      <c:pivotFmt>
        <c:idx val="1744"/>
      </c:pivotFmt>
      <c:pivotFmt>
        <c:idx val="1745"/>
      </c:pivotFmt>
      <c:pivotFmt>
        <c:idx val="1746"/>
      </c:pivotFmt>
      <c:pivotFmt>
        <c:idx val="1747"/>
      </c:pivotFmt>
      <c:pivotFmt>
        <c:idx val="1748"/>
      </c:pivotFmt>
      <c:pivotFmt>
        <c:idx val="1749"/>
      </c:pivotFmt>
      <c:pivotFmt>
        <c:idx val="1750"/>
      </c:pivotFmt>
      <c:pivotFmt>
        <c:idx val="1751"/>
      </c:pivotFmt>
      <c:pivotFmt>
        <c:idx val="1752"/>
      </c:pivotFmt>
      <c:pivotFmt>
        <c:idx val="1753"/>
      </c:pivotFmt>
      <c:pivotFmt>
        <c:idx val="1754"/>
      </c:pivotFmt>
      <c:pivotFmt>
        <c:idx val="1755"/>
      </c:pivotFmt>
      <c:pivotFmt>
        <c:idx val="1756"/>
      </c:pivotFmt>
      <c:pivotFmt>
        <c:idx val="1757"/>
      </c:pivotFmt>
      <c:pivotFmt>
        <c:idx val="1758"/>
      </c:pivotFmt>
      <c:pivotFmt>
        <c:idx val="1759"/>
      </c:pivotFmt>
      <c:pivotFmt>
        <c:idx val="1760"/>
      </c:pivotFmt>
      <c:pivotFmt>
        <c:idx val="1761"/>
      </c:pivotFmt>
      <c:pivotFmt>
        <c:idx val="1762"/>
      </c:pivotFmt>
      <c:pivotFmt>
        <c:idx val="1763"/>
      </c:pivotFmt>
      <c:pivotFmt>
        <c:idx val="1764"/>
      </c:pivotFmt>
      <c:pivotFmt>
        <c:idx val="1765"/>
      </c:pivotFmt>
      <c:pivotFmt>
        <c:idx val="1766"/>
      </c:pivotFmt>
      <c:pivotFmt>
        <c:idx val="1767"/>
      </c:pivotFmt>
      <c:pivotFmt>
        <c:idx val="1768"/>
      </c:pivotFmt>
      <c:pivotFmt>
        <c:idx val="1769"/>
      </c:pivotFmt>
      <c:pivotFmt>
        <c:idx val="1770"/>
      </c:pivotFmt>
      <c:pivotFmt>
        <c:idx val="1771"/>
      </c:pivotFmt>
      <c:pivotFmt>
        <c:idx val="1772"/>
      </c:pivotFmt>
      <c:pivotFmt>
        <c:idx val="1773"/>
      </c:pivotFmt>
      <c:pivotFmt>
        <c:idx val="1774"/>
      </c:pivotFmt>
      <c:pivotFmt>
        <c:idx val="1775"/>
      </c:pivotFmt>
      <c:pivotFmt>
        <c:idx val="1776"/>
      </c:pivotFmt>
      <c:pivotFmt>
        <c:idx val="1777"/>
      </c:pivotFmt>
      <c:pivotFmt>
        <c:idx val="1778"/>
      </c:pivotFmt>
      <c:pivotFmt>
        <c:idx val="1779"/>
      </c:pivotFmt>
      <c:pivotFmt>
        <c:idx val="1780"/>
      </c:pivotFmt>
      <c:pivotFmt>
        <c:idx val="1781"/>
      </c:pivotFmt>
      <c:pivotFmt>
        <c:idx val="1782"/>
      </c:pivotFmt>
      <c:pivotFmt>
        <c:idx val="1783"/>
      </c:pivotFmt>
      <c:pivotFmt>
        <c:idx val="1784"/>
      </c:pivotFmt>
      <c:pivotFmt>
        <c:idx val="1785"/>
      </c:pivotFmt>
      <c:pivotFmt>
        <c:idx val="1786"/>
      </c:pivotFmt>
      <c:pivotFmt>
        <c:idx val="1787"/>
      </c:pivotFmt>
      <c:pivotFmt>
        <c:idx val="1788"/>
      </c:pivotFmt>
      <c:pivotFmt>
        <c:idx val="1789"/>
      </c:pivotFmt>
      <c:pivotFmt>
        <c:idx val="1790"/>
      </c:pivotFmt>
      <c:pivotFmt>
        <c:idx val="1791"/>
      </c:pivotFmt>
      <c:pivotFmt>
        <c:idx val="1792"/>
      </c:pivotFmt>
      <c:pivotFmt>
        <c:idx val="1793"/>
      </c:pivotFmt>
      <c:pivotFmt>
        <c:idx val="1794"/>
      </c:pivotFmt>
      <c:pivotFmt>
        <c:idx val="1795"/>
      </c:pivotFmt>
      <c:pivotFmt>
        <c:idx val="1796"/>
      </c:pivotFmt>
      <c:pivotFmt>
        <c:idx val="1797"/>
      </c:pivotFmt>
      <c:pivotFmt>
        <c:idx val="1798"/>
      </c:pivotFmt>
      <c:pivotFmt>
        <c:idx val="1799"/>
      </c:pivotFmt>
      <c:pivotFmt>
        <c:idx val="1800"/>
      </c:pivotFmt>
      <c:pivotFmt>
        <c:idx val="1801"/>
      </c:pivotFmt>
      <c:pivotFmt>
        <c:idx val="1802"/>
      </c:pivotFmt>
      <c:pivotFmt>
        <c:idx val="1803"/>
      </c:pivotFmt>
      <c:pivotFmt>
        <c:idx val="1804"/>
      </c:pivotFmt>
      <c:pivotFmt>
        <c:idx val="1805"/>
      </c:pivotFmt>
      <c:pivotFmt>
        <c:idx val="1806"/>
      </c:pivotFmt>
      <c:pivotFmt>
        <c:idx val="1807"/>
      </c:pivotFmt>
      <c:pivotFmt>
        <c:idx val="1808"/>
      </c:pivotFmt>
      <c:pivotFmt>
        <c:idx val="1809"/>
      </c:pivotFmt>
      <c:pivotFmt>
        <c:idx val="1810"/>
      </c:pivotFmt>
      <c:pivotFmt>
        <c:idx val="1811"/>
      </c:pivotFmt>
      <c:pivotFmt>
        <c:idx val="1812"/>
      </c:pivotFmt>
      <c:pivotFmt>
        <c:idx val="1813"/>
      </c:pivotFmt>
      <c:pivotFmt>
        <c:idx val="1814"/>
      </c:pivotFmt>
      <c:pivotFmt>
        <c:idx val="1815"/>
      </c:pivotFmt>
      <c:pivotFmt>
        <c:idx val="1816"/>
      </c:pivotFmt>
      <c:pivotFmt>
        <c:idx val="1817"/>
      </c:pivotFmt>
      <c:pivotFmt>
        <c:idx val="1818"/>
      </c:pivotFmt>
      <c:pivotFmt>
        <c:idx val="1819"/>
      </c:pivotFmt>
      <c:pivotFmt>
        <c:idx val="1820"/>
      </c:pivotFmt>
      <c:pivotFmt>
        <c:idx val="1821"/>
      </c:pivotFmt>
      <c:pivotFmt>
        <c:idx val="1822"/>
      </c:pivotFmt>
      <c:pivotFmt>
        <c:idx val="1823"/>
      </c:pivotFmt>
      <c:pivotFmt>
        <c:idx val="1824"/>
      </c:pivotFmt>
      <c:pivotFmt>
        <c:idx val="1825"/>
      </c:pivotFmt>
      <c:pivotFmt>
        <c:idx val="1826"/>
      </c:pivotFmt>
      <c:pivotFmt>
        <c:idx val="1827"/>
      </c:pivotFmt>
      <c:pivotFmt>
        <c:idx val="1828"/>
      </c:pivotFmt>
      <c:pivotFmt>
        <c:idx val="1829"/>
      </c:pivotFmt>
      <c:pivotFmt>
        <c:idx val="1830"/>
      </c:pivotFmt>
      <c:pivotFmt>
        <c:idx val="1831"/>
      </c:pivotFmt>
      <c:pivotFmt>
        <c:idx val="1832"/>
      </c:pivotFmt>
      <c:pivotFmt>
        <c:idx val="1833"/>
      </c:pivotFmt>
      <c:pivotFmt>
        <c:idx val="1834"/>
      </c:pivotFmt>
      <c:pivotFmt>
        <c:idx val="1835"/>
      </c:pivotFmt>
      <c:pivotFmt>
        <c:idx val="1836"/>
      </c:pivotFmt>
      <c:pivotFmt>
        <c:idx val="1837"/>
      </c:pivotFmt>
      <c:pivotFmt>
        <c:idx val="1838"/>
      </c:pivotFmt>
      <c:pivotFmt>
        <c:idx val="1839"/>
      </c:pivotFmt>
      <c:pivotFmt>
        <c:idx val="1840"/>
      </c:pivotFmt>
      <c:pivotFmt>
        <c:idx val="1841"/>
      </c:pivotFmt>
      <c:pivotFmt>
        <c:idx val="1842"/>
      </c:pivotFmt>
      <c:pivotFmt>
        <c:idx val="1843"/>
      </c:pivotFmt>
      <c:pivotFmt>
        <c:idx val="1844"/>
      </c:pivotFmt>
      <c:pivotFmt>
        <c:idx val="1845"/>
      </c:pivotFmt>
      <c:pivotFmt>
        <c:idx val="1846"/>
      </c:pivotFmt>
      <c:pivotFmt>
        <c:idx val="1847"/>
      </c:pivotFmt>
      <c:pivotFmt>
        <c:idx val="1848"/>
      </c:pivotFmt>
      <c:pivotFmt>
        <c:idx val="1849"/>
      </c:pivotFmt>
      <c:pivotFmt>
        <c:idx val="1850"/>
      </c:pivotFmt>
      <c:pivotFmt>
        <c:idx val="1851"/>
      </c:pivotFmt>
      <c:pivotFmt>
        <c:idx val="1852"/>
      </c:pivotFmt>
      <c:pivotFmt>
        <c:idx val="1853"/>
      </c:pivotFmt>
      <c:pivotFmt>
        <c:idx val="1854"/>
      </c:pivotFmt>
      <c:pivotFmt>
        <c:idx val="1855"/>
      </c:pivotFmt>
      <c:pivotFmt>
        <c:idx val="1856"/>
      </c:pivotFmt>
      <c:pivotFmt>
        <c:idx val="1857"/>
      </c:pivotFmt>
      <c:pivotFmt>
        <c:idx val="1858"/>
      </c:pivotFmt>
      <c:pivotFmt>
        <c:idx val="1859"/>
      </c:pivotFmt>
      <c:pivotFmt>
        <c:idx val="1860"/>
      </c:pivotFmt>
      <c:pivotFmt>
        <c:idx val="1861"/>
      </c:pivotFmt>
      <c:pivotFmt>
        <c:idx val="1862"/>
      </c:pivotFmt>
      <c:pivotFmt>
        <c:idx val="1863"/>
      </c:pivotFmt>
      <c:pivotFmt>
        <c:idx val="1864"/>
      </c:pivotFmt>
      <c:pivotFmt>
        <c:idx val="1865"/>
      </c:pivotFmt>
      <c:pivotFmt>
        <c:idx val="1866"/>
      </c:pivotFmt>
      <c:pivotFmt>
        <c:idx val="1867"/>
      </c:pivotFmt>
      <c:pivotFmt>
        <c:idx val="1868"/>
      </c:pivotFmt>
      <c:pivotFmt>
        <c:idx val="1869"/>
      </c:pivotFmt>
      <c:pivotFmt>
        <c:idx val="1870"/>
      </c:pivotFmt>
      <c:pivotFmt>
        <c:idx val="1871"/>
      </c:pivotFmt>
      <c:pivotFmt>
        <c:idx val="1872"/>
      </c:pivotFmt>
      <c:pivotFmt>
        <c:idx val="1873"/>
      </c:pivotFmt>
      <c:pivotFmt>
        <c:idx val="1874"/>
      </c:pivotFmt>
      <c:pivotFmt>
        <c:idx val="1875"/>
      </c:pivotFmt>
      <c:pivotFmt>
        <c:idx val="1876"/>
      </c:pivotFmt>
      <c:pivotFmt>
        <c:idx val="1877"/>
      </c:pivotFmt>
      <c:pivotFmt>
        <c:idx val="1878"/>
      </c:pivotFmt>
      <c:pivotFmt>
        <c:idx val="1879"/>
      </c:pivotFmt>
      <c:pivotFmt>
        <c:idx val="1880"/>
      </c:pivotFmt>
      <c:pivotFmt>
        <c:idx val="1881"/>
      </c:pivotFmt>
      <c:pivotFmt>
        <c:idx val="1882"/>
      </c:pivotFmt>
      <c:pivotFmt>
        <c:idx val="1883"/>
      </c:pivotFmt>
      <c:pivotFmt>
        <c:idx val="1884"/>
      </c:pivotFmt>
      <c:pivotFmt>
        <c:idx val="1885"/>
      </c:pivotFmt>
      <c:pivotFmt>
        <c:idx val="1886"/>
      </c:pivotFmt>
      <c:pivotFmt>
        <c:idx val="1887"/>
      </c:pivotFmt>
      <c:pivotFmt>
        <c:idx val="1888"/>
      </c:pivotFmt>
      <c:pivotFmt>
        <c:idx val="1889"/>
      </c:pivotFmt>
      <c:pivotFmt>
        <c:idx val="1890"/>
      </c:pivotFmt>
      <c:pivotFmt>
        <c:idx val="1891"/>
      </c:pivotFmt>
      <c:pivotFmt>
        <c:idx val="1892"/>
      </c:pivotFmt>
      <c:pivotFmt>
        <c:idx val="1893"/>
      </c:pivotFmt>
      <c:pivotFmt>
        <c:idx val="1894"/>
      </c:pivotFmt>
      <c:pivotFmt>
        <c:idx val="1895"/>
      </c:pivotFmt>
      <c:pivotFmt>
        <c:idx val="1896"/>
      </c:pivotFmt>
      <c:pivotFmt>
        <c:idx val="1897"/>
      </c:pivotFmt>
      <c:pivotFmt>
        <c:idx val="1898"/>
      </c:pivotFmt>
      <c:pivotFmt>
        <c:idx val="1899"/>
      </c:pivotFmt>
      <c:pivotFmt>
        <c:idx val="1900"/>
      </c:pivotFmt>
      <c:pivotFmt>
        <c:idx val="1901"/>
      </c:pivotFmt>
      <c:pivotFmt>
        <c:idx val="1902"/>
      </c:pivotFmt>
      <c:pivotFmt>
        <c:idx val="1903"/>
      </c:pivotFmt>
      <c:pivotFmt>
        <c:idx val="1904"/>
      </c:pivotFmt>
      <c:pivotFmt>
        <c:idx val="1905"/>
      </c:pivotFmt>
      <c:pivotFmt>
        <c:idx val="1906"/>
      </c:pivotFmt>
      <c:pivotFmt>
        <c:idx val="1907"/>
      </c:pivotFmt>
      <c:pivotFmt>
        <c:idx val="1908"/>
      </c:pivotFmt>
      <c:pivotFmt>
        <c:idx val="1909"/>
      </c:pivotFmt>
      <c:pivotFmt>
        <c:idx val="1910"/>
      </c:pivotFmt>
      <c:pivotFmt>
        <c:idx val="1911"/>
      </c:pivotFmt>
      <c:pivotFmt>
        <c:idx val="1912"/>
      </c:pivotFmt>
      <c:pivotFmt>
        <c:idx val="1913"/>
      </c:pivotFmt>
      <c:pivotFmt>
        <c:idx val="1914"/>
      </c:pivotFmt>
      <c:pivotFmt>
        <c:idx val="1915"/>
      </c:pivotFmt>
      <c:pivotFmt>
        <c:idx val="1916"/>
      </c:pivotFmt>
      <c:pivotFmt>
        <c:idx val="1917"/>
      </c:pivotFmt>
      <c:pivotFmt>
        <c:idx val="1918"/>
      </c:pivotFmt>
      <c:pivotFmt>
        <c:idx val="1919"/>
      </c:pivotFmt>
      <c:pivotFmt>
        <c:idx val="1920"/>
      </c:pivotFmt>
      <c:pivotFmt>
        <c:idx val="1921"/>
      </c:pivotFmt>
      <c:pivotFmt>
        <c:idx val="1922"/>
      </c:pivotFmt>
      <c:pivotFmt>
        <c:idx val="1923"/>
      </c:pivotFmt>
      <c:pivotFmt>
        <c:idx val="1924"/>
      </c:pivotFmt>
      <c:pivotFmt>
        <c:idx val="1925"/>
      </c:pivotFmt>
      <c:pivotFmt>
        <c:idx val="1926"/>
      </c:pivotFmt>
      <c:pivotFmt>
        <c:idx val="1927"/>
      </c:pivotFmt>
      <c:pivotFmt>
        <c:idx val="1928"/>
      </c:pivotFmt>
      <c:pivotFmt>
        <c:idx val="1929"/>
      </c:pivotFmt>
      <c:pivotFmt>
        <c:idx val="1930"/>
      </c:pivotFmt>
      <c:pivotFmt>
        <c:idx val="1931"/>
      </c:pivotFmt>
      <c:pivotFmt>
        <c:idx val="1932"/>
      </c:pivotFmt>
      <c:pivotFmt>
        <c:idx val="1933"/>
      </c:pivotFmt>
      <c:pivotFmt>
        <c:idx val="1934"/>
      </c:pivotFmt>
      <c:pivotFmt>
        <c:idx val="1935"/>
      </c:pivotFmt>
      <c:pivotFmt>
        <c:idx val="1936"/>
      </c:pivotFmt>
      <c:pivotFmt>
        <c:idx val="1937"/>
      </c:pivotFmt>
      <c:pivotFmt>
        <c:idx val="1938"/>
      </c:pivotFmt>
      <c:pivotFmt>
        <c:idx val="1939"/>
      </c:pivotFmt>
      <c:pivotFmt>
        <c:idx val="1940"/>
      </c:pivotFmt>
      <c:pivotFmt>
        <c:idx val="1941"/>
      </c:pivotFmt>
      <c:pivotFmt>
        <c:idx val="1942"/>
      </c:pivotFmt>
      <c:pivotFmt>
        <c:idx val="1943"/>
      </c:pivotFmt>
      <c:pivotFmt>
        <c:idx val="1944"/>
      </c:pivotFmt>
      <c:pivotFmt>
        <c:idx val="1945"/>
      </c:pivotFmt>
      <c:pivotFmt>
        <c:idx val="1946"/>
      </c:pivotFmt>
      <c:pivotFmt>
        <c:idx val="1947"/>
      </c:pivotFmt>
      <c:pivotFmt>
        <c:idx val="1948"/>
      </c:pivotFmt>
      <c:pivotFmt>
        <c:idx val="1949"/>
      </c:pivotFmt>
      <c:pivotFmt>
        <c:idx val="1950"/>
      </c:pivotFmt>
      <c:pivotFmt>
        <c:idx val="1951"/>
      </c:pivotFmt>
      <c:pivotFmt>
        <c:idx val="1952"/>
      </c:pivotFmt>
      <c:pivotFmt>
        <c:idx val="1953"/>
      </c:pivotFmt>
      <c:pivotFmt>
        <c:idx val="1954"/>
      </c:pivotFmt>
      <c:pivotFmt>
        <c:idx val="1955"/>
      </c:pivotFmt>
      <c:pivotFmt>
        <c:idx val="1956"/>
      </c:pivotFmt>
      <c:pivotFmt>
        <c:idx val="1957"/>
      </c:pivotFmt>
      <c:pivotFmt>
        <c:idx val="1958"/>
      </c:pivotFmt>
      <c:pivotFmt>
        <c:idx val="1959"/>
      </c:pivotFmt>
      <c:pivotFmt>
        <c:idx val="1960"/>
      </c:pivotFmt>
      <c:pivotFmt>
        <c:idx val="1961"/>
      </c:pivotFmt>
      <c:pivotFmt>
        <c:idx val="1962"/>
      </c:pivotFmt>
      <c:pivotFmt>
        <c:idx val="1963"/>
      </c:pivotFmt>
      <c:pivotFmt>
        <c:idx val="1964"/>
      </c:pivotFmt>
      <c:pivotFmt>
        <c:idx val="1965"/>
      </c:pivotFmt>
      <c:pivotFmt>
        <c:idx val="1966"/>
      </c:pivotFmt>
      <c:pivotFmt>
        <c:idx val="1967"/>
      </c:pivotFmt>
      <c:pivotFmt>
        <c:idx val="1968"/>
      </c:pivotFmt>
      <c:pivotFmt>
        <c:idx val="1969"/>
      </c:pivotFmt>
      <c:pivotFmt>
        <c:idx val="1970"/>
      </c:pivotFmt>
      <c:pivotFmt>
        <c:idx val="1971"/>
      </c:pivotFmt>
      <c:pivotFmt>
        <c:idx val="1972"/>
      </c:pivotFmt>
      <c:pivotFmt>
        <c:idx val="1973"/>
      </c:pivotFmt>
      <c:pivotFmt>
        <c:idx val="1974"/>
      </c:pivotFmt>
      <c:pivotFmt>
        <c:idx val="1975"/>
      </c:pivotFmt>
      <c:pivotFmt>
        <c:idx val="1976"/>
      </c:pivotFmt>
      <c:pivotFmt>
        <c:idx val="1977"/>
      </c:pivotFmt>
      <c:pivotFmt>
        <c:idx val="1978"/>
      </c:pivotFmt>
      <c:pivotFmt>
        <c:idx val="1979"/>
      </c:pivotFmt>
      <c:pivotFmt>
        <c:idx val="1980"/>
      </c:pivotFmt>
      <c:pivotFmt>
        <c:idx val="1981"/>
      </c:pivotFmt>
      <c:pivotFmt>
        <c:idx val="1982"/>
      </c:pivotFmt>
      <c:pivotFmt>
        <c:idx val="1983"/>
      </c:pivotFmt>
      <c:pivotFmt>
        <c:idx val="1984"/>
      </c:pivotFmt>
      <c:pivotFmt>
        <c:idx val="1985"/>
      </c:pivotFmt>
      <c:pivotFmt>
        <c:idx val="1986"/>
      </c:pivotFmt>
      <c:pivotFmt>
        <c:idx val="1987"/>
      </c:pivotFmt>
      <c:pivotFmt>
        <c:idx val="1988"/>
      </c:pivotFmt>
      <c:pivotFmt>
        <c:idx val="1989"/>
      </c:pivotFmt>
      <c:pivotFmt>
        <c:idx val="1990"/>
      </c:pivotFmt>
      <c:pivotFmt>
        <c:idx val="1991"/>
      </c:pivotFmt>
      <c:pivotFmt>
        <c:idx val="1992"/>
      </c:pivotFmt>
      <c:pivotFmt>
        <c:idx val="1993"/>
      </c:pivotFmt>
      <c:pivotFmt>
        <c:idx val="1994"/>
      </c:pivotFmt>
      <c:pivotFmt>
        <c:idx val="1995"/>
      </c:pivotFmt>
      <c:pivotFmt>
        <c:idx val="1996"/>
      </c:pivotFmt>
      <c:pivotFmt>
        <c:idx val="1997"/>
      </c:pivotFmt>
      <c:pivotFmt>
        <c:idx val="1998"/>
      </c:pivotFmt>
      <c:pivotFmt>
        <c:idx val="1999"/>
      </c:pivotFmt>
      <c:pivotFmt>
        <c:idx val="2000"/>
      </c:pivotFmt>
      <c:pivotFmt>
        <c:idx val="2001"/>
      </c:pivotFmt>
      <c:pivotFmt>
        <c:idx val="2002"/>
      </c:pivotFmt>
      <c:pivotFmt>
        <c:idx val="2003"/>
      </c:pivotFmt>
      <c:pivotFmt>
        <c:idx val="2004"/>
      </c:pivotFmt>
      <c:pivotFmt>
        <c:idx val="2005"/>
      </c:pivotFmt>
      <c:pivotFmt>
        <c:idx val="2006"/>
      </c:pivotFmt>
      <c:pivotFmt>
        <c:idx val="2007"/>
      </c:pivotFmt>
      <c:pivotFmt>
        <c:idx val="2008"/>
      </c:pivotFmt>
      <c:pivotFmt>
        <c:idx val="2009"/>
      </c:pivotFmt>
      <c:pivotFmt>
        <c:idx val="2010"/>
      </c:pivotFmt>
      <c:pivotFmt>
        <c:idx val="2011"/>
      </c:pivotFmt>
      <c:pivotFmt>
        <c:idx val="2012"/>
      </c:pivotFmt>
      <c:pivotFmt>
        <c:idx val="2013"/>
      </c:pivotFmt>
      <c:pivotFmt>
        <c:idx val="2014"/>
      </c:pivotFmt>
      <c:pivotFmt>
        <c:idx val="2015"/>
      </c:pivotFmt>
      <c:pivotFmt>
        <c:idx val="2016"/>
      </c:pivotFmt>
      <c:pivotFmt>
        <c:idx val="2017"/>
      </c:pivotFmt>
      <c:pivotFmt>
        <c:idx val="2018"/>
      </c:pivotFmt>
      <c:pivotFmt>
        <c:idx val="2019"/>
      </c:pivotFmt>
      <c:pivotFmt>
        <c:idx val="2020"/>
      </c:pivotFmt>
      <c:pivotFmt>
        <c:idx val="2021"/>
      </c:pivotFmt>
      <c:pivotFmt>
        <c:idx val="2022"/>
      </c:pivotFmt>
      <c:pivotFmt>
        <c:idx val="2023"/>
      </c:pivotFmt>
      <c:pivotFmt>
        <c:idx val="2024"/>
      </c:pivotFmt>
      <c:pivotFmt>
        <c:idx val="2025"/>
      </c:pivotFmt>
      <c:pivotFmt>
        <c:idx val="2026"/>
      </c:pivotFmt>
      <c:pivotFmt>
        <c:idx val="2027"/>
      </c:pivotFmt>
      <c:pivotFmt>
        <c:idx val="2028"/>
      </c:pivotFmt>
      <c:pivotFmt>
        <c:idx val="2029"/>
      </c:pivotFmt>
      <c:pivotFmt>
        <c:idx val="2030"/>
      </c:pivotFmt>
      <c:pivotFmt>
        <c:idx val="2031"/>
      </c:pivotFmt>
      <c:pivotFmt>
        <c:idx val="2032"/>
      </c:pivotFmt>
      <c:pivotFmt>
        <c:idx val="2033"/>
      </c:pivotFmt>
      <c:pivotFmt>
        <c:idx val="2034"/>
      </c:pivotFmt>
      <c:pivotFmt>
        <c:idx val="2035"/>
        <c:spPr>
          <a:solidFill>
            <a:srgbClr val="68A4C0"/>
          </a:solidFill>
          <a:ln w="3175">
            <a:solidFill>
              <a:srgbClr val="000100"/>
            </a:solidFill>
            <a:prstDash val="solid"/>
          </a:ln>
        </c:spPr>
        <c:marker>
          <c:symbol val="none"/>
        </c:marker>
      </c:pivotFmt>
      <c:pivotFmt>
        <c:idx val="2036"/>
        <c:spPr>
          <a:solidFill>
            <a:srgbClr val="500C1A"/>
          </a:solidFill>
          <a:ln w="3175">
            <a:solidFill>
              <a:srgbClr val="000100"/>
            </a:solidFill>
            <a:prstDash val="solid"/>
          </a:ln>
        </c:spPr>
        <c:marker>
          <c:symbol val="none"/>
        </c:marker>
      </c:pivotFmt>
      <c:pivotFmt>
        <c:idx val="2037"/>
        <c:spPr>
          <a:solidFill>
            <a:srgbClr val="BED001"/>
          </a:solidFill>
          <a:ln w="3175">
            <a:solidFill>
              <a:srgbClr val="000100"/>
            </a:solidFill>
            <a:prstDash val="solid"/>
          </a:ln>
        </c:spPr>
        <c:marker>
          <c:symbol val="none"/>
        </c:marker>
      </c:pivotFmt>
      <c:pivotFmt>
        <c:idx val="2038"/>
        <c:spPr>
          <a:solidFill>
            <a:srgbClr val="A21734"/>
          </a:solidFill>
          <a:ln w="3175">
            <a:solidFill>
              <a:srgbClr val="000100"/>
            </a:solidFill>
            <a:prstDash val="solid"/>
          </a:ln>
        </c:spPr>
        <c:marker>
          <c:symbol val="none"/>
        </c:marker>
      </c:pivotFmt>
      <c:pivotFmt>
        <c:idx val="2039"/>
        <c:spPr>
          <a:solidFill>
            <a:srgbClr val="606060"/>
          </a:solidFill>
          <a:ln w="3175">
            <a:solidFill>
              <a:srgbClr val="000100"/>
            </a:solidFill>
            <a:prstDash val="solid"/>
          </a:ln>
        </c:spPr>
        <c:marker>
          <c:symbol val="none"/>
        </c:marker>
      </c:pivotFmt>
      <c:pivotFmt>
        <c:idx val="2040"/>
        <c:spPr>
          <a:solidFill>
            <a:srgbClr val="D9D9D9"/>
          </a:solidFill>
          <a:ln w="3175">
            <a:solidFill>
              <a:srgbClr val="000100"/>
            </a:solidFill>
            <a:prstDash val="solid"/>
          </a:ln>
        </c:spPr>
        <c:marker>
          <c:symbol val="none"/>
        </c:marker>
      </c:pivotFmt>
      <c:pivotFmt>
        <c:idx val="2041"/>
        <c:spPr>
          <a:solidFill>
            <a:srgbClr val="7FA129"/>
          </a:solidFill>
          <a:ln w="3175">
            <a:solidFill>
              <a:srgbClr val="000100"/>
            </a:solidFill>
            <a:prstDash val="solid"/>
          </a:ln>
        </c:spPr>
        <c:marker>
          <c:symbol val="none"/>
        </c:marker>
      </c:pivotFmt>
      <c:pivotFmt>
        <c:idx val="2042"/>
        <c:spPr>
          <a:solidFill>
            <a:srgbClr val="DB1F47"/>
          </a:solidFill>
          <a:ln w="3175">
            <a:solidFill>
              <a:srgbClr val="000100"/>
            </a:solidFill>
            <a:prstDash val="solid"/>
          </a:ln>
        </c:spPr>
        <c:marker>
          <c:symbol val="none"/>
        </c:marker>
      </c:pivotFmt>
      <c:pivotFmt>
        <c:idx val="2043"/>
        <c:spPr>
          <a:solidFill>
            <a:srgbClr val="FCD942"/>
          </a:solidFill>
          <a:ln w="3175">
            <a:solidFill>
              <a:srgbClr val="000100"/>
            </a:solidFill>
            <a:prstDash val="solid"/>
          </a:ln>
        </c:spPr>
        <c:marker>
          <c:symbol val="none"/>
        </c:marker>
      </c:pivotFmt>
      <c:pivotFmt>
        <c:idx val="2044"/>
        <c:spPr>
          <a:solidFill>
            <a:srgbClr val="405014"/>
          </a:solidFill>
          <a:ln w="3175">
            <a:solidFill>
              <a:srgbClr val="000100"/>
            </a:solidFill>
            <a:prstDash val="solid"/>
          </a:ln>
        </c:spPr>
        <c:marker>
          <c:symbol val="none"/>
        </c:marker>
      </c:pivotFmt>
      <c:pivotFmt>
        <c:idx val="2045"/>
        <c:spPr>
          <a:solidFill>
            <a:srgbClr val="606060"/>
          </a:solidFill>
          <a:ln w="3175">
            <a:solidFill>
              <a:srgbClr val="000100"/>
            </a:solidFill>
            <a:prstDash val="solid"/>
          </a:ln>
        </c:spPr>
        <c:marker>
          <c:symbol val="none"/>
        </c:marker>
      </c:pivotFmt>
      <c:pivotFmt>
        <c:idx val="2046"/>
      </c:pivotFmt>
      <c:pivotFmt>
        <c:idx val="2047"/>
      </c:pivotFmt>
      <c:pivotFmt>
        <c:idx val="2048"/>
      </c:pivotFmt>
      <c:pivotFmt>
        <c:idx val="2049"/>
      </c:pivotFmt>
      <c:pivotFmt>
        <c:idx val="2050"/>
      </c:pivotFmt>
      <c:pivotFmt>
        <c:idx val="2051"/>
      </c:pivotFmt>
      <c:pivotFmt>
        <c:idx val="2052"/>
      </c:pivotFmt>
      <c:pivotFmt>
        <c:idx val="2053"/>
      </c:pivotFmt>
      <c:pivotFmt>
        <c:idx val="2054"/>
      </c:pivotFmt>
      <c:pivotFmt>
        <c:idx val="2055"/>
      </c:pivotFmt>
      <c:pivotFmt>
        <c:idx val="2056"/>
      </c:pivotFmt>
      <c:pivotFmt>
        <c:idx val="2057"/>
      </c:pivotFmt>
      <c:pivotFmt>
        <c:idx val="2058"/>
      </c:pivotFmt>
      <c:pivotFmt>
        <c:idx val="2059"/>
      </c:pivotFmt>
      <c:pivotFmt>
        <c:idx val="2060"/>
      </c:pivotFmt>
      <c:pivotFmt>
        <c:idx val="2061"/>
      </c:pivotFmt>
      <c:pivotFmt>
        <c:idx val="2062"/>
      </c:pivotFmt>
      <c:pivotFmt>
        <c:idx val="2063"/>
      </c:pivotFmt>
      <c:pivotFmt>
        <c:idx val="2064"/>
      </c:pivotFmt>
      <c:pivotFmt>
        <c:idx val="2065"/>
      </c:pivotFmt>
      <c:pivotFmt>
        <c:idx val="2066"/>
      </c:pivotFmt>
      <c:pivotFmt>
        <c:idx val="2067"/>
      </c:pivotFmt>
      <c:pivotFmt>
        <c:idx val="2068"/>
      </c:pivotFmt>
      <c:pivotFmt>
        <c:idx val="2069"/>
      </c:pivotFmt>
      <c:pivotFmt>
        <c:idx val="2070"/>
      </c:pivotFmt>
      <c:pivotFmt>
        <c:idx val="2071"/>
      </c:pivotFmt>
      <c:pivotFmt>
        <c:idx val="2072"/>
      </c:pivotFmt>
      <c:pivotFmt>
        <c:idx val="2073"/>
      </c:pivotFmt>
      <c:pivotFmt>
        <c:idx val="2074"/>
      </c:pivotFmt>
      <c:pivotFmt>
        <c:idx val="2075"/>
      </c:pivotFmt>
      <c:pivotFmt>
        <c:idx val="2076"/>
      </c:pivotFmt>
      <c:pivotFmt>
        <c:idx val="2077"/>
      </c:pivotFmt>
      <c:pivotFmt>
        <c:idx val="2078"/>
      </c:pivotFmt>
      <c:pivotFmt>
        <c:idx val="2079"/>
      </c:pivotFmt>
      <c:pivotFmt>
        <c:idx val="2080"/>
      </c:pivotFmt>
      <c:pivotFmt>
        <c:idx val="2081"/>
      </c:pivotFmt>
      <c:pivotFmt>
        <c:idx val="2082"/>
      </c:pivotFmt>
      <c:pivotFmt>
        <c:idx val="2083"/>
      </c:pivotFmt>
      <c:pivotFmt>
        <c:idx val="2084"/>
      </c:pivotFmt>
      <c:pivotFmt>
        <c:idx val="2085"/>
      </c:pivotFmt>
      <c:pivotFmt>
        <c:idx val="2086"/>
      </c:pivotFmt>
      <c:pivotFmt>
        <c:idx val="2087"/>
      </c:pivotFmt>
      <c:pivotFmt>
        <c:idx val="2088"/>
      </c:pivotFmt>
      <c:pivotFmt>
        <c:idx val="2089"/>
      </c:pivotFmt>
      <c:pivotFmt>
        <c:idx val="2090"/>
      </c:pivotFmt>
      <c:pivotFmt>
        <c:idx val="2091"/>
      </c:pivotFmt>
      <c:pivotFmt>
        <c:idx val="2092"/>
      </c:pivotFmt>
      <c:pivotFmt>
        <c:idx val="2093"/>
      </c:pivotFmt>
      <c:pivotFmt>
        <c:idx val="2094"/>
      </c:pivotFmt>
      <c:pivotFmt>
        <c:idx val="2095"/>
      </c:pivotFmt>
      <c:pivotFmt>
        <c:idx val="2096"/>
      </c:pivotFmt>
      <c:pivotFmt>
        <c:idx val="2097"/>
      </c:pivotFmt>
      <c:pivotFmt>
        <c:idx val="2098"/>
      </c:pivotFmt>
      <c:pivotFmt>
        <c:idx val="2099"/>
      </c:pivotFmt>
      <c:pivotFmt>
        <c:idx val="2100"/>
      </c:pivotFmt>
      <c:pivotFmt>
        <c:idx val="2101"/>
      </c:pivotFmt>
      <c:pivotFmt>
        <c:idx val="2102"/>
      </c:pivotFmt>
      <c:pivotFmt>
        <c:idx val="2103"/>
      </c:pivotFmt>
      <c:pivotFmt>
        <c:idx val="2104"/>
      </c:pivotFmt>
      <c:pivotFmt>
        <c:idx val="2105"/>
      </c:pivotFmt>
      <c:pivotFmt>
        <c:idx val="2106"/>
      </c:pivotFmt>
      <c:pivotFmt>
        <c:idx val="2107"/>
      </c:pivotFmt>
      <c:pivotFmt>
        <c:idx val="2108"/>
      </c:pivotFmt>
      <c:pivotFmt>
        <c:idx val="2109"/>
      </c:pivotFmt>
      <c:pivotFmt>
        <c:idx val="2110"/>
      </c:pivotFmt>
      <c:pivotFmt>
        <c:idx val="2111"/>
      </c:pivotFmt>
      <c:pivotFmt>
        <c:idx val="2112"/>
      </c:pivotFmt>
      <c:pivotFmt>
        <c:idx val="2113"/>
      </c:pivotFmt>
      <c:pivotFmt>
        <c:idx val="2114"/>
      </c:pivotFmt>
      <c:pivotFmt>
        <c:idx val="2115"/>
      </c:pivotFmt>
      <c:pivotFmt>
        <c:idx val="2116"/>
      </c:pivotFmt>
      <c:pivotFmt>
        <c:idx val="2117"/>
      </c:pivotFmt>
      <c:pivotFmt>
        <c:idx val="2118"/>
      </c:pivotFmt>
      <c:pivotFmt>
        <c:idx val="2119"/>
      </c:pivotFmt>
      <c:pivotFmt>
        <c:idx val="2120"/>
      </c:pivotFmt>
      <c:pivotFmt>
        <c:idx val="2121"/>
      </c:pivotFmt>
      <c:pivotFmt>
        <c:idx val="2122"/>
      </c:pivotFmt>
      <c:pivotFmt>
        <c:idx val="2123"/>
      </c:pivotFmt>
      <c:pivotFmt>
        <c:idx val="2124"/>
      </c:pivotFmt>
      <c:pivotFmt>
        <c:idx val="2125"/>
      </c:pivotFmt>
      <c:pivotFmt>
        <c:idx val="2126"/>
      </c:pivotFmt>
      <c:pivotFmt>
        <c:idx val="2127"/>
      </c:pivotFmt>
      <c:pivotFmt>
        <c:idx val="2128"/>
      </c:pivotFmt>
      <c:pivotFmt>
        <c:idx val="2129"/>
      </c:pivotFmt>
      <c:pivotFmt>
        <c:idx val="2130"/>
      </c:pivotFmt>
      <c:pivotFmt>
        <c:idx val="2131"/>
      </c:pivotFmt>
      <c:pivotFmt>
        <c:idx val="2132"/>
      </c:pivotFmt>
      <c:pivotFmt>
        <c:idx val="2133"/>
      </c:pivotFmt>
      <c:pivotFmt>
        <c:idx val="2134"/>
      </c:pivotFmt>
      <c:pivotFmt>
        <c:idx val="2135"/>
      </c:pivotFmt>
      <c:pivotFmt>
        <c:idx val="2136"/>
      </c:pivotFmt>
      <c:pivotFmt>
        <c:idx val="2137"/>
      </c:pivotFmt>
      <c:pivotFmt>
        <c:idx val="2138"/>
      </c:pivotFmt>
      <c:pivotFmt>
        <c:idx val="2139"/>
      </c:pivotFmt>
      <c:pivotFmt>
        <c:idx val="2140"/>
      </c:pivotFmt>
      <c:pivotFmt>
        <c:idx val="2141"/>
      </c:pivotFmt>
      <c:pivotFmt>
        <c:idx val="2142"/>
      </c:pivotFmt>
      <c:pivotFmt>
        <c:idx val="2143"/>
      </c:pivotFmt>
      <c:pivotFmt>
        <c:idx val="2144"/>
      </c:pivotFmt>
      <c:pivotFmt>
        <c:idx val="2145"/>
      </c:pivotFmt>
      <c:pivotFmt>
        <c:idx val="2146"/>
      </c:pivotFmt>
      <c:pivotFmt>
        <c:idx val="2147"/>
      </c:pivotFmt>
      <c:pivotFmt>
        <c:idx val="2148"/>
      </c:pivotFmt>
      <c:pivotFmt>
        <c:idx val="2149"/>
      </c:pivotFmt>
      <c:pivotFmt>
        <c:idx val="2150"/>
      </c:pivotFmt>
      <c:pivotFmt>
        <c:idx val="2151"/>
      </c:pivotFmt>
      <c:pivotFmt>
        <c:idx val="2152"/>
      </c:pivotFmt>
      <c:pivotFmt>
        <c:idx val="2153"/>
      </c:pivotFmt>
      <c:pivotFmt>
        <c:idx val="2154"/>
      </c:pivotFmt>
      <c:pivotFmt>
        <c:idx val="2155"/>
      </c:pivotFmt>
      <c:pivotFmt>
        <c:idx val="2156"/>
      </c:pivotFmt>
      <c:pivotFmt>
        <c:idx val="2157"/>
      </c:pivotFmt>
      <c:pivotFmt>
        <c:idx val="2158"/>
      </c:pivotFmt>
      <c:pivotFmt>
        <c:idx val="2159"/>
      </c:pivotFmt>
      <c:pivotFmt>
        <c:idx val="2160"/>
      </c:pivotFmt>
      <c:pivotFmt>
        <c:idx val="2161"/>
      </c:pivotFmt>
      <c:pivotFmt>
        <c:idx val="2162"/>
      </c:pivotFmt>
      <c:pivotFmt>
        <c:idx val="2163"/>
      </c:pivotFmt>
      <c:pivotFmt>
        <c:idx val="2164"/>
      </c:pivotFmt>
      <c:pivotFmt>
        <c:idx val="2165"/>
      </c:pivotFmt>
      <c:pivotFmt>
        <c:idx val="2166"/>
      </c:pivotFmt>
      <c:pivotFmt>
        <c:idx val="2167"/>
      </c:pivotFmt>
      <c:pivotFmt>
        <c:idx val="2168"/>
      </c:pivotFmt>
      <c:pivotFmt>
        <c:idx val="2169"/>
      </c:pivotFmt>
      <c:pivotFmt>
        <c:idx val="2170"/>
      </c:pivotFmt>
      <c:pivotFmt>
        <c:idx val="2171"/>
      </c:pivotFmt>
      <c:pivotFmt>
        <c:idx val="2172"/>
      </c:pivotFmt>
      <c:pivotFmt>
        <c:idx val="2173"/>
      </c:pivotFmt>
      <c:pivotFmt>
        <c:idx val="2174"/>
      </c:pivotFmt>
      <c:pivotFmt>
        <c:idx val="2175"/>
      </c:pivotFmt>
      <c:pivotFmt>
        <c:idx val="2176"/>
      </c:pivotFmt>
      <c:pivotFmt>
        <c:idx val="2177"/>
      </c:pivotFmt>
      <c:pivotFmt>
        <c:idx val="2178"/>
      </c:pivotFmt>
      <c:pivotFmt>
        <c:idx val="2179"/>
      </c:pivotFmt>
      <c:pivotFmt>
        <c:idx val="2180"/>
      </c:pivotFmt>
      <c:pivotFmt>
        <c:idx val="2181"/>
      </c:pivotFmt>
      <c:pivotFmt>
        <c:idx val="2182"/>
      </c:pivotFmt>
      <c:pivotFmt>
        <c:idx val="2183"/>
      </c:pivotFmt>
      <c:pivotFmt>
        <c:idx val="2184"/>
      </c:pivotFmt>
      <c:pivotFmt>
        <c:idx val="2185"/>
      </c:pivotFmt>
      <c:pivotFmt>
        <c:idx val="2186"/>
      </c:pivotFmt>
      <c:pivotFmt>
        <c:idx val="2187"/>
      </c:pivotFmt>
      <c:pivotFmt>
        <c:idx val="2188"/>
      </c:pivotFmt>
      <c:pivotFmt>
        <c:idx val="2189"/>
      </c:pivotFmt>
      <c:pivotFmt>
        <c:idx val="2190"/>
      </c:pivotFmt>
      <c:pivotFmt>
        <c:idx val="2191"/>
      </c:pivotFmt>
      <c:pivotFmt>
        <c:idx val="2192"/>
      </c:pivotFmt>
      <c:pivotFmt>
        <c:idx val="2193"/>
      </c:pivotFmt>
      <c:pivotFmt>
        <c:idx val="2194"/>
      </c:pivotFmt>
      <c:pivotFmt>
        <c:idx val="2195"/>
      </c:pivotFmt>
      <c:pivotFmt>
        <c:idx val="2196"/>
      </c:pivotFmt>
      <c:pivotFmt>
        <c:idx val="2197"/>
      </c:pivotFmt>
      <c:pivotFmt>
        <c:idx val="2198"/>
      </c:pivotFmt>
      <c:pivotFmt>
        <c:idx val="2199"/>
      </c:pivotFmt>
      <c:pivotFmt>
        <c:idx val="2200"/>
      </c:pivotFmt>
      <c:pivotFmt>
        <c:idx val="2201"/>
      </c:pivotFmt>
      <c:pivotFmt>
        <c:idx val="2202"/>
      </c:pivotFmt>
      <c:pivotFmt>
        <c:idx val="2203"/>
      </c:pivotFmt>
      <c:pivotFmt>
        <c:idx val="2204"/>
      </c:pivotFmt>
      <c:pivotFmt>
        <c:idx val="2205"/>
      </c:pivotFmt>
      <c:pivotFmt>
        <c:idx val="2206"/>
      </c:pivotFmt>
      <c:pivotFmt>
        <c:idx val="2207"/>
      </c:pivotFmt>
      <c:pivotFmt>
        <c:idx val="2208"/>
      </c:pivotFmt>
      <c:pivotFmt>
        <c:idx val="2209"/>
      </c:pivotFmt>
      <c:pivotFmt>
        <c:idx val="2210"/>
      </c:pivotFmt>
      <c:pivotFmt>
        <c:idx val="2211"/>
      </c:pivotFmt>
      <c:pivotFmt>
        <c:idx val="2212"/>
      </c:pivotFmt>
      <c:pivotFmt>
        <c:idx val="2213"/>
      </c:pivotFmt>
      <c:pivotFmt>
        <c:idx val="2214"/>
      </c:pivotFmt>
      <c:pivotFmt>
        <c:idx val="2215"/>
      </c:pivotFmt>
      <c:pivotFmt>
        <c:idx val="2216"/>
      </c:pivotFmt>
      <c:pivotFmt>
        <c:idx val="2217"/>
      </c:pivotFmt>
      <c:pivotFmt>
        <c:idx val="2218"/>
      </c:pivotFmt>
      <c:pivotFmt>
        <c:idx val="2219"/>
      </c:pivotFmt>
      <c:pivotFmt>
        <c:idx val="2220"/>
      </c:pivotFmt>
      <c:pivotFmt>
        <c:idx val="2221"/>
      </c:pivotFmt>
      <c:pivotFmt>
        <c:idx val="2222"/>
      </c:pivotFmt>
      <c:pivotFmt>
        <c:idx val="2223"/>
      </c:pivotFmt>
      <c:pivotFmt>
        <c:idx val="2224"/>
      </c:pivotFmt>
      <c:pivotFmt>
        <c:idx val="2225"/>
      </c:pivotFmt>
      <c:pivotFmt>
        <c:idx val="2226"/>
      </c:pivotFmt>
      <c:pivotFmt>
        <c:idx val="2227"/>
      </c:pivotFmt>
      <c:pivotFmt>
        <c:idx val="2228"/>
      </c:pivotFmt>
      <c:pivotFmt>
        <c:idx val="2229"/>
      </c:pivotFmt>
      <c:pivotFmt>
        <c:idx val="2230"/>
      </c:pivotFmt>
      <c:pivotFmt>
        <c:idx val="2231"/>
      </c:pivotFmt>
      <c:pivotFmt>
        <c:idx val="2232"/>
      </c:pivotFmt>
      <c:pivotFmt>
        <c:idx val="2233"/>
      </c:pivotFmt>
      <c:pivotFmt>
        <c:idx val="2234"/>
      </c:pivotFmt>
      <c:pivotFmt>
        <c:idx val="2235"/>
      </c:pivotFmt>
      <c:pivotFmt>
        <c:idx val="2236"/>
      </c:pivotFmt>
      <c:pivotFmt>
        <c:idx val="2237"/>
      </c:pivotFmt>
      <c:pivotFmt>
        <c:idx val="2238"/>
      </c:pivotFmt>
      <c:pivotFmt>
        <c:idx val="2239"/>
      </c:pivotFmt>
      <c:pivotFmt>
        <c:idx val="2240"/>
      </c:pivotFmt>
      <c:pivotFmt>
        <c:idx val="2241"/>
      </c:pivotFmt>
      <c:pivotFmt>
        <c:idx val="2242"/>
      </c:pivotFmt>
      <c:pivotFmt>
        <c:idx val="2243"/>
      </c:pivotFmt>
      <c:pivotFmt>
        <c:idx val="2244"/>
      </c:pivotFmt>
      <c:pivotFmt>
        <c:idx val="2245"/>
      </c:pivotFmt>
      <c:pivotFmt>
        <c:idx val="2246"/>
      </c:pivotFmt>
      <c:pivotFmt>
        <c:idx val="2247"/>
      </c:pivotFmt>
      <c:pivotFmt>
        <c:idx val="2248"/>
      </c:pivotFmt>
      <c:pivotFmt>
        <c:idx val="2249"/>
      </c:pivotFmt>
      <c:pivotFmt>
        <c:idx val="2250"/>
      </c:pivotFmt>
      <c:pivotFmt>
        <c:idx val="2251"/>
      </c:pivotFmt>
      <c:pivotFmt>
        <c:idx val="2252"/>
      </c:pivotFmt>
      <c:pivotFmt>
        <c:idx val="2253"/>
      </c:pivotFmt>
      <c:pivotFmt>
        <c:idx val="2254"/>
      </c:pivotFmt>
      <c:pivotFmt>
        <c:idx val="2255"/>
      </c:pivotFmt>
      <c:pivotFmt>
        <c:idx val="2256"/>
      </c:pivotFmt>
      <c:pivotFmt>
        <c:idx val="2257"/>
      </c:pivotFmt>
      <c:pivotFmt>
        <c:idx val="2258"/>
      </c:pivotFmt>
      <c:pivotFmt>
        <c:idx val="2259"/>
      </c:pivotFmt>
      <c:pivotFmt>
        <c:idx val="2260"/>
      </c:pivotFmt>
      <c:pivotFmt>
        <c:idx val="2261"/>
      </c:pivotFmt>
      <c:pivotFmt>
        <c:idx val="2262"/>
      </c:pivotFmt>
      <c:pivotFmt>
        <c:idx val="2263"/>
      </c:pivotFmt>
      <c:pivotFmt>
        <c:idx val="2264"/>
      </c:pivotFmt>
      <c:pivotFmt>
        <c:idx val="2265"/>
      </c:pivotFmt>
      <c:pivotFmt>
        <c:idx val="2266"/>
      </c:pivotFmt>
      <c:pivotFmt>
        <c:idx val="2267"/>
      </c:pivotFmt>
      <c:pivotFmt>
        <c:idx val="2268"/>
      </c:pivotFmt>
      <c:pivotFmt>
        <c:idx val="2269"/>
      </c:pivotFmt>
      <c:pivotFmt>
        <c:idx val="2270"/>
      </c:pivotFmt>
      <c:pivotFmt>
        <c:idx val="2271"/>
      </c:pivotFmt>
      <c:pivotFmt>
        <c:idx val="2272"/>
      </c:pivotFmt>
      <c:pivotFmt>
        <c:idx val="2273"/>
      </c:pivotFmt>
      <c:pivotFmt>
        <c:idx val="2274"/>
      </c:pivotFmt>
      <c:pivotFmt>
        <c:idx val="2275"/>
      </c:pivotFmt>
      <c:pivotFmt>
        <c:idx val="2276"/>
      </c:pivotFmt>
      <c:pivotFmt>
        <c:idx val="2277"/>
      </c:pivotFmt>
      <c:pivotFmt>
        <c:idx val="2278"/>
      </c:pivotFmt>
      <c:pivotFmt>
        <c:idx val="2279"/>
      </c:pivotFmt>
      <c:pivotFmt>
        <c:idx val="2280"/>
      </c:pivotFmt>
      <c:pivotFmt>
        <c:idx val="2281"/>
      </c:pivotFmt>
      <c:pivotFmt>
        <c:idx val="2282"/>
      </c:pivotFmt>
      <c:pivotFmt>
        <c:idx val="2283"/>
      </c:pivotFmt>
      <c:pivotFmt>
        <c:idx val="2284"/>
      </c:pivotFmt>
      <c:pivotFmt>
        <c:idx val="2285"/>
      </c:pivotFmt>
      <c:pivotFmt>
        <c:idx val="2286"/>
      </c:pivotFmt>
      <c:pivotFmt>
        <c:idx val="2287"/>
      </c:pivotFmt>
      <c:pivotFmt>
        <c:idx val="2288"/>
      </c:pivotFmt>
      <c:pivotFmt>
        <c:idx val="2289"/>
      </c:pivotFmt>
      <c:pivotFmt>
        <c:idx val="2290"/>
      </c:pivotFmt>
      <c:pivotFmt>
        <c:idx val="2291"/>
      </c:pivotFmt>
      <c:pivotFmt>
        <c:idx val="2292"/>
      </c:pivotFmt>
      <c:pivotFmt>
        <c:idx val="2293"/>
      </c:pivotFmt>
      <c:pivotFmt>
        <c:idx val="2294"/>
      </c:pivotFmt>
      <c:pivotFmt>
        <c:idx val="2295"/>
      </c:pivotFmt>
      <c:pivotFmt>
        <c:idx val="2296"/>
      </c:pivotFmt>
      <c:pivotFmt>
        <c:idx val="2297"/>
      </c:pivotFmt>
      <c:pivotFmt>
        <c:idx val="2298"/>
      </c:pivotFmt>
      <c:pivotFmt>
        <c:idx val="2299"/>
      </c:pivotFmt>
      <c:pivotFmt>
        <c:idx val="2300"/>
      </c:pivotFmt>
      <c:pivotFmt>
        <c:idx val="2301"/>
      </c:pivotFmt>
      <c:pivotFmt>
        <c:idx val="2302"/>
      </c:pivotFmt>
      <c:pivotFmt>
        <c:idx val="2303"/>
      </c:pivotFmt>
      <c:pivotFmt>
        <c:idx val="2304"/>
      </c:pivotFmt>
      <c:pivotFmt>
        <c:idx val="2305"/>
      </c:pivotFmt>
      <c:pivotFmt>
        <c:idx val="2306"/>
      </c:pivotFmt>
      <c:pivotFmt>
        <c:idx val="2307"/>
      </c:pivotFmt>
      <c:pivotFmt>
        <c:idx val="2308"/>
      </c:pivotFmt>
      <c:pivotFmt>
        <c:idx val="2309"/>
      </c:pivotFmt>
      <c:pivotFmt>
        <c:idx val="2310"/>
      </c:pivotFmt>
      <c:pivotFmt>
        <c:idx val="2311"/>
      </c:pivotFmt>
      <c:pivotFmt>
        <c:idx val="2312"/>
      </c:pivotFmt>
      <c:pivotFmt>
        <c:idx val="2313"/>
      </c:pivotFmt>
      <c:pivotFmt>
        <c:idx val="2314"/>
      </c:pivotFmt>
      <c:pivotFmt>
        <c:idx val="2315"/>
      </c:pivotFmt>
      <c:pivotFmt>
        <c:idx val="2316"/>
      </c:pivotFmt>
      <c:pivotFmt>
        <c:idx val="2317"/>
      </c:pivotFmt>
      <c:pivotFmt>
        <c:idx val="2318"/>
      </c:pivotFmt>
      <c:pivotFmt>
        <c:idx val="2319"/>
      </c:pivotFmt>
      <c:pivotFmt>
        <c:idx val="2320"/>
      </c:pivotFmt>
      <c:pivotFmt>
        <c:idx val="2321"/>
      </c:pivotFmt>
      <c:pivotFmt>
        <c:idx val="2322"/>
      </c:pivotFmt>
      <c:pivotFmt>
        <c:idx val="2323"/>
      </c:pivotFmt>
      <c:pivotFmt>
        <c:idx val="2324"/>
      </c:pivotFmt>
      <c:pivotFmt>
        <c:idx val="2325"/>
      </c:pivotFmt>
      <c:pivotFmt>
        <c:idx val="2326"/>
      </c:pivotFmt>
      <c:pivotFmt>
        <c:idx val="2327"/>
      </c:pivotFmt>
      <c:pivotFmt>
        <c:idx val="2328"/>
      </c:pivotFmt>
      <c:pivotFmt>
        <c:idx val="2329"/>
      </c:pivotFmt>
      <c:pivotFmt>
        <c:idx val="2330"/>
      </c:pivotFmt>
      <c:pivotFmt>
        <c:idx val="2331"/>
      </c:pivotFmt>
      <c:pivotFmt>
        <c:idx val="2332"/>
      </c:pivotFmt>
      <c:pivotFmt>
        <c:idx val="2333"/>
      </c:pivotFmt>
      <c:pivotFmt>
        <c:idx val="2334"/>
      </c:pivotFmt>
      <c:pivotFmt>
        <c:idx val="2335"/>
      </c:pivotFmt>
      <c:pivotFmt>
        <c:idx val="2336"/>
      </c:pivotFmt>
      <c:pivotFmt>
        <c:idx val="2337"/>
      </c:pivotFmt>
      <c:pivotFmt>
        <c:idx val="2338"/>
      </c:pivotFmt>
      <c:pivotFmt>
        <c:idx val="2339"/>
      </c:pivotFmt>
      <c:pivotFmt>
        <c:idx val="2340"/>
      </c:pivotFmt>
      <c:pivotFmt>
        <c:idx val="2341"/>
      </c:pivotFmt>
      <c:pivotFmt>
        <c:idx val="2342"/>
      </c:pivotFmt>
      <c:pivotFmt>
        <c:idx val="2343"/>
      </c:pivotFmt>
      <c:pivotFmt>
        <c:idx val="2344"/>
      </c:pivotFmt>
      <c:pivotFmt>
        <c:idx val="2345"/>
      </c:pivotFmt>
      <c:pivotFmt>
        <c:idx val="2346"/>
      </c:pivotFmt>
      <c:pivotFmt>
        <c:idx val="2347"/>
      </c:pivotFmt>
      <c:pivotFmt>
        <c:idx val="2348"/>
      </c:pivotFmt>
      <c:pivotFmt>
        <c:idx val="2349"/>
      </c:pivotFmt>
      <c:pivotFmt>
        <c:idx val="2350"/>
      </c:pivotFmt>
      <c:pivotFmt>
        <c:idx val="2351"/>
      </c:pivotFmt>
      <c:pivotFmt>
        <c:idx val="2352"/>
      </c:pivotFmt>
      <c:pivotFmt>
        <c:idx val="2353"/>
      </c:pivotFmt>
      <c:pivotFmt>
        <c:idx val="2354"/>
        <c:spPr>
          <a:ln w="12700">
            <a:solidFill>
              <a:srgbClr val="000100"/>
            </a:solidFill>
            <a:prstDash val="solid"/>
          </a:ln>
        </c:spPr>
        <c:marker>
          <c:symbol val="none"/>
        </c:marker>
      </c:pivotFmt>
      <c:pivotFmt>
        <c:idx val="2355"/>
        <c:spPr>
          <a:solidFill>
            <a:schemeClr val="accent1"/>
          </a:solidFill>
          <a:ln w="3175">
            <a:solidFill>
              <a:srgbClr val="000100"/>
            </a:solidFill>
            <a:prstDash val="solid"/>
          </a:ln>
        </c:spPr>
        <c:marker>
          <c:symbol val="none"/>
        </c:marker>
      </c:pivotFmt>
      <c:pivotFmt>
        <c:idx val="2356"/>
        <c:spPr>
          <a:solidFill>
            <a:srgbClr val="68A4C0"/>
          </a:solidFill>
          <a:ln w="3175">
            <a:solidFill>
              <a:srgbClr val="000100"/>
            </a:solidFill>
            <a:prstDash val="solid"/>
          </a:ln>
        </c:spPr>
        <c:marker>
          <c:symbol val="none"/>
        </c:marker>
      </c:pivotFmt>
      <c:pivotFmt>
        <c:idx val="2357"/>
        <c:spPr>
          <a:solidFill>
            <a:srgbClr val="500C1A"/>
          </a:solidFill>
          <a:ln w="3175">
            <a:solidFill>
              <a:srgbClr val="000100"/>
            </a:solidFill>
            <a:prstDash val="solid"/>
          </a:ln>
        </c:spPr>
        <c:marker>
          <c:symbol val="none"/>
        </c:marker>
      </c:pivotFmt>
      <c:pivotFmt>
        <c:idx val="2358"/>
        <c:spPr>
          <a:solidFill>
            <a:srgbClr val="606060"/>
          </a:solidFill>
          <a:ln w="3175">
            <a:solidFill>
              <a:srgbClr val="000100"/>
            </a:solidFill>
            <a:prstDash val="solid"/>
          </a:ln>
        </c:spPr>
        <c:marker>
          <c:symbol val="none"/>
        </c:marker>
      </c:pivotFmt>
      <c:pivotFmt>
        <c:idx val="2359"/>
        <c:spPr>
          <a:solidFill>
            <a:srgbClr val="D9D9D9"/>
          </a:solidFill>
          <a:ln w="3175">
            <a:solidFill>
              <a:srgbClr val="000100"/>
            </a:solidFill>
            <a:prstDash val="solid"/>
          </a:ln>
        </c:spPr>
        <c:marker>
          <c:symbol val="none"/>
        </c:marker>
      </c:pivotFmt>
      <c:pivotFmt>
        <c:idx val="2360"/>
        <c:spPr>
          <a:solidFill>
            <a:srgbClr val="BED001"/>
          </a:solidFill>
          <a:ln w="3175">
            <a:solidFill>
              <a:srgbClr val="000100"/>
            </a:solidFill>
            <a:prstDash val="solid"/>
          </a:ln>
        </c:spPr>
        <c:marker>
          <c:symbol val="none"/>
        </c:marker>
      </c:pivotFmt>
      <c:pivotFmt>
        <c:idx val="2361"/>
        <c:spPr>
          <a:solidFill>
            <a:srgbClr val="A21734"/>
          </a:solidFill>
          <a:ln w="3175">
            <a:solidFill>
              <a:srgbClr val="000100"/>
            </a:solidFill>
            <a:prstDash val="solid"/>
          </a:ln>
        </c:spPr>
        <c:marker>
          <c:symbol val="none"/>
        </c:marker>
      </c:pivotFmt>
      <c:pivotFmt>
        <c:idx val="2362"/>
        <c:spPr>
          <a:solidFill>
            <a:srgbClr val="7FA129"/>
          </a:solidFill>
          <a:ln w="3175">
            <a:solidFill>
              <a:srgbClr val="000100"/>
            </a:solidFill>
            <a:prstDash val="solid"/>
          </a:ln>
        </c:spPr>
        <c:marker>
          <c:symbol val="none"/>
        </c:marker>
      </c:pivotFmt>
      <c:pivotFmt>
        <c:idx val="2363"/>
        <c:spPr>
          <a:solidFill>
            <a:srgbClr val="FCD942"/>
          </a:solidFill>
          <a:ln w="3175">
            <a:solidFill>
              <a:srgbClr val="000100"/>
            </a:solidFill>
            <a:prstDash val="solid"/>
          </a:ln>
        </c:spPr>
        <c:marker>
          <c:symbol val="none"/>
        </c:marker>
      </c:pivotFmt>
      <c:pivotFmt>
        <c:idx val="2364"/>
        <c:spPr>
          <a:solidFill>
            <a:srgbClr val="405014"/>
          </a:solidFill>
          <a:ln w="3175">
            <a:solidFill>
              <a:srgbClr val="000100"/>
            </a:solidFill>
            <a:prstDash val="solid"/>
          </a:ln>
        </c:spPr>
        <c:marker>
          <c:symbol val="none"/>
        </c:marker>
      </c:pivotFmt>
    </c:pivotFmts>
    <c:plotArea>
      <c:layout>
        <c:manualLayout>
          <c:layoutTarget val="inner"/>
          <c:xMode val="edge"/>
          <c:yMode val="edge"/>
          <c:x val="7.4427299594971019E-2"/>
          <c:y val="3.4152629740266442E-2"/>
          <c:w val="0.5876983380409484"/>
          <c:h val="0.72843941061899864"/>
        </c:manualLayout>
      </c:layout>
      <c:barChart>
        <c:barDir val="col"/>
        <c:grouping val="percentStacked"/>
        <c:varyColors val="0"/>
        <c:ser>
          <c:idx val="0"/>
          <c:order val="0"/>
          <c:tx>
            <c:strRef>
              <c:f>'Aggregation analysis'!$B$290:$B$291</c:f>
              <c:strCache>
                <c:ptCount val="1"/>
                <c:pt idx="0">
                  <c:v>Gas</c:v>
                </c:pt>
              </c:strCache>
            </c:strRef>
          </c:tx>
          <c:spPr>
            <a:solidFill>
              <a:srgbClr val="68A4C0"/>
            </a:solidFill>
            <a:ln w="3175">
              <a:solidFill>
                <a:srgbClr val="000100"/>
              </a:solidFill>
              <a:prstDash val="solid"/>
            </a:ln>
          </c:spPr>
          <c:invertIfNegative val="0"/>
          <c:cat>
            <c:strRef>
              <c:f>'Aggregation analysis'!$A$292:$A$320</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analysis'!$B$292:$B$320</c:f>
              <c:numCache>
                <c:formatCode>0</c:formatCode>
                <c:ptCount val="28"/>
                <c:pt idx="0">
                  <c:v>585.02107802256148</c:v>
                </c:pt>
                <c:pt idx="1">
                  <c:v>317.68572278641886</c:v>
                </c:pt>
                <c:pt idx="2">
                  <c:v>378.3835033143182</c:v>
                </c:pt>
                <c:pt idx="3">
                  <c:v>435.42131431840727</c:v>
                </c:pt>
                <c:pt idx="4">
                  <c:v>106.4067383868617</c:v>
                </c:pt>
                <c:pt idx="5">
                  <c:v>163.50630795109862</c:v>
                </c:pt>
                <c:pt idx="6">
                  <c:v>175.57340951167714</c:v>
                </c:pt>
                <c:pt idx="7">
                  <c:v>101.72518241431534</c:v>
                </c:pt>
                <c:pt idx="8">
                  <c:v>8.4637694135916028</c:v>
                </c:pt>
                <c:pt idx="9">
                  <c:v>9.4884964893955797</c:v>
                </c:pt>
                <c:pt idx="10">
                  <c:v>49.430636771378666</c:v>
                </c:pt>
                <c:pt idx="11">
                  <c:v>70.04810154403205</c:v>
                </c:pt>
                <c:pt idx="12">
                  <c:v>57.210173265021766</c:v>
                </c:pt>
                <c:pt idx="13">
                  <c:v>57.146264556402464</c:v>
                </c:pt>
                <c:pt idx="14">
                  <c:v>12.785694928006262</c:v>
                </c:pt>
                <c:pt idx="15">
                  <c:v>36.9474097179084</c:v>
                </c:pt>
                <c:pt idx="16">
                  <c:v>22.944845933640337</c:v>
                </c:pt>
                <c:pt idx="17">
                  <c:v>17.09253769222672</c:v>
                </c:pt>
                <c:pt idx="18">
                  <c:v>19.59259755708473</c:v>
                </c:pt>
                <c:pt idx="19">
                  <c:v>10.926433250824447</c:v>
                </c:pt>
                <c:pt idx="20">
                  <c:v>12.185851593280351</c:v>
                </c:pt>
                <c:pt idx="21">
                  <c:v>5.8389334292173647</c:v>
                </c:pt>
                <c:pt idx="22">
                  <c:v>4.8476980351079675</c:v>
                </c:pt>
                <c:pt idx="23">
                  <c:v>6.7115328742718532</c:v>
                </c:pt>
                <c:pt idx="24">
                  <c:v>2.8655681001827285</c:v>
                </c:pt>
                <c:pt idx="25">
                  <c:v>7.2220172649302414</c:v>
                </c:pt>
                <c:pt idx="26">
                  <c:v>0.13443125125085575</c:v>
                </c:pt>
                <c:pt idx="27">
                  <c:v>7.4331456086098157E-3</c:v>
                </c:pt>
              </c:numCache>
            </c:numRef>
          </c:val>
          <c:extLst>
            <c:ext xmlns:c16="http://schemas.microsoft.com/office/drawing/2014/chart" uri="{C3380CC4-5D6E-409C-BE32-E72D297353CC}">
              <c16:uniqueId val="{00000000-B932-482D-A7B4-480262086A91}"/>
            </c:ext>
          </c:extLst>
        </c:ser>
        <c:ser>
          <c:idx val="1"/>
          <c:order val="1"/>
          <c:tx>
            <c:strRef>
              <c:f>'Aggregation analysis'!$C$290:$C$291</c:f>
              <c:strCache>
                <c:ptCount val="1"/>
                <c:pt idx="0">
                  <c:v>Coal</c:v>
                </c:pt>
              </c:strCache>
            </c:strRef>
          </c:tx>
          <c:spPr>
            <a:solidFill>
              <a:srgbClr val="500C1A"/>
            </a:solidFill>
            <a:ln w="3175">
              <a:solidFill>
                <a:srgbClr val="000100"/>
              </a:solidFill>
              <a:prstDash val="solid"/>
            </a:ln>
          </c:spPr>
          <c:invertIfNegative val="0"/>
          <c:cat>
            <c:strRef>
              <c:f>'Aggregation analysis'!$A$292:$A$320</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analysis'!$C$292:$C$320</c:f>
              <c:numCache>
                <c:formatCode>0</c:formatCode>
                <c:ptCount val="28"/>
                <c:pt idx="0">
                  <c:v>104.52163665207087</c:v>
                </c:pt>
                <c:pt idx="1">
                  <c:v>49.516544302779984</c:v>
                </c:pt>
                <c:pt idx="2">
                  <c:v>36.808699252706191</c:v>
                </c:pt>
                <c:pt idx="3">
                  <c:v>39.856552381243461</c:v>
                </c:pt>
                <c:pt idx="4">
                  <c:v>123.99232851324186</c:v>
                </c:pt>
                <c:pt idx="5">
                  <c:v>14.330940336267718</c:v>
                </c:pt>
                <c:pt idx="6">
                  <c:v>17.83525866651982</c:v>
                </c:pt>
                <c:pt idx="7">
                  <c:v>18.019525154292619</c:v>
                </c:pt>
                <c:pt idx="8">
                  <c:v>12.855117267430186</c:v>
                </c:pt>
                <c:pt idx="9">
                  <c:v>7.7375525737931863</c:v>
                </c:pt>
                <c:pt idx="10">
                  <c:v>13.005908497964407</c:v>
                </c:pt>
                <c:pt idx="11">
                  <c:v>10.962857464306289</c:v>
                </c:pt>
                <c:pt idx="12">
                  <c:v>25.518260221572714</c:v>
                </c:pt>
                <c:pt idx="13">
                  <c:v>6.1877442763278552</c:v>
                </c:pt>
                <c:pt idx="14">
                  <c:v>2.5841921560543253</c:v>
                </c:pt>
                <c:pt idx="15">
                  <c:v>13.755897271193621</c:v>
                </c:pt>
                <c:pt idx="16">
                  <c:v>1.1839440449837408</c:v>
                </c:pt>
                <c:pt idx="17">
                  <c:v>1.28985379102404</c:v>
                </c:pt>
                <c:pt idx="18">
                  <c:v>6.8490844473203287</c:v>
                </c:pt>
                <c:pt idx="19">
                  <c:v>3.5900280102416544</c:v>
                </c:pt>
                <c:pt idx="20">
                  <c:v>1.4801748937410546</c:v>
                </c:pt>
                <c:pt idx="21">
                  <c:v>2.5912349601306155</c:v>
                </c:pt>
                <c:pt idx="22">
                  <c:v>1.0192850661500872</c:v>
                </c:pt>
                <c:pt idx="23">
                  <c:v>0.77916987951694416</c:v>
                </c:pt>
                <c:pt idx="24">
                  <c:v>0.51695447524156934</c:v>
                </c:pt>
                <c:pt idx="25">
                  <c:v>0.79438025528361234</c:v>
                </c:pt>
                <c:pt idx="26">
                  <c:v>4.3746886663897838E-2</c:v>
                </c:pt>
                <c:pt idx="27">
                  <c:v>2.8132798462551691E-4</c:v>
                </c:pt>
              </c:numCache>
            </c:numRef>
          </c:val>
          <c:extLst>
            <c:ext xmlns:c16="http://schemas.microsoft.com/office/drawing/2014/chart" uri="{C3380CC4-5D6E-409C-BE32-E72D297353CC}">
              <c16:uniqueId val="{00000001-B932-482D-A7B4-480262086A91}"/>
            </c:ext>
          </c:extLst>
        </c:ser>
        <c:ser>
          <c:idx val="2"/>
          <c:order val="2"/>
          <c:tx>
            <c:strRef>
              <c:f>'Aggregation analysis'!$D$290:$D$291</c:f>
              <c:strCache>
                <c:ptCount val="1"/>
                <c:pt idx="0">
                  <c:v>Oil</c:v>
                </c:pt>
              </c:strCache>
            </c:strRef>
          </c:tx>
          <c:spPr>
            <a:solidFill>
              <a:srgbClr val="606060"/>
            </a:solidFill>
            <a:ln w="3175">
              <a:solidFill>
                <a:srgbClr val="000100"/>
              </a:solidFill>
              <a:prstDash val="solid"/>
            </a:ln>
          </c:spPr>
          <c:invertIfNegative val="0"/>
          <c:cat>
            <c:strRef>
              <c:f>'Aggregation analysis'!$A$292:$A$320</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analysis'!$D$292:$D$320</c:f>
              <c:numCache>
                <c:formatCode>0</c:formatCode>
                <c:ptCount val="28"/>
                <c:pt idx="0">
                  <c:v>271.29486434127472</c:v>
                </c:pt>
                <c:pt idx="1">
                  <c:v>116.08085539092156</c:v>
                </c:pt>
                <c:pt idx="2">
                  <c:v>47.329228361614035</c:v>
                </c:pt>
                <c:pt idx="3">
                  <c:v>77.687548272361369</c:v>
                </c:pt>
                <c:pt idx="4">
                  <c:v>14.307809466923647</c:v>
                </c:pt>
                <c:pt idx="5">
                  <c:v>59.670753289874966</c:v>
                </c:pt>
                <c:pt idx="6">
                  <c:v>5.7979331745561602</c:v>
                </c:pt>
                <c:pt idx="7">
                  <c:v>43.609354852664012</c:v>
                </c:pt>
                <c:pt idx="8">
                  <c:v>13.652713981601025</c:v>
                </c:pt>
                <c:pt idx="9">
                  <c:v>16.182905846381139</c:v>
                </c:pt>
                <c:pt idx="10">
                  <c:v>21.071179944039176</c:v>
                </c:pt>
                <c:pt idx="11">
                  <c:v>6.3601867928936331</c:v>
                </c:pt>
                <c:pt idx="12">
                  <c:v>2.5842057032261425</c:v>
                </c:pt>
                <c:pt idx="13">
                  <c:v>2.0565380115470258</c:v>
                </c:pt>
                <c:pt idx="14">
                  <c:v>23.776762226825735</c:v>
                </c:pt>
                <c:pt idx="15">
                  <c:v>2.3708498937422493</c:v>
                </c:pt>
                <c:pt idx="16">
                  <c:v>8.5321742787416976</c:v>
                </c:pt>
                <c:pt idx="17">
                  <c:v>6.8212900619821912</c:v>
                </c:pt>
                <c:pt idx="18">
                  <c:v>18.049261849140834</c:v>
                </c:pt>
                <c:pt idx="19">
                  <c:v>1.4045653977698089</c:v>
                </c:pt>
                <c:pt idx="20">
                  <c:v>3.9868178563009855</c:v>
                </c:pt>
                <c:pt idx="21">
                  <c:v>0.91929233258335508</c:v>
                </c:pt>
                <c:pt idx="22">
                  <c:v>1.5779414499458673</c:v>
                </c:pt>
                <c:pt idx="23">
                  <c:v>3.6007865348385195</c:v>
                </c:pt>
                <c:pt idx="24">
                  <c:v>1.5937143920762875</c:v>
                </c:pt>
                <c:pt idx="25">
                  <c:v>2.8302240887548908</c:v>
                </c:pt>
                <c:pt idx="26">
                  <c:v>2.0071649311814337</c:v>
                </c:pt>
                <c:pt idx="27">
                  <c:v>0.57384379285101672</c:v>
                </c:pt>
              </c:numCache>
            </c:numRef>
          </c:val>
          <c:extLst>
            <c:ext xmlns:c16="http://schemas.microsoft.com/office/drawing/2014/chart" uri="{C3380CC4-5D6E-409C-BE32-E72D297353CC}">
              <c16:uniqueId val="{00000002-B932-482D-A7B4-480262086A91}"/>
            </c:ext>
          </c:extLst>
        </c:ser>
        <c:ser>
          <c:idx val="3"/>
          <c:order val="3"/>
          <c:tx>
            <c:strRef>
              <c:f>'Aggregation analysis'!$E$290:$E$291</c:f>
              <c:strCache>
                <c:ptCount val="1"/>
                <c:pt idx="0">
                  <c:v>Others (fossil)</c:v>
                </c:pt>
              </c:strCache>
            </c:strRef>
          </c:tx>
          <c:spPr>
            <a:solidFill>
              <a:srgbClr val="D9D9D9"/>
            </a:solidFill>
            <a:ln w="3175">
              <a:solidFill>
                <a:srgbClr val="000100"/>
              </a:solidFill>
              <a:prstDash val="solid"/>
            </a:ln>
          </c:spPr>
          <c:invertIfNegative val="0"/>
          <c:cat>
            <c:strRef>
              <c:f>'Aggregation analysis'!$A$292:$A$320</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analysis'!$E$292:$E$320</c:f>
              <c:numCache>
                <c:formatCode>0</c:formatCode>
                <c:ptCount val="28"/>
                <c:pt idx="0">
                  <c:v>43.843693587686666</c:v>
                </c:pt>
                <c:pt idx="1">
                  <c:v>21.728674516223052</c:v>
                </c:pt>
                <c:pt idx="2">
                  <c:v>27.572487382557501</c:v>
                </c:pt>
                <c:pt idx="3">
                  <c:v>11.736684736817512</c:v>
                </c:pt>
                <c:pt idx="4">
                  <c:v>17.348408915513598</c:v>
                </c:pt>
                <c:pt idx="5">
                  <c:v>25.525005534852774</c:v>
                </c:pt>
                <c:pt idx="6">
                  <c:v>33.894113276990574</c:v>
                </c:pt>
                <c:pt idx="7">
                  <c:v>7.7243066614897185</c:v>
                </c:pt>
                <c:pt idx="8">
                  <c:v>5.6202599806349944</c:v>
                </c:pt>
                <c:pt idx="9">
                  <c:v>6.9826485343238893</c:v>
                </c:pt>
                <c:pt idx="10">
                  <c:v>9.2915202069252754</c:v>
                </c:pt>
                <c:pt idx="11">
                  <c:v>9.5788650291758355</c:v>
                </c:pt>
                <c:pt idx="12">
                  <c:v>8.3234121041099982</c:v>
                </c:pt>
                <c:pt idx="13">
                  <c:v>2.6661336491694465</c:v>
                </c:pt>
                <c:pt idx="14">
                  <c:v>5.3089727768505552</c:v>
                </c:pt>
                <c:pt idx="15">
                  <c:v>5.267415792977217</c:v>
                </c:pt>
                <c:pt idx="16">
                  <c:v>5.4906675106786196</c:v>
                </c:pt>
                <c:pt idx="17">
                  <c:v>1.9994383661897221</c:v>
                </c:pt>
                <c:pt idx="18">
                  <c:v>1.886307560921944</c:v>
                </c:pt>
                <c:pt idx="19">
                  <c:v>1.7045121569311106</c:v>
                </c:pt>
                <c:pt idx="20">
                  <c:v>1.3035489612175004</c:v>
                </c:pt>
                <c:pt idx="21">
                  <c:v>0.1813002119513889</c:v>
                </c:pt>
                <c:pt idx="22">
                  <c:v>0.8284451994044445</c:v>
                </c:pt>
                <c:pt idx="23">
                  <c:v>0.78757762031333267</c:v>
                </c:pt>
                <c:pt idx="24">
                  <c:v>8.4908523869722335E-2</c:v>
                </c:pt>
                <c:pt idx="25">
                  <c:v>0.25783006868055558</c:v>
                </c:pt>
                <c:pt idx="26">
                  <c:v>0.78996401109500047</c:v>
                </c:pt>
                <c:pt idx="27">
                  <c:v>0</c:v>
                </c:pt>
              </c:numCache>
            </c:numRef>
          </c:val>
          <c:extLst>
            <c:ext xmlns:c16="http://schemas.microsoft.com/office/drawing/2014/chart" uri="{C3380CC4-5D6E-409C-BE32-E72D297353CC}">
              <c16:uniqueId val="{00000003-B932-482D-A7B4-480262086A91}"/>
            </c:ext>
          </c:extLst>
        </c:ser>
        <c:ser>
          <c:idx val="4"/>
          <c:order val="4"/>
          <c:tx>
            <c:strRef>
              <c:f>'Aggregation analysis'!$F$290:$F$291</c:f>
              <c:strCache>
                <c:ptCount val="1"/>
                <c:pt idx="0">
                  <c:v>District heating</c:v>
                </c:pt>
              </c:strCache>
            </c:strRef>
          </c:tx>
          <c:spPr>
            <a:solidFill>
              <a:srgbClr val="BED001"/>
            </a:solidFill>
            <a:ln w="3175">
              <a:solidFill>
                <a:srgbClr val="000100"/>
              </a:solidFill>
              <a:prstDash val="solid"/>
            </a:ln>
          </c:spPr>
          <c:invertIfNegative val="0"/>
          <c:cat>
            <c:strRef>
              <c:f>'Aggregation analysis'!$A$292:$A$320</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analysis'!$F$292:$F$320</c:f>
              <c:numCache>
                <c:formatCode>0</c:formatCode>
                <c:ptCount val="28"/>
                <c:pt idx="0">
                  <c:v>131.99800664960719</c:v>
                </c:pt>
                <c:pt idx="1">
                  <c:v>24.64105882214832</c:v>
                </c:pt>
                <c:pt idx="2">
                  <c:v>43.466565910961187</c:v>
                </c:pt>
                <c:pt idx="3">
                  <c:v>17.664506679570579</c:v>
                </c:pt>
                <c:pt idx="4">
                  <c:v>65.651942600963054</c:v>
                </c:pt>
                <c:pt idx="5">
                  <c:v>0.87653662217885597</c:v>
                </c:pt>
                <c:pt idx="6">
                  <c:v>18.51125080876492</c:v>
                </c:pt>
                <c:pt idx="7">
                  <c:v>7.1481532882316028</c:v>
                </c:pt>
                <c:pt idx="8">
                  <c:v>48.138613108603344</c:v>
                </c:pt>
                <c:pt idx="9">
                  <c:v>51.232862420427907</c:v>
                </c:pt>
                <c:pt idx="10">
                  <c:v>22.238884648823223</c:v>
                </c:pt>
                <c:pt idx="11">
                  <c:v>15.203739004508881</c:v>
                </c:pt>
                <c:pt idx="12">
                  <c:v>26.535135281294515</c:v>
                </c:pt>
                <c:pt idx="13">
                  <c:v>11.224492002838987</c:v>
                </c:pt>
                <c:pt idx="14">
                  <c:v>0.54446362103181212</c:v>
                </c:pt>
                <c:pt idx="15">
                  <c:v>8.3365782558716894</c:v>
                </c:pt>
                <c:pt idx="16">
                  <c:v>4.2720230101895043</c:v>
                </c:pt>
                <c:pt idx="17">
                  <c:v>28.316340327570817</c:v>
                </c:pt>
                <c:pt idx="18">
                  <c:v>0.26017718379047489</c:v>
                </c:pt>
                <c:pt idx="19">
                  <c:v>10.785069872695043</c:v>
                </c:pt>
                <c:pt idx="20">
                  <c:v>2.5806438336851145</c:v>
                </c:pt>
                <c:pt idx="21">
                  <c:v>9.1213522776375981</c:v>
                </c:pt>
                <c:pt idx="22">
                  <c:v>6.5920371133307194</c:v>
                </c:pt>
                <c:pt idx="23">
                  <c:v>2.1622140682357864</c:v>
                </c:pt>
                <c:pt idx="24">
                  <c:v>4.7488138224252348</c:v>
                </c:pt>
                <c:pt idx="25">
                  <c:v>0.99021825657113449</c:v>
                </c:pt>
                <c:pt idx="26">
                  <c:v>0</c:v>
                </c:pt>
                <c:pt idx="27">
                  <c:v>9.9999999999999991E-6</c:v>
                </c:pt>
              </c:numCache>
            </c:numRef>
          </c:val>
          <c:extLst>
            <c:ext xmlns:c16="http://schemas.microsoft.com/office/drawing/2014/chart" uri="{C3380CC4-5D6E-409C-BE32-E72D297353CC}">
              <c16:uniqueId val="{00000004-B932-482D-A7B4-480262086A91}"/>
            </c:ext>
          </c:extLst>
        </c:ser>
        <c:ser>
          <c:idx val="5"/>
          <c:order val="5"/>
          <c:tx>
            <c:strRef>
              <c:f>'Aggregation analysis'!$G$290:$G$291</c:f>
              <c:strCache>
                <c:ptCount val="1"/>
                <c:pt idx="0">
                  <c:v>Electricity</c:v>
                </c:pt>
              </c:strCache>
            </c:strRef>
          </c:tx>
          <c:spPr>
            <a:solidFill>
              <a:srgbClr val="A21734"/>
            </a:solidFill>
            <a:ln w="3175">
              <a:solidFill>
                <a:srgbClr val="000100"/>
              </a:solidFill>
              <a:prstDash val="solid"/>
            </a:ln>
          </c:spPr>
          <c:invertIfNegative val="0"/>
          <c:cat>
            <c:strRef>
              <c:f>'Aggregation analysis'!$A$292:$A$320</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analysis'!$G$292:$G$320</c:f>
              <c:numCache>
                <c:formatCode>0</c:formatCode>
                <c:ptCount val="28"/>
                <c:pt idx="0">
                  <c:v>116.7426606225517</c:v>
                </c:pt>
                <c:pt idx="1">
                  <c:v>124.40508310420229</c:v>
                </c:pt>
                <c:pt idx="2">
                  <c:v>110.27562268534489</c:v>
                </c:pt>
                <c:pt idx="3">
                  <c:v>64.731090506172563</c:v>
                </c:pt>
                <c:pt idx="4">
                  <c:v>27.431373784976682</c:v>
                </c:pt>
                <c:pt idx="5">
                  <c:v>68.252233112220352</c:v>
                </c:pt>
                <c:pt idx="6">
                  <c:v>20.679975492619842</c:v>
                </c:pt>
                <c:pt idx="7">
                  <c:v>20.991217559849023</c:v>
                </c:pt>
                <c:pt idx="8">
                  <c:v>29.651108170226919</c:v>
                </c:pt>
                <c:pt idx="9">
                  <c:v>24.934805661245274</c:v>
                </c:pt>
                <c:pt idx="10">
                  <c:v>13.840001909271702</c:v>
                </c:pt>
                <c:pt idx="11">
                  <c:v>6.514989609655184</c:v>
                </c:pt>
                <c:pt idx="12">
                  <c:v>14.890837991489802</c:v>
                </c:pt>
                <c:pt idx="13">
                  <c:v>7.418395605131578</c:v>
                </c:pt>
                <c:pt idx="14">
                  <c:v>23.933213466435731</c:v>
                </c:pt>
                <c:pt idx="15">
                  <c:v>6.7586833157051087</c:v>
                </c:pt>
                <c:pt idx="16">
                  <c:v>13.564410623645003</c:v>
                </c:pt>
                <c:pt idx="17">
                  <c:v>8.524187365247073</c:v>
                </c:pt>
                <c:pt idx="18">
                  <c:v>6.6478735033148162</c:v>
                </c:pt>
                <c:pt idx="19">
                  <c:v>7.7015520772308532</c:v>
                </c:pt>
                <c:pt idx="20">
                  <c:v>3.6131349403230919</c:v>
                </c:pt>
                <c:pt idx="21">
                  <c:v>1.4062286208923731</c:v>
                </c:pt>
                <c:pt idx="22">
                  <c:v>1.7975491453861001</c:v>
                </c:pt>
                <c:pt idx="23">
                  <c:v>3.1380464597529065</c:v>
                </c:pt>
                <c:pt idx="24">
                  <c:v>2.1258458785284167</c:v>
                </c:pt>
                <c:pt idx="25">
                  <c:v>2.5503071359614307</c:v>
                </c:pt>
                <c:pt idx="26">
                  <c:v>3.4281205499093241</c:v>
                </c:pt>
                <c:pt idx="27">
                  <c:v>1.2735026366230597</c:v>
                </c:pt>
              </c:numCache>
            </c:numRef>
          </c:val>
          <c:extLst>
            <c:ext xmlns:c16="http://schemas.microsoft.com/office/drawing/2014/chart" uri="{C3380CC4-5D6E-409C-BE32-E72D297353CC}">
              <c16:uniqueId val="{00000005-B932-482D-A7B4-480262086A91}"/>
            </c:ext>
          </c:extLst>
        </c:ser>
        <c:ser>
          <c:idx val="6"/>
          <c:order val="6"/>
          <c:tx>
            <c:strRef>
              <c:f>'Aggregation analysis'!$H$290:$H$291</c:f>
              <c:strCache>
                <c:ptCount val="1"/>
                <c:pt idx="0">
                  <c:v>Biomass</c:v>
                </c:pt>
              </c:strCache>
            </c:strRef>
          </c:tx>
          <c:spPr>
            <a:solidFill>
              <a:srgbClr val="7FA129"/>
            </a:solidFill>
            <a:ln w="3175">
              <a:solidFill>
                <a:srgbClr val="000100"/>
              </a:solidFill>
              <a:prstDash val="solid"/>
            </a:ln>
          </c:spPr>
          <c:invertIfNegative val="0"/>
          <c:cat>
            <c:strRef>
              <c:f>'Aggregation analysis'!$A$292:$A$320</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analysis'!$H$292:$H$320</c:f>
              <c:numCache>
                <c:formatCode>0</c:formatCode>
                <c:ptCount val="28"/>
                <c:pt idx="0">
                  <c:v>111.57118778664727</c:v>
                </c:pt>
                <c:pt idx="1">
                  <c:v>93.917275055857445</c:v>
                </c:pt>
                <c:pt idx="2">
                  <c:v>75.42669806732745</c:v>
                </c:pt>
                <c:pt idx="3">
                  <c:v>22.080855360605145</c:v>
                </c:pt>
                <c:pt idx="4">
                  <c:v>45.073338400772045</c:v>
                </c:pt>
                <c:pt idx="5">
                  <c:v>44.968210477412057</c:v>
                </c:pt>
                <c:pt idx="6">
                  <c:v>9.2595298694201791</c:v>
                </c:pt>
                <c:pt idx="7">
                  <c:v>13.661010916809023</c:v>
                </c:pt>
                <c:pt idx="8">
                  <c:v>55.11721259442006</c:v>
                </c:pt>
                <c:pt idx="9">
                  <c:v>51.538765812063133</c:v>
                </c:pt>
                <c:pt idx="10">
                  <c:v>32.612266637682936</c:v>
                </c:pt>
                <c:pt idx="11">
                  <c:v>40.208813182706159</c:v>
                </c:pt>
                <c:pt idx="12">
                  <c:v>20.946426717414706</c:v>
                </c:pt>
                <c:pt idx="13">
                  <c:v>12.173831709029296</c:v>
                </c:pt>
                <c:pt idx="14">
                  <c:v>12.674664920441877</c:v>
                </c:pt>
                <c:pt idx="15">
                  <c:v>5.9717986353577155</c:v>
                </c:pt>
                <c:pt idx="16">
                  <c:v>20.611892352750004</c:v>
                </c:pt>
                <c:pt idx="17">
                  <c:v>12.271431249103411</c:v>
                </c:pt>
                <c:pt idx="18">
                  <c:v>2.5485956318449321</c:v>
                </c:pt>
                <c:pt idx="19">
                  <c:v>11.407157660447782</c:v>
                </c:pt>
                <c:pt idx="20">
                  <c:v>14.149282783401723</c:v>
                </c:pt>
                <c:pt idx="21">
                  <c:v>6.9925190366154553</c:v>
                </c:pt>
                <c:pt idx="22">
                  <c:v>10.17692137429648</c:v>
                </c:pt>
                <c:pt idx="23">
                  <c:v>6.6840175508180799</c:v>
                </c:pt>
                <c:pt idx="24">
                  <c:v>4.6835530852432425</c:v>
                </c:pt>
                <c:pt idx="25">
                  <c:v>0.5606918577556177</c:v>
                </c:pt>
                <c:pt idx="26">
                  <c:v>0.30037729289114723</c:v>
                </c:pt>
                <c:pt idx="27">
                  <c:v>2.4605890526477398E-2</c:v>
                </c:pt>
              </c:numCache>
            </c:numRef>
          </c:val>
          <c:extLst>
            <c:ext xmlns:c16="http://schemas.microsoft.com/office/drawing/2014/chart" uri="{C3380CC4-5D6E-409C-BE32-E72D297353CC}">
              <c16:uniqueId val="{00000006-B932-482D-A7B4-480262086A91}"/>
            </c:ext>
          </c:extLst>
        </c:ser>
        <c:ser>
          <c:idx val="7"/>
          <c:order val="7"/>
          <c:tx>
            <c:strRef>
              <c:f>'Aggregation analysis'!$I$290:$I$291</c:f>
              <c:strCache>
                <c:ptCount val="1"/>
                <c:pt idx="0">
                  <c:v>Heat pumps</c:v>
                </c:pt>
              </c:strCache>
            </c:strRef>
          </c:tx>
          <c:spPr>
            <a:solidFill>
              <a:schemeClr val="accent1"/>
            </a:solidFill>
            <a:ln w="3175">
              <a:solidFill>
                <a:srgbClr val="000100"/>
              </a:solidFill>
              <a:prstDash val="solid"/>
            </a:ln>
          </c:spPr>
          <c:invertIfNegative val="0"/>
          <c:cat>
            <c:strRef>
              <c:f>'Aggregation analysis'!$A$292:$A$320</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analysis'!$I$292:$I$320</c:f>
              <c:numCache>
                <c:formatCode>0</c:formatCode>
                <c:ptCount val="28"/>
                <c:pt idx="0">
                  <c:v>5.305634898171915</c:v>
                </c:pt>
                <c:pt idx="1">
                  <c:v>7.2059350234382498</c:v>
                </c:pt>
                <c:pt idx="2">
                  <c:v>10.403809155245177</c:v>
                </c:pt>
                <c:pt idx="3">
                  <c:v>1.6875929855278826</c:v>
                </c:pt>
                <c:pt idx="4">
                  <c:v>0.50640178264110025</c:v>
                </c:pt>
                <c:pt idx="5">
                  <c:v>0.60032908052754519</c:v>
                </c:pt>
                <c:pt idx="6">
                  <c:v>1.1530181526128573</c:v>
                </c:pt>
                <c:pt idx="7">
                  <c:v>0.31400020052834843</c:v>
                </c:pt>
                <c:pt idx="8">
                  <c:v>4.4941508938638695</c:v>
                </c:pt>
                <c:pt idx="9">
                  <c:v>1.207382496306654</c:v>
                </c:pt>
                <c:pt idx="10">
                  <c:v>0.70301514835144929</c:v>
                </c:pt>
                <c:pt idx="11">
                  <c:v>0.17659682686698683</c:v>
                </c:pt>
                <c:pt idx="12">
                  <c:v>0.51749687944032707</c:v>
                </c:pt>
                <c:pt idx="13">
                  <c:v>0.2262026560725324</c:v>
                </c:pt>
                <c:pt idx="14">
                  <c:v>0.86203932451357357</c:v>
                </c:pt>
                <c:pt idx="15">
                  <c:v>0.10407691673202642</c:v>
                </c:pt>
                <c:pt idx="16">
                  <c:v>6.0639749038018387E-2</c:v>
                </c:pt>
                <c:pt idx="17">
                  <c:v>0.57395169316828643</c:v>
                </c:pt>
                <c:pt idx="18">
                  <c:v>0.22624516020452651</c:v>
                </c:pt>
                <c:pt idx="19">
                  <c:v>0.52629159775716339</c:v>
                </c:pt>
                <c:pt idx="20">
                  <c:v>4.5990743059788571E-2</c:v>
                </c:pt>
                <c:pt idx="21">
                  <c:v>1.8553193288129936E-2</c:v>
                </c:pt>
                <c:pt idx="22">
                  <c:v>1.9475359624394357E-2</c:v>
                </c:pt>
                <c:pt idx="23">
                  <c:v>7.6577103917341337E-3</c:v>
                </c:pt>
                <c:pt idx="24">
                  <c:v>0.11658504960751981</c:v>
                </c:pt>
                <c:pt idx="25">
                  <c:v>2.1744514860094797E-2</c:v>
                </c:pt>
                <c:pt idx="26">
                  <c:v>1.3650280045004662E-4</c:v>
                </c:pt>
                <c:pt idx="27">
                  <c:v>9.2249092948701716E-3</c:v>
                </c:pt>
              </c:numCache>
            </c:numRef>
          </c:val>
          <c:extLst>
            <c:ext xmlns:c16="http://schemas.microsoft.com/office/drawing/2014/chart" uri="{C3380CC4-5D6E-409C-BE32-E72D297353CC}">
              <c16:uniqueId val="{00000007-B932-482D-A7B4-480262086A91}"/>
            </c:ext>
          </c:extLst>
        </c:ser>
        <c:ser>
          <c:idx val="8"/>
          <c:order val="8"/>
          <c:tx>
            <c:strRef>
              <c:f>'Aggregation analysis'!$J$290:$J$291</c:f>
              <c:strCache>
                <c:ptCount val="1"/>
                <c:pt idx="0">
                  <c:v>Solar thermal</c:v>
                </c:pt>
              </c:strCache>
            </c:strRef>
          </c:tx>
          <c:spPr>
            <a:solidFill>
              <a:srgbClr val="FCD942"/>
            </a:solidFill>
            <a:ln w="3175">
              <a:solidFill>
                <a:srgbClr val="000100"/>
              </a:solidFill>
              <a:prstDash val="solid"/>
            </a:ln>
          </c:spPr>
          <c:invertIfNegative val="0"/>
          <c:cat>
            <c:strRef>
              <c:f>'Aggregation analysis'!$A$292:$A$320</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analysis'!$J$292:$J$320</c:f>
              <c:numCache>
                <c:formatCode>0</c:formatCode>
                <c:ptCount val="28"/>
                <c:pt idx="0">
                  <c:v>10.775730463116492</c:v>
                </c:pt>
                <c:pt idx="1">
                  <c:v>2.4672548046387592</c:v>
                </c:pt>
                <c:pt idx="2">
                  <c:v>5.3706130475628777</c:v>
                </c:pt>
                <c:pt idx="3">
                  <c:v>1.3918704966182585</c:v>
                </c:pt>
                <c:pt idx="4">
                  <c:v>1.129949866258928</c:v>
                </c:pt>
                <c:pt idx="5">
                  <c:v>5.4077975627932799</c:v>
                </c:pt>
                <c:pt idx="6">
                  <c:v>0.62518549880812491</c:v>
                </c:pt>
                <c:pt idx="7">
                  <c:v>1.0112350506958292</c:v>
                </c:pt>
                <c:pt idx="8">
                  <c:v>0.20645000162871927</c:v>
                </c:pt>
                <c:pt idx="9">
                  <c:v>0.40840763341121034</c:v>
                </c:pt>
                <c:pt idx="10">
                  <c:v>2.0743571997614354</c:v>
                </c:pt>
                <c:pt idx="11">
                  <c:v>0.57401531015524876</c:v>
                </c:pt>
                <c:pt idx="12">
                  <c:v>0.18505175391559944</c:v>
                </c:pt>
                <c:pt idx="13">
                  <c:v>0.24172308570831483</c:v>
                </c:pt>
                <c:pt idx="14">
                  <c:v>3.4633582790740074</c:v>
                </c:pt>
                <c:pt idx="15">
                  <c:v>0.1760426030285924</c:v>
                </c:pt>
                <c:pt idx="16">
                  <c:v>0.6934135105246807</c:v>
                </c:pt>
                <c:pt idx="17">
                  <c:v>0.23832119094949514</c:v>
                </c:pt>
                <c:pt idx="18">
                  <c:v>0.66437967848372392</c:v>
                </c:pt>
                <c:pt idx="19">
                  <c:v>1.6765072957177447</c:v>
                </c:pt>
                <c:pt idx="20">
                  <c:v>0.78491180329483778</c:v>
                </c:pt>
                <c:pt idx="21">
                  <c:v>6.2184000241552052E-2</c:v>
                </c:pt>
                <c:pt idx="22">
                  <c:v>7.9007230811985199E-2</c:v>
                </c:pt>
                <c:pt idx="23">
                  <c:v>0.60155140050816425</c:v>
                </c:pt>
                <c:pt idx="24">
                  <c:v>8.1207029081262413E-2</c:v>
                </c:pt>
                <c:pt idx="25">
                  <c:v>1.0442205273069922E-2</c:v>
                </c:pt>
                <c:pt idx="26">
                  <c:v>0.96242437084489185</c:v>
                </c:pt>
                <c:pt idx="27">
                  <c:v>1.2116181516131704E-2</c:v>
                </c:pt>
              </c:numCache>
            </c:numRef>
          </c:val>
          <c:extLst>
            <c:ext xmlns:c16="http://schemas.microsoft.com/office/drawing/2014/chart" uri="{C3380CC4-5D6E-409C-BE32-E72D297353CC}">
              <c16:uniqueId val="{00000008-B932-482D-A7B4-480262086A91}"/>
            </c:ext>
          </c:extLst>
        </c:ser>
        <c:ser>
          <c:idx val="9"/>
          <c:order val="9"/>
          <c:tx>
            <c:strRef>
              <c:f>'Aggregation analysis'!$K$290:$K$291</c:f>
              <c:strCache>
                <c:ptCount val="1"/>
                <c:pt idx="0">
                  <c:v>Others (RES)</c:v>
                </c:pt>
              </c:strCache>
            </c:strRef>
          </c:tx>
          <c:spPr>
            <a:solidFill>
              <a:srgbClr val="405014"/>
            </a:solidFill>
            <a:ln w="3175">
              <a:solidFill>
                <a:srgbClr val="000100"/>
              </a:solidFill>
              <a:prstDash val="solid"/>
            </a:ln>
          </c:spPr>
          <c:invertIfNegative val="0"/>
          <c:cat>
            <c:strRef>
              <c:f>'Aggregation analysis'!$A$292:$A$320</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analysis'!$K$292:$K$320</c:f>
              <c:numCache>
                <c:formatCode>0</c:formatCode>
                <c:ptCount val="28"/>
                <c:pt idx="0">
                  <c:v>2.8289101792900051</c:v>
                </c:pt>
                <c:pt idx="1">
                  <c:v>0.43653509938277651</c:v>
                </c:pt>
                <c:pt idx="2">
                  <c:v>0.43012923957083282</c:v>
                </c:pt>
                <c:pt idx="3">
                  <c:v>0.86270691227166552</c:v>
                </c:pt>
                <c:pt idx="4">
                  <c:v>0.95808011616555544</c:v>
                </c:pt>
                <c:pt idx="5">
                  <c:v>8.1748075542777826E-2</c:v>
                </c:pt>
                <c:pt idx="6">
                  <c:v>0.34328844082749949</c:v>
                </c:pt>
                <c:pt idx="7">
                  <c:v>0.20039098626000004</c:v>
                </c:pt>
                <c:pt idx="8">
                  <c:v>9.7919716201111048E-2</c:v>
                </c:pt>
                <c:pt idx="9">
                  <c:v>0.22979400247027776</c:v>
                </c:pt>
                <c:pt idx="10">
                  <c:v>0.69940246089361091</c:v>
                </c:pt>
                <c:pt idx="11">
                  <c:v>0.29754926655944391</c:v>
                </c:pt>
                <c:pt idx="12">
                  <c:v>0.33089606494611085</c:v>
                </c:pt>
                <c:pt idx="13">
                  <c:v>9.1470537023055534E-2</c:v>
                </c:pt>
                <c:pt idx="14">
                  <c:v>3.6909725773055568E-2</c:v>
                </c:pt>
                <c:pt idx="15">
                  <c:v>8.4963900520833274E-2</c:v>
                </c:pt>
                <c:pt idx="16">
                  <c:v>0.27907571876472292</c:v>
                </c:pt>
                <c:pt idx="17">
                  <c:v>0.1655928561272223</c:v>
                </c:pt>
                <c:pt idx="18">
                  <c:v>0.1374096325305556</c:v>
                </c:pt>
                <c:pt idx="19">
                  <c:v>0.19416493597194456</c:v>
                </c:pt>
                <c:pt idx="20">
                  <c:v>3.6074275246944447E-2</c:v>
                </c:pt>
                <c:pt idx="21">
                  <c:v>3.7187899929166678E-2</c:v>
                </c:pt>
                <c:pt idx="22">
                  <c:v>7.047651686277781E-2</c:v>
                </c:pt>
                <c:pt idx="23">
                  <c:v>2.5397653933333326E-2</c:v>
                </c:pt>
                <c:pt idx="24">
                  <c:v>2.5847348236944404E-2</c:v>
                </c:pt>
                <c:pt idx="25">
                  <c:v>5.701025839999996E-3</c:v>
                </c:pt>
                <c:pt idx="26">
                  <c:v>4.3750741477777792E-3</c:v>
                </c:pt>
                <c:pt idx="27">
                  <c:v>2.15380931111111E-4</c:v>
                </c:pt>
              </c:numCache>
            </c:numRef>
          </c:val>
          <c:extLst>
            <c:ext xmlns:c16="http://schemas.microsoft.com/office/drawing/2014/chart" uri="{C3380CC4-5D6E-409C-BE32-E72D297353CC}">
              <c16:uniqueId val="{00000009-B932-482D-A7B4-480262086A91}"/>
            </c:ext>
          </c:extLst>
        </c:ser>
        <c:dLbls>
          <c:showLegendKey val="0"/>
          <c:showVal val="0"/>
          <c:showCatName val="0"/>
          <c:showSerName val="0"/>
          <c:showPercent val="0"/>
          <c:showBubbleSize val="0"/>
        </c:dLbls>
        <c:gapWidth val="50"/>
        <c:overlap val="100"/>
        <c:axId val="725421440"/>
        <c:axId val="725456000"/>
      </c:barChart>
      <c:lineChart>
        <c:grouping val="standard"/>
        <c:varyColors val="0"/>
        <c:ser>
          <c:idx val="10"/>
          <c:order val="10"/>
          <c:tx>
            <c:strRef>
              <c:f>'Aggregation analysis'!$L$290:$L$291</c:f>
              <c:strCache>
                <c:ptCount val="1"/>
                <c:pt idx="0">
                  <c:v>Total</c:v>
                </c:pt>
              </c:strCache>
            </c:strRef>
          </c:tx>
          <c:spPr>
            <a:ln w="12700">
              <a:solidFill>
                <a:srgbClr val="000100"/>
              </a:solidFill>
              <a:prstDash val="solid"/>
            </a:ln>
          </c:spPr>
          <c:marker>
            <c:symbol val="none"/>
          </c:marker>
          <c:cat>
            <c:strRef>
              <c:f>'Aggregation analysis'!$A$292:$A$320</c:f>
              <c:strCache>
                <c:ptCount val="28"/>
                <c:pt idx="0">
                  <c:v>Germany</c:v>
                </c:pt>
                <c:pt idx="1">
                  <c:v>France</c:v>
                </c:pt>
                <c:pt idx="2">
                  <c:v>Italy</c:v>
                </c:pt>
                <c:pt idx="3">
                  <c:v>United Kingdom</c:v>
                </c:pt>
                <c:pt idx="4">
                  <c:v>Poland</c:v>
                </c:pt>
                <c:pt idx="5">
                  <c:v>Spain</c:v>
                </c:pt>
                <c:pt idx="6">
                  <c:v>Netherlands</c:v>
                </c:pt>
                <c:pt idx="7">
                  <c:v>Belgium</c:v>
                </c:pt>
                <c:pt idx="8">
                  <c:v>Sweden</c:v>
                </c:pt>
                <c:pt idx="9">
                  <c:v>Finland</c:v>
                </c:pt>
                <c:pt idx="10">
                  <c:v>Austria</c:v>
                </c:pt>
                <c:pt idx="11">
                  <c:v>Romania</c:v>
                </c:pt>
                <c:pt idx="12">
                  <c:v>Czech Republic</c:v>
                </c:pt>
                <c:pt idx="13">
                  <c:v>Hungary</c:v>
                </c:pt>
                <c:pt idx="14">
                  <c:v>Greece</c:v>
                </c:pt>
                <c:pt idx="15">
                  <c:v>Slovakia2</c:v>
                </c:pt>
                <c:pt idx="16">
                  <c:v>Portugal</c:v>
                </c:pt>
                <c:pt idx="17">
                  <c:v>Denmark</c:v>
                </c:pt>
                <c:pt idx="18">
                  <c:v>Ireland</c:v>
                </c:pt>
                <c:pt idx="19">
                  <c:v>Bulgaria</c:v>
                </c:pt>
                <c:pt idx="20">
                  <c:v>Croatia</c:v>
                </c:pt>
                <c:pt idx="21">
                  <c:v>Lithuania</c:v>
                </c:pt>
                <c:pt idx="22">
                  <c:v>Latvia</c:v>
                </c:pt>
                <c:pt idx="23">
                  <c:v>Slovenia</c:v>
                </c:pt>
                <c:pt idx="24">
                  <c:v>Estonia</c:v>
                </c:pt>
                <c:pt idx="25">
                  <c:v>Luxembourg</c:v>
                </c:pt>
                <c:pt idx="26">
                  <c:v>Cyprus</c:v>
                </c:pt>
                <c:pt idx="27">
                  <c:v>Malta</c:v>
                </c:pt>
              </c:strCache>
            </c:strRef>
          </c:cat>
          <c:val>
            <c:numRef>
              <c:f>'Aggregation analysis'!$L$292:$L$320</c:f>
              <c:numCache>
                <c:formatCode>0</c:formatCode>
                <c:ptCount val="28"/>
                <c:pt idx="0">
                  <c:v>1383.9034032029783</c:v>
                </c:pt>
                <c:pt idx="1">
                  <c:v>758.08493890601085</c:v>
                </c:pt>
                <c:pt idx="2">
                  <c:v>735.46735641720841</c:v>
                </c:pt>
                <c:pt idx="3">
                  <c:v>673.12072264959522</c:v>
                </c:pt>
                <c:pt idx="4">
                  <c:v>402.80637183431816</c:v>
                </c:pt>
                <c:pt idx="5">
                  <c:v>383.21986204276925</c:v>
                </c:pt>
                <c:pt idx="6">
                  <c:v>283.67296289279693</c:v>
                </c:pt>
                <c:pt idx="7">
                  <c:v>214.40437708513525</c:v>
                </c:pt>
                <c:pt idx="8">
                  <c:v>178.29731512820101</c:v>
                </c:pt>
                <c:pt idx="9">
                  <c:v>169.943621469818</c:v>
                </c:pt>
                <c:pt idx="10">
                  <c:v>164.9671734250918</c:v>
                </c:pt>
                <c:pt idx="11">
                  <c:v>159.92571403086077</c:v>
                </c:pt>
                <c:pt idx="12">
                  <c:v>157.04189598243173</c:v>
                </c:pt>
                <c:pt idx="13">
                  <c:v>99.432796089251923</c:v>
                </c:pt>
                <c:pt idx="14">
                  <c:v>85.970271425007752</c:v>
                </c:pt>
                <c:pt idx="15">
                  <c:v>79.773716303038256</c:v>
                </c:pt>
                <c:pt idx="16">
                  <c:v>77.633086732956869</c:v>
                </c:pt>
                <c:pt idx="17">
                  <c:v>77.2929445935887</c:v>
                </c:pt>
                <c:pt idx="18">
                  <c:v>56.861932204636027</c:v>
                </c:pt>
                <c:pt idx="19">
                  <c:v>49.916282255586424</c:v>
                </c:pt>
                <c:pt idx="20">
                  <c:v>40.166431683552219</c:v>
                </c:pt>
                <c:pt idx="21">
                  <c:v>27.168785962485874</c:v>
                </c:pt>
                <c:pt idx="22">
                  <c:v>27.008836490920267</c:v>
                </c:pt>
                <c:pt idx="23">
                  <c:v>24.497951752580089</c:v>
                </c:pt>
                <c:pt idx="24">
                  <c:v>16.842997704491541</c:v>
                </c:pt>
                <c:pt idx="25">
                  <c:v>15.243556673909529</c:v>
                </c:pt>
                <c:pt idx="26">
                  <c:v>7.6707408707842237</c:v>
                </c:pt>
                <c:pt idx="27">
                  <c:v>1.9012332653361801</c:v>
                </c:pt>
              </c:numCache>
            </c:numRef>
          </c:val>
          <c:smooth val="0"/>
          <c:extLst>
            <c:ext xmlns:c16="http://schemas.microsoft.com/office/drawing/2014/chart" uri="{C3380CC4-5D6E-409C-BE32-E72D297353CC}">
              <c16:uniqueId val="{00000143-B932-482D-A7B4-480262086A91}"/>
            </c:ext>
          </c:extLst>
        </c:ser>
        <c:dLbls>
          <c:showLegendKey val="0"/>
          <c:showVal val="0"/>
          <c:showCatName val="0"/>
          <c:showSerName val="0"/>
          <c:showPercent val="0"/>
          <c:showBubbleSize val="0"/>
        </c:dLbls>
        <c:marker val="1"/>
        <c:smooth val="0"/>
        <c:axId val="574157456"/>
        <c:axId val="574165984"/>
      </c:lineChart>
      <c:catAx>
        <c:axId val="72542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725456000"/>
        <c:crosses val="autoZero"/>
        <c:auto val="1"/>
        <c:lblAlgn val="ctr"/>
        <c:lblOffset val="100"/>
        <c:noMultiLvlLbl val="0"/>
      </c:catAx>
      <c:valAx>
        <c:axId val="7254560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n-US"/>
          </a:p>
        </c:txPr>
        <c:crossAx val="725421440"/>
        <c:crosses val="autoZero"/>
        <c:crossBetween val="between"/>
      </c:valAx>
      <c:valAx>
        <c:axId val="574165984"/>
        <c:scaling>
          <c:orientation val="minMax"/>
        </c:scaling>
        <c:delete val="0"/>
        <c:axPos val="r"/>
        <c:title>
          <c:tx>
            <c:rich>
              <a:bodyPr/>
              <a:lstStyle/>
              <a:p>
                <a:pPr>
                  <a:defRPr/>
                </a:pPr>
                <a:r>
                  <a:rPr lang="de-DE"/>
                  <a:t>Total final energy [TWh]</a:t>
                </a:r>
              </a:p>
            </c:rich>
          </c:tx>
          <c:overlay val="0"/>
        </c:title>
        <c:numFmt formatCode="0" sourceLinked="1"/>
        <c:majorTickMark val="out"/>
        <c:minorTickMark val="none"/>
        <c:tickLblPos val="nextTo"/>
        <c:crossAx val="574157456"/>
        <c:crosses val="max"/>
        <c:crossBetween val="between"/>
      </c:valAx>
      <c:catAx>
        <c:axId val="574157456"/>
        <c:scaling>
          <c:orientation val="minMax"/>
        </c:scaling>
        <c:delete val="1"/>
        <c:axPos val="b"/>
        <c:numFmt formatCode="General" sourceLinked="1"/>
        <c:majorTickMark val="out"/>
        <c:minorTickMark val="none"/>
        <c:tickLblPos val="nextTo"/>
        <c:crossAx val="574165984"/>
        <c:crosses val="autoZero"/>
        <c:auto val="1"/>
        <c:lblAlgn val="ctr"/>
        <c:lblOffset val="100"/>
        <c:noMultiLvlLbl val="0"/>
      </c:catAx>
      <c:spPr>
        <a:noFill/>
        <a:ln>
          <a:noFill/>
        </a:ln>
        <a:effectLst/>
      </c:spPr>
    </c:plotArea>
    <c:legend>
      <c:legendPos val="r"/>
      <c:layout>
        <c:manualLayout>
          <c:xMode val="edge"/>
          <c:yMode val="edge"/>
          <c:x val="0.77814920693043388"/>
          <c:y val="4.414097222222222E-2"/>
          <c:w val="0.21211114362084613"/>
          <c:h val="0.93051549503622222"/>
        </c:manualLayout>
      </c:layout>
      <c:overlay val="0"/>
      <c:spPr>
        <a:noFill/>
        <a:ln>
          <a:noFill/>
        </a:ln>
        <a:effectLst/>
      </c:spPr>
      <c:txPr>
        <a:bodyPr rot="0" vert="horz"/>
        <a:lstStyle/>
        <a:p>
          <a:pPr>
            <a:defRPr/>
          </a:pPr>
          <a:endParaRPr lang="en-US"/>
        </a:p>
      </c:txPr>
    </c:legend>
    <c:plotVisOnly val="1"/>
    <c:dispBlanksAs val="gap"/>
    <c:showDLblsOverMax val="0"/>
  </c:chart>
  <c:spPr>
    <a:solidFill>
      <a:schemeClr val="bg1"/>
    </a:solidFill>
    <a:ln w="25400">
      <a:noFill/>
    </a:ln>
    <a:effectLst/>
  </c:spPr>
  <c:txPr>
    <a:bodyPr/>
    <a:lstStyle/>
    <a:p>
      <a:pPr>
        <a:defRPr sz="900">
          <a:latin typeface="Open Sans"/>
          <a:ea typeface="Open Sans"/>
          <a:cs typeface="Open Sans"/>
        </a:defRPr>
      </a:pPr>
      <a:endParaRPr lang="en-US"/>
    </a:p>
  </c:txPr>
  <c:printSettings>
    <c:headerFooter/>
    <c:pageMargins b="0.75000000000000111" l="0.70000000000000062" r="0.70000000000000062" t="0.75000000000000111" header="0.30000000000000032" footer="0.3000000000000003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WP3_v22b_website.xlsx]Residential analysis!PivotTable2</c:name>
    <c:fmtId val="0"/>
  </c:pivotSource>
  <c:chart>
    <c:autoTitleDeleted val="1"/>
    <c:pivotFmts>
      <c:pivotFmt>
        <c:idx val="0"/>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rial"/>
                  <a:ea typeface="Arial"/>
                  <a:cs typeface="Arial"/>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7FA129"/>
          </a:solidFill>
          <a:ln w="3175">
            <a:solidFill>
              <a:srgbClr val="000100"/>
            </a:solidFill>
            <a:prstDash val="solid"/>
          </a:ln>
          <a:effectLst/>
        </c:spPr>
      </c:pivotFmt>
      <c:pivotFmt>
        <c:idx val="3"/>
        <c:spPr>
          <a:solidFill>
            <a:srgbClr val="808080"/>
          </a:solidFill>
          <a:ln w="3175">
            <a:solidFill>
              <a:srgbClr val="000100"/>
            </a:solidFill>
            <a:prstDash val="solid"/>
          </a:ln>
          <a:effectLst/>
        </c:spPr>
      </c:pivotFmt>
      <c:pivotFmt>
        <c:idx val="4"/>
        <c:spPr>
          <a:solidFill>
            <a:srgbClr val="497185"/>
          </a:solidFill>
          <a:ln w="3175">
            <a:solidFill>
              <a:srgbClr val="000100"/>
            </a:solidFill>
            <a:prstDash val="solid"/>
          </a:ln>
          <a:effectLst/>
        </c:spPr>
      </c:pivotFmt>
      <c:pivotFmt>
        <c:idx val="5"/>
        <c:spPr>
          <a:solidFill>
            <a:srgbClr val="A21734"/>
          </a:solidFill>
          <a:ln w="3175">
            <a:solidFill>
              <a:srgbClr val="000100"/>
            </a:solidFill>
            <a:prstDash val="solid"/>
          </a:ln>
          <a:effectLst/>
        </c:spPr>
      </c:pivotFmt>
      <c:pivotFmt>
        <c:idx val="6"/>
        <c:spPr>
          <a:solidFill>
            <a:schemeClr val="accent1"/>
          </a:solidFill>
          <a:ln w="3175">
            <a:solidFill>
              <a:srgbClr val="000100"/>
            </a:solidFill>
            <a:prstDash val="solid"/>
          </a:ln>
          <a:effectLst/>
        </c:spPr>
      </c:pivotFmt>
      <c:pivotFmt>
        <c:idx val="7"/>
        <c:spPr>
          <a:solidFill>
            <a:schemeClr val="accent1"/>
          </a:solidFill>
          <a:ln w="3175">
            <a:solidFill>
              <a:srgbClr val="000100"/>
            </a:solidFill>
            <a:prstDash val="solid"/>
          </a:ln>
          <a:effectLst/>
        </c:spPr>
      </c:pivotFmt>
      <c:pivotFmt>
        <c:idx val="8"/>
        <c:spPr>
          <a:solidFill>
            <a:schemeClr val="accent1"/>
          </a:solidFill>
          <a:ln w="3175">
            <a:solidFill>
              <a:srgbClr val="000100"/>
            </a:solidFill>
            <a:prstDash val="solid"/>
          </a:ln>
          <a:effectLst/>
        </c:spPr>
      </c:pivotFmt>
      <c:pivotFmt>
        <c:idx val="9"/>
        <c:spPr>
          <a:solidFill>
            <a:schemeClr val="accent1"/>
          </a:solidFill>
          <a:ln w="3175">
            <a:solidFill>
              <a:srgbClr val="000100"/>
            </a:solidFill>
            <a:prstDash val="solid"/>
          </a:ln>
          <a:effectLst/>
        </c:spPr>
      </c:pivotFmt>
      <c:pivotFmt>
        <c:idx val="10"/>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Open Sans"/>
                  <a:ea typeface="Open Sans"/>
                  <a:cs typeface="Open San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7FA129"/>
          </a:solidFill>
          <a:ln w="3175">
            <a:solidFill>
              <a:srgbClr val="000100"/>
            </a:solidFill>
            <a:prstDash val="solid"/>
          </a:ln>
          <a:effectLst/>
        </c:spPr>
      </c:pivotFmt>
      <c:pivotFmt>
        <c:idx val="12"/>
        <c:spPr>
          <a:solidFill>
            <a:srgbClr val="A21734"/>
          </a:solidFill>
          <a:ln w="3175">
            <a:solidFill>
              <a:srgbClr val="000100"/>
            </a:solidFill>
            <a:prstDash val="solid"/>
          </a:ln>
          <a:effectLst/>
        </c:spPr>
      </c:pivotFmt>
      <c:pivotFmt>
        <c:idx val="13"/>
        <c:spPr>
          <a:solidFill>
            <a:srgbClr val="BED001"/>
          </a:solidFill>
          <a:ln w="3175">
            <a:solidFill>
              <a:srgbClr val="000100"/>
            </a:solidFill>
            <a:prstDash val="solid"/>
          </a:ln>
          <a:effectLst/>
        </c:spPr>
      </c:pivotFmt>
      <c:pivotFmt>
        <c:idx val="14"/>
        <c:spPr>
          <a:solidFill>
            <a:srgbClr val="606060"/>
          </a:solidFill>
          <a:ln w="3175">
            <a:solidFill>
              <a:srgbClr val="000100"/>
            </a:solidFill>
            <a:prstDash val="solid"/>
          </a:ln>
          <a:effectLst/>
        </c:spPr>
      </c:pivotFmt>
      <c:pivotFmt>
        <c:idx val="15"/>
        <c:spPr>
          <a:solidFill>
            <a:srgbClr val="68A4C0"/>
          </a:solidFill>
          <a:ln w="3175">
            <a:solidFill>
              <a:srgbClr val="000100"/>
            </a:solidFill>
            <a:prstDash val="solid"/>
          </a:ln>
          <a:effectLst/>
        </c:spPr>
      </c:pivotFmt>
      <c:pivotFmt>
        <c:idx val="16"/>
        <c:spPr>
          <a:solidFill>
            <a:srgbClr val="497185"/>
          </a:solidFill>
          <a:ln w="3175">
            <a:solidFill>
              <a:srgbClr val="000100"/>
            </a:solidFill>
            <a:prstDash val="solid"/>
          </a:ln>
          <a:effectLst/>
        </c:spPr>
      </c:pivotFmt>
      <c:pivotFmt>
        <c:idx val="17"/>
        <c:spPr>
          <a:solidFill>
            <a:srgbClr val="265376"/>
          </a:solidFill>
          <a:ln w="3175">
            <a:solidFill>
              <a:srgbClr val="000100"/>
            </a:solidFill>
            <a:prstDash val="solid"/>
          </a:ln>
          <a:effectLst/>
        </c:spPr>
      </c:pivotFmt>
      <c:pivotFmt>
        <c:idx val="18"/>
        <c:spPr>
          <a:solidFill>
            <a:srgbClr val="FCD942"/>
          </a:solidFill>
          <a:ln w="3175">
            <a:solidFill>
              <a:srgbClr val="000100"/>
            </a:solidFill>
            <a:prstDash val="solid"/>
          </a:ln>
          <a:effectLst/>
        </c:spPr>
      </c:pivotFmt>
      <c:pivotFmt>
        <c:idx val="19"/>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rgbClr val="7FA129"/>
          </a:solidFill>
          <a:ln w="3175">
            <a:solidFill>
              <a:srgbClr val="000100"/>
            </a:solidFill>
            <a:prstDash val="solid"/>
          </a:ln>
          <a:effectLst/>
        </c:spPr>
      </c:pivotFmt>
      <c:pivotFmt>
        <c:idx val="21"/>
        <c:spPr>
          <a:solidFill>
            <a:srgbClr val="500C1A"/>
          </a:solidFill>
          <a:ln w="3175">
            <a:solidFill>
              <a:srgbClr val="000100"/>
            </a:solidFill>
            <a:prstDash val="solid"/>
          </a:ln>
          <a:effectLst/>
        </c:spPr>
      </c:pivotFmt>
      <c:pivotFmt>
        <c:idx val="22"/>
        <c:spPr>
          <a:solidFill>
            <a:srgbClr val="BED001"/>
          </a:solidFill>
          <a:ln w="3175">
            <a:solidFill>
              <a:srgbClr val="000100"/>
            </a:solidFill>
            <a:prstDash val="solid"/>
          </a:ln>
          <a:effectLst/>
        </c:spPr>
      </c:pivotFmt>
      <c:pivotFmt>
        <c:idx val="23"/>
        <c:spPr>
          <a:solidFill>
            <a:srgbClr val="A21734"/>
          </a:solidFill>
          <a:ln w="3175">
            <a:solidFill>
              <a:srgbClr val="000100"/>
            </a:solidFill>
            <a:prstDash val="solid"/>
          </a:ln>
          <a:effectLst/>
        </c:spPr>
      </c:pivotFmt>
      <c:pivotFmt>
        <c:idx val="24"/>
        <c:spPr>
          <a:solidFill>
            <a:srgbClr val="68A4C0"/>
          </a:solidFill>
          <a:ln w="3175">
            <a:solidFill>
              <a:srgbClr val="000100"/>
            </a:solidFill>
            <a:prstDash val="solid"/>
          </a:ln>
          <a:effectLst/>
        </c:spPr>
      </c:pivotFmt>
      <c:pivotFmt>
        <c:idx val="25"/>
        <c:spPr>
          <a:solidFill>
            <a:srgbClr val="497185"/>
          </a:solidFill>
          <a:ln w="3175">
            <a:solidFill>
              <a:srgbClr val="000100"/>
            </a:solidFill>
            <a:prstDash val="solid"/>
          </a:ln>
          <a:effectLst/>
        </c:spPr>
      </c:pivotFmt>
      <c:pivotFmt>
        <c:idx val="26"/>
        <c:spPr>
          <a:solidFill>
            <a:srgbClr val="606060"/>
          </a:solidFill>
          <a:ln w="3175">
            <a:solidFill>
              <a:srgbClr val="000100"/>
            </a:solidFill>
            <a:prstDash val="solid"/>
          </a:ln>
          <a:effectLst/>
        </c:spPr>
      </c:pivotFmt>
      <c:pivotFmt>
        <c:idx val="27"/>
        <c:spPr>
          <a:solidFill>
            <a:srgbClr val="FCD942"/>
          </a:solidFill>
          <a:ln w="3175">
            <a:solidFill>
              <a:srgbClr val="000100"/>
            </a:solidFill>
            <a:prstDash val="solid"/>
          </a:ln>
          <a:effectLst/>
        </c:spPr>
      </c:pivotFmt>
    </c:pivotFmts>
    <c:plotArea>
      <c:layout>
        <c:manualLayout>
          <c:layoutTarget val="inner"/>
          <c:xMode val="edge"/>
          <c:yMode val="edge"/>
          <c:x val="0.12135901765482449"/>
          <c:y val="8.8958333333333348E-2"/>
          <c:w val="0.54510266376448679"/>
          <c:h val="0.82208333333333317"/>
        </c:manualLayout>
      </c:layout>
      <c:pieChart>
        <c:varyColors val="1"/>
        <c:ser>
          <c:idx val="0"/>
          <c:order val="0"/>
          <c:tx>
            <c:strRef>
              <c:f>'Residential analysis'!$B$23</c:f>
              <c:strCache>
                <c:ptCount val="1"/>
                <c:pt idx="0">
                  <c:v>Total</c:v>
                </c:pt>
              </c:strCache>
            </c:strRef>
          </c:tx>
          <c:spPr>
            <a:ln w="3175">
              <a:solidFill>
                <a:srgbClr val="000100"/>
              </a:solidFill>
              <a:prstDash val="solid"/>
            </a:ln>
          </c:spPr>
          <c:dPt>
            <c:idx val="0"/>
            <c:bubble3D val="0"/>
            <c:spPr>
              <a:solidFill>
                <a:srgbClr val="68A4C0"/>
              </a:solidFill>
              <a:ln w="3175">
                <a:solidFill>
                  <a:srgbClr val="000100"/>
                </a:solidFill>
                <a:prstDash val="solid"/>
              </a:ln>
              <a:effectLst/>
            </c:spPr>
            <c:extLst>
              <c:ext xmlns:c16="http://schemas.microsoft.com/office/drawing/2014/chart" uri="{C3380CC4-5D6E-409C-BE32-E72D297353CC}">
                <c16:uniqueId val="{00000012-88B3-4367-8977-3E8F34C53649}"/>
              </c:ext>
            </c:extLst>
          </c:dPt>
          <c:dPt>
            <c:idx val="1"/>
            <c:bubble3D val="0"/>
            <c:spPr>
              <a:solidFill>
                <a:srgbClr val="7FA129"/>
              </a:solidFill>
              <a:ln w="3175">
                <a:solidFill>
                  <a:srgbClr val="000100"/>
                </a:solidFill>
                <a:prstDash val="solid"/>
              </a:ln>
              <a:effectLst/>
            </c:spPr>
            <c:extLst>
              <c:ext xmlns:c16="http://schemas.microsoft.com/office/drawing/2014/chart" uri="{C3380CC4-5D6E-409C-BE32-E72D297353CC}">
                <c16:uniqueId val="{00000013-88B3-4367-8977-3E8F34C53649}"/>
              </c:ext>
            </c:extLst>
          </c:dPt>
          <c:dPt>
            <c:idx val="2"/>
            <c:bubble3D val="0"/>
            <c:spPr>
              <a:solidFill>
                <a:srgbClr val="606060"/>
              </a:solidFill>
              <a:ln w="3175">
                <a:solidFill>
                  <a:srgbClr val="000100"/>
                </a:solidFill>
                <a:prstDash val="solid"/>
              </a:ln>
              <a:effectLst/>
            </c:spPr>
            <c:extLst>
              <c:ext xmlns:c16="http://schemas.microsoft.com/office/drawing/2014/chart" uri="{C3380CC4-5D6E-409C-BE32-E72D297353CC}">
                <c16:uniqueId val="{00000014-88B3-4367-8977-3E8F34C53649}"/>
              </c:ext>
            </c:extLst>
          </c:dPt>
          <c:dPt>
            <c:idx val="3"/>
            <c:bubble3D val="0"/>
            <c:spPr>
              <a:solidFill>
                <a:srgbClr val="A21734"/>
              </a:solidFill>
              <a:ln w="3175">
                <a:solidFill>
                  <a:srgbClr val="000100"/>
                </a:solidFill>
                <a:prstDash val="solid"/>
              </a:ln>
              <a:effectLst/>
            </c:spPr>
            <c:extLst>
              <c:ext xmlns:c16="http://schemas.microsoft.com/office/drawing/2014/chart" uri="{C3380CC4-5D6E-409C-BE32-E72D297353CC}">
                <c16:uniqueId val="{00000015-88B3-4367-8977-3E8F34C53649}"/>
              </c:ext>
            </c:extLst>
          </c:dPt>
          <c:dPt>
            <c:idx val="4"/>
            <c:bubble3D val="0"/>
            <c:spPr>
              <a:solidFill>
                <a:srgbClr val="BED001"/>
              </a:solidFill>
              <a:ln w="3175">
                <a:solidFill>
                  <a:srgbClr val="000100"/>
                </a:solidFill>
                <a:prstDash val="solid"/>
              </a:ln>
              <a:effectLst/>
            </c:spPr>
            <c:extLst>
              <c:ext xmlns:c16="http://schemas.microsoft.com/office/drawing/2014/chart" uri="{C3380CC4-5D6E-409C-BE32-E72D297353CC}">
                <c16:uniqueId val="{00000016-88B3-4367-8977-3E8F34C53649}"/>
              </c:ext>
            </c:extLst>
          </c:dPt>
          <c:dPt>
            <c:idx val="5"/>
            <c:bubble3D val="0"/>
            <c:spPr>
              <a:solidFill>
                <a:srgbClr val="500C1A"/>
              </a:solidFill>
              <a:ln w="3175">
                <a:solidFill>
                  <a:srgbClr val="000100"/>
                </a:solidFill>
                <a:prstDash val="solid"/>
              </a:ln>
              <a:effectLst/>
            </c:spPr>
            <c:extLst>
              <c:ext xmlns:c16="http://schemas.microsoft.com/office/drawing/2014/chart" uri="{C3380CC4-5D6E-409C-BE32-E72D297353CC}">
                <c16:uniqueId val="{00000017-88B3-4367-8977-3E8F34C53649}"/>
              </c:ext>
            </c:extLst>
          </c:dPt>
          <c:dPt>
            <c:idx val="6"/>
            <c:bubble3D val="0"/>
            <c:spPr>
              <a:solidFill>
                <a:srgbClr val="497185"/>
              </a:solidFill>
              <a:ln w="3175">
                <a:solidFill>
                  <a:srgbClr val="000100"/>
                </a:solidFill>
                <a:prstDash val="solid"/>
              </a:ln>
              <a:effectLst/>
            </c:spPr>
            <c:extLst>
              <c:ext xmlns:c16="http://schemas.microsoft.com/office/drawing/2014/chart" uri="{C3380CC4-5D6E-409C-BE32-E72D297353CC}">
                <c16:uniqueId val="{00000018-88B3-4367-8977-3E8F34C53649}"/>
              </c:ext>
            </c:extLst>
          </c:dPt>
          <c:dPt>
            <c:idx val="7"/>
            <c:bubble3D val="0"/>
            <c:spPr>
              <a:solidFill>
                <a:srgbClr val="FCD942"/>
              </a:solidFill>
              <a:ln w="3175">
                <a:solidFill>
                  <a:srgbClr val="000100"/>
                </a:solidFill>
                <a:prstDash val="solid"/>
              </a:ln>
              <a:effectLst/>
            </c:spPr>
            <c:extLst>
              <c:ext xmlns:c16="http://schemas.microsoft.com/office/drawing/2014/chart" uri="{C3380CC4-5D6E-409C-BE32-E72D297353CC}">
                <c16:uniqueId val="{00000019-88B3-4367-8977-3E8F34C536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'Residential analysis'!$A$24:$A$32</c:f>
              <c:strCache>
                <c:ptCount val="8"/>
                <c:pt idx="0">
                  <c:v>Gas</c:v>
                </c:pt>
                <c:pt idx="1">
                  <c:v>Biomass</c:v>
                </c:pt>
                <c:pt idx="2">
                  <c:v>Oil</c:v>
                </c:pt>
                <c:pt idx="3">
                  <c:v>Electricity</c:v>
                </c:pt>
                <c:pt idx="4">
                  <c:v>District heating</c:v>
                </c:pt>
                <c:pt idx="5">
                  <c:v>Coal</c:v>
                </c:pt>
                <c:pt idx="6">
                  <c:v>Heat pumps</c:v>
                </c:pt>
                <c:pt idx="7">
                  <c:v>Solar thermal</c:v>
                </c:pt>
              </c:strCache>
            </c:strRef>
          </c:cat>
          <c:val>
            <c:numRef>
              <c:f>'Residential analysis'!$B$24:$B$32</c:f>
              <c:numCache>
                <c:formatCode>0.0</c:formatCode>
                <c:ptCount val="8"/>
                <c:pt idx="0">
                  <c:v>1217.7499185802369</c:v>
                </c:pt>
                <c:pt idx="1">
                  <c:v>462.53433544912372</c:v>
                </c:pt>
                <c:pt idx="2">
                  <c:v>401.43981577936597</c:v>
                </c:pt>
                <c:pt idx="3">
                  <c:v>328.26313622831111</c:v>
                </c:pt>
                <c:pt idx="4">
                  <c:v>253.88309376294791</c:v>
                </c:pt>
                <c:pt idx="5">
                  <c:v>107.45309492960449</c:v>
                </c:pt>
                <c:pt idx="6">
                  <c:v>27.810374014685927</c:v>
                </c:pt>
                <c:pt idx="7">
                  <c:v>20.060073382794268</c:v>
                </c:pt>
              </c:numCache>
            </c:numRef>
          </c:val>
          <c:extLst>
            <c:ext xmlns:c16="http://schemas.microsoft.com/office/drawing/2014/chart" uri="{C3380CC4-5D6E-409C-BE32-E72D297353CC}">
              <c16:uniqueId val="{00000011-88B3-4367-8977-3E8F34C53649}"/>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0935542275736441"/>
          <c:y val="7.5744819855974491E-2"/>
          <c:w val="0.27389256973772669"/>
          <c:h val="0.75053237899909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legend>
    <c:plotVisOnly val="1"/>
    <c:dispBlanksAs val="zero"/>
    <c:showDLblsOverMax val="0"/>
  </c:chart>
  <c:spPr>
    <a:solidFill>
      <a:schemeClr val="bg1"/>
    </a:solidFill>
    <a:ln w="25400" cap="flat" cmpd="sng" algn="ctr">
      <a:noFill/>
      <a:round/>
    </a:ln>
    <a:effectLst/>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WP3_v22b_website.xlsx]Residential analysis!PivotTable3</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solidFill>
            <a:srgbClr val="606060"/>
          </a:solidFill>
          <a:ln w="3175">
            <a:solidFill>
              <a:srgbClr val="000100"/>
            </a:solidFill>
            <a:prstDash val="solid"/>
          </a:ln>
        </c:spPr>
        <c:marker>
          <c:symbol val="none"/>
        </c:marker>
      </c:pivotFmt>
      <c:pivotFmt>
        <c:idx val="6"/>
        <c:spPr>
          <a:solidFill>
            <a:srgbClr val="BED001"/>
          </a:solidFill>
          <a:ln w="3175">
            <a:solidFill>
              <a:srgbClr val="000100"/>
            </a:solidFill>
            <a:prstDash val="solid"/>
          </a:ln>
        </c:spPr>
        <c:marker>
          <c:symbol val="none"/>
        </c:marker>
      </c:pivotFmt>
      <c:pivotFmt>
        <c:idx val="7"/>
        <c:spPr>
          <a:solidFill>
            <a:srgbClr val="68A4C0"/>
          </a:solidFill>
          <a:ln w="3175">
            <a:solidFill>
              <a:srgbClr val="000100"/>
            </a:solidFill>
            <a:prstDash val="solid"/>
          </a:ln>
        </c:spPr>
        <c:marker>
          <c:symbol val="none"/>
        </c:marker>
      </c:pivotFmt>
      <c:pivotFmt>
        <c:idx val="8"/>
        <c:spPr>
          <a:solidFill>
            <a:srgbClr val="7FA129"/>
          </a:solidFill>
          <a:ln w="3175">
            <a:solidFill>
              <a:srgbClr val="000100"/>
            </a:solidFill>
            <a:prstDash val="solid"/>
          </a:ln>
        </c:spPr>
        <c:marker>
          <c:symbol val="none"/>
        </c:marker>
      </c:pivotFmt>
      <c:pivotFmt>
        <c:idx val="9"/>
        <c:spPr>
          <a:solidFill>
            <a:srgbClr val="265376"/>
          </a:solidFill>
          <a:ln w="3175">
            <a:solidFill>
              <a:srgbClr val="000100"/>
            </a:solidFill>
            <a:prstDash val="solid"/>
          </a:ln>
        </c:spPr>
        <c:marker>
          <c:symbol val="none"/>
        </c:marker>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spPr>
          <a:solidFill>
            <a:srgbClr val="BED001"/>
          </a:solidFill>
          <a:ln w="3175">
            <a:solidFill>
              <a:srgbClr val="000100"/>
            </a:solidFill>
            <a:prstDash val="solid"/>
          </a:ln>
        </c:spPr>
        <c:marker>
          <c:symbol val="none"/>
        </c:marker>
      </c:pivotFmt>
      <c:pivotFmt>
        <c:idx val="51"/>
        <c:spPr>
          <a:ln w="3175">
            <a:solidFill>
              <a:srgbClr val="000100"/>
            </a:solidFill>
            <a:prstDash val="solid"/>
          </a:ln>
        </c:spPr>
        <c:marker>
          <c:symbol val="none"/>
        </c:marker>
      </c:pivotFmt>
      <c:pivotFmt>
        <c:idx val="52"/>
        <c:spPr>
          <a:solidFill>
            <a:srgbClr val="FCD942"/>
          </a:solidFill>
          <a:ln w="3175">
            <a:solidFill>
              <a:srgbClr val="000100"/>
            </a:solidFill>
            <a:prstDash val="solid"/>
          </a:ln>
        </c:spPr>
        <c:marker>
          <c:symbol val="none"/>
        </c:marker>
      </c:pivotFmt>
      <c:pivotFmt>
        <c:idx val="53"/>
        <c:spPr>
          <a:solidFill>
            <a:srgbClr val="68A4C0"/>
          </a:solidFill>
          <a:ln w="3175">
            <a:solidFill>
              <a:srgbClr val="000100"/>
            </a:solidFill>
            <a:prstDash val="solid"/>
          </a:ln>
        </c:spPr>
        <c:marker>
          <c:symbol val="none"/>
        </c:marker>
      </c:pivotFmt>
      <c:pivotFmt>
        <c:idx val="54"/>
        <c:spPr>
          <a:solidFill>
            <a:srgbClr val="D9D9D9"/>
          </a:solidFill>
          <a:ln w="3175">
            <a:solidFill>
              <a:srgbClr val="000100"/>
            </a:solidFill>
            <a:prstDash val="solid"/>
          </a:ln>
        </c:spPr>
        <c:marker>
          <c:symbol val="none"/>
        </c:marker>
      </c:pivotFmt>
      <c:pivotFmt>
        <c:idx val="55"/>
        <c:spPr>
          <a:solidFill>
            <a:srgbClr val="DB1F47"/>
          </a:solidFill>
          <a:ln w="3175">
            <a:solidFill>
              <a:srgbClr val="000100"/>
            </a:solidFill>
            <a:prstDash val="solid"/>
          </a:ln>
        </c:spPr>
        <c:marker>
          <c:symbol val="none"/>
        </c:marker>
      </c:pivotFmt>
      <c:pivotFmt>
        <c:idx val="56"/>
        <c:spPr>
          <a:solidFill>
            <a:srgbClr val="265376"/>
          </a:solidFill>
          <a:ln w="3175">
            <a:solidFill>
              <a:srgbClr val="000100"/>
            </a:solidFill>
            <a:prstDash val="solid"/>
          </a:ln>
        </c:spPr>
        <c:marker>
          <c:symbol val="none"/>
        </c:marker>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spPr>
          <a:solidFill>
            <a:srgbClr val="7FA129"/>
          </a:solidFill>
          <a:ln w="3175">
            <a:solidFill>
              <a:srgbClr val="000100"/>
            </a:solidFill>
            <a:prstDash val="solid"/>
          </a:ln>
        </c:spPr>
        <c:marker>
          <c:symbol val="none"/>
        </c:marker>
      </c:pivotFmt>
      <c:pivotFmt>
        <c:idx val="106"/>
        <c:spPr>
          <a:solidFill>
            <a:srgbClr val="68A4C0"/>
          </a:solidFill>
          <a:ln w="3175">
            <a:solidFill>
              <a:srgbClr val="000100"/>
            </a:solidFill>
            <a:prstDash val="solid"/>
          </a:ln>
        </c:spPr>
        <c:marker>
          <c:symbol val="none"/>
        </c:marker>
      </c:pivotFmt>
      <c:pivotFmt>
        <c:idx val="107"/>
        <c:spPr>
          <a:solidFill>
            <a:srgbClr val="FCD942"/>
          </a:solidFill>
          <a:ln w="3175">
            <a:solidFill>
              <a:srgbClr val="000100"/>
            </a:solidFill>
            <a:prstDash val="solid"/>
          </a:ln>
        </c:spPr>
        <c:marker>
          <c:symbol val="none"/>
        </c:marker>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s>
    <c:plotArea>
      <c:layout/>
      <c:barChart>
        <c:barDir val="col"/>
        <c:grouping val="percentStacked"/>
        <c:varyColors val="0"/>
        <c:ser>
          <c:idx val="0"/>
          <c:order val="0"/>
          <c:tx>
            <c:strRef>
              <c:f>'Residential analysis'!$B$42:$B$43</c:f>
              <c:strCache>
                <c:ptCount val="1"/>
                <c:pt idx="0">
                  <c:v>Other heating</c:v>
                </c:pt>
              </c:strCache>
            </c:strRef>
          </c:tx>
          <c:spPr>
            <a:solidFill>
              <a:srgbClr val="BED001"/>
            </a:solidFill>
            <a:ln w="3175">
              <a:solidFill>
                <a:srgbClr val="000100"/>
              </a:solidFill>
              <a:prstDash val="solid"/>
            </a:ln>
          </c:spPr>
          <c:invertIfNegative val="0"/>
          <c:cat>
            <c:strRef>
              <c:f>'Residential analysis'!$A$44:$A$52</c:f>
              <c:strCache>
                <c:ptCount val="8"/>
                <c:pt idx="0">
                  <c:v>Biomass</c:v>
                </c:pt>
                <c:pt idx="1">
                  <c:v>Coal</c:v>
                </c:pt>
                <c:pt idx="2">
                  <c:v>District heating</c:v>
                </c:pt>
                <c:pt idx="3">
                  <c:v>Electricity</c:v>
                </c:pt>
                <c:pt idx="4">
                  <c:v>Gas</c:v>
                </c:pt>
                <c:pt idx="5">
                  <c:v>Heat pumps</c:v>
                </c:pt>
                <c:pt idx="6">
                  <c:v>Oil</c:v>
                </c:pt>
                <c:pt idx="7">
                  <c:v>Solar thermal</c:v>
                </c:pt>
              </c:strCache>
            </c:strRef>
          </c:cat>
          <c:val>
            <c:numRef>
              <c:f>'Residential analysis'!$B$44:$B$52</c:f>
              <c:numCache>
                <c:formatCode>0</c:formatCode>
                <c:ptCount val="8"/>
                <c:pt idx="0">
                  <c:v>16.281511475525019</c:v>
                </c:pt>
                <c:pt idx="1">
                  <c:v>0.30362145975878396</c:v>
                </c:pt>
                <c:pt idx="2">
                  <c:v>1.0519249706799183</c:v>
                </c:pt>
                <c:pt idx="3">
                  <c:v>86.334538028237887</c:v>
                </c:pt>
                <c:pt idx="4">
                  <c:v>77.677424634908107</c:v>
                </c:pt>
                <c:pt idx="5">
                  <c:v>0</c:v>
                </c:pt>
                <c:pt idx="6">
                  <c:v>9.2973121380713959</c:v>
                </c:pt>
                <c:pt idx="7">
                  <c:v>0</c:v>
                </c:pt>
              </c:numCache>
            </c:numRef>
          </c:val>
          <c:extLst>
            <c:ext xmlns:c16="http://schemas.microsoft.com/office/drawing/2014/chart" uri="{C3380CC4-5D6E-409C-BE32-E72D297353CC}">
              <c16:uniqueId val="{00000000-1D2E-470A-9CC2-2A362157170D}"/>
            </c:ext>
          </c:extLst>
        </c:ser>
        <c:ser>
          <c:idx val="1"/>
          <c:order val="1"/>
          <c:tx>
            <c:strRef>
              <c:f>'Residential analysis'!$C$42:$C$43</c:f>
              <c:strCache>
                <c:ptCount val="1"/>
                <c:pt idx="0">
                  <c:v>Space heating</c:v>
                </c:pt>
              </c:strCache>
            </c:strRef>
          </c:tx>
          <c:spPr>
            <a:solidFill>
              <a:srgbClr val="7FA129"/>
            </a:solidFill>
            <a:ln w="3175">
              <a:solidFill>
                <a:srgbClr val="000100"/>
              </a:solidFill>
              <a:prstDash val="solid"/>
            </a:ln>
          </c:spPr>
          <c:invertIfNegative val="0"/>
          <c:cat>
            <c:strRef>
              <c:f>'Residential analysis'!$A$44:$A$52</c:f>
              <c:strCache>
                <c:ptCount val="8"/>
                <c:pt idx="0">
                  <c:v>Biomass</c:v>
                </c:pt>
                <c:pt idx="1">
                  <c:v>Coal</c:v>
                </c:pt>
                <c:pt idx="2">
                  <c:v>District heating</c:v>
                </c:pt>
                <c:pt idx="3">
                  <c:v>Electricity</c:v>
                </c:pt>
                <c:pt idx="4">
                  <c:v>Gas</c:v>
                </c:pt>
                <c:pt idx="5">
                  <c:v>Heat pumps</c:v>
                </c:pt>
                <c:pt idx="6">
                  <c:v>Oil</c:v>
                </c:pt>
                <c:pt idx="7">
                  <c:v>Solar thermal</c:v>
                </c:pt>
              </c:strCache>
            </c:strRef>
          </c:cat>
          <c:val>
            <c:numRef>
              <c:f>'Residential analysis'!$C$44:$C$52</c:f>
              <c:numCache>
                <c:formatCode>0</c:formatCode>
                <c:ptCount val="8"/>
                <c:pt idx="0">
                  <c:v>429.91791149201032</c:v>
                </c:pt>
                <c:pt idx="1">
                  <c:v>100.61756231631541</c:v>
                </c:pt>
                <c:pt idx="2">
                  <c:v>205.58364672473786</c:v>
                </c:pt>
                <c:pt idx="3">
                  <c:v>170.77310732260523</c:v>
                </c:pt>
                <c:pt idx="4">
                  <c:v>948.33375679355379</c:v>
                </c:pt>
                <c:pt idx="5">
                  <c:v>23.870675513338455</c:v>
                </c:pt>
                <c:pt idx="6">
                  <c:v>307.77393394630838</c:v>
                </c:pt>
                <c:pt idx="7">
                  <c:v>3.8646837196645776</c:v>
                </c:pt>
              </c:numCache>
            </c:numRef>
          </c:val>
          <c:extLst>
            <c:ext xmlns:c16="http://schemas.microsoft.com/office/drawing/2014/chart" uri="{C3380CC4-5D6E-409C-BE32-E72D297353CC}">
              <c16:uniqueId val="{00000030-82FC-4242-A6A5-64F052E2C390}"/>
            </c:ext>
          </c:extLst>
        </c:ser>
        <c:ser>
          <c:idx val="2"/>
          <c:order val="2"/>
          <c:tx>
            <c:strRef>
              <c:f>'Residential analysis'!$D$42:$D$43</c:f>
              <c:strCache>
                <c:ptCount val="1"/>
                <c:pt idx="0">
                  <c:v>Space cooling</c:v>
                </c:pt>
              </c:strCache>
            </c:strRef>
          </c:tx>
          <c:spPr>
            <a:solidFill>
              <a:srgbClr val="68A4C0"/>
            </a:solidFill>
            <a:ln w="3175">
              <a:solidFill>
                <a:srgbClr val="000100"/>
              </a:solidFill>
              <a:prstDash val="solid"/>
            </a:ln>
          </c:spPr>
          <c:invertIfNegative val="0"/>
          <c:cat>
            <c:strRef>
              <c:f>'Residential analysis'!$A$44:$A$52</c:f>
              <c:strCache>
                <c:ptCount val="8"/>
                <c:pt idx="0">
                  <c:v>Biomass</c:v>
                </c:pt>
                <c:pt idx="1">
                  <c:v>Coal</c:v>
                </c:pt>
                <c:pt idx="2">
                  <c:v>District heating</c:v>
                </c:pt>
                <c:pt idx="3">
                  <c:v>Electricity</c:v>
                </c:pt>
                <c:pt idx="4">
                  <c:v>Gas</c:v>
                </c:pt>
                <c:pt idx="5">
                  <c:v>Heat pumps</c:v>
                </c:pt>
                <c:pt idx="6">
                  <c:v>Oil</c:v>
                </c:pt>
                <c:pt idx="7">
                  <c:v>Solar thermal</c:v>
                </c:pt>
              </c:strCache>
            </c:strRef>
          </c:cat>
          <c:val>
            <c:numRef>
              <c:f>'Residential analysis'!$D$44:$D$52</c:f>
              <c:numCache>
                <c:formatCode>0</c:formatCode>
                <c:ptCount val="8"/>
                <c:pt idx="0">
                  <c:v>0</c:v>
                </c:pt>
                <c:pt idx="1">
                  <c:v>0</c:v>
                </c:pt>
                <c:pt idx="2">
                  <c:v>0</c:v>
                </c:pt>
                <c:pt idx="3">
                  <c:v>26.044358533356522</c:v>
                </c:pt>
                <c:pt idx="4">
                  <c:v>0</c:v>
                </c:pt>
                <c:pt idx="5">
                  <c:v>0</c:v>
                </c:pt>
                <c:pt idx="6">
                  <c:v>0</c:v>
                </c:pt>
                <c:pt idx="7">
                  <c:v>0</c:v>
                </c:pt>
              </c:numCache>
            </c:numRef>
          </c:val>
          <c:extLst>
            <c:ext xmlns:c16="http://schemas.microsoft.com/office/drawing/2014/chart" uri="{C3380CC4-5D6E-409C-BE32-E72D297353CC}">
              <c16:uniqueId val="{00000031-82FC-4242-A6A5-64F052E2C390}"/>
            </c:ext>
          </c:extLst>
        </c:ser>
        <c:ser>
          <c:idx val="3"/>
          <c:order val="3"/>
          <c:tx>
            <c:strRef>
              <c:f>'Residential analysis'!$E$42:$E$43</c:f>
              <c:strCache>
                <c:ptCount val="1"/>
                <c:pt idx="0">
                  <c:v>Hot water</c:v>
                </c:pt>
              </c:strCache>
            </c:strRef>
          </c:tx>
          <c:spPr>
            <a:solidFill>
              <a:srgbClr val="FCD942"/>
            </a:solidFill>
            <a:ln w="3175">
              <a:solidFill>
                <a:srgbClr val="000100"/>
              </a:solidFill>
              <a:prstDash val="solid"/>
            </a:ln>
          </c:spPr>
          <c:invertIfNegative val="0"/>
          <c:cat>
            <c:strRef>
              <c:f>'Residential analysis'!$A$44:$A$52</c:f>
              <c:strCache>
                <c:ptCount val="8"/>
                <c:pt idx="0">
                  <c:v>Biomass</c:v>
                </c:pt>
                <c:pt idx="1">
                  <c:v>Coal</c:v>
                </c:pt>
                <c:pt idx="2">
                  <c:v>District heating</c:v>
                </c:pt>
                <c:pt idx="3">
                  <c:v>Electricity</c:v>
                </c:pt>
                <c:pt idx="4">
                  <c:v>Gas</c:v>
                </c:pt>
                <c:pt idx="5">
                  <c:v>Heat pumps</c:v>
                </c:pt>
                <c:pt idx="6">
                  <c:v>Oil</c:v>
                </c:pt>
                <c:pt idx="7">
                  <c:v>Solar thermal</c:v>
                </c:pt>
              </c:strCache>
            </c:strRef>
          </c:cat>
          <c:val>
            <c:numRef>
              <c:f>'Residential analysis'!$E$44:$E$52</c:f>
              <c:numCache>
                <c:formatCode>0</c:formatCode>
                <c:ptCount val="8"/>
                <c:pt idx="0">
                  <c:v>16.334912481588251</c:v>
                </c:pt>
                <c:pt idx="1">
                  <c:v>6.5319111535303289</c:v>
                </c:pt>
                <c:pt idx="2">
                  <c:v>47.247522067530099</c:v>
                </c:pt>
                <c:pt idx="3">
                  <c:v>71.155490877467983</c:v>
                </c:pt>
                <c:pt idx="4">
                  <c:v>191.7387371517751</c:v>
                </c:pt>
                <c:pt idx="5">
                  <c:v>3.9396985013474684</c:v>
                </c:pt>
                <c:pt idx="6">
                  <c:v>84.368569694986292</c:v>
                </c:pt>
                <c:pt idx="7">
                  <c:v>16.195389663129692</c:v>
                </c:pt>
              </c:numCache>
            </c:numRef>
          </c:val>
          <c:extLst>
            <c:ext xmlns:c16="http://schemas.microsoft.com/office/drawing/2014/chart" uri="{C3380CC4-5D6E-409C-BE32-E72D297353CC}">
              <c16:uniqueId val="{00000032-82FC-4242-A6A5-64F052E2C390}"/>
            </c:ext>
          </c:extLst>
        </c:ser>
        <c:dLbls>
          <c:showLegendKey val="0"/>
          <c:showVal val="0"/>
          <c:showCatName val="0"/>
          <c:showSerName val="0"/>
          <c:showPercent val="0"/>
          <c:showBubbleSize val="0"/>
        </c:dLbls>
        <c:gapWidth val="50"/>
        <c:overlap val="100"/>
        <c:axId val="268925184"/>
        <c:axId val="268935168"/>
      </c:barChart>
      <c:catAx>
        <c:axId val="268925184"/>
        <c:scaling>
          <c:orientation val="minMax"/>
        </c:scaling>
        <c:delete val="0"/>
        <c:axPos val="b"/>
        <c:numFmt formatCode="General" sourceLinked="0"/>
        <c:majorTickMark val="out"/>
        <c:minorTickMark val="none"/>
        <c:tickLblPos val="nextTo"/>
        <c:crossAx val="268935168"/>
        <c:crosses val="autoZero"/>
        <c:auto val="1"/>
        <c:lblAlgn val="ctr"/>
        <c:lblOffset val="100"/>
        <c:noMultiLvlLbl val="0"/>
      </c:catAx>
      <c:valAx>
        <c:axId val="268935168"/>
        <c:scaling>
          <c:orientation val="minMax"/>
        </c:scaling>
        <c:delete val="0"/>
        <c:axPos val="l"/>
        <c:majorGridlines/>
        <c:numFmt formatCode="0%" sourceLinked="1"/>
        <c:majorTickMark val="out"/>
        <c:minorTickMark val="none"/>
        <c:tickLblPos val="nextTo"/>
        <c:crossAx val="268925184"/>
        <c:crosses val="autoZero"/>
        <c:crossBetween val="between"/>
      </c:valAx>
    </c:plotArea>
    <c:legend>
      <c:legendPos val="r"/>
      <c:layout>
        <c:manualLayout>
          <c:xMode val="edge"/>
          <c:yMode val="edge"/>
          <c:x val="0.75992777777777776"/>
          <c:y val="5.7572916666666668E-2"/>
          <c:w val="0.23085274787595161"/>
          <c:h val="0.33723808850558457"/>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WP3_v22b_website.xlsx]Residential analysis!PivotTable3</c:name>
    <c:fmtId val="1"/>
  </c:pivotSource>
  <c:chart>
    <c:autoTitleDeleted val="0"/>
    <c:pivotFmts>
      <c:pivotFmt>
        <c:idx val="0"/>
        <c:spPr>
          <a:solidFill>
            <a:srgbClr val="606060"/>
          </a:solidFill>
          <a:ln w="6350">
            <a:solidFill>
              <a:srgbClr val="000100"/>
            </a:solidFill>
            <a:prstDash val="solid"/>
          </a:ln>
        </c:spPr>
        <c:marker>
          <c:symbol val="none"/>
        </c:marker>
      </c:pivotFmt>
      <c:pivotFmt>
        <c:idx val="1"/>
        <c:spPr>
          <a:solidFill>
            <a:srgbClr val="BED001"/>
          </a:solidFill>
          <a:ln w="6350">
            <a:solidFill>
              <a:srgbClr val="000100"/>
            </a:solidFill>
            <a:prstDash val="solid"/>
          </a:ln>
        </c:spPr>
        <c:marker>
          <c:symbol val="none"/>
        </c:marker>
      </c:pivotFmt>
      <c:pivotFmt>
        <c:idx val="2"/>
        <c:spPr>
          <a:solidFill>
            <a:srgbClr val="68A4C0"/>
          </a:solidFill>
          <a:ln w="6350">
            <a:solidFill>
              <a:srgbClr val="000100"/>
            </a:solidFill>
            <a:prstDash val="solid"/>
          </a:ln>
        </c:spPr>
        <c:marker>
          <c:symbol val="none"/>
        </c:marker>
      </c:pivotFmt>
      <c:pivotFmt>
        <c:idx val="3"/>
        <c:spPr>
          <a:solidFill>
            <a:srgbClr val="7FA129"/>
          </a:solidFill>
          <a:ln w="6350">
            <a:solidFill>
              <a:srgbClr val="000100"/>
            </a:solidFill>
            <a:prstDash val="solid"/>
          </a:ln>
        </c:spPr>
        <c:marker>
          <c:symbol val="none"/>
        </c:marker>
      </c:pivotFmt>
      <c:pivotFmt>
        <c:idx val="4"/>
        <c:spPr>
          <a:solidFill>
            <a:srgbClr val="265376"/>
          </a:solidFill>
          <a:ln w="6350">
            <a:solidFill>
              <a:srgbClr val="000100"/>
            </a:solidFill>
            <a:prstDash val="solid"/>
          </a:ln>
        </c:spPr>
        <c:marker>
          <c:symbol val="none"/>
        </c:marker>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spPr>
          <a:solidFill>
            <a:srgbClr val="BED001"/>
          </a:solidFill>
          <a:ln w="6350">
            <a:solidFill>
              <a:srgbClr val="000100"/>
            </a:solidFill>
            <a:prstDash val="solid"/>
          </a:ln>
        </c:spPr>
        <c:marker>
          <c:symbol val="none"/>
        </c:marker>
      </c:pivotFmt>
      <c:pivotFmt>
        <c:idx val="46"/>
        <c:spPr>
          <a:ln w="6350">
            <a:solidFill>
              <a:srgbClr val="000100"/>
            </a:solidFill>
            <a:prstDash val="solid"/>
          </a:ln>
        </c:spPr>
        <c:marker>
          <c:symbol val="none"/>
        </c:marker>
      </c:pivotFmt>
      <c:pivotFmt>
        <c:idx val="47"/>
        <c:spPr>
          <a:solidFill>
            <a:srgbClr val="FCD942"/>
          </a:solidFill>
          <a:ln w="6350">
            <a:solidFill>
              <a:srgbClr val="000100"/>
            </a:solidFill>
            <a:prstDash val="solid"/>
          </a:ln>
        </c:spPr>
        <c:marker>
          <c:symbol val="none"/>
        </c:marker>
      </c:pivotFmt>
      <c:pivotFmt>
        <c:idx val="48"/>
        <c:spPr>
          <a:solidFill>
            <a:srgbClr val="68A4C0"/>
          </a:solidFill>
          <a:ln w="6350">
            <a:solidFill>
              <a:srgbClr val="000100"/>
            </a:solidFill>
            <a:prstDash val="solid"/>
          </a:ln>
        </c:spPr>
        <c:marker>
          <c:symbol val="none"/>
        </c:marker>
      </c:pivotFmt>
      <c:pivotFmt>
        <c:idx val="49"/>
        <c:spPr>
          <a:solidFill>
            <a:srgbClr val="D9D9D9"/>
          </a:solidFill>
          <a:ln w="6350">
            <a:solidFill>
              <a:srgbClr val="000100"/>
            </a:solidFill>
            <a:prstDash val="solid"/>
          </a:ln>
        </c:spPr>
        <c:marker>
          <c:symbol val="none"/>
        </c:marker>
      </c:pivotFmt>
      <c:pivotFmt>
        <c:idx val="50"/>
        <c:spPr>
          <a:solidFill>
            <a:srgbClr val="DB1F47"/>
          </a:solidFill>
          <a:ln w="6350">
            <a:solidFill>
              <a:srgbClr val="000100"/>
            </a:solidFill>
            <a:prstDash val="solid"/>
          </a:ln>
        </c:spPr>
        <c:marker>
          <c:symbol val="none"/>
        </c:marker>
      </c:pivotFmt>
      <c:pivotFmt>
        <c:idx val="51"/>
        <c:spPr>
          <a:solidFill>
            <a:srgbClr val="265376"/>
          </a:solidFill>
          <a:ln w="6350">
            <a:solidFill>
              <a:srgbClr val="000100"/>
            </a:solidFill>
            <a:prstDash val="solid"/>
          </a:ln>
        </c:spPr>
        <c:marker>
          <c:symbol val="none"/>
        </c:marker>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spPr>
          <a:solidFill>
            <a:srgbClr val="7FA129"/>
          </a:solidFill>
          <a:ln w="6350">
            <a:solidFill>
              <a:srgbClr val="000100"/>
            </a:solidFill>
            <a:prstDash val="solid"/>
          </a:ln>
        </c:spPr>
        <c:marker>
          <c:symbol val="none"/>
        </c:marker>
      </c:pivotFmt>
      <c:pivotFmt>
        <c:idx val="101"/>
        <c:spPr>
          <a:solidFill>
            <a:srgbClr val="68A4C0"/>
          </a:solidFill>
          <a:ln w="6350">
            <a:solidFill>
              <a:srgbClr val="000100"/>
            </a:solidFill>
            <a:prstDash val="solid"/>
          </a:ln>
        </c:spPr>
        <c:marker>
          <c:symbol val="none"/>
        </c:marker>
      </c:pivotFmt>
      <c:pivotFmt>
        <c:idx val="102"/>
        <c:spPr>
          <a:solidFill>
            <a:srgbClr val="FCD942"/>
          </a:solidFill>
          <a:ln w="6350">
            <a:solidFill>
              <a:srgbClr val="000100"/>
            </a:solidFill>
            <a:prstDash val="solid"/>
          </a:ln>
        </c:spPr>
        <c:marker>
          <c:symbol val="none"/>
        </c:marker>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s>
    <c:plotArea>
      <c:layout/>
      <c:barChart>
        <c:barDir val="col"/>
        <c:grouping val="stacked"/>
        <c:varyColors val="0"/>
        <c:ser>
          <c:idx val="0"/>
          <c:order val="0"/>
          <c:tx>
            <c:strRef>
              <c:f>'Residential analysis'!$B$42:$B$43</c:f>
              <c:strCache>
                <c:ptCount val="1"/>
                <c:pt idx="0">
                  <c:v>Other heating</c:v>
                </c:pt>
              </c:strCache>
            </c:strRef>
          </c:tx>
          <c:spPr>
            <a:solidFill>
              <a:srgbClr val="BED001"/>
            </a:solidFill>
            <a:ln w="6350">
              <a:solidFill>
                <a:srgbClr val="000100"/>
              </a:solidFill>
              <a:prstDash val="solid"/>
            </a:ln>
          </c:spPr>
          <c:invertIfNegative val="0"/>
          <c:cat>
            <c:strRef>
              <c:f>'Residential analysis'!$A$44:$A$52</c:f>
              <c:strCache>
                <c:ptCount val="8"/>
                <c:pt idx="0">
                  <c:v>Biomass</c:v>
                </c:pt>
                <c:pt idx="1">
                  <c:v>Coal</c:v>
                </c:pt>
                <c:pt idx="2">
                  <c:v>District heating</c:v>
                </c:pt>
                <c:pt idx="3">
                  <c:v>Electricity</c:v>
                </c:pt>
                <c:pt idx="4">
                  <c:v>Gas</c:v>
                </c:pt>
                <c:pt idx="5">
                  <c:v>Heat pumps</c:v>
                </c:pt>
                <c:pt idx="6">
                  <c:v>Oil</c:v>
                </c:pt>
                <c:pt idx="7">
                  <c:v>Solar thermal</c:v>
                </c:pt>
              </c:strCache>
            </c:strRef>
          </c:cat>
          <c:val>
            <c:numRef>
              <c:f>'Residential analysis'!$B$44:$B$52</c:f>
              <c:numCache>
                <c:formatCode>0</c:formatCode>
                <c:ptCount val="8"/>
                <c:pt idx="0">
                  <c:v>16.281511475525019</c:v>
                </c:pt>
                <c:pt idx="1">
                  <c:v>0.30362145975878396</c:v>
                </c:pt>
                <c:pt idx="2">
                  <c:v>1.0519249706799183</c:v>
                </c:pt>
                <c:pt idx="3">
                  <c:v>86.334538028237887</c:v>
                </c:pt>
                <c:pt idx="4">
                  <c:v>77.677424634908107</c:v>
                </c:pt>
                <c:pt idx="5">
                  <c:v>0</c:v>
                </c:pt>
                <c:pt idx="6">
                  <c:v>9.2973121380713959</c:v>
                </c:pt>
                <c:pt idx="7">
                  <c:v>0</c:v>
                </c:pt>
              </c:numCache>
            </c:numRef>
          </c:val>
          <c:extLst>
            <c:ext xmlns:c16="http://schemas.microsoft.com/office/drawing/2014/chart" uri="{C3380CC4-5D6E-409C-BE32-E72D297353CC}">
              <c16:uniqueId val="{00000000-1577-4E9A-AE34-C8B68515B74A}"/>
            </c:ext>
          </c:extLst>
        </c:ser>
        <c:ser>
          <c:idx val="1"/>
          <c:order val="1"/>
          <c:tx>
            <c:strRef>
              <c:f>'Residential analysis'!$C$42:$C$43</c:f>
              <c:strCache>
                <c:ptCount val="1"/>
                <c:pt idx="0">
                  <c:v>Space heating</c:v>
                </c:pt>
              </c:strCache>
            </c:strRef>
          </c:tx>
          <c:spPr>
            <a:solidFill>
              <a:srgbClr val="7FA129"/>
            </a:solidFill>
            <a:ln w="6350">
              <a:solidFill>
                <a:srgbClr val="000100"/>
              </a:solidFill>
              <a:prstDash val="solid"/>
            </a:ln>
          </c:spPr>
          <c:invertIfNegative val="0"/>
          <c:cat>
            <c:strRef>
              <c:f>'Residential analysis'!$A$44:$A$52</c:f>
              <c:strCache>
                <c:ptCount val="8"/>
                <c:pt idx="0">
                  <c:v>Biomass</c:v>
                </c:pt>
                <c:pt idx="1">
                  <c:v>Coal</c:v>
                </c:pt>
                <c:pt idx="2">
                  <c:v>District heating</c:v>
                </c:pt>
                <c:pt idx="3">
                  <c:v>Electricity</c:v>
                </c:pt>
                <c:pt idx="4">
                  <c:v>Gas</c:v>
                </c:pt>
                <c:pt idx="5">
                  <c:v>Heat pumps</c:v>
                </c:pt>
                <c:pt idx="6">
                  <c:v>Oil</c:v>
                </c:pt>
                <c:pt idx="7">
                  <c:v>Solar thermal</c:v>
                </c:pt>
              </c:strCache>
            </c:strRef>
          </c:cat>
          <c:val>
            <c:numRef>
              <c:f>'Residential analysis'!$C$44:$C$52</c:f>
              <c:numCache>
                <c:formatCode>0</c:formatCode>
                <c:ptCount val="8"/>
                <c:pt idx="0">
                  <c:v>429.91791149201032</c:v>
                </c:pt>
                <c:pt idx="1">
                  <c:v>100.61756231631541</c:v>
                </c:pt>
                <c:pt idx="2">
                  <c:v>205.58364672473786</c:v>
                </c:pt>
                <c:pt idx="3">
                  <c:v>170.77310732260523</c:v>
                </c:pt>
                <c:pt idx="4">
                  <c:v>948.33375679355379</c:v>
                </c:pt>
                <c:pt idx="5">
                  <c:v>23.870675513338455</c:v>
                </c:pt>
                <c:pt idx="6">
                  <c:v>307.77393394630838</c:v>
                </c:pt>
                <c:pt idx="7">
                  <c:v>3.8646837196645776</c:v>
                </c:pt>
              </c:numCache>
            </c:numRef>
          </c:val>
          <c:extLst>
            <c:ext xmlns:c16="http://schemas.microsoft.com/office/drawing/2014/chart" uri="{C3380CC4-5D6E-409C-BE32-E72D297353CC}">
              <c16:uniqueId val="{00000030-93BE-402C-B6B6-0F2233DA58FD}"/>
            </c:ext>
          </c:extLst>
        </c:ser>
        <c:ser>
          <c:idx val="2"/>
          <c:order val="2"/>
          <c:tx>
            <c:strRef>
              <c:f>'Residential analysis'!$D$42:$D$43</c:f>
              <c:strCache>
                <c:ptCount val="1"/>
                <c:pt idx="0">
                  <c:v>Space cooling</c:v>
                </c:pt>
              </c:strCache>
            </c:strRef>
          </c:tx>
          <c:spPr>
            <a:solidFill>
              <a:srgbClr val="68A4C0"/>
            </a:solidFill>
            <a:ln w="6350">
              <a:solidFill>
                <a:srgbClr val="000100"/>
              </a:solidFill>
              <a:prstDash val="solid"/>
            </a:ln>
          </c:spPr>
          <c:invertIfNegative val="0"/>
          <c:cat>
            <c:strRef>
              <c:f>'Residential analysis'!$A$44:$A$52</c:f>
              <c:strCache>
                <c:ptCount val="8"/>
                <c:pt idx="0">
                  <c:v>Biomass</c:v>
                </c:pt>
                <c:pt idx="1">
                  <c:v>Coal</c:v>
                </c:pt>
                <c:pt idx="2">
                  <c:v>District heating</c:v>
                </c:pt>
                <c:pt idx="3">
                  <c:v>Electricity</c:v>
                </c:pt>
                <c:pt idx="4">
                  <c:v>Gas</c:v>
                </c:pt>
                <c:pt idx="5">
                  <c:v>Heat pumps</c:v>
                </c:pt>
                <c:pt idx="6">
                  <c:v>Oil</c:v>
                </c:pt>
                <c:pt idx="7">
                  <c:v>Solar thermal</c:v>
                </c:pt>
              </c:strCache>
            </c:strRef>
          </c:cat>
          <c:val>
            <c:numRef>
              <c:f>'Residential analysis'!$D$44:$D$52</c:f>
              <c:numCache>
                <c:formatCode>0</c:formatCode>
                <c:ptCount val="8"/>
                <c:pt idx="0">
                  <c:v>0</c:v>
                </c:pt>
                <c:pt idx="1">
                  <c:v>0</c:v>
                </c:pt>
                <c:pt idx="2">
                  <c:v>0</c:v>
                </c:pt>
                <c:pt idx="3">
                  <c:v>26.044358533356522</c:v>
                </c:pt>
                <c:pt idx="4">
                  <c:v>0</c:v>
                </c:pt>
                <c:pt idx="5">
                  <c:v>0</c:v>
                </c:pt>
                <c:pt idx="6">
                  <c:v>0</c:v>
                </c:pt>
                <c:pt idx="7">
                  <c:v>0</c:v>
                </c:pt>
              </c:numCache>
            </c:numRef>
          </c:val>
          <c:extLst>
            <c:ext xmlns:c16="http://schemas.microsoft.com/office/drawing/2014/chart" uri="{C3380CC4-5D6E-409C-BE32-E72D297353CC}">
              <c16:uniqueId val="{00000031-93BE-402C-B6B6-0F2233DA58FD}"/>
            </c:ext>
          </c:extLst>
        </c:ser>
        <c:ser>
          <c:idx val="3"/>
          <c:order val="3"/>
          <c:tx>
            <c:strRef>
              <c:f>'Residential analysis'!$E$42:$E$43</c:f>
              <c:strCache>
                <c:ptCount val="1"/>
                <c:pt idx="0">
                  <c:v>Hot water</c:v>
                </c:pt>
              </c:strCache>
            </c:strRef>
          </c:tx>
          <c:spPr>
            <a:solidFill>
              <a:srgbClr val="FCD942"/>
            </a:solidFill>
            <a:ln w="6350">
              <a:solidFill>
                <a:srgbClr val="000100"/>
              </a:solidFill>
              <a:prstDash val="solid"/>
            </a:ln>
          </c:spPr>
          <c:invertIfNegative val="0"/>
          <c:cat>
            <c:strRef>
              <c:f>'Residential analysis'!$A$44:$A$52</c:f>
              <c:strCache>
                <c:ptCount val="8"/>
                <c:pt idx="0">
                  <c:v>Biomass</c:v>
                </c:pt>
                <c:pt idx="1">
                  <c:v>Coal</c:v>
                </c:pt>
                <c:pt idx="2">
                  <c:v>District heating</c:v>
                </c:pt>
                <c:pt idx="3">
                  <c:v>Electricity</c:v>
                </c:pt>
                <c:pt idx="4">
                  <c:v>Gas</c:v>
                </c:pt>
                <c:pt idx="5">
                  <c:v>Heat pumps</c:v>
                </c:pt>
                <c:pt idx="6">
                  <c:v>Oil</c:v>
                </c:pt>
                <c:pt idx="7">
                  <c:v>Solar thermal</c:v>
                </c:pt>
              </c:strCache>
            </c:strRef>
          </c:cat>
          <c:val>
            <c:numRef>
              <c:f>'Residential analysis'!$E$44:$E$52</c:f>
              <c:numCache>
                <c:formatCode>0</c:formatCode>
                <c:ptCount val="8"/>
                <c:pt idx="0">
                  <c:v>16.334912481588251</c:v>
                </c:pt>
                <c:pt idx="1">
                  <c:v>6.5319111535303289</c:v>
                </c:pt>
                <c:pt idx="2">
                  <c:v>47.247522067530099</c:v>
                </c:pt>
                <c:pt idx="3">
                  <c:v>71.155490877467983</c:v>
                </c:pt>
                <c:pt idx="4">
                  <c:v>191.7387371517751</c:v>
                </c:pt>
                <c:pt idx="5">
                  <c:v>3.9396985013474684</c:v>
                </c:pt>
                <c:pt idx="6">
                  <c:v>84.368569694986292</c:v>
                </c:pt>
                <c:pt idx="7">
                  <c:v>16.195389663129692</c:v>
                </c:pt>
              </c:numCache>
            </c:numRef>
          </c:val>
          <c:extLst>
            <c:ext xmlns:c16="http://schemas.microsoft.com/office/drawing/2014/chart" uri="{C3380CC4-5D6E-409C-BE32-E72D297353CC}">
              <c16:uniqueId val="{00000032-93BE-402C-B6B6-0F2233DA58FD}"/>
            </c:ext>
          </c:extLst>
        </c:ser>
        <c:dLbls>
          <c:showLegendKey val="0"/>
          <c:showVal val="0"/>
          <c:showCatName val="0"/>
          <c:showSerName val="0"/>
          <c:showPercent val="0"/>
          <c:showBubbleSize val="0"/>
        </c:dLbls>
        <c:gapWidth val="50"/>
        <c:overlap val="100"/>
        <c:axId val="268994432"/>
        <c:axId val="268995968"/>
      </c:barChart>
      <c:catAx>
        <c:axId val="268994432"/>
        <c:scaling>
          <c:orientation val="minMax"/>
        </c:scaling>
        <c:delete val="0"/>
        <c:axPos val="b"/>
        <c:numFmt formatCode="General" sourceLinked="0"/>
        <c:majorTickMark val="out"/>
        <c:minorTickMark val="none"/>
        <c:tickLblPos val="nextTo"/>
        <c:crossAx val="268995968"/>
        <c:crosses val="autoZero"/>
        <c:auto val="1"/>
        <c:lblAlgn val="ctr"/>
        <c:lblOffset val="100"/>
        <c:noMultiLvlLbl val="0"/>
      </c:catAx>
      <c:valAx>
        <c:axId val="268995968"/>
        <c:scaling>
          <c:orientation val="minMax"/>
        </c:scaling>
        <c:delete val="0"/>
        <c:axPos val="l"/>
        <c:majorGridlines/>
        <c:title>
          <c:tx>
            <c:rich>
              <a:bodyPr/>
              <a:lstStyle/>
              <a:p>
                <a:pPr>
                  <a:defRPr/>
                </a:pPr>
                <a:r>
                  <a:rPr lang="en-US"/>
                  <a:t>Final energy [TWh]</a:t>
                </a:r>
              </a:p>
            </c:rich>
          </c:tx>
          <c:overlay val="0"/>
        </c:title>
        <c:numFmt formatCode="0" sourceLinked="1"/>
        <c:majorTickMark val="out"/>
        <c:minorTickMark val="none"/>
        <c:tickLblPos val="nextTo"/>
        <c:crossAx val="268994432"/>
        <c:crosses val="autoZero"/>
        <c:crossBetween val="between"/>
      </c:valAx>
    </c:plotArea>
    <c:legend>
      <c:legendPos val="r"/>
      <c:layout>
        <c:manualLayout>
          <c:xMode val="edge"/>
          <c:yMode val="edge"/>
          <c:x val="0.76618663663304809"/>
          <c:y val="7.6181250000000006E-2"/>
          <c:w val="0.19922018147634754"/>
          <c:h val="0.47306840277777779"/>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WP3_v22b_website.xlsx]Residential analysis!PivotTable13</c:name>
    <c:fmtId val="0"/>
  </c:pivotSource>
  <c:chart>
    <c:autoTitleDeleted val="0"/>
    <c:pivotFmts>
      <c:pivotFmt>
        <c:idx val="0"/>
        <c:spPr>
          <a:solidFill>
            <a:srgbClr val="7FA129"/>
          </a:solidFill>
          <a:ln w="3175">
            <a:solidFill>
              <a:srgbClr val="000100"/>
            </a:solidFill>
            <a:prstDash val="solid"/>
          </a:ln>
        </c:spPr>
        <c:marker>
          <c:symbol val="none"/>
        </c:marker>
      </c:pivotFmt>
      <c:pivotFmt>
        <c:idx val="1"/>
        <c:spPr>
          <a:solidFill>
            <a:srgbClr val="A21734"/>
          </a:solidFill>
          <a:ln w="3175">
            <a:solidFill>
              <a:srgbClr val="000100"/>
            </a:solidFill>
            <a:prstDash val="solid"/>
          </a:ln>
        </c:spPr>
        <c:marker>
          <c:symbol val="none"/>
        </c:marker>
      </c:pivotFmt>
      <c:pivotFmt>
        <c:idx val="2"/>
        <c:spPr>
          <a:solidFill>
            <a:srgbClr val="BED001"/>
          </a:solidFill>
          <a:ln w="3175">
            <a:solidFill>
              <a:srgbClr val="000100"/>
            </a:solidFill>
            <a:prstDash val="solid"/>
          </a:ln>
        </c:spPr>
        <c:marker>
          <c:symbol val="none"/>
        </c:marker>
      </c:pivotFmt>
      <c:pivotFmt>
        <c:idx val="3"/>
        <c:spPr>
          <a:solidFill>
            <a:srgbClr val="606060"/>
          </a:solidFill>
          <a:ln w="3175">
            <a:solidFill>
              <a:srgbClr val="000100"/>
            </a:solidFill>
            <a:prstDash val="solid"/>
          </a:ln>
        </c:spPr>
        <c:marker>
          <c:symbol val="none"/>
        </c:marker>
      </c:pivotFmt>
      <c:pivotFmt>
        <c:idx val="4"/>
        <c:spPr>
          <a:solidFill>
            <a:srgbClr val="68A4C0"/>
          </a:solidFill>
          <a:ln w="3175">
            <a:solidFill>
              <a:srgbClr val="000100"/>
            </a:solidFill>
            <a:prstDash val="solid"/>
          </a:ln>
        </c:spPr>
        <c:marker>
          <c:symbol val="none"/>
        </c:marker>
      </c:pivotFmt>
      <c:pivotFmt>
        <c:idx val="5"/>
        <c:spPr>
          <a:solidFill>
            <a:srgbClr val="497185"/>
          </a:solidFill>
          <a:ln w="3175">
            <a:solidFill>
              <a:srgbClr val="000100"/>
            </a:solidFill>
            <a:prstDash val="solid"/>
          </a:ln>
        </c:spPr>
        <c:marker>
          <c:symbol val="none"/>
        </c:marker>
      </c:pivotFmt>
      <c:pivotFmt>
        <c:idx val="6"/>
        <c:spPr>
          <a:solidFill>
            <a:srgbClr val="265376"/>
          </a:solidFill>
          <a:ln w="3175">
            <a:solidFill>
              <a:srgbClr val="000100"/>
            </a:solidFill>
            <a:prstDash val="solid"/>
          </a:ln>
        </c:spPr>
        <c:marker>
          <c:symbol val="none"/>
        </c:marker>
      </c:pivotFmt>
      <c:pivotFmt>
        <c:idx val="7"/>
        <c:spPr>
          <a:solidFill>
            <a:srgbClr val="FCD942"/>
          </a:solidFill>
          <a:ln w="3175">
            <a:solidFill>
              <a:srgbClr val="000100"/>
            </a:solidFill>
            <a:prstDash val="solid"/>
          </a:ln>
        </c:spPr>
        <c:marker>
          <c:symbol val="none"/>
        </c:marker>
      </c:pivotFmt>
      <c:pivotFmt>
        <c:idx val="8"/>
        <c:marker>
          <c:symbol val="none"/>
        </c:marker>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spPr>
          <a:solidFill>
            <a:srgbClr val="7FA129"/>
          </a:solidFill>
          <a:ln w="3175">
            <a:solidFill>
              <a:srgbClr val="000100"/>
            </a:solidFill>
            <a:prstDash val="solid"/>
          </a:ln>
        </c:spPr>
        <c:marker>
          <c:symbol val="none"/>
        </c:marker>
      </c:pivotFmt>
      <c:pivotFmt>
        <c:idx val="50"/>
        <c:spPr>
          <a:solidFill>
            <a:srgbClr val="A21734"/>
          </a:solidFill>
          <a:ln w="3175">
            <a:solidFill>
              <a:srgbClr val="000100"/>
            </a:solidFill>
            <a:prstDash val="solid"/>
          </a:ln>
        </c:spPr>
        <c:marker>
          <c:symbol val="none"/>
        </c:marker>
      </c:pivotFmt>
      <c:pivotFmt>
        <c:idx val="51"/>
        <c:spPr>
          <a:solidFill>
            <a:srgbClr val="BED001"/>
          </a:solidFill>
          <a:ln w="3175">
            <a:solidFill>
              <a:srgbClr val="000100"/>
            </a:solidFill>
            <a:prstDash val="solid"/>
          </a:ln>
        </c:spPr>
        <c:marker>
          <c:symbol val="none"/>
        </c:marker>
      </c:pivotFmt>
      <c:pivotFmt>
        <c:idx val="52"/>
        <c:spPr>
          <a:solidFill>
            <a:srgbClr val="606060"/>
          </a:solidFill>
          <a:ln w="3175">
            <a:solidFill>
              <a:srgbClr val="000100"/>
            </a:solidFill>
            <a:prstDash val="solid"/>
          </a:ln>
        </c:spPr>
        <c:marker>
          <c:symbol val="none"/>
        </c:marker>
      </c:pivotFmt>
      <c:pivotFmt>
        <c:idx val="53"/>
        <c:spPr>
          <a:solidFill>
            <a:srgbClr val="68A4C0"/>
          </a:solidFill>
          <a:ln w="3175">
            <a:solidFill>
              <a:srgbClr val="000100"/>
            </a:solidFill>
            <a:prstDash val="solid"/>
          </a:ln>
        </c:spPr>
        <c:marker>
          <c:symbol val="none"/>
        </c:marker>
      </c:pivotFmt>
      <c:pivotFmt>
        <c:idx val="54"/>
        <c:spPr>
          <a:solidFill>
            <a:srgbClr val="497185"/>
          </a:solidFill>
          <a:ln w="3175">
            <a:solidFill>
              <a:srgbClr val="000100"/>
            </a:solidFill>
            <a:prstDash val="solid"/>
          </a:ln>
        </c:spPr>
        <c:marker>
          <c:symbol val="none"/>
        </c:marker>
      </c:pivotFmt>
      <c:pivotFmt>
        <c:idx val="55"/>
        <c:spPr>
          <a:solidFill>
            <a:srgbClr val="265376"/>
          </a:solidFill>
          <a:ln w="3175">
            <a:solidFill>
              <a:srgbClr val="000100"/>
            </a:solidFill>
            <a:prstDash val="solid"/>
          </a:ln>
        </c:spPr>
        <c:marker>
          <c:symbol val="none"/>
        </c:marker>
      </c:pivotFmt>
      <c:pivotFmt>
        <c:idx val="56"/>
        <c:spPr>
          <a:solidFill>
            <a:srgbClr val="FCD942"/>
          </a:solidFill>
          <a:ln w="3175">
            <a:solidFill>
              <a:srgbClr val="000100"/>
            </a:solidFill>
            <a:prstDash val="solid"/>
          </a:ln>
        </c:spPr>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spPr>
          <a:solidFill>
            <a:srgbClr val="7FA129"/>
          </a:solidFill>
          <a:ln w="3175">
            <a:solidFill>
              <a:srgbClr val="000100"/>
            </a:solidFill>
            <a:prstDash val="solid"/>
          </a:ln>
        </c:spPr>
        <c:marker>
          <c:symbol val="none"/>
        </c:marker>
      </c:pivotFmt>
      <c:pivotFmt>
        <c:idx val="66"/>
        <c:spPr>
          <a:solidFill>
            <a:srgbClr val="A21734"/>
          </a:solidFill>
          <a:ln w="3175">
            <a:solidFill>
              <a:srgbClr val="000100"/>
            </a:solidFill>
            <a:prstDash val="solid"/>
          </a:ln>
        </c:spPr>
        <c:marker>
          <c:symbol val="none"/>
        </c:marker>
      </c:pivotFmt>
      <c:pivotFmt>
        <c:idx val="67"/>
        <c:spPr>
          <a:solidFill>
            <a:srgbClr val="BED001"/>
          </a:solidFill>
          <a:ln w="3175">
            <a:solidFill>
              <a:srgbClr val="000100"/>
            </a:solidFill>
            <a:prstDash val="solid"/>
          </a:ln>
        </c:spPr>
        <c:marker>
          <c:symbol val="none"/>
        </c:marker>
      </c:pivotFmt>
      <c:pivotFmt>
        <c:idx val="68"/>
        <c:spPr>
          <a:solidFill>
            <a:srgbClr val="606060"/>
          </a:solidFill>
          <a:ln w="3175">
            <a:solidFill>
              <a:srgbClr val="000100"/>
            </a:solidFill>
            <a:prstDash val="solid"/>
          </a:ln>
        </c:spPr>
        <c:marker>
          <c:symbol val="none"/>
        </c:marker>
      </c:pivotFmt>
      <c:pivotFmt>
        <c:idx val="69"/>
        <c:spPr>
          <a:solidFill>
            <a:srgbClr val="68A4C0"/>
          </a:solidFill>
          <a:ln w="3175">
            <a:solidFill>
              <a:srgbClr val="000100"/>
            </a:solidFill>
            <a:prstDash val="solid"/>
          </a:ln>
        </c:spPr>
        <c:marker>
          <c:symbol val="none"/>
        </c:marker>
      </c:pivotFmt>
      <c:pivotFmt>
        <c:idx val="70"/>
        <c:spPr>
          <a:solidFill>
            <a:srgbClr val="497185"/>
          </a:solidFill>
          <a:ln w="3175">
            <a:solidFill>
              <a:srgbClr val="000100"/>
            </a:solidFill>
            <a:prstDash val="solid"/>
          </a:ln>
        </c:spPr>
        <c:marker>
          <c:symbol val="none"/>
        </c:marker>
      </c:pivotFmt>
      <c:pivotFmt>
        <c:idx val="71"/>
        <c:spPr>
          <a:solidFill>
            <a:srgbClr val="265376"/>
          </a:solidFill>
          <a:ln w="3175">
            <a:solidFill>
              <a:srgbClr val="000100"/>
            </a:solidFill>
            <a:prstDash val="solid"/>
          </a:ln>
        </c:spPr>
        <c:marker>
          <c:symbol val="none"/>
        </c:marker>
      </c:pivotFmt>
      <c:pivotFmt>
        <c:idx val="72"/>
        <c:spPr>
          <a:solidFill>
            <a:srgbClr val="FCD942"/>
          </a:solidFill>
          <a:ln w="3175">
            <a:solidFill>
              <a:srgbClr val="000100"/>
            </a:solidFill>
            <a:prstDash val="solid"/>
          </a:ln>
        </c:spPr>
        <c:marker>
          <c:symbol val="none"/>
        </c:marker>
      </c:pivotFmt>
      <c:pivotFmt>
        <c:idx val="73"/>
        <c:spPr>
          <a:solidFill>
            <a:srgbClr val="7FA129"/>
          </a:solidFill>
          <a:ln w="3175">
            <a:solidFill>
              <a:srgbClr val="000100"/>
            </a:solidFill>
            <a:prstDash val="solid"/>
          </a:ln>
        </c:spPr>
        <c:marker>
          <c:symbol val="none"/>
        </c:marker>
      </c:pivotFmt>
      <c:pivotFmt>
        <c:idx val="74"/>
        <c:spPr>
          <a:solidFill>
            <a:srgbClr val="500C1A"/>
          </a:solidFill>
          <a:ln w="3175">
            <a:solidFill>
              <a:srgbClr val="000100"/>
            </a:solidFill>
            <a:prstDash val="solid"/>
          </a:ln>
        </c:spPr>
        <c:marker>
          <c:symbol val="none"/>
        </c:marker>
      </c:pivotFmt>
      <c:pivotFmt>
        <c:idx val="75"/>
        <c:spPr>
          <a:solidFill>
            <a:srgbClr val="BED001"/>
          </a:solidFill>
          <a:ln w="3175">
            <a:solidFill>
              <a:srgbClr val="000100"/>
            </a:solidFill>
            <a:prstDash val="solid"/>
          </a:ln>
        </c:spPr>
        <c:marker>
          <c:symbol val="none"/>
        </c:marker>
      </c:pivotFmt>
      <c:pivotFmt>
        <c:idx val="76"/>
        <c:spPr>
          <a:solidFill>
            <a:srgbClr val="A21734"/>
          </a:solidFill>
          <a:ln w="3175">
            <a:solidFill>
              <a:srgbClr val="000100"/>
            </a:solidFill>
            <a:prstDash val="solid"/>
          </a:ln>
        </c:spPr>
        <c:marker>
          <c:symbol val="none"/>
        </c:marker>
      </c:pivotFmt>
      <c:pivotFmt>
        <c:idx val="77"/>
        <c:spPr>
          <a:solidFill>
            <a:srgbClr val="68A4C0"/>
          </a:solidFill>
          <a:ln w="3175">
            <a:solidFill>
              <a:srgbClr val="000100"/>
            </a:solidFill>
            <a:prstDash val="solid"/>
          </a:ln>
        </c:spPr>
        <c:marker>
          <c:symbol val="none"/>
        </c:marker>
      </c:pivotFmt>
      <c:pivotFmt>
        <c:idx val="78"/>
        <c:spPr>
          <a:solidFill>
            <a:srgbClr val="497185"/>
          </a:solidFill>
          <a:ln w="3175">
            <a:solidFill>
              <a:srgbClr val="000100"/>
            </a:solidFill>
            <a:prstDash val="solid"/>
          </a:ln>
        </c:spPr>
        <c:marker>
          <c:symbol val="none"/>
        </c:marker>
      </c:pivotFmt>
      <c:pivotFmt>
        <c:idx val="79"/>
        <c:spPr>
          <a:solidFill>
            <a:srgbClr val="606060"/>
          </a:solidFill>
          <a:ln w="3175">
            <a:solidFill>
              <a:srgbClr val="000100"/>
            </a:solidFill>
            <a:prstDash val="solid"/>
          </a:ln>
        </c:spPr>
        <c:marker>
          <c:symbol val="none"/>
        </c:marker>
      </c:pivotFmt>
      <c:pivotFmt>
        <c:idx val="80"/>
        <c:spPr>
          <a:solidFill>
            <a:srgbClr val="FCD942"/>
          </a:solidFill>
          <a:ln w="3175">
            <a:solidFill>
              <a:srgbClr val="000100"/>
            </a:solidFill>
            <a:prstDash val="solid"/>
          </a:ln>
        </c:spPr>
        <c:marker>
          <c:symbol val="none"/>
        </c:marker>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spPr>
          <a:solidFill>
            <a:srgbClr val="7FA129"/>
          </a:solidFill>
          <a:ln w="3175">
            <a:solidFill>
              <a:srgbClr val="000100"/>
            </a:solidFill>
            <a:prstDash val="solid"/>
          </a:ln>
        </c:spPr>
        <c:marker>
          <c:symbol val="none"/>
        </c:marker>
      </c:pivotFmt>
      <c:pivotFmt>
        <c:idx val="162"/>
        <c:spPr>
          <a:solidFill>
            <a:srgbClr val="500C1A"/>
          </a:solidFill>
          <a:ln w="3175">
            <a:solidFill>
              <a:srgbClr val="000100"/>
            </a:solidFill>
            <a:prstDash val="solid"/>
          </a:ln>
        </c:spPr>
        <c:marker>
          <c:symbol val="none"/>
        </c:marker>
      </c:pivotFmt>
      <c:pivotFmt>
        <c:idx val="163"/>
        <c:spPr>
          <a:solidFill>
            <a:srgbClr val="BED001"/>
          </a:solidFill>
          <a:ln w="3175">
            <a:solidFill>
              <a:srgbClr val="000100"/>
            </a:solidFill>
            <a:prstDash val="solid"/>
          </a:ln>
        </c:spPr>
        <c:marker>
          <c:symbol val="none"/>
        </c:marker>
      </c:pivotFmt>
      <c:pivotFmt>
        <c:idx val="164"/>
        <c:spPr>
          <a:solidFill>
            <a:srgbClr val="A21734"/>
          </a:solidFill>
          <a:ln w="3175">
            <a:solidFill>
              <a:srgbClr val="000100"/>
            </a:solidFill>
            <a:prstDash val="solid"/>
          </a:ln>
        </c:spPr>
        <c:marker>
          <c:symbol val="none"/>
        </c:marker>
      </c:pivotFmt>
      <c:pivotFmt>
        <c:idx val="165"/>
        <c:spPr>
          <a:solidFill>
            <a:srgbClr val="68A4C0"/>
          </a:solidFill>
          <a:ln w="3175">
            <a:solidFill>
              <a:srgbClr val="000100"/>
            </a:solidFill>
            <a:prstDash val="solid"/>
          </a:ln>
        </c:spPr>
        <c:marker>
          <c:symbol val="none"/>
        </c:marker>
      </c:pivotFmt>
      <c:pivotFmt>
        <c:idx val="166"/>
        <c:spPr>
          <a:solidFill>
            <a:srgbClr val="497185"/>
          </a:solidFill>
          <a:ln w="3175">
            <a:solidFill>
              <a:srgbClr val="000100"/>
            </a:solidFill>
            <a:prstDash val="solid"/>
          </a:ln>
        </c:spPr>
        <c:marker>
          <c:symbol val="none"/>
        </c:marker>
      </c:pivotFmt>
      <c:pivotFmt>
        <c:idx val="167"/>
        <c:spPr>
          <a:solidFill>
            <a:srgbClr val="606060"/>
          </a:solidFill>
          <a:ln w="3175">
            <a:solidFill>
              <a:srgbClr val="000100"/>
            </a:solidFill>
            <a:prstDash val="solid"/>
          </a:ln>
        </c:spPr>
        <c:marker>
          <c:symbol val="none"/>
        </c:marker>
      </c:pivotFmt>
      <c:pivotFmt>
        <c:idx val="168"/>
        <c:spPr>
          <a:solidFill>
            <a:srgbClr val="FCD942"/>
          </a:solidFill>
          <a:ln w="3175">
            <a:solidFill>
              <a:srgbClr val="000100"/>
            </a:solidFill>
            <a:prstDash val="solid"/>
          </a:ln>
        </c:spPr>
        <c:marker>
          <c:symbol val="none"/>
        </c:marker>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s>
    <c:plotArea>
      <c:layout/>
      <c:barChart>
        <c:barDir val="col"/>
        <c:grouping val="percentStacked"/>
        <c:varyColors val="0"/>
        <c:ser>
          <c:idx val="0"/>
          <c:order val="0"/>
          <c:tx>
            <c:strRef>
              <c:f>'Residential analysis'!$B$72:$B$73</c:f>
              <c:strCache>
                <c:ptCount val="1"/>
                <c:pt idx="0">
                  <c:v>Biomass</c:v>
                </c:pt>
              </c:strCache>
            </c:strRef>
          </c:tx>
          <c:spPr>
            <a:solidFill>
              <a:srgbClr val="7FA129"/>
            </a:solidFill>
            <a:ln w="3175">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analysis'!$B$74:$B$77</c:f>
              <c:numCache>
                <c:formatCode>0</c:formatCode>
                <c:ptCount val="4"/>
                <c:pt idx="0">
                  <c:v>0</c:v>
                </c:pt>
                <c:pt idx="1">
                  <c:v>16.281511475525019</c:v>
                </c:pt>
                <c:pt idx="2">
                  <c:v>429.91791149201032</c:v>
                </c:pt>
                <c:pt idx="3">
                  <c:v>16.334912481588251</c:v>
                </c:pt>
              </c:numCache>
            </c:numRef>
          </c:val>
          <c:extLst>
            <c:ext xmlns:c16="http://schemas.microsoft.com/office/drawing/2014/chart" uri="{C3380CC4-5D6E-409C-BE32-E72D297353CC}">
              <c16:uniqueId val="{00000000-E231-4A98-AE0F-9EFBF34132B2}"/>
            </c:ext>
          </c:extLst>
        </c:ser>
        <c:ser>
          <c:idx val="1"/>
          <c:order val="1"/>
          <c:tx>
            <c:strRef>
              <c:f>'Residential analysis'!$C$72:$C$73</c:f>
              <c:strCache>
                <c:ptCount val="1"/>
                <c:pt idx="0">
                  <c:v>Coal</c:v>
                </c:pt>
              </c:strCache>
            </c:strRef>
          </c:tx>
          <c:spPr>
            <a:solidFill>
              <a:srgbClr val="500C1A"/>
            </a:solidFill>
            <a:ln w="3175">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analysis'!$C$74:$C$77</c:f>
              <c:numCache>
                <c:formatCode>0</c:formatCode>
                <c:ptCount val="4"/>
                <c:pt idx="0">
                  <c:v>0</c:v>
                </c:pt>
                <c:pt idx="1">
                  <c:v>0.30362145975878396</c:v>
                </c:pt>
                <c:pt idx="2">
                  <c:v>100.61756231631541</c:v>
                </c:pt>
                <c:pt idx="3">
                  <c:v>6.5319111535303289</c:v>
                </c:pt>
              </c:numCache>
            </c:numRef>
          </c:val>
          <c:extLst>
            <c:ext xmlns:c16="http://schemas.microsoft.com/office/drawing/2014/chart" uri="{C3380CC4-5D6E-409C-BE32-E72D297353CC}">
              <c16:uniqueId val="{00000001-E231-4A98-AE0F-9EFBF34132B2}"/>
            </c:ext>
          </c:extLst>
        </c:ser>
        <c:ser>
          <c:idx val="2"/>
          <c:order val="2"/>
          <c:tx>
            <c:strRef>
              <c:f>'Residential analysis'!$D$72:$D$73</c:f>
              <c:strCache>
                <c:ptCount val="1"/>
                <c:pt idx="0">
                  <c:v>District heating</c:v>
                </c:pt>
              </c:strCache>
            </c:strRef>
          </c:tx>
          <c:spPr>
            <a:solidFill>
              <a:srgbClr val="BED001"/>
            </a:solidFill>
            <a:ln w="3175">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analysis'!$D$74:$D$77</c:f>
              <c:numCache>
                <c:formatCode>0</c:formatCode>
                <c:ptCount val="4"/>
                <c:pt idx="0">
                  <c:v>0</c:v>
                </c:pt>
                <c:pt idx="1">
                  <c:v>1.0519249706799183</c:v>
                </c:pt>
                <c:pt idx="2">
                  <c:v>205.58364672473786</c:v>
                </c:pt>
                <c:pt idx="3">
                  <c:v>47.247522067530099</c:v>
                </c:pt>
              </c:numCache>
            </c:numRef>
          </c:val>
          <c:extLst>
            <c:ext xmlns:c16="http://schemas.microsoft.com/office/drawing/2014/chart" uri="{C3380CC4-5D6E-409C-BE32-E72D297353CC}">
              <c16:uniqueId val="{00000002-E231-4A98-AE0F-9EFBF34132B2}"/>
            </c:ext>
          </c:extLst>
        </c:ser>
        <c:ser>
          <c:idx val="3"/>
          <c:order val="3"/>
          <c:tx>
            <c:strRef>
              <c:f>'Residential analysis'!$E$72:$E$73</c:f>
              <c:strCache>
                <c:ptCount val="1"/>
                <c:pt idx="0">
                  <c:v>Electricity</c:v>
                </c:pt>
              </c:strCache>
            </c:strRef>
          </c:tx>
          <c:spPr>
            <a:solidFill>
              <a:srgbClr val="A21734"/>
            </a:solidFill>
            <a:ln w="3175">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analysis'!$E$74:$E$77</c:f>
              <c:numCache>
                <c:formatCode>0</c:formatCode>
                <c:ptCount val="4"/>
                <c:pt idx="0">
                  <c:v>26.044358533356522</c:v>
                </c:pt>
                <c:pt idx="1">
                  <c:v>86.334538028237887</c:v>
                </c:pt>
                <c:pt idx="2">
                  <c:v>170.77310732260523</c:v>
                </c:pt>
                <c:pt idx="3">
                  <c:v>71.155490877467983</c:v>
                </c:pt>
              </c:numCache>
            </c:numRef>
          </c:val>
          <c:extLst>
            <c:ext xmlns:c16="http://schemas.microsoft.com/office/drawing/2014/chart" uri="{C3380CC4-5D6E-409C-BE32-E72D297353CC}">
              <c16:uniqueId val="{00000003-E231-4A98-AE0F-9EFBF34132B2}"/>
            </c:ext>
          </c:extLst>
        </c:ser>
        <c:ser>
          <c:idx val="4"/>
          <c:order val="4"/>
          <c:tx>
            <c:strRef>
              <c:f>'Residential analysis'!$F$72:$F$73</c:f>
              <c:strCache>
                <c:ptCount val="1"/>
                <c:pt idx="0">
                  <c:v>Gas</c:v>
                </c:pt>
              </c:strCache>
            </c:strRef>
          </c:tx>
          <c:spPr>
            <a:solidFill>
              <a:srgbClr val="68A4C0"/>
            </a:solidFill>
            <a:ln w="3175">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analysis'!$F$74:$F$77</c:f>
              <c:numCache>
                <c:formatCode>0</c:formatCode>
                <c:ptCount val="4"/>
                <c:pt idx="0">
                  <c:v>0</c:v>
                </c:pt>
                <c:pt idx="1">
                  <c:v>77.677424634908107</c:v>
                </c:pt>
                <c:pt idx="2">
                  <c:v>948.33375679355379</c:v>
                </c:pt>
                <c:pt idx="3">
                  <c:v>191.7387371517751</c:v>
                </c:pt>
              </c:numCache>
            </c:numRef>
          </c:val>
          <c:extLst>
            <c:ext xmlns:c16="http://schemas.microsoft.com/office/drawing/2014/chart" uri="{C3380CC4-5D6E-409C-BE32-E72D297353CC}">
              <c16:uniqueId val="{00000004-E231-4A98-AE0F-9EFBF34132B2}"/>
            </c:ext>
          </c:extLst>
        </c:ser>
        <c:ser>
          <c:idx val="5"/>
          <c:order val="5"/>
          <c:tx>
            <c:strRef>
              <c:f>'Residential analysis'!$G$72:$G$73</c:f>
              <c:strCache>
                <c:ptCount val="1"/>
                <c:pt idx="0">
                  <c:v>Heat pumps</c:v>
                </c:pt>
              </c:strCache>
            </c:strRef>
          </c:tx>
          <c:spPr>
            <a:solidFill>
              <a:srgbClr val="497185"/>
            </a:solidFill>
            <a:ln w="3175">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analysis'!$G$74:$G$77</c:f>
              <c:numCache>
                <c:formatCode>0</c:formatCode>
                <c:ptCount val="4"/>
                <c:pt idx="0">
                  <c:v>0</c:v>
                </c:pt>
                <c:pt idx="1">
                  <c:v>0</c:v>
                </c:pt>
                <c:pt idx="2">
                  <c:v>23.870675513338455</c:v>
                </c:pt>
                <c:pt idx="3">
                  <c:v>3.9396985013474684</c:v>
                </c:pt>
              </c:numCache>
            </c:numRef>
          </c:val>
          <c:extLst>
            <c:ext xmlns:c16="http://schemas.microsoft.com/office/drawing/2014/chart" uri="{C3380CC4-5D6E-409C-BE32-E72D297353CC}">
              <c16:uniqueId val="{00000005-E231-4A98-AE0F-9EFBF34132B2}"/>
            </c:ext>
          </c:extLst>
        </c:ser>
        <c:ser>
          <c:idx val="6"/>
          <c:order val="6"/>
          <c:tx>
            <c:strRef>
              <c:f>'Residential analysis'!$H$72:$H$73</c:f>
              <c:strCache>
                <c:ptCount val="1"/>
                <c:pt idx="0">
                  <c:v>Oil</c:v>
                </c:pt>
              </c:strCache>
            </c:strRef>
          </c:tx>
          <c:spPr>
            <a:solidFill>
              <a:srgbClr val="606060"/>
            </a:solidFill>
            <a:ln w="3175">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analysis'!$H$74:$H$77</c:f>
              <c:numCache>
                <c:formatCode>0</c:formatCode>
                <c:ptCount val="4"/>
                <c:pt idx="0">
                  <c:v>0</c:v>
                </c:pt>
                <c:pt idx="1">
                  <c:v>9.2973121380713959</c:v>
                </c:pt>
                <c:pt idx="2">
                  <c:v>307.77393394630838</c:v>
                </c:pt>
                <c:pt idx="3">
                  <c:v>84.368569694986292</c:v>
                </c:pt>
              </c:numCache>
            </c:numRef>
          </c:val>
          <c:extLst>
            <c:ext xmlns:c16="http://schemas.microsoft.com/office/drawing/2014/chart" uri="{C3380CC4-5D6E-409C-BE32-E72D297353CC}">
              <c16:uniqueId val="{00000006-E231-4A98-AE0F-9EFBF34132B2}"/>
            </c:ext>
          </c:extLst>
        </c:ser>
        <c:ser>
          <c:idx val="7"/>
          <c:order val="7"/>
          <c:tx>
            <c:strRef>
              <c:f>'Residential analysis'!$I$72:$I$73</c:f>
              <c:strCache>
                <c:ptCount val="1"/>
                <c:pt idx="0">
                  <c:v>Solar thermal</c:v>
                </c:pt>
              </c:strCache>
            </c:strRef>
          </c:tx>
          <c:spPr>
            <a:solidFill>
              <a:srgbClr val="FCD942"/>
            </a:solidFill>
            <a:ln w="3175">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analysis'!$I$74:$I$77</c:f>
              <c:numCache>
                <c:formatCode>0</c:formatCode>
                <c:ptCount val="4"/>
                <c:pt idx="0">
                  <c:v>0</c:v>
                </c:pt>
                <c:pt idx="1">
                  <c:v>0</c:v>
                </c:pt>
                <c:pt idx="2">
                  <c:v>3.8646837196645776</c:v>
                </c:pt>
                <c:pt idx="3">
                  <c:v>16.195389663129692</c:v>
                </c:pt>
              </c:numCache>
            </c:numRef>
          </c:val>
          <c:extLst>
            <c:ext xmlns:c16="http://schemas.microsoft.com/office/drawing/2014/chart" uri="{C3380CC4-5D6E-409C-BE32-E72D297353CC}">
              <c16:uniqueId val="{00000007-E231-4A98-AE0F-9EFBF34132B2}"/>
            </c:ext>
          </c:extLst>
        </c:ser>
        <c:dLbls>
          <c:showLegendKey val="0"/>
          <c:showVal val="0"/>
          <c:showCatName val="0"/>
          <c:showSerName val="0"/>
          <c:showPercent val="0"/>
          <c:showBubbleSize val="0"/>
        </c:dLbls>
        <c:gapWidth val="50"/>
        <c:overlap val="100"/>
        <c:axId val="269042816"/>
        <c:axId val="269044352"/>
      </c:barChart>
      <c:catAx>
        <c:axId val="269042816"/>
        <c:scaling>
          <c:orientation val="minMax"/>
        </c:scaling>
        <c:delete val="0"/>
        <c:axPos val="b"/>
        <c:numFmt formatCode="General" sourceLinked="0"/>
        <c:majorTickMark val="out"/>
        <c:minorTickMark val="none"/>
        <c:tickLblPos val="nextTo"/>
        <c:crossAx val="269044352"/>
        <c:crosses val="autoZero"/>
        <c:auto val="1"/>
        <c:lblAlgn val="ctr"/>
        <c:lblOffset val="100"/>
        <c:noMultiLvlLbl val="0"/>
      </c:catAx>
      <c:valAx>
        <c:axId val="269044352"/>
        <c:scaling>
          <c:orientation val="minMax"/>
        </c:scaling>
        <c:delete val="0"/>
        <c:axPos val="l"/>
        <c:majorGridlines/>
        <c:numFmt formatCode="0%" sourceLinked="1"/>
        <c:majorTickMark val="out"/>
        <c:minorTickMark val="none"/>
        <c:tickLblPos val="nextTo"/>
        <c:crossAx val="269042816"/>
        <c:crosses val="autoZero"/>
        <c:crossBetween val="between"/>
      </c:valAx>
    </c:plotArea>
    <c:legend>
      <c:legendPos val="r"/>
      <c:layout>
        <c:manualLayout>
          <c:xMode val="edge"/>
          <c:yMode val="edge"/>
          <c:x val="0.77773723406525419"/>
          <c:y val="5.5423970419194869E-2"/>
          <c:w val="0.21986407186906515"/>
          <c:h val="0.6396722222222222"/>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WP3_v22b_website.xlsx]Residential analysis!PivotTable13</c:name>
    <c:fmtId val="1"/>
  </c:pivotSource>
  <c:chart>
    <c:autoTitleDeleted val="0"/>
    <c:pivotFmts>
      <c:pivotFmt>
        <c:idx val="0"/>
        <c:spPr>
          <a:solidFill>
            <a:srgbClr val="7FA129"/>
          </a:solidFill>
          <a:ln w="6350">
            <a:solidFill>
              <a:srgbClr val="000100"/>
            </a:solidFill>
            <a:prstDash val="solid"/>
          </a:ln>
        </c:spPr>
        <c:marker>
          <c:symbol val="none"/>
        </c:marker>
      </c:pivotFmt>
      <c:pivotFmt>
        <c:idx val="1"/>
        <c:spPr>
          <a:solidFill>
            <a:srgbClr val="808080"/>
          </a:solidFill>
          <a:ln w="6350">
            <a:solidFill>
              <a:srgbClr val="000100"/>
            </a:solidFill>
            <a:prstDash val="solid"/>
          </a:ln>
        </c:spPr>
        <c:marker>
          <c:symbol val="none"/>
        </c:marker>
      </c:pivotFmt>
      <c:pivotFmt>
        <c:idx val="2"/>
        <c:spPr>
          <a:solidFill>
            <a:srgbClr val="497185"/>
          </a:solidFill>
          <a:ln w="6350">
            <a:solidFill>
              <a:srgbClr val="000100"/>
            </a:solidFill>
            <a:prstDash val="solid"/>
          </a:ln>
        </c:spPr>
        <c:marker>
          <c:symbol val="none"/>
        </c:marker>
      </c:pivotFmt>
      <c:pivotFmt>
        <c:idx val="3"/>
        <c:spPr>
          <a:solidFill>
            <a:srgbClr val="A21734"/>
          </a:solidFill>
          <a:ln w="6350">
            <a:solidFill>
              <a:srgbClr val="000100"/>
            </a:solidFill>
            <a:prstDash val="solid"/>
          </a:ln>
        </c:spPr>
        <c:marker>
          <c:symbol val="none"/>
        </c:marker>
      </c:pivotFmt>
      <c:pivotFmt>
        <c:idx val="4"/>
        <c:spPr>
          <a:ln w="6350">
            <a:solidFill>
              <a:srgbClr val="000100"/>
            </a:solidFill>
            <a:prstDash val="solid"/>
          </a:ln>
        </c:spPr>
        <c:marker>
          <c:symbol val="none"/>
        </c:marker>
      </c:pivotFmt>
      <c:pivotFmt>
        <c:idx val="5"/>
        <c:spPr>
          <a:ln w="6350">
            <a:solidFill>
              <a:srgbClr val="000100"/>
            </a:solidFill>
            <a:prstDash val="solid"/>
          </a:ln>
        </c:spPr>
        <c:marker>
          <c:symbol val="none"/>
        </c:marker>
      </c:pivotFmt>
      <c:pivotFmt>
        <c:idx val="6"/>
        <c:spPr>
          <a:ln w="6350">
            <a:solidFill>
              <a:srgbClr val="000100"/>
            </a:solidFill>
            <a:prstDash val="solid"/>
          </a:ln>
        </c:spPr>
        <c:marker>
          <c:symbol val="none"/>
        </c:marker>
      </c:pivotFmt>
      <c:pivotFmt>
        <c:idx val="7"/>
        <c:spPr>
          <a:ln w="6350">
            <a:solidFill>
              <a:srgbClr val="000100"/>
            </a:solidFill>
            <a:prstDash val="solid"/>
          </a:ln>
        </c:spPr>
        <c:marker>
          <c:symbol val="none"/>
        </c:marker>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spPr>
          <a:solidFill>
            <a:srgbClr val="7FA129"/>
          </a:solidFill>
          <a:ln w="6350">
            <a:solidFill>
              <a:srgbClr val="000100"/>
            </a:solidFill>
            <a:prstDash val="solid"/>
          </a:ln>
        </c:spPr>
        <c:marker>
          <c:symbol val="none"/>
        </c:marker>
      </c:pivotFmt>
      <c:pivotFmt>
        <c:idx val="29"/>
        <c:spPr>
          <a:solidFill>
            <a:srgbClr val="A21734"/>
          </a:solidFill>
          <a:ln w="6350">
            <a:solidFill>
              <a:srgbClr val="000100"/>
            </a:solidFill>
            <a:prstDash val="solid"/>
          </a:ln>
        </c:spPr>
        <c:marker>
          <c:symbol val="none"/>
        </c:marker>
      </c:pivotFmt>
      <c:pivotFmt>
        <c:idx val="30"/>
        <c:spPr>
          <a:solidFill>
            <a:srgbClr val="BED001"/>
          </a:solidFill>
          <a:ln w="6350">
            <a:solidFill>
              <a:srgbClr val="000100"/>
            </a:solidFill>
            <a:prstDash val="solid"/>
          </a:ln>
        </c:spPr>
        <c:marker>
          <c:symbol val="none"/>
        </c:marker>
      </c:pivotFmt>
      <c:pivotFmt>
        <c:idx val="31"/>
        <c:spPr>
          <a:solidFill>
            <a:srgbClr val="606060"/>
          </a:solidFill>
          <a:ln w="6350">
            <a:solidFill>
              <a:srgbClr val="000100"/>
            </a:solidFill>
            <a:prstDash val="solid"/>
          </a:ln>
        </c:spPr>
        <c:marker>
          <c:symbol val="none"/>
        </c:marker>
      </c:pivotFmt>
      <c:pivotFmt>
        <c:idx val="32"/>
        <c:spPr>
          <a:solidFill>
            <a:srgbClr val="68A4C0"/>
          </a:solidFill>
          <a:ln w="6350">
            <a:solidFill>
              <a:srgbClr val="000100"/>
            </a:solidFill>
            <a:prstDash val="solid"/>
          </a:ln>
        </c:spPr>
        <c:marker>
          <c:symbol val="none"/>
        </c:marker>
      </c:pivotFmt>
      <c:pivotFmt>
        <c:idx val="33"/>
        <c:spPr>
          <a:solidFill>
            <a:srgbClr val="497185"/>
          </a:solidFill>
          <a:ln w="6350">
            <a:solidFill>
              <a:srgbClr val="000100"/>
            </a:solidFill>
            <a:prstDash val="solid"/>
          </a:ln>
        </c:spPr>
        <c:marker>
          <c:symbol val="none"/>
        </c:marker>
      </c:pivotFmt>
      <c:pivotFmt>
        <c:idx val="34"/>
        <c:spPr>
          <a:solidFill>
            <a:srgbClr val="265376"/>
          </a:solidFill>
          <a:ln w="6350">
            <a:solidFill>
              <a:srgbClr val="000100"/>
            </a:solidFill>
            <a:prstDash val="solid"/>
          </a:ln>
        </c:spPr>
        <c:marker>
          <c:symbol val="none"/>
        </c:marker>
      </c:pivotFmt>
      <c:pivotFmt>
        <c:idx val="35"/>
        <c:spPr>
          <a:solidFill>
            <a:srgbClr val="FCD942"/>
          </a:solidFill>
          <a:ln w="6350">
            <a:solidFill>
              <a:srgbClr val="000100"/>
            </a:solidFill>
            <a:prstDash val="solid"/>
          </a:ln>
        </c:spPr>
        <c:marker>
          <c:symbol val="none"/>
        </c:marker>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spPr>
          <a:solidFill>
            <a:srgbClr val="7FA129"/>
          </a:solidFill>
          <a:ln w="6350">
            <a:solidFill>
              <a:srgbClr val="000100"/>
            </a:solidFill>
            <a:prstDash val="solid"/>
          </a:ln>
        </c:spPr>
        <c:marker>
          <c:symbol val="none"/>
        </c:marker>
      </c:pivotFmt>
      <c:pivotFmt>
        <c:idx val="77"/>
        <c:spPr>
          <a:solidFill>
            <a:srgbClr val="A21734"/>
          </a:solidFill>
          <a:ln w="6350">
            <a:solidFill>
              <a:srgbClr val="000100"/>
            </a:solidFill>
            <a:prstDash val="solid"/>
          </a:ln>
        </c:spPr>
        <c:marker>
          <c:symbol val="none"/>
        </c:marker>
      </c:pivotFmt>
      <c:pivotFmt>
        <c:idx val="78"/>
        <c:spPr>
          <a:solidFill>
            <a:srgbClr val="BED001"/>
          </a:solidFill>
          <a:ln w="6350">
            <a:solidFill>
              <a:srgbClr val="000100"/>
            </a:solidFill>
            <a:prstDash val="solid"/>
          </a:ln>
        </c:spPr>
        <c:marker>
          <c:symbol val="none"/>
        </c:marker>
      </c:pivotFmt>
      <c:pivotFmt>
        <c:idx val="79"/>
        <c:spPr>
          <a:solidFill>
            <a:srgbClr val="606060"/>
          </a:solidFill>
          <a:ln w="6350">
            <a:solidFill>
              <a:srgbClr val="000100"/>
            </a:solidFill>
            <a:prstDash val="solid"/>
          </a:ln>
        </c:spPr>
        <c:marker>
          <c:symbol val="none"/>
        </c:marker>
      </c:pivotFmt>
      <c:pivotFmt>
        <c:idx val="80"/>
        <c:spPr>
          <a:solidFill>
            <a:srgbClr val="68A4C0"/>
          </a:solidFill>
          <a:ln w="6350">
            <a:solidFill>
              <a:srgbClr val="000100"/>
            </a:solidFill>
            <a:prstDash val="solid"/>
          </a:ln>
        </c:spPr>
        <c:marker>
          <c:symbol val="none"/>
        </c:marker>
      </c:pivotFmt>
      <c:pivotFmt>
        <c:idx val="81"/>
        <c:spPr>
          <a:solidFill>
            <a:srgbClr val="497185"/>
          </a:solidFill>
          <a:ln w="6350">
            <a:solidFill>
              <a:srgbClr val="000100"/>
            </a:solidFill>
            <a:prstDash val="solid"/>
          </a:ln>
        </c:spPr>
        <c:marker>
          <c:symbol val="none"/>
        </c:marker>
      </c:pivotFmt>
      <c:pivotFmt>
        <c:idx val="82"/>
        <c:spPr>
          <a:solidFill>
            <a:srgbClr val="265376"/>
          </a:solidFill>
          <a:ln w="6350">
            <a:solidFill>
              <a:srgbClr val="000100"/>
            </a:solidFill>
            <a:prstDash val="solid"/>
          </a:ln>
        </c:spPr>
        <c:marker>
          <c:symbol val="none"/>
        </c:marker>
      </c:pivotFmt>
      <c:pivotFmt>
        <c:idx val="83"/>
        <c:spPr>
          <a:solidFill>
            <a:srgbClr val="FCD942"/>
          </a:solidFill>
          <a:ln w="6350">
            <a:solidFill>
              <a:srgbClr val="000100"/>
            </a:solidFill>
            <a:prstDash val="solid"/>
          </a:ln>
        </c:spPr>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spPr>
          <a:solidFill>
            <a:srgbClr val="7FA129"/>
          </a:solidFill>
          <a:ln w="6350">
            <a:solidFill>
              <a:srgbClr val="000100"/>
            </a:solidFill>
            <a:prstDash val="solid"/>
          </a:ln>
        </c:spPr>
        <c:marker>
          <c:symbol val="none"/>
        </c:marker>
      </c:pivotFmt>
      <c:pivotFmt>
        <c:idx val="93"/>
        <c:spPr>
          <a:solidFill>
            <a:srgbClr val="A21734"/>
          </a:solidFill>
          <a:ln w="6350">
            <a:solidFill>
              <a:srgbClr val="000100"/>
            </a:solidFill>
            <a:prstDash val="solid"/>
          </a:ln>
        </c:spPr>
        <c:marker>
          <c:symbol val="none"/>
        </c:marker>
      </c:pivotFmt>
      <c:pivotFmt>
        <c:idx val="94"/>
        <c:spPr>
          <a:solidFill>
            <a:srgbClr val="BED001"/>
          </a:solidFill>
          <a:ln w="6350">
            <a:solidFill>
              <a:srgbClr val="000100"/>
            </a:solidFill>
            <a:prstDash val="solid"/>
          </a:ln>
        </c:spPr>
        <c:marker>
          <c:symbol val="none"/>
        </c:marker>
      </c:pivotFmt>
      <c:pivotFmt>
        <c:idx val="95"/>
        <c:spPr>
          <a:solidFill>
            <a:srgbClr val="606060"/>
          </a:solidFill>
          <a:ln w="6350">
            <a:solidFill>
              <a:srgbClr val="000100"/>
            </a:solidFill>
            <a:prstDash val="solid"/>
          </a:ln>
        </c:spPr>
        <c:marker>
          <c:symbol val="none"/>
        </c:marker>
      </c:pivotFmt>
      <c:pivotFmt>
        <c:idx val="96"/>
        <c:spPr>
          <a:solidFill>
            <a:srgbClr val="68A4C0"/>
          </a:solidFill>
          <a:ln w="6350">
            <a:solidFill>
              <a:srgbClr val="000100"/>
            </a:solidFill>
            <a:prstDash val="solid"/>
          </a:ln>
        </c:spPr>
        <c:marker>
          <c:symbol val="none"/>
        </c:marker>
      </c:pivotFmt>
      <c:pivotFmt>
        <c:idx val="97"/>
        <c:spPr>
          <a:solidFill>
            <a:srgbClr val="497185"/>
          </a:solidFill>
          <a:ln w="6350">
            <a:solidFill>
              <a:srgbClr val="000100"/>
            </a:solidFill>
            <a:prstDash val="solid"/>
          </a:ln>
        </c:spPr>
        <c:marker>
          <c:symbol val="none"/>
        </c:marker>
      </c:pivotFmt>
      <c:pivotFmt>
        <c:idx val="98"/>
        <c:spPr>
          <a:solidFill>
            <a:srgbClr val="265376"/>
          </a:solidFill>
          <a:ln w="6350">
            <a:solidFill>
              <a:srgbClr val="000100"/>
            </a:solidFill>
            <a:prstDash val="solid"/>
          </a:ln>
        </c:spPr>
        <c:marker>
          <c:symbol val="none"/>
        </c:marker>
      </c:pivotFmt>
      <c:pivotFmt>
        <c:idx val="99"/>
        <c:spPr>
          <a:solidFill>
            <a:srgbClr val="FCD942"/>
          </a:solidFill>
          <a:ln w="6350">
            <a:solidFill>
              <a:srgbClr val="000100"/>
            </a:solidFill>
            <a:prstDash val="solid"/>
          </a:ln>
        </c:spPr>
        <c:marker>
          <c:symbol val="none"/>
        </c:marker>
      </c:pivotFmt>
      <c:pivotFmt>
        <c:idx val="100"/>
        <c:spPr>
          <a:solidFill>
            <a:srgbClr val="7FA129"/>
          </a:solidFill>
          <a:ln w="6350">
            <a:solidFill>
              <a:srgbClr val="000100"/>
            </a:solidFill>
            <a:prstDash val="solid"/>
          </a:ln>
        </c:spPr>
        <c:marker>
          <c:symbol val="none"/>
        </c:marker>
      </c:pivotFmt>
      <c:pivotFmt>
        <c:idx val="101"/>
        <c:spPr>
          <a:solidFill>
            <a:srgbClr val="500C1A"/>
          </a:solidFill>
          <a:ln w="6350">
            <a:solidFill>
              <a:srgbClr val="000100"/>
            </a:solidFill>
            <a:prstDash val="solid"/>
          </a:ln>
        </c:spPr>
        <c:marker>
          <c:symbol val="none"/>
        </c:marker>
      </c:pivotFmt>
      <c:pivotFmt>
        <c:idx val="102"/>
        <c:spPr>
          <a:solidFill>
            <a:srgbClr val="BED001"/>
          </a:solidFill>
          <a:ln w="6350">
            <a:solidFill>
              <a:srgbClr val="000100"/>
            </a:solidFill>
            <a:prstDash val="solid"/>
          </a:ln>
        </c:spPr>
        <c:marker>
          <c:symbol val="none"/>
        </c:marker>
      </c:pivotFmt>
      <c:pivotFmt>
        <c:idx val="103"/>
        <c:spPr>
          <a:solidFill>
            <a:srgbClr val="A21734"/>
          </a:solidFill>
          <a:ln w="6350">
            <a:solidFill>
              <a:srgbClr val="000100"/>
            </a:solidFill>
            <a:prstDash val="solid"/>
          </a:ln>
        </c:spPr>
        <c:marker>
          <c:symbol val="none"/>
        </c:marker>
      </c:pivotFmt>
      <c:pivotFmt>
        <c:idx val="104"/>
        <c:spPr>
          <a:solidFill>
            <a:srgbClr val="68A4C0"/>
          </a:solidFill>
          <a:ln w="6350">
            <a:solidFill>
              <a:srgbClr val="000100"/>
            </a:solidFill>
            <a:prstDash val="solid"/>
          </a:ln>
        </c:spPr>
        <c:marker>
          <c:symbol val="none"/>
        </c:marker>
      </c:pivotFmt>
      <c:pivotFmt>
        <c:idx val="105"/>
        <c:spPr>
          <a:solidFill>
            <a:srgbClr val="497185"/>
          </a:solidFill>
          <a:ln w="6350">
            <a:solidFill>
              <a:srgbClr val="000100"/>
            </a:solidFill>
            <a:prstDash val="solid"/>
          </a:ln>
        </c:spPr>
        <c:marker>
          <c:symbol val="none"/>
        </c:marker>
      </c:pivotFmt>
      <c:pivotFmt>
        <c:idx val="106"/>
        <c:spPr>
          <a:solidFill>
            <a:srgbClr val="606060"/>
          </a:solidFill>
          <a:ln w="6350">
            <a:solidFill>
              <a:srgbClr val="000100"/>
            </a:solidFill>
            <a:prstDash val="solid"/>
          </a:ln>
        </c:spPr>
        <c:marker>
          <c:symbol val="none"/>
        </c:marker>
      </c:pivotFmt>
      <c:pivotFmt>
        <c:idx val="107"/>
        <c:spPr>
          <a:solidFill>
            <a:srgbClr val="FCD942"/>
          </a:solidFill>
          <a:ln w="6350">
            <a:solidFill>
              <a:srgbClr val="000100"/>
            </a:solidFill>
            <a:prstDash val="solid"/>
          </a:ln>
        </c:spPr>
        <c:marker>
          <c:symbol val="none"/>
        </c:marker>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spPr>
          <a:solidFill>
            <a:srgbClr val="7FA129"/>
          </a:solidFill>
          <a:ln w="6350">
            <a:solidFill>
              <a:srgbClr val="000100"/>
            </a:solidFill>
            <a:prstDash val="solid"/>
          </a:ln>
        </c:spPr>
        <c:marker>
          <c:symbol val="none"/>
        </c:marker>
      </c:pivotFmt>
      <c:pivotFmt>
        <c:idx val="173"/>
        <c:spPr>
          <a:solidFill>
            <a:srgbClr val="500C1A"/>
          </a:solidFill>
          <a:ln w="6350">
            <a:solidFill>
              <a:srgbClr val="000100"/>
            </a:solidFill>
            <a:prstDash val="solid"/>
          </a:ln>
        </c:spPr>
        <c:marker>
          <c:symbol val="none"/>
        </c:marker>
      </c:pivotFmt>
      <c:pivotFmt>
        <c:idx val="174"/>
        <c:spPr>
          <a:solidFill>
            <a:srgbClr val="BED001"/>
          </a:solidFill>
          <a:ln w="6350">
            <a:solidFill>
              <a:srgbClr val="000100"/>
            </a:solidFill>
            <a:prstDash val="solid"/>
          </a:ln>
        </c:spPr>
        <c:marker>
          <c:symbol val="none"/>
        </c:marker>
      </c:pivotFmt>
      <c:pivotFmt>
        <c:idx val="175"/>
        <c:spPr>
          <a:solidFill>
            <a:srgbClr val="A21734"/>
          </a:solidFill>
          <a:ln w="6350">
            <a:solidFill>
              <a:srgbClr val="000100"/>
            </a:solidFill>
            <a:prstDash val="solid"/>
          </a:ln>
        </c:spPr>
        <c:marker>
          <c:symbol val="none"/>
        </c:marker>
      </c:pivotFmt>
      <c:pivotFmt>
        <c:idx val="176"/>
        <c:spPr>
          <a:solidFill>
            <a:srgbClr val="68A4C0"/>
          </a:solidFill>
          <a:ln w="6350">
            <a:solidFill>
              <a:srgbClr val="000100"/>
            </a:solidFill>
            <a:prstDash val="solid"/>
          </a:ln>
        </c:spPr>
        <c:marker>
          <c:symbol val="none"/>
        </c:marker>
      </c:pivotFmt>
      <c:pivotFmt>
        <c:idx val="177"/>
        <c:spPr>
          <a:solidFill>
            <a:srgbClr val="497185"/>
          </a:solidFill>
          <a:ln w="6350">
            <a:solidFill>
              <a:srgbClr val="000100"/>
            </a:solidFill>
            <a:prstDash val="solid"/>
          </a:ln>
        </c:spPr>
        <c:marker>
          <c:symbol val="none"/>
        </c:marker>
      </c:pivotFmt>
      <c:pivotFmt>
        <c:idx val="178"/>
        <c:spPr>
          <a:solidFill>
            <a:srgbClr val="606060"/>
          </a:solidFill>
          <a:ln w="6350">
            <a:solidFill>
              <a:srgbClr val="000100"/>
            </a:solidFill>
            <a:prstDash val="solid"/>
          </a:ln>
        </c:spPr>
        <c:marker>
          <c:symbol val="none"/>
        </c:marker>
      </c:pivotFmt>
      <c:pivotFmt>
        <c:idx val="179"/>
        <c:spPr>
          <a:solidFill>
            <a:srgbClr val="FCD942"/>
          </a:solidFill>
          <a:ln w="6350">
            <a:solidFill>
              <a:srgbClr val="000100"/>
            </a:solidFill>
            <a:prstDash val="solid"/>
          </a:ln>
        </c:spPr>
        <c:marker>
          <c:symbol val="none"/>
        </c:marker>
      </c:pivotFmt>
      <c:pivotFmt>
        <c:idx val="180"/>
        <c:spPr>
          <a:solidFill>
            <a:srgbClr val="7FA129"/>
          </a:solidFill>
          <a:ln w="6350">
            <a:solidFill>
              <a:srgbClr val="000100"/>
            </a:solidFill>
            <a:prstDash val="solid"/>
          </a:ln>
        </c:spPr>
        <c:marker>
          <c:symbol val="none"/>
        </c:marker>
      </c:pivotFmt>
      <c:pivotFmt>
        <c:idx val="181"/>
        <c:spPr>
          <a:solidFill>
            <a:srgbClr val="500C1A"/>
          </a:solidFill>
          <a:ln w="6350">
            <a:solidFill>
              <a:srgbClr val="000100"/>
            </a:solidFill>
            <a:prstDash val="solid"/>
          </a:ln>
        </c:spPr>
        <c:marker>
          <c:symbol val="none"/>
        </c:marker>
      </c:pivotFmt>
      <c:pivotFmt>
        <c:idx val="182"/>
        <c:spPr>
          <a:solidFill>
            <a:srgbClr val="BED001"/>
          </a:solidFill>
          <a:ln w="6350">
            <a:solidFill>
              <a:srgbClr val="000100"/>
            </a:solidFill>
            <a:prstDash val="solid"/>
          </a:ln>
        </c:spPr>
        <c:marker>
          <c:symbol val="none"/>
        </c:marker>
      </c:pivotFmt>
      <c:pivotFmt>
        <c:idx val="183"/>
        <c:spPr>
          <a:solidFill>
            <a:srgbClr val="A21734"/>
          </a:solidFill>
          <a:ln w="6350">
            <a:solidFill>
              <a:srgbClr val="000100"/>
            </a:solidFill>
            <a:prstDash val="solid"/>
          </a:ln>
        </c:spPr>
        <c:marker>
          <c:symbol val="none"/>
        </c:marker>
      </c:pivotFmt>
      <c:pivotFmt>
        <c:idx val="184"/>
        <c:spPr>
          <a:solidFill>
            <a:srgbClr val="68A4C0"/>
          </a:solidFill>
          <a:ln w="6350">
            <a:solidFill>
              <a:srgbClr val="000100"/>
            </a:solidFill>
            <a:prstDash val="solid"/>
          </a:ln>
        </c:spPr>
        <c:marker>
          <c:symbol val="none"/>
        </c:marker>
      </c:pivotFmt>
      <c:pivotFmt>
        <c:idx val="185"/>
        <c:spPr>
          <a:solidFill>
            <a:srgbClr val="497185"/>
          </a:solidFill>
          <a:ln w="6350">
            <a:solidFill>
              <a:srgbClr val="000100"/>
            </a:solidFill>
            <a:prstDash val="solid"/>
          </a:ln>
        </c:spPr>
        <c:marker>
          <c:symbol val="none"/>
        </c:marker>
      </c:pivotFmt>
      <c:pivotFmt>
        <c:idx val="186"/>
        <c:spPr>
          <a:solidFill>
            <a:srgbClr val="606060"/>
          </a:solidFill>
          <a:ln w="6350">
            <a:solidFill>
              <a:srgbClr val="000100"/>
            </a:solidFill>
            <a:prstDash val="solid"/>
          </a:ln>
        </c:spPr>
        <c:marker>
          <c:symbol val="none"/>
        </c:marker>
      </c:pivotFmt>
      <c:pivotFmt>
        <c:idx val="187"/>
        <c:spPr>
          <a:solidFill>
            <a:srgbClr val="FCD942"/>
          </a:solidFill>
          <a:ln w="6350">
            <a:solidFill>
              <a:srgbClr val="000100"/>
            </a:solidFill>
            <a:prstDash val="solid"/>
          </a:ln>
        </c:spPr>
        <c:marker>
          <c:symbol val="none"/>
        </c:marker>
      </c:pivotFmt>
      <c:pivotFmt>
        <c:idx val="188"/>
        <c:spPr>
          <a:solidFill>
            <a:srgbClr val="7FA129"/>
          </a:solidFill>
          <a:ln w="6350">
            <a:solidFill>
              <a:srgbClr val="000100"/>
            </a:solidFill>
            <a:prstDash val="solid"/>
          </a:ln>
        </c:spPr>
        <c:marker>
          <c:symbol val="none"/>
        </c:marker>
      </c:pivotFmt>
      <c:pivotFmt>
        <c:idx val="189"/>
        <c:spPr>
          <a:solidFill>
            <a:srgbClr val="500C1A"/>
          </a:solidFill>
          <a:ln w="6350">
            <a:solidFill>
              <a:srgbClr val="000100"/>
            </a:solidFill>
            <a:prstDash val="solid"/>
          </a:ln>
        </c:spPr>
        <c:marker>
          <c:symbol val="none"/>
        </c:marker>
      </c:pivotFmt>
      <c:pivotFmt>
        <c:idx val="190"/>
        <c:spPr>
          <a:solidFill>
            <a:srgbClr val="BED001"/>
          </a:solidFill>
          <a:ln w="6350">
            <a:solidFill>
              <a:srgbClr val="000100"/>
            </a:solidFill>
            <a:prstDash val="solid"/>
          </a:ln>
        </c:spPr>
        <c:marker>
          <c:symbol val="none"/>
        </c:marker>
      </c:pivotFmt>
      <c:pivotFmt>
        <c:idx val="191"/>
        <c:spPr>
          <a:solidFill>
            <a:srgbClr val="A21734"/>
          </a:solidFill>
          <a:ln w="6350">
            <a:solidFill>
              <a:srgbClr val="000100"/>
            </a:solidFill>
            <a:prstDash val="solid"/>
          </a:ln>
        </c:spPr>
        <c:marker>
          <c:symbol val="none"/>
        </c:marker>
      </c:pivotFmt>
      <c:pivotFmt>
        <c:idx val="192"/>
        <c:spPr>
          <a:solidFill>
            <a:srgbClr val="68A4C0"/>
          </a:solidFill>
          <a:ln w="6350">
            <a:solidFill>
              <a:srgbClr val="000100"/>
            </a:solidFill>
            <a:prstDash val="solid"/>
          </a:ln>
        </c:spPr>
        <c:marker>
          <c:symbol val="none"/>
        </c:marker>
      </c:pivotFmt>
      <c:pivotFmt>
        <c:idx val="193"/>
        <c:spPr>
          <a:solidFill>
            <a:srgbClr val="497185"/>
          </a:solidFill>
          <a:ln w="6350">
            <a:solidFill>
              <a:srgbClr val="000100"/>
            </a:solidFill>
            <a:prstDash val="solid"/>
          </a:ln>
        </c:spPr>
        <c:marker>
          <c:symbol val="none"/>
        </c:marker>
      </c:pivotFmt>
      <c:pivotFmt>
        <c:idx val="194"/>
        <c:spPr>
          <a:solidFill>
            <a:srgbClr val="606060"/>
          </a:solidFill>
          <a:ln w="6350">
            <a:solidFill>
              <a:srgbClr val="000100"/>
            </a:solidFill>
            <a:prstDash val="solid"/>
          </a:ln>
        </c:spPr>
        <c:marker>
          <c:symbol val="none"/>
        </c:marker>
      </c:pivotFmt>
      <c:pivotFmt>
        <c:idx val="195"/>
        <c:spPr>
          <a:solidFill>
            <a:srgbClr val="FCD942"/>
          </a:solidFill>
          <a:ln w="6350">
            <a:solidFill>
              <a:srgbClr val="000100"/>
            </a:solidFill>
            <a:prstDash val="solid"/>
          </a:ln>
        </c:spPr>
        <c:marker>
          <c:symbol val="none"/>
        </c:marker>
      </c:pivotFmt>
      <c:pivotFmt>
        <c:idx val="196"/>
        <c:spPr>
          <a:solidFill>
            <a:srgbClr val="7FA129"/>
          </a:solidFill>
          <a:ln w="6350">
            <a:solidFill>
              <a:srgbClr val="000100"/>
            </a:solidFill>
            <a:prstDash val="solid"/>
          </a:ln>
        </c:spPr>
        <c:marker>
          <c:symbol val="none"/>
        </c:marker>
      </c:pivotFmt>
      <c:pivotFmt>
        <c:idx val="197"/>
        <c:spPr>
          <a:solidFill>
            <a:srgbClr val="500C1A"/>
          </a:solidFill>
          <a:ln w="6350">
            <a:solidFill>
              <a:srgbClr val="000100"/>
            </a:solidFill>
            <a:prstDash val="solid"/>
          </a:ln>
        </c:spPr>
        <c:marker>
          <c:symbol val="none"/>
        </c:marker>
      </c:pivotFmt>
      <c:pivotFmt>
        <c:idx val="198"/>
        <c:spPr>
          <a:solidFill>
            <a:srgbClr val="BED001"/>
          </a:solidFill>
          <a:ln w="6350">
            <a:solidFill>
              <a:srgbClr val="000100"/>
            </a:solidFill>
            <a:prstDash val="solid"/>
          </a:ln>
        </c:spPr>
        <c:marker>
          <c:symbol val="none"/>
        </c:marker>
      </c:pivotFmt>
      <c:pivotFmt>
        <c:idx val="199"/>
        <c:spPr>
          <a:solidFill>
            <a:srgbClr val="A21734"/>
          </a:solidFill>
          <a:ln w="6350">
            <a:solidFill>
              <a:srgbClr val="000100"/>
            </a:solidFill>
            <a:prstDash val="solid"/>
          </a:ln>
        </c:spPr>
        <c:marker>
          <c:symbol val="none"/>
        </c:marker>
      </c:pivotFmt>
      <c:pivotFmt>
        <c:idx val="200"/>
        <c:spPr>
          <a:solidFill>
            <a:srgbClr val="68A4C0"/>
          </a:solidFill>
          <a:ln w="6350">
            <a:solidFill>
              <a:srgbClr val="000100"/>
            </a:solidFill>
            <a:prstDash val="solid"/>
          </a:ln>
        </c:spPr>
        <c:marker>
          <c:symbol val="none"/>
        </c:marker>
      </c:pivotFmt>
      <c:pivotFmt>
        <c:idx val="201"/>
        <c:spPr>
          <a:solidFill>
            <a:srgbClr val="497185"/>
          </a:solidFill>
          <a:ln w="6350">
            <a:solidFill>
              <a:srgbClr val="000100"/>
            </a:solidFill>
            <a:prstDash val="solid"/>
          </a:ln>
        </c:spPr>
        <c:marker>
          <c:symbol val="none"/>
        </c:marker>
      </c:pivotFmt>
      <c:pivotFmt>
        <c:idx val="202"/>
        <c:spPr>
          <a:solidFill>
            <a:srgbClr val="606060"/>
          </a:solidFill>
          <a:ln w="6350">
            <a:solidFill>
              <a:srgbClr val="000100"/>
            </a:solidFill>
            <a:prstDash val="solid"/>
          </a:ln>
        </c:spPr>
        <c:marker>
          <c:symbol val="none"/>
        </c:marker>
      </c:pivotFmt>
      <c:pivotFmt>
        <c:idx val="203"/>
        <c:spPr>
          <a:solidFill>
            <a:srgbClr val="FCD942"/>
          </a:solidFill>
          <a:ln w="6350">
            <a:solidFill>
              <a:srgbClr val="000100"/>
            </a:solidFill>
            <a:prstDash val="solid"/>
          </a:ln>
        </c:spPr>
        <c:marker>
          <c:symbol val="none"/>
        </c:marker>
      </c:pivotFmt>
      <c:pivotFmt>
        <c:idx val="204"/>
        <c:spPr>
          <a:solidFill>
            <a:srgbClr val="7FA129"/>
          </a:solidFill>
          <a:ln w="6350">
            <a:solidFill>
              <a:srgbClr val="000100"/>
            </a:solidFill>
            <a:prstDash val="solid"/>
          </a:ln>
        </c:spPr>
        <c:marker>
          <c:symbol val="none"/>
        </c:marker>
      </c:pivotFmt>
      <c:pivotFmt>
        <c:idx val="205"/>
        <c:spPr>
          <a:solidFill>
            <a:srgbClr val="500C1A"/>
          </a:solidFill>
          <a:ln w="6350">
            <a:solidFill>
              <a:srgbClr val="000100"/>
            </a:solidFill>
            <a:prstDash val="solid"/>
          </a:ln>
        </c:spPr>
        <c:marker>
          <c:symbol val="none"/>
        </c:marker>
      </c:pivotFmt>
      <c:pivotFmt>
        <c:idx val="206"/>
        <c:spPr>
          <a:solidFill>
            <a:srgbClr val="BED001"/>
          </a:solidFill>
          <a:ln w="6350">
            <a:solidFill>
              <a:srgbClr val="000100"/>
            </a:solidFill>
            <a:prstDash val="solid"/>
          </a:ln>
        </c:spPr>
        <c:marker>
          <c:symbol val="none"/>
        </c:marker>
      </c:pivotFmt>
      <c:pivotFmt>
        <c:idx val="207"/>
        <c:spPr>
          <a:solidFill>
            <a:srgbClr val="A21734"/>
          </a:solidFill>
          <a:ln w="6350">
            <a:solidFill>
              <a:srgbClr val="000100"/>
            </a:solidFill>
            <a:prstDash val="solid"/>
          </a:ln>
        </c:spPr>
        <c:marker>
          <c:symbol val="none"/>
        </c:marker>
      </c:pivotFmt>
      <c:pivotFmt>
        <c:idx val="208"/>
        <c:spPr>
          <a:solidFill>
            <a:srgbClr val="68A4C0"/>
          </a:solidFill>
          <a:ln w="6350">
            <a:solidFill>
              <a:srgbClr val="000100"/>
            </a:solidFill>
            <a:prstDash val="solid"/>
          </a:ln>
        </c:spPr>
        <c:marker>
          <c:symbol val="none"/>
        </c:marker>
      </c:pivotFmt>
      <c:pivotFmt>
        <c:idx val="209"/>
        <c:spPr>
          <a:solidFill>
            <a:srgbClr val="497185"/>
          </a:solidFill>
          <a:ln w="6350">
            <a:solidFill>
              <a:srgbClr val="000100"/>
            </a:solidFill>
            <a:prstDash val="solid"/>
          </a:ln>
        </c:spPr>
        <c:marker>
          <c:symbol val="none"/>
        </c:marker>
      </c:pivotFmt>
      <c:pivotFmt>
        <c:idx val="210"/>
        <c:spPr>
          <a:solidFill>
            <a:srgbClr val="606060"/>
          </a:solidFill>
          <a:ln w="6350">
            <a:solidFill>
              <a:srgbClr val="000100"/>
            </a:solidFill>
            <a:prstDash val="solid"/>
          </a:ln>
        </c:spPr>
        <c:marker>
          <c:symbol val="none"/>
        </c:marker>
      </c:pivotFmt>
      <c:pivotFmt>
        <c:idx val="211"/>
        <c:spPr>
          <a:solidFill>
            <a:srgbClr val="FCD942"/>
          </a:solidFill>
          <a:ln w="6350">
            <a:solidFill>
              <a:srgbClr val="000100"/>
            </a:solidFill>
            <a:prstDash val="solid"/>
          </a:ln>
        </c:spPr>
        <c:marker>
          <c:symbol val="none"/>
        </c:marker>
      </c:pivotFmt>
      <c:pivotFmt>
        <c:idx val="212"/>
        <c:spPr>
          <a:solidFill>
            <a:srgbClr val="7FA129"/>
          </a:solidFill>
          <a:ln w="6350">
            <a:solidFill>
              <a:srgbClr val="000100"/>
            </a:solidFill>
            <a:prstDash val="solid"/>
          </a:ln>
        </c:spPr>
        <c:marker>
          <c:symbol val="none"/>
        </c:marker>
      </c:pivotFmt>
      <c:pivotFmt>
        <c:idx val="213"/>
        <c:spPr>
          <a:solidFill>
            <a:srgbClr val="500C1A"/>
          </a:solidFill>
          <a:ln w="6350">
            <a:solidFill>
              <a:srgbClr val="000100"/>
            </a:solidFill>
            <a:prstDash val="solid"/>
          </a:ln>
        </c:spPr>
        <c:marker>
          <c:symbol val="none"/>
        </c:marker>
      </c:pivotFmt>
      <c:pivotFmt>
        <c:idx val="214"/>
        <c:spPr>
          <a:solidFill>
            <a:srgbClr val="BED001"/>
          </a:solidFill>
          <a:ln w="6350">
            <a:solidFill>
              <a:srgbClr val="000100"/>
            </a:solidFill>
            <a:prstDash val="solid"/>
          </a:ln>
        </c:spPr>
        <c:marker>
          <c:symbol val="none"/>
        </c:marker>
      </c:pivotFmt>
      <c:pivotFmt>
        <c:idx val="215"/>
        <c:spPr>
          <a:solidFill>
            <a:srgbClr val="A21734"/>
          </a:solidFill>
          <a:ln w="6350">
            <a:solidFill>
              <a:srgbClr val="000100"/>
            </a:solidFill>
            <a:prstDash val="solid"/>
          </a:ln>
        </c:spPr>
        <c:marker>
          <c:symbol val="none"/>
        </c:marker>
      </c:pivotFmt>
      <c:pivotFmt>
        <c:idx val="216"/>
        <c:spPr>
          <a:solidFill>
            <a:srgbClr val="68A4C0"/>
          </a:solidFill>
          <a:ln w="6350">
            <a:solidFill>
              <a:srgbClr val="000100"/>
            </a:solidFill>
            <a:prstDash val="solid"/>
          </a:ln>
        </c:spPr>
        <c:marker>
          <c:symbol val="none"/>
        </c:marker>
      </c:pivotFmt>
      <c:pivotFmt>
        <c:idx val="217"/>
        <c:spPr>
          <a:solidFill>
            <a:srgbClr val="497185"/>
          </a:solidFill>
          <a:ln w="6350">
            <a:solidFill>
              <a:srgbClr val="000100"/>
            </a:solidFill>
            <a:prstDash val="solid"/>
          </a:ln>
        </c:spPr>
        <c:marker>
          <c:symbol val="none"/>
        </c:marker>
      </c:pivotFmt>
      <c:pivotFmt>
        <c:idx val="218"/>
        <c:spPr>
          <a:solidFill>
            <a:srgbClr val="606060"/>
          </a:solidFill>
          <a:ln w="6350">
            <a:solidFill>
              <a:srgbClr val="000100"/>
            </a:solidFill>
            <a:prstDash val="solid"/>
          </a:ln>
        </c:spPr>
        <c:marker>
          <c:symbol val="none"/>
        </c:marker>
      </c:pivotFmt>
      <c:pivotFmt>
        <c:idx val="219"/>
        <c:spPr>
          <a:solidFill>
            <a:srgbClr val="FCD942"/>
          </a:solidFill>
          <a:ln w="6350">
            <a:solidFill>
              <a:srgbClr val="000100"/>
            </a:solidFill>
            <a:prstDash val="solid"/>
          </a:ln>
        </c:spPr>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spPr>
          <a:solidFill>
            <a:srgbClr val="7FA129"/>
          </a:solidFill>
          <a:ln w="6350">
            <a:solidFill>
              <a:srgbClr val="000100"/>
            </a:solidFill>
            <a:prstDash val="solid"/>
          </a:ln>
        </c:spPr>
        <c:marker>
          <c:symbol val="none"/>
        </c:marker>
      </c:pivotFmt>
      <c:pivotFmt>
        <c:idx val="237"/>
        <c:spPr>
          <a:solidFill>
            <a:srgbClr val="500C1A"/>
          </a:solidFill>
          <a:ln w="6350">
            <a:solidFill>
              <a:srgbClr val="000100"/>
            </a:solidFill>
            <a:prstDash val="solid"/>
          </a:ln>
        </c:spPr>
        <c:marker>
          <c:symbol val="none"/>
        </c:marker>
      </c:pivotFmt>
      <c:pivotFmt>
        <c:idx val="238"/>
        <c:spPr>
          <a:solidFill>
            <a:srgbClr val="BED001"/>
          </a:solidFill>
          <a:ln w="6350">
            <a:solidFill>
              <a:srgbClr val="000100"/>
            </a:solidFill>
            <a:prstDash val="solid"/>
          </a:ln>
        </c:spPr>
        <c:marker>
          <c:symbol val="none"/>
        </c:marker>
      </c:pivotFmt>
      <c:pivotFmt>
        <c:idx val="239"/>
        <c:spPr>
          <a:solidFill>
            <a:srgbClr val="A21734"/>
          </a:solidFill>
          <a:ln w="6350">
            <a:solidFill>
              <a:srgbClr val="000100"/>
            </a:solidFill>
            <a:prstDash val="solid"/>
          </a:ln>
        </c:spPr>
        <c:marker>
          <c:symbol val="none"/>
        </c:marker>
      </c:pivotFmt>
      <c:pivotFmt>
        <c:idx val="240"/>
        <c:spPr>
          <a:solidFill>
            <a:srgbClr val="68A4C0"/>
          </a:solidFill>
          <a:ln w="6350">
            <a:solidFill>
              <a:srgbClr val="000100"/>
            </a:solidFill>
            <a:prstDash val="solid"/>
          </a:ln>
        </c:spPr>
        <c:marker>
          <c:symbol val="none"/>
        </c:marker>
      </c:pivotFmt>
      <c:pivotFmt>
        <c:idx val="241"/>
        <c:spPr>
          <a:solidFill>
            <a:srgbClr val="497185"/>
          </a:solidFill>
          <a:ln w="6350">
            <a:solidFill>
              <a:srgbClr val="000100"/>
            </a:solidFill>
            <a:prstDash val="solid"/>
          </a:ln>
        </c:spPr>
        <c:marker>
          <c:symbol val="none"/>
        </c:marker>
      </c:pivotFmt>
      <c:pivotFmt>
        <c:idx val="242"/>
        <c:spPr>
          <a:solidFill>
            <a:srgbClr val="606060"/>
          </a:solidFill>
          <a:ln w="6350">
            <a:solidFill>
              <a:srgbClr val="000100"/>
            </a:solidFill>
            <a:prstDash val="solid"/>
          </a:ln>
        </c:spPr>
        <c:marker>
          <c:symbol val="none"/>
        </c:marker>
      </c:pivotFmt>
      <c:pivotFmt>
        <c:idx val="243"/>
        <c:spPr>
          <a:solidFill>
            <a:srgbClr val="FCD942"/>
          </a:solidFill>
          <a:ln w="6350">
            <a:solidFill>
              <a:srgbClr val="000100"/>
            </a:solidFill>
            <a:prstDash val="solid"/>
          </a:ln>
        </c:spPr>
        <c:marker>
          <c:symbol val="none"/>
        </c:marker>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s>
    <c:plotArea>
      <c:layout/>
      <c:barChart>
        <c:barDir val="col"/>
        <c:grouping val="stacked"/>
        <c:varyColors val="0"/>
        <c:ser>
          <c:idx val="0"/>
          <c:order val="0"/>
          <c:tx>
            <c:strRef>
              <c:f>'Residential analysis'!$B$72:$B$73</c:f>
              <c:strCache>
                <c:ptCount val="1"/>
                <c:pt idx="0">
                  <c:v>Biomass</c:v>
                </c:pt>
              </c:strCache>
            </c:strRef>
          </c:tx>
          <c:spPr>
            <a:solidFill>
              <a:srgbClr val="7FA129"/>
            </a:solidFill>
            <a:ln w="6350">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analysis'!$B$74:$B$77</c:f>
              <c:numCache>
                <c:formatCode>0</c:formatCode>
                <c:ptCount val="4"/>
                <c:pt idx="0">
                  <c:v>0</c:v>
                </c:pt>
                <c:pt idx="1">
                  <c:v>16.281511475525019</c:v>
                </c:pt>
                <c:pt idx="2">
                  <c:v>429.91791149201032</c:v>
                </c:pt>
                <c:pt idx="3">
                  <c:v>16.334912481588251</c:v>
                </c:pt>
              </c:numCache>
            </c:numRef>
          </c:val>
          <c:extLst>
            <c:ext xmlns:c16="http://schemas.microsoft.com/office/drawing/2014/chart" uri="{C3380CC4-5D6E-409C-BE32-E72D297353CC}">
              <c16:uniqueId val="{00000011-495E-4DBD-936B-6F00BA98B204}"/>
            </c:ext>
          </c:extLst>
        </c:ser>
        <c:ser>
          <c:idx val="1"/>
          <c:order val="1"/>
          <c:tx>
            <c:strRef>
              <c:f>'Residential analysis'!$C$72:$C$73</c:f>
              <c:strCache>
                <c:ptCount val="1"/>
                <c:pt idx="0">
                  <c:v>Coal</c:v>
                </c:pt>
              </c:strCache>
            </c:strRef>
          </c:tx>
          <c:spPr>
            <a:solidFill>
              <a:srgbClr val="500C1A"/>
            </a:solidFill>
            <a:ln w="6350">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analysis'!$C$74:$C$77</c:f>
              <c:numCache>
                <c:formatCode>0</c:formatCode>
                <c:ptCount val="4"/>
                <c:pt idx="0">
                  <c:v>0</c:v>
                </c:pt>
                <c:pt idx="1">
                  <c:v>0.30362145975878396</c:v>
                </c:pt>
                <c:pt idx="2">
                  <c:v>100.61756231631541</c:v>
                </c:pt>
                <c:pt idx="3">
                  <c:v>6.5319111535303289</c:v>
                </c:pt>
              </c:numCache>
            </c:numRef>
          </c:val>
          <c:extLst>
            <c:ext xmlns:c16="http://schemas.microsoft.com/office/drawing/2014/chart" uri="{C3380CC4-5D6E-409C-BE32-E72D297353CC}">
              <c16:uniqueId val="{00000013-495E-4DBD-936B-6F00BA98B204}"/>
            </c:ext>
          </c:extLst>
        </c:ser>
        <c:ser>
          <c:idx val="2"/>
          <c:order val="2"/>
          <c:tx>
            <c:strRef>
              <c:f>'Residential analysis'!$D$72:$D$73</c:f>
              <c:strCache>
                <c:ptCount val="1"/>
                <c:pt idx="0">
                  <c:v>District heating</c:v>
                </c:pt>
              </c:strCache>
            </c:strRef>
          </c:tx>
          <c:spPr>
            <a:solidFill>
              <a:srgbClr val="BED001"/>
            </a:solidFill>
            <a:ln w="6350">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analysis'!$D$74:$D$77</c:f>
              <c:numCache>
                <c:formatCode>0</c:formatCode>
                <c:ptCount val="4"/>
                <c:pt idx="0">
                  <c:v>0</c:v>
                </c:pt>
                <c:pt idx="1">
                  <c:v>1.0519249706799183</c:v>
                </c:pt>
                <c:pt idx="2">
                  <c:v>205.58364672473786</c:v>
                </c:pt>
                <c:pt idx="3">
                  <c:v>47.247522067530099</c:v>
                </c:pt>
              </c:numCache>
            </c:numRef>
          </c:val>
          <c:extLst>
            <c:ext xmlns:c16="http://schemas.microsoft.com/office/drawing/2014/chart" uri="{C3380CC4-5D6E-409C-BE32-E72D297353CC}">
              <c16:uniqueId val="{00000015-495E-4DBD-936B-6F00BA98B204}"/>
            </c:ext>
          </c:extLst>
        </c:ser>
        <c:ser>
          <c:idx val="3"/>
          <c:order val="3"/>
          <c:tx>
            <c:strRef>
              <c:f>'Residential analysis'!$E$72:$E$73</c:f>
              <c:strCache>
                <c:ptCount val="1"/>
                <c:pt idx="0">
                  <c:v>Electricity</c:v>
                </c:pt>
              </c:strCache>
            </c:strRef>
          </c:tx>
          <c:spPr>
            <a:solidFill>
              <a:srgbClr val="A21734"/>
            </a:solidFill>
            <a:ln w="6350">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analysis'!$E$74:$E$77</c:f>
              <c:numCache>
                <c:formatCode>0</c:formatCode>
                <c:ptCount val="4"/>
                <c:pt idx="0">
                  <c:v>26.044358533356522</c:v>
                </c:pt>
                <c:pt idx="1">
                  <c:v>86.334538028237887</c:v>
                </c:pt>
                <c:pt idx="2">
                  <c:v>170.77310732260523</c:v>
                </c:pt>
                <c:pt idx="3">
                  <c:v>71.155490877467983</c:v>
                </c:pt>
              </c:numCache>
            </c:numRef>
          </c:val>
          <c:extLst>
            <c:ext xmlns:c16="http://schemas.microsoft.com/office/drawing/2014/chart" uri="{C3380CC4-5D6E-409C-BE32-E72D297353CC}">
              <c16:uniqueId val="{00000017-495E-4DBD-936B-6F00BA98B204}"/>
            </c:ext>
          </c:extLst>
        </c:ser>
        <c:ser>
          <c:idx val="4"/>
          <c:order val="4"/>
          <c:tx>
            <c:strRef>
              <c:f>'Residential analysis'!$F$72:$F$73</c:f>
              <c:strCache>
                <c:ptCount val="1"/>
                <c:pt idx="0">
                  <c:v>Gas</c:v>
                </c:pt>
              </c:strCache>
            </c:strRef>
          </c:tx>
          <c:spPr>
            <a:solidFill>
              <a:srgbClr val="68A4C0"/>
            </a:solidFill>
            <a:ln w="6350">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analysis'!$F$74:$F$77</c:f>
              <c:numCache>
                <c:formatCode>0</c:formatCode>
                <c:ptCount val="4"/>
                <c:pt idx="0">
                  <c:v>0</c:v>
                </c:pt>
                <c:pt idx="1">
                  <c:v>77.677424634908107</c:v>
                </c:pt>
                <c:pt idx="2">
                  <c:v>948.33375679355379</c:v>
                </c:pt>
                <c:pt idx="3">
                  <c:v>191.7387371517751</c:v>
                </c:pt>
              </c:numCache>
            </c:numRef>
          </c:val>
          <c:extLst>
            <c:ext xmlns:c16="http://schemas.microsoft.com/office/drawing/2014/chart" uri="{C3380CC4-5D6E-409C-BE32-E72D297353CC}">
              <c16:uniqueId val="{00000019-495E-4DBD-936B-6F00BA98B204}"/>
            </c:ext>
          </c:extLst>
        </c:ser>
        <c:ser>
          <c:idx val="5"/>
          <c:order val="5"/>
          <c:tx>
            <c:strRef>
              <c:f>'Residential analysis'!$G$72:$G$73</c:f>
              <c:strCache>
                <c:ptCount val="1"/>
                <c:pt idx="0">
                  <c:v>Heat pumps</c:v>
                </c:pt>
              </c:strCache>
            </c:strRef>
          </c:tx>
          <c:spPr>
            <a:solidFill>
              <a:srgbClr val="497185"/>
            </a:solidFill>
            <a:ln w="6350">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analysis'!$G$74:$G$77</c:f>
              <c:numCache>
                <c:formatCode>0</c:formatCode>
                <c:ptCount val="4"/>
                <c:pt idx="0">
                  <c:v>0</c:v>
                </c:pt>
                <c:pt idx="1">
                  <c:v>0</c:v>
                </c:pt>
                <c:pt idx="2">
                  <c:v>23.870675513338455</c:v>
                </c:pt>
                <c:pt idx="3">
                  <c:v>3.9396985013474684</c:v>
                </c:pt>
              </c:numCache>
            </c:numRef>
          </c:val>
          <c:extLst>
            <c:ext xmlns:c16="http://schemas.microsoft.com/office/drawing/2014/chart" uri="{C3380CC4-5D6E-409C-BE32-E72D297353CC}">
              <c16:uniqueId val="{0000001B-495E-4DBD-936B-6F00BA98B204}"/>
            </c:ext>
          </c:extLst>
        </c:ser>
        <c:ser>
          <c:idx val="6"/>
          <c:order val="6"/>
          <c:tx>
            <c:strRef>
              <c:f>'Residential analysis'!$H$72:$H$73</c:f>
              <c:strCache>
                <c:ptCount val="1"/>
                <c:pt idx="0">
                  <c:v>Oil</c:v>
                </c:pt>
              </c:strCache>
            </c:strRef>
          </c:tx>
          <c:spPr>
            <a:solidFill>
              <a:srgbClr val="606060"/>
            </a:solidFill>
            <a:ln w="6350">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analysis'!$H$74:$H$77</c:f>
              <c:numCache>
                <c:formatCode>0</c:formatCode>
                <c:ptCount val="4"/>
                <c:pt idx="0">
                  <c:v>0</c:v>
                </c:pt>
                <c:pt idx="1">
                  <c:v>9.2973121380713959</c:v>
                </c:pt>
                <c:pt idx="2">
                  <c:v>307.77393394630838</c:v>
                </c:pt>
                <c:pt idx="3">
                  <c:v>84.368569694986292</c:v>
                </c:pt>
              </c:numCache>
            </c:numRef>
          </c:val>
          <c:extLst>
            <c:ext xmlns:c16="http://schemas.microsoft.com/office/drawing/2014/chart" uri="{C3380CC4-5D6E-409C-BE32-E72D297353CC}">
              <c16:uniqueId val="{0000001D-495E-4DBD-936B-6F00BA98B204}"/>
            </c:ext>
          </c:extLst>
        </c:ser>
        <c:ser>
          <c:idx val="7"/>
          <c:order val="7"/>
          <c:tx>
            <c:strRef>
              <c:f>'Residential analysis'!$I$72:$I$73</c:f>
              <c:strCache>
                <c:ptCount val="1"/>
                <c:pt idx="0">
                  <c:v>Solar thermal</c:v>
                </c:pt>
              </c:strCache>
            </c:strRef>
          </c:tx>
          <c:spPr>
            <a:solidFill>
              <a:srgbClr val="FCD942"/>
            </a:solidFill>
            <a:ln w="6350">
              <a:solidFill>
                <a:srgbClr val="000100"/>
              </a:solidFill>
              <a:prstDash val="solid"/>
            </a:ln>
          </c:spPr>
          <c:invertIfNegative val="0"/>
          <c:cat>
            <c:strRef>
              <c:f>'Residential analysis'!$A$74:$A$77</c:f>
              <c:strCache>
                <c:ptCount val="4"/>
                <c:pt idx="0">
                  <c:v>Space cooling</c:v>
                </c:pt>
                <c:pt idx="1">
                  <c:v>Other heating</c:v>
                </c:pt>
                <c:pt idx="2">
                  <c:v>Space heating </c:v>
                </c:pt>
                <c:pt idx="3">
                  <c:v>Hot water</c:v>
                </c:pt>
              </c:strCache>
            </c:strRef>
          </c:cat>
          <c:val>
            <c:numRef>
              <c:f>'Residential analysis'!$I$74:$I$77</c:f>
              <c:numCache>
                <c:formatCode>0</c:formatCode>
                <c:ptCount val="4"/>
                <c:pt idx="0">
                  <c:v>0</c:v>
                </c:pt>
                <c:pt idx="1">
                  <c:v>0</c:v>
                </c:pt>
                <c:pt idx="2">
                  <c:v>3.8646837196645776</c:v>
                </c:pt>
                <c:pt idx="3">
                  <c:v>16.195389663129692</c:v>
                </c:pt>
              </c:numCache>
            </c:numRef>
          </c:val>
          <c:extLst>
            <c:ext xmlns:c16="http://schemas.microsoft.com/office/drawing/2014/chart" uri="{C3380CC4-5D6E-409C-BE32-E72D297353CC}">
              <c16:uniqueId val="{0000001F-495E-4DBD-936B-6F00BA98B204}"/>
            </c:ext>
          </c:extLst>
        </c:ser>
        <c:dLbls>
          <c:showLegendKey val="0"/>
          <c:showVal val="0"/>
          <c:showCatName val="0"/>
          <c:showSerName val="0"/>
          <c:showPercent val="0"/>
          <c:showBubbleSize val="0"/>
        </c:dLbls>
        <c:gapWidth val="50"/>
        <c:overlap val="100"/>
        <c:axId val="269229440"/>
        <c:axId val="269243520"/>
      </c:barChart>
      <c:catAx>
        <c:axId val="269229440"/>
        <c:scaling>
          <c:orientation val="minMax"/>
        </c:scaling>
        <c:delete val="0"/>
        <c:axPos val="b"/>
        <c:numFmt formatCode="General" sourceLinked="0"/>
        <c:majorTickMark val="out"/>
        <c:minorTickMark val="none"/>
        <c:tickLblPos val="nextTo"/>
        <c:crossAx val="269243520"/>
        <c:crosses val="autoZero"/>
        <c:auto val="1"/>
        <c:lblAlgn val="ctr"/>
        <c:lblOffset val="100"/>
        <c:noMultiLvlLbl val="0"/>
      </c:catAx>
      <c:valAx>
        <c:axId val="269243520"/>
        <c:scaling>
          <c:orientation val="minMax"/>
        </c:scaling>
        <c:delete val="0"/>
        <c:axPos val="l"/>
        <c:majorGridlines/>
        <c:title>
          <c:tx>
            <c:rich>
              <a:bodyPr rot="-5400000" vert="horz"/>
              <a:lstStyle/>
              <a:p>
                <a:pPr>
                  <a:defRPr/>
                </a:pPr>
                <a:r>
                  <a:rPr lang="de-DE"/>
                  <a:t>Final  energy [TWh]</a:t>
                </a:r>
              </a:p>
            </c:rich>
          </c:tx>
          <c:overlay val="0"/>
        </c:title>
        <c:numFmt formatCode="0" sourceLinked="1"/>
        <c:majorTickMark val="out"/>
        <c:minorTickMark val="none"/>
        <c:tickLblPos val="nextTo"/>
        <c:crossAx val="269229440"/>
        <c:crosses val="autoZero"/>
        <c:crossBetween val="between"/>
      </c:valAx>
    </c:plotArea>
    <c:legend>
      <c:legendPos val="r"/>
      <c:layout>
        <c:manualLayout>
          <c:xMode val="edge"/>
          <c:yMode val="edge"/>
          <c:x val="0.75670318737264175"/>
          <c:y val="4.227916666666668E-2"/>
          <c:w val="0.22241687718840042"/>
          <c:h val="0.56266388888888885"/>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WP3_v22b_website.xlsx]Residential analysis!PivotTable15</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spPr>
          <a:ln>
            <a:solidFill>
              <a:schemeClr val="tx1"/>
            </a:solidFill>
          </a:ln>
        </c:spPr>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pivotFmt>
      <c:pivotFmt>
        <c:idx val="27"/>
        <c:spPr>
          <a:solidFill>
            <a:srgbClr val="7FA129"/>
          </a:solidFill>
          <a:ln w="3175">
            <a:solidFill>
              <a:srgbClr val="000100"/>
            </a:solidFill>
            <a:prstDash val="solid"/>
          </a:ln>
        </c:spPr>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spPr>
          <a:solidFill>
            <a:srgbClr val="A21734"/>
          </a:solidFill>
          <a:ln w="3175">
            <a:solidFill>
              <a:srgbClr val="000100"/>
            </a:solidFill>
            <a:prstDash val="solid"/>
          </a:ln>
        </c:spPr>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solidFill>
            <a:srgbClr val="BED001"/>
          </a:solidFill>
          <a:ln w="3175">
            <a:solidFill>
              <a:srgbClr val="000100"/>
            </a:solidFill>
            <a:prstDash val="solid"/>
          </a:ln>
        </c:spPr>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spPr>
          <a:solidFill>
            <a:srgbClr val="606060"/>
          </a:solidFill>
          <a:ln w="3175">
            <a:solidFill>
              <a:srgbClr val="000100"/>
            </a:solidFill>
            <a:prstDash val="solid"/>
          </a:ln>
        </c:spPr>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spPr>
          <a:solidFill>
            <a:srgbClr val="68A4C0"/>
          </a:solidFill>
          <a:ln w="3175">
            <a:solidFill>
              <a:srgbClr val="000100"/>
            </a:solidFill>
            <a:prstDash val="solid"/>
          </a:ln>
        </c:spPr>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spPr>
          <a:solidFill>
            <a:srgbClr val="497185"/>
          </a:solidFill>
          <a:ln w="3175">
            <a:solidFill>
              <a:srgbClr val="000100"/>
            </a:solidFill>
            <a:prstDash val="solid"/>
          </a:ln>
        </c:spPr>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spPr>
          <a:solidFill>
            <a:srgbClr val="265376"/>
          </a:solidFill>
          <a:ln w="3175">
            <a:solidFill>
              <a:srgbClr val="000100"/>
            </a:solidFill>
            <a:prstDash val="solid"/>
          </a:ln>
        </c:spPr>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spPr>
          <a:solidFill>
            <a:srgbClr val="FCD942"/>
          </a:solidFill>
          <a:ln w="3175">
            <a:solidFill>
              <a:srgbClr val="000100"/>
            </a:solidFill>
            <a:prstDash val="solid"/>
          </a:ln>
        </c:spPr>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spPr>
          <a:solidFill>
            <a:srgbClr val="606060"/>
          </a:solidFill>
          <a:ln w="3175">
            <a:solidFill>
              <a:srgbClr val="000100"/>
            </a:solidFill>
            <a:prstDash val="solid"/>
          </a:ln>
        </c:spPr>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spPr>
          <a:solidFill>
            <a:srgbClr val="7FA129"/>
          </a:solidFill>
          <a:ln w="3175">
            <a:solidFill>
              <a:srgbClr val="000100"/>
            </a:solidFill>
            <a:prstDash val="solid"/>
          </a:ln>
        </c:spPr>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spPr>
          <a:solidFill>
            <a:srgbClr val="A21734"/>
          </a:solidFill>
          <a:ln w="3175">
            <a:solidFill>
              <a:srgbClr val="000100"/>
            </a:solidFill>
            <a:prstDash val="solid"/>
          </a:ln>
        </c:spPr>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spPr>
          <a:solidFill>
            <a:srgbClr val="BED001"/>
          </a:solidFill>
          <a:ln w="3175">
            <a:solidFill>
              <a:srgbClr val="000100"/>
            </a:solidFill>
            <a:prstDash val="solid"/>
          </a:ln>
        </c:spPr>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spPr>
          <a:solidFill>
            <a:srgbClr val="606060"/>
          </a:solidFill>
          <a:ln w="3175">
            <a:solidFill>
              <a:srgbClr val="000100"/>
            </a:solidFill>
            <a:prstDash val="solid"/>
          </a:ln>
        </c:spPr>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spPr>
          <a:solidFill>
            <a:srgbClr val="68A4C0"/>
          </a:solidFill>
          <a:ln w="3175">
            <a:solidFill>
              <a:srgbClr val="000100"/>
            </a:solidFill>
            <a:prstDash val="solid"/>
          </a:ln>
        </c:spPr>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spPr>
          <a:solidFill>
            <a:srgbClr val="497185"/>
          </a:solidFill>
          <a:ln w="3175">
            <a:solidFill>
              <a:srgbClr val="000100"/>
            </a:solidFill>
            <a:prstDash val="solid"/>
          </a:ln>
        </c:spPr>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spPr>
          <a:solidFill>
            <a:srgbClr val="265376"/>
          </a:solidFill>
          <a:ln w="3175">
            <a:solidFill>
              <a:srgbClr val="000100"/>
            </a:solidFill>
            <a:prstDash val="solid"/>
          </a:ln>
        </c:spPr>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spPr>
          <a:solidFill>
            <a:srgbClr val="FCD942"/>
          </a:solidFill>
          <a:ln w="3175">
            <a:solidFill>
              <a:srgbClr val="000100"/>
            </a:solidFill>
            <a:prstDash val="solid"/>
          </a:ln>
        </c:spPr>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spPr>
          <a:solidFill>
            <a:srgbClr val="606060"/>
          </a:solidFill>
          <a:ln w="3175">
            <a:solidFill>
              <a:srgbClr val="000100"/>
            </a:solidFill>
            <a:prstDash val="solid"/>
          </a:ln>
        </c:spPr>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marker>
          <c:symbol val="none"/>
        </c:marker>
      </c:pivotFmt>
      <c:pivotFmt>
        <c:idx val="559"/>
        <c:marker>
          <c:symbol val="none"/>
        </c:marker>
      </c:pivotFmt>
      <c:pivotFmt>
        <c:idx val="560"/>
        <c:marker>
          <c:symbol val="none"/>
        </c:marker>
      </c:pivotFmt>
      <c:pivotFmt>
        <c:idx val="561"/>
        <c:marker>
          <c:symbol val="none"/>
        </c:marker>
      </c:pivotFmt>
      <c:pivotFmt>
        <c:idx val="562"/>
        <c:marker>
          <c:symbol val="none"/>
        </c:marker>
      </c:pivotFmt>
      <c:pivotFmt>
        <c:idx val="563"/>
        <c:marker>
          <c:symbol val="none"/>
        </c:marker>
      </c:pivotFmt>
      <c:pivotFmt>
        <c:idx val="564"/>
        <c:marker>
          <c:symbol val="none"/>
        </c:marker>
      </c:pivotFmt>
      <c:pivotFmt>
        <c:idx val="565"/>
        <c:marker>
          <c:symbol val="none"/>
        </c:marker>
      </c:pivotFmt>
      <c:pivotFmt>
        <c:idx val="566"/>
        <c:marker>
          <c:symbol val="none"/>
        </c:marker>
      </c:pivotFmt>
      <c:pivotFmt>
        <c:idx val="567"/>
        <c:spPr>
          <a:solidFill>
            <a:srgbClr val="7FA129"/>
          </a:solidFill>
          <a:ln w="3175">
            <a:solidFill>
              <a:srgbClr val="000100"/>
            </a:solidFill>
            <a:prstDash val="solid"/>
          </a:ln>
        </c:spPr>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spPr>
          <a:solidFill>
            <a:srgbClr val="A21734"/>
          </a:solidFill>
          <a:ln w="3175">
            <a:solidFill>
              <a:srgbClr val="000100"/>
            </a:solidFill>
            <a:prstDash val="solid"/>
          </a:ln>
        </c:spPr>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spPr>
          <a:solidFill>
            <a:srgbClr val="BED001"/>
          </a:solidFill>
          <a:ln w="3175">
            <a:solidFill>
              <a:srgbClr val="000100"/>
            </a:solidFill>
            <a:prstDash val="solid"/>
          </a:ln>
        </c:spPr>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spPr>
          <a:solidFill>
            <a:srgbClr val="606060"/>
          </a:solidFill>
          <a:ln w="3175">
            <a:solidFill>
              <a:srgbClr val="000100"/>
            </a:solidFill>
            <a:prstDash val="solid"/>
          </a:ln>
        </c:spPr>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spPr>
          <a:solidFill>
            <a:srgbClr val="68A4C0"/>
          </a:solidFill>
          <a:ln w="3175">
            <a:solidFill>
              <a:srgbClr val="000100"/>
            </a:solidFill>
            <a:prstDash val="solid"/>
          </a:ln>
        </c:spPr>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spPr>
          <a:solidFill>
            <a:srgbClr val="497185"/>
          </a:solidFill>
          <a:ln w="3175">
            <a:solidFill>
              <a:srgbClr val="000100"/>
            </a:solidFill>
            <a:prstDash val="solid"/>
          </a:ln>
        </c:spPr>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pivotFmt>
      <c:pivotFmt>
        <c:idx val="727"/>
      </c:pivotFmt>
      <c:pivotFmt>
        <c:idx val="728"/>
      </c:pivotFmt>
      <c:pivotFmt>
        <c:idx val="729"/>
      </c:pivotFmt>
      <c:pivotFmt>
        <c:idx val="730"/>
      </c:pivotFmt>
      <c:pivotFmt>
        <c:idx val="731"/>
      </c:pivotFmt>
      <c:pivotFmt>
        <c:idx val="732"/>
      </c:pivotFmt>
      <c:pivotFmt>
        <c:idx val="733"/>
      </c:pivotFmt>
      <c:pivotFmt>
        <c:idx val="734"/>
      </c:pivotFmt>
      <c:pivotFmt>
        <c:idx val="735"/>
      </c:pivotFmt>
      <c:pivotFmt>
        <c:idx val="736"/>
      </c:pivotFmt>
      <c:pivotFmt>
        <c:idx val="737"/>
      </c:pivotFmt>
      <c:pivotFmt>
        <c:idx val="738"/>
      </c:pivotFmt>
      <c:pivotFmt>
        <c:idx val="739"/>
      </c:pivotFmt>
      <c:pivotFmt>
        <c:idx val="740"/>
      </c:pivotFmt>
      <c:pivotFmt>
        <c:idx val="741"/>
        <c:spPr>
          <a:solidFill>
            <a:srgbClr val="265376"/>
          </a:solidFill>
          <a:ln w="3175">
            <a:solidFill>
              <a:srgbClr val="000100"/>
            </a:solidFill>
            <a:prstDash val="solid"/>
          </a:ln>
        </c:spPr>
      </c:pivotFmt>
      <c:pivotFmt>
        <c:idx val="742"/>
      </c:pivotFmt>
      <c:pivotFmt>
        <c:idx val="743"/>
      </c:pivotFmt>
      <c:pivotFmt>
        <c:idx val="744"/>
      </c:pivotFmt>
      <c:pivotFmt>
        <c:idx val="745"/>
      </c:pivotFmt>
      <c:pivotFmt>
        <c:idx val="746"/>
      </c:pivotFmt>
      <c:pivotFmt>
        <c:idx val="747"/>
      </c:pivotFmt>
      <c:pivotFmt>
        <c:idx val="748"/>
      </c:pivotFmt>
      <c:pivotFmt>
        <c:idx val="749"/>
      </c:pivotFmt>
      <c:pivotFmt>
        <c:idx val="750"/>
      </c:pivotFmt>
      <c:pivotFmt>
        <c:idx val="751"/>
      </c:pivotFmt>
      <c:pivotFmt>
        <c:idx val="752"/>
      </c:pivotFmt>
      <c:pivotFmt>
        <c:idx val="753"/>
      </c:pivotFmt>
      <c:pivotFmt>
        <c:idx val="754"/>
      </c:pivotFmt>
      <c:pivotFmt>
        <c:idx val="755"/>
      </c:pivotFmt>
      <c:pivotFmt>
        <c:idx val="756"/>
      </c:pivotFmt>
      <c:pivotFmt>
        <c:idx val="757"/>
      </c:pivotFmt>
      <c:pivotFmt>
        <c:idx val="758"/>
      </c:pivotFmt>
      <c:pivotFmt>
        <c:idx val="759"/>
      </c:pivotFmt>
      <c:pivotFmt>
        <c:idx val="760"/>
      </c:pivotFmt>
      <c:pivotFmt>
        <c:idx val="761"/>
      </c:pivotFmt>
      <c:pivotFmt>
        <c:idx val="762"/>
      </c:pivotFmt>
      <c:pivotFmt>
        <c:idx val="763"/>
      </c:pivotFmt>
      <c:pivotFmt>
        <c:idx val="764"/>
      </c:pivotFmt>
      <c:pivotFmt>
        <c:idx val="765"/>
      </c:pivotFmt>
      <c:pivotFmt>
        <c:idx val="766"/>
      </c:pivotFmt>
      <c:pivotFmt>
        <c:idx val="767"/>
      </c:pivotFmt>
      <c:pivotFmt>
        <c:idx val="768"/>
      </c:pivotFmt>
      <c:pivotFmt>
        <c:idx val="769"/>
      </c:pivotFmt>
      <c:pivotFmt>
        <c:idx val="770"/>
        <c:spPr>
          <a:solidFill>
            <a:srgbClr val="FCD942"/>
          </a:solidFill>
          <a:ln w="3175">
            <a:solidFill>
              <a:srgbClr val="000100"/>
            </a:solidFill>
            <a:prstDash val="solid"/>
          </a:ln>
        </c:spPr>
      </c:pivotFmt>
      <c:pivotFmt>
        <c:idx val="771"/>
      </c:pivotFmt>
      <c:pivotFmt>
        <c:idx val="772"/>
      </c:pivotFmt>
      <c:pivotFmt>
        <c:idx val="773"/>
      </c:pivotFmt>
      <c:pivotFmt>
        <c:idx val="774"/>
      </c:pivotFmt>
      <c:pivotFmt>
        <c:idx val="775"/>
      </c:pivotFmt>
      <c:pivotFmt>
        <c:idx val="776"/>
      </c:pivotFmt>
      <c:pivotFmt>
        <c:idx val="777"/>
      </c:pivotFmt>
      <c:pivotFmt>
        <c:idx val="778"/>
      </c:pivotFmt>
      <c:pivotFmt>
        <c:idx val="779"/>
      </c:pivotFmt>
      <c:pivotFmt>
        <c:idx val="780"/>
      </c:pivotFmt>
      <c:pivotFmt>
        <c:idx val="781"/>
      </c:pivotFmt>
      <c:pivotFmt>
        <c:idx val="782"/>
      </c:pivotFmt>
      <c:pivotFmt>
        <c:idx val="783"/>
      </c:pivotFmt>
      <c:pivotFmt>
        <c:idx val="784"/>
      </c:pivotFmt>
      <c:pivotFmt>
        <c:idx val="785"/>
      </c:pivotFmt>
      <c:pivotFmt>
        <c:idx val="786"/>
      </c:pivotFmt>
      <c:pivotFmt>
        <c:idx val="787"/>
      </c:pivotFmt>
      <c:pivotFmt>
        <c:idx val="788"/>
      </c:pivotFmt>
      <c:pivotFmt>
        <c:idx val="789"/>
      </c:pivotFmt>
      <c:pivotFmt>
        <c:idx val="790"/>
      </c:pivotFmt>
      <c:pivotFmt>
        <c:idx val="791"/>
      </c:pivotFmt>
      <c:pivotFmt>
        <c:idx val="792"/>
      </c:pivotFmt>
      <c:pivotFmt>
        <c:idx val="793"/>
      </c:pivotFmt>
      <c:pivotFmt>
        <c:idx val="794"/>
      </c:pivotFmt>
      <c:pivotFmt>
        <c:idx val="795"/>
      </c:pivotFmt>
      <c:pivotFmt>
        <c:idx val="796"/>
      </c:pivotFmt>
      <c:pivotFmt>
        <c:idx val="797"/>
      </c:pivotFmt>
      <c:pivotFmt>
        <c:idx val="798"/>
      </c:pivotFmt>
      <c:pivotFmt>
        <c:idx val="799"/>
        <c:spPr>
          <a:solidFill>
            <a:srgbClr val="606060"/>
          </a:solidFill>
          <a:ln w="3175">
            <a:solidFill>
              <a:srgbClr val="000100"/>
            </a:solidFill>
            <a:prstDash val="solid"/>
          </a:ln>
        </c:spPr>
      </c:pivotFmt>
      <c:pivotFmt>
        <c:idx val="800"/>
      </c:pivotFmt>
      <c:pivotFmt>
        <c:idx val="801"/>
      </c:pivotFmt>
      <c:pivotFmt>
        <c:idx val="802"/>
      </c:pivotFmt>
      <c:pivotFmt>
        <c:idx val="803"/>
      </c:pivotFmt>
      <c:pivotFmt>
        <c:idx val="804"/>
      </c:pivotFmt>
      <c:pivotFmt>
        <c:idx val="805"/>
      </c:pivotFmt>
      <c:pivotFmt>
        <c:idx val="806"/>
      </c:pivotFmt>
      <c:pivotFmt>
        <c:idx val="807"/>
      </c:pivotFmt>
      <c:pivotFmt>
        <c:idx val="808"/>
      </c:pivotFmt>
      <c:pivotFmt>
        <c:idx val="809"/>
      </c:pivotFmt>
      <c:pivotFmt>
        <c:idx val="810"/>
      </c:pivotFmt>
      <c:pivotFmt>
        <c:idx val="811"/>
      </c:pivotFmt>
      <c:pivotFmt>
        <c:idx val="812"/>
      </c:pivotFmt>
      <c:pivotFmt>
        <c:idx val="813"/>
      </c:pivotFmt>
      <c:pivotFmt>
        <c:idx val="814"/>
      </c:pivotFmt>
      <c:pivotFmt>
        <c:idx val="815"/>
      </c:pivotFmt>
      <c:pivotFmt>
        <c:idx val="816"/>
      </c:pivotFmt>
      <c:pivotFmt>
        <c:idx val="817"/>
      </c:pivotFmt>
      <c:pivotFmt>
        <c:idx val="818"/>
      </c:pivotFmt>
      <c:pivotFmt>
        <c:idx val="819"/>
      </c:pivotFmt>
      <c:pivotFmt>
        <c:idx val="820"/>
      </c:pivotFmt>
      <c:pivotFmt>
        <c:idx val="821"/>
      </c:pivotFmt>
      <c:pivotFmt>
        <c:idx val="822"/>
      </c:pivotFmt>
      <c:pivotFmt>
        <c:idx val="823"/>
      </c:pivotFmt>
      <c:pivotFmt>
        <c:idx val="824"/>
      </c:pivotFmt>
      <c:pivotFmt>
        <c:idx val="825"/>
      </c:pivotFmt>
      <c:pivotFmt>
        <c:idx val="826"/>
      </c:pivotFmt>
      <c:pivotFmt>
        <c:idx val="827"/>
      </c:pivotFmt>
      <c:pivotFmt>
        <c:idx val="828"/>
        <c:marker>
          <c:symbol val="none"/>
        </c:marker>
      </c:pivotFmt>
      <c:pivotFmt>
        <c:idx val="829"/>
        <c:spPr>
          <a:solidFill>
            <a:srgbClr val="7FA129"/>
          </a:solidFill>
          <a:ln w="3175">
            <a:solidFill>
              <a:srgbClr val="000100"/>
            </a:solidFill>
            <a:prstDash val="solid"/>
          </a:ln>
        </c:spPr>
        <c:marker>
          <c:symbol val="none"/>
        </c:marker>
      </c:pivotFmt>
      <c:pivotFmt>
        <c:idx val="830"/>
        <c:spPr>
          <a:solidFill>
            <a:srgbClr val="A21734"/>
          </a:solidFill>
          <a:ln w="3175">
            <a:solidFill>
              <a:srgbClr val="000100"/>
            </a:solidFill>
            <a:prstDash val="solid"/>
          </a:ln>
        </c:spPr>
        <c:marker>
          <c:symbol val="none"/>
        </c:marker>
      </c:pivotFmt>
      <c:pivotFmt>
        <c:idx val="831"/>
        <c:spPr>
          <a:solidFill>
            <a:srgbClr val="BED001"/>
          </a:solidFill>
          <a:ln w="3175">
            <a:solidFill>
              <a:srgbClr val="000100"/>
            </a:solidFill>
            <a:prstDash val="solid"/>
          </a:ln>
        </c:spPr>
        <c:marker>
          <c:symbol val="none"/>
        </c:marker>
      </c:pivotFmt>
      <c:pivotFmt>
        <c:idx val="832"/>
        <c:spPr>
          <a:solidFill>
            <a:srgbClr val="606060"/>
          </a:solidFill>
          <a:ln w="3175">
            <a:solidFill>
              <a:srgbClr val="000100"/>
            </a:solidFill>
            <a:prstDash val="solid"/>
          </a:ln>
        </c:spPr>
        <c:marker>
          <c:symbol val="none"/>
        </c:marker>
      </c:pivotFmt>
      <c:pivotFmt>
        <c:idx val="833"/>
        <c:spPr>
          <a:solidFill>
            <a:srgbClr val="68A4C0"/>
          </a:solidFill>
          <a:ln w="3175">
            <a:solidFill>
              <a:srgbClr val="000100"/>
            </a:solidFill>
            <a:prstDash val="solid"/>
          </a:ln>
        </c:spPr>
        <c:marker>
          <c:symbol val="none"/>
        </c:marker>
      </c:pivotFmt>
      <c:pivotFmt>
        <c:idx val="834"/>
        <c:spPr>
          <a:solidFill>
            <a:srgbClr val="497185"/>
          </a:solidFill>
          <a:ln w="3175">
            <a:solidFill>
              <a:srgbClr val="000100"/>
            </a:solidFill>
            <a:prstDash val="solid"/>
          </a:ln>
        </c:spPr>
        <c:marker>
          <c:symbol val="none"/>
        </c:marker>
      </c:pivotFmt>
      <c:pivotFmt>
        <c:idx val="835"/>
        <c:spPr>
          <a:solidFill>
            <a:srgbClr val="265376"/>
          </a:solidFill>
          <a:ln w="3175">
            <a:solidFill>
              <a:srgbClr val="000100"/>
            </a:solidFill>
            <a:prstDash val="solid"/>
          </a:ln>
        </c:spPr>
        <c:marker>
          <c:symbol val="none"/>
        </c:marker>
      </c:pivotFmt>
      <c:pivotFmt>
        <c:idx val="836"/>
        <c:spPr>
          <a:solidFill>
            <a:srgbClr val="FCD942"/>
          </a:solidFill>
          <a:ln w="3175">
            <a:solidFill>
              <a:srgbClr val="000100"/>
            </a:solidFill>
            <a:prstDash val="solid"/>
          </a:ln>
        </c:spPr>
        <c:marker>
          <c:symbol val="none"/>
        </c:marker>
      </c:pivotFmt>
      <c:pivotFmt>
        <c:idx val="837"/>
        <c:spPr>
          <a:ln w="3175">
            <a:solidFill>
              <a:srgbClr val="000100"/>
            </a:solidFill>
            <a:prstDash val="solid"/>
          </a:ln>
        </c:spPr>
        <c:marker>
          <c:symbol val="none"/>
        </c:marker>
      </c:pivotFmt>
      <c:pivotFmt>
        <c:idx val="838"/>
        <c:marker>
          <c:symbol val="none"/>
        </c:marker>
      </c:pivotFmt>
      <c:pivotFmt>
        <c:idx val="839"/>
        <c:marker>
          <c:symbol val="none"/>
        </c:marker>
      </c:pivotFmt>
      <c:pivotFmt>
        <c:idx val="840"/>
        <c:marker>
          <c:symbol val="none"/>
        </c:marker>
      </c:pivotFmt>
      <c:pivotFmt>
        <c:idx val="841"/>
        <c:marker>
          <c:symbol val="none"/>
        </c:marker>
      </c:pivotFmt>
      <c:pivotFmt>
        <c:idx val="842"/>
        <c:marker>
          <c:symbol val="none"/>
        </c:marker>
      </c:pivotFmt>
      <c:pivotFmt>
        <c:idx val="843"/>
        <c:marker>
          <c:symbol val="none"/>
        </c:marker>
      </c:pivotFmt>
      <c:pivotFmt>
        <c:idx val="844"/>
        <c:marker>
          <c:symbol val="none"/>
        </c:marker>
      </c:pivotFmt>
      <c:pivotFmt>
        <c:idx val="845"/>
        <c:marker>
          <c:symbol val="none"/>
        </c:marker>
      </c:pivotFmt>
      <c:pivotFmt>
        <c:idx val="846"/>
        <c:marker>
          <c:symbol val="none"/>
        </c:marker>
      </c:pivotFmt>
      <c:pivotFmt>
        <c:idx val="847"/>
        <c:spPr>
          <a:solidFill>
            <a:srgbClr val="7FA129"/>
          </a:solidFill>
          <a:ln w="3175">
            <a:solidFill>
              <a:srgbClr val="000100"/>
            </a:solidFill>
            <a:prstDash val="solid"/>
          </a:ln>
        </c:spPr>
        <c:marker>
          <c:symbol val="none"/>
        </c:marker>
      </c:pivotFmt>
      <c:pivotFmt>
        <c:idx val="848"/>
      </c:pivotFmt>
      <c:pivotFmt>
        <c:idx val="849"/>
      </c:pivotFmt>
      <c:pivotFmt>
        <c:idx val="850"/>
      </c:pivotFmt>
      <c:pivotFmt>
        <c:idx val="851"/>
      </c:pivotFmt>
      <c:pivotFmt>
        <c:idx val="852"/>
      </c:pivotFmt>
      <c:pivotFmt>
        <c:idx val="853"/>
      </c:pivotFmt>
      <c:pivotFmt>
        <c:idx val="854"/>
      </c:pivotFmt>
      <c:pivotFmt>
        <c:idx val="855"/>
      </c:pivotFmt>
      <c:pivotFmt>
        <c:idx val="856"/>
      </c:pivotFmt>
      <c:pivotFmt>
        <c:idx val="857"/>
      </c:pivotFmt>
      <c:pivotFmt>
        <c:idx val="858"/>
      </c:pivotFmt>
      <c:pivotFmt>
        <c:idx val="859"/>
      </c:pivotFmt>
      <c:pivotFmt>
        <c:idx val="860"/>
      </c:pivotFmt>
      <c:pivotFmt>
        <c:idx val="861"/>
      </c:pivotFmt>
      <c:pivotFmt>
        <c:idx val="862"/>
      </c:pivotFmt>
      <c:pivotFmt>
        <c:idx val="863"/>
      </c:pivotFmt>
      <c:pivotFmt>
        <c:idx val="864"/>
      </c:pivotFmt>
      <c:pivotFmt>
        <c:idx val="865"/>
      </c:pivotFmt>
      <c:pivotFmt>
        <c:idx val="866"/>
      </c:pivotFmt>
      <c:pivotFmt>
        <c:idx val="867"/>
      </c:pivotFmt>
      <c:pivotFmt>
        <c:idx val="868"/>
      </c:pivotFmt>
      <c:pivotFmt>
        <c:idx val="869"/>
      </c:pivotFmt>
      <c:pivotFmt>
        <c:idx val="870"/>
      </c:pivotFmt>
      <c:pivotFmt>
        <c:idx val="871"/>
      </c:pivotFmt>
      <c:pivotFmt>
        <c:idx val="872"/>
      </c:pivotFmt>
      <c:pivotFmt>
        <c:idx val="873"/>
      </c:pivotFmt>
      <c:pivotFmt>
        <c:idx val="874"/>
      </c:pivotFmt>
      <c:pivotFmt>
        <c:idx val="875"/>
      </c:pivotFmt>
      <c:pivotFmt>
        <c:idx val="876"/>
        <c:spPr>
          <a:solidFill>
            <a:srgbClr val="A21734"/>
          </a:solidFill>
          <a:ln w="3175">
            <a:solidFill>
              <a:srgbClr val="000100"/>
            </a:solidFill>
            <a:prstDash val="solid"/>
          </a:ln>
        </c:spPr>
        <c:marker>
          <c:symbol val="none"/>
        </c:marker>
      </c:pivotFmt>
      <c:pivotFmt>
        <c:idx val="877"/>
      </c:pivotFmt>
      <c:pivotFmt>
        <c:idx val="878"/>
      </c:pivotFmt>
      <c:pivotFmt>
        <c:idx val="879"/>
      </c:pivotFmt>
      <c:pivotFmt>
        <c:idx val="880"/>
      </c:pivotFmt>
      <c:pivotFmt>
        <c:idx val="881"/>
      </c:pivotFmt>
      <c:pivotFmt>
        <c:idx val="882"/>
      </c:pivotFmt>
      <c:pivotFmt>
        <c:idx val="883"/>
      </c:pivotFmt>
      <c:pivotFmt>
        <c:idx val="884"/>
      </c:pivotFmt>
      <c:pivotFmt>
        <c:idx val="885"/>
      </c:pivotFmt>
      <c:pivotFmt>
        <c:idx val="886"/>
      </c:pivotFmt>
      <c:pivotFmt>
        <c:idx val="887"/>
      </c:pivotFmt>
      <c:pivotFmt>
        <c:idx val="888"/>
      </c:pivotFmt>
      <c:pivotFmt>
        <c:idx val="889"/>
      </c:pivotFmt>
      <c:pivotFmt>
        <c:idx val="890"/>
      </c:pivotFmt>
      <c:pivotFmt>
        <c:idx val="891"/>
      </c:pivotFmt>
      <c:pivotFmt>
        <c:idx val="892"/>
      </c:pivotFmt>
      <c:pivotFmt>
        <c:idx val="893"/>
      </c:pivotFmt>
      <c:pivotFmt>
        <c:idx val="894"/>
      </c:pivotFmt>
      <c:pivotFmt>
        <c:idx val="895"/>
      </c:pivotFmt>
      <c:pivotFmt>
        <c:idx val="896"/>
      </c:pivotFmt>
      <c:pivotFmt>
        <c:idx val="897"/>
      </c:pivotFmt>
      <c:pivotFmt>
        <c:idx val="898"/>
      </c:pivotFmt>
      <c:pivotFmt>
        <c:idx val="899"/>
      </c:pivotFmt>
      <c:pivotFmt>
        <c:idx val="900"/>
      </c:pivotFmt>
      <c:pivotFmt>
        <c:idx val="901"/>
      </c:pivotFmt>
      <c:pivotFmt>
        <c:idx val="902"/>
      </c:pivotFmt>
      <c:pivotFmt>
        <c:idx val="903"/>
      </c:pivotFmt>
      <c:pivotFmt>
        <c:idx val="904"/>
      </c:pivotFmt>
      <c:pivotFmt>
        <c:idx val="905"/>
        <c:spPr>
          <a:solidFill>
            <a:srgbClr val="BED001"/>
          </a:solidFill>
          <a:ln w="3175">
            <a:solidFill>
              <a:srgbClr val="000100"/>
            </a:solidFill>
            <a:prstDash val="solid"/>
          </a:ln>
        </c:spPr>
        <c:marker>
          <c:symbol val="none"/>
        </c:marker>
      </c:pivotFmt>
      <c:pivotFmt>
        <c:idx val="906"/>
      </c:pivotFmt>
      <c:pivotFmt>
        <c:idx val="907"/>
      </c:pivotFmt>
      <c:pivotFmt>
        <c:idx val="908"/>
      </c:pivotFmt>
      <c:pivotFmt>
        <c:idx val="909"/>
      </c:pivotFmt>
      <c:pivotFmt>
        <c:idx val="910"/>
      </c:pivotFmt>
      <c:pivotFmt>
        <c:idx val="911"/>
      </c:pivotFmt>
      <c:pivotFmt>
        <c:idx val="912"/>
      </c:pivotFmt>
      <c:pivotFmt>
        <c:idx val="913"/>
      </c:pivotFmt>
      <c:pivotFmt>
        <c:idx val="914"/>
      </c:pivotFmt>
      <c:pivotFmt>
        <c:idx val="915"/>
      </c:pivotFmt>
      <c:pivotFmt>
        <c:idx val="916"/>
      </c:pivotFmt>
      <c:pivotFmt>
        <c:idx val="917"/>
      </c:pivotFmt>
      <c:pivotFmt>
        <c:idx val="918"/>
      </c:pivotFmt>
      <c:pivotFmt>
        <c:idx val="919"/>
      </c:pivotFmt>
      <c:pivotFmt>
        <c:idx val="920"/>
      </c:pivotFmt>
      <c:pivotFmt>
        <c:idx val="921"/>
      </c:pivotFmt>
      <c:pivotFmt>
        <c:idx val="922"/>
      </c:pivotFmt>
      <c:pivotFmt>
        <c:idx val="923"/>
      </c:pivotFmt>
      <c:pivotFmt>
        <c:idx val="924"/>
      </c:pivotFmt>
      <c:pivotFmt>
        <c:idx val="925"/>
      </c:pivotFmt>
      <c:pivotFmt>
        <c:idx val="926"/>
      </c:pivotFmt>
      <c:pivotFmt>
        <c:idx val="927"/>
      </c:pivotFmt>
      <c:pivotFmt>
        <c:idx val="928"/>
      </c:pivotFmt>
      <c:pivotFmt>
        <c:idx val="929"/>
      </c:pivotFmt>
      <c:pivotFmt>
        <c:idx val="930"/>
      </c:pivotFmt>
      <c:pivotFmt>
        <c:idx val="931"/>
      </c:pivotFmt>
      <c:pivotFmt>
        <c:idx val="932"/>
      </c:pivotFmt>
      <c:pivotFmt>
        <c:idx val="933"/>
      </c:pivotFmt>
      <c:pivotFmt>
        <c:idx val="934"/>
        <c:spPr>
          <a:solidFill>
            <a:srgbClr val="606060"/>
          </a:solidFill>
          <a:ln w="3175">
            <a:solidFill>
              <a:srgbClr val="000100"/>
            </a:solidFill>
            <a:prstDash val="solid"/>
          </a:ln>
        </c:spPr>
        <c:marker>
          <c:symbol val="none"/>
        </c:marker>
      </c:pivotFmt>
      <c:pivotFmt>
        <c:idx val="935"/>
      </c:pivotFmt>
      <c:pivotFmt>
        <c:idx val="936"/>
      </c:pivotFmt>
      <c:pivotFmt>
        <c:idx val="937"/>
      </c:pivotFmt>
      <c:pivotFmt>
        <c:idx val="938"/>
      </c:pivotFmt>
      <c:pivotFmt>
        <c:idx val="939"/>
      </c:pivotFmt>
      <c:pivotFmt>
        <c:idx val="940"/>
      </c:pivotFmt>
      <c:pivotFmt>
        <c:idx val="941"/>
      </c:pivotFmt>
      <c:pivotFmt>
        <c:idx val="942"/>
      </c:pivotFmt>
      <c:pivotFmt>
        <c:idx val="943"/>
      </c:pivotFmt>
      <c:pivotFmt>
        <c:idx val="944"/>
      </c:pivotFmt>
      <c:pivotFmt>
        <c:idx val="945"/>
      </c:pivotFmt>
      <c:pivotFmt>
        <c:idx val="946"/>
      </c:pivotFmt>
      <c:pivotFmt>
        <c:idx val="947"/>
      </c:pivotFmt>
      <c:pivotFmt>
        <c:idx val="948"/>
      </c:pivotFmt>
      <c:pivotFmt>
        <c:idx val="949"/>
      </c:pivotFmt>
      <c:pivotFmt>
        <c:idx val="950"/>
      </c:pivotFmt>
      <c:pivotFmt>
        <c:idx val="951"/>
      </c:pivotFmt>
      <c:pivotFmt>
        <c:idx val="952"/>
      </c:pivotFmt>
      <c:pivotFmt>
        <c:idx val="953"/>
      </c:pivotFmt>
      <c:pivotFmt>
        <c:idx val="954"/>
      </c:pivotFmt>
      <c:pivotFmt>
        <c:idx val="955"/>
      </c:pivotFmt>
      <c:pivotFmt>
        <c:idx val="956"/>
      </c:pivotFmt>
      <c:pivotFmt>
        <c:idx val="957"/>
      </c:pivotFmt>
      <c:pivotFmt>
        <c:idx val="958"/>
      </c:pivotFmt>
      <c:pivotFmt>
        <c:idx val="959"/>
      </c:pivotFmt>
      <c:pivotFmt>
        <c:idx val="960"/>
      </c:pivotFmt>
      <c:pivotFmt>
        <c:idx val="961"/>
      </c:pivotFmt>
      <c:pivotFmt>
        <c:idx val="962"/>
      </c:pivotFmt>
      <c:pivotFmt>
        <c:idx val="963"/>
        <c:spPr>
          <a:solidFill>
            <a:srgbClr val="68A4C0"/>
          </a:solidFill>
          <a:ln w="3175">
            <a:solidFill>
              <a:srgbClr val="000100"/>
            </a:solidFill>
            <a:prstDash val="solid"/>
          </a:ln>
        </c:spPr>
        <c:marker>
          <c:symbol val="none"/>
        </c:marker>
      </c:pivotFmt>
      <c:pivotFmt>
        <c:idx val="964"/>
      </c:pivotFmt>
      <c:pivotFmt>
        <c:idx val="965"/>
      </c:pivotFmt>
      <c:pivotFmt>
        <c:idx val="966"/>
      </c:pivotFmt>
      <c:pivotFmt>
        <c:idx val="967"/>
      </c:pivotFmt>
      <c:pivotFmt>
        <c:idx val="968"/>
      </c:pivotFmt>
      <c:pivotFmt>
        <c:idx val="969"/>
      </c:pivotFmt>
      <c:pivotFmt>
        <c:idx val="970"/>
      </c:pivotFmt>
      <c:pivotFmt>
        <c:idx val="971"/>
      </c:pivotFmt>
      <c:pivotFmt>
        <c:idx val="972"/>
      </c:pivotFmt>
      <c:pivotFmt>
        <c:idx val="973"/>
      </c:pivotFmt>
      <c:pivotFmt>
        <c:idx val="974"/>
      </c:pivotFmt>
      <c:pivotFmt>
        <c:idx val="975"/>
      </c:pivotFmt>
      <c:pivotFmt>
        <c:idx val="976"/>
      </c:pivotFmt>
      <c:pivotFmt>
        <c:idx val="977"/>
      </c:pivotFmt>
      <c:pivotFmt>
        <c:idx val="978"/>
      </c:pivotFmt>
      <c:pivotFmt>
        <c:idx val="979"/>
      </c:pivotFmt>
      <c:pivotFmt>
        <c:idx val="980"/>
      </c:pivotFmt>
      <c:pivotFmt>
        <c:idx val="981"/>
      </c:pivotFmt>
      <c:pivotFmt>
        <c:idx val="982"/>
      </c:pivotFmt>
      <c:pivotFmt>
        <c:idx val="983"/>
      </c:pivotFmt>
      <c:pivotFmt>
        <c:idx val="984"/>
      </c:pivotFmt>
      <c:pivotFmt>
        <c:idx val="985"/>
      </c:pivotFmt>
      <c:pivotFmt>
        <c:idx val="986"/>
      </c:pivotFmt>
      <c:pivotFmt>
        <c:idx val="987"/>
      </c:pivotFmt>
      <c:pivotFmt>
        <c:idx val="988"/>
      </c:pivotFmt>
      <c:pivotFmt>
        <c:idx val="989"/>
      </c:pivotFmt>
      <c:pivotFmt>
        <c:idx val="990"/>
      </c:pivotFmt>
      <c:pivotFmt>
        <c:idx val="991"/>
      </c:pivotFmt>
      <c:pivotFmt>
        <c:idx val="992"/>
        <c:spPr>
          <a:solidFill>
            <a:srgbClr val="497185"/>
          </a:solidFill>
          <a:ln w="3175">
            <a:solidFill>
              <a:srgbClr val="000100"/>
            </a:solidFill>
            <a:prstDash val="solid"/>
          </a:ln>
        </c:spPr>
        <c:marker>
          <c:symbol val="none"/>
        </c:marker>
      </c:pivotFmt>
      <c:pivotFmt>
        <c:idx val="993"/>
      </c:pivotFmt>
      <c:pivotFmt>
        <c:idx val="994"/>
      </c:pivotFmt>
      <c:pivotFmt>
        <c:idx val="995"/>
      </c:pivotFmt>
      <c:pivotFmt>
        <c:idx val="996"/>
      </c:pivotFmt>
      <c:pivotFmt>
        <c:idx val="997"/>
      </c:pivotFmt>
      <c:pivotFmt>
        <c:idx val="998"/>
      </c:pivotFmt>
      <c:pivotFmt>
        <c:idx val="999"/>
      </c:pivotFmt>
      <c:pivotFmt>
        <c:idx val="1000"/>
      </c:pivotFmt>
      <c:pivotFmt>
        <c:idx val="1001"/>
      </c:pivotFmt>
      <c:pivotFmt>
        <c:idx val="1002"/>
      </c:pivotFmt>
      <c:pivotFmt>
        <c:idx val="1003"/>
      </c:pivotFmt>
      <c:pivotFmt>
        <c:idx val="1004"/>
      </c:pivotFmt>
      <c:pivotFmt>
        <c:idx val="1005"/>
      </c:pivotFmt>
      <c:pivotFmt>
        <c:idx val="1006"/>
      </c:pivotFmt>
      <c:pivotFmt>
        <c:idx val="1007"/>
      </c:pivotFmt>
      <c:pivotFmt>
        <c:idx val="1008"/>
      </c:pivotFmt>
      <c:pivotFmt>
        <c:idx val="1009"/>
      </c:pivotFmt>
      <c:pivotFmt>
        <c:idx val="1010"/>
      </c:pivotFmt>
      <c:pivotFmt>
        <c:idx val="1011"/>
      </c:pivotFmt>
      <c:pivotFmt>
        <c:idx val="1012"/>
      </c:pivotFmt>
      <c:pivotFmt>
        <c:idx val="1013"/>
      </c:pivotFmt>
      <c:pivotFmt>
        <c:idx val="1014"/>
      </c:pivotFmt>
      <c:pivotFmt>
        <c:idx val="1015"/>
      </c:pivotFmt>
      <c:pivotFmt>
        <c:idx val="1016"/>
      </c:pivotFmt>
      <c:pivotFmt>
        <c:idx val="1017"/>
      </c:pivotFmt>
      <c:pivotFmt>
        <c:idx val="1018"/>
      </c:pivotFmt>
      <c:pivotFmt>
        <c:idx val="1019"/>
      </c:pivotFmt>
      <c:pivotFmt>
        <c:idx val="1020"/>
      </c:pivotFmt>
      <c:pivotFmt>
        <c:idx val="1021"/>
        <c:spPr>
          <a:solidFill>
            <a:srgbClr val="265376"/>
          </a:solidFill>
          <a:ln w="3175">
            <a:solidFill>
              <a:srgbClr val="000100"/>
            </a:solidFill>
            <a:prstDash val="solid"/>
          </a:ln>
        </c:spPr>
        <c:marker>
          <c:symbol val="none"/>
        </c:marker>
      </c:pivotFmt>
      <c:pivotFmt>
        <c:idx val="1022"/>
      </c:pivotFmt>
      <c:pivotFmt>
        <c:idx val="1023"/>
      </c:pivotFmt>
      <c:pivotFmt>
        <c:idx val="1024"/>
      </c:pivotFmt>
      <c:pivotFmt>
        <c:idx val="1025"/>
      </c:pivotFmt>
      <c:pivotFmt>
        <c:idx val="1026"/>
      </c:pivotFmt>
      <c:pivotFmt>
        <c:idx val="1027"/>
      </c:pivotFmt>
      <c:pivotFmt>
        <c:idx val="1028"/>
      </c:pivotFmt>
      <c:pivotFmt>
        <c:idx val="1029"/>
      </c:pivotFmt>
      <c:pivotFmt>
        <c:idx val="1030"/>
      </c:pivotFmt>
      <c:pivotFmt>
        <c:idx val="1031"/>
      </c:pivotFmt>
      <c:pivotFmt>
        <c:idx val="1032"/>
      </c:pivotFmt>
      <c:pivotFmt>
        <c:idx val="1033"/>
      </c:pivotFmt>
      <c:pivotFmt>
        <c:idx val="1034"/>
      </c:pivotFmt>
      <c:pivotFmt>
        <c:idx val="1035"/>
      </c:pivotFmt>
      <c:pivotFmt>
        <c:idx val="1036"/>
      </c:pivotFmt>
      <c:pivotFmt>
        <c:idx val="1037"/>
      </c:pivotFmt>
      <c:pivotFmt>
        <c:idx val="1038"/>
      </c:pivotFmt>
      <c:pivotFmt>
        <c:idx val="1039"/>
      </c:pivotFmt>
      <c:pivotFmt>
        <c:idx val="1040"/>
      </c:pivotFmt>
      <c:pivotFmt>
        <c:idx val="1041"/>
      </c:pivotFmt>
      <c:pivotFmt>
        <c:idx val="1042"/>
      </c:pivotFmt>
      <c:pivotFmt>
        <c:idx val="1043"/>
      </c:pivotFmt>
      <c:pivotFmt>
        <c:idx val="1044"/>
      </c:pivotFmt>
      <c:pivotFmt>
        <c:idx val="1045"/>
      </c:pivotFmt>
      <c:pivotFmt>
        <c:idx val="1046"/>
      </c:pivotFmt>
      <c:pivotFmt>
        <c:idx val="1047"/>
      </c:pivotFmt>
      <c:pivotFmt>
        <c:idx val="1048"/>
      </c:pivotFmt>
      <c:pivotFmt>
        <c:idx val="1049"/>
      </c:pivotFmt>
      <c:pivotFmt>
        <c:idx val="1050"/>
        <c:spPr>
          <a:solidFill>
            <a:srgbClr val="FCD942"/>
          </a:solidFill>
          <a:ln w="3175">
            <a:solidFill>
              <a:srgbClr val="000100"/>
            </a:solidFill>
            <a:prstDash val="solid"/>
          </a:ln>
        </c:spPr>
        <c:marker>
          <c:symbol val="none"/>
        </c:marker>
      </c:pivotFmt>
      <c:pivotFmt>
        <c:idx val="1051"/>
      </c:pivotFmt>
      <c:pivotFmt>
        <c:idx val="1052"/>
      </c:pivotFmt>
      <c:pivotFmt>
        <c:idx val="1053"/>
      </c:pivotFmt>
      <c:pivotFmt>
        <c:idx val="1054"/>
      </c:pivotFmt>
      <c:pivotFmt>
        <c:idx val="1055"/>
      </c:pivotFmt>
      <c:pivotFmt>
        <c:idx val="1056"/>
      </c:pivotFmt>
      <c:pivotFmt>
        <c:idx val="1057"/>
      </c:pivotFmt>
      <c:pivotFmt>
        <c:idx val="1058"/>
      </c:pivotFmt>
      <c:pivotFmt>
        <c:idx val="1059"/>
      </c:pivotFmt>
      <c:pivotFmt>
        <c:idx val="1060"/>
      </c:pivotFmt>
      <c:pivotFmt>
        <c:idx val="1061"/>
      </c:pivotFmt>
      <c:pivotFmt>
        <c:idx val="1062"/>
      </c:pivotFmt>
      <c:pivotFmt>
        <c:idx val="1063"/>
      </c:pivotFmt>
      <c:pivotFmt>
        <c:idx val="1064"/>
      </c:pivotFmt>
      <c:pivotFmt>
        <c:idx val="1065"/>
      </c:pivotFmt>
      <c:pivotFmt>
        <c:idx val="1066"/>
      </c:pivotFmt>
      <c:pivotFmt>
        <c:idx val="1067"/>
      </c:pivotFmt>
      <c:pivotFmt>
        <c:idx val="1068"/>
      </c:pivotFmt>
      <c:pivotFmt>
        <c:idx val="1069"/>
      </c:pivotFmt>
      <c:pivotFmt>
        <c:idx val="1070"/>
      </c:pivotFmt>
      <c:pivotFmt>
        <c:idx val="1071"/>
      </c:pivotFmt>
      <c:pivotFmt>
        <c:idx val="1072"/>
      </c:pivotFmt>
      <c:pivotFmt>
        <c:idx val="1073"/>
      </c:pivotFmt>
      <c:pivotFmt>
        <c:idx val="1074"/>
      </c:pivotFmt>
      <c:pivotFmt>
        <c:idx val="1075"/>
      </c:pivotFmt>
      <c:pivotFmt>
        <c:idx val="1076"/>
      </c:pivotFmt>
      <c:pivotFmt>
        <c:idx val="1077"/>
      </c:pivotFmt>
      <c:pivotFmt>
        <c:idx val="1078"/>
      </c:pivotFmt>
      <c:pivotFmt>
        <c:idx val="1079"/>
        <c:spPr>
          <a:ln w="3175">
            <a:solidFill>
              <a:srgbClr val="000100"/>
            </a:solidFill>
            <a:prstDash val="solid"/>
          </a:ln>
        </c:spPr>
        <c:marker>
          <c:symbol val="none"/>
        </c:marker>
      </c:pivotFmt>
      <c:pivotFmt>
        <c:idx val="1080"/>
      </c:pivotFmt>
      <c:pivotFmt>
        <c:idx val="1081"/>
      </c:pivotFmt>
      <c:pivotFmt>
        <c:idx val="1082"/>
      </c:pivotFmt>
      <c:pivotFmt>
        <c:idx val="1083"/>
      </c:pivotFmt>
      <c:pivotFmt>
        <c:idx val="1084"/>
      </c:pivotFmt>
      <c:pivotFmt>
        <c:idx val="1085"/>
      </c:pivotFmt>
      <c:pivotFmt>
        <c:idx val="1086"/>
      </c:pivotFmt>
      <c:pivotFmt>
        <c:idx val="1087"/>
      </c:pivotFmt>
      <c:pivotFmt>
        <c:idx val="1088"/>
      </c:pivotFmt>
      <c:pivotFmt>
        <c:idx val="1089"/>
      </c:pivotFmt>
      <c:pivotFmt>
        <c:idx val="1090"/>
      </c:pivotFmt>
      <c:pivotFmt>
        <c:idx val="1091"/>
      </c:pivotFmt>
      <c:pivotFmt>
        <c:idx val="1092"/>
      </c:pivotFmt>
      <c:pivotFmt>
        <c:idx val="1093"/>
      </c:pivotFmt>
      <c:pivotFmt>
        <c:idx val="1094"/>
      </c:pivotFmt>
      <c:pivotFmt>
        <c:idx val="1095"/>
      </c:pivotFmt>
      <c:pivotFmt>
        <c:idx val="1096"/>
      </c:pivotFmt>
      <c:pivotFmt>
        <c:idx val="1097"/>
      </c:pivotFmt>
      <c:pivotFmt>
        <c:idx val="1098"/>
      </c:pivotFmt>
      <c:pivotFmt>
        <c:idx val="1099"/>
      </c:pivotFmt>
      <c:pivotFmt>
        <c:idx val="1100"/>
      </c:pivotFmt>
      <c:pivotFmt>
        <c:idx val="1101"/>
      </c:pivotFmt>
      <c:pivotFmt>
        <c:idx val="1102"/>
      </c:pivotFmt>
      <c:pivotFmt>
        <c:idx val="1103"/>
      </c:pivotFmt>
      <c:pivotFmt>
        <c:idx val="1104"/>
      </c:pivotFmt>
      <c:pivotFmt>
        <c:idx val="1105"/>
      </c:pivotFmt>
      <c:pivotFmt>
        <c:idx val="1106"/>
      </c:pivotFmt>
      <c:pivotFmt>
        <c:idx val="1107"/>
      </c:pivotFmt>
    </c:pivotFmts>
    <c:plotArea>
      <c:layout/>
      <c:barChart>
        <c:barDir val="col"/>
        <c:grouping val="percentStacked"/>
        <c:varyColors val="0"/>
        <c:ser>
          <c:idx val="0"/>
          <c:order val="0"/>
          <c:tx>
            <c:strRef>
              <c:f>'Residential analysis'!$B$152:$B$153</c:f>
              <c:strCache>
                <c:ptCount val="1"/>
                <c:pt idx="0">
                  <c:v>Biomass</c:v>
                </c:pt>
              </c:strCache>
            </c:strRef>
          </c:tx>
          <c:spPr>
            <a:solidFill>
              <a:srgbClr val="7FA129"/>
            </a:solidFill>
            <a:ln w="3175">
              <a:solidFill>
                <a:srgbClr val="000100"/>
              </a:solidFill>
              <a:prstDash val="solid"/>
            </a:ln>
          </c:spPr>
          <c:invertIfNegative val="0"/>
          <c:cat>
            <c:strRef>
              <c:f>'Residential analysis'!$A$154:$A$182</c:f>
              <c:strCache>
                <c:ptCount val="28"/>
                <c:pt idx="0">
                  <c:v>Germany</c:v>
                </c:pt>
                <c:pt idx="1">
                  <c:v>France</c:v>
                </c:pt>
                <c:pt idx="2">
                  <c:v>United Kingdom</c:v>
                </c:pt>
                <c:pt idx="3">
                  <c:v>Italy</c:v>
                </c:pt>
                <c:pt idx="4">
                  <c:v>Poland</c:v>
                </c:pt>
                <c:pt idx="5">
                  <c:v>Spain</c:v>
                </c:pt>
                <c:pt idx="6">
                  <c:v>Netherlands</c:v>
                </c:pt>
                <c:pt idx="7">
                  <c:v>Belgium</c:v>
                </c:pt>
                <c:pt idx="8">
                  <c:v>Romania</c:v>
                </c:pt>
                <c:pt idx="9">
                  <c:v>Czech Republic</c:v>
                </c:pt>
                <c:pt idx="10">
                  <c:v>Austria</c:v>
                </c:pt>
                <c:pt idx="11">
                  <c:v>Sweden</c:v>
                </c:pt>
                <c:pt idx="12">
                  <c:v>Hungary</c:v>
                </c:pt>
                <c:pt idx="13">
                  <c:v>Finland</c:v>
                </c:pt>
                <c:pt idx="14">
                  <c:v>Greece</c:v>
                </c:pt>
                <c:pt idx="15">
                  <c:v>Denmark</c:v>
                </c:pt>
                <c:pt idx="16">
                  <c:v>Ireland</c:v>
                </c:pt>
                <c:pt idx="17">
                  <c:v>Croatia</c:v>
                </c:pt>
                <c:pt idx="18">
                  <c:v>Portugal</c:v>
                </c:pt>
                <c:pt idx="19">
                  <c:v>Slovakia2</c:v>
                </c:pt>
                <c:pt idx="20">
                  <c:v>Bulgaria</c:v>
                </c:pt>
                <c:pt idx="21">
                  <c:v>Latvia</c:v>
                </c:pt>
                <c:pt idx="22">
                  <c:v>Lithuania</c:v>
                </c:pt>
                <c:pt idx="23">
                  <c:v>Slovenia</c:v>
                </c:pt>
                <c:pt idx="24">
                  <c:v>Estonia</c:v>
                </c:pt>
                <c:pt idx="25">
                  <c:v>Luxembourg</c:v>
                </c:pt>
                <c:pt idx="26">
                  <c:v>Cyprus</c:v>
                </c:pt>
                <c:pt idx="27">
                  <c:v>Malta</c:v>
                </c:pt>
              </c:strCache>
            </c:strRef>
          </c:cat>
          <c:val>
            <c:numRef>
              <c:f>'Residential analysis'!$B$154:$B$182</c:f>
              <c:numCache>
                <c:formatCode>0</c:formatCode>
                <c:ptCount val="28"/>
                <c:pt idx="0">
                  <c:v>61.960832132482075</c:v>
                </c:pt>
                <c:pt idx="1">
                  <c:v>74.825882635892839</c:v>
                </c:pt>
                <c:pt idx="2">
                  <c:v>15.540999383984248</c:v>
                </c:pt>
                <c:pt idx="3">
                  <c:v>69.090555381556882</c:v>
                </c:pt>
                <c:pt idx="4">
                  <c:v>29.226578278175332</c:v>
                </c:pt>
                <c:pt idx="5">
                  <c:v>28.434340088571137</c:v>
                </c:pt>
                <c:pt idx="6">
                  <c:v>5.620898889359804</c:v>
                </c:pt>
                <c:pt idx="7">
                  <c:v>5.8713072263836139</c:v>
                </c:pt>
                <c:pt idx="8">
                  <c:v>36.430437235334786</c:v>
                </c:pt>
                <c:pt idx="9">
                  <c:v>14.802644719227468</c:v>
                </c:pt>
                <c:pt idx="10">
                  <c:v>17.252977048139137</c:v>
                </c:pt>
                <c:pt idx="11">
                  <c:v>10.10959222070751</c:v>
                </c:pt>
                <c:pt idx="12">
                  <c:v>8.2754127588018651</c:v>
                </c:pt>
                <c:pt idx="13">
                  <c:v>13.683006489480389</c:v>
                </c:pt>
                <c:pt idx="14">
                  <c:v>9.9312625098238847</c:v>
                </c:pt>
                <c:pt idx="15">
                  <c:v>9.6334521072920314</c:v>
                </c:pt>
                <c:pt idx="16">
                  <c:v>0.31356274585084248</c:v>
                </c:pt>
                <c:pt idx="17">
                  <c:v>13.269345429829871</c:v>
                </c:pt>
                <c:pt idx="18">
                  <c:v>7.9081973647166244</c:v>
                </c:pt>
                <c:pt idx="19">
                  <c:v>0.47164617509350726</c:v>
                </c:pt>
                <c:pt idx="20">
                  <c:v>8.5368319970001849</c:v>
                </c:pt>
                <c:pt idx="21">
                  <c:v>5.848650368982379</c:v>
                </c:pt>
                <c:pt idx="22">
                  <c:v>5.4566318187313501</c:v>
                </c:pt>
                <c:pt idx="23">
                  <c:v>6.0519242643667637</c:v>
                </c:pt>
                <c:pt idx="24">
                  <c:v>3.6386386038979461</c:v>
                </c:pt>
                <c:pt idx="25">
                  <c:v>0.2987996387238086</c:v>
                </c:pt>
                <c:pt idx="26">
                  <c:v>3.6645707573794345E-2</c:v>
                </c:pt>
                <c:pt idx="27">
                  <c:v>1.3282229143583825E-2</c:v>
                </c:pt>
              </c:numCache>
            </c:numRef>
          </c:val>
          <c:extLst>
            <c:ext xmlns:c16="http://schemas.microsoft.com/office/drawing/2014/chart" uri="{C3380CC4-5D6E-409C-BE32-E72D297353CC}">
              <c16:uniqueId val="{00000000-33F7-49CC-A859-5D6BDA03F937}"/>
            </c:ext>
          </c:extLst>
        </c:ser>
        <c:ser>
          <c:idx val="1"/>
          <c:order val="1"/>
          <c:tx>
            <c:strRef>
              <c:f>'Residential analysis'!$C$152:$C$153</c:f>
              <c:strCache>
                <c:ptCount val="1"/>
                <c:pt idx="0">
                  <c:v>Coal</c:v>
                </c:pt>
              </c:strCache>
            </c:strRef>
          </c:tx>
          <c:spPr>
            <a:solidFill>
              <a:srgbClr val="A21734"/>
            </a:solidFill>
            <a:ln w="3175">
              <a:solidFill>
                <a:srgbClr val="000100"/>
              </a:solidFill>
              <a:prstDash val="solid"/>
            </a:ln>
          </c:spPr>
          <c:invertIfNegative val="0"/>
          <c:cat>
            <c:strRef>
              <c:f>'Residential analysis'!$A$154:$A$182</c:f>
              <c:strCache>
                <c:ptCount val="28"/>
                <c:pt idx="0">
                  <c:v>Germany</c:v>
                </c:pt>
                <c:pt idx="1">
                  <c:v>France</c:v>
                </c:pt>
                <c:pt idx="2">
                  <c:v>United Kingdom</c:v>
                </c:pt>
                <c:pt idx="3">
                  <c:v>Italy</c:v>
                </c:pt>
                <c:pt idx="4">
                  <c:v>Poland</c:v>
                </c:pt>
                <c:pt idx="5">
                  <c:v>Spain</c:v>
                </c:pt>
                <c:pt idx="6">
                  <c:v>Netherlands</c:v>
                </c:pt>
                <c:pt idx="7">
                  <c:v>Belgium</c:v>
                </c:pt>
                <c:pt idx="8">
                  <c:v>Romania</c:v>
                </c:pt>
                <c:pt idx="9">
                  <c:v>Czech Republic</c:v>
                </c:pt>
                <c:pt idx="10">
                  <c:v>Austria</c:v>
                </c:pt>
                <c:pt idx="11">
                  <c:v>Sweden</c:v>
                </c:pt>
                <c:pt idx="12">
                  <c:v>Hungary</c:v>
                </c:pt>
                <c:pt idx="13">
                  <c:v>Finland</c:v>
                </c:pt>
                <c:pt idx="14">
                  <c:v>Greece</c:v>
                </c:pt>
                <c:pt idx="15">
                  <c:v>Denmark</c:v>
                </c:pt>
                <c:pt idx="16">
                  <c:v>Ireland</c:v>
                </c:pt>
                <c:pt idx="17">
                  <c:v>Croatia</c:v>
                </c:pt>
                <c:pt idx="18">
                  <c:v>Portugal</c:v>
                </c:pt>
                <c:pt idx="19">
                  <c:v>Slovakia2</c:v>
                </c:pt>
                <c:pt idx="20">
                  <c:v>Bulgaria</c:v>
                </c:pt>
                <c:pt idx="21">
                  <c:v>Latvia</c:v>
                </c:pt>
                <c:pt idx="22">
                  <c:v>Lithuania</c:v>
                </c:pt>
                <c:pt idx="23">
                  <c:v>Slovenia</c:v>
                </c:pt>
                <c:pt idx="24">
                  <c:v>Estonia</c:v>
                </c:pt>
                <c:pt idx="25">
                  <c:v>Luxembourg</c:v>
                </c:pt>
                <c:pt idx="26">
                  <c:v>Cyprus</c:v>
                </c:pt>
                <c:pt idx="27">
                  <c:v>Malta</c:v>
                </c:pt>
              </c:strCache>
            </c:strRef>
          </c:cat>
          <c:val>
            <c:numRef>
              <c:f>'Residential analysis'!$C$154:$C$182</c:f>
              <c:numCache>
                <c:formatCode>0</c:formatCode>
                <c:ptCount val="28"/>
                <c:pt idx="0">
                  <c:v>7.2356443334595397</c:v>
                </c:pt>
                <c:pt idx="1">
                  <c:v>1.8059153271980914</c:v>
                </c:pt>
                <c:pt idx="2">
                  <c:v>6.0936184417757602</c:v>
                </c:pt>
                <c:pt idx="3">
                  <c:v>0</c:v>
                </c:pt>
                <c:pt idx="4">
                  <c:v>73.382288326830249</c:v>
                </c:pt>
                <c:pt idx="5">
                  <c:v>1.0499687101177226</c:v>
                </c:pt>
                <c:pt idx="6">
                  <c:v>6.5375202215348606E-3</c:v>
                </c:pt>
                <c:pt idx="7">
                  <c:v>0.93401140681261485</c:v>
                </c:pt>
                <c:pt idx="8">
                  <c:v>0.59935090610796304</c:v>
                </c:pt>
                <c:pt idx="9">
                  <c:v>6.4126853777160635</c:v>
                </c:pt>
                <c:pt idx="10">
                  <c:v>0.26398758676307593</c:v>
                </c:pt>
                <c:pt idx="11">
                  <c:v>1.0000000000011E-5</c:v>
                </c:pt>
                <c:pt idx="12">
                  <c:v>1.3785160354114359</c:v>
                </c:pt>
                <c:pt idx="13">
                  <c:v>4.2473130900794076E-2</c:v>
                </c:pt>
                <c:pt idx="14">
                  <c:v>4.0516200567935048E-2</c:v>
                </c:pt>
                <c:pt idx="15">
                  <c:v>0</c:v>
                </c:pt>
                <c:pt idx="16">
                  <c:v>5.446146649470279</c:v>
                </c:pt>
                <c:pt idx="17">
                  <c:v>4.4642717752253348E-2</c:v>
                </c:pt>
                <c:pt idx="18">
                  <c:v>0</c:v>
                </c:pt>
                <c:pt idx="19">
                  <c:v>0.26256134485539878</c:v>
                </c:pt>
                <c:pt idx="20">
                  <c:v>1.5575807841916403</c:v>
                </c:pt>
                <c:pt idx="21">
                  <c:v>0.15085908495973993</c:v>
                </c:pt>
                <c:pt idx="22">
                  <c:v>0.65394995356269214</c:v>
                </c:pt>
                <c:pt idx="23">
                  <c:v>1.0000000000010003E-5</c:v>
                </c:pt>
                <c:pt idx="24">
                  <c:v>9.1821090929730259E-2</c:v>
                </c:pt>
                <c:pt idx="25">
                  <c:v>0</c:v>
                </c:pt>
                <c:pt idx="26">
                  <c:v>0</c:v>
                </c:pt>
                <c:pt idx="27">
                  <c:v>0</c:v>
                </c:pt>
              </c:numCache>
            </c:numRef>
          </c:val>
          <c:extLst>
            <c:ext xmlns:c16="http://schemas.microsoft.com/office/drawing/2014/chart" uri="{C3380CC4-5D6E-409C-BE32-E72D297353CC}">
              <c16:uniqueId val="{00000001-33F7-49CC-A859-5D6BDA03F937}"/>
            </c:ext>
          </c:extLst>
        </c:ser>
        <c:ser>
          <c:idx val="2"/>
          <c:order val="2"/>
          <c:tx>
            <c:strRef>
              <c:f>'Residential analysis'!$D$152:$D$153</c:f>
              <c:strCache>
                <c:ptCount val="1"/>
                <c:pt idx="0">
                  <c:v>District heating</c:v>
                </c:pt>
              </c:strCache>
            </c:strRef>
          </c:tx>
          <c:spPr>
            <a:solidFill>
              <a:srgbClr val="BED001"/>
            </a:solidFill>
            <a:ln w="3175">
              <a:solidFill>
                <a:srgbClr val="000100"/>
              </a:solidFill>
              <a:prstDash val="solid"/>
            </a:ln>
          </c:spPr>
          <c:invertIfNegative val="0"/>
          <c:cat>
            <c:strRef>
              <c:f>'Residential analysis'!$A$154:$A$182</c:f>
              <c:strCache>
                <c:ptCount val="28"/>
                <c:pt idx="0">
                  <c:v>Germany</c:v>
                </c:pt>
                <c:pt idx="1">
                  <c:v>France</c:v>
                </c:pt>
                <c:pt idx="2">
                  <c:v>United Kingdom</c:v>
                </c:pt>
                <c:pt idx="3">
                  <c:v>Italy</c:v>
                </c:pt>
                <c:pt idx="4">
                  <c:v>Poland</c:v>
                </c:pt>
                <c:pt idx="5">
                  <c:v>Spain</c:v>
                </c:pt>
                <c:pt idx="6">
                  <c:v>Netherlands</c:v>
                </c:pt>
                <c:pt idx="7">
                  <c:v>Belgium</c:v>
                </c:pt>
                <c:pt idx="8">
                  <c:v>Romania</c:v>
                </c:pt>
                <c:pt idx="9">
                  <c:v>Czech Republic</c:v>
                </c:pt>
                <c:pt idx="10">
                  <c:v>Austria</c:v>
                </c:pt>
                <c:pt idx="11">
                  <c:v>Sweden</c:v>
                </c:pt>
                <c:pt idx="12">
                  <c:v>Hungary</c:v>
                </c:pt>
                <c:pt idx="13">
                  <c:v>Finland</c:v>
                </c:pt>
                <c:pt idx="14">
                  <c:v>Greece</c:v>
                </c:pt>
                <c:pt idx="15">
                  <c:v>Denmark</c:v>
                </c:pt>
                <c:pt idx="16">
                  <c:v>Ireland</c:v>
                </c:pt>
                <c:pt idx="17">
                  <c:v>Croatia</c:v>
                </c:pt>
                <c:pt idx="18">
                  <c:v>Portugal</c:v>
                </c:pt>
                <c:pt idx="19">
                  <c:v>Slovakia2</c:v>
                </c:pt>
                <c:pt idx="20">
                  <c:v>Bulgaria</c:v>
                </c:pt>
                <c:pt idx="21">
                  <c:v>Latvia</c:v>
                </c:pt>
                <c:pt idx="22">
                  <c:v>Lithuania</c:v>
                </c:pt>
                <c:pt idx="23">
                  <c:v>Slovenia</c:v>
                </c:pt>
                <c:pt idx="24">
                  <c:v>Estonia</c:v>
                </c:pt>
                <c:pt idx="25">
                  <c:v>Luxembourg</c:v>
                </c:pt>
                <c:pt idx="26">
                  <c:v>Cyprus</c:v>
                </c:pt>
                <c:pt idx="27">
                  <c:v>Malta</c:v>
                </c:pt>
              </c:strCache>
            </c:strRef>
          </c:cat>
          <c:val>
            <c:numRef>
              <c:f>'Residential analysis'!$D$154:$D$182</c:f>
              <c:numCache>
                <c:formatCode>0</c:formatCode>
                <c:ptCount val="28"/>
                <c:pt idx="0">
                  <c:v>56.751739436458983</c:v>
                </c:pt>
                <c:pt idx="1">
                  <c:v>12.94795656293023</c:v>
                </c:pt>
                <c:pt idx="2">
                  <c:v>0.62805272379102428</c:v>
                </c:pt>
                <c:pt idx="3">
                  <c:v>10.407105403237102</c:v>
                </c:pt>
                <c:pt idx="4">
                  <c:v>45.132073800705683</c:v>
                </c:pt>
                <c:pt idx="5">
                  <c:v>0</c:v>
                </c:pt>
                <c:pt idx="6">
                  <c:v>4.0477879315515075</c:v>
                </c:pt>
                <c:pt idx="7">
                  <c:v>0.20102169104819945</c:v>
                </c:pt>
                <c:pt idx="8">
                  <c:v>9.1027366697243703</c:v>
                </c:pt>
                <c:pt idx="9">
                  <c:v>13.593497515743902</c:v>
                </c:pt>
                <c:pt idx="10">
                  <c:v>7.9129073413722599</c:v>
                </c:pt>
                <c:pt idx="11">
                  <c:v>27.493023490924863</c:v>
                </c:pt>
                <c:pt idx="12">
                  <c:v>5.7756255693276657</c:v>
                </c:pt>
                <c:pt idx="13">
                  <c:v>17.176332145021235</c:v>
                </c:pt>
                <c:pt idx="14">
                  <c:v>0.49733658368862821</c:v>
                </c:pt>
                <c:pt idx="15">
                  <c:v>18.173873396449949</c:v>
                </c:pt>
                <c:pt idx="16">
                  <c:v>0</c:v>
                </c:pt>
                <c:pt idx="17">
                  <c:v>1.5090180288115267</c:v>
                </c:pt>
                <c:pt idx="18">
                  <c:v>5.3601825388977953E-2</c:v>
                </c:pt>
                <c:pt idx="19">
                  <c:v>5.6370930504930659</c:v>
                </c:pt>
                <c:pt idx="20">
                  <c:v>3.580391530650993</c:v>
                </c:pt>
                <c:pt idx="21">
                  <c:v>4.8123629384114448</c:v>
                </c:pt>
                <c:pt idx="22">
                  <c:v>4.5720103125418881</c:v>
                </c:pt>
                <c:pt idx="23">
                  <c:v>0.92723701945967263</c:v>
                </c:pt>
                <c:pt idx="24">
                  <c:v>2.9502887952147288</c:v>
                </c:pt>
                <c:pt idx="25">
                  <c:v>1.0000000000000003E-5</c:v>
                </c:pt>
                <c:pt idx="26">
                  <c:v>0</c:v>
                </c:pt>
                <c:pt idx="27">
                  <c:v>9.9999999999999991E-6</c:v>
                </c:pt>
              </c:numCache>
            </c:numRef>
          </c:val>
          <c:extLst>
            <c:ext xmlns:c16="http://schemas.microsoft.com/office/drawing/2014/chart" uri="{C3380CC4-5D6E-409C-BE32-E72D297353CC}">
              <c16:uniqueId val="{00000002-33F7-49CC-A859-5D6BDA03F937}"/>
            </c:ext>
          </c:extLst>
        </c:ser>
        <c:ser>
          <c:idx val="3"/>
          <c:order val="3"/>
          <c:tx>
            <c:strRef>
              <c:f>'Residential analysis'!$E$152:$E$153</c:f>
              <c:strCache>
                <c:ptCount val="1"/>
                <c:pt idx="0">
                  <c:v>Electricity</c:v>
                </c:pt>
              </c:strCache>
            </c:strRef>
          </c:tx>
          <c:spPr>
            <a:solidFill>
              <a:srgbClr val="606060"/>
            </a:solidFill>
            <a:ln w="3175">
              <a:solidFill>
                <a:srgbClr val="000100"/>
              </a:solidFill>
              <a:prstDash val="solid"/>
            </a:ln>
          </c:spPr>
          <c:invertIfNegative val="0"/>
          <c:cat>
            <c:strRef>
              <c:f>'Residential analysis'!$A$154:$A$182</c:f>
              <c:strCache>
                <c:ptCount val="28"/>
                <c:pt idx="0">
                  <c:v>Germany</c:v>
                </c:pt>
                <c:pt idx="1">
                  <c:v>France</c:v>
                </c:pt>
                <c:pt idx="2">
                  <c:v>United Kingdom</c:v>
                </c:pt>
                <c:pt idx="3">
                  <c:v>Italy</c:v>
                </c:pt>
                <c:pt idx="4">
                  <c:v>Poland</c:v>
                </c:pt>
                <c:pt idx="5">
                  <c:v>Spain</c:v>
                </c:pt>
                <c:pt idx="6">
                  <c:v>Netherlands</c:v>
                </c:pt>
                <c:pt idx="7">
                  <c:v>Belgium</c:v>
                </c:pt>
                <c:pt idx="8">
                  <c:v>Romania</c:v>
                </c:pt>
                <c:pt idx="9">
                  <c:v>Czech Republic</c:v>
                </c:pt>
                <c:pt idx="10">
                  <c:v>Austria</c:v>
                </c:pt>
                <c:pt idx="11">
                  <c:v>Sweden</c:v>
                </c:pt>
                <c:pt idx="12">
                  <c:v>Hungary</c:v>
                </c:pt>
                <c:pt idx="13">
                  <c:v>Finland</c:v>
                </c:pt>
                <c:pt idx="14">
                  <c:v>Greece</c:v>
                </c:pt>
                <c:pt idx="15">
                  <c:v>Denmark</c:v>
                </c:pt>
                <c:pt idx="16">
                  <c:v>Ireland</c:v>
                </c:pt>
                <c:pt idx="17">
                  <c:v>Croatia</c:v>
                </c:pt>
                <c:pt idx="18">
                  <c:v>Portugal</c:v>
                </c:pt>
                <c:pt idx="19">
                  <c:v>Slovakia2</c:v>
                </c:pt>
                <c:pt idx="20">
                  <c:v>Bulgaria</c:v>
                </c:pt>
                <c:pt idx="21">
                  <c:v>Latvia</c:v>
                </c:pt>
                <c:pt idx="22">
                  <c:v>Lithuania</c:v>
                </c:pt>
                <c:pt idx="23">
                  <c:v>Slovenia</c:v>
                </c:pt>
                <c:pt idx="24">
                  <c:v>Estonia</c:v>
                </c:pt>
                <c:pt idx="25">
                  <c:v>Luxembourg</c:v>
                </c:pt>
                <c:pt idx="26">
                  <c:v>Cyprus</c:v>
                </c:pt>
                <c:pt idx="27">
                  <c:v>Malta</c:v>
                </c:pt>
              </c:strCache>
            </c:strRef>
          </c:cat>
          <c:val>
            <c:numRef>
              <c:f>'Residential analysis'!$E$154:$E$182</c:f>
              <c:numCache>
                <c:formatCode>0</c:formatCode>
                <c:ptCount val="28"/>
                <c:pt idx="0">
                  <c:v>47.152178920141665</c:v>
                </c:pt>
                <c:pt idx="1">
                  <c:v>73.623671393623709</c:v>
                </c:pt>
                <c:pt idx="2">
                  <c:v>35.934601804409489</c:v>
                </c:pt>
                <c:pt idx="3">
                  <c:v>37.798473772712555</c:v>
                </c:pt>
                <c:pt idx="4">
                  <c:v>12.223563813399947</c:v>
                </c:pt>
                <c:pt idx="5">
                  <c:v>16.852170670080774</c:v>
                </c:pt>
                <c:pt idx="6">
                  <c:v>5.2268878047453669</c:v>
                </c:pt>
                <c:pt idx="7">
                  <c:v>7.9332687628679475</c:v>
                </c:pt>
                <c:pt idx="8">
                  <c:v>0.7327081744988494</c:v>
                </c:pt>
                <c:pt idx="9">
                  <c:v>8.6430097346502368</c:v>
                </c:pt>
                <c:pt idx="10">
                  <c:v>7.3520116474007118</c:v>
                </c:pt>
                <c:pt idx="11">
                  <c:v>14.5050932719803</c:v>
                </c:pt>
                <c:pt idx="12">
                  <c:v>4.6601443739506383</c:v>
                </c:pt>
                <c:pt idx="13">
                  <c:v>16.069390847662035</c:v>
                </c:pt>
                <c:pt idx="14">
                  <c:v>10.855651066568122</c:v>
                </c:pt>
                <c:pt idx="15">
                  <c:v>3.9052757789769199</c:v>
                </c:pt>
                <c:pt idx="16">
                  <c:v>3.8585786472763548</c:v>
                </c:pt>
                <c:pt idx="17">
                  <c:v>2.068639651457548</c:v>
                </c:pt>
                <c:pt idx="18">
                  <c:v>5.5739675616596482</c:v>
                </c:pt>
                <c:pt idx="19">
                  <c:v>3.6902513988581664</c:v>
                </c:pt>
                <c:pt idx="20">
                  <c:v>4.3831597414075354</c:v>
                </c:pt>
                <c:pt idx="21">
                  <c:v>0.70697528530701459</c:v>
                </c:pt>
                <c:pt idx="22">
                  <c:v>0.46198775696771366</c:v>
                </c:pt>
                <c:pt idx="23">
                  <c:v>1.4440309577288231</c:v>
                </c:pt>
                <c:pt idx="24">
                  <c:v>1.5829764593411721</c:v>
                </c:pt>
                <c:pt idx="25">
                  <c:v>0.29981101603021371</c:v>
                </c:pt>
                <c:pt idx="26">
                  <c:v>0.41178193759512582</c:v>
                </c:pt>
                <c:pt idx="27">
                  <c:v>0.31287397701257097</c:v>
                </c:pt>
              </c:numCache>
            </c:numRef>
          </c:val>
          <c:extLst>
            <c:ext xmlns:c16="http://schemas.microsoft.com/office/drawing/2014/chart" uri="{C3380CC4-5D6E-409C-BE32-E72D297353CC}">
              <c16:uniqueId val="{00000003-33F7-49CC-A859-5D6BDA03F937}"/>
            </c:ext>
          </c:extLst>
        </c:ser>
        <c:ser>
          <c:idx val="4"/>
          <c:order val="4"/>
          <c:tx>
            <c:strRef>
              <c:f>'Residential analysis'!$F$152:$F$153</c:f>
              <c:strCache>
                <c:ptCount val="1"/>
                <c:pt idx="0">
                  <c:v>Gas</c:v>
                </c:pt>
              </c:strCache>
            </c:strRef>
          </c:tx>
          <c:spPr>
            <a:solidFill>
              <a:srgbClr val="68A4C0"/>
            </a:solidFill>
            <a:ln w="3175">
              <a:solidFill>
                <a:srgbClr val="000100"/>
              </a:solidFill>
              <a:prstDash val="solid"/>
            </a:ln>
          </c:spPr>
          <c:invertIfNegative val="0"/>
          <c:cat>
            <c:strRef>
              <c:f>'Residential analysis'!$A$154:$A$182</c:f>
              <c:strCache>
                <c:ptCount val="28"/>
                <c:pt idx="0">
                  <c:v>Germany</c:v>
                </c:pt>
                <c:pt idx="1">
                  <c:v>France</c:v>
                </c:pt>
                <c:pt idx="2">
                  <c:v>United Kingdom</c:v>
                </c:pt>
                <c:pt idx="3">
                  <c:v>Italy</c:v>
                </c:pt>
                <c:pt idx="4">
                  <c:v>Poland</c:v>
                </c:pt>
                <c:pt idx="5">
                  <c:v>Spain</c:v>
                </c:pt>
                <c:pt idx="6">
                  <c:v>Netherlands</c:v>
                </c:pt>
                <c:pt idx="7">
                  <c:v>Belgium</c:v>
                </c:pt>
                <c:pt idx="8">
                  <c:v>Romania</c:v>
                </c:pt>
                <c:pt idx="9">
                  <c:v>Czech Republic</c:v>
                </c:pt>
                <c:pt idx="10">
                  <c:v>Austria</c:v>
                </c:pt>
                <c:pt idx="11">
                  <c:v>Sweden</c:v>
                </c:pt>
                <c:pt idx="12">
                  <c:v>Hungary</c:v>
                </c:pt>
                <c:pt idx="13">
                  <c:v>Finland</c:v>
                </c:pt>
                <c:pt idx="14">
                  <c:v>Greece</c:v>
                </c:pt>
                <c:pt idx="15">
                  <c:v>Denmark</c:v>
                </c:pt>
                <c:pt idx="16">
                  <c:v>Ireland</c:v>
                </c:pt>
                <c:pt idx="17">
                  <c:v>Croatia</c:v>
                </c:pt>
                <c:pt idx="18">
                  <c:v>Portugal</c:v>
                </c:pt>
                <c:pt idx="19">
                  <c:v>Slovakia2</c:v>
                </c:pt>
                <c:pt idx="20">
                  <c:v>Bulgaria</c:v>
                </c:pt>
                <c:pt idx="21">
                  <c:v>Latvia</c:v>
                </c:pt>
                <c:pt idx="22">
                  <c:v>Lithuania</c:v>
                </c:pt>
                <c:pt idx="23">
                  <c:v>Slovenia</c:v>
                </c:pt>
                <c:pt idx="24">
                  <c:v>Estonia</c:v>
                </c:pt>
                <c:pt idx="25">
                  <c:v>Luxembourg</c:v>
                </c:pt>
                <c:pt idx="26">
                  <c:v>Cyprus</c:v>
                </c:pt>
                <c:pt idx="27">
                  <c:v>Malta</c:v>
                </c:pt>
              </c:strCache>
            </c:strRef>
          </c:cat>
          <c:val>
            <c:numRef>
              <c:f>'Residential analysis'!$F$154:$F$182</c:f>
              <c:numCache>
                <c:formatCode>0</c:formatCode>
                <c:ptCount val="28"/>
                <c:pt idx="0">
                  <c:v>243.9537299316473</c:v>
                </c:pt>
                <c:pt idx="1">
                  <c:v>143.48165005282772</c:v>
                </c:pt>
                <c:pt idx="2">
                  <c:v>266.97593127457998</c:v>
                </c:pt>
                <c:pt idx="3">
                  <c:v>199.94996615014836</c:v>
                </c:pt>
                <c:pt idx="4">
                  <c:v>42.858713189278291</c:v>
                </c:pt>
                <c:pt idx="5">
                  <c:v>48.464437374560767</c:v>
                </c:pt>
                <c:pt idx="6">
                  <c:v>84.212202093762173</c:v>
                </c:pt>
                <c:pt idx="7">
                  <c:v>38.815823556572624</c:v>
                </c:pt>
                <c:pt idx="8">
                  <c:v>28.158958591709052</c:v>
                </c:pt>
                <c:pt idx="9">
                  <c:v>20.5540171714885</c:v>
                </c:pt>
                <c:pt idx="10">
                  <c:v>12.457371530918953</c:v>
                </c:pt>
                <c:pt idx="11">
                  <c:v>0.8337465639382966</c:v>
                </c:pt>
                <c:pt idx="12">
                  <c:v>31.886195557453284</c:v>
                </c:pt>
                <c:pt idx="13">
                  <c:v>1.0294968967413541E-2</c:v>
                </c:pt>
                <c:pt idx="14">
                  <c:v>4.361751268457505</c:v>
                </c:pt>
                <c:pt idx="15">
                  <c:v>7.2399881898323599</c:v>
                </c:pt>
                <c:pt idx="16">
                  <c:v>7.0699867563326366</c:v>
                </c:pt>
                <c:pt idx="17">
                  <c:v>6.4394158025304442</c:v>
                </c:pt>
                <c:pt idx="18">
                  <c:v>7.2967809542015738</c:v>
                </c:pt>
                <c:pt idx="19">
                  <c:v>13.741649865817665</c:v>
                </c:pt>
                <c:pt idx="20">
                  <c:v>0.79514193475475858</c:v>
                </c:pt>
                <c:pt idx="21">
                  <c:v>1.3184408861616022</c:v>
                </c:pt>
                <c:pt idx="22">
                  <c:v>1.6894658653805112</c:v>
                </c:pt>
                <c:pt idx="23">
                  <c:v>1.5520724341117533</c:v>
                </c:pt>
                <c:pt idx="24">
                  <c:v>0.56432417182862571</c:v>
                </c:pt>
                <c:pt idx="25">
                  <c:v>3.0678524429748526</c:v>
                </c:pt>
                <c:pt idx="26">
                  <c:v>0</c:v>
                </c:pt>
                <c:pt idx="27">
                  <c:v>1.0000000000000314E-5</c:v>
                </c:pt>
              </c:numCache>
            </c:numRef>
          </c:val>
          <c:extLst>
            <c:ext xmlns:c16="http://schemas.microsoft.com/office/drawing/2014/chart" uri="{C3380CC4-5D6E-409C-BE32-E72D297353CC}">
              <c16:uniqueId val="{00000004-33F7-49CC-A859-5D6BDA03F937}"/>
            </c:ext>
          </c:extLst>
        </c:ser>
        <c:ser>
          <c:idx val="5"/>
          <c:order val="5"/>
          <c:tx>
            <c:strRef>
              <c:f>'Residential analysis'!$G$152:$G$153</c:f>
              <c:strCache>
                <c:ptCount val="1"/>
                <c:pt idx="0">
                  <c:v>Heat pumps</c:v>
                </c:pt>
              </c:strCache>
            </c:strRef>
          </c:tx>
          <c:spPr>
            <a:solidFill>
              <a:srgbClr val="497185"/>
            </a:solidFill>
            <a:ln w="3175">
              <a:solidFill>
                <a:srgbClr val="000100"/>
              </a:solidFill>
              <a:prstDash val="solid"/>
            </a:ln>
          </c:spPr>
          <c:invertIfNegative val="0"/>
          <c:cat>
            <c:strRef>
              <c:f>'Residential analysis'!$A$154:$A$182</c:f>
              <c:strCache>
                <c:ptCount val="28"/>
                <c:pt idx="0">
                  <c:v>Germany</c:v>
                </c:pt>
                <c:pt idx="1">
                  <c:v>France</c:v>
                </c:pt>
                <c:pt idx="2">
                  <c:v>United Kingdom</c:v>
                </c:pt>
                <c:pt idx="3">
                  <c:v>Italy</c:v>
                </c:pt>
                <c:pt idx="4">
                  <c:v>Poland</c:v>
                </c:pt>
                <c:pt idx="5">
                  <c:v>Spain</c:v>
                </c:pt>
                <c:pt idx="6">
                  <c:v>Netherlands</c:v>
                </c:pt>
                <c:pt idx="7">
                  <c:v>Belgium</c:v>
                </c:pt>
                <c:pt idx="8">
                  <c:v>Romania</c:v>
                </c:pt>
                <c:pt idx="9">
                  <c:v>Czech Republic</c:v>
                </c:pt>
                <c:pt idx="10">
                  <c:v>Austria</c:v>
                </c:pt>
                <c:pt idx="11">
                  <c:v>Sweden</c:v>
                </c:pt>
                <c:pt idx="12">
                  <c:v>Hungary</c:v>
                </c:pt>
                <c:pt idx="13">
                  <c:v>Finland</c:v>
                </c:pt>
                <c:pt idx="14">
                  <c:v>Greece</c:v>
                </c:pt>
                <c:pt idx="15">
                  <c:v>Denmark</c:v>
                </c:pt>
                <c:pt idx="16">
                  <c:v>Ireland</c:v>
                </c:pt>
                <c:pt idx="17">
                  <c:v>Croatia</c:v>
                </c:pt>
                <c:pt idx="18">
                  <c:v>Portugal</c:v>
                </c:pt>
                <c:pt idx="19">
                  <c:v>Slovakia2</c:v>
                </c:pt>
                <c:pt idx="20">
                  <c:v>Bulgaria</c:v>
                </c:pt>
                <c:pt idx="21">
                  <c:v>Latvia</c:v>
                </c:pt>
                <c:pt idx="22">
                  <c:v>Lithuania</c:v>
                </c:pt>
                <c:pt idx="23">
                  <c:v>Slovenia</c:v>
                </c:pt>
                <c:pt idx="24">
                  <c:v>Estonia</c:v>
                </c:pt>
                <c:pt idx="25">
                  <c:v>Luxembourg</c:v>
                </c:pt>
                <c:pt idx="26">
                  <c:v>Cyprus</c:v>
                </c:pt>
                <c:pt idx="27">
                  <c:v>Malta</c:v>
                </c:pt>
              </c:strCache>
            </c:strRef>
          </c:cat>
          <c:val>
            <c:numRef>
              <c:f>'Residential analysis'!$G$154:$G$182</c:f>
              <c:numCache>
                <c:formatCode>0</c:formatCode>
                <c:ptCount val="28"/>
                <c:pt idx="0">
                  <c:v>2.8026282418753352</c:v>
                </c:pt>
                <c:pt idx="1">
                  <c:v>5.9818232164509242</c:v>
                </c:pt>
                <c:pt idx="2">
                  <c:v>0.26884258746974504</c:v>
                </c:pt>
                <c:pt idx="3">
                  <c:v>9.483809756623609</c:v>
                </c:pt>
                <c:pt idx="4">
                  <c:v>2.8105233996508272E-2</c:v>
                </c:pt>
                <c:pt idx="5">
                  <c:v>0.3926956979731126</c:v>
                </c:pt>
                <c:pt idx="6">
                  <c:v>0.53838687795058904</c:v>
                </c:pt>
                <c:pt idx="7">
                  <c:v>9.7205772984412964E-2</c:v>
                </c:pt>
                <c:pt idx="8">
                  <c:v>0</c:v>
                </c:pt>
                <c:pt idx="9">
                  <c:v>0.29980117996486294</c:v>
                </c:pt>
                <c:pt idx="10">
                  <c:v>0.59858798402075386</c:v>
                </c:pt>
                <c:pt idx="11">
                  <c:v>4.2654830535211925</c:v>
                </c:pt>
                <c:pt idx="12">
                  <c:v>4.2877013911932913E-6</c:v>
                </c:pt>
                <c:pt idx="13">
                  <c:v>1.1243937830834119</c:v>
                </c:pt>
                <c:pt idx="14">
                  <c:v>0.7841924064930631</c:v>
                </c:pt>
                <c:pt idx="15">
                  <c:v>0.5083673083001653</c:v>
                </c:pt>
                <c:pt idx="16">
                  <c:v>0.12503202448289702</c:v>
                </c:pt>
                <c:pt idx="17">
                  <c:v>3.9885215999150439E-6</c:v>
                </c:pt>
                <c:pt idx="18">
                  <c:v>3.3475373140846116E-6</c:v>
                </c:pt>
                <c:pt idx="19">
                  <c:v>4.4930204526733837E-6</c:v>
                </c:pt>
                <c:pt idx="20">
                  <c:v>0.39462063385652835</c:v>
                </c:pt>
                <c:pt idx="21">
                  <c:v>3.5053259834281185E-6</c:v>
                </c:pt>
                <c:pt idx="22">
                  <c:v>3.6553860785056417E-6</c:v>
                </c:pt>
                <c:pt idx="23">
                  <c:v>4.3592556581300744E-6</c:v>
                </c:pt>
                <c:pt idx="24">
                  <c:v>0.10120208629405859</c:v>
                </c:pt>
                <c:pt idx="25">
                  <c:v>6.5243684249768705E-3</c:v>
                </c:pt>
                <c:pt idx="26">
                  <c:v>4.4108776305103475E-6</c:v>
                </c:pt>
                <c:pt idx="27">
                  <c:v>8.6397532936689312E-3</c:v>
                </c:pt>
              </c:numCache>
            </c:numRef>
          </c:val>
          <c:extLst>
            <c:ext xmlns:c16="http://schemas.microsoft.com/office/drawing/2014/chart" uri="{C3380CC4-5D6E-409C-BE32-E72D297353CC}">
              <c16:uniqueId val="{00000005-33F7-49CC-A859-5D6BDA03F937}"/>
            </c:ext>
          </c:extLst>
        </c:ser>
        <c:ser>
          <c:idx val="6"/>
          <c:order val="6"/>
          <c:tx>
            <c:strRef>
              <c:f>'Residential analysis'!$H$152:$H$153</c:f>
              <c:strCache>
                <c:ptCount val="1"/>
                <c:pt idx="0">
                  <c:v>Oil</c:v>
                </c:pt>
              </c:strCache>
            </c:strRef>
          </c:tx>
          <c:spPr>
            <a:solidFill>
              <a:srgbClr val="265376"/>
            </a:solidFill>
            <a:ln w="3175">
              <a:solidFill>
                <a:srgbClr val="000100"/>
              </a:solidFill>
              <a:prstDash val="solid"/>
            </a:ln>
          </c:spPr>
          <c:invertIfNegative val="0"/>
          <c:cat>
            <c:strRef>
              <c:f>'Residential analysis'!$A$154:$A$182</c:f>
              <c:strCache>
                <c:ptCount val="28"/>
                <c:pt idx="0">
                  <c:v>Germany</c:v>
                </c:pt>
                <c:pt idx="1">
                  <c:v>France</c:v>
                </c:pt>
                <c:pt idx="2">
                  <c:v>United Kingdom</c:v>
                </c:pt>
                <c:pt idx="3">
                  <c:v>Italy</c:v>
                </c:pt>
                <c:pt idx="4">
                  <c:v>Poland</c:v>
                </c:pt>
                <c:pt idx="5">
                  <c:v>Spain</c:v>
                </c:pt>
                <c:pt idx="6">
                  <c:v>Netherlands</c:v>
                </c:pt>
                <c:pt idx="7">
                  <c:v>Belgium</c:v>
                </c:pt>
                <c:pt idx="8">
                  <c:v>Romania</c:v>
                </c:pt>
                <c:pt idx="9">
                  <c:v>Czech Republic</c:v>
                </c:pt>
                <c:pt idx="10">
                  <c:v>Austria</c:v>
                </c:pt>
                <c:pt idx="11">
                  <c:v>Sweden</c:v>
                </c:pt>
                <c:pt idx="12">
                  <c:v>Hungary</c:v>
                </c:pt>
                <c:pt idx="13">
                  <c:v>Finland</c:v>
                </c:pt>
                <c:pt idx="14">
                  <c:v>Greece</c:v>
                </c:pt>
                <c:pt idx="15">
                  <c:v>Denmark</c:v>
                </c:pt>
                <c:pt idx="16">
                  <c:v>Ireland</c:v>
                </c:pt>
                <c:pt idx="17">
                  <c:v>Croatia</c:v>
                </c:pt>
                <c:pt idx="18">
                  <c:v>Portugal</c:v>
                </c:pt>
                <c:pt idx="19">
                  <c:v>Slovakia2</c:v>
                </c:pt>
                <c:pt idx="20">
                  <c:v>Bulgaria</c:v>
                </c:pt>
                <c:pt idx="21">
                  <c:v>Latvia</c:v>
                </c:pt>
                <c:pt idx="22">
                  <c:v>Lithuania</c:v>
                </c:pt>
                <c:pt idx="23">
                  <c:v>Slovenia</c:v>
                </c:pt>
                <c:pt idx="24">
                  <c:v>Estonia</c:v>
                </c:pt>
                <c:pt idx="25">
                  <c:v>Luxembourg</c:v>
                </c:pt>
                <c:pt idx="26">
                  <c:v>Cyprus</c:v>
                </c:pt>
                <c:pt idx="27">
                  <c:v>Malta</c:v>
                </c:pt>
              </c:strCache>
            </c:strRef>
          </c:cat>
          <c:val>
            <c:numRef>
              <c:f>'Residential analysis'!$H$154:$H$182</c:f>
              <c:numCache>
                <c:formatCode>0</c:formatCode>
                <c:ptCount val="28"/>
                <c:pt idx="0">
                  <c:v>153.13084310901326</c:v>
                </c:pt>
                <c:pt idx="1">
                  <c:v>70.535860094355954</c:v>
                </c:pt>
                <c:pt idx="2">
                  <c:v>30.311661749485822</c:v>
                </c:pt>
                <c:pt idx="3">
                  <c:v>24.4426264026377</c:v>
                </c:pt>
                <c:pt idx="4">
                  <c:v>1.6894218452718319</c:v>
                </c:pt>
                <c:pt idx="5">
                  <c:v>30.489539602595062</c:v>
                </c:pt>
                <c:pt idx="6">
                  <c:v>0.23811319639518011</c:v>
                </c:pt>
                <c:pt idx="7">
                  <c:v>29.841750868037234</c:v>
                </c:pt>
                <c:pt idx="8">
                  <c:v>0.35254328004022223</c:v>
                </c:pt>
                <c:pt idx="9">
                  <c:v>0</c:v>
                </c:pt>
                <c:pt idx="10">
                  <c:v>10.417150695665191</c:v>
                </c:pt>
                <c:pt idx="11">
                  <c:v>0.34108938705002523</c:v>
                </c:pt>
                <c:pt idx="12">
                  <c:v>1.1194653299975201</c:v>
                </c:pt>
                <c:pt idx="13">
                  <c:v>4.6686962180143698</c:v>
                </c:pt>
                <c:pt idx="14">
                  <c:v>18.404579783871867</c:v>
                </c:pt>
                <c:pt idx="15">
                  <c:v>2.9818065151119137</c:v>
                </c:pt>
                <c:pt idx="16">
                  <c:v>11.261153835956776</c:v>
                </c:pt>
                <c:pt idx="17">
                  <c:v>1.5274694123458297</c:v>
                </c:pt>
                <c:pt idx="18">
                  <c:v>3.076503587993991</c:v>
                </c:pt>
                <c:pt idx="19">
                  <c:v>0.15805940699996929</c:v>
                </c:pt>
                <c:pt idx="20">
                  <c:v>0.25084289518545866</c:v>
                </c:pt>
                <c:pt idx="21">
                  <c:v>0.40427164077999889</c:v>
                </c:pt>
                <c:pt idx="22">
                  <c:v>0.39090474562271954</c:v>
                </c:pt>
                <c:pt idx="23">
                  <c:v>2.0108673968275901</c:v>
                </c:pt>
                <c:pt idx="24">
                  <c:v>5.6007007837547647E-2</c:v>
                </c:pt>
                <c:pt idx="25">
                  <c:v>2.0169768042432046</c:v>
                </c:pt>
                <c:pt idx="26">
                  <c:v>1.3216109680297707</c:v>
                </c:pt>
                <c:pt idx="27">
                  <c:v>0</c:v>
                </c:pt>
              </c:numCache>
            </c:numRef>
          </c:val>
          <c:extLst>
            <c:ext xmlns:c16="http://schemas.microsoft.com/office/drawing/2014/chart" uri="{C3380CC4-5D6E-409C-BE32-E72D297353CC}">
              <c16:uniqueId val="{00000006-33F7-49CC-A859-5D6BDA03F937}"/>
            </c:ext>
          </c:extLst>
        </c:ser>
        <c:ser>
          <c:idx val="7"/>
          <c:order val="7"/>
          <c:tx>
            <c:strRef>
              <c:f>'Residential analysis'!$I$152:$I$153</c:f>
              <c:strCache>
                <c:ptCount val="1"/>
                <c:pt idx="0">
                  <c:v>Solar thermal</c:v>
                </c:pt>
              </c:strCache>
            </c:strRef>
          </c:tx>
          <c:spPr>
            <a:solidFill>
              <a:srgbClr val="FCD942"/>
            </a:solidFill>
            <a:ln w="3175">
              <a:solidFill>
                <a:srgbClr val="000100"/>
              </a:solidFill>
              <a:prstDash val="solid"/>
            </a:ln>
          </c:spPr>
          <c:invertIfNegative val="0"/>
          <c:cat>
            <c:strRef>
              <c:f>'Residential analysis'!$A$154:$A$182</c:f>
              <c:strCache>
                <c:ptCount val="28"/>
                <c:pt idx="0">
                  <c:v>Germany</c:v>
                </c:pt>
                <c:pt idx="1">
                  <c:v>France</c:v>
                </c:pt>
                <c:pt idx="2">
                  <c:v>United Kingdom</c:v>
                </c:pt>
                <c:pt idx="3">
                  <c:v>Italy</c:v>
                </c:pt>
                <c:pt idx="4">
                  <c:v>Poland</c:v>
                </c:pt>
                <c:pt idx="5">
                  <c:v>Spain</c:v>
                </c:pt>
                <c:pt idx="6">
                  <c:v>Netherlands</c:v>
                </c:pt>
                <c:pt idx="7">
                  <c:v>Belgium</c:v>
                </c:pt>
                <c:pt idx="8">
                  <c:v>Romania</c:v>
                </c:pt>
                <c:pt idx="9">
                  <c:v>Czech Republic</c:v>
                </c:pt>
                <c:pt idx="10">
                  <c:v>Austria</c:v>
                </c:pt>
                <c:pt idx="11">
                  <c:v>Sweden</c:v>
                </c:pt>
                <c:pt idx="12">
                  <c:v>Hungary</c:v>
                </c:pt>
                <c:pt idx="13">
                  <c:v>Finland</c:v>
                </c:pt>
                <c:pt idx="14">
                  <c:v>Greece</c:v>
                </c:pt>
                <c:pt idx="15">
                  <c:v>Denmark</c:v>
                </c:pt>
                <c:pt idx="16">
                  <c:v>Ireland</c:v>
                </c:pt>
                <c:pt idx="17">
                  <c:v>Croatia</c:v>
                </c:pt>
                <c:pt idx="18">
                  <c:v>Portugal</c:v>
                </c:pt>
                <c:pt idx="19">
                  <c:v>Slovakia2</c:v>
                </c:pt>
                <c:pt idx="20">
                  <c:v>Bulgaria</c:v>
                </c:pt>
                <c:pt idx="21">
                  <c:v>Latvia</c:v>
                </c:pt>
                <c:pt idx="22">
                  <c:v>Lithuania</c:v>
                </c:pt>
                <c:pt idx="23">
                  <c:v>Slovenia</c:v>
                </c:pt>
                <c:pt idx="24">
                  <c:v>Estonia</c:v>
                </c:pt>
                <c:pt idx="25">
                  <c:v>Luxembourg</c:v>
                </c:pt>
                <c:pt idx="26">
                  <c:v>Cyprus</c:v>
                </c:pt>
                <c:pt idx="27">
                  <c:v>Malta</c:v>
                </c:pt>
              </c:strCache>
            </c:strRef>
          </c:cat>
          <c:val>
            <c:numRef>
              <c:f>'Residential analysis'!$I$154:$I$182</c:f>
              <c:numCache>
                <c:formatCode>0</c:formatCode>
                <c:ptCount val="28"/>
                <c:pt idx="0">
                  <c:v>7.4823815762681454</c:v>
                </c:pt>
                <c:pt idx="1">
                  <c:v>1.0789882965048665</c:v>
                </c:pt>
                <c:pt idx="2">
                  <c:v>1.0000000000200001E-5</c:v>
                </c:pt>
                <c:pt idx="3">
                  <c:v>1.6548641753555047</c:v>
                </c:pt>
                <c:pt idx="4">
                  <c:v>9.5951771885683851E-2</c:v>
                </c:pt>
                <c:pt idx="5">
                  <c:v>2.4486845446494283</c:v>
                </c:pt>
                <c:pt idx="6">
                  <c:v>0.34127015794480964</c:v>
                </c:pt>
                <c:pt idx="7">
                  <c:v>0.22668935643663082</c:v>
                </c:pt>
                <c:pt idx="8">
                  <c:v>0</c:v>
                </c:pt>
                <c:pt idx="9">
                  <c:v>0.10595249701876858</c:v>
                </c:pt>
                <c:pt idx="10">
                  <c:v>1.5724076706077605</c:v>
                </c:pt>
                <c:pt idx="11">
                  <c:v>9.8913887722507199E-2</c:v>
                </c:pt>
                <c:pt idx="12">
                  <c:v>0.11534175592999049</c:v>
                </c:pt>
                <c:pt idx="13">
                  <c:v>0</c:v>
                </c:pt>
                <c:pt idx="14">
                  <c:v>2.7583998201865665</c:v>
                </c:pt>
                <c:pt idx="15">
                  <c:v>0.10927016911549974</c:v>
                </c:pt>
                <c:pt idx="16">
                  <c:v>0.11106259788096368</c:v>
                </c:pt>
                <c:pt idx="17">
                  <c:v>0.11910178721728723</c:v>
                </c:pt>
                <c:pt idx="18">
                  <c:v>0.4676366584715218</c:v>
                </c:pt>
                <c:pt idx="19">
                  <c:v>0.11296526938726811</c:v>
                </c:pt>
                <c:pt idx="20">
                  <c:v>0.10078356703533331</c:v>
                </c:pt>
                <c:pt idx="21">
                  <c:v>0</c:v>
                </c:pt>
                <c:pt idx="22">
                  <c:v>0</c:v>
                </c:pt>
                <c:pt idx="23">
                  <c:v>0.11537792985344521</c:v>
                </c:pt>
                <c:pt idx="24">
                  <c:v>0</c:v>
                </c:pt>
                <c:pt idx="25">
                  <c:v>0</c:v>
                </c:pt>
                <c:pt idx="26">
                  <c:v>0.94401989332228686</c:v>
                </c:pt>
                <c:pt idx="27">
                  <c:v>0</c:v>
                </c:pt>
              </c:numCache>
            </c:numRef>
          </c:val>
          <c:extLst>
            <c:ext xmlns:c16="http://schemas.microsoft.com/office/drawing/2014/chart" uri="{C3380CC4-5D6E-409C-BE32-E72D297353CC}">
              <c16:uniqueId val="{00000007-33F7-49CC-A859-5D6BDA03F937}"/>
            </c:ext>
          </c:extLst>
        </c:ser>
        <c:dLbls>
          <c:showLegendKey val="0"/>
          <c:showVal val="0"/>
          <c:showCatName val="0"/>
          <c:showSerName val="0"/>
          <c:showPercent val="0"/>
          <c:showBubbleSize val="0"/>
        </c:dLbls>
        <c:gapWidth val="50"/>
        <c:overlap val="100"/>
        <c:axId val="269996800"/>
        <c:axId val="269998336"/>
      </c:barChart>
      <c:lineChart>
        <c:grouping val="standard"/>
        <c:varyColors val="0"/>
        <c:ser>
          <c:idx val="8"/>
          <c:order val="8"/>
          <c:tx>
            <c:strRef>
              <c:f>'Residential analysis'!$J$152:$J$153</c:f>
              <c:strCache>
                <c:ptCount val="1"/>
                <c:pt idx="0">
                  <c:v>Total</c:v>
                </c:pt>
              </c:strCache>
            </c:strRef>
          </c:tx>
          <c:spPr>
            <a:ln w="3175">
              <a:solidFill>
                <a:srgbClr val="000100"/>
              </a:solidFill>
              <a:prstDash val="solid"/>
            </a:ln>
          </c:spPr>
          <c:marker>
            <c:symbol val="none"/>
          </c:marker>
          <c:cat>
            <c:strRef>
              <c:f>'Residential analysis'!$A$154:$A$182</c:f>
              <c:strCache>
                <c:ptCount val="28"/>
                <c:pt idx="0">
                  <c:v>Germany</c:v>
                </c:pt>
                <c:pt idx="1">
                  <c:v>France</c:v>
                </c:pt>
                <c:pt idx="2">
                  <c:v>United Kingdom</c:v>
                </c:pt>
                <c:pt idx="3">
                  <c:v>Italy</c:v>
                </c:pt>
                <c:pt idx="4">
                  <c:v>Poland</c:v>
                </c:pt>
                <c:pt idx="5">
                  <c:v>Spain</c:v>
                </c:pt>
                <c:pt idx="6">
                  <c:v>Netherlands</c:v>
                </c:pt>
                <c:pt idx="7">
                  <c:v>Belgium</c:v>
                </c:pt>
                <c:pt idx="8">
                  <c:v>Romania</c:v>
                </c:pt>
                <c:pt idx="9">
                  <c:v>Czech Republic</c:v>
                </c:pt>
                <c:pt idx="10">
                  <c:v>Austria</c:v>
                </c:pt>
                <c:pt idx="11">
                  <c:v>Sweden</c:v>
                </c:pt>
                <c:pt idx="12">
                  <c:v>Hungary</c:v>
                </c:pt>
                <c:pt idx="13">
                  <c:v>Finland</c:v>
                </c:pt>
                <c:pt idx="14">
                  <c:v>Greece</c:v>
                </c:pt>
                <c:pt idx="15">
                  <c:v>Denmark</c:v>
                </c:pt>
                <c:pt idx="16">
                  <c:v>Ireland</c:v>
                </c:pt>
                <c:pt idx="17">
                  <c:v>Croatia</c:v>
                </c:pt>
                <c:pt idx="18">
                  <c:v>Portugal</c:v>
                </c:pt>
                <c:pt idx="19">
                  <c:v>Slovakia2</c:v>
                </c:pt>
                <c:pt idx="20">
                  <c:v>Bulgaria</c:v>
                </c:pt>
                <c:pt idx="21">
                  <c:v>Latvia</c:v>
                </c:pt>
                <c:pt idx="22">
                  <c:v>Lithuania</c:v>
                </c:pt>
                <c:pt idx="23">
                  <c:v>Slovenia</c:v>
                </c:pt>
                <c:pt idx="24">
                  <c:v>Estonia</c:v>
                </c:pt>
                <c:pt idx="25">
                  <c:v>Luxembourg</c:v>
                </c:pt>
                <c:pt idx="26">
                  <c:v>Cyprus</c:v>
                </c:pt>
                <c:pt idx="27">
                  <c:v>Malta</c:v>
                </c:pt>
              </c:strCache>
            </c:strRef>
          </c:cat>
          <c:val>
            <c:numRef>
              <c:f>'Residential analysis'!$J$154:$J$182</c:f>
              <c:numCache>
                <c:formatCode>0</c:formatCode>
                <c:ptCount val="28"/>
                <c:pt idx="0">
                  <c:v>580.46997768134634</c:v>
                </c:pt>
                <c:pt idx="1">
                  <c:v>384.28174757978434</c:v>
                </c:pt>
                <c:pt idx="2">
                  <c:v>355.75371796549604</c:v>
                </c:pt>
                <c:pt idx="3">
                  <c:v>352.82740104227167</c:v>
                </c:pt>
                <c:pt idx="4">
                  <c:v>204.6366962595435</c:v>
                </c:pt>
                <c:pt idx="5">
                  <c:v>128.13183668854802</c:v>
                </c:pt>
                <c:pt idx="6">
                  <c:v>100.23208447193096</c:v>
                </c:pt>
                <c:pt idx="7">
                  <c:v>83.921078641143282</c:v>
                </c:pt>
                <c:pt idx="8">
                  <c:v>75.376734857415244</c:v>
                </c:pt>
                <c:pt idx="9">
                  <c:v>64.411608195809805</c:v>
                </c:pt>
                <c:pt idx="10">
                  <c:v>57.827401504887838</c:v>
                </c:pt>
                <c:pt idx="11">
                  <c:v>57.646951875844699</c:v>
                </c:pt>
                <c:pt idx="12">
                  <c:v>53.210705668573794</c:v>
                </c:pt>
                <c:pt idx="13">
                  <c:v>52.774587583129637</c:v>
                </c:pt>
                <c:pt idx="14">
                  <c:v>47.633689639657568</c:v>
                </c:pt>
                <c:pt idx="15">
                  <c:v>42.552033465078836</c:v>
                </c:pt>
                <c:pt idx="16">
                  <c:v>28.185523257250754</c:v>
                </c:pt>
                <c:pt idx="17">
                  <c:v>24.977636818466358</c:v>
                </c:pt>
                <c:pt idx="18">
                  <c:v>24.376691299969654</c:v>
                </c:pt>
                <c:pt idx="19">
                  <c:v>24.074231004525494</c:v>
                </c:pt>
                <c:pt idx="20">
                  <c:v>19.599353084082431</c:v>
                </c:pt>
                <c:pt idx="21">
                  <c:v>13.241563709928164</c:v>
                </c:pt>
                <c:pt idx="22">
                  <c:v>13.224954108192952</c:v>
                </c:pt>
                <c:pt idx="23">
                  <c:v>12.101524361603705</c:v>
                </c:pt>
                <c:pt idx="24">
                  <c:v>8.9852582153438103</c:v>
                </c:pt>
                <c:pt idx="25">
                  <c:v>5.6899742703970571</c:v>
                </c:pt>
                <c:pt idx="26">
                  <c:v>2.7140629173986084</c:v>
                </c:pt>
                <c:pt idx="27">
                  <c:v>0.33481595944982373</c:v>
                </c:pt>
              </c:numCache>
            </c:numRef>
          </c:val>
          <c:smooth val="0"/>
          <c:extLst>
            <c:ext xmlns:c16="http://schemas.microsoft.com/office/drawing/2014/chart" uri="{C3380CC4-5D6E-409C-BE32-E72D297353CC}">
              <c16:uniqueId val="{00000008-33F7-49CC-A859-5D6BDA03F937}"/>
            </c:ext>
          </c:extLst>
        </c:ser>
        <c:dLbls>
          <c:showLegendKey val="0"/>
          <c:showVal val="0"/>
          <c:showCatName val="0"/>
          <c:showSerName val="0"/>
          <c:showPercent val="0"/>
          <c:showBubbleSize val="0"/>
        </c:dLbls>
        <c:marker val="1"/>
        <c:smooth val="0"/>
        <c:axId val="753457496"/>
        <c:axId val="753457824"/>
      </c:lineChart>
      <c:catAx>
        <c:axId val="269996800"/>
        <c:scaling>
          <c:orientation val="minMax"/>
        </c:scaling>
        <c:delete val="0"/>
        <c:axPos val="b"/>
        <c:numFmt formatCode="General" sourceLinked="0"/>
        <c:majorTickMark val="out"/>
        <c:minorTickMark val="none"/>
        <c:tickLblPos val="nextTo"/>
        <c:txPr>
          <a:bodyPr/>
          <a:lstStyle/>
          <a:p>
            <a:pPr>
              <a:defRPr sz="700"/>
            </a:pPr>
            <a:endParaRPr lang="en-US"/>
          </a:p>
        </c:txPr>
        <c:crossAx val="269998336"/>
        <c:crosses val="autoZero"/>
        <c:auto val="1"/>
        <c:lblAlgn val="ctr"/>
        <c:lblOffset val="100"/>
        <c:noMultiLvlLbl val="0"/>
      </c:catAx>
      <c:valAx>
        <c:axId val="269998336"/>
        <c:scaling>
          <c:orientation val="minMax"/>
        </c:scaling>
        <c:delete val="0"/>
        <c:axPos val="l"/>
        <c:majorGridlines/>
        <c:numFmt formatCode="0%" sourceLinked="1"/>
        <c:majorTickMark val="out"/>
        <c:minorTickMark val="none"/>
        <c:tickLblPos val="nextTo"/>
        <c:crossAx val="269996800"/>
        <c:crosses val="autoZero"/>
        <c:crossBetween val="between"/>
      </c:valAx>
      <c:valAx>
        <c:axId val="753457824"/>
        <c:scaling>
          <c:orientation val="minMax"/>
        </c:scaling>
        <c:delete val="0"/>
        <c:axPos val="r"/>
        <c:title>
          <c:tx>
            <c:rich>
              <a:bodyPr/>
              <a:lstStyle/>
              <a:p>
                <a:pPr>
                  <a:defRPr/>
                </a:pPr>
                <a:r>
                  <a:rPr lang="de-DE"/>
                  <a:t>FED H&amp;C [TWh]</a:t>
                </a:r>
              </a:p>
            </c:rich>
          </c:tx>
          <c:overlay val="0"/>
        </c:title>
        <c:numFmt formatCode="0" sourceLinked="1"/>
        <c:majorTickMark val="out"/>
        <c:minorTickMark val="none"/>
        <c:tickLblPos val="nextTo"/>
        <c:crossAx val="753457496"/>
        <c:crosses val="max"/>
        <c:crossBetween val="between"/>
      </c:valAx>
      <c:catAx>
        <c:axId val="753457496"/>
        <c:scaling>
          <c:orientation val="minMax"/>
        </c:scaling>
        <c:delete val="1"/>
        <c:axPos val="b"/>
        <c:numFmt formatCode="General" sourceLinked="1"/>
        <c:majorTickMark val="out"/>
        <c:minorTickMark val="none"/>
        <c:tickLblPos val="nextTo"/>
        <c:crossAx val="753457824"/>
        <c:crosses val="autoZero"/>
        <c:auto val="1"/>
        <c:lblAlgn val="ctr"/>
        <c:lblOffset val="100"/>
        <c:noMultiLvlLbl val="0"/>
      </c:catAx>
    </c:plotArea>
    <c:legend>
      <c:legendPos val="r"/>
      <c:layout>
        <c:manualLayout>
          <c:xMode val="edge"/>
          <c:yMode val="edge"/>
          <c:x val="0.76909721098125539"/>
          <c:y val="4.134097816009065E-2"/>
          <c:w val="0.21044243096247855"/>
          <c:h val="0.86700077907695472"/>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WP3_v22b_website.xlsx]Residential analysis!PivotTable4</c:name>
    <c:fmtId val="1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7FA129"/>
          </a:solidFill>
          <a:ln w="3175">
            <a:solidFill>
              <a:srgbClr val="000100"/>
            </a:solidFill>
            <a:prstDash val="solid"/>
          </a:ln>
          <a:effectLst/>
        </c:spPr>
        <c:marker>
          <c:symbol val="none"/>
        </c:marker>
      </c:pivotFmt>
      <c:pivotFmt>
        <c:idx val="5"/>
        <c:spPr>
          <a:solidFill>
            <a:srgbClr val="FCD942"/>
          </a:solidFill>
          <a:ln w="3175">
            <a:solidFill>
              <a:srgbClr val="000100"/>
            </a:solidFill>
            <a:prstDash val="solid"/>
          </a:ln>
          <a:effectLst/>
        </c:spPr>
        <c:marker>
          <c:symbol val="none"/>
        </c:marker>
      </c:pivotFmt>
      <c:pivotFmt>
        <c:idx val="6"/>
        <c:spPr>
          <a:solidFill>
            <a:srgbClr val="BED001"/>
          </a:solidFill>
          <a:ln w="3175">
            <a:solidFill>
              <a:srgbClr val="000100"/>
            </a:solidFill>
            <a:prstDash val="solid"/>
          </a:ln>
          <a:effectLst/>
        </c:spPr>
        <c:marker>
          <c:symbol val="none"/>
        </c:marker>
      </c:pivotFmt>
      <c:pivotFmt>
        <c:idx val="7"/>
        <c:spPr>
          <a:solidFill>
            <a:srgbClr val="68A4C0"/>
          </a:solidFill>
          <a:ln w="3175">
            <a:solidFill>
              <a:srgbClr val="000100"/>
            </a:solidFill>
            <a:prstDash val="solid"/>
          </a:ln>
          <a:effectLst/>
        </c:spPr>
        <c:marker>
          <c:symbol val="none"/>
        </c:marker>
      </c:pivotFmt>
      <c:pivotFmt>
        <c:idx val="8"/>
        <c:spPr>
          <a:solidFill>
            <a:srgbClr val="7FA129"/>
          </a:solidFill>
          <a:ln w="3175">
            <a:solidFill>
              <a:srgbClr val="000100"/>
            </a:solidFill>
            <a:prstDash val="solid"/>
          </a:ln>
          <a:effectLst/>
        </c:spPr>
      </c:pivotFmt>
      <c:pivotFmt>
        <c:idx val="9"/>
        <c:spPr>
          <a:solidFill>
            <a:srgbClr val="7FA129"/>
          </a:solidFill>
          <a:ln w="3175">
            <a:solidFill>
              <a:srgbClr val="000100"/>
            </a:solidFill>
            <a:prstDash val="solid"/>
          </a:ln>
          <a:effectLst/>
        </c:spPr>
      </c:pivotFmt>
      <c:pivotFmt>
        <c:idx val="10"/>
        <c:spPr>
          <a:solidFill>
            <a:srgbClr val="7FA129"/>
          </a:solidFill>
          <a:ln w="3175">
            <a:solidFill>
              <a:srgbClr val="000100"/>
            </a:solidFill>
            <a:prstDash val="solid"/>
          </a:ln>
          <a:effectLst/>
        </c:spPr>
      </c:pivotFmt>
      <c:pivotFmt>
        <c:idx val="11"/>
        <c:spPr>
          <a:solidFill>
            <a:srgbClr val="7FA129"/>
          </a:solidFill>
          <a:ln w="3175">
            <a:solidFill>
              <a:srgbClr val="000100"/>
            </a:solidFill>
            <a:prstDash val="solid"/>
          </a:ln>
          <a:effectLst/>
        </c:spPr>
      </c:pivotFmt>
      <c:pivotFmt>
        <c:idx val="12"/>
      </c:pivotFmt>
      <c:pivotFmt>
        <c:idx val="13"/>
        <c:spPr>
          <a:solidFill>
            <a:srgbClr val="7FA129"/>
          </a:solidFill>
          <a:ln w="3175">
            <a:solidFill>
              <a:srgbClr val="000100"/>
            </a:solidFill>
            <a:prstDash val="solid"/>
          </a:ln>
          <a:effectLst/>
        </c:spPr>
      </c:pivotFmt>
      <c:pivotFmt>
        <c:idx val="14"/>
        <c:spPr>
          <a:solidFill>
            <a:srgbClr val="7FA129"/>
          </a:solidFill>
          <a:ln w="3175">
            <a:solidFill>
              <a:srgbClr val="000100"/>
            </a:solidFill>
            <a:prstDash val="solid"/>
          </a:ln>
          <a:effectLst/>
        </c:spPr>
      </c:pivotFmt>
      <c:pivotFmt>
        <c:idx val="15"/>
        <c:spPr>
          <a:solidFill>
            <a:srgbClr val="7FA129"/>
          </a:solidFill>
          <a:ln w="3175">
            <a:solidFill>
              <a:srgbClr val="000100"/>
            </a:solidFill>
            <a:prstDash val="solid"/>
          </a:ln>
          <a:effectLst/>
        </c:spPr>
      </c:pivotFmt>
      <c:pivotFmt>
        <c:idx val="16"/>
        <c:spPr>
          <a:solidFill>
            <a:srgbClr val="7FA129"/>
          </a:solidFill>
          <a:ln w="3175">
            <a:solidFill>
              <a:srgbClr val="000100"/>
            </a:solidFill>
            <a:prstDash val="solid"/>
          </a:ln>
          <a:effectLst/>
        </c:spPr>
      </c:pivotFmt>
      <c:pivotFmt>
        <c:idx val="17"/>
        <c:spPr>
          <a:solidFill>
            <a:srgbClr val="7FA129"/>
          </a:solidFill>
          <a:ln w="3175">
            <a:solidFill>
              <a:srgbClr val="000100"/>
            </a:solidFill>
            <a:prstDash val="solid"/>
          </a:ln>
          <a:effectLst/>
        </c:spPr>
      </c:pivotFmt>
      <c:pivotFmt>
        <c:idx val="18"/>
        <c:spPr>
          <a:solidFill>
            <a:srgbClr val="7FA129"/>
          </a:solidFill>
          <a:ln w="3175">
            <a:solidFill>
              <a:srgbClr val="000100"/>
            </a:solidFill>
            <a:prstDash val="solid"/>
          </a:ln>
          <a:effectLst/>
        </c:spPr>
      </c:pivotFmt>
      <c:pivotFmt>
        <c:idx val="19"/>
        <c:spPr>
          <a:solidFill>
            <a:srgbClr val="7FA129"/>
          </a:solidFill>
          <a:ln w="3175">
            <a:solidFill>
              <a:srgbClr val="000100"/>
            </a:solidFill>
            <a:prstDash val="solid"/>
          </a:ln>
          <a:effectLst/>
        </c:spPr>
      </c:pivotFmt>
      <c:pivotFmt>
        <c:idx val="20"/>
        <c:spPr>
          <a:solidFill>
            <a:srgbClr val="7FA129"/>
          </a:solidFill>
          <a:ln w="3175">
            <a:solidFill>
              <a:srgbClr val="000100"/>
            </a:solidFill>
            <a:prstDash val="solid"/>
          </a:ln>
          <a:effectLst/>
        </c:spPr>
      </c:pivotFmt>
      <c:pivotFmt>
        <c:idx val="21"/>
        <c:spPr>
          <a:solidFill>
            <a:srgbClr val="7FA129"/>
          </a:solidFill>
          <a:ln w="3175">
            <a:solidFill>
              <a:srgbClr val="000100"/>
            </a:solidFill>
            <a:prstDash val="solid"/>
          </a:ln>
          <a:effectLst/>
        </c:spPr>
      </c:pivotFmt>
      <c:pivotFmt>
        <c:idx val="22"/>
        <c:spPr>
          <a:solidFill>
            <a:srgbClr val="7FA129"/>
          </a:solidFill>
          <a:ln w="3175">
            <a:solidFill>
              <a:srgbClr val="000100"/>
            </a:solidFill>
            <a:prstDash val="solid"/>
          </a:ln>
          <a:effectLst/>
        </c:spPr>
      </c:pivotFmt>
      <c:pivotFmt>
        <c:idx val="23"/>
        <c:spPr>
          <a:solidFill>
            <a:srgbClr val="7FA129"/>
          </a:solidFill>
          <a:ln w="3175">
            <a:solidFill>
              <a:srgbClr val="000100"/>
            </a:solidFill>
            <a:prstDash val="solid"/>
          </a:ln>
          <a:effectLst/>
        </c:spPr>
      </c:pivotFmt>
      <c:pivotFmt>
        <c:idx val="24"/>
        <c:spPr>
          <a:solidFill>
            <a:srgbClr val="7FA129"/>
          </a:solidFill>
          <a:ln w="3175">
            <a:solidFill>
              <a:srgbClr val="000100"/>
            </a:solidFill>
            <a:prstDash val="solid"/>
          </a:ln>
          <a:effectLst/>
        </c:spPr>
      </c:pivotFmt>
      <c:pivotFmt>
        <c:idx val="25"/>
        <c:spPr>
          <a:solidFill>
            <a:srgbClr val="7FA129"/>
          </a:solidFill>
          <a:ln w="3175">
            <a:solidFill>
              <a:srgbClr val="000100"/>
            </a:solidFill>
            <a:prstDash val="solid"/>
          </a:ln>
          <a:effectLst/>
        </c:spPr>
      </c:pivotFmt>
      <c:pivotFmt>
        <c:idx val="26"/>
        <c:spPr>
          <a:solidFill>
            <a:srgbClr val="7FA129"/>
          </a:solidFill>
          <a:ln w="3175">
            <a:solidFill>
              <a:srgbClr val="000100"/>
            </a:solidFill>
            <a:prstDash val="solid"/>
          </a:ln>
          <a:effectLst/>
        </c:spPr>
      </c:pivotFmt>
      <c:pivotFmt>
        <c:idx val="27"/>
        <c:spPr>
          <a:solidFill>
            <a:srgbClr val="7FA129"/>
          </a:solidFill>
          <a:ln w="3175">
            <a:solidFill>
              <a:srgbClr val="000100"/>
            </a:solidFill>
            <a:prstDash val="solid"/>
          </a:ln>
          <a:effectLst/>
        </c:spPr>
      </c:pivotFmt>
      <c:pivotFmt>
        <c:idx val="28"/>
        <c:spPr>
          <a:solidFill>
            <a:srgbClr val="7FA129"/>
          </a:solidFill>
          <a:ln w="3175">
            <a:solidFill>
              <a:srgbClr val="000100"/>
            </a:solidFill>
            <a:prstDash val="solid"/>
          </a:ln>
          <a:effectLst/>
        </c:spPr>
      </c:pivotFmt>
      <c:pivotFmt>
        <c:idx val="29"/>
        <c:spPr>
          <a:solidFill>
            <a:srgbClr val="7FA129"/>
          </a:solidFill>
          <a:ln w="3175">
            <a:solidFill>
              <a:srgbClr val="000100"/>
            </a:solidFill>
            <a:prstDash val="solid"/>
          </a:ln>
          <a:effectLst/>
        </c:spPr>
      </c:pivotFmt>
      <c:pivotFmt>
        <c:idx val="30"/>
        <c:spPr>
          <a:solidFill>
            <a:srgbClr val="7FA129"/>
          </a:solidFill>
          <a:ln w="3175">
            <a:solidFill>
              <a:srgbClr val="000100"/>
            </a:solidFill>
            <a:prstDash val="solid"/>
          </a:ln>
          <a:effectLst/>
        </c:spPr>
      </c:pivotFmt>
      <c:pivotFmt>
        <c:idx val="31"/>
        <c:spPr>
          <a:solidFill>
            <a:srgbClr val="7FA129"/>
          </a:solidFill>
          <a:ln w="3175">
            <a:solidFill>
              <a:srgbClr val="000100"/>
            </a:solidFill>
            <a:prstDash val="solid"/>
          </a:ln>
          <a:effectLst/>
        </c:spPr>
      </c:pivotFmt>
      <c:pivotFmt>
        <c:idx val="32"/>
        <c:spPr>
          <a:solidFill>
            <a:srgbClr val="7FA129"/>
          </a:solidFill>
          <a:ln w="3175">
            <a:solidFill>
              <a:srgbClr val="000100"/>
            </a:solidFill>
            <a:prstDash val="solid"/>
          </a:ln>
          <a:effectLst/>
        </c:spPr>
      </c:pivotFmt>
      <c:pivotFmt>
        <c:idx val="33"/>
        <c:spPr>
          <a:solidFill>
            <a:srgbClr val="7FA129"/>
          </a:solidFill>
          <a:ln w="3175">
            <a:solidFill>
              <a:srgbClr val="000100"/>
            </a:solidFill>
            <a:prstDash val="solid"/>
          </a:ln>
          <a:effectLst/>
        </c:spPr>
      </c:pivotFmt>
      <c:pivotFmt>
        <c:idx val="34"/>
        <c:spPr>
          <a:solidFill>
            <a:srgbClr val="7FA129"/>
          </a:solidFill>
          <a:ln w="3175">
            <a:solidFill>
              <a:srgbClr val="000100"/>
            </a:solidFill>
            <a:prstDash val="solid"/>
          </a:ln>
          <a:effectLst/>
        </c:spPr>
      </c:pivotFmt>
      <c:pivotFmt>
        <c:idx val="35"/>
        <c:spPr>
          <a:solidFill>
            <a:srgbClr val="7FA129"/>
          </a:solidFill>
          <a:ln w="3175">
            <a:solidFill>
              <a:srgbClr val="000100"/>
            </a:solidFill>
            <a:prstDash val="solid"/>
          </a:ln>
          <a:effectLst/>
        </c:spPr>
      </c:pivotFmt>
      <c:pivotFmt>
        <c:idx val="36"/>
        <c:spPr>
          <a:solidFill>
            <a:srgbClr val="FCD942"/>
          </a:solidFill>
          <a:ln w="3175">
            <a:solidFill>
              <a:srgbClr val="000100"/>
            </a:solidFill>
            <a:prstDash val="solid"/>
          </a:ln>
          <a:effectLst/>
        </c:spPr>
      </c:pivotFmt>
      <c:pivotFmt>
        <c:idx val="37"/>
        <c:spPr>
          <a:solidFill>
            <a:srgbClr val="FCD942"/>
          </a:solidFill>
          <a:ln w="3175">
            <a:solidFill>
              <a:srgbClr val="000100"/>
            </a:solidFill>
            <a:prstDash val="solid"/>
          </a:ln>
          <a:effectLst/>
        </c:spPr>
      </c:pivotFmt>
      <c:pivotFmt>
        <c:idx val="38"/>
        <c:spPr>
          <a:solidFill>
            <a:srgbClr val="FCD942"/>
          </a:solidFill>
          <a:ln w="3175">
            <a:solidFill>
              <a:srgbClr val="000100"/>
            </a:solidFill>
            <a:prstDash val="solid"/>
          </a:ln>
          <a:effectLst/>
        </c:spPr>
      </c:pivotFmt>
      <c:pivotFmt>
        <c:idx val="39"/>
        <c:spPr>
          <a:solidFill>
            <a:srgbClr val="FCD942"/>
          </a:solidFill>
          <a:ln w="3175">
            <a:solidFill>
              <a:srgbClr val="000100"/>
            </a:solidFill>
            <a:prstDash val="solid"/>
          </a:ln>
          <a:effectLst/>
        </c:spPr>
      </c:pivotFmt>
      <c:pivotFmt>
        <c:idx val="40"/>
      </c:pivotFmt>
      <c:pivotFmt>
        <c:idx val="41"/>
        <c:spPr>
          <a:solidFill>
            <a:srgbClr val="FCD942"/>
          </a:solidFill>
          <a:ln w="3175">
            <a:solidFill>
              <a:srgbClr val="000100"/>
            </a:solidFill>
            <a:prstDash val="solid"/>
          </a:ln>
          <a:effectLst/>
        </c:spPr>
      </c:pivotFmt>
      <c:pivotFmt>
        <c:idx val="42"/>
        <c:spPr>
          <a:solidFill>
            <a:srgbClr val="FCD942"/>
          </a:solidFill>
          <a:ln w="3175">
            <a:solidFill>
              <a:srgbClr val="000100"/>
            </a:solidFill>
            <a:prstDash val="solid"/>
          </a:ln>
          <a:effectLst/>
        </c:spPr>
      </c:pivotFmt>
      <c:pivotFmt>
        <c:idx val="43"/>
        <c:spPr>
          <a:solidFill>
            <a:srgbClr val="FCD942"/>
          </a:solidFill>
          <a:ln w="3175">
            <a:solidFill>
              <a:srgbClr val="000100"/>
            </a:solidFill>
            <a:prstDash val="solid"/>
          </a:ln>
          <a:effectLst/>
        </c:spPr>
      </c:pivotFmt>
      <c:pivotFmt>
        <c:idx val="44"/>
        <c:spPr>
          <a:solidFill>
            <a:srgbClr val="FCD942"/>
          </a:solidFill>
          <a:ln w="3175">
            <a:solidFill>
              <a:srgbClr val="000100"/>
            </a:solidFill>
            <a:prstDash val="solid"/>
          </a:ln>
          <a:effectLst/>
        </c:spPr>
      </c:pivotFmt>
      <c:pivotFmt>
        <c:idx val="45"/>
        <c:spPr>
          <a:solidFill>
            <a:srgbClr val="FCD942"/>
          </a:solidFill>
          <a:ln w="3175">
            <a:solidFill>
              <a:srgbClr val="000100"/>
            </a:solidFill>
            <a:prstDash val="solid"/>
          </a:ln>
          <a:effectLst/>
        </c:spPr>
      </c:pivotFmt>
      <c:pivotFmt>
        <c:idx val="46"/>
        <c:spPr>
          <a:solidFill>
            <a:srgbClr val="FCD942"/>
          </a:solidFill>
          <a:ln w="3175">
            <a:solidFill>
              <a:srgbClr val="000100"/>
            </a:solidFill>
            <a:prstDash val="solid"/>
          </a:ln>
          <a:effectLst/>
        </c:spPr>
      </c:pivotFmt>
      <c:pivotFmt>
        <c:idx val="47"/>
        <c:spPr>
          <a:solidFill>
            <a:srgbClr val="FCD942"/>
          </a:solidFill>
          <a:ln w="3175">
            <a:solidFill>
              <a:srgbClr val="000100"/>
            </a:solidFill>
            <a:prstDash val="solid"/>
          </a:ln>
          <a:effectLst/>
        </c:spPr>
      </c:pivotFmt>
      <c:pivotFmt>
        <c:idx val="48"/>
        <c:spPr>
          <a:solidFill>
            <a:srgbClr val="FCD942"/>
          </a:solidFill>
          <a:ln w="3175">
            <a:solidFill>
              <a:srgbClr val="000100"/>
            </a:solidFill>
            <a:prstDash val="solid"/>
          </a:ln>
          <a:effectLst/>
        </c:spPr>
      </c:pivotFmt>
      <c:pivotFmt>
        <c:idx val="49"/>
        <c:spPr>
          <a:solidFill>
            <a:srgbClr val="FCD942"/>
          </a:solidFill>
          <a:ln w="3175">
            <a:solidFill>
              <a:srgbClr val="000100"/>
            </a:solidFill>
            <a:prstDash val="solid"/>
          </a:ln>
          <a:effectLst/>
        </c:spPr>
      </c:pivotFmt>
      <c:pivotFmt>
        <c:idx val="50"/>
        <c:spPr>
          <a:solidFill>
            <a:srgbClr val="FCD942"/>
          </a:solidFill>
          <a:ln w="3175">
            <a:solidFill>
              <a:srgbClr val="000100"/>
            </a:solidFill>
            <a:prstDash val="solid"/>
          </a:ln>
          <a:effectLst/>
        </c:spPr>
      </c:pivotFmt>
      <c:pivotFmt>
        <c:idx val="51"/>
        <c:spPr>
          <a:solidFill>
            <a:srgbClr val="FCD942"/>
          </a:solidFill>
          <a:ln w="3175">
            <a:solidFill>
              <a:srgbClr val="000100"/>
            </a:solidFill>
            <a:prstDash val="solid"/>
          </a:ln>
          <a:effectLst/>
        </c:spPr>
      </c:pivotFmt>
      <c:pivotFmt>
        <c:idx val="52"/>
        <c:spPr>
          <a:solidFill>
            <a:srgbClr val="FCD942"/>
          </a:solidFill>
          <a:ln w="3175">
            <a:solidFill>
              <a:srgbClr val="000100"/>
            </a:solidFill>
            <a:prstDash val="solid"/>
          </a:ln>
          <a:effectLst/>
        </c:spPr>
      </c:pivotFmt>
      <c:pivotFmt>
        <c:idx val="53"/>
        <c:spPr>
          <a:solidFill>
            <a:srgbClr val="FCD942"/>
          </a:solidFill>
          <a:ln w="3175">
            <a:solidFill>
              <a:srgbClr val="000100"/>
            </a:solidFill>
            <a:prstDash val="solid"/>
          </a:ln>
          <a:effectLst/>
        </c:spPr>
      </c:pivotFmt>
      <c:pivotFmt>
        <c:idx val="54"/>
        <c:spPr>
          <a:solidFill>
            <a:srgbClr val="FCD942"/>
          </a:solidFill>
          <a:ln w="3175">
            <a:solidFill>
              <a:srgbClr val="000100"/>
            </a:solidFill>
            <a:prstDash val="solid"/>
          </a:ln>
          <a:effectLst/>
        </c:spPr>
      </c:pivotFmt>
      <c:pivotFmt>
        <c:idx val="55"/>
        <c:spPr>
          <a:solidFill>
            <a:srgbClr val="FCD942"/>
          </a:solidFill>
          <a:ln w="3175">
            <a:solidFill>
              <a:srgbClr val="000100"/>
            </a:solidFill>
            <a:prstDash val="solid"/>
          </a:ln>
          <a:effectLst/>
        </c:spPr>
      </c:pivotFmt>
      <c:pivotFmt>
        <c:idx val="56"/>
        <c:spPr>
          <a:solidFill>
            <a:srgbClr val="FCD942"/>
          </a:solidFill>
          <a:ln w="3175">
            <a:solidFill>
              <a:srgbClr val="000100"/>
            </a:solidFill>
            <a:prstDash val="solid"/>
          </a:ln>
          <a:effectLst/>
        </c:spPr>
      </c:pivotFmt>
      <c:pivotFmt>
        <c:idx val="57"/>
        <c:spPr>
          <a:solidFill>
            <a:srgbClr val="FCD942"/>
          </a:solidFill>
          <a:ln w="3175">
            <a:solidFill>
              <a:srgbClr val="000100"/>
            </a:solidFill>
            <a:prstDash val="solid"/>
          </a:ln>
          <a:effectLst/>
        </c:spPr>
      </c:pivotFmt>
      <c:pivotFmt>
        <c:idx val="58"/>
        <c:spPr>
          <a:solidFill>
            <a:srgbClr val="FCD942"/>
          </a:solidFill>
          <a:ln w="3175">
            <a:solidFill>
              <a:srgbClr val="000100"/>
            </a:solidFill>
            <a:prstDash val="solid"/>
          </a:ln>
          <a:effectLst/>
        </c:spPr>
      </c:pivotFmt>
      <c:pivotFmt>
        <c:idx val="59"/>
        <c:spPr>
          <a:solidFill>
            <a:srgbClr val="FCD942"/>
          </a:solidFill>
          <a:ln w="3175">
            <a:solidFill>
              <a:srgbClr val="000100"/>
            </a:solidFill>
            <a:prstDash val="solid"/>
          </a:ln>
          <a:effectLst/>
        </c:spPr>
      </c:pivotFmt>
      <c:pivotFmt>
        <c:idx val="60"/>
        <c:spPr>
          <a:solidFill>
            <a:srgbClr val="FCD942"/>
          </a:solidFill>
          <a:ln w="3175">
            <a:solidFill>
              <a:srgbClr val="000100"/>
            </a:solidFill>
            <a:prstDash val="solid"/>
          </a:ln>
          <a:effectLst/>
        </c:spPr>
      </c:pivotFmt>
      <c:pivotFmt>
        <c:idx val="61"/>
        <c:spPr>
          <a:solidFill>
            <a:srgbClr val="FCD942"/>
          </a:solidFill>
          <a:ln w="3175">
            <a:solidFill>
              <a:srgbClr val="000100"/>
            </a:solidFill>
            <a:prstDash val="solid"/>
          </a:ln>
          <a:effectLst/>
        </c:spPr>
      </c:pivotFmt>
      <c:pivotFmt>
        <c:idx val="62"/>
        <c:spPr>
          <a:solidFill>
            <a:srgbClr val="FCD942"/>
          </a:solidFill>
          <a:ln w="3175">
            <a:solidFill>
              <a:srgbClr val="000100"/>
            </a:solidFill>
            <a:prstDash val="solid"/>
          </a:ln>
          <a:effectLst/>
        </c:spPr>
      </c:pivotFmt>
      <c:pivotFmt>
        <c:idx val="63"/>
        <c:spPr>
          <a:solidFill>
            <a:srgbClr val="FCD942"/>
          </a:solidFill>
          <a:ln w="3175">
            <a:solidFill>
              <a:srgbClr val="000100"/>
            </a:solidFill>
            <a:prstDash val="solid"/>
          </a:ln>
          <a:effectLst/>
        </c:spPr>
      </c:pivotFmt>
      <c:pivotFmt>
        <c:idx val="64"/>
        <c:spPr>
          <a:solidFill>
            <a:srgbClr val="BED001"/>
          </a:solidFill>
          <a:ln w="3175">
            <a:solidFill>
              <a:srgbClr val="000100"/>
            </a:solidFill>
            <a:prstDash val="solid"/>
          </a:ln>
          <a:effectLst/>
        </c:spPr>
      </c:pivotFmt>
      <c:pivotFmt>
        <c:idx val="65"/>
        <c:spPr>
          <a:solidFill>
            <a:srgbClr val="BED001"/>
          </a:solidFill>
          <a:ln w="3175">
            <a:solidFill>
              <a:srgbClr val="000100"/>
            </a:solidFill>
            <a:prstDash val="solid"/>
          </a:ln>
          <a:effectLst/>
        </c:spPr>
      </c:pivotFmt>
      <c:pivotFmt>
        <c:idx val="66"/>
        <c:spPr>
          <a:solidFill>
            <a:srgbClr val="BED001"/>
          </a:solidFill>
          <a:ln w="3175">
            <a:solidFill>
              <a:srgbClr val="000100"/>
            </a:solidFill>
            <a:prstDash val="solid"/>
          </a:ln>
          <a:effectLst/>
        </c:spPr>
      </c:pivotFmt>
      <c:pivotFmt>
        <c:idx val="67"/>
        <c:spPr>
          <a:solidFill>
            <a:srgbClr val="BED001"/>
          </a:solidFill>
          <a:ln w="3175">
            <a:solidFill>
              <a:srgbClr val="000100"/>
            </a:solidFill>
            <a:prstDash val="solid"/>
          </a:ln>
          <a:effectLst/>
        </c:spPr>
      </c:pivotFmt>
      <c:pivotFmt>
        <c:idx val="68"/>
      </c:pivotFmt>
      <c:pivotFmt>
        <c:idx val="69"/>
        <c:spPr>
          <a:solidFill>
            <a:srgbClr val="BED001"/>
          </a:solidFill>
          <a:ln w="3175">
            <a:solidFill>
              <a:srgbClr val="000100"/>
            </a:solidFill>
            <a:prstDash val="solid"/>
          </a:ln>
          <a:effectLst/>
        </c:spPr>
      </c:pivotFmt>
      <c:pivotFmt>
        <c:idx val="70"/>
        <c:spPr>
          <a:solidFill>
            <a:srgbClr val="BED001"/>
          </a:solidFill>
          <a:ln w="3175">
            <a:solidFill>
              <a:srgbClr val="000100"/>
            </a:solidFill>
            <a:prstDash val="solid"/>
          </a:ln>
          <a:effectLst/>
        </c:spPr>
      </c:pivotFmt>
      <c:pivotFmt>
        <c:idx val="71"/>
        <c:spPr>
          <a:solidFill>
            <a:srgbClr val="BED001"/>
          </a:solidFill>
          <a:ln w="3175">
            <a:solidFill>
              <a:srgbClr val="000100"/>
            </a:solidFill>
            <a:prstDash val="solid"/>
          </a:ln>
          <a:effectLst/>
        </c:spPr>
      </c:pivotFmt>
      <c:pivotFmt>
        <c:idx val="72"/>
        <c:spPr>
          <a:solidFill>
            <a:srgbClr val="BED001"/>
          </a:solidFill>
          <a:ln w="3175">
            <a:solidFill>
              <a:srgbClr val="000100"/>
            </a:solidFill>
            <a:prstDash val="solid"/>
          </a:ln>
          <a:effectLst/>
        </c:spPr>
      </c:pivotFmt>
      <c:pivotFmt>
        <c:idx val="73"/>
        <c:spPr>
          <a:solidFill>
            <a:srgbClr val="BED001"/>
          </a:solidFill>
          <a:ln w="3175">
            <a:solidFill>
              <a:srgbClr val="000100"/>
            </a:solidFill>
            <a:prstDash val="solid"/>
          </a:ln>
          <a:effectLst/>
        </c:spPr>
      </c:pivotFmt>
      <c:pivotFmt>
        <c:idx val="74"/>
        <c:spPr>
          <a:solidFill>
            <a:srgbClr val="BED001"/>
          </a:solidFill>
          <a:ln w="3175">
            <a:solidFill>
              <a:srgbClr val="000100"/>
            </a:solidFill>
            <a:prstDash val="solid"/>
          </a:ln>
          <a:effectLst/>
        </c:spPr>
      </c:pivotFmt>
      <c:pivotFmt>
        <c:idx val="75"/>
        <c:spPr>
          <a:solidFill>
            <a:srgbClr val="BED001"/>
          </a:solidFill>
          <a:ln w="3175">
            <a:solidFill>
              <a:srgbClr val="000100"/>
            </a:solidFill>
            <a:prstDash val="solid"/>
          </a:ln>
          <a:effectLst/>
        </c:spPr>
      </c:pivotFmt>
      <c:pivotFmt>
        <c:idx val="76"/>
        <c:spPr>
          <a:solidFill>
            <a:srgbClr val="BED001"/>
          </a:solidFill>
          <a:ln w="3175">
            <a:solidFill>
              <a:srgbClr val="000100"/>
            </a:solidFill>
            <a:prstDash val="solid"/>
          </a:ln>
          <a:effectLst/>
        </c:spPr>
      </c:pivotFmt>
      <c:pivotFmt>
        <c:idx val="77"/>
        <c:spPr>
          <a:solidFill>
            <a:srgbClr val="BED001"/>
          </a:solidFill>
          <a:ln w="3175">
            <a:solidFill>
              <a:srgbClr val="000100"/>
            </a:solidFill>
            <a:prstDash val="solid"/>
          </a:ln>
          <a:effectLst/>
        </c:spPr>
      </c:pivotFmt>
      <c:pivotFmt>
        <c:idx val="78"/>
        <c:spPr>
          <a:solidFill>
            <a:srgbClr val="BED001"/>
          </a:solidFill>
          <a:ln w="3175">
            <a:solidFill>
              <a:srgbClr val="000100"/>
            </a:solidFill>
            <a:prstDash val="solid"/>
          </a:ln>
          <a:effectLst/>
        </c:spPr>
      </c:pivotFmt>
      <c:pivotFmt>
        <c:idx val="79"/>
        <c:spPr>
          <a:solidFill>
            <a:srgbClr val="BED001"/>
          </a:solidFill>
          <a:ln w="3175">
            <a:solidFill>
              <a:srgbClr val="000100"/>
            </a:solidFill>
            <a:prstDash val="solid"/>
          </a:ln>
          <a:effectLst/>
        </c:spPr>
      </c:pivotFmt>
      <c:pivotFmt>
        <c:idx val="80"/>
        <c:spPr>
          <a:solidFill>
            <a:srgbClr val="BED001"/>
          </a:solidFill>
          <a:ln w="3175">
            <a:solidFill>
              <a:srgbClr val="000100"/>
            </a:solidFill>
            <a:prstDash val="solid"/>
          </a:ln>
          <a:effectLst/>
        </c:spPr>
      </c:pivotFmt>
      <c:pivotFmt>
        <c:idx val="81"/>
        <c:spPr>
          <a:solidFill>
            <a:srgbClr val="BED001"/>
          </a:solidFill>
          <a:ln w="3175">
            <a:solidFill>
              <a:srgbClr val="000100"/>
            </a:solidFill>
            <a:prstDash val="solid"/>
          </a:ln>
          <a:effectLst/>
        </c:spPr>
      </c:pivotFmt>
      <c:pivotFmt>
        <c:idx val="82"/>
        <c:spPr>
          <a:solidFill>
            <a:srgbClr val="BED001"/>
          </a:solidFill>
          <a:ln w="3175">
            <a:solidFill>
              <a:srgbClr val="000100"/>
            </a:solidFill>
            <a:prstDash val="solid"/>
          </a:ln>
          <a:effectLst/>
        </c:spPr>
      </c:pivotFmt>
      <c:pivotFmt>
        <c:idx val="83"/>
        <c:spPr>
          <a:solidFill>
            <a:srgbClr val="BED001"/>
          </a:solidFill>
          <a:ln w="3175">
            <a:solidFill>
              <a:srgbClr val="000100"/>
            </a:solidFill>
            <a:prstDash val="solid"/>
          </a:ln>
          <a:effectLst/>
        </c:spPr>
      </c:pivotFmt>
      <c:pivotFmt>
        <c:idx val="84"/>
        <c:spPr>
          <a:solidFill>
            <a:srgbClr val="BED001"/>
          </a:solidFill>
          <a:ln w="3175">
            <a:solidFill>
              <a:srgbClr val="000100"/>
            </a:solidFill>
            <a:prstDash val="solid"/>
          </a:ln>
          <a:effectLst/>
        </c:spPr>
      </c:pivotFmt>
      <c:pivotFmt>
        <c:idx val="85"/>
        <c:spPr>
          <a:solidFill>
            <a:srgbClr val="BED001"/>
          </a:solidFill>
          <a:ln w="3175">
            <a:solidFill>
              <a:srgbClr val="000100"/>
            </a:solidFill>
            <a:prstDash val="solid"/>
          </a:ln>
          <a:effectLst/>
        </c:spPr>
      </c:pivotFmt>
      <c:pivotFmt>
        <c:idx val="86"/>
        <c:spPr>
          <a:solidFill>
            <a:srgbClr val="BED001"/>
          </a:solidFill>
          <a:ln w="3175">
            <a:solidFill>
              <a:srgbClr val="000100"/>
            </a:solidFill>
            <a:prstDash val="solid"/>
          </a:ln>
          <a:effectLst/>
        </c:spPr>
      </c:pivotFmt>
      <c:pivotFmt>
        <c:idx val="87"/>
        <c:spPr>
          <a:solidFill>
            <a:srgbClr val="BED001"/>
          </a:solidFill>
          <a:ln w="3175">
            <a:solidFill>
              <a:srgbClr val="000100"/>
            </a:solidFill>
            <a:prstDash val="solid"/>
          </a:ln>
          <a:effectLst/>
        </c:spPr>
      </c:pivotFmt>
      <c:pivotFmt>
        <c:idx val="88"/>
        <c:spPr>
          <a:solidFill>
            <a:srgbClr val="BED001"/>
          </a:solidFill>
          <a:ln w="3175">
            <a:solidFill>
              <a:srgbClr val="000100"/>
            </a:solidFill>
            <a:prstDash val="solid"/>
          </a:ln>
          <a:effectLst/>
        </c:spPr>
      </c:pivotFmt>
      <c:pivotFmt>
        <c:idx val="89"/>
        <c:spPr>
          <a:solidFill>
            <a:srgbClr val="BED001"/>
          </a:solidFill>
          <a:ln w="3175">
            <a:solidFill>
              <a:srgbClr val="000100"/>
            </a:solidFill>
            <a:prstDash val="solid"/>
          </a:ln>
          <a:effectLst/>
        </c:spPr>
      </c:pivotFmt>
      <c:pivotFmt>
        <c:idx val="90"/>
        <c:spPr>
          <a:solidFill>
            <a:srgbClr val="BED001"/>
          </a:solidFill>
          <a:ln w="3175">
            <a:solidFill>
              <a:srgbClr val="000100"/>
            </a:solidFill>
            <a:prstDash val="solid"/>
          </a:ln>
          <a:effectLst/>
        </c:spPr>
      </c:pivotFmt>
      <c:pivotFmt>
        <c:idx val="91"/>
        <c:spPr>
          <a:solidFill>
            <a:srgbClr val="BED001"/>
          </a:solidFill>
          <a:ln w="3175">
            <a:solidFill>
              <a:srgbClr val="000100"/>
            </a:solidFill>
            <a:prstDash val="solid"/>
          </a:ln>
          <a:effectLst/>
        </c:spPr>
      </c:pivotFmt>
      <c:pivotFmt>
        <c:idx val="92"/>
        <c:spPr>
          <a:solidFill>
            <a:srgbClr val="68A4C0"/>
          </a:solidFill>
          <a:ln w="3175">
            <a:solidFill>
              <a:srgbClr val="000100"/>
            </a:solidFill>
            <a:prstDash val="solid"/>
          </a:ln>
          <a:effectLst/>
        </c:spPr>
      </c:pivotFmt>
      <c:pivotFmt>
        <c:idx val="93"/>
        <c:spPr>
          <a:solidFill>
            <a:srgbClr val="68A4C0"/>
          </a:solidFill>
          <a:ln w="3175">
            <a:solidFill>
              <a:srgbClr val="000100"/>
            </a:solidFill>
            <a:prstDash val="solid"/>
          </a:ln>
          <a:effectLst/>
        </c:spPr>
      </c:pivotFmt>
      <c:pivotFmt>
        <c:idx val="94"/>
        <c:spPr>
          <a:solidFill>
            <a:srgbClr val="68A4C0"/>
          </a:solidFill>
          <a:ln w="3175">
            <a:solidFill>
              <a:srgbClr val="000100"/>
            </a:solidFill>
            <a:prstDash val="solid"/>
          </a:ln>
          <a:effectLst/>
        </c:spPr>
      </c:pivotFmt>
      <c:pivotFmt>
        <c:idx val="95"/>
        <c:spPr>
          <a:solidFill>
            <a:srgbClr val="68A4C0"/>
          </a:solidFill>
          <a:ln w="3175">
            <a:solidFill>
              <a:srgbClr val="000100"/>
            </a:solidFill>
            <a:prstDash val="solid"/>
          </a:ln>
          <a:effectLst/>
        </c:spPr>
      </c:pivotFmt>
      <c:pivotFmt>
        <c:idx val="96"/>
      </c:pivotFmt>
      <c:pivotFmt>
        <c:idx val="97"/>
        <c:spPr>
          <a:solidFill>
            <a:srgbClr val="68A4C0"/>
          </a:solidFill>
          <a:ln w="3175">
            <a:solidFill>
              <a:srgbClr val="000100"/>
            </a:solidFill>
            <a:prstDash val="solid"/>
          </a:ln>
          <a:effectLst/>
        </c:spPr>
      </c:pivotFmt>
      <c:pivotFmt>
        <c:idx val="98"/>
        <c:spPr>
          <a:solidFill>
            <a:srgbClr val="68A4C0"/>
          </a:solidFill>
          <a:ln w="3175">
            <a:solidFill>
              <a:srgbClr val="000100"/>
            </a:solidFill>
            <a:prstDash val="solid"/>
          </a:ln>
          <a:effectLst/>
        </c:spPr>
      </c:pivotFmt>
      <c:pivotFmt>
        <c:idx val="99"/>
        <c:spPr>
          <a:solidFill>
            <a:srgbClr val="68A4C0"/>
          </a:solidFill>
          <a:ln w="3175">
            <a:solidFill>
              <a:srgbClr val="000100"/>
            </a:solidFill>
            <a:prstDash val="solid"/>
          </a:ln>
          <a:effectLst/>
        </c:spPr>
      </c:pivotFmt>
      <c:pivotFmt>
        <c:idx val="100"/>
        <c:spPr>
          <a:solidFill>
            <a:srgbClr val="68A4C0"/>
          </a:solidFill>
          <a:ln w="3175">
            <a:solidFill>
              <a:srgbClr val="000100"/>
            </a:solidFill>
            <a:prstDash val="solid"/>
          </a:ln>
          <a:effectLst/>
        </c:spPr>
      </c:pivotFmt>
      <c:pivotFmt>
        <c:idx val="101"/>
        <c:spPr>
          <a:solidFill>
            <a:srgbClr val="68A4C0"/>
          </a:solidFill>
          <a:ln w="3175">
            <a:solidFill>
              <a:srgbClr val="000100"/>
            </a:solidFill>
            <a:prstDash val="solid"/>
          </a:ln>
          <a:effectLst/>
        </c:spPr>
      </c:pivotFmt>
      <c:pivotFmt>
        <c:idx val="102"/>
        <c:spPr>
          <a:solidFill>
            <a:srgbClr val="68A4C0"/>
          </a:solidFill>
          <a:ln w="3175">
            <a:solidFill>
              <a:srgbClr val="000100"/>
            </a:solidFill>
            <a:prstDash val="solid"/>
          </a:ln>
          <a:effectLst/>
        </c:spPr>
      </c:pivotFmt>
      <c:pivotFmt>
        <c:idx val="103"/>
        <c:spPr>
          <a:solidFill>
            <a:srgbClr val="68A4C0"/>
          </a:solidFill>
          <a:ln w="3175">
            <a:solidFill>
              <a:srgbClr val="000100"/>
            </a:solidFill>
            <a:prstDash val="solid"/>
          </a:ln>
          <a:effectLst/>
        </c:spPr>
      </c:pivotFmt>
      <c:pivotFmt>
        <c:idx val="104"/>
        <c:spPr>
          <a:solidFill>
            <a:srgbClr val="68A4C0"/>
          </a:solidFill>
          <a:ln w="3175">
            <a:solidFill>
              <a:srgbClr val="000100"/>
            </a:solidFill>
            <a:prstDash val="solid"/>
          </a:ln>
          <a:effectLst/>
        </c:spPr>
      </c:pivotFmt>
      <c:pivotFmt>
        <c:idx val="105"/>
        <c:spPr>
          <a:solidFill>
            <a:srgbClr val="68A4C0"/>
          </a:solidFill>
          <a:ln w="3175">
            <a:solidFill>
              <a:srgbClr val="000100"/>
            </a:solidFill>
            <a:prstDash val="solid"/>
          </a:ln>
          <a:effectLst/>
        </c:spPr>
      </c:pivotFmt>
      <c:pivotFmt>
        <c:idx val="106"/>
        <c:spPr>
          <a:solidFill>
            <a:srgbClr val="68A4C0"/>
          </a:solidFill>
          <a:ln w="3175">
            <a:solidFill>
              <a:srgbClr val="000100"/>
            </a:solidFill>
            <a:prstDash val="solid"/>
          </a:ln>
          <a:effectLst/>
        </c:spPr>
      </c:pivotFmt>
      <c:pivotFmt>
        <c:idx val="107"/>
        <c:spPr>
          <a:solidFill>
            <a:srgbClr val="68A4C0"/>
          </a:solidFill>
          <a:ln w="3175">
            <a:solidFill>
              <a:srgbClr val="000100"/>
            </a:solidFill>
            <a:prstDash val="solid"/>
          </a:ln>
          <a:effectLst/>
        </c:spPr>
      </c:pivotFmt>
      <c:pivotFmt>
        <c:idx val="108"/>
        <c:spPr>
          <a:solidFill>
            <a:srgbClr val="68A4C0"/>
          </a:solidFill>
          <a:ln w="3175">
            <a:solidFill>
              <a:srgbClr val="000100"/>
            </a:solidFill>
            <a:prstDash val="solid"/>
          </a:ln>
          <a:effectLst/>
        </c:spPr>
      </c:pivotFmt>
      <c:pivotFmt>
        <c:idx val="109"/>
        <c:spPr>
          <a:solidFill>
            <a:srgbClr val="68A4C0"/>
          </a:solidFill>
          <a:ln w="3175">
            <a:solidFill>
              <a:srgbClr val="000100"/>
            </a:solidFill>
            <a:prstDash val="solid"/>
          </a:ln>
          <a:effectLst/>
        </c:spPr>
      </c:pivotFmt>
      <c:pivotFmt>
        <c:idx val="110"/>
        <c:spPr>
          <a:solidFill>
            <a:srgbClr val="68A4C0"/>
          </a:solidFill>
          <a:ln w="3175">
            <a:solidFill>
              <a:srgbClr val="000100"/>
            </a:solidFill>
            <a:prstDash val="solid"/>
          </a:ln>
          <a:effectLst/>
        </c:spPr>
      </c:pivotFmt>
      <c:pivotFmt>
        <c:idx val="111"/>
        <c:spPr>
          <a:solidFill>
            <a:srgbClr val="68A4C0"/>
          </a:solidFill>
          <a:ln w="3175">
            <a:solidFill>
              <a:srgbClr val="000100"/>
            </a:solidFill>
            <a:prstDash val="solid"/>
          </a:ln>
          <a:effectLst/>
        </c:spPr>
      </c:pivotFmt>
      <c:pivotFmt>
        <c:idx val="112"/>
        <c:spPr>
          <a:solidFill>
            <a:srgbClr val="68A4C0"/>
          </a:solidFill>
          <a:ln w="3175">
            <a:solidFill>
              <a:srgbClr val="000100"/>
            </a:solidFill>
            <a:prstDash val="solid"/>
          </a:ln>
          <a:effectLst/>
        </c:spPr>
      </c:pivotFmt>
      <c:pivotFmt>
        <c:idx val="113"/>
        <c:spPr>
          <a:solidFill>
            <a:srgbClr val="68A4C0"/>
          </a:solidFill>
          <a:ln w="3175">
            <a:solidFill>
              <a:srgbClr val="000100"/>
            </a:solidFill>
            <a:prstDash val="solid"/>
          </a:ln>
          <a:effectLst/>
        </c:spPr>
      </c:pivotFmt>
      <c:pivotFmt>
        <c:idx val="114"/>
        <c:spPr>
          <a:solidFill>
            <a:srgbClr val="68A4C0"/>
          </a:solidFill>
          <a:ln w="3175">
            <a:solidFill>
              <a:srgbClr val="000100"/>
            </a:solidFill>
            <a:prstDash val="solid"/>
          </a:ln>
          <a:effectLst/>
        </c:spPr>
      </c:pivotFmt>
      <c:pivotFmt>
        <c:idx val="115"/>
        <c:spPr>
          <a:solidFill>
            <a:srgbClr val="68A4C0"/>
          </a:solidFill>
          <a:ln w="3175">
            <a:solidFill>
              <a:srgbClr val="000100"/>
            </a:solidFill>
            <a:prstDash val="solid"/>
          </a:ln>
          <a:effectLst/>
        </c:spPr>
      </c:pivotFmt>
      <c:pivotFmt>
        <c:idx val="116"/>
        <c:spPr>
          <a:solidFill>
            <a:srgbClr val="68A4C0"/>
          </a:solidFill>
          <a:ln w="3175">
            <a:solidFill>
              <a:srgbClr val="000100"/>
            </a:solidFill>
            <a:prstDash val="solid"/>
          </a:ln>
          <a:effectLst/>
        </c:spPr>
      </c:pivotFmt>
      <c:pivotFmt>
        <c:idx val="117"/>
        <c:spPr>
          <a:solidFill>
            <a:srgbClr val="68A4C0"/>
          </a:solidFill>
          <a:ln w="3175">
            <a:solidFill>
              <a:srgbClr val="000100"/>
            </a:solidFill>
            <a:prstDash val="solid"/>
          </a:ln>
          <a:effectLst/>
        </c:spPr>
      </c:pivotFmt>
      <c:pivotFmt>
        <c:idx val="118"/>
        <c:spPr>
          <a:solidFill>
            <a:srgbClr val="68A4C0"/>
          </a:solidFill>
          <a:ln w="3175">
            <a:solidFill>
              <a:srgbClr val="000100"/>
            </a:solidFill>
            <a:prstDash val="solid"/>
          </a:ln>
          <a:effectLst/>
        </c:spPr>
      </c:pivotFmt>
      <c:pivotFmt>
        <c:idx val="119"/>
        <c:spPr>
          <a:solidFill>
            <a:srgbClr val="68A4C0"/>
          </a:solidFill>
          <a:ln w="3175">
            <a:solidFill>
              <a:srgbClr val="000100"/>
            </a:solidFill>
            <a:prstDash val="solid"/>
          </a:ln>
          <a:effectLst/>
        </c:spPr>
      </c:pivotFmt>
      <c:pivotFmt>
        <c:idx val="120"/>
        <c:spPr>
          <a:solidFill>
            <a:srgbClr val="7FA129"/>
          </a:solidFill>
          <a:ln w="3175">
            <a:solidFill>
              <a:srgbClr val="000100"/>
            </a:solidFill>
            <a:prstDash val="solid"/>
          </a:ln>
          <a:effectLst/>
        </c:spPr>
      </c:pivotFmt>
      <c:pivotFmt>
        <c:idx val="121"/>
        <c:spPr>
          <a:solidFill>
            <a:srgbClr val="FCD942"/>
          </a:solidFill>
          <a:ln w="3175">
            <a:solidFill>
              <a:srgbClr val="000100"/>
            </a:solidFill>
            <a:prstDash val="solid"/>
          </a:ln>
          <a:effectLst/>
        </c:spPr>
      </c:pivotFmt>
      <c:pivotFmt>
        <c:idx val="122"/>
        <c:spPr>
          <a:solidFill>
            <a:srgbClr val="BED001"/>
          </a:solidFill>
          <a:ln w="3175">
            <a:solidFill>
              <a:srgbClr val="000100"/>
            </a:solidFill>
            <a:prstDash val="solid"/>
          </a:ln>
          <a:effectLst/>
        </c:spPr>
      </c:pivotFmt>
      <c:pivotFmt>
        <c:idx val="123"/>
        <c:spPr>
          <a:solidFill>
            <a:srgbClr val="68A4C0"/>
          </a:solidFill>
          <a:ln w="3175">
            <a:solidFill>
              <a:srgbClr val="000100"/>
            </a:solidFill>
            <a:prstDash val="solid"/>
          </a:ln>
          <a:effectLst/>
        </c:spPr>
      </c:pivotFmt>
    </c:pivotFmts>
    <c:plotArea>
      <c:layout/>
      <c:barChart>
        <c:barDir val="col"/>
        <c:grouping val="percentStacked"/>
        <c:varyColors val="0"/>
        <c:ser>
          <c:idx val="0"/>
          <c:order val="0"/>
          <c:tx>
            <c:strRef>
              <c:f>'Residential analysis'!$C$100:$C$101</c:f>
              <c:strCache>
                <c:ptCount val="1"/>
                <c:pt idx="0">
                  <c:v>Space heating</c:v>
                </c:pt>
              </c:strCache>
            </c:strRef>
          </c:tx>
          <c:spPr>
            <a:solidFill>
              <a:srgbClr val="7FA129"/>
            </a:solidFill>
            <a:ln w="3175">
              <a:solidFill>
                <a:srgbClr val="000100"/>
              </a:solidFill>
              <a:prstDash val="solid"/>
            </a:ln>
            <a:effectLst/>
          </c:spPr>
          <c:invertIfNegative val="0"/>
          <c:cat>
            <c:strRef>
              <c:f>'Residential analysis'!$B$102:$B$130</c:f>
              <c:strCache>
                <c:ptCount val="28"/>
                <c:pt idx="0">
                  <c:v>Germany</c:v>
                </c:pt>
                <c:pt idx="1">
                  <c:v>France</c:v>
                </c:pt>
                <c:pt idx="2">
                  <c:v>Italy</c:v>
                </c:pt>
                <c:pt idx="3">
                  <c:v>United Kingdom</c:v>
                </c:pt>
                <c:pt idx="4">
                  <c:v>Poland</c:v>
                </c:pt>
                <c:pt idx="5">
                  <c:v>Netherlands</c:v>
                </c:pt>
                <c:pt idx="6">
                  <c:v>Belgium</c:v>
                </c:pt>
                <c:pt idx="7">
                  <c:v>Spain</c:v>
                </c:pt>
                <c:pt idx="8">
                  <c:v>Romania</c:v>
                </c:pt>
                <c:pt idx="9">
                  <c:v>Czech Republic</c:v>
                </c:pt>
                <c:pt idx="10">
                  <c:v>Austria</c:v>
                </c:pt>
                <c:pt idx="11">
                  <c:v>Finland</c:v>
                </c:pt>
                <c:pt idx="12">
                  <c:v>Sweden</c:v>
                </c:pt>
                <c:pt idx="13">
                  <c:v>Hungary</c:v>
                </c:pt>
                <c:pt idx="14">
                  <c:v>Denmark</c:v>
                </c:pt>
                <c:pt idx="15">
                  <c:v>Greece</c:v>
                </c:pt>
                <c:pt idx="16">
                  <c:v>Ireland</c:v>
                </c:pt>
                <c:pt idx="17">
                  <c:v>Croatia</c:v>
                </c:pt>
                <c:pt idx="18">
                  <c:v>Slovakia2</c:v>
                </c:pt>
                <c:pt idx="19">
                  <c:v>Bulgaria</c:v>
                </c:pt>
                <c:pt idx="20">
                  <c:v>Lithuania</c:v>
                </c:pt>
                <c:pt idx="21">
                  <c:v>Latvia</c:v>
                </c:pt>
                <c:pt idx="22">
                  <c:v>Slovenia</c:v>
                </c:pt>
                <c:pt idx="23">
                  <c:v>Estonia</c:v>
                </c:pt>
                <c:pt idx="24">
                  <c:v>Portugal</c:v>
                </c:pt>
                <c:pt idx="25">
                  <c:v>Luxembourg</c:v>
                </c:pt>
                <c:pt idx="26">
                  <c:v>Cyprus</c:v>
                </c:pt>
                <c:pt idx="27">
                  <c:v>Malta</c:v>
                </c:pt>
              </c:strCache>
            </c:strRef>
          </c:cat>
          <c:val>
            <c:numRef>
              <c:f>'Residential analysis'!$C$102:$C$130</c:f>
              <c:numCache>
                <c:formatCode>0</c:formatCode>
                <c:ptCount val="28"/>
                <c:pt idx="0">
                  <c:v>449.43156675986694</c:v>
                </c:pt>
                <c:pt idx="1">
                  <c:v>324.96037474212415</c:v>
                </c:pt>
                <c:pt idx="2">
                  <c:v>288.81343292793241</c:v>
                </c:pt>
                <c:pt idx="3">
                  <c:v>273.45974815122395</c:v>
                </c:pt>
                <c:pt idx="4">
                  <c:v>163.96209243256891</c:v>
                </c:pt>
                <c:pt idx="5">
                  <c:v>84.807056972639728</c:v>
                </c:pt>
                <c:pt idx="6">
                  <c:v>69.139858458439974</c:v>
                </c:pt>
                <c:pt idx="7">
                  <c:v>63.405577949358658</c:v>
                </c:pt>
                <c:pt idx="8">
                  <c:v>49.566064551260368</c:v>
                </c:pt>
                <c:pt idx="9">
                  <c:v>49.253748785905088</c:v>
                </c:pt>
                <c:pt idx="10">
                  <c:v>47.296604100216143</c:v>
                </c:pt>
                <c:pt idx="11">
                  <c:v>46.697399633668638</c:v>
                </c:pt>
                <c:pt idx="12">
                  <c:v>46.588907775044348</c:v>
                </c:pt>
                <c:pt idx="13">
                  <c:v>45.732098828144622</c:v>
                </c:pt>
                <c:pt idx="14">
                  <c:v>33.597540277360906</c:v>
                </c:pt>
                <c:pt idx="15">
                  <c:v>28.797780366155322</c:v>
                </c:pt>
                <c:pt idx="16">
                  <c:v>22.332835002947444</c:v>
                </c:pt>
                <c:pt idx="17">
                  <c:v>20.248883246855883</c:v>
                </c:pt>
                <c:pt idx="18">
                  <c:v>17.916045712442777</c:v>
                </c:pt>
                <c:pt idx="19">
                  <c:v>14.67633163720147</c:v>
                </c:pt>
                <c:pt idx="20">
                  <c:v>10.126733135063503</c:v>
                </c:pt>
                <c:pt idx="21">
                  <c:v>9.8266314186324877</c:v>
                </c:pt>
                <c:pt idx="22">
                  <c:v>9.5912920942942552</c:v>
                </c:pt>
                <c:pt idx="23">
                  <c:v>7.5163396523684138</c:v>
                </c:pt>
                <c:pt idx="24">
                  <c:v>6.6140927914465362</c:v>
                </c:pt>
                <c:pt idx="25">
                  <c:v>5.00897541778322</c:v>
                </c:pt>
                <c:pt idx="26">
                  <c:v>1.1316791874502807</c:v>
                </c:pt>
                <c:pt idx="27">
                  <c:v>0.23558582013769655</c:v>
                </c:pt>
              </c:numCache>
            </c:numRef>
          </c:val>
          <c:extLst>
            <c:ext xmlns:c16="http://schemas.microsoft.com/office/drawing/2014/chart" uri="{C3380CC4-5D6E-409C-BE32-E72D297353CC}">
              <c16:uniqueId val="{00000000-B641-4783-8016-6F04935AD65F}"/>
            </c:ext>
          </c:extLst>
        </c:ser>
        <c:ser>
          <c:idx val="1"/>
          <c:order val="1"/>
          <c:tx>
            <c:strRef>
              <c:f>'Residential analysis'!$D$100:$D$101</c:f>
              <c:strCache>
                <c:ptCount val="1"/>
                <c:pt idx="0">
                  <c:v>Hot water</c:v>
                </c:pt>
              </c:strCache>
            </c:strRef>
          </c:tx>
          <c:spPr>
            <a:solidFill>
              <a:srgbClr val="FCD942"/>
            </a:solidFill>
            <a:ln w="3175">
              <a:solidFill>
                <a:srgbClr val="000100"/>
              </a:solidFill>
              <a:prstDash val="solid"/>
            </a:ln>
            <a:effectLst/>
          </c:spPr>
          <c:invertIfNegative val="0"/>
          <c:cat>
            <c:strRef>
              <c:f>'Residential analysis'!$B$102:$B$130</c:f>
              <c:strCache>
                <c:ptCount val="28"/>
                <c:pt idx="0">
                  <c:v>Germany</c:v>
                </c:pt>
                <c:pt idx="1">
                  <c:v>France</c:v>
                </c:pt>
                <c:pt idx="2">
                  <c:v>Italy</c:v>
                </c:pt>
                <c:pt idx="3">
                  <c:v>United Kingdom</c:v>
                </c:pt>
                <c:pt idx="4">
                  <c:v>Poland</c:v>
                </c:pt>
                <c:pt idx="5">
                  <c:v>Netherlands</c:v>
                </c:pt>
                <c:pt idx="6">
                  <c:v>Belgium</c:v>
                </c:pt>
                <c:pt idx="7">
                  <c:v>Spain</c:v>
                </c:pt>
                <c:pt idx="8">
                  <c:v>Romania</c:v>
                </c:pt>
                <c:pt idx="9">
                  <c:v>Czech Republic</c:v>
                </c:pt>
                <c:pt idx="10">
                  <c:v>Austria</c:v>
                </c:pt>
                <c:pt idx="11">
                  <c:v>Finland</c:v>
                </c:pt>
                <c:pt idx="12">
                  <c:v>Sweden</c:v>
                </c:pt>
                <c:pt idx="13">
                  <c:v>Hungary</c:v>
                </c:pt>
                <c:pt idx="14">
                  <c:v>Denmark</c:v>
                </c:pt>
                <c:pt idx="15">
                  <c:v>Greece</c:v>
                </c:pt>
                <c:pt idx="16">
                  <c:v>Ireland</c:v>
                </c:pt>
                <c:pt idx="17">
                  <c:v>Croatia</c:v>
                </c:pt>
                <c:pt idx="18">
                  <c:v>Slovakia2</c:v>
                </c:pt>
                <c:pt idx="19">
                  <c:v>Bulgaria</c:v>
                </c:pt>
                <c:pt idx="20">
                  <c:v>Lithuania</c:v>
                </c:pt>
                <c:pt idx="21">
                  <c:v>Latvia</c:v>
                </c:pt>
                <c:pt idx="22">
                  <c:v>Slovenia</c:v>
                </c:pt>
                <c:pt idx="23">
                  <c:v>Estonia</c:v>
                </c:pt>
                <c:pt idx="24">
                  <c:v>Portugal</c:v>
                </c:pt>
                <c:pt idx="25">
                  <c:v>Luxembourg</c:v>
                </c:pt>
                <c:pt idx="26">
                  <c:v>Cyprus</c:v>
                </c:pt>
                <c:pt idx="27">
                  <c:v>Malta</c:v>
                </c:pt>
              </c:strCache>
            </c:strRef>
          </c:cat>
          <c:val>
            <c:numRef>
              <c:f>'Residential analysis'!$D$102:$D$130</c:f>
              <c:numCache>
                <c:formatCode>0</c:formatCode>
                <c:ptCount val="28"/>
                <c:pt idx="0">
                  <c:v>106.51968358967584</c:v>
                </c:pt>
                <c:pt idx="1">
                  <c:v>31.407485321671135</c:v>
                </c:pt>
                <c:pt idx="2">
                  <c:v>45.325529317724744</c:v>
                </c:pt>
                <c:pt idx="3">
                  <c:v>70.323845747924935</c:v>
                </c:pt>
                <c:pt idx="4">
                  <c:v>20.579263159337426</c:v>
                </c:pt>
                <c:pt idx="5">
                  <c:v>12.640806515521994</c:v>
                </c:pt>
                <c:pt idx="6">
                  <c:v>9.9295018527382979</c:v>
                </c:pt>
                <c:pt idx="7">
                  <c:v>52.133156074374796</c:v>
                </c:pt>
                <c:pt idx="8">
                  <c:v>8.2347978047307002</c:v>
                </c:pt>
                <c:pt idx="9">
                  <c:v>9.9450794099211279</c:v>
                </c:pt>
                <c:pt idx="10">
                  <c:v>8.3145955385369827</c:v>
                </c:pt>
                <c:pt idx="11">
                  <c:v>3.8163972394994126</c:v>
                </c:pt>
                <c:pt idx="12">
                  <c:v>9.3902358296600017</c:v>
                </c:pt>
                <c:pt idx="13">
                  <c:v>5.2469449730255109</c:v>
                </c:pt>
                <c:pt idx="14">
                  <c:v>7.6754437625452292</c:v>
                </c:pt>
                <c:pt idx="15">
                  <c:v>7.2609702964568505</c:v>
                </c:pt>
                <c:pt idx="16">
                  <c:v>4.2845492580334241</c:v>
                </c:pt>
                <c:pt idx="17">
                  <c:v>2.8103184982803757</c:v>
                </c:pt>
                <c:pt idx="18">
                  <c:v>3.2430624083216184</c:v>
                </c:pt>
                <c:pt idx="19">
                  <c:v>3.4772719276856723</c:v>
                </c:pt>
                <c:pt idx="20">
                  <c:v>1.8596295173683104</c:v>
                </c:pt>
                <c:pt idx="21">
                  <c:v>1.5821785327924147</c:v>
                </c:pt>
                <c:pt idx="22">
                  <c:v>1.9399658166506581</c:v>
                </c:pt>
                <c:pt idx="23">
                  <c:v>0.81328208105251742</c:v>
                </c:pt>
                <c:pt idx="24">
                  <c:v>7.143837436919755</c:v>
                </c:pt>
                <c:pt idx="25">
                  <c:v>0.48992595946193984</c:v>
                </c:pt>
                <c:pt idx="26">
                  <c:v>1.0252435821314365</c:v>
                </c:pt>
                <c:pt idx="27">
                  <c:v>9.9230139312127194E-2</c:v>
                </c:pt>
              </c:numCache>
            </c:numRef>
          </c:val>
          <c:extLst>
            <c:ext xmlns:c16="http://schemas.microsoft.com/office/drawing/2014/chart" uri="{C3380CC4-5D6E-409C-BE32-E72D297353CC}">
              <c16:uniqueId val="{00000001-B641-4783-8016-6F04935AD65F}"/>
            </c:ext>
          </c:extLst>
        </c:ser>
        <c:ser>
          <c:idx val="2"/>
          <c:order val="2"/>
          <c:tx>
            <c:strRef>
              <c:f>'Residential analysis'!$E$100:$E$101</c:f>
              <c:strCache>
                <c:ptCount val="1"/>
                <c:pt idx="0">
                  <c:v>Other heating</c:v>
                </c:pt>
              </c:strCache>
            </c:strRef>
          </c:tx>
          <c:spPr>
            <a:solidFill>
              <a:srgbClr val="BED001"/>
            </a:solidFill>
            <a:ln w="3175">
              <a:solidFill>
                <a:srgbClr val="000100"/>
              </a:solidFill>
              <a:prstDash val="solid"/>
            </a:ln>
            <a:effectLst/>
          </c:spPr>
          <c:invertIfNegative val="0"/>
          <c:cat>
            <c:strRef>
              <c:f>'Residential analysis'!$B$102:$B$130</c:f>
              <c:strCache>
                <c:ptCount val="28"/>
                <c:pt idx="0">
                  <c:v>Germany</c:v>
                </c:pt>
                <c:pt idx="1">
                  <c:v>France</c:v>
                </c:pt>
                <c:pt idx="2">
                  <c:v>Italy</c:v>
                </c:pt>
                <c:pt idx="3">
                  <c:v>United Kingdom</c:v>
                </c:pt>
                <c:pt idx="4">
                  <c:v>Poland</c:v>
                </c:pt>
                <c:pt idx="5">
                  <c:v>Netherlands</c:v>
                </c:pt>
                <c:pt idx="6">
                  <c:v>Belgium</c:v>
                </c:pt>
                <c:pt idx="7">
                  <c:v>Spain</c:v>
                </c:pt>
                <c:pt idx="8">
                  <c:v>Romania</c:v>
                </c:pt>
                <c:pt idx="9">
                  <c:v>Czech Republic</c:v>
                </c:pt>
                <c:pt idx="10">
                  <c:v>Austria</c:v>
                </c:pt>
                <c:pt idx="11">
                  <c:v>Finland</c:v>
                </c:pt>
                <c:pt idx="12">
                  <c:v>Sweden</c:v>
                </c:pt>
                <c:pt idx="13">
                  <c:v>Hungary</c:v>
                </c:pt>
                <c:pt idx="14">
                  <c:v>Denmark</c:v>
                </c:pt>
                <c:pt idx="15">
                  <c:v>Greece</c:v>
                </c:pt>
                <c:pt idx="16">
                  <c:v>Ireland</c:v>
                </c:pt>
                <c:pt idx="17">
                  <c:v>Croatia</c:v>
                </c:pt>
                <c:pt idx="18">
                  <c:v>Slovakia2</c:v>
                </c:pt>
                <c:pt idx="19">
                  <c:v>Bulgaria</c:v>
                </c:pt>
                <c:pt idx="20">
                  <c:v>Lithuania</c:v>
                </c:pt>
                <c:pt idx="21">
                  <c:v>Latvia</c:v>
                </c:pt>
                <c:pt idx="22">
                  <c:v>Slovenia</c:v>
                </c:pt>
                <c:pt idx="23">
                  <c:v>Estonia</c:v>
                </c:pt>
                <c:pt idx="24">
                  <c:v>Portugal</c:v>
                </c:pt>
                <c:pt idx="25">
                  <c:v>Luxembourg</c:v>
                </c:pt>
                <c:pt idx="26">
                  <c:v>Cyprus</c:v>
                </c:pt>
                <c:pt idx="27">
                  <c:v>Malta</c:v>
                </c:pt>
              </c:strCache>
            </c:strRef>
          </c:cat>
          <c:val>
            <c:numRef>
              <c:f>'Residential analysis'!$E$102:$E$130</c:f>
              <c:numCache>
                <c:formatCode>0</c:formatCode>
                <c:ptCount val="28"/>
                <c:pt idx="0">
                  <c:v>24.518727331803593</c:v>
                </c:pt>
                <c:pt idx="1">
                  <c:v>27.91388751598906</c:v>
                </c:pt>
                <c:pt idx="2">
                  <c:v>18.688438796614555</c:v>
                </c:pt>
                <c:pt idx="3">
                  <c:v>11.97012406634718</c:v>
                </c:pt>
                <c:pt idx="4">
                  <c:v>20.095340667637164</c:v>
                </c:pt>
                <c:pt idx="5">
                  <c:v>2.7842209837692407</c:v>
                </c:pt>
                <c:pt idx="6">
                  <c:v>4.8517183299650037</c:v>
                </c:pt>
                <c:pt idx="7">
                  <c:v>12.593102664814557</c:v>
                </c:pt>
                <c:pt idx="8">
                  <c:v>17.575872501424165</c:v>
                </c:pt>
                <c:pt idx="9">
                  <c:v>5.2127799999835869</c:v>
                </c:pt>
                <c:pt idx="10">
                  <c:v>2.2162018661347123</c:v>
                </c:pt>
                <c:pt idx="11">
                  <c:v>2.2607907099615914</c:v>
                </c:pt>
                <c:pt idx="12">
                  <c:v>1.6678082711403519</c:v>
                </c:pt>
                <c:pt idx="13">
                  <c:v>2.2316618674036568</c:v>
                </c:pt>
                <c:pt idx="14">
                  <c:v>1.2790494251727047</c:v>
                </c:pt>
                <c:pt idx="15">
                  <c:v>11.574938977045397</c:v>
                </c:pt>
                <c:pt idx="16">
                  <c:v>1.5681389962698828</c:v>
                </c:pt>
                <c:pt idx="17">
                  <c:v>1.9184350733301005</c:v>
                </c:pt>
                <c:pt idx="18">
                  <c:v>2.9151228837610996</c:v>
                </c:pt>
                <c:pt idx="19">
                  <c:v>1.4457495191952883</c:v>
                </c:pt>
                <c:pt idx="20">
                  <c:v>1.2385914557611388</c:v>
                </c:pt>
                <c:pt idx="21">
                  <c:v>1.8327537585032603</c:v>
                </c:pt>
                <c:pt idx="22">
                  <c:v>0.57026645065879256</c:v>
                </c:pt>
                <c:pt idx="23">
                  <c:v>0.65563648192287938</c:v>
                </c:pt>
                <c:pt idx="24">
                  <c:v>10.618761071603362</c:v>
                </c:pt>
                <c:pt idx="25">
                  <c:v>0.19107289315189707</c:v>
                </c:pt>
                <c:pt idx="26">
                  <c:v>0.55714014781689125</c:v>
                </c:pt>
                <c:pt idx="27">
                  <c:v>0</c:v>
                </c:pt>
              </c:numCache>
            </c:numRef>
          </c:val>
          <c:extLst>
            <c:ext xmlns:c16="http://schemas.microsoft.com/office/drawing/2014/chart" uri="{C3380CC4-5D6E-409C-BE32-E72D297353CC}">
              <c16:uniqueId val="{00000002-B641-4783-8016-6F04935AD65F}"/>
            </c:ext>
          </c:extLst>
        </c:ser>
        <c:ser>
          <c:idx val="3"/>
          <c:order val="3"/>
          <c:tx>
            <c:strRef>
              <c:f>'Residential analysis'!$F$100:$F$101</c:f>
              <c:strCache>
                <c:ptCount val="1"/>
                <c:pt idx="0">
                  <c:v>Space cooling</c:v>
                </c:pt>
              </c:strCache>
            </c:strRef>
          </c:tx>
          <c:spPr>
            <a:solidFill>
              <a:srgbClr val="68A4C0"/>
            </a:solidFill>
            <a:ln w="3175">
              <a:solidFill>
                <a:srgbClr val="000100"/>
              </a:solidFill>
              <a:prstDash val="solid"/>
            </a:ln>
            <a:effectLst/>
          </c:spPr>
          <c:invertIfNegative val="0"/>
          <c:cat>
            <c:strRef>
              <c:f>'Residential analysis'!$B$102:$B$130</c:f>
              <c:strCache>
                <c:ptCount val="28"/>
                <c:pt idx="0">
                  <c:v>Germany</c:v>
                </c:pt>
                <c:pt idx="1">
                  <c:v>France</c:v>
                </c:pt>
                <c:pt idx="2">
                  <c:v>Italy</c:v>
                </c:pt>
                <c:pt idx="3">
                  <c:v>United Kingdom</c:v>
                </c:pt>
                <c:pt idx="4">
                  <c:v>Poland</c:v>
                </c:pt>
                <c:pt idx="5">
                  <c:v>Netherlands</c:v>
                </c:pt>
                <c:pt idx="6">
                  <c:v>Belgium</c:v>
                </c:pt>
                <c:pt idx="7">
                  <c:v>Spain</c:v>
                </c:pt>
                <c:pt idx="8">
                  <c:v>Romania</c:v>
                </c:pt>
                <c:pt idx="9">
                  <c:v>Czech Republic</c:v>
                </c:pt>
                <c:pt idx="10">
                  <c:v>Austria</c:v>
                </c:pt>
                <c:pt idx="11">
                  <c:v>Finland</c:v>
                </c:pt>
                <c:pt idx="12">
                  <c:v>Sweden</c:v>
                </c:pt>
                <c:pt idx="13">
                  <c:v>Hungary</c:v>
                </c:pt>
                <c:pt idx="14">
                  <c:v>Denmark</c:v>
                </c:pt>
                <c:pt idx="15">
                  <c:v>Greece</c:v>
                </c:pt>
                <c:pt idx="16">
                  <c:v>Ireland</c:v>
                </c:pt>
                <c:pt idx="17">
                  <c:v>Croatia</c:v>
                </c:pt>
                <c:pt idx="18">
                  <c:v>Slovakia2</c:v>
                </c:pt>
                <c:pt idx="19">
                  <c:v>Bulgaria</c:v>
                </c:pt>
                <c:pt idx="20">
                  <c:v>Lithuania</c:v>
                </c:pt>
                <c:pt idx="21">
                  <c:v>Latvia</c:v>
                </c:pt>
                <c:pt idx="22">
                  <c:v>Slovenia</c:v>
                </c:pt>
                <c:pt idx="23">
                  <c:v>Estonia</c:v>
                </c:pt>
                <c:pt idx="24">
                  <c:v>Portugal</c:v>
                </c:pt>
                <c:pt idx="25">
                  <c:v>Luxembourg</c:v>
                </c:pt>
                <c:pt idx="26">
                  <c:v>Cyprus</c:v>
                </c:pt>
                <c:pt idx="27">
                  <c:v>Malta</c:v>
                </c:pt>
              </c:strCache>
            </c:strRef>
          </c:cat>
          <c:val>
            <c:numRef>
              <c:f>'Residential analysis'!$F$102:$F$130</c:f>
              <c:numCache>
                <c:formatCode>0</c:formatCode>
                <c:ptCount val="28"/>
                <c:pt idx="0">
                  <c:v>0.12241127218262277</c:v>
                </c:pt>
                <c:pt idx="1">
                  <c:v>1.2046073588450528</c:v>
                </c:pt>
                <c:pt idx="2">
                  <c:v>10.934608975475486</c:v>
                </c:pt>
                <c:pt idx="3">
                  <c:v>6.4355636095783056E-2</c:v>
                </c:pt>
                <c:pt idx="4">
                  <c:v>2.6908687767689725E-2</c:v>
                </c:pt>
                <c:pt idx="5">
                  <c:v>6.7766696493605852E-3</c:v>
                </c:pt>
                <c:pt idx="6">
                  <c:v>1.0759455721601892E-2</c:v>
                </c:pt>
                <c:pt idx="7">
                  <c:v>5.425714798102014</c:v>
                </c:pt>
                <c:pt idx="8">
                  <c:v>0.26263221840636025</c:v>
                </c:pt>
                <c:pt idx="9">
                  <c:v>2.4128885290364766E-2</c:v>
                </c:pt>
                <c:pt idx="10">
                  <c:v>3.2221254391416043E-2</c:v>
                </c:pt>
                <c:pt idx="11">
                  <c:v>4.410887131391995E-3</c:v>
                </c:pt>
                <c:pt idx="12">
                  <c:v>4.712893144481191E-3</c:v>
                </c:pt>
                <c:pt idx="13">
                  <c:v>0.10178046198242829</c:v>
                </c:pt>
                <c:pt idx="14">
                  <c:v>1.2623024046896032E-2</c:v>
                </c:pt>
                <c:pt idx="15">
                  <c:v>4.2685989637376176</c:v>
                </c:pt>
                <c:pt idx="16">
                  <c:v>5.0727055533080177E-3</c:v>
                </c:pt>
                <c:pt idx="17">
                  <c:v>9.2513962336088135E-2</c:v>
                </c:pt>
                <c:pt idx="18">
                  <c:v>1.3799281390083459E-2</c:v>
                </c:pt>
                <c:pt idx="19">
                  <c:v>0.13468411689964679</c:v>
                </c:pt>
                <c:pt idx="20">
                  <c:v>9.4052421249692531E-4</c:v>
                </c:pt>
                <c:pt idx="21">
                  <c:v>8.4233268460514547E-4</c:v>
                </c:pt>
                <c:pt idx="22">
                  <c:v>1.728257739120375E-2</c:v>
                </c:pt>
                <c:pt idx="23">
                  <c:v>6.609939165824456E-4</c:v>
                </c:pt>
                <c:pt idx="24">
                  <c:v>0.84962325838616404</c:v>
                </c:pt>
                <c:pt idx="25">
                  <c:v>2.782121126542286E-3</c:v>
                </c:pt>
                <c:pt idx="26">
                  <c:v>1.9031296797750519</c:v>
                </c:pt>
                <c:pt idx="27">
                  <c:v>0.51577553771418361</c:v>
                </c:pt>
              </c:numCache>
            </c:numRef>
          </c:val>
          <c:extLst>
            <c:ext xmlns:c16="http://schemas.microsoft.com/office/drawing/2014/chart" uri="{C3380CC4-5D6E-409C-BE32-E72D297353CC}">
              <c16:uniqueId val="{00000003-B641-4783-8016-6F04935AD65F}"/>
            </c:ext>
          </c:extLst>
        </c:ser>
        <c:dLbls>
          <c:showLegendKey val="0"/>
          <c:showVal val="0"/>
          <c:showCatName val="0"/>
          <c:showSerName val="0"/>
          <c:showPercent val="0"/>
          <c:showBubbleSize val="0"/>
        </c:dLbls>
        <c:gapWidth val="50"/>
        <c:overlap val="100"/>
        <c:axId val="692995904"/>
        <c:axId val="692996560"/>
      </c:barChart>
      <c:catAx>
        <c:axId val="69299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crossAx val="692996560"/>
        <c:crosses val="autoZero"/>
        <c:auto val="1"/>
        <c:lblAlgn val="ctr"/>
        <c:lblOffset val="100"/>
        <c:noMultiLvlLbl val="0"/>
      </c:catAx>
      <c:valAx>
        <c:axId val="692996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crossAx val="692995904"/>
        <c:crosses val="autoZero"/>
        <c:crossBetween val="between"/>
      </c:valAx>
      <c:spPr>
        <a:noFill/>
        <a:ln>
          <a:noFill/>
        </a:ln>
        <a:effectLst/>
      </c:spPr>
    </c:plotArea>
    <c:legend>
      <c:legendPos val="r"/>
      <c:layout>
        <c:manualLayout>
          <c:xMode val="edge"/>
          <c:yMode val="edge"/>
          <c:x val="0.77471303153066684"/>
          <c:y val="4.9250271344750803E-2"/>
          <c:w val="0.21122192699756526"/>
          <c:h val="0.45234707180531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legend>
    <c:plotVisOnly val="1"/>
    <c:dispBlanksAs val="gap"/>
    <c:showDLblsOverMax val="0"/>
  </c:chart>
  <c:spPr>
    <a:solidFill>
      <a:schemeClr val="bg1"/>
    </a:solidFill>
    <a:ln w="25400" cap="flat" cmpd="sng" algn="ctr">
      <a:noFill/>
      <a:round/>
    </a:ln>
    <a:effectLst/>
  </c:spPr>
  <c:txPr>
    <a:bodyPr/>
    <a:lstStyle/>
    <a:p>
      <a:pPr>
        <a:defRPr sz="900">
          <a:latin typeface="Open Sans"/>
          <a:ea typeface="Open Sans"/>
          <a:cs typeface="Open Sans"/>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WP3_v22b_website.xlsx]Residential analysis!PivotTable5</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
        <c:idx val="6"/>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BED001"/>
          </a:solidFill>
          <a:ln w="3175">
            <a:solidFill>
              <a:srgbClr val="000100"/>
            </a:solidFill>
            <a:prstDash val="solid"/>
          </a:ln>
          <a:effectLst/>
        </c:spPr>
      </c:pivotFmt>
      <c:pivotFmt>
        <c:idx val="8"/>
        <c:spPr>
          <a:solidFill>
            <a:srgbClr val="7FA129"/>
          </a:solidFill>
          <a:ln w="3175">
            <a:solidFill>
              <a:srgbClr val="000100"/>
            </a:solidFill>
            <a:prstDash val="solid"/>
          </a:ln>
          <a:effectLst/>
        </c:spPr>
      </c:pivotFmt>
      <c:pivotFmt>
        <c:idx val="9"/>
        <c:spPr>
          <a:solidFill>
            <a:srgbClr val="FCD942"/>
          </a:solidFill>
          <a:ln w="3175">
            <a:solidFill>
              <a:srgbClr val="000100"/>
            </a:solidFill>
            <a:prstDash val="solid"/>
          </a:ln>
          <a:effectLst/>
        </c:spPr>
      </c:pivotFmt>
      <c:pivotFmt>
        <c:idx val="10"/>
        <c:spPr>
          <a:solidFill>
            <a:srgbClr val="68A4C0"/>
          </a:solidFill>
          <a:ln w="3175">
            <a:solidFill>
              <a:srgbClr val="000100"/>
            </a:solidFill>
            <a:prstDash val="solid"/>
          </a:ln>
          <a:effectLst/>
        </c:spPr>
      </c:pivotFmt>
    </c:pivotFmts>
    <c:plotArea>
      <c:layout/>
      <c:pieChart>
        <c:varyColors val="1"/>
        <c:ser>
          <c:idx val="0"/>
          <c:order val="0"/>
          <c:tx>
            <c:strRef>
              <c:f>'Residential analysis'!$B$6</c:f>
              <c:strCache>
                <c:ptCount val="1"/>
                <c:pt idx="0">
                  <c:v>Total</c:v>
                </c:pt>
              </c:strCache>
            </c:strRef>
          </c:tx>
          <c:spPr>
            <a:ln w="3175">
              <a:solidFill>
                <a:srgbClr val="000100"/>
              </a:solidFill>
              <a:prstDash val="solid"/>
            </a:ln>
          </c:spPr>
          <c:dPt>
            <c:idx val="0"/>
            <c:bubble3D val="0"/>
            <c:spPr>
              <a:solidFill>
                <a:srgbClr val="BED001"/>
              </a:solidFill>
              <a:ln w="3175">
                <a:solidFill>
                  <a:srgbClr val="000100"/>
                </a:solidFill>
                <a:prstDash val="solid"/>
              </a:ln>
              <a:effectLst/>
            </c:spPr>
            <c:extLst>
              <c:ext xmlns:c16="http://schemas.microsoft.com/office/drawing/2014/chart" uri="{C3380CC4-5D6E-409C-BE32-E72D297353CC}">
                <c16:uniqueId val="{00000001-487E-4F3D-941D-7ED5313C4546}"/>
              </c:ext>
            </c:extLst>
          </c:dPt>
          <c:dPt>
            <c:idx val="1"/>
            <c:bubble3D val="0"/>
            <c:spPr>
              <a:solidFill>
                <a:srgbClr val="7FA129"/>
              </a:solidFill>
              <a:ln w="3175">
                <a:solidFill>
                  <a:srgbClr val="000100"/>
                </a:solidFill>
                <a:prstDash val="solid"/>
              </a:ln>
              <a:effectLst/>
            </c:spPr>
            <c:extLst>
              <c:ext xmlns:c16="http://schemas.microsoft.com/office/drawing/2014/chart" uri="{C3380CC4-5D6E-409C-BE32-E72D297353CC}">
                <c16:uniqueId val="{00000002-487E-4F3D-941D-7ED5313C4546}"/>
              </c:ext>
            </c:extLst>
          </c:dPt>
          <c:dPt>
            <c:idx val="2"/>
            <c:bubble3D val="0"/>
            <c:spPr>
              <a:solidFill>
                <a:srgbClr val="FCD942"/>
              </a:solidFill>
              <a:ln w="3175">
                <a:solidFill>
                  <a:srgbClr val="000100"/>
                </a:solidFill>
                <a:prstDash val="solid"/>
              </a:ln>
              <a:effectLst/>
            </c:spPr>
            <c:extLst>
              <c:ext xmlns:c16="http://schemas.microsoft.com/office/drawing/2014/chart" uri="{C3380CC4-5D6E-409C-BE32-E72D297353CC}">
                <c16:uniqueId val="{00000003-487E-4F3D-941D-7ED5313C4546}"/>
              </c:ext>
            </c:extLst>
          </c:dPt>
          <c:dPt>
            <c:idx val="3"/>
            <c:bubble3D val="0"/>
            <c:spPr>
              <a:solidFill>
                <a:srgbClr val="68A4C0"/>
              </a:solidFill>
              <a:ln w="3175">
                <a:solidFill>
                  <a:srgbClr val="000100"/>
                </a:solidFill>
                <a:prstDash val="solid"/>
              </a:ln>
              <a:effectLst/>
            </c:spPr>
            <c:extLst>
              <c:ext xmlns:c16="http://schemas.microsoft.com/office/drawing/2014/chart" uri="{C3380CC4-5D6E-409C-BE32-E72D297353CC}">
                <c16:uniqueId val="{00000004-487E-4F3D-941D-7ED5313C45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'Residential analysis'!$A$7:$A$10</c:f>
              <c:strCache>
                <c:ptCount val="4"/>
                <c:pt idx="0">
                  <c:v>Other heating</c:v>
                </c:pt>
                <c:pt idx="1">
                  <c:v>Space heating</c:v>
                </c:pt>
                <c:pt idx="2">
                  <c:v>Hot water</c:v>
                </c:pt>
                <c:pt idx="3">
                  <c:v>Space cooling</c:v>
                </c:pt>
              </c:strCache>
            </c:strRef>
          </c:cat>
          <c:val>
            <c:numRef>
              <c:f>'Residential analysis'!$B$7:$B$10</c:f>
              <c:numCache>
                <c:formatCode>0.0</c:formatCode>
                <c:ptCount val="4"/>
                <c:pt idx="0">
                  <c:v>190.94633270718111</c:v>
                </c:pt>
                <c:pt idx="1">
                  <c:v>2190.735277828534</c:v>
                </c:pt>
                <c:pt idx="2">
                  <c:v>437.5122315913552</c:v>
                </c:pt>
                <c:pt idx="3">
                  <c:v>26.044358533356526</c:v>
                </c:pt>
              </c:numCache>
            </c:numRef>
          </c:val>
          <c:extLst>
            <c:ext xmlns:c16="http://schemas.microsoft.com/office/drawing/2014/chart" uri="{C3380CC4-5D6E-409C-BE32-E72D297353CC}">
              <c16:uniqueId val="{00000000-487E-4F3D-941D-7ED5313C454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8136127686680759"/>
          <c:y val="7.7481964726121691E-2"/>
          <c:w val="0.29279249027251031"/>
          <c:h val="0.700268600412364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legend>
    <c:plotVisOnly val="1"/>
    <c:dispBlanksAs val="gap"/>
    <c:showDLblsOverMax val="0"/>
  </c:chart>
  <c:spPr>
    <a:solidFill>
      <a:schemeClr val="bg1"/>
    </a:solidFill>
    <a:ln w="25400" cap="flat" cmpd="sng" algn="ctr">
      <a:noFill/>
      <a:round/>
    </a:ln>
    <a:effectLst/>
  </c:spPr>
  <c:txPr>
    <a:bodyPr/>
    <a:lstStyle/>
    <a:p>
      <a:pPr>
        <a:defRPr sz="900">
          <a:latin typeface="Open Sans"/>
          <a:ea typeface="Open Sans"/>
          <a:cs typeface="Open Sans"/>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WP3_v22b_website.xlsx]Residential analysis!PivotTable6</c:name>
    <c:fmtId val="5"/>
  </c:pivotSource>
  <c:chart>
    <c:title>
      <c:overlay val="0"/>
      <c:spPr>
        <a:noFill/>
        <a:ln>
          <a:noFill/>
        </a:ln>
        <a:effectLst/>
      </c:spPr>
      <c:txPr>
        <a:bodyPr rot="0" spcFirstLastPara="1" vertOverflow="ellipsis" vert="horz" wrap="square" anchor="ctr" anchorCtr="1"/>
        <a:lstStyle/>
        <a:p>
          <a:pPr>
            <a:defRPr sz="1080" b="0" i="0" u="none" strike="noStrike" kern="1200" spc="0" baseline="0">
              <a:solidFill>
                <a:schemeClr val="tx1">
                  <a:lumMod val="65000"/>
                  <a:lumOff val="35000"/>
                </a:schemeClr>
              </a:solidFill>
              <a:latin typeface="Open Sans"/>
              <a:ea typeface="Open Sans"/>
              <a:cs typeface="Open San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6.88037037037037E-2"/>
          <c:y val="4.8506944444444443E-2"/>
          <c:w val="0.88937944444444439"/>
          <c:h val="0.53843576388888892"/>
        </c:manualLayout>
      </c:layout>
      <c:barChart>
        <c:barDir val="col"/>
        <c:grouping val="clustered"/>
        <c:varyColors val="0"/>
        <c:ser>
          <c:idx val="0"/>
          <c:order val="0"/>
          <c:tx>
            <c:strRef>
              <c:f>'Residential analysis'!$B$207</c:f>
              <c:strCache>
                <c:ptCount val="1"/>
                <c:pt idx="0">
                  <c:v>Total</c:v>
                </c:pt>
              </c:strCache>
            </c:strRef>
          </c:tx>
          <c:spPr>
            <a:solidFill>
              <a:schemeClr val="accent1"/>
            </a:solidFill>
            <a:ln>
              <a:noFill/>
            </a:ln>
            <a:effectLst/>
          </c:spPr>
          <c:invertIfNegative val="0"/>
          <c:cat>
            <c:strRef>
              <c:f>'Residential analysis'!$A$208:$A$234</c:f>
              <c:strCache>
                <c:ptCount val="26"/>
                <c:pt idx="0">
                  <c:v>Austria</c:v>
                </c:pt>
                <c:pt idx="1">
                  <c:v>Belgium</c:v>
                </c:pt>
                <c:pt idx="2">
                  <c:v>Bulgaria</c:v>
                </c:pt>
                <c:pt idx="3">
                  <c:v>Cyprus</c:v>
                </c:pt>
                <c:pt idx="4">
                  <c:v>Czech Republic</c:v>
                </c:pt>
                <c:pt idx="5">
                  <c:v>Denmark</c:v>
                </c:pt>
                <c:pt idx="6">
                  <c:v>Estonia</c:v>
                </c:pt>
                <c:pt idx="7">
                  <c:v>Finland</c:v>
                </c:pt>
                <c:pt idx="8">
                  <c:v>France</c:v>
                </c:pt>
                <c:pt idx="9">
                  <c:v>Germany</c:v>
                </c:pt>
                <c:pt idx="10">
                  <c:v>Greece</c:v>
                </c:pt>
                <c:pt idx="11">
                  <c:v>Hungary</c:v>
                </c:pt>
                <c:pt idx="12">
                  <c:v>Ireland</c:v>
                </c:pt>
                <c:pt idx="13">
                  <c:v>Italy</c:v>
                </c:pt>
                <c:pt idx="14">
                  <c:v>Latvia</c:v>
                </c:pt>
                <c:pt idx="15">
                  <c:v>Lithuania</c:v>
                </c:pt>
                <c:pt idx="16">
                  <c:v>Luxembourg</c:v>
                </c:pt>
                <c:pt idx="17">
                  <c:v>Malta</c:v>
                </c:pt>
                <c:pt idx="18">
                  <c:v>Netherlands</c:v>
                </c:pt>
                <c:pt idx="19">
                  <c:v>Poland</c:v>
                </c:pt>
                <c:pt idx="20">
                  <c:v>Portugal</c:v>
                </c:pt>
                <c:pt idx="21">
                  <c:v>Romania</c:v>
                </c:pt>
                <c:pt idx="22">
                  <c:v>Slovenia</c:v>
                </c:pt>
                <c:pt idx="23">
                  <c:v>Spain</c:v>
                </c:pt>
                <c:pt idx="24">
                  <c:v>Sweden</c:v>
                </c:pt>
                <c:pt idx="25">
                  <c:v>United Kingdom</c:v>
                </c:pt>
              </c:strCache>
            </c:strRef>
          </c:cat>
          <c:val>
            <c:numRef>
              <c:f>'Residential analysis'!$B$208:$B$234</c:f>
              <c:numCache>
                <c:formatCode>0</c:formatCode>
                <c:ptCount val="26"/>
                <c:pt idx="0">
                  <c:v>144.96324684252784</c:v>
                </c:pt>
                <c:pt idx="1">
                  <c:v>221.07893435001301</c:v>
                </c:pt>
                <c:pt idx="2">
                  <c:v>93.517134971308749</c:v>
                </c:pt>
                <c:pt idx="3">
                  <c:v>59.43941823126972</c:v>
                </c:pt>
                <c:pt idx="4">
                  <c:v>176.01906185104812</c:v>
                </c:pt>
                <c:pt idx="5">
                  <c:v>158.10434190972487</c:v>
                </c:pt>
                <c:pt idx="6">
                  <c:v>232.44186739077551</c:v>
                </c:pt>
                <c:pt idx="7">
                  <c:v>263.35578085627264</c:v>
                </c:pt>
                <c:pt idx="8">
                  <c:v>133.66986300808935</c:v>
                </c:pt>
                <c:pt idx="9">
                  <c:v>159.89115855155029</c:v>
                </c:pt>
                <c:pt idx="10">
                  <c:v>91.72893627265826</c:v>
                </c:pt>
                <c:pt idx="11">
                  <c:v>154.99083862407005</c:v>
                </c:pt>
                <c:pt idx="12">
                  <c:v>119.45140417475594</c:v>
                </c:pt>
                <c:pt idx="13">
                  <c:v>142.15961289889242</c:v>
                </c:pt>
                <c:pt idx="14">
                  <c:v>266.95995569189529</c:v>
                </c:pt>
                <c:pt idx="15">
                  <c:v>132.46606228440223</c:v>
                </c:pt>
                <c:pt idx="16">
                  <c:v>188.030206487165</c:v>
                </c:pt>
                <c:pt idx="17">
                  <c:v>23.900726547358154</c:v>
                </c:pt>
                <c:pt idx="18">
                  <c:v>119.69506974518464</c:v>
                </c:pt>
                <c:pt idx="19">
                  <c:v>174.69013996712033</c:v>
                </c:pt>
                <c:pt idx="20">
                  <c:v>45.318884608139918</c:v>
                </c:pt>
                <c:pt idx="21">
                  <c:v>196.96655187987096</c:v>
                </c:pt>
                <c:pt idx="22">
                  <c:v>160.2768448460358</c:v>
                </c:pt>
                <c:pt idx="23">
                  <c:v>63.214120740460167</c:v>
                </c:pt>
                <c:pt idx="24">
                  <c:v>113.36197321741616</c:v>
                </c:pt>
                <c:pt idx="25">
                  <c:v>151.22715810205423</c:v>
                </c:pt>
              </c:numCache>
            </c:numRef>
          </c:val>
          <c:extLst>
            <c:ext xmlns:c16="http://schemas.microsoft.com/office/drawing/2014/chart" uri="{C3380CC4-5D6E-409C-BE32-E72D297353CC}">
              <c16:uniqueId val="{00000000-7592-4F34-BAB0-026362AA6243}"/>
            </c:ext>
          </c:extLst>
        </c:ser>
        <c:dLbls>
          <c:showLegendKey val="0"/>
          <c:showVal val="0"/>
          <c:showCatName val="0"/>
          <c:showSerName val="0"/>
          <c:showPercent val="0"/>
          <c:showBubbleSize val="0"/>
        </c:dLbls>
        <c:gapWidth val="50"/>
        <c:overlap val="-27"/>
        <c:axId val="1002467936"/>
        <c:axId val="1002476792"/>
      </c:barChart>
      <c:catAx>
        <c:axId val="100246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crossAx val="1002476792"/>
        <c:crosses val="autoZero"/>
        <c:auto val="1"/>
        <c:lblAlgn val="ctr"/>
        <c:lblOffset val="100"/>
        <c:noMultiLvlLbl val="0"/>
      </c:catAx>
      <c:valAx>
        <c:axId val="1002476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crossAx val="1002467936"/>
        <c:crosses val="autoZero"/>
        <c:crossBetween val="between"/>
      </c:valAx>
      <c:spPr>
        <a:noFill/>
        <a:ln>
          <a:noFill/>
        </a:ln>
        <a:effectLst/>
      </c:spPr>
    </c:plotArea>
    <c:plotVisOnly val="1"/>
    <c:dispBlanksAs val="gap"/>
    <c:showDLblsOverMax val="0"/>
  </c:chart>
  <c:spPr>
    <a:solidFill>
      <a:schemeClr val="bg1"/>
    </a:solidFill>
    <a:ln w="25400" cap="flat" cmpd="sng" algn="ctr">
      <a:noFill/>
      <a:round/>
    </a:ln>
    <a:effectLst/>
  </c:spPr>
  <c:txPr>
    <a:bodyPr/>
    <a:lstStyle/>
    <a:p>
      <a:pPr>
        <a:defRPr sz="900">
          <a:latin typeface="Open Sans"/>
          <a:ea typeface="Open Sans"/>
          <a:cs typeface="Open Sans"/>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WP3_v22b_website.xlsx]Tertiary_analysis!PivotTable4</c:name>
    <c:fmtId val="0"/>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w="19050">
            <a:solidFill>
              <a:schemeClr val="lt1"/>
            </a:solidFill>
          </a:ln>
          <a:effectLst/>
        </c:spPr>
        <c:marker>
          <c:spPr>
            <a:solidFill>
              <a:schemeClr val="accent1"/>
            </a:solidFill>
            <a:ln w="9525">
              <a:solidFill>
                <a:schemeClr val="accent1"/>
              </a:solidFill>
            </a:ln>
            <a:effectLst/>
          </c:spPr>
        </c:marker>
      </c:pivotFmt>
      <c:pivotFmt>
        <c:idx val="7"/>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Open Sans"/>
                  <a:ea typeface="Open Sans"/>
                  <a:cs typeface="Open San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265376"/>
          </a:solidFill>
          <a:ln w="3175">
            <a:solidFill>
              <a:srgbClr val="000100"/>
            </a:solidFill>
            <a:prstDash val="solid"/>
          </a:ln>
          <a:effectLst/>
        </c:spPr>
      </c:pivotFmt>
      <c:pivotFmt>
        <c:idx val="9"/>
        <c:spPr>
          <a:solidFill>
            <a:srgbClr val="68A4C0"/>
          </a:solidFill>
          <a:ln w="3175">
            <a:solidFill>
              <a:srgbClr val="000100"/>
            </a:solidFill>
            <a:prstDash val="solid"/>
          </a:ln>
          <a:effectLst/>
        </c:spPr>
      </c:pivotFmt>
      <c:pivotFmt>
        <c:idx val="10"/>
        <c:spPr>
          <a:solidFill>
            <a:srgbClr val="A21734"/>
          </a:solidFill>
          <a:ln w="3175">
            <a:solidFill>
              <a:srgbClr val="000100"/>
            </a:solidFill>
            <a:prstDash val="solid"/>
          </a:ln>
          <a:effectLst/>
        </c:spPr>
      </c:pivotFmt>
      <c:pivotFmt>
        <c:idx val="11"/>
        <c:spPr>
          <a:solidFill>
            <a:srgbClr val="BED001"/>
          </a:solidFill>
          <a:ln w="3175">
            <a:solidFill>
              <a:srgbClr val="000100"/>
            </a:solidFill>
            <a:prstDash val="solid"/>
          </a:ln>
          <a:effectLst/>
        </c:spPr>
      </c:pivotFmt>
      <c:pivotFmt>
        <c:idx val="12"/>
        <c:spPr>
          <a:solidFill>
            <a:srgbClr val="7FA129"/>
          </a:solidFill>
          <a:ln w="3175">
            <a:solidFill>
              <a:srgbClr val="000100"/>
            </a:solidFill>
            <a:prstDash val="solid"/>
          </a:ln>
          <a:effectLst/>
        </c:spPr>
      </c:pivotFmt>
      <c:pivotFmt>
        <c:idx val="13"/>
        <c:spPr>
          <a:solidFill>
            <a:schemeClr val="accent1"/>
          </a:solidFill>
          <a:ln w="3175">
            <a:solidFill>
              <a:srgbClr val="000100"/>
            </a:solidFill>
            <a:prstDash val="solid"/>
          </a:ln>
          <a:effectLst/>
        </c:spPr>
        <c:marker>
          <c:symbol val="none"/>
        </c:marker>
      </c:pivotFmt>
      <c:pivotFmt>
        <c:idx val="14"/>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rgbClr val="A21734"/>
          </a:solidFill>
          <a:ln w="3175">
            <a:solidFill>
              <a:srgbClr val="000100"/>
            </a:solidFill>
            <a:prstDash val="solid"/>
          </a:ln>
          <a:effectLst/>
        </c:spPr>
      </c:pivotFmt>
      <c:pivotFmt>
        <c:idx val="16"/>
        <c:spPr>
          <a:solidFill>
            <a:srgbClr val="7FA129"/>
          </a:solidFill>
          <a:ln w="3175">
            <a:solidFill>
              <a:srgbClr val="000100"/>
            </a:solidFill>
            <a:prstDash val="solid"/>
          </a:ln>
          <a:effectLst/>
        </c:spPr>
      </c:pivotFmt>
      <c:pivotFmt>
        <c:idx val="17"/>
        <c:spPr>
          <a:solidFill>
            <a:srgbClr val="BED001"/>
          </a:solidFill>
          <a:ln w="3175">
            <a:solidFill>
              <a:srgbClr val="000100"/>
            </a:solidFill>
            <a:prstDash val="solid"/>
          </a:ln>
          <a:effectLst/>
        </c:spPr>
      </c:pivotFmt>
      <c:pivotFmt>
        <c:idx val="18"/>
        <c:spPr>
          <a:solidFill>
            <a:srgbClr val="68A4C0"/>
          </a:solidFill>
          <a:ln w="3175">
            <a:solidFill>
              <a:srgbClr val="000100"/>
            </a:solidFill>
            <a:prstDash val="solid"/>
          </a:ln>
          <a:effectLst/>
        </c:spPr>
      </c:pivotFmt>
      <c:pivotFmt>
        <c:idx val="19"/>
        <c:spPr>
          <a:solidFill>
            <a:srgbClr val="265376"/>
          </a:solidFill>
          <a:ln w="3175">
            <a:solidFill>
              <a:srgbClr val="000100"/>
            </a:solidFill>
            <a:prstDash val="solid"/>
          </a:ln>
          <a:effectLst/>
        </c:spPr>
      </c:pivotFmt>
      <c:pivotFmt>
        <c:idx val="20"/>
        <c:spPr>
          <a:solidFill>
            <a:srgbClr val="A21734"/>
          </a:solidFill>
          <a:ln w="3175">
            <a:solidFill>
              <a:srgbClr val="000100"/>
            </a:solidFill>
            <a:prstDash val="solid"/>
          </a:ln>
          <a:effectLst/>
        </c:spPr>
      </c:pivotFmt>
      <c:pivotFmt>
        <c:idx val="21"/>
        <c:spPr>
          <a:solidFill>
            <a:srgbClr val="7FA129"/>
          </a:solidFill>
          <a:ln w="3175">
            <a:solidFill>
              <a:srgbClr val="000100"/>
            </a:solidFill>
            <a:prstDash val="solid"/>
          </a:ln>
          <a:effectLst/>
        </c:spPr>
      </c:pivotFmt>
      <c:pivotFmt>
        <c:idx val="22"/>
        <c:spPr>
          <a:solidFill>
            <a:srgbClr val="BED001"/>
          </a:solidFill>
          <a:ln w="3175">
            <a:solidFill>
              <a:srgbClr val="000100"/>
            </a:solidFill>
            <a:prstDash val="solid"/>
          </a:ln>
          <a:effectLst/>
        </c:spPr>
      </c:pivotFmt>
      <c:pivotFmt>
        <c:idx val="23"/>
        <c:spPr>
          <a:solidFill>
            <a:srgbClr val="68A4C0"/>
          </a:solidFill>
          <a:ln w="3175">
            <a:solidFill>
              <a:srgbClr val="000100"/>
            </a:solidFill>
            <a:prstDash val="solid"/>
          </a:ln>
          <a:effectLst/>
        </c:spPr>
      </c:pivotFmt>
      <c:pivotFmt>
        <c:idx val="24"/>
        <c:spPr>
          <a:solidFill>
            <a:srgbClr val="265376"/>
          </a:solidFill>
          <a:ln w="3175">
            <a:solidFill>
              <a:srgbClr val="000100"/>
            </a:solidFill>
            <a:prstDash val="solid"/>
          </a:ln>
          <a:effectLst/>
        </c:spPr>
      </c:pivotFmt>
      <c:pivotFmt>
        <c:idx val="25"/>
        <c:spPr>
          <a:solidFill>
            <a:schemeClr val="accent1"/>
          </a:solidFill>
          <a:ln w="3175">
            <a:solidFill>
              <a:srgbClr val="000100"/>
            </a:solidFill>
            <a:prstDash val="solid"/>
          </a:ln>
          <a:effectLst/>
        </c:spPr>
        <c:marker>
          <c:symbol val="none"/>
        </c:marker>
      </c:pivotFmt>
      <c:pivotFmt>
        <c:idx val="26"/>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7"/>
        <c:spPr>
          <a:solidFill>
            <a:srgbClr val="A21734"/>
          </a:solidFill>
          <a:ln w="3175">
            <a:solidFill>
              <a:srgbClr val="000100"/>
            </a:solidFill>
            <a:prstDash val="solid"/>
          </a:ln>
          <a:effectLst/>
        </c:spPr>
      </c:pivotFmt>
      <c:pivotFmt>
        <c:idx val="28"/>
        <c:spPr>
          <a:solidFill>
            <a:srgbClr val="265376"/>
          </a:solidFill>
          <a:ln w="3175">
            <a:solidFill>
              <a:srgbClr val="000100"/>
            </a:solidFill>
            <a:prstDash val="solid"/>
          </a:ln>
          <a:effectLst/>
        </c:spPr>
      </c:pivotFmt>
      <c:pivotFmt>
        <c:idx val="29"/>
        <c:spPr>
          <a:solidFill>
            <a:srgbClr val="68A4C0"/>
          </a:solidFill>
          <a:ln w="3175">
            <a:solidFill>
              <a:srgbClr val="000100"/>
            </a:solidFill>
            <a:prstDash val="solid"/>
          </a:ln>
          <a:effectLst/>
        </c:spPr>
      </c:pivotFmt>
      <c:pivotFmt>
        <c:idx val="30"/>
        <c:spPr>
          <a:solidFill>
            <a:srgbClr val="7FA129"/>
          </a:solidFill>
          <a:ln w="3175">
            <a:solidFill>
              <a:srgbClr val="000100"/>
            </a:solidFill>
            <a:prstDash val="solid"/>
          </a:ln>
          <a:effectLst/>
        </c:spPr>
      </c:pivotFmt>
      <c:pivotFmt>
        <c:idx val="31"/>
        <c:spPr>
          <a:solidFill>
            <a:srgbClr val="FCD942"/>
          </a:solidFill>
          <a:ln w="3175">
            <a:solidFill>
              <a:srgbClr val="000100"/>
            </a:solidFill>
            <a:prstDash val="solid"/>
          </a:ln>
          <a:effectLst/>
        </c:spPr>
      </c:pivotFmt>
    </c:pivotFmts>
    <c:plotArea>
      <c:layout/>
      <c:pieChart>
        <c:varyColors val="1"/>
        <c:ser>
          <c:idx val="0"/>
          <c:order val="0"/>
          <c:tx>
            <c:strRef>
              <c:f>Tertiary_analysis!$B$7</c:f>
              <c:strCache>
                <c:ptCount val="1"/>
                <c:pt idx="0">
                  <c:v>Total</c:v>
                </c:pt>
              </c:strCache>
            </c:strRef>
          </c:tx>
          <c:spPr>
            <a:ln w="3175">
              <a:solidFill>
                <a:srgbClr val="000100"/>
              </a:solidFill>
              <a:prstDash val="solid"/>
            </a:ln>
          </c:spPr>
          <c:dPt>
            <c:idx val="0"/>
            <c:bubble3D val="0"/>
            <c:spPr>
              <a:solidFill>
                <a:srgbClr val="A21734"/>
              </a:solidFill>
              <a:ln w="3175">
                <a:solidFill>
                  <a:srgbClr val="000100"/>
                </a:solidFill>
                <a:prstDash val="solid"/>
              </a:ln>
              <a:effectLst/>
            </c:spPr>
            <c:extLst>
              <c:ext xmlns:c16="http://schemas.microsoft.com/office/drawing/2014/chart" uri="{C3380CC4-5D6E-409C-BE32-E72D297353CC}">
                <c16:uniqueId val="{00000001-C374-4B1B-925B-0964D071DB0F}"/>
              </c:ext>
            </c:extLst>
          </c:dPt>
          <c:dPt>
            <c:idx val="1"/>
            <c:bubble3D val="0"/>
            <c:spPr>
              <a:solidFill>
                <a:srgbClr val="265376"/>
              </a:solidFill>
              <a:ln w="3175">
                <a:solidFill>
                  <a:srgbClr val="000100"/>
                </a:solidFill>
                <a:prstDash val="solid"/>
              </a:ln>
              <a:effectLst/>
            </c:spPr>
            <c:extLst>
              <c:ext xmlns:c16="http://schemas.microsoft.com/office/drawing/2014/chart" uri="{C3380CC4-5D6E-409C-BE32-E72D297353CC}">
                <c16:uniqueId val="{00000000-8F5B-4009-B9BF-CBD9121061CB}"/>
              </c:ext>
            </c:extLst>
          </c:dPt>
          <c:dPt>
            <c:idx val="2"/>
            <c:bubble3D val="0"/>
            <c:spPr>
              <a:solidFill>
                <a:srgbClr val="68A4C0"/>
              </a:solidFill>
              <a:ln w="3175">
                <a:solidFill>
                  <a:srgbClr val="000100"/>
                </a:solidFill>
                <a:prstDash val="solid"/>
              </a:ln>
              <a:effectLst/>
            </c:spPr>
            <c:extLst>
              <c:ext xmlns:c16="http://schemas.microsoft.com/office/drawing/2014/chart" uri="{C3380CC4-5D6E-409C-BE32-E72D297353CC}">
                <c16:uniqueId val="{00000001-8F5B-4009-B9BF-CBD9121061CB}"/>
              </c:ext>
            </c:extLst>
          </c:dPt>
          <c:dPt>
            <c:idx val="3"/>
            <c:bubble3D val="0"/>
            <c:spPr>
              <a:solidFill>
                <a:srgbClr val="7FA129"/>
              </a:solidFill>
              <a:ln w="3175">
                <a:solidFill>
                  <a:srgbClr val="000100"/>
                </a:solidFill>
                <a:prstDash val="solid"/>
              </a:ln>
              <a:effectLst/>
            </c:spPr>
            <c:extLst>
              <c:ext xmlns:c16="http://schemas.microsoft.com/office/drawing/2014/chart" uri="{C3380CC4-5D6E-409C-BE32-E72D297353CC}">
                <c16:uniqueId val="{00000002-8F5B-4009-B9BF-CBD9121061CB}"/>
              </c:ext>
            </c:extLst>
          </c:dPt>
          <c:dPt>
            <c:idx val="4"/>
            <c:bubble3D val="0"/>
            <c:spPr>
              <a:solidFill>
                <a:srgbClr val="FCD942"/>
              </a:solidFill>
              <a:ln w="3175">
                <a:solidFill>
                  <a:srgbClr val="000100"/>
                </a:solidFill>
                <a:prstDash val="solid"/>
              </a:ln>
              <a:effectLst/>
            </c:spPr>
            <c:extLst>
              <c:ext xmlns:c16="http://schemas.microsoft.com/office/drawing/2014/chart" uri="{C3380CC4-5D6E-409C-BE32-E72D297353CC}">
                <c16:uniqueId val="{00000003-8F5B-4009-B9BF-CBD9121061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Tertiary_analysis!$A$8:$A$12</c:f>
              <c:strCache>
                <c:ptCount val="5"/>
                <c:pt idx="0">
                  <c:v>Process heating</c:v>
                </c:pt>
                <c:pt idx="1">
                  <c:v>Process cooling</c:v>
                </c:pt>
                <c:pt idx="2">
                  <c:v>Space cooling</c:v>
                </c:pt>
                <c:pt idx="3">
                  <c:v>Space heating</c:v>
                </c:pt>
                <c:pt idx="4">
                  <c:v>Hot water</c:v>
                </c:pt>
              </c:strCache>
            </c:strRef>
          </c:cat>
          <c:val>
            <c:numRef>
              <c:f>Tertiary_analysis!$B$8:$B$12</c:f>
              <c:numCache>
                <c:formatCode>0</c:formatCode>
                <c:ptCount val="5"/>
                <c:pt idx="0">
                  <c:v>11.469393416956578</c:v>
                </c:pt>
                <c:pt idx="1">
                  <c:v>17.16994551815807</c:v>
                </c:pt>
                <c:pt idx="2">
                  <c:v>1.5755003694547682</c:v>
                </c:pt>
                <c:pt idx="3">
                  <c:v>243.7150879865263</c:v>
                </c:pt>
                <c:pt idx="4">
                  <c:v>17.686060150092374</c:v>
                </c:pt>
              </c:numCache>
            </c:numRef>
          </c:val>
          <c:extLst>
            <c:ext xmlns:c16="http://schemas.microsoft.com/office/drawing/2014/chart" uri="{C3380CC4-5D6E-409C-BE32-E72D297353CC}">
              <c16:uniqueId val="{00000000-A33F-4F32-9134-EE9D1B68866C}"/>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0659601929455476"/>
          <c:y val="0.19674172950446431"/>
          <c:w val="0.36198198242518653"/>
          <c:h val="0.46292765871575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legend>
    <c:plotVisOnly val="1"/>
    <c:dispBlanksAs val="zero"/>
    <c:showDLblsOverMax val="0"/>
  </c:chart>
  <c:spPr>
    <a:solidFill>
      <a:schemeClr val="bg1"/>
    </a:solidFill>
    <a:ln w="25400" cap="flat" cmpd="sng" algn="ctr">
      <a:noFill/>
      <a:round/>
    </a:ln>
    <a:effectLst/>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WP3_v22b_website.xlsx]Tertiary_analysis!PivotTable5</c:name>
    <c:fmtId val="0"/>
  </c:pivotSource>
  <c:chart>
    <c:autoTitleDeleted val="1"/>
    <c:pivotFmts>
      <c:pivotFmt>
        <c:idx val="0"/>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3175">
            <a:solidFill>
              <a:srgbClr val="000100"/>
            </a:solidFill>
            <a:prstDash val="solid"/>
          </a:ln>
          <a:effectLst/>
        </c:spPr>
        <c:marker>
          <c:symbol val="none"/>
        </c:marker>
      </c:pivotFmt>
      <c:pivotFmt>
        <c:idx val="2"/>
        <c:spPr>
          <a:solidFill>
            <a:srgbClr val="7FA129"/>
          </a:solidFill>
          <a:ln w="3175">
            <a:solidFill>
              <a:srgbClr val="000100"/>
            </a:solidFill>
            <a:prstDash val="solid"/>
          </a:ln>
          <a:effectLst/>
        </c:spPr>
      </c:pivotFmt>
      <c:pivotFmt>
        <c:idx val="3"/>
        <c:spPr>
          <a:solidFill>
            <a:srgbClr val="A21734"/>
          </a:solidFill>
          <a:ln w="3175">
            <a:solidFill>
              <a:srgbClr val="000100"/>
            </a:solidFill>
            <a:prstDash val="solid"/>
          </a:ln>
          <a:effectLst/>
        </c:spPr>
      </c:pivotFmt>
      <c:pivotFmt>
        <c:idx val="4"/>
        <c:spPr>
          <a:solidFill>
            <a:srgbClr val="BED001"/>
          </a:solidFill>
          <a:ln w="3175">
            <a:solidFill>
              <a:srgbClr val="000100"/>
            </a:solidFill>
            <a:prstDash val="solid"/>
          </a:ln>
          <a:effectLst/>
        </c:spPr>
      </c:pivotFmt>
      <c:pivotFmt>
        <c:idx val="5"/>
        <c:spPr>
          <a:solidFill>
            <a:srgbClr val="606060"/>
          </a:solidFill>
          <a:ln w="3175">
            <a:solidFill>
              <a:srgbClr val="000100"/>
            </a:solidFill>
            <a:prstDash val="solid"/>
          </a:ln>
          <a:effectLst/>
        </c:spPr>
      </c:pivotFmt>
      <c:pivotFmt>
        <c:idx val="6"/>
        <c:spPr>
          <a:solidFill>
            <a:srgbClr val="68A4C0"/>
          </a:solidFill>
          <a:ln w="3175">
            <a:solidFill>
              <a:srgbClr val="000100"/>
            </a:solidFill>
            <a:prstDash val="solid"/>
          </a:ln>
          <a:effectLst/>
        </c:spPr>
      </c:pivotFmt>
      <c:pivotFmt>
        <c:idx val="7"/>
        <c:spPr>
          <a:solidFill>
            <a:srgbClr val="265376"/>
          </a:solidFill>
          <a:ln w="3175">
            <a:solidFill>
              <a:srgbClr val="000100"/>
            </a:solidFill>
            <a:prstDash val="solid"/>
          </a:ln>
          <a:effectLst/>
        </c:spPr>
      </c:pivotFmt>
      <c:pivotFmt>
        <c:idx val="8"/>
        <c:spPr>
          <a:solidFill>
            <a:srgbClr val="500C1A"/>
          </a:solidFill>
          <a:ln w="3175">
            <a:solidFill>
              <a:srgbClr val="000100"/>
            </a:solidFill>
            <a:prstDash val="solid"/>
          </a:ln>
          <a:effectLst/>
        </c:spPr>
      </c:pivotFmt>
      <c:pivotFmt>
        <c:idx val="9"/>
        <c:spPr>
          <a:solidFill>
            <a:srgbClr val="405014"/>
          </a:solidFill>
          <a:ln w="3175">
            <a:solidFill>
              <a:srgbClr val="000100"/>
            </a:solidFill>
            <a:prstDash val="solid"/>
          </a:ln>
          <a:effectLst/>
        </c:spPr>
      </c:pivotFmt>
      <c:pivotFmt>
        <c:idx val="10"/>
        <c:spPr>
          <a:solidFill>
            <a:srgbClr val="FCD942"/>
          </a:solidFill>
          <a:ln w="3175">
            <a:solidFill>
              <a:srgbClr val="000100"/>
            </a:solidFill>
            <a:prstDash val="solid"/>
          </a:ln>
          <a:effectLst/>
        </c:spPr>
      </c:pivotFmt>
      <c:pivotFmt>
        <c:idx val="11"/>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7FA129"/>
          </a:solidFill>
          <a:ln w="3175">
            <a:solidFill>
              <a:srgbClr val="000100"/>
            </a:solidFill>
            <a:prstDash val="solid"/>
          </a:ln>
          <a:effectLst/>
        </c:spPr>
      </c:pivotFmt>
      <c:pivotFmt>
        <c:idx val="13"/>
        <c:spPr>
          <a:solidFill>
            <a:srgbClr val="500C1A"/>
          </a:solidFill>
          <a:ln w="3175">
            <a:solidFill>
              <a:srgbClr val="000100"/>
            </a:solidFill>
            <a:prstDash val="solid"/>
          </a:ln>
          <a:effectLst/>
        </c:spPr>
      </c:pivotFmt>
      <c:pivotFmt>
        <c:idx val="14"/>
        <c:spPr>
          <a:solidFill>
            <a:srgbClr val="BED001"/>
          </a:solidFill>
          <a:ln w="3175">
            <a:solidFill>
              <a:srgbClr val="000100"/>
            </a:solidFill>
            <a:prstDash val="solid"/>
          </a:ln>
          <a:effectLst/>
        </c:spPr>
      </c:pivotFmt>
      <c:pivotFmt>
        <c:idx val="15"/>
        <c:spPr>
          <a:solidFill>
            <a:srgbClr val="A21734"/>
          </a:solidFill>
          <a:ln w="3175">
            <a:solidFill>
              <a:srgbClr val="000100"/>
            </a:solidFill>
            <a:prstDash val="solid"/>
          </a:ln>
          <a:effectLst/>
        </c:spPr>
      </c:pivotFmt>
      <c:pivotFmt>
        <c:idx val="16"/>
        <c:spPr>
          <a:solidFill>
            <a:srgbClr val="68A4C0"/>
          </a:solidFill>
          <a:ln w="3175">
            <a:solidFill>
              <a:srgbClr val="000100"/>
            </a:solidFill>
            <a:prstDash val="solid"/>
          </a:ln>
          <a:effectLst/>
        </c:spPr>
      </c:pivotFmt>
      <c:pivotFmt>
        <c:idx val="17"/>
        <c:spPr>
          <a:solidFill>
            <a:srgbClr val="606060"/>
          </a:solidFill>
          <a:ln w="3175">
            <a:solidFill>
              <a:srgbClr val="000100"/>
            </a:solidFill>
            <a:prstDash val="solid"/>
          </a:ln>
          <a:effectLst/>
        </c:spPr>
      </c:pivotFmt>
      <c:pivotFmt>
        <c:idx val="18"/>
        <c:spPr>
          <a:solidFill>
            <a:srgbClr val="D9D9D9"/>
          </a:solidFill>
          <a:ln w="3175">
            <a:solidFill>
              <a:srgbClr val="000100"/>
            </a:solidFill>
            <a:prstDash val="solid"/>
          </a:ln>
          <a:effectLst/>
        </c:spPr>
      </c:pivotFmt>
      <c:pivotFmt>
        <c:idx val="19"/>
        <c:spPr>
          <a:solidFill>
            <a:srgbClr val="405014"/>
          </a:solidFill>
          <a:ln w="3175">
            <a:solidFill>
              <a:srgbClr val="000100"/>
            </a:solidFill>
            <a:prstDash val="solid"/>
          </a:ln>
          <a:effectLst/>
        </c:spPr>
      </c:pivotFmt>
      <c:pivotFmt>
        <c:idx val="20"/>
        <c:spPr>
          <a:solidFill>
            <a:srgbClr val="FCD942"/>
          </a:solidFill>
          <a:ln w="3175">
            <a:solidFill>
              <a:srgbClr val="000100"/>
            </a:solidFill>
            <a:prstDash val="solid"/>
          </a:ln>
          <a:effectLst/>
        </c:spPr>
      </c:pivotFmt>
      <c:pivotFmt>
        <c:idx val="21"/>
        <c:spPr>
          <a:solidFill>
            <a:schemeClr val="accent1"/>
          </a:solidFill>
          <a:ln w="3175">
            <a:solidFill>
              <a:srgbClr val="000100"/>
            </a:solidFill>
            <a:prstDash val="solid"/>
          </a:ln>
          <a:effectLst/>
        </c:spPr>
      </c:pivotFmt>
      <c:pivotFmt>
        <c:idx val="22"/>
        <c:spPr>
          <a:solidFill>
            <a:srgbClr val="497185"/>
          </a:solidFill>
          <a:ln w="3175">
            <a:solidFill>
              <a:srgbClr val="000100"/>
            </a:solidFill>
            <a:prstDash val="solid"/>
          </a:ln>
          <a:effectLst/>
        </c:spPr>
      </c:pivotFmt>
    </c:pivotFmts>
    <c:plotArea>
      <c:layout>
        <c:manualLayout>
          <c:layoutTarget val="inner"/>
          <c:xMode val="edge"/>
          <c:yMode val="edge"/>
          <c:x val="0.10276443569553806"/>
          <c:y val="0.11342592592592605"/>
          <c:w val="0.50277777777777777"/>
          <c:h val="0.83796296296296124"/>
        </c:manualLayout>
      </c:layout>
      <c:pieChart>
        <c:varyColors val="1"/>
        <c:ser>
          <c:idx val="0"/>
          <c:order val="0"/>
          <c:tx>
            <c:strRef>
              <c:f>Tertiary_analysis!$B$25</c:f>
              <c:strCache>
                <c:ptCount val="1"/>
                <c:pt idx="0">
                  <c:v>Total</c:v>
                </c:pt>
              </c:strCache>
            </c:strRef>
          </c:tx>
          <c:spPr>
            <a:ln w="3175">
              <a:solidFill>
                <a:srgbClr val="000100"/>
              </a:solidFill>
              <a:prstDash val="solid"/>
            </a:ln>
          </c:spPr>
          <c:dPt>
            <c:idx val="0"/>
            <c:bubble3D val="0"/>
            <c:spPr>
              <a:solidFill>
                <a:srgbClr val="68A4C0"/>
              </a:solidFill>
              <a:ln w="3175">
                <a:solidFill>
                  <a:srgbClr val="000100"/>
                </a:solidFill>
                <a:prstDash val="solid"/>
              </a:ln>
              <a:effectLst/>
            </c:spPr>
            <c:extLst>
              <c:ext xmlns:c16="http://schemas.microsoft.com/office/drawing/2014/chart" uri="{C3380CC4-5D6E-409C-BE32-E72D297353CC}">
                <c16:uniqueId val="{00000001-D8DB-4AA5-9D79-7EB1DFDBD651}"/>
              </c:ext>
            </c:extLst>
          </c:dPt>
          <c:dPt>
            <c:idx val="1"/>
            <c:bubble3D val="0"/>
            <c:spPr>
              <a:solidFill>
                <a:srgbClr val="A21734"/>
              </a:solidFill>
              <a:ln w="3175">
                <a:solidFill>
                  <a:srgbClr val="000100"/>
                </a:solidFill>
                <a:prstDash val="solid"/>
              </a:ln>
              <a:effectLst/>
            </c:spPr>
            <c:extLst>
              <c:ext xmlns:c16="http://schemas.microsoft.com/office/drawing/2014/chart" uri="{C3380CC4-5D6E-409C-BE32-E72D297353CC}">
                <c16:uniqueId val="{00000003-D8DB-4AA5-9D79-7EB1DFDBD651}"/>
              </c:ext>
            </c:extLst>
          </c:dPt>
          <c:dPt>
            <c:idx val="2"/>
            <c:bubble3D val="0"/>
            <c:spPr>
              <a:solidFill>
                <a:srgbClr val="606060"/>
              </a:solidFill>
              <a:ln w="3175">
                <a:solidFill>
                  <a:srgbClr val="000100"/>
                </a:solidFill>
                <a:prstDash val="solid"/>
              </a:ln>
              <a:effectLst/>
            </c:spPr>
            <c:extLst>
              <c:ext xmlns:c16="http://schemas.microsoft.com/office/drawing/2014/chart" uri="{C3380CC4-5D6E-409C-BE32-E72D297353CC}">
                <c16:uniqueId val="{00000005-D8DB-4AA5-9D79-7EB1DFDBD651}"/>
              </c:ext>
            </c:extLst>
          </c:dPt>
          <c:dPt>
            <c:idx val="3"/>
            <c:bubble3D val="0"/>
            <c:spPr>
              <a:solidFill>
                <a:srgbClr val="BED001"/>
              </a:solidFill>
              <a:ln w="3175">
                <a:solidFill>
                  <a:srgbClr val="000100"/>
                </a:solidFill>
                <a:prstDash val="solid"/>
              </a:ln>
              <a:effectLst/>
            </c:spPr>
            <c:extLst>
              <c:ext xmlns:c16="http://schemas.microsoft.com/office/drawing/2014/chart" uri="{C3380CC4-5D6E-409C-BE32-E72D297353CC}">
                <c16:uniqueId val="{00000007-D8DB-4AA5-9D79-7EB1DFDBD651}"/>
              </c:ext>
            </c:extLst>
          </c:dPt>
          <c:dPt>
            <c:idx val="4"/>
            <c:bubble3D val="0"/>
            <c:spPr>
              <a:solidFill>
                <a:srgbClr val="7FA129"/>
              </a:solidFill>
              <a:ln w="3175">
                <a:solidFill>
                  <a:srgbClr val="000100"/>
                </a:solidFill>
                <a:prstDash val="solid"/>
              </a:ln>
              <a:effectLst/>
            </c:spPr>
            <c:extLst>
              <c:ext xmlns:c16="http://schemas.microsoft.com/office/drawing/2014/chart" uri="{C3380CC4-5D6E-409C-BE32-E72D297353CC}">
                <c16:uniqueId val="{00000009-D8DB-4AA5-9D79-7EB1DFDBD651}"/>
              </c:ext>
            </c:extLst>
          </c:dPt>
          <c:dPt>
            <c:idx val="5"/>
            <c:bubble3D val="0"/>
            <c:spPr>
              <a:solidFill>
                <a:srgbClr val="FCD942"/>
              </a:solidFill>
              <a:ln w="3175">
                <a:solidFill>
                  <a:srgbClr val="000100"/>
                </a:solidFill>
                <a:prstDash val="solid"/>
              </a:ln>
              <a:effectLst/>
            </c:spPr>
            <c:extLst>
              <c:ext xmlns:c16="http://schemas.microsoft.com/office/drawing/2014/chart" uri="{C3380CC4-5D6E-409C-BE32-E72D297353CC}">
                <c16:uniqueId val="{0000000B-D8DB-4AA5-9D79-7EB1DFDBD651}"/>
              </c:ext>
            </c:extLst>
          </c:dPt>
          <c:dPt>
            <c:idx val="6"/>
            <c:bubble3D val="0"/>
            <c:spPr>
              <a:solidFill>
                <a:srgbClr val="500C1A"/>
              </a:solidFill>
              <a:ln w="3175">
                <a:solidFill>
                  <a:srgbClr val="000100"/>
                </a:solidFill>
                <a:prstDash val="solid"/>
              </a:ln>
              <a:effectLst/>
            </c:spPr>
            <c:extLst>
              <c:ext xmlns:c16="http://schemas.microsoft.com/office/drawing/2014/chart" uri="{C3380CC4-5D6E-409C-BE32-E72D297353CC}">
                <c16:uniqueId val="{0000000D-D8DB-4AA5-9D79-7EB1DFDBD651}"/>
              </c:ext>
            </c:extLst>
          </c:dPt>
          <c:dPt>
            <c:idx val="7"/>
            <c:bubble3D val="0"/>
            <c:spPr>
              <a:solidFill>
                <a:srgbClr val="497185"/>
              </a:solidFill>
              <a:ln w="3175">
                <a:solidFill>
                  <a:srgbClr val="000100"/>
                </a:solidFill>
                <a:prstDash val="solid"/>
              </a:ln>
              <a:effectLst/>
            </c:spPr>
            <c:extLst>
              <c:ext xmlns:c16="http://schemas.microsoft.com/office/drawing/2014/chart" uri="{C3380CC4-5D6E-409C-BE32-E72D297353CC}">
                <c16:uniqueId val="{0000000F-D8DB-4AA5-9D79-7EB1DFDBD651}"/>
              </c:ext>
            </c:extLst>
          </c:dPt>
          <c:dPt>
            <c:idx val="8"/>
            <c:bubble3D val="0"/>
            <c:spPr>
              <a:solidFill>
                <a:srgbClr val="D9D9D9"/>
              </a:solidFill>
              <a:ln w="3175">
                <a:solidFill>
                  <a:srgbClr val="000100"/>
                </a:solidFill>
                <a:prstDash val="solid"/>
              </a:ln>
              <a:effectLst/>
            </c:spPr>
            <c:extLst>
              <c:ext xmlns:c16="http://schemas.microsoft.com/office/drawing/2014/chart" uri="{C3380CC4-5D6E-409C-BE32-E72D297353CC}">
                <c16:uniqueId val="{00000011-D8DB-4AA5-9D79-7EB1DFDBD651}"/>
              </c:ext>
            </c:extLst>
          </c:dPt>
          <c:dPt>
            <c:idx val="9"/>
            <c:bubble3D val="0"/>
            <c:spPr>
              <a:solidFill>
                <a:srgbClr val="405014"/>
              </a:solidFill>
              <a:ln w="3175">
                <a:solidFill>
                  <a:srgbClr val="000100"/>
                </a:solidFill>
                <a:prstDash val="solid"/>
              </a:ln>
              <a:effectLst/>
            </c:spPr>
            <c:extLst>
              <c:ext xmlns:c16="http://schemas.microsoft.com/office/drawing/2014/chart" uri="{C3380CC4-5D6E-409C-BE32-E72D297353CC}">
                <c16:uniqueId val="{00000013-3674-449C-8BED-658217C27E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Tertiary_analysis!$A$26:$A$36</c:f>
              <c:strCache>
                <c:ptCount val="10"/>
                <c:pt idx="0">
                  <c:v>Gas</c:v>
                </c:pt>
                <c:pt idx="1">
                  <c:v>Electricity</c:v>
                </c:pt>
                <c:pt idx="2">
                  <c:v>Oil</c:v>
                </c:pt>
                <c:pt idx="3">
                  <c:v>District heating</c:v>
                </c:pt>
                <c:pt idx="4">
                  <c:v>Biomass</c:v>
                </c:pt>
                <c:pt idx="5">
                  <c:v>Solar thermal</c:v>
                </c:pt>
                <c:pt idx="6">
                  <c:v>Coal</c:v>
                </c:pt>
                <c:pt idx="7">
                  <c:v>Heat pumps </c:v>
                </c:pt>
                <c:pt idx="8">
                  <c:v>Others (fossil)</c:v>
                </c:pt>
                <c:pt idx="9">
                  <c:v>Others (RES)</c:v>
                </c:pt>
              </c:strCache>
            </c:strRef>
          </c:cat>
          <c:val>
            <c:numRef>
              <c:f>Tertiary_analysis!$B$26:$B$36</c:f>
              <c:numCache>
                <c:formatCode>0</c:formatCode>
                <c:ptCount val="10"/>
                <c:pt idx="0">
                  <c:v>518.68440647292766</c:v>
                </c:pt>
                <c:pt idx="1">
                  <c:v>209.39106567229155</c:v>
                </c:pt>
                <c:pt idx="2">
                  <c:v>178.07023856910246</c:v>
                </c:pt>
                <c:pt idx="3">
                  <c:v>116.3302963640908</c:v>
                </c:pt>
                <c:pt idx="4">
                  <c:v>55.388995494136388</c:v>
                </c:pt>
                <c:pt idx="5">
                  <c:v>20.497290746835894</c:v>
                </c:pt>
                <c:pt idx="6">
                  <c:v>11.057265387253205</c:v>
                </c:pt>
                <c:pt idx="7">
                  <c:v>9.2838045892495469</c:v>
                </c:pt>
                <c:pt idx="8">
                  <c:v>0</c:v>
                </c:pt>
                <c:pt idx="9">
                  <c:v>0</c:v>
                </c:pt>
              </c:numCache>
            </c:numRef>
          </c:val>
          <c:extLst>
            <c:ext xmlns:c16="http://schemas.microsoft.com/office/drawing/2014/chart" uri="{C3380CC4-5D6E-409C-BE32-E72D297353CC}">
              <c16:uniqueId val="{00000000-E80D-4A81-A0F4-1B0977E9BE8A}"/>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4537633463392583"/>
          <c:y val="0.14173351180714641"/>
          <c:w val="0.24055156004615355"/>
          <c:h val="0.716532976385707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legend>
    <c:plotVisOnly val="1"/>
    <c:dispBlanksAs val="zero"/>
    <c:showDLblsOverMax val="0"/>
  </c:chart>
  <c:spPr>
    <a:solidFill>
      <a:schemeClr val="bg1"/>
    </a:solidFill>
    <a:ln w="25400" cap="flat" cmpd="sng" algn="ctr">
      <a:noFill/>
      <a:round/>
    </a:ln>
    <a:effectLst/>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WP3_v22b_website.xlsx]Tertiary_analysis!PivotTable9</c:name>
    <c:fmtId val="0"/>
  </c:pivotSource>
  <c:chart>
    <c:autoTitleDeleted val="0"/>
    <c:pivotFmts>
      <c:pivotFmt>
        <c:idx val="0"/>
        <c:spPr>
          <a:solidFill>
            <a:srgbClr val="FCD942"/>
          </a:solidFill>
          <a:ln w="3175">
            <a:solidFill>
              <a:srgbClr val="000100"/>
            </a:solidFill>
            <a:prstDash val="solid"/>
          </a:ln>
        </c:spPr>
        <c:marker>
          <c:symbol val="none"/>
        </c:marker>
      </c:pivotFmt>
      <c:pivotFmt>
        <c:idx val="1"/>
        <c:spPr>
          <a:solidFill>
            <a:srgbClr val="7FA129"/>
          </a:solidFill>
          <a:ln w="3175">
            <a:solidFill>
              <a:srgbClr val="000100"/>
            </a:solidFill>
            <a:prstDash val="solid"/>
          </a:ln>
        </c:spPr>
        <c:marker>
          <c:symbol val="none"/>
        </c:marker>
      </c:pivotFmt>
      <c:pivotFmt>
        <c:idx val="2"/>
        <c:spPr>
          <a:solidFill>
            <a:srgbClr val="A21734"/>
          </a:solidFill>
          <a:ln w="3175">
            <a:solidFill>
              <a:srgbClr val="000100"/>
            </a:solidFill>
            <a:prstDash val="solid"/>
          </a:ln>
        </c:spPr>
        <c:marker>
          <c:symbol val="none"/>
        </c:marker>
      </c:pivotFmt>
      <c:pivotFmt>
        <c:idx val="3"/>
        <c:spPr>
          <a:solidFill>
            <a:srgbClr val="68A4C0"/>
          </a:solidFill>
          <a:ln w="3175">
            <a:solidFill>
              <a:srgbClr val="000100"/>
            </a:solidFill>
            <a:prstDash val="solid"/>
          </a:ln>
        </c:spPr>
        <c:marker>
          <c:symbol val="none"/>
        </c:marker>
      </c:pivotFmt>
      <c:pivotFmt>
        <c:idx val="4"/>
        <c:spPr>
          <a:solidFill>
            <a:srgbClr val="265376"/>
          </a:solidFill>
          <a:ln w="3175">
            <a:solidFill>
              <a:srgbClr val="000100"/>
            </a:solidFill>
            <a:prstDash val="solid"/>
          </a:ln>
        </c:spPr>
        <c:marker>
          <c:symbol val="none"/>
        </c:marker>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s>
    <c:plotArea>
      <c:layout/>
      <c:barChart>
        <c:barDir val="col"/>
        <c:grouping val="percentStacked"/>
        <c:varyColors val="0"/>
        <c:ser>
          <c:idx val="0"/>
          <c:order val="0"/>
          <c:tx>
            <c:strRef>
              <c:f>Tertiary_analysis!$B$43:$B$44</c:f>
              <c:strCache>
                <c:ptCount val="1"/>
                <c:pt idx="0">
                  <c:v>Hot water</c:v>
                </c:pt>
              </c:strCache>
            </c:strRef>
          </c:tx>
          <c:spPr>
            <a:solidFill>
              <a:srgbClr val="FCD942"/>
            </a:solidFill>
            <a:ln w="3175">
              <a:solidFill>
                <a:srgbClr val="000100"/>
              </a:solidFill>
              <a:prstDash val="solid"/>
            </a:ln>
          </c:spPr>
          <c:invertIfNegative val="0"/>
          <c:cat>
            <c:strRef>
              <c:f>Tertiary_analysis!$A$45:$A$52</c:f>
              <c:strCache>
                <c:ptCount val="7"/>
                <c:pt idx="0">
                  <c:v>Biomass</c:v>
                </c:pt>
                <c:pt idx="1">
                  <c:v>Coal</c:v>
                </c:pt>
                <c:pt idx="2">
                  <c:v>District heating</c:v>
                </c:pt>
                <c:pt idx="3">
                  <c:v>Electric Heating</c:v>
                </c:pt>
                <c:pt idx="4">
                  <c:v>Gas</c:v>
                </c:pt>
                <c:pt idx="5">
                  <c:v>Oil</c:v>
                </c:pt>
                <c:pt idx="6">
                  <c:v>Solar thermal</c:v>
                </c:pt>
              </c:strCache>
            </c:strRef>
          </c:cat>
          <c:val>
            <c:numRef>
              <c:f>Tertiary_analysis!$B$45:$B$52</c:f>
              <c:numCache>
                <c:formatCode>0</c:formatCode>
                <c:ptCount val="7"/>
                <c:pt idx="0">
                  <c:v>1.8975744463595998</c:v>
                </c:pt>
                <c:pt idx="1">
                  <c:v>4.3577533658929558E-2</c:v>
                </c:pt>
                <c:pt idx="2">
                  <c:v>1.1897660136673713</c:v>
                </c:pt>
                <c:pt idx="3">
                  <c:v>0.26545147401383828</c:v>
                </c:pt>
                <c:pt idx="4">
                  <c:v>8.5407641851761227</c:v>
                </c:pt>
                <c:pt idx="5">
                  <c:v>5.3314261008135819</c:v>
                </c:pt>
                <c:pt idx="6">
                  <c:v>0.22872913757004368</c:v>
                </c:pt>
              </c:numCache>
            </c:numRef>
          </c:val>
          <c:extLst>
            <c:ext xmlns:c16="http://schemas.microsoft.com/office/drawing/2014/chart" uri="{C3380CC4-5D6E-409C-BE32-E72D297353CC}">
              <c16:uniqueId val="{00000000-E776-4AEC-9D8E-B63B347147A9}"/>
            </c:ext>
          </c:extLst>
        </c:ser>
        <c:ser>
          <c:idx val="1"/>
          <c:order val="1"/>
          <c:tx>
            <c:strRef>
              <c:f>Tertiary_analysis!$C$43:$C$44</c:f>
              <c:strCache>
                <c:ptCount val="1"/>
                <c:pt idx="0">
                  <c:v>Space heating</c:v>
                </c:pt>
              </c:strCache>
            </c:strRef>
          </c:tx>
          <c:spPr>
            <a:solidFill>
              <a:srgbClr val="7FA129"/>
            </a:solidFill>
            <a:ln w="3175">
              <a:solidFill>
                <a:srgbClr val="000100"/>
              </a:solidFill>
              <a:prstDash val="solid"/>
            </a:ln>
          </c:spPr>
          <c:invertIfNegative val="0"/>
          <c:cat>
            <c:strRef>
              <c:f>Tertiary_analysis!$A$45:$A$52</c:f>
              <c:strCache>
                <c:ptCount val="7"/>
                <c:pt idx="0">
                  <c:v>Biomass</c:v>
                </c:pt>
                <c:pt idx="1">
                  <c:v>Coal</c:v>
                </c:pt>
                <c:pt idx="2">
                  <c:v>District heating</c:v>
                </c:pt>
                <c:pt idx="3">
                  <c:v>Electric Heating</c:v>
                </c:pt>
                <c:pt idx="4">
                  <c:v>Gas</c:v>
                </c:pt>
                <c:pt idx="5">
                  <c:v>Oil</c:v>
                </c:pt>
                <c:pt idx="6">
                  <c:v>Solar thermal</c:v>
                </c:pt>
              </c:strCache>
            </c:strRef>
          </c:cat>
          <c:val>
            <c:numRef>
              <c:f>Tertiary_analysis!$C$45:$C$52</c:f>
              <c:numCache>
                <c:formatCode>0</c:formatCode>
                <c:ptCount val="7"/>
                <c:pt idx="0">
                  <c:v>25.570817386748093</c:v>
                </c:pt>
                <c:pt idx="1">
                  <c:v>0.57818791716157325</c:v>
                </c:pt>
                <c:pt idx="2">
                  <c:v>15.364634852457566</c:v>
                </c:pt>
                <c:pt idx="3">
                  <c:v>3.7799405590977675</c:v>
                </c:pt>
                <c:pt idx="4">
                  <c:v>114.84202290772924</c:v>
                </c:pt>
                <c:pt idx="5">
                  <c:v>78.350249055192307</c:v>
                </c:pt>
                <c:pt idx="6">
                  <c:v>2.9149999106760807</c:v>
                </c:pt>
              </c:numCache>
            </c:numRef>
          </c:val>
          <c:extLst>
            <c:ext xmlns:c16="http://schemas.microsoft.com/office/drawing/2014/chart" uri="{C3380CC4-5D6E-409C-BE32-E72D297353CC}">
              <c16:uniqueId val="{00000001-E776-4AEC-9D8E-B63B347147A9}"/>
            </c:ext>
          </c:extLst>
        </c:ser>
        <c:ser>
          <c:idx val="2"/>
          <c:order val="2"/>
          <c:tx>
            <c:strRef>
              <c:f>Tertiary_analysis!$D$43:$D$44</c:f>
              <c:strCache>
                <c:ptCount val="1"/>
                <c:pt idx="0">
                  <c:v>Space cooling</c:v>
                </c:pt>
              </c:strCache>
            </c:strRef>
          </c:tx>
          <c:spPr>
            <a:solidFill>
              <a:srgbClr val="68A4C0"/>
            </a:solidFill>
            <a:ln w="3175">
              <a:solidFill>
                <a:srgbClr val="000100"/>
              </a:solidFill>
              <a:prstDash val="solid"/>
            </a:ln>
          </c:spPr>
          <c:invertIfNegative val="0"/>
          <c:cat>
            <c:strRef>
              <c:f>Tertiary_analysis!$A$45:$A$52</c:f>
              <c:strCache>
                <c:ptCount val="7"/>
                <c:pt idx="0">
                  <c:v>Biomass</c:v>
                </c:pt>
                <c:pt idx="1">
                  <c:v>Coal</c:v>
                </c:pt>
                <c:pt idx="2">
                  <c:v>District heating</c:v>
                </c:pt>
                <c:pt idx="3">
                  <c:v>Electric Heating</c:v>
                </c:pt>
                <c:pt idx="4">
                  <c:v>Gas</c:v>
                </c:pt>
                <c:pt idx="5">
                  <c:v>Oil</c:v>
                </c:pt>
                <c:pt idx="6">
                  <c:v>Solar thermal</c:v>
                </c:pt>
              </c:strCache>
            </c:strRef>
          </c:cat>
          <c:val>
            <c:numRef>
              <c:f>Tertiary_analysis!$D$45:$D$52</c:f>
              <c:numCache>
                <c:formatCode>0</c:formatCode>
                <c:ptCount val="7"/>
                <c:pt idx="0">
                  <c:v>0</c:v>
                </c:pt>
                <c:pt idx="1">
                  <c:v>0</c:v>
                </c:pt>
                <c:pt idx="2">
                  <c:v>0</c:v>
                </c:pt>
                <c:pt idx="3">
                  <c:v>1.5755003694547682</c:v>
                </c:pt>
                <c:pt idx="4">
                  <c:v>0</c:v>
                </c:pt>
                <c:pt idx="5">
                  <c:v>0</c:v>
                </c:pt>
                <c:pt idx="6">
                  <c:v>0</c:v>
                </c:pt>
              </c:numCache>
            </c:numRef>
          </c:val>
          <c:extLst>
            <c:ext xmlns:c16="http://schemas.microsoft.com/office/drawing/2014/chart" uri="{C3380CC4-5D6E-409C-BE32-E72D297353CC}">
              <c16:uniqueId val="{00000002-E776-4AEC-9D8E-B63B347147A9}"/>
            </c:ext>
          </c:extLst>
        </c:ser>
        <c:ser>
          <c:idx val="3"/>
          <c:order val="3"/>
          <c:tx>
            <c:strRef>
              <c:f>Tertiary_analysis!$E$43:$E$44</c:f>
              <c:strCache>
                <c:ptCount val="1"/>
                <c:pt idx="0">
                  <c:v>Process cooling</c:v>
                </c:pt>
              </c:strCache>
            </c:strRef>
          </c:tx>
          <c:spPr>
            <a:solidFill>
              <a:srgbClr val="265376"/>
            </a:solidFill>
            <a:ln w="3175">
              <a:solidFill>
                <a:srgbClr val="000100"/>
              </a:solidFill>
              <a:prstDash val="solid"/>
            </a:ln>
          </c:spPr>
          <c:invertIfNegative val="0"/>
          <c:cat>
            <c:strRef>
              <c:f>Tertiary_analysis!$A$45:$A$52</c:f>
              <c:strCache>
                <c:ptCount val="7"/>
                <c:pt idx="0">
                  <c:v>Biomass</c:v>
                </c:pt>
                <c:pt idx="1">
                  <c:v>Coal</c:v>
                </c:pt>
                <c:pt idx="2">
                  <c:v>District heating</c:v>
                </c:pt>
                <c:pt idx="3">
                  <c:v>Electric Heating</c:v>
                </c:pt>
                <c:pt idx="4">
                  <c:v>Gas</c:v>
                </c:pt>
                <c:pt idx="5">
                  <c:v>Oil</c:v>
                </c:pt>
                <c:pt idx="6">
                  <c:v>Solar thermal</c:v>
                </c:pt>
              </c:strCache>
            </c:strRef>
          </c:cat>
          <c:val>
            <c:numRef>
              <c:f>Tertiary_analysis!$E$45:$E$52</c:f>
              <c:numCache>
                <c:formatCode>0</c:formatCode>
                <c:ptCount val="7"/>
                <c:pt idx="0">
                  <c:v>0</c:v>
                </c:pt>
                <c:pt idx="1">
                  <c:v>0</c:v>
                </c:pt>
                <c:pt idx="2">
                  <c:v>0</c:v>
                </c:pt>
                <c:pt idx="3">
                  <c:v>17.16994551815807</c:v>
                </c:pt>
                <c:pt idx="4">
                  <c:v>0</c:v>
                </c:pt>
                <c:pt idx="5">
                  <c:v>0</c:v>
                </c:pt>
                <c:pt idx="6">
                  <c:v>0</c:v>
                </c:pt>
              </c:numCache>
            </c:numRef>
          </c:val>
          <c:extLst>
            <c:ext xmlns:c16="http://schemas.microsoft.com/office/drawing/2014/chart" uri="{C3380CC4-5D6E-409C-BE32-E72D297353CC}">
              <c16:uniqueId val="{00000003-E776-4AEC-9D8E-B63B347147A9}"/>
            </c:ext>
          </c:extLst>
        </c:ser>
        <c:ser>
          <c:idx val="4"/>
          <c:order val="4"/>
          <c:tx>
            <c:strRef>
              <c:f>Tertiary_analysis!$F$43:$F$44</c:f>
              <c:strCache>
                <c:ptCount val="1"/>
                <c:pt idx="0">
                  <c:v>Process heating</c:v>
                </c:pt>
              </c:strCache>
            </c:strRef>
          </c:tx>
          <c:spPr>
            <a:solidFill>
              <a:srgbClr val="A21734"/>
            </a:solidFill>
            <a:ln w="3175">
              <a:solidFill>
                <a:srgbClr val="000100"/>
              </a:solidFill>
              <a:prstDash val="solid"/>
            </a:ln>
          </c:spPr>
          <c:invertIfNegative val="0"/>
          <c:cat>
            <c:strRef>
              <c:f>Tertiary_analysis!$A$45:$A$52</c:f>
              <c:strCache>
                <c:ptCount val="7"/>
                <c:pt idx="0">
                  <c:v>Biomass</c:v>
                </c:pt>
                <c:pt idx="1">
                  <c:v>Coal</c:v>
                </c:pt>
                <c:pt idx="2">
                  <c:v>District heating</c:v>
                </c:pt>
                <c:pt idx="3">
                  <c:v>Electric Heating</c:v>
                </c:pt>
                <c:pt idx="4">
                  <c:v>Gas</c:v>
                </c:pt>
                <c:pt idx="5">
                  <c:v>Oil</c:v>
                </c:pt>
                <c:pt idx="6">
                  <c:v>Solar thermal</c:v>
                </c:pt>
              </c:strCache>
            </c:strRef>
          </c:cat>
          <c:val>
            <c:numRef>
              <c:f>Tertiary_analysis!$F$45:$F$52</c:f>
              <c:numCache>
                <c:formatCode>0</c:formatCode>
                <c:ptCount val="7"/>
                <c:pt idx="0">
                  <c:v>0</c:v>
                </c:pt>
                <c:pt idx="1">
                  <c:v>0</c:v>
                </c:pt>
                <c:pt idx="2">
                  <c:v>0</c:v>
                </c:pt>
                <c:pt idx="3">
                  <c:v>11.469393416956578</c:v>
                </c:pt>
                <c:pt idx="4">
                  <c:v>0</c:v>
                </c:pt>
                <c:pt idx="5">
                  <c:v>0</c:v>
                </c:pt>
                <c:pt idx="6">
                  <c:v>0</c:v>
                </c:pt>
              </c:numCache>
            </c:numRef>
          </c:val>
          <c:extLst>
            <c:ext xmlns:c16="http://schemas.microsoft.com/office/drawing/2014/chart" uri="{C3380CC4-5D6E-409C-BE32-E72D297353CC}">
              <c16:uniqueId val="{00000004-E776-4AEC-9D8E-B63B347147A9}"/>
            </c:ext>
          </c:extLst>
        </c:ser>
        <c:dLbls>
          <c:showLegendKey val="0"/>
          <c:showVal val="0"/>
          <c:showCatName val="0"/>
          <c:showSerName val="0"/>
          <c:showPercent val="0"/>
          <c:showBubbleSize val="0"/>
        </c:dLbls>
        <c:gapWidth val="50"/>
        <c:overlap val="100"/>
        <c:axId val="57140352"/>
        <c:axId val="57141888"/>
      </c:barChart>
      <c:catAx>
        <c:axId val="57140352"/>
        <c:scaling>
          <c:orientation val="minMax"/>
        </c:scaling>
        <c:delete val="0"/>
        <c:axPos val="b"/>
        <c:numFmt formatCode="General" sourceLinked="0"/>
        <c:majorTickMark val="out"/>
        <c:minorTickMark val="none"/>
        <c:tickLblPos val="nextTo"/>
        <c:crossAx val="57141888"/>
        <c:crosses val="autoZero"/>
        <c:auto val="1"/>
        <c:lblAlgn val="ctr"/>
        <c:lblOffset val="100"/>
        <c:noMultiLvlLbl val="0"/>
      </c:catAx>
      <c:valAx>
        <c:axId val="57141888"/>
        <c:scaling>
          <c:orientation val="minMax"/>
        </c:scaling>
        <c:delete val="0"/>
        <c:axPos val="l"/>
        <c:majorGridlines/>
        <c:numFmt formatCode="0%" sourceLinked="1"/>
        <c:majorTickMark val="out"/>
        <c:minorTickMark val="none"/>
        <c:tickLblPos val="nextTo"/>
        <c:crossAx val="57140352"/>
        <c:crosses val="autoZero"/>
        <c:crossBetween val="between"/>
      </c:valAx>
    </c:plotArea>
    <c:legend>
      <c:legendPos val="r"/>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WP3_v22b_website.xlsx]Tertiary_analysis!PivotTable9</c:name>
    <c:fmtId val="1"/>
  </c:pivotSource>
  <c:chart>
    <c:autoTitleDeleted val="0"/>
    <c:pivotFmts>
      <c:pivotFmt>
        <c:idx val="0"/>
        <c:spPr>
          <a:solidFill>
            <a:srgbClr val="FCD942"/>
          </a:solidFill>
          <a:ln w="6350">
            <a:solidFill>
              <a:srgbClr val="000100"/>
            </a:solidFill>
            <a:prstDash val="solid"/>
          </a:ln>
        </c:spPr>
        <c:marker>
          <c:symbol val="none"/>
        </c:marker>
      </c:pivotFmt>
      <c:pivotFmt>
        <c:idx val="1"/>
        <c:spPr>
          <a:solidFill>
            <a:srgbClr val="7FA129"/>
          </a:solidFill>
          <a:ln w="6350">
            <a:solidFill>
              <a:srgbClr val="000100"/>
            </a:solidFill>
            <a:prstDash val="solid"/>
          </a:ln>
        </c:spPr>
        <c:marker>
          <c:symbol val="none"/>
        </c:marker>
      </c:pivotFmt>
      <c:pivotFmt>
        <c:idx val="2"/>
        <c:spPr>
          <a:solidFill>
            <a:srgbClr val="A21734"/>
          </a:solidFill>
          <a:ln w="6350">
            <a:solidFill>
              <a:srgbClr val="000100"/>
            </a:solidFill>
            <a:prstDash val="solid"/>
          </a:ln>
        </c:spPr>
        <c:marker>
          <c:symbol val="none"/>
        </c:marker>
      </c:pivotFmt>
      <c:pivotFmt>
        <c:idx val="3"/>
        <c:spPr>
          <a:solidFill>
            <a:srgbClr val="68A4C0"/>
          </a:solidFill>
          <a:ln w="6350">
            <a:solidFill>
              <a:srgbClr val="000100"/>
            </a:solidFill>
            <a:prstDash val="solid"/>
          </a:ln>
        </c:spPr>
        <c:marker>
          <c:symbol val="none"/>
        </c:marker>
      </c:pivotFmt>
      <c:pivotFmt>
        <c:idx val="4"/>
        <c:spPr>
          <a:solidFill>
            <a:srgbClr val="265376"/>
          </a:solidFill>
          <a:ln w="6350">
            <a:solidFill>
              <a:srgbClr val="000100"/>
            </a:solidFill>
            <a:prstDash val="solid"/>
          </a:ln>
        </c:spPr>
        <c:marker>
          <c:symbol val="none"/>
        </c:marker>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s>
    <c:plotArea>
      <c:layout/>
      <c:barChart>
        <c:barDir val="col"/>
        <c:grouping val="stacked"/>
        <c:varyColors val="0"/>
        <c:ser>
          <c:idx val="0"/>
          <c:order val="0"/>
          <c:tx>
            <c:strRef>
              <c:f>Tertiary_analysis!$B$43:$B$44</c:f>
              <c:strCache>
                <c:ptCount val="1"/>
                <c:pt idx="0">
                  <c:v>Hot water</c:v>
                </c:pt>
              </c:strCache>
            </c:strRef>
          </c:tx>
          <c:spPr>
            <a:solidFill>
              <a:srgbClr val="FCD942"/>
            </a:solidFill>
            <a:ln w="6350">
              <a:solidFill>
                <a:srgbClr val="000100"/>
              </a:solidFill>
              <a:prstDash val="solid"/>
            </a:ln>
          </c:spPr>
          <c:invertIfNegative val="0"/>
          <c:cat>
            <c:strRef>
              <c:f>Tertiary_analysis!$A$45:$A$52</c:f>
              <c:strCache>
                <c:ptCount val="7"/>
                <c:pt idx="0">
                  <c:v>Biomass</c:v>
                </c:pt>
                <c:pt idx="1">
                  <c:v>Coal</c:v>
                </c:pt>
                <c:pt idx="2">
                  <c:v>District heating</c:v>
                </c:pt>
                <c:pt idx="3">
                  <c:v>Electric Heating</c:v>
                </c:pt>
                <c:pt idx="4">
                  <c:v>Gas</c:v>
                </c:pt>
                <c:pt idx="5">
                  <c:v>Oil</c:v>
                </c:pt>
                <c:pt idx="6">
                  <c:v>Solar thermal</c:v>
                </c:pt>
              </c:strCache>
            </c:strRef>
          </c:cat>
          <c:val>
            <c:numRef>
              <c:f>Tertiary_analysis!$B$45:$B$52</c:f>
              <c:numCache>
                <c:formatCode>0</c:formatCode>
                <c:ptCount val="7"/>
                <c:pt idx="0">
                  <c:v>1.8975744463595998</c:v>
                </c:pt>
                <c:pt idx="1">
                  <c:v>4.3577533658929558E-2</c:v>
                </c:pt>
                <c:pt idx="2">
                  <c:v>1.1897660136673713</c:v>
                </c:pt>
                <c:pt idx="3">
                  <c:v>0.26545147401383828</c:v>
                </c:pt>
                <c:pt idx="4">
                  <c:v>8.5407641851761227</c:v>
                </c:pt>
                <c:pt idx="5">
                  <c:v>5.3314261008135819</c:v>
                </c:pt>
                <c:pt idx="6">
                  <c:v>0.22872913757004368</c:v>
                </c:pt>
              </c:numCache>
            </c:numRef>
          </c:val>
          <c:extLst>
            <c:ext xmlns:c16="http://schemas.microsoft.com/office/drawing/2014/chart" uri="{C3380CC4-5D6E-409C-BE32-E72D297353CC}">
              <c16:uniqueId val="{00000000-F25B-4148-BB18-83559B51961E}"/>
            </c:ext>
          </c:extLst>
        </c:ser>
        <c:ser>
          <c:idx val="1"/>
          <c:order val="1"/>
          <c:tx>
            <c:strRef>
              <c:f>Tertiary_analysis!$C$43:$C$44</c:f>
              <c:strCache>
                <c:ptCount val="1"/>
                <c:pt idx="0">
                  <c:v>Space heating</c:v>
                </c:pt>
              </c:strCache>
            </c:strRef>
          </c:tx>
          <c:spPr>
            <a:solidFill>
              <a:srgbClr val="7FA129"/>
            </a:solidFill>
            <a:ln w="6350">
              <a:solidFill>
                <a:srgbClr val="000100"/>
              </a:solidFill>
              <a:prstDash val="solid"/>
            </a:ln>
          </c:spPr>
          <c:invertIfNegative val="0"/>
          <c:cat>
            <c:strRef>
              <c:f>Tertiary_analysis!$A$45:$A$52</c:f>
              <c:strCache>
                <c:ptCount val="7"/>
                <c:pt idx="0">
                  <c:v>Biomass</c:v>
                </c:pt>
                <c:pt idx="1">
                  <c:v>Coal</c:v>
                </c:pt>
                <c:pt idx="2">
                  <c:v>District heating</c:v>
                </c:pt>
                <c:pt idx="3">
                  <c:v>Electric Heating</c:v>
                </c:pt>
                <c:pt idx="4">
                  <c:v>Gas</c:v>
                </c:pt>
                <c:pt idx="5">
                  <c:v>Oil</c:v>
                </c:pt>
                <c:pt idx="6">
                  <c:v>Solar thermal</c:v>
                </c:pt>
              </c:strCache>
            </c:strRef>
          </c:cat>
          <c:val>
            <c:numRef>
              <c:f>Tertiary_analysis!$C$45:$C$52</c:f>
              <c:numCache>
                <c:formatCode>0</c:formatCode>
                <c:ptCount val="7"/>
                <c:pt idx="0">
                  <c:v>25.570817386748093</c:v>
                </c:pt>
                <c:pt idx="1">
                  <c:v>0.57818791716157325</c:v>
                </c:pt>
                <c:pt idx="2">
                  <c:v>15.364634852457566</c:v>
                </c:pt>
                <c:pt idx="3">
                  <c:v>3.7799405590977675</c:v>
                </c:pt>
                <c:pt idx="4">
                  <c:v>114.84202290772924</c:v>
                </c:pt>
                <c:pt idx="5">
                  <c:v>78.350249055192307</c:v>
                </c:pt>
                <c:pt idx="6">
                  <c:v>2.9149999106760807</c:v>
                </c:pt>
              </c:numCache>
            </c:numRef>
          </c:val>
          <c:extLst>
            <c:ext xmlns:c16="http://schemas.microsoft.com/office/drawing/2014/chart" uri="{C3380CC4-5D6E-409C-BE32-E72D297353CC}">
              <c16:uniqueId val="{00000001-F25B-4148-BB18-83559B51961E}"/>
            </c:ext>
          </c:extLst>
        </c:ser>
        <c:ser>
          <c:idx val="2"/>
          <c:order val="2"/>
          <c:tx>
            <c:strRef>
              <c:f>Tertiary_analysis!$D$43:$D$44</c:f>
              <c:strCache>
                <c:ptCount val="1"/>
                <c:pt idx="0">
                  <c:v>Space cooling</c:v>
                </c:pt>
              </c:strCache>
            </c:strRef>
          </c:tx>
          <c:spPr>
            <a:solidFill>
              <a:srgbClr val="68A4C0"/>
            </a:solidFill>
            <a:ln w="6350">
              <a:solidFill>
                <a:srgbClr val="000100"/>
              </a:solidFill>
              <a:prstDash val="solid"/>
            </a:ln>
          </c:spPr>
          <c:invertIfNegative val="0"/>
          <c:cat>
            <c:strRef>
              <c:f>Tertiary_analysis!$A$45:$A$52</c:f>
              <c:strCache>
                <c:ptCount val="7"/>
                <c:pt idx="0">
                  <c:v>Biomass</c:v>
                </c:pt>
                <c:pt idx="1">
                  <c:v>Coal</c:v>
                </c:pt>
                <c:pt idx="2">
                  <c:v>District heating</c:v>
                </c:pt>
                <c:pt idx="3">
                  <c:v>Electric Heating</c:v>
                </c:pt>
                <c:pt idx="4">
                  <c:v>Gas</c:v>
                </c:pt>
                <c:pt idx="5">
                  <c:v>Oil</c:v>
                </c:pt>
                <c:pt idx="6">
                  <c:v>Solar thermal</c:v>
                </c:pt>
              </c:strCache>
            </c:strRef>
          </c:cat>
          <c:val>
            <c:numRef>
              <c:f>Tertiary_analysis!$D$45:$D$52</c:f>
              <c:numCache>
                <c:formatCode>0</c:formatCode>
                <c:ptCount val="7"/>
                <c:pt idx="0">
                  <c:v>0</c:v>
                </c:pt>
                <c:pt idx="1">
                  <c:v>0</c:v>
                </c:pt>
                <c:pt idx="2">
                  <c:v>0</c:v>
                </c:pt>
                <c:pt idx="3">
                  <c:v>1.5755003694547682</c:v>
                </c:pt>
                <c:pt idx="4">
                  <c:v>0</c:v>
                </c:pt>
                <c:pt idx="5">
                  <c:v>0</c:v>
                </c:pt>
                <c:pt idx="6">
                  <c:v>0</c:v>
                </c:pt>
              </c:numCache>
            </c:numRef>
          </c:val>
          <c:extLst>
            <c:ext xmlns:c16="http://schemas.microsoft.com/office/drawing/2014/chart" uri="{C3380CC4-5D6E-409C-BE32-E72D297353CC}">
              <c16:uniqueId val="{00000002-F25B-4148-BB18-83559B51961E}"/>
            </c:ext>
          </c:extLst>
        </c:ser>
        <c:ser>
          <c:idx val="3"/>
          <c:order val="3"/>
          <c:tx>
            <c:strRef>
              <c:f>Tertiary_analysis!$E$43:$E$44</c:f>
              <c:strCache>
                <c:ptCount val="1"/>
                <c:pt idx="0">
                  <c:v>Process cooling</c:v>
                </c:pt>
              </c:strCache>
            </c:strRef>
          </c:tx>
          <c:spPr>
            <a:solidFill>
              <a:srgbClr val="265376"/>
            </a:solidFill>
            <a:ln w="6350">
              <a:solidFill>
                <a:srgbClr val="000100"/>
              </a:solidFill>
              <a:prstDash val="solid"/>
            </a:ln>
          </c:spPr>
          <c:invertIfNegative val="0"/>
          <c:cat>
            <c:strRef>
              <c:f>Tertiary_analysis!$A$45:$A$52</c:f>
              <c:strCache>
                <c:ptCount val="7"/>
                <c:pt idx="0">
                  <c:v>Biomass</c:v>
                </c:pt>
                <c:pt idx="1">
                  <c:v>Coal</c:v>
                </c:pt>
                <c:pt idx="2">
                  <c:v>District heating</c:v>
                </c:pt>
                <c:pt idx="3">
                  <c:v>Electric Heating</c:v>
                </c:pt>
                <c:pt idx="4">
                  <c:v>Gas</c:v>
                </c:pt>
                <c:pt idx="5">
                  <c:v>Oil</c:v>
                </c:pt>
                <c:pt idx="6">
                  <c:v>Solar thermal</c:v>
                </c:pt>
              </c:strCache>
            </c:strRef>
          </c:cat>
          <c:val>
            <c:numRef>
              <c:f>Tertiary_analysis!$E$45:$E$52</c:f>
              <c:numCache>
                <c:formatCode>0</c:formatCode>
                <c:ptCount val="7"/>
                <c:pt idx="0">
                  <c:v>0</c:v>
                </c:pt>
                <c:pt idx="1">
                  <c:v>0</c:v>
                </c:pt>
                <c:pt idx="2">
                  <c:v>0</c:v>
                </c:pt>
                <c:pt idx="3">
                  <c:v>17.16994551815807</c:v>
                </c:pt>
                <c:pt idx="4">
                  <c:v>0</c:v>
                </c:pt>
                <c:pt idx="5">
                  <c:v>0</c:v>
                </c:pt>
                <c:pt idx="6">
                  <c:v>0</c:v>
                </c:pt>
              </c:numCache>
            </c:numRef>
          </c:val>
          <c:extLst>
            <c:ext xmlns:c16="http://schemas.microsoft.com/office/drawing/2014/chart" uri="{C3380CC4-5D6E-409C-BE32-E72D297353CC}">
              <c16:uniqueId val="{00000003-F25B-4148-BB18-83559B51961E}"/>
            </c:ext>
          </c:extLst>
        </c:ser>
        <c:ser>
          <c:idx val="4"/>
          <c:order val="4"/>
          <c:tx>
            <c:strRef>
              <c:f>Tertiary_analysis!$F$43:$F$44</c:f>
              <c:strCache>
                <c:ptCount val="1"/>
                <c:pt idx="0">
                  <c:v>Process heating</c:v>
                </c:pt>
              </c:strCache>
            </c:strRef>
          </c:tx>
          <c:spPr>
            <a:solidFill>
              <a:srgbClr val="A21734"/>
            </a:solidFill>
            <a:ln w="6350">
              <a:solidFill>
                <a:srgbClr val="000100"/>
              </a:solidFill>
              <a:prstDash val="solid"/>
            </a:ln>
          </c:spPr>
          <c:invertIfNegative val="0"/>
          <c:cat>
            <c:strRef>
              <c:f>Tertiary_analysis!$A$45:$A$52</c:f>
              <c:strCache>
                <c:ptCount val="7"/>
                <c:pt idx="0">
                  <c:v>Biomass</c:v>
                </c:pt>
                <c:pt idx="1">
                  <c:v>Coal</c:v>
                </c:pt>
                <c:pt idx="2">
                  <c:v>District heating</c:v>
                </c:pt>
                <c:pt idx="3">
                  <c:v>Electric Heating</c:v>
                </c:pt>
                <c:pt idx="4">
                  <c:v>Gas</c:v>
                </c:pt>
                <c:pt idx="5">
                  <c:v>Oil</c:v>
                </c:pt>
                <c:pt idx="6">
                  <c:v>Solar thermal</c:v>
                </c:pt>
              </c:strCache>
            </c:strRef>
          </c:cat>
          <c:val>
            <c:numRef>
              <c:f>Tertiary_analysis!$F$45:$F$52</c:f>
              <c:numCache>
                <c:formatCode>0</c:formatCode>
                <c:ptCount val="7"/>
                <c:pt idx="0">
                  <c:v>0</c:v>
                </c:pt>
                <c:pt idx="1">
                  <c:v>0</c:v>
                </c:pt>
                <c:pt idx="2">
                  <c:v>0</c:v>
                </c:pt>
                <c:pt idx="3">
                  <c:v>11.469393416956578</c:v>
                </c:pt>
                <c:pt idx="4">
                  <c:v>0</c:v>
                </c:pt>
                <c:pt idx="5">
                  <c:v>0</c:v>
                </c:pt>
                <c:pt idx="6">
                  <c:v>0</c:v>
                </c:pt>
              </c:numCache>
            </c:numRef>
          </c:val>
          <c:extLst>
            <c:ext xmlns:c16="http://schemas.microsoft.com/office/drawing/2014/chart" uri="{C3380CC4-5D6E-409C-BE32-E72D297353CC}">
              <c16:uniqueId val="{00000004-F25B-4148-BB18-83559B51961E}"/>
            </c:ext>
          </c:extLst>
        </c:ser>
        <c:dLbls>
          <c:showLegendKey val="0"/>
          <c:showVal val="0"/>
          <c:showCatName val="0"/>
          <c:showSerName val="0"/>
          <c:showPercent val="0"/>
          <c:showBubbleSize val="0"/>
        </c:dLbls>
        <c:gapWidth val="50"/>
        <c:overlap val="100"/>
        <c:axId val="57197696"/>
        <c:axId val="57199232"/>
      </c:barChart>
      <c:catAx>
        <c:axId val="57197696"/>
        <c:scaling>
          <c:orientation val="minMax"/>
        </c:scaling>
        <c:delete val="0"/>
        <c:axPos val="b"/>
        <c:numFmt formatCode="General" sourceLinked="0"/>
        <c:majorTickMark val="out"/>
        <c:minorTickMark val="none"/>
        <c:tickLblPos val="nextTo"/>
        <c:crossAx val="57199232"/>
        <c:crosses val="autoZero"/>
        <c:auto val="1"/>
        <c:lblAlgn val="ctr"/>
        <c:lblOffset val="100"/>
        <c:noMultiLvlLbl val="0"/>
      </c:catAx>
      <c:valAx>
        <c:axId val="57199232"/>
        <c:scaling>
          <c:orientation val="minMax"/>
        </c:scaling>
        <c:delete val="0"/>
        <c:axPos val="l"/>
        <c:majorGridlines/>
        <c:title>
          <c:tx>
            <c:rich>
              <a:bodyPr/>
              <a:lstStyle/>
              <a:p>
                <a:pPr>
                  <a:defRPr/>
                </a:pPr>
                <a:r>
                  <a:rPr lang="en-US"/>
                  <a:t>Final energy [TWh]</a:t>
                </a:r>
              </a:p>
            </c:rich>
          </c:tx>
          <c:overlay val="0"/>
        </c:title>
        <c:numFmt formatCode="0" sourceLinked="1"/>
        <c:majorTickMark val="out"/>
        <c:minorTickMark val="none"/>
        <c:tickLblPos val="nextTo"/>
        <c:crossAx val="57197696"/>
        <c:crosses val="autoZero"/>
        <c:crossBetween val="between"/>
      </c:valAx>
    </c:plotArea>
    <c:legend>
      <c:legendPos val="r"/>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WP3_v22b_website.xlsx]Tertiary_analysis!PivotTable10</c:name>
    <c:fmtId val="0"/>
  </c:pivotSource>
  <c:chart>
    <c:autoTitleDeleted val="0"/>
    <c:pivotFmts>
      <c:pivotFmt>
        <c:idx val="0"/>
        <c:spPr>
          <a:solidFill>
            <a:srgbClr val="7FA129"/>
          </a:solidFill>
          <a:ln w="3175">
            <a:solidFill>
              <a:srgbClr val="000100"/>
            </a:solidFill>
            <a:prstDash val="solid"/>
          </a:ln>
        </c:spPr>
        <c:marker>
          <c:symbol val="none"/>
        </c:marker>
      </c:pivotFmt>
      <c:pivotFmt>
        <c:idx val="1"/>
        <c:spPr>
          <a:solidFill>
            <a:srgbClr val="500C1A"/>
          </a:solidFill>
          <a:ln w="3175">
            <a:solidFill>
              <a:srgbClr val="000100"/>
            </a:solidFill>
            <a:prstDash val="solid"/>
          </a:ln>
        </c:spPr>
        <c:marker>
          <c:symbol val="none"/>
        </c:marker>
      </c:pivotFmt>
      <c:pivotFmt>
        <c:idx val="2"/>
        <c:spPr>
          <a:solidFill>
            <a:srgbClr val="BED001"/>
          </a:solidFill>
          <a:ln w="3175">
            <a:solidFill>
              <a:srgbClr val="000100"/>
            </a:solidFill>
            <a:prstDash val="solid"/>
          </a:ln>
        </c:spPr>
        <c:marker>
          <c:symbol val="none"/>
        </c:marker>
      </c:pivotFmt>
      <c:pivotFmt>
        <c:idx val="3"/>
        <c:spPr>
          <a:solidFill>
            <a:srgbClr val="A21734"/>
          </a:solidFill>
          <a:ln w="3175">
            <a:solidFill>
              <a:srgbClr val="000100"/>
            </a:solidFill>
            <a:prstDash val="solid"/>
          </a:ln>
        </c:spPr>
        <c:marker>
          <c:symbol val="none"/>
        </c:marker>
      </c:pivotFmt>
      <c:pivotFmt>
        <c:idx val="4"/>
        <c:spPr>
          <a:solidFill>
            <a:srgbClr val="68A4C0"/>
          </a:solidFill>
          <a:ln w="3175">
            <a:solidFill>
              <a:srgbClr val="000100"/>
            </a:solidFill>
            <a:prstDash val="solid"/>
          </a:ln>
        </c:spPr>
        <c:marker>
          <c:symbol val="none"/>
        </c:marker>
      </c:pivotFmt>
      <c:pivotFmt>
        <c:idx val="5"/>
        <c:spPr>
          <a:solidFill>
            <a:srgbClr val="606060"/>
          </a:solidFill>
          <a:ln w="3175">
            <a:solidFill>
              <a:srgbClr val="000100"/>
            </a:solidFill>
            <a:prstDash val="solid"/>
          </a:ln>
        </c:spPr>
        <c:marker>
          <c:symbol val="none"/>
        </c:marker>
      </c:pivotFmt>
      <c:pivotFmt>
        <c:idx val="6"/>
        <c:spPr>
          <a:solidFill>
            <a:srgbClr val="FCD942"/>
          </a:solidFill>
          <a:ln w="3175">
            <a:solidFill>
              <a:srgbClr val="000100"/>
            </a:solidFill>
            <a:prstDash val="solid"/>
          </a:ln>
        </c:spPr>
        <c:marker>
          <c:symbol val="none"/>
        </c:marker>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spPr>
          <a:solidFill>
            <a:srgbClr val="497185"/>
          </a:solidFill>
          <a:ln w="3175">
            <a:solidFill>
              <a:srgbClr val="000100"/>
            </a:solidFill>
            <a:prstDash val="solid"/>
          </a:ln>
        </c:spPr>
        <c:marker>
          <c:symbol val="none"/>
        </c:marker>
      </c:pivotFmt>
      <c:pivotFmt>
        <c:idx val="43"/>
      </c:pivotFmt>
      <c:pivotFmt>
        <c:idx val="44"/>
      </c:pivotFmt>
      <c:pivotFmt>
        <c:idx val="45"/>
      </c:pivotFmt>
      <c:pivotFmt>
        <c:idx val="46"/>
      </c:pivotFmt>
      <c:pivotFmt>
        <c:idx val="47"/>
      </c:pivotFmt>
      <c:pivotFmt>
        <c:idx val="48"/>
        <c:marker>
          <c:symbol val="none"/>
        </c:marker>
      </c:pivotFmt>
    </c:pivotFmts>
    <c:plotArea>
      <c:layout/>
      <c:barChart>
        <c:barDir val="col"/>
        <c:grouping val="percentStacked"/>
        <c:varyColors val="0"/>
        <c:ser>
          <c:idx val="0"/>
          <c:order val="0"/>
          <c:tx>
            <c:strRef>
              <c:f>Tertiary_analysis!$B$74:$B$75</c:f>
              <c:strCache>
                <c:ptCount val="1"/>
                <c:pt idx="0">
                  <c:v>Biomass</c:v>
                </c:pt>
              </c:strCache>
            </c:strRef>
          </c:tx>
          <c:spPr>
            <a:solidFill>
              <a:srgbClr val="7FA129"/>
            </a:solidFill>
            <a:ln w="3175">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Tertiary_analysis!$B$76:$B$80</c:f>
              <c:numCache>
                <c:formatCode>0</c:formatCode>
                <c:ptCount val="5"/>
                <c:pt idx="0">
                  <c:v>1.8975744463595998</c:v>
                </c:pt>
                <c:pt idx="1">
                  <c:v>25.570817386748093</c:v>
                </c:pt>
                <c:pt idx="2">
                  <c:v>0</c:v>
                </c:pt>
                <c:pt idx="3">
                  <c:v>0</c:v>
                </c:pt>
                <c:pt idx="4">
                  <c:v>0</c:v>
                </c:pt>
              </c:numCache>
            </c:numRef>
          </c:val>
          <c:extLst>
            <c:ext xmlns:c16="http://schemas.microsoft.com/office/drawing/2014/chart" uri="{C3380CC4-5D6E-409C-BE32-E72D297353CC}">
              <c16:uniqueId val="{00000000-B2C8-4A88-BC2A-2A98E202DCF6}"/>
            </c:ext>
          </c:extLst>
        </c:ser>
        <c:ser>
          <c:idx val="1"/>
          <c:order val="1"/>
          <c:tx>
            <c:strRef>
              <c:f>Tertiary_analysis!$C$74:$C$75</c:f>
              <c:strCache>
                <c:ptCount val="1"/>
                <c:pt idx="0">
                  <c:v>Coal</c:v>
                </c:pt>
              </c:strCache>
            </c:strRef>
          </c:tx>
          <c:spPr>
            <a:solidFill>
              <a:srgbClr val="500C1A"/>
            </a:solidFill>
            <a:ln w="3175">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Tertiary_analysis!$C$76:$C$80</c:f>
              <c:numCache>
                <c:formatCode>0</c:formatCode>
                <c:ptCount val="5"/>
                <c:pt idx="0">
                  <c:v>4.3577533658929558E-2</c:v>
                </c:pt>
                <c:pt idx="1">
                  <c:v>0.57818791716157325</c:v>
                </c:pt>
                <c:pt idx="2">
                  <c:v>0</c:v>
                </c:pt>
                <c:pt idx="3">
                  <c:v>0</c:v>
                </c:pt>
                <c:pt idx="4">
                  <c:v>0</c:v>
                </c:pt>
              </c:numCache>
            </c:numRef>
          </c:val>
          <c:extLst>
            <c:ext xmlns:c16="http://schemas.microsoft.com/office/drawing/2014/chart" uri="{C3380CC4-5D6E-409C-BE32-E72D297353CC}">
              <c16:uniqueId val="{00000000-89B0-9745-8E37-5C67B0BAEA56}"/>
            </c:ext>
          </c:extLst>
        </c:ser>
        <c:ser>
          <c:idx val="2"/>
          <c:order val="2"/>
          <c:tx>
            <c:strRef>
              <c:f>Tertiary_analysis!$D$74:$D$75</c:f>
              <c:strCache>
                <c:ptCount val="1"/>
                <c:pt idx="0">
                  <c:v>District heating</c:v>
                </c:pt>
              </c:strCache>
            </c:strRef>
          </c:tx>
          <c:spPr>
            <a:solidFill>
              <a:srgbClr val="BED001"/>
            </a:solidFill>
            <a:ln w="3175">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Tertiary_analysis!$D$76:$D$80</c:f>
              <c:numCache>
                <c:formatCode>0</c:formatCode>
                <c:ptCount val="5"/>
                <c:pt idx="0">
                  <c:v>1.1897660136673713</c:v>
                </c:pt>
                <c:pt idx="1">
                  <c:v>15.364634852457566</c:v>
                </c:pt>
                <c:pt idx="2">
                  <c:v>0</c:v>
                </c:pt>
                <c:pt idx="3">
                  <c:v>0</c:v>
                </c:pt>
                <c:pt idx="4">
                  <c:v>0</c:v>
                </c:pt>
              </c:numCache>
            </c:numRef>
          </c:val>
          <c:extLst>
            <c:ext xmlns:c16="http://schemas.microsoft.com/office/drawing/2014/chart" uri="{C3380CC4-5D6E-409C-BE32-E72D297353CC}">
              <c16:uniqueId val="{00000001-89B0-9745-8E37-5C67B0BAEA56}"/>
            </c:ext>
          </c:extLst>
        </c:ser>
        <c:ser>
          <c:idx val="3"/>
          <c:order val="3"/>
          <c:tx>
            <c:strRef>
              <c:f>Tertiary_analysis!$E$74:$E$75</c:f>
              <c:strCache>
                <c:ptCount val="1"/>
                <c:pt idx="0">
                  <c:v>Electricity</c:v>
                </c:pt>
              </c:strCache>
            </c:strRef>
          </c:tx>
          <c:spPr>
            <a:solidFill>
              <a:srgbClr val="A21734"/>
            </a:solidFill>
            <a:ln w="3175">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Tertiary_analysis!$E$76:$E$80</c:f>
              <c:numCache>
                <c:formatCode>0</c:formatCode>
                <c:ptCount val="5"/>
                <c:pt idx="0">
                  <c:v>0.26545147401383828</c:v>
                </c:pt>
                <c:pt idx="1">
                  <c:v>3.7799405590977675</c:v>
                </c:pt>
                <c:pt idx="2">
                  <c:v>11.469393416956578</c:v>
                </c:pt>
                <c:pt idx="3">
                  <c:v>1.5755003694547682</c:v>
                </c:pt>
                <c:pt idx="4">
                  <c:v>17.16994551815807</c:v>
                </c:pt>
              </c:numCache>
            </c:numRef>
          </c:val>
          <c:extLst>
            <c:ext xmlns:c16="http://schemas.microsoft.com/office/drawing/2014/chart" uri="{C3380CC4-5D6E-409C-BE32-E72D297353CC}">
              <c16:uniqueId val="{00000002-89B0-9745-8E37-5C67B0BAEA56}"/>
            </c:ext>
          </c:extLst>
        </c:ser>
        <c:ser>
          <c:idx val="4"/>
          <c:order val="4"/>
          <c:tx>
            <c:strRef>
              <c:f>Tertiary_analysis!$F$74:$F$75</c:f>
              <c:strCache>
                <c:ptCount val="1"/>
                <c:pt idx="0">
                  <c:v>Gas</c:v>
                </c:pt>
              </c:strCache>
            </c:strRef>
          </c:tx>
          <c:spPr>
            <a:solidFill>
              <a:srgbClr val="68A4C0"/>
            </a:solidFill>
            <a:ln w="3175">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Tertiary_analysis!$F$76:$F$80</c:f>
              <c:numCache>
                <c:formatCode>0</c:formatCode>
                <c:ptCount val="5"/>
                <c:pt idx="0">
                  <c:v>8.5407641851761227</c:v>
                </c:pt>
                <c:pt idx="1">
                  <c:v>114.84202290772924</c:v>
                </c:pt>
                <c:pt idx="2">
                  <c:v>0</c:v>
                </c:pt>
                <c:pt idx="3">
                  <c:v>0</c:v>
                </c:pt>
                <c:pt idx="4">
                  <c:v>0</c:v>
                </c:pt>
              </c:numCache>
            </c:numRef>
          </c:val>
          <c:extLst>
            <c:ext xmlns:c16="http://schemas.microsoft.com/office/drawing/2014/chart" uri="{C3380CC4-5D6E-409C-BE32-E72D297353CC}">
              <c16:uniqueId val="{00000003-89B0-9745-8E37-5C67B0BAEA56}"/>
            </c:ext>
          </c:extLst>
        </c:ser>
        <c:ser>
          <c:idx val="5"/>
          <c:order val="5"/>
          <c:tx>
            <c:strRef>
              <c:f>Tertiary_analysis!$G$74:$G$75</c:f>
              <c:strCache>
                <c:ptCount val="1"/>
                <c:pt idx="0">
                  <c:v>Heat pumps total (electric)</c:v>
                </c:pt>
              </c:strCache>
            </c:strRef>
          </c:tx>
          <c:spPr>
            <a:solidFill>
              <a:srgbClr val="497185"/>
            </a:solidFill>
            <a:ln w="3175">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Tertiary_analysis!$G$76:$G$80</c:f>
              <c:numCache>
                <c:formatCode>0</c:formatCode>
                <c:ptCount val="5"/>
                <c:pt idx="0">
                  <c:v>0.18877125883288912</c:v>
                </c:pt>
                <c:pt idx="1">
                  <c:v>2.3142353974636913</c:v>
                </c:pt>
                <c:pt idx="2">
                  <c:v>0</c:v>
                </c:pt>
                <c:pt idx="3">
                  <c:v>0</c:v>
                </c:pt>
                <c:pt idx="4">
                  <c:v>0</c:v>
                </c:pt>
              </c:numCache>
            </c:numRef>
          </c:val>
          <c:extLst>
            <c:ext xmlns:c16="http://schemas.microsoft.com/office/drawing/2014/chart" uri="{C3380CC4-5D6E-409C-BE32-E72D297353CC}">
              <c16:uniqueId val="{00000004-89B0-9745-8E37-5C67B0BAEA56}"/>
            </c:ext>
          </c:extLst>
        </c:ser>
        <c:ser>
          <c:idx val="6"/>
          <c:order val="6"/>
          <c:tx>
            <c:strRef>
              <c:f>Tertiary_analysis!$H$74:$H$75</c:f>
              <c:strCache>
                <c:ptCount val="1"/>
                <c:pt idx="0">
                  <c:v>Oil</c:v>
                </c:pt>
              </c:strCache>
            </c:strRef>
          </c:tx>
          <c:spPr>
            <a:solidFill>
              <a:srgbClr val="606060"/>
            </a:solidFill>
            <a:ln w="3175">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Tertiary_analysis!$H$76:$H$80</c:f>
              <c:numCache>
                <c:formatCode>0</c:formatCode>
                <c:ptCount val="5"/>
                <c:pt idx="0">
                  <c:v>5.3314261008135819</c:v>
                </c:pt>
                <c:pt idx="1">
                  <c:v>78.350249055192307</c:v>
                </c:pt>
                <c:pt idx="2">
                  <c:v>0</c:v>
                </c:pt>
                <c:pt idx="3">
                  <c:v>0</c:v>
                </c:pt>
                <c:pt idx="4">
                  <c:v>0</c:v>
                </c:pt>
              </c:numCache>
            </c:numRef>
          </c:val>
          <c:extLst>
            <c:ext xmlns:c16="http://schemas.microsoft.com/office/drawing/2014/chart" uri="{C3380CC4-5D6E-409C-BE32-E72D297353CC}">
              <c16:uniqueId val="{00000005-89B0-9745-8E37-5C67B0BAEA56}"/>
            </c:ext>
          </c:extLst>
        </c:ser>
        <c:ser>
          <c:idx val="7"/>
          <c:order val="7"/>
          <c:tx>
            <c:strRef>
              <c:f>Tertiary_analysis!$I$74:$I$75</c:f>
              <c:strCache>
                <c:ptCount val="1"/>
                <c:pt idx="0">
                  <c:v>Solar thermal</c:v>
                </c:pt>
              </c:strCache>
            </c:strRef>
          </c:tx>
          <c:spPr>
            <a:solidFill>
              <a:srgbClr val="FCD942"/>
            </a:solidFill>
            <a:ln w="3175">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Tertiary_analysis!$I$76:$I$80</c:f>
              <c:numCache>
                <c:formatCode>0</c:formatCode>
                <c:ptCount val="5"/>
                <c:pt idx="0">
                  <c:v>0.22872913757004368</c:v>
                </c:pt>
                <c:pt idx="1">
                  <c:v>2.9149999106760807</c:v>
                </c:pt>
                <c:pt idx="2">
                  <c:v>0</c:v>
                </c:pt>
                <c:pt idx="3">
                  <c:v>0</c:v>
                </c:pt>
                <c:pt idx="4">
                  <c:v>0</c:v>
                </c:pt>
              </c:numCache>
            </c:numRef>
          </c:val>
          <c:extLst>
            <c:ext xmlns:c16="http://schemas.microsoft.com/office/drawing/2014/chart" uri="{C3380CC4-5D6E-409C-BE32-E72D297353CC}">
              <c16:uniqueId val="{00000006-89B0-9745-8E37-5C67B0BAEA56}"/>
            </c:ext>
          </c:extLst>
        </c:ser>
        <c:dLbls>
          <c:showLegendKey val="0"/>
          <c:showVal val="0"/>
          <c:showCatName val="0"/>
          <c:showSerName val="0"/>
          <c:showPercent val="0"/>
          <c:showBubbleSize val="0"/>
        </c:dLbls>
        <c:gapWidth val="50"/>
        <c:overlap val="100"/>
        <c:axId val="57295232"/>
        <c:axId val="57296768"/>
      </c:barChart>
      <c:catAx>
        <c:axId val="57295232"/>
        <c:scaling>
          <c:orientation val="minMax"/>
        </c:scaling>
        <c:delete val="0"/>
        <c:axPos val="b"/>
        <c:numFmt formatCode="General" sourceLinked="0"/>
        <c:majorTickMark val="out"/>
        <c:minorTickMark val="none"/>
        <c:tickLblPos val="nextTo"/>
        <c:crossAx val="57296768"/>
        <c:crosses val="autoZero"/>
        <c:auto val="1"/>
        <c:lblAlgn val="ctr"/>
        <c:lblOffset val="100"/>
        <c:noMultiLvlLbl val="0"/>
      </c:catAx>
      <c:valAx>
        <c:axId val="57296768"/>
        <c:scaling>
          <c:orientation val="minMax"/>
        </c:scaling>
        <c:delete val="0"/>
        <c:axPos val="l"/>
        <c:majorGridlines/>
        <c:numFmt formatCode="0%" sourceLinked="1"/>
        <c:majorTickMark val="out"/>
        <c:minorTickMark val="none"/>
        <c:tickLblPos val="nextTo"/>
        <c:crossAx val="57295232"/>
        <c:crosses val="autoZero"/>
        <c:crossBetween val="between"/>
      </c:valAx>
    </c:plotArea>
    <c:legend>
      <c:legendPos val="r"/>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WP3_v22b_website.xlsx]Tertiary_analysis!PivotTable10</c:name>
    <c:fmtId val="1"/>
  </c:pivotSource>
  <c:chart>
    <c:autoTitleDeleted val="0"/>
    <c:pivotFmts>
      <c:pivotFmt>
        <c:idx val="0"/>
        <c:spPr>
          <a:solidFill>
            <a:srgbClr val="7FA129"/>
          </a:solidFill>
          <a:ln w="6350">
            <a:solidFill>
              <a:srgbClr val="000100"/>
            </a:solidFill>
            <a:prstDash val="solid"/>
          </a:ln>
        </c:spPr>
        <c:marker>
          <c:symbol val="none"/>
        </c:marker>
      </c:pivotFmt>
      <c:pivotFmt>
        <c:idx val="1"/>
        <c:spPr>
          <a:solidFill>
            <a:srgbClr val="A21734"/>
          </a:solidFill>
          <a:ln w="6350">
            <a:solidFill>
              <a:srgbClr val="000100"/>
            </a:solidFill>
            <a:prstDash val="solid"/>
          </a:ln>
        </c:spPr>
        <c:marker>
          <c:symbol val="none"/>
        </c:marker>
      </c:pivotFmt>
      <c:pivotFmt>
        <c:idx val="2"/>
        <c:spPr>
          <a:solidFill>
            <a:srgbClr val="BED001"/>
          </a:solidFill>
          <a:ln w="6350">
            <a:solidFill>
              <a:srgbClr val="000100"/>
            </a:solidFill>
            <a:prstDash val="solid"/>
          </a:ln>
        </c:spPr>
        <c:marker>
          <c:symbol val="none"/>
        </c:marker>
      </c:pivotFmt>
      <c:pivotFmt>
        <c:idx val="3"/>
        <c:spPr>
          <a:solidFill>
            <a:srgbClr val="606060"/>
          </a:solidFill>
          <a:ln w="6350">
            <a:solidFill>
              <a:srgbClr val="000100"/>
            </a:solidFill>
            <a:prstDash val="solid"/>
          </a:ln>
        </c:spPr>
        <c:marker>
          <c:symbol val="none"/>
        </c:marker>
      </c:pivotFmt>
      <c:pivotFmt>
        <c:idx val="4"/>
        <c:spPr>
          <a:solidFill>
            <a:srgbClr val="68A4C0"/>
          </a:solidFill>
          <a:ln w="6350">
            <a:solidFill>
              <a:srgbClr val="000100"/>
            </a:solidFill>
            <a:prstDash val="solid"/>
          </a:ln>
        </c:spPr>
        <c:marker>
          <c:symbol val="none"/>
        </c:marker>
      </c:pivotFmt>
      <c:pivotFmt>
        <c:idx val="5"/>
        <c:spPr>
          <a:solidFill>
            <a:srgbClr val="265376"/>
          </a:solidFill>
          <a:ln w="6350">
            <a:solidFill>
              <a:srgbClr val="000100"/>
            </a:solidFill>
            <a:prstDash val="solid"/>
          </a:ln>
        </c:spPr>
        <c:marker>
          <c:symbol val="none"/>
        </c:marker>
      </c:pivotFmt>
      <c:pivotFmt>
        <c:idx val="6"/>
        <c:spPr>
          <a:solidFill>
            <a:srgbClr val="FCD942"/>
          </a:solidFill>
          <a:ln w="6350">
            <a:solidFill>
              <a:srgbClr val="000100"/>
            </a:solidFill>
            <a:prstDash val="solid"/>
          </a:ln>
        </c:spPr>
        <c:marker>
          <c:symbol val="none"/>
        </c:marker>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spPr>
          <a:solidFill>
            <a:srgbClr val="7FA129"/>
          </a:solidFill>
          <a:ln w="6350">
            <a:solidFill>
              <a:srgbClr val="000100"/>
            </a:solidFill>
            <a:prstDash val="solid"/>
          </a:ln>
        </c:spPr>
        <c:marker>
          <c:symbol val="none"/>
        </c:marker>
      </c:pivotFmt>
      <c:pivotFmt>
        <c:idx val="43"/>
        <c:spPr>
          <a:solidFill>
            <a:srgbClr val="500C1A"/>
          </a:solidFill>
          <a:ln w="6350">
            <a:solidFill>
              <a:srgbClr val="000100"/>
            </a:solidFill>
            <a:prstDash val="solid"/>
          </a:ln>
        </c:spPr>
        <c:marker>
          <c:symbol val="none"/>
        </c:marker>
      </c:pivotFmt>
      <c:pivotFmt>
        <c:idx val="44"/>
        <c:spPr>
          <a:solidFill>
            <a:srgbClr val="BED001"/>
          </a:solidFill>
          <a:ln w="6350">
            <a:solidFill>
              <a:srgbClr val="000100"/>
            </a:solidFill>
            <a:prstDash val="solid"/>
          </a:ln>
        </c:spPr>
        <c:marker>
          <c:symbol val="none"/>
        </c:marker>
      </c:pivotFmt>
      <c:pivotFmt>
        <c:idx val="45"/>
        <c:spPr>
          <a:solidFill>
            <a:srgbClr val="A21734"/>
          </a:solidFill>
          <a:ln w="6350">
            <a:solidFill>
              <a:srgbClr val="000100"/>
            </a:solidFill>
            <a:prstDash val="solid"/>
          </a:ln>
        </c:spPr>
        <c:marker>
          <c:symbol val="none"/>
        </c:marker>
      </c:pivotFmt>
      <c:pivotFmt>
        <c:idx val="46"/>
        <c:spPr>
          <a:solidFill>
            <a:srgbClr val="68A4C0"/>
          </a:solidFill>
          <a:ln w="6350">
            <a:solidFill>
              <a:srgbClr val="000100"/>
            </a:solidFill>
            <a:prstDash val="solid"/>
          </a:ln>
        </c:spPr>
        <c:marker>
          <c:symbol val="none"/>
        </c:marker>
      </c:pivotFmt>
      <c:pivotFmt>
        <c:idx val="47"/>
        <c:spPr>
          <a:solidFill>
            <a:srgbClr val="606060"/>
          </a:solidFill>
          <a:ln w="6350">
            <a:solidFill>
              <a:srgbClr val="000100"/>
            </a:solidFill>
            <a:prstDash val="solid"/>
          </a:ln>
        </c:spPr>
        <c:marker>
          <c:symbol val="none"/>
        </c:marker>
      </c:pivotFmt>
      <c:pivotFmt>
        <c:idx val="48"/>
        <c:spPr>
          <a:solidFill>
            <a:srgbClr val="FCD942"/>
          </a:solidFill>
          <a:ln w="6350">
            <a:solidFill>
              <a:srgbClr val="000100"/>
            </a:solidFill>
            <a:prstDash val="solid"/>
          </a:ln>
        </c:spPr>
        <c:marker>
          <c:symbol val="none"/>
        </c:marker>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spPr>
          <a:solidFill>
            <a:srgbClr val="497185"/>
          </a:solidFill>
          <a:ln w="6350">
            <a:solidFill>
              <a:srgbClr val="000100"/>
            </a:solidFill>
            <a:prstDash val="solid"/>
          </a:ln>
        </c:spPr>
        <c:marker>
          <c:symbol val="none"/>
        </c:marker>
      </c:pivotFmt>
      <c:pivotFmt>
        <c:idx val="85"/>
      </c:pivotFmt>
      <c:pivotFmt>
        <c:idx val="86"/>
      </c:pivotFmt>
      <c:pivotFmt>
        <c:idx val="87"/>
      </c:pivotFmt>
      <c:pivotFmt>
        <c:idx val="88"/>
      </c:pivotFmt>
      <c:pivotFmt>
        <c:idx val="89"/>
      </c:pivotFmt>
      <c:pivotFmt>
        <c:idx val="90"/>
        <c:marker>
          <c:symbol val="none"/>
        </c:marker>
      </c:pivotFmt>
    </c:pivotFmts>
    <c:plotArea>
      <c:layout/>
      <c:barChart>
        <c:barDir val="col"/>
        <c:grouping val="stacked"/>
        <c:varyColors val="0"/>
        <c:ser>
          <c:idx val="0"/>
          <c:order val="0"/>
          <c:tx>
            <c:strRef>
              <c:f>Tertiary_analysis!$B$74:$B$75</c:f>
              <c:strCache>
                <c:ptCount val="1"/>
                <c:pt idx="0">
                  <c:v>Biomass</c:v>
                </c:pt>
              </c:strCache>
            </c:strRef>
          </c:tx>
          <c:spPr>
            <a:solidFill>
              <a:srgbClr val="7FA129"/>
            </a:solidFill>
            <a:ln w="6350">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Tertiary_analysis!$B$76:$B$80</c:f>
              <c:numCache>
                <c:formatCode>0</c:formatCode>
                <c:ptCount val="5"/>
                <c:pt idx="0">
                  <c:v>1.8975744463595998</c:v>
                </c:pt>
                <c:pt idx="1">
                  <c:v>25.570817386748093</c:v>
                </c:pt>
                <c:pt idx="2">
                  <c:v>0</c:v>
                </c:pt>
                <c:pt idx="3">
                  <c:v>0</c:v>
                </c:pt>
                <c:pt idx="4">
                  <c:v>0</c:v>
                </c:pt>
              </c:numCache>
            </c:numRef>
          </c:val>
          <c:extLst>
            <c:ext xmlns:c16="http://schemas.microsoft.com/office/drawing/2014/chart" uri="{C3380CC4-5D6E-409C-BE32-E72D297353CC}">
              <c16:uniqueId val="{00000000-41F3-4798-9B11-D5492EBBCDD5}"/>
            </c:ext>
          </c:extLst>
        </c:ser>
        <c:ser>
          <c:idx val="1"/>
          <c:order val="1"/>
          <c:tx>
            <c:strRef>
              <c:f>Tertiary_analysis!$C$74:$C$75</c:f>
              <c:strCache>
                <c:ptCount val="1"/>
                <c:pt idx="0">
                  <c:v>Coal</c:v>
                </c:pt>
              </c:strCache>
            </c:strRef>
          </c:tx>
          <c:spPr>
            <a:solidFill>
              <a:srgbClr val="500C1A"/>
            </a:solidFill>
            <a:ln w="6350">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Tertiary_analysis!$C$76:$C$80</c:f>
              <c:numCache>
                <c:formatCode>0</c:formatCode>
                <c:ptCount val="5"/>
                <c:pt idx="0">
                  <c:v>4.3577533658929558E-2</c:v>
                </c:pt>
                <c:pt idx="1">
                  <c:v>0.57818791716157325</c:v>
                </c:pt>
                <c:pt idx="2">
                  <c:v>0</c:v>
                </c:pt>
                <c:pt idx="3">
                  <c:v>0</c:v>
                </c:pt>
                <c:pt idx="4">
                  <c:v>0</c:v>
                </c:pt>
              </c:numCache>
            </c:numRef>
          </c:val>
          <c:extLst>
            <c:ext xmlns:c16="http://schemas.microsoft.com/office/drawing/2014/chart" uri="{C3380CC4-5D6E-409C-BE32-E72D297353CC}">
              <c16:uniqueId val="{00000000-9091-0742-B3E3-B15E40F68AD0}"/>
            </c:ext>
          </c:extLst>
        </c:ser>
        <c:ser>
          <c:idx val="2"/>
          <c:order val="2"/>
          <c:tx>
            <c:strRef>
              <c:f>Tertiary_analysis!$D$74:$D$75</c:f>
              <c:strCache>
                <c:ptCount val="1"/>
                <c:pt idx="0">
                  <c:v>District heating</c:v>
                </c:pt>
              </c:strCache>
            </c:strRef>
          </c:tx>
          <c:spPr>
            <a:solidFill>
              <a:srgbClr val="BED001"/>
            </a:solidFill>
            <a:ln w="6350">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Tertiary_analysis!$D$76:$D$80</c:f>
              <c:numCache>
                <c:formatCode>0</c:formatCode>
                <c:ptCount val="5"/>
                <c:pt idx="0">
                  <c:v>1.1897660136673713</c:v>
                </c:pt>
                <c:pt idx="1">
                  <c:v>15.364634852457566</c:v>
                </c:pt>
                <c:pt idx="2">
                  <c:v>0</c:v>
                </c:pt>
                <c:pt idx="3">
                  <c:v>0</c:v>
                </c:pt>
                <c:pt idx="4">
                  <c:v>0</c:v>
                </c:pt>
              </c:numCache>
            </c:numRef>
          </c:val>
          <c:extLst>
            <c:ext xmlns:c16="http://schemas.microsoft.com/office/drawing/2014/chart" uri="{C3380CC4-5D6E-409C-BE32-E72D297353CC}">
              <c16:uniqueId val="{00000001-9091-0742-B3E3-B15E40F68AD0}"/>
            </c:ext>
          </c:extLst>
        </c:ser>
        <c:ser>
          <c:idx val="3"/>
          <c:order val="3"/>
          <c:tx>
            <c:strRef>
              <c:f>Tertiary_analysis!$E$74:$E$75</c:f>
              <c:strCache>
                <c:ptCount val="1"/>
                <c:pt idx="0">
                  <c:v>Electricity</c:v>
                </c:pt>
              </c:strCache>
            </c:strRef>
          </c:tx>
          <c:spPr>
            <a:solidFill>
              <a:srgbClr val="A21734"/>
            </a:solidFill>
            <a:ln w="6350">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Tertiary_analysis!$E$76:$E$80</c:f>
              <c:numCache>
                <c:formatCode>0</c:formatCode>
                <c:ptCount val="5"/>
                <c:pt idx="0">
                  <c:v>0.26545147401383828</c:v>
                </c:pt>
                <c:pt idx="1">
                  <c:v>3.7799405590977675</c:v>
                </c:pt>
                <c:pt idx="2">
                  <c:v>11.469393416956578</c:v>
                </c:pt>
                <c:pt idx="3">
                  <c:v>1.5755003694547682</c:v>
                </c:pt>
                <c:pt idx="4">
                  <c:v>17.16994551815807</c:v>
                </c:pt>
              </c:numCache>
            </c:numRef>
          </c:val>
          <c:extLst>
            <c:ext xmlns:c16="http://schemas.microsoft.com/office/drawing/2014/chart" uri="{C3380CC4-5D6E-409C-BE32-E72D297353CC}">
              <c16:uniqueId val="{00000002-9091-0742-B3E3-B15E40F68AD0}"/>
            </c:ext>
          </c:extLst>
        </c:ser>
        <c:ser>
          <c:idx val="4"/>
          <c:order val="4"/>
          <c:tx>
            <c:strRef>
              <c:f>Tertiary_analysis!$F$74:$F$75</c:f>
              <c:strCache>
                <c:ptCount val="1"/>
                <c:pt idx="0">
                  <c:v>Gas</c:v>
                </c:pt>
              </c:strCache>
            </c:strRef>
          </c:tx>
          <c:spPr>
            <a:solidFill>
              <a:srgbClr val="68A4C0"/>
            </a:solidFill>
            <a:ln w="6350">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Tertiary_analysis!$F$76:$F$80</c:f>
              <c:numCache>
                <c:formatCode>0</c:formatCode>
                <c:ptCount val="5"/>
                <c:pt idx="0">
                  <c:v>8.5407641851761227</c:v>
                </c:pt>
                <c:pt idx="1">
                  <c:v>114.84202290772924</c:v>
                </c:pt>
                <c:pt idx="2">
                  <c:v>0</c:v>
                </c:pt>
                <c:pt idx="3">
                  <c:v>0</c:v>
                </c:pt>
                <c:pt idx="4">
                  <c:v>0</c:v>
                </c:pt>
              </c:numCache>
            </c:numRef>
          </c:val>
          <c:extLst>
            <c:ext xmlns:c16="http://schemas.microsoft.com/office/drawing/2014/chart" uri="{C3380CC4-5D6E-409C-BE32-E72D297353CC}">
              <c16:uniqueId val="{00000003-9091-0742-B3E3-B15E40F68AD0}"/>
            </c:ext>
          </c:extLst>
        </c:ser>
        <c:ser>
          <c:idx val="5"/>
          <c:order val="5"/>
          <c:tx>
            <c:strRef>
              <c:f>Tertiary_analysis!$G$74:$G$75</c:f>
              <c:strCache>
                <c:ptCount val="1"/>
                <c:pt idx="0">
                  <c:v>Heat pumps total (electric)</c:v>
                </c:pt>
              </c:strCache>
            </c:strRef>
          </c:tx>
          <c:spPr>
            <a:solidFill>
              <a:srgbClr val="497185"/>
            </a:solidFill>
            <a:ln w="6350">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Tertiary_analysis!$G$76:$G$80</c:f>
              <c:numCache>
                <c:formatCode>0</c:formatCode>
                <c:ptCount val="5"/>
                <c:pt idx="0">
                  <c:v>0.18877125883288912</c:v>
                </c:pt>
                <c:pt idx="1">
                  <c:v>2.3142353974636913</c:v>
                </c:pt>
                <c:pt idx="2">
                  <c:v>0</c:v>
                </c:pt>
                <c:pt idx="3">
                  <c:v>0</c:v>
                </c:pt>
                <c:pt idx="4">
                  <c:v>0</c:v>
                </c:pt>
              </c:numCache>
            </c:numRef>
          </c:val>
          <c:extLst>
            <c:ext xmlns:c16="http://schemas.microsoft.com/office/drawing/2014/chart" uri="{C3380CC4-5D6E-409C-BE32-E72D297353CC}">
              <c16:uniqueId val="{00000004-9091-0742-B3E3-B15E40F68AD0}"/>
            </c:ext>
          </c:extLst>
        </c:ser>
        <c:ser>
          <c:idx val="6"/>
          <c:order val="6"/>
          <c:tx>
            <c:strRef>
              <c:f>Tertiary_analysis!$H$74:$H$75</c:f>
              <c:strCache>
                <c:ptCount val="1"/>
                <c:pt idx="0">
                  <c:v>Oil</c:v>
                </c:pt>
              </c:strCache>
            </c:strRef>
          </c:tx>
          <c:spPr>
            <a:solidFill>
              <a:srgbClr val="606060"/>
            </a:solidFill>
            <a:ln w="6350">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Tertiary_analysis!$H$76:$H$80</c:f>
              <c:numCache>
                <c:formatCode>0</c:formatCode>
                <c:ptCount val="5"/>
                <c:pt idx="0">
                  <c:v>5.3314261008135819</c:v>
                </c:pt>
                <c:pt idx="1">
                  <c:v>78.350249055192307</c:v>
                </c:pt>
                <c:pt idx="2">
                  <c:v>0</c:v>
                </c:pt>
                <c:pt idx="3">
                  <c:v>0</c:v>
                </c:pt>
                <c:pt idx="4">
                  <c:v>0</c:v>
                </c:pt>
              </c:numCache>
            </c:numRef>
          </c:val>
          <c:extLst>
            <c:ext xmlns:c16="http://schemas.microsoft.com/office/drawing/2014/chart" uri="{C3380CC4-5D6E-409C-BE32-E72D297353CC}">
              <c16:uniqueId val="{00000005-9091-0742-B3E3-B15E40F68AD0}"/>
            </c:ext>
          </c:extLst>
        </c:ser>
        <c:ser>
          <c:idx val="7"/>
          <c:order val="7"/>
          <c:tx>
            <c:strRef>
              <c:f>Tertiary_analysis!$I$74:$I$75</c:f>
              <c:strCache>
                <c:ptCount val="1"/>
                <c:pt idx="0">
                  <c:v>Solar thermal</c:v>
                </c:pt>
              </c:strCache>
            </c:strRef>
          </c:tx>
          <c:spPr>
            <a:solidFill>
              <a:srgbClr val="FCD942"/>
            </a:solidFill>
            <a:ln w="6350">
              <a:solidFill>
                <a:srgbClr val="000100"/>
              </a:solidFill>
              <a:prstDash val="solid"/>
            </a:ln>
          </c:spPr>
          <c:invertIfNegative val="0"/>
          <c:cat>
            <c:strRef>
              <c:f>Tertiary_analysis!$A$76:$A$80</c:f>
              <c:strCache>
                <c:ptCount val="5"/>
                <c:pt idx="0">
                  <c:v>Hot water</c:v>
                </c:pt>
                <c:pt idx="1">
                  <c:v>Space heating</c:v>
                </c:pt>
                <c:pt idx="2">
                  <c:v>Process heating</c:v>
                </c:pt>
                <c:pt idx="3">
                  <c:v>Space cooling</c:v>
                </c:pt>
                <c:pt idx="4">
                  <c:v>Process cooling</c:v>
                </c:pt>
              </c:strCache>
            </c:strRef>
          </c:cat>
          <c:val>
            <c:numRef>
              <c:f>Tertiary_analysis!$I$76:$I$80</c:f>
              <c:numCache>
                <c:formatCode>0</c:formatCode>
                <c:ptCount val="5"/>
                <c:pt idx="0">
                  <c:v>0.22872913757004368</c:v>
                </c:pt>
                <c:pt idx="1">
                  <c:v>2.9149999106760807</c:v>
                </c:pt>
                <c:pt idx="2">
                  <c:v>0</c:v>
                </c:pt>
                <c:pt idx="3">
                  <c:v>0</c:v>
                </c:pt>
                <c:pt idx="4">
                  <c:v>0</c:v>
                </c:pt>
              </c:numCache>
            </c:numRef>
          </c:val>
          <c:extLst>
            <c:ext xmlns:c16="http://schemas.microsoft.com/office/drawing/2014/chart" uri="{C3380CC4-5D6E-409C-BE32-E72D297353CC}">
              <c16:uniqueId val="{00000006-9091-0742-B3E3-B15E40F68AD0}"/>
            </c:ext>
          </c:extLst>
        </c:ser>
        <c:dLbls>
          <c:showLegendKey val="0"/>
          <c:showVal val="0"/>
          <c:showCatName val="0"/>
          <c:showSerName val="0"/>
          <c:showPercent val="0"/>
          <c:showBubbleSize val="0"/>
        </c:dLbls>
        <c:gapWidth val="50"/>
        <c:overlap val="100"/>
        <c:axId val="57383552"/>
        <c:axId val="57389440"/>
      </c:barChart>
      <c:catAx>
        <c:axId val="57383552"/>
        <c:scaling>
          <c:orientation val="minMax"/>
        </c:scaling>
        <c:delete val="0"/>
        <c:axPos val="b"/>
        <c:numFmt formatCode="General" sourceLinked="0"/>
        <c:majorTickMark val="out"/>
        <c:minorTickMark val="none"/>
        <c:tickLblPos val="nextTo"/>
        <c:crossAx val="57389440"/>
        <c:crosses val="autoZero"/>
        <c:auto val="1"/>
        <c:lblAlgn val="ctr"/>
        <c:lblOffset val="100"/>
        <c:noMultiLvlLbl val="0"/>
      </c:catAx>
      <c:valAx>
        <c:axId val="57389440"/>
        <c:scaling>
          <c:orientation val="minMax"/>
        </c:scaling>
        <c:delete val="0"/>
        <c:axPos val="l"/>
        <c:majorGridlines/>
        <c:title>
          <c:tx>
            <c:rich>
              <a:bodyPr/>
              <a:lstStyle/>
              <a:p>
                <a:pPr>
                  <a:defRPr/>
                </a:pPr>
                <a:r>
                  <a:rPr lang="en-US"/>
                  <a:t>Final energy [TWh]</a:t>
                </a:r>
              </a:p>
            </c:rich>
          </c:tx>
          <c:overlay val="0"/>
        </c:title>
        <c:numFmt formatCode="0" sourceLinked="1"/>
        <c:majorTickMark val="out"/>
        <c:minorTickMark val="none"/>
        <c:tickLblPos val="nextTo"/>
        <c:crossAx val="57383552"/>
        <c:crosses val="autoZero"/>
        <c:crossBetween val="between"/>
      </c:valAx>
    </c:plotArea>
    <c:legend>
      <c:legendPos val="r"/>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WP3_v22b_website.xlsx]Tertiary_analysis!PivotTable11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ln>
            <a:solidFill>
              <a:schemeClr val="tx1"/>
            </a:solidFill>
          </a:ln>
        </c:spPr>
      </c:pivotFmt>
      <c:pivotFmt>
        <c:idx val="6"/>
        <c:spPr>
          <a:solidFill>
            <a:srgbClr val="265376"/>
          </a:solidFill>
          <a:ln w="3175">
            <a:solidFill>
              <a:srgbClr val="000100"/>
            </a:solidFill>
            <a:prstDash val="solid"/>
          </a:ln>
        </c:spPr>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spPr>
          <a:solidFill>
            <a:srgbClr val="68A4C0"/>
          </a:solidFill>
          <a:ln w="3175">
            <a:solidFill>
              <a:srgbClr val="000100"/>
            </a:solidFill>
            <a:prstDash val="solid"/>
          </a:ln>
        </c:spPr>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spPr>
          <a:solidFill>
            <a:srgbClr val="A21734"/>
          </a:solidFill>
          <a:ln w="3175">
            <a:solidFill>
              <a:srgbClr val="000100"/>
            </a:solidFill>
            <a:prstDash val="solid"/>
          </a:ln>
        </c:spPr>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spPr>
          <a:solidFill>
            <a:srgbClr val="BED001"/>
          </a:solidFill>
          <a:ln w="3175">
            <a:solidFill>
              <a:srgbClr val="000100"/>
            </a:solidFill>
            <a:prstDash val="solid"/>
          </a:ln>
        </c:spPr>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spPr>
          <a:solidFill>
            <a:srgbClr val="7FA129"/>
          </a:solidFill>
          <a:ln w="3175">
            <a:solidFill>
              <a:srgbClr val="000100"/>
            </a:solidFill>
            <a:prstDash val="solid"/>
          </a:ln>
        </c:spPr>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spPr>
          <a:solidFill>
            <a:srgbClr val="606060"/>
          </a:solidFill>
          <a:ln w="3175">
            <a:solidFill>
              <a:srgbClr val="000100"/>
            </a:solidFill>
            <a:prstDash val="solid"/>
          </a:ln>
        </c:spPr>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spPr>
          <a:solidFill>
            <a:srgbClr val="606060"/>
          </a:solidFill>
          <a:ln w="3175">
            <a:solidFill>
              <a:srgbClr val="000100"/>
            </a:solidFill>
            <a:prstDash val="solid"/>
          </a:ln>
        </c:spPr>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spPr>
          <a:solidFill>
            <a:srgbClr val="265376"/>
          </a:solidFill>
          <a:ln w="3175">
            <a:solidFill>
              <a:srgbClr val="000100"/>
            </a:solidFill>
            <a:prstDash val="solid"/>
          </a:ln>
        </c:spPr>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spPr>
          <a:solidFill>
            <a:srgbClr val="68A4C0"/>
          </a:solidFill>
          <a:ln w="3175">
            <a:solidFill>
              <a:srgbClr val="000100"/>
            </a:solidFill>
            <a:prstDash val="solid"/>
          </a:ln>
        </c:spPr>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spPr>
          <a:solidFill>
            <a:srgbClr val="BED001"/>
          </a:solidFill>
          <a:ln w="3175">
            <a:solidFill>
              <a:srgbClr val="000100"/>
            </a:solidFill>
            <a:prstDash val="solid"/>
          </a:ln>
        </c:spPr>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spPr>
          <a:solidFill>
            <a:srgbClr val="7FA129"/>
          </a:solidFill>
          <a:ln w="3175">
            <a:solidFill>
              <a:srgbClr val="000100"/>
            </a:solidFill>
            <a:prstDash val="solid"/>
          </a:ln>
        </c:spPr>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spPr>
          <a:solidFill>
            <a:srgbClr val="A21734"/>
          </a:solidFill>
          <a:ln w="3175">
            <a:solidFill>
              <a:srgbClr val="000100"/>
            </a:solidFill>
            <a:prstDash val="solid"/>
          </a:ln>
        </c:spPr>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spPr>
          <a:solidFill>
            <a:srgbClr val="606060"/>
          </a:solidFill>
          <a:ln w="3175">
            <a:solidFill>
              <a:srgbClr val="000100"/>
            </a:solidFill>
            <a:prstDash val="solid"/>
          </a:ln>
        </c:spPr>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spPr>
          <a:solidFill>
            <a:srgbClr val="265376"/>
          </a:solidFill>
          <a:ln w="3175">
            <a:solidFill>
              <a:srgbClr val="000100"/>
            </a:solidFill>
            <a:prstDash val="solid"/>
          </a:ln>
        </c:spPr>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spPr>
          <a:solidFill>
            <a:srgbClr val="68A4C0"/>
          </a:solidFill>
          <a:ln w="3175">
            <a:solidFill>
              <a:srgbClr val="000100"/>
            </a:solidFill>
            <a:prstDash val="solid"/>
          </a:ln>
        </c:spPr>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spPr>
          <a:solidFill>
            <a:srgbClr val="BED001"/>
          </a:solidFill>
          <a:ln w="3175">
            <a:solidFill>
              <a:srgbClr val="000100"/>
            </a:solidFill>
            <a:prstDash val="solid"/>
          </a:ln>
        </c:spPr>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spPr>
          <a:solidFill>
            <a:srgbClr val="7FA129"/>
          </a:solidFill>
          <a:ln w="3175">
            <a:solidFill>
              <a:srgbClr val="000100"/>
            </a:solidFill>
            <a:prstDash val="solid"/>
          </a:ln>
        </c:spPr>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spPr>
          <a:solidFill>
            <a:srgbClr val="A21734"/>
          </a:solidFill>
          <a:ln w="3175">
            <a:solidFill>
              <a:srgbClr val="000100"/>
            </a:solidFill>
            <a:prstDash val="solid"/>
          </a:ln>
        </c:spPr>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spPr>
          <a:solidFill>
            <a:srgbClr val="265376"/>
          </a:solidFill>
          <a:ln w="3175">
            <a:solidFill>
              <a:srgbClr val="000100"/>
            </a:solidFill>
            <a:prstDash val="solid"/>
          </a:ln>
        </c:spPr>
        <c:marker>
          <c:symbol val="none"/>
        </c:marker>
      </c:pivotFmt>
      <c:pivotFmt>
        <c:idx val="542"/>
        <c:spPr>
          <a:solidFill>
            <a:srgbClr val="68A4C0"/>
          </a:solidFill>
          <a:ln w="3175">
            <a:solidFill>
              <a:srgbClr val="000100"/>
            </a:solidFill>
            <a:prstDash val="solid"/>
          </a:ln>
        </c:spPr>
        <c:marker>
          <c:symbol val="none"/>
        </c:marker>
      </c:pivotFmt>
      <c:pivotFmt>
        <c:idx val="543"/>
        <c:spPr>
          <a:solidFill>
            <a:srgbClr val="BED001"/>
          </a:solidFill>
          <a:ln w="3175">
            <a:solidFill>
              <a:srgbClr val="000100"/>
            </a:solidFill>
            <a:prstDash val="solid"/>
          </a:ln>
        </c:spPr>
        <c:marker>
          <c:symbol val="none"/>
        </c:marker>
      </c:pivotFmt>
      <c:pivotFmt>
        <c:idx val="544"/>
        <c:spPr>
          <a:solidFill>
            <a:srgbClr val="7FA129"/>
          </a:solidFill>
          <a:ln w="3175">
            <a:solidFill>
              <a:srgbClr val="000100"/>
            </a:solidFill>
            <a:prstDash val="solid"/>
          </a:ln>
        </c:spPr>
        <c:marker>
          <c:symbol val="none"/>
        </c:marker>
      </c:pivotFmt>
      <c:pivotFmt>
        <c:idx val="545"/>
        <c:spPr>
          <a:solidFill>
            <a:srgbClr val="A21734"/>
          </a:solidFill>
          <a:ln w="3175">
            <a:solidFill>
              <a:srgbClr val="000100"/>
            </a:solidFill>
            <a:prstDash val="solid"/>
          </a:ln>
        </c:spPr>
        <c:marker>
          <c:symbol val="none"/>
        </c:marker>
      </c:pivotFmt>
      <c:pivotFmt>
        <c:idx val="546"/>
        <c:spPr>
          <a:ln w="3175">
            <a:solidFill>
              <a:srgbClr val="000100"/>
            </a:solidFill>
            <a:prstDash val="solid"/>
          </a:ln>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7"/>
        <c:spPr>
          <a:solidFill>
            <a:srgbClr val="A21734"/>
          </a:solidFill>
          <a:ln w="3175">
            <a:solidFill>
              <a:srgbClr val="000100"/>
            </a:solidFill>
            <a:prstDash val="solid"/>
          </a:ln>
        </c:spPr>
        <c:marker>
          <c:symbol val="none"/>
        </c:marker>
      </c:pivotFmt>
      <c:pivotFmt>
        <c:idx val="548"/>
        <c:spPr>
          <a:solidFill>
            <a:srgbClr val="68A4C0"/>
          </a:solidFill>
          <a:ln w="3175">
            <a:solidFill>
              <a:srgbClr val="000100"/>
            </a:solidFill>
            <a:prstDash val="solid"/>
          </a:ln>
        </c:spPr>
        <c:marker>
          <c:symbol val="none"/>
        </c:marker>
      </c:pivotFmt>
      <c:pivotFmt>
        <c:idx val="549"/>
        <c:spPr>
          <a:solidFill>
            <a:srgbClr val="FCD942"/>
          </a:solidFill>
          <a:ln w="3175">
            <a:solidFill>
              <a:srgbClr val="000100"/>
            </a:solidFill>
            <a:prstDash val="solid"/>
          </a:ln>
        </c:spPr>
        <c:marker>
          <c:symbol val="none"/>
        </c:marker>
      </c:pivotFmt>
      <c:pivotFmt>
        <c:idx val="550"/>
        <c:spPr>
          <a:solidFill>
            <a:srgbClr val="7FA129"/>
          </a:solidFill>
          <a:ln w="3175">
            <a:solidFill>
              <a:srgbClr val="000100"/>
            </a:solidFill>
            <a:prstDash val="solid"/>
          </a:ln>
        </c:spPr>
        <c:marker>
          <c:symbol val="none"/>
        </c:marker>
      </c:pivotFmt>
      <c:pivotFmt>
        <c:idx val="551"/>
        <c:spPr>
          <a:solidFill>
            <a:srgbClr val="68A4C0"/>
          </a:solidFill>
          <a:ln w="3175">
            <a:solidFill>
              <a:srgbClr val="000100"/>
            </a:solidFill>
            <a:prstDash val="solid"/>
          </a:ln>
        </c:spPr>
        <c:marker>
          <c:symbol val="none"/>
        </c:marker>
      </c:pivotFmt>
      <c:pivotFmt>
        <c:idx val="552"/>
        <c:spPr>
          <a:solidFill>
            <a:srgbClr val="265376"/>
          </a:solidFill>
          <a:ln w="3175">
            <a:solidFill>
              <a:srgbClr val="000100"/>
            </a:solidFill>
            <a:prstDash val="solid"/>
          </a:ln>
        </c:spPr>
        <c:marker>
          <c:symbol val="none"/>
        </c:marker>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marker>
          <c:symbol val="none"/>
        </c:marker>
      </c:pivotFmt>
      <c:pivotFmt>
        <c:idx val="723"/>
        <c:marker>
          <c:symbol val="none"/>
        </c:marker>
      </c:pivotFmt>
      <c:pivotFmt>
        <c:idx val="724"/>
        <c:marker>
          <c:symbol val="none"/>
        </c:marker>
      </c:pivotFmt>
      <c:pivotFmt>
        <c:idx val="725"/>
        <c:marker>
          <c:symbol val="none"/>
        </c:marker>
      </c:pivotFmt>
      <c:pivotFmt>
        <c:idx val="726"/>
        <c:marker>
          <c:symbol val="none"/>
        </c:marker>
      </c:pivotFmt>
    </c:pivotFmts>
    <c:plotArea>
      <c:layout>
        <c:manualLayout>
          <c:layoutTarget val="inner"/>
          <c:xMode val="edge"/>
          <c:yMode val="edge"/>
          <c:x val="6.6640528855054906E-2"/>
          <c:y val="3.6017906520809065E-2"/>
          <c:w val="0.58401573389352157"/>
          <c:h val="0.80830877892088304"/>
        </c:manualLayout>
      </c:layout>
      <c:barChart>
        <c:barDir val="col"/>
        <c:grouping val="percentStacked"/>
        <c:varyColors val="0"/>
        <c:ser>
          <c:idx val="2"/>
          <c:order val="1"/>
          <c:tx>
            <c:strRef>
              <c:f>Tertiary_analysis!$C$104:$C$105</c:f>
              <c:strCache>
                <c:ptCount val="1"/>
                <c:pt idx="0">
                  <c:v>Hot water</c:v>
                </c:pt>
              </c:strCache>
            </c:strRef>
          </c:tx>
          <c:invertIfNegative val="0"/>
          <c:cat>
            <c:strRef>
              <c:f>Tertiary_analysis!$A$106:$A$134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Tertiary_analysis!$C$106:$C$134</c:f>
              <c:numCache>
                <c:formatCode>0</c:formatCode>
                <c:ptCount val="28"/>
                <c:pt idx="0">
                  <c:v>17.686060150092374</c:v>
                </c:pt>
                <c:pt idx="1">
                  <c:v>14.343269048313054</c:v>
                </c:pt>
                <c:pt idx="2">
                  <c:v>12.08790248604091</c:v>
                </c:pt>
                <c:pt idx="3">
                  <c:v>10.873182981503636</c:v>
                </c:pt>
                <c:pt idx="4">
                  <c:v>5.4119033312483253</c:v>
                </c:pt>
                <c:pt idx="5">
                  <c:v>2.6924328174087644</c:v>
                </c:pt>
                <c:pt idx="6">
                  <c:v>3.4562345541268891</c:v>
                </c:pt>
                <c:pt idx="7">
                  <c:v>2.4457398058614142</c:v>
                </c:pt>
                <c:pt idx="8">
                  <c:v>1.4663901566288693</c:v>
                </c:pt>
                <c:pt idx="9">
                  <c:v>1.6250137324270906</c:v>
                </c:pt>
                <c:pt idx="10">
                  <c:v>1.0769143496522537</c:v>
                </c:pt>
                <c:pt idx="11">
                  <c:v>1.2722699931579626</c:v>
                </c:pt>
                <c:pt idx="12">
                  <c:v>1.4488868543148343</c:v>
                </c:pt>
                <c:pt idx="13">
                  <c:v>0.99342035298869358</c:v>
                </c:pt>
                <c:pt idx="14">
                  <c:v>0.8349489293051654</c:v>
                </c:pt>
                <c:pt idx="15">
                  <c:v>0.72144525776518797</c:v>
                </c:pt>
                <c:pt idx="16">
                  <c:v>0.64148954429321048</c:v>
                </c:pt>
                <c:pt idx="17">
                  <c:v>0.76820185170121746</c:v>
                </c:pt>
                <c:pt idx="18">
                  <c:v>1.8095783315213414</c:v>
                </c:pt>
                <c:pt idx="19">
                  <c:v>0.28851237785761297</c:v>
                </c:pt>
                <c:pt idx="20">
                  <c:v>0.20502419069336203</c:v>
                </c:pt>
                <c:pt idx="21">
                  <c:v>0.30150817737313701</c:v>
                </c:pt>
                <c:pt idx="22">
                  <c:v>0.19584316828318987</c:v>
                </c:pt>
                <c:pt idx="23">
                  <c:v>0.22134734506562251</c:v>
                </c:pt>
                <c:pt idx="24">
                  <c:v>0.1709649315771713</c:v>
                </c:pt>
                <c:pt idx="25">
                  <c:v>0.12888581919347847</c:v>
                </c:pt>
                <c:pt idx="26">
                  <c:v>0.20144478300909346</c:v>
                </c:pt>
                <c:pt idx="27">
                  <c:v>0.21140449288600779</c:v>
                </c:pt>
              </c:numCache>
            </c:numRef>
          </c:val>
          <c:extLst>
            <c:ext xmlns:c16="http://schemas.microsoft.com/office/drawing/2014/chart" uri="{C3380CC4-5D6E-409C-BE32-E72D297353CC}">
              <c16:uniqueId val="{00000002-D664-4B33-A85E-14A291B86CDD}"/>
            </c:ext>
          </c:extLst>
        </c:ser>
        <c:ser>
          <c:idx val="3"/>
          <c:order val="2"/>
          <c:tx>
            <c:strRef>
              <c:f>Tertiary_analysis!$D$104:$D$105</c:f>
              <c:strCache>
                <c:ptCount val="1"/>
                <c:pt idx="0">
                  <c:v>Space heating</c:v>
                </c:pt>
              </c:strCache>
            </c:strRef>
          </c:tx>
          <c:invertIfNegative val="0"/>
          <c:cat>
            <c:strRef>
              <c:f>Tertiary_analysis!$A$106:$A$134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Tertiary_analysis!$D$106:$D$134</c:f>
              <c:numCache>
                <c:formatCode>0</c:formatCode>
                <c:ptCount val="28"/>
                <c:pt idx="0">
                  <c:v>243.7150879865263</c:v>
                </c:pt>
                <c:pt idx="1">
                  <c:v>111.7460473099579</c:v>
                </c:pt>
                <c:pt idx="2">
                  <c:v>81.508447443885885</c:v>
                </c:pt>
                <c:pt idx="3">
                  <c:v>92.227205682779598</c:v>
                </c:pt>
                <c:pt idx="4">
                  <c:v>35.541210472263963</c:v>
                </c:pt>
                <c:pt idx="5">
                  <c:v>46.935541843805794</c:v>
                </c:pt>
                <c:pt idx="6">
                  <c:v>37.89801443845262</c:v>
                </c:pt>
                <c:pt idx="7">
                  <c:v>29.49823216021953</c:v>
                </c:pt>
                <c:pt idx="8">
                  <c:v>26.851181344801628</c:v>
                </c:pt>
                <c:pt idx="9">
                  <c:v>20.296696639412492</c:v>
                </c:pt>
                <c:pt idx="10">
                  <c:v>19.373884763205499</c:v>
                </c:pt>
                <c:pt idx="11">
                  <c:v>18.501351145760356</c:v>
                </c:pt>
                <c:pt idx="12">
                  <c:v>18.845251759705324</c:v>
                </c:pt>
                <c:pt idx="13">
                  <c:v>12.898964165599835</c:v>
                </c:pt>
                <c:pt idx="14">
                  <c:v>11.553283467109555</c:v>
                </c:pt>
                <c:pt idx="15">
                  <c:v>8.9929495458835778</c:v>
                </c:pt>
                <c:pt idx="16">
                  <c:v>9.1572219590449428</c:v>
                </c:pt>
                <c:pt idx="17">
                  <c:v>3.4687073265426402</c:v>
                </c:pt>
                <c:pt idx="18">
                  <c:v>4.6187988206190482</c:v>
                </c:pt>
                <c:pt idx="19">
                  <c:v>4.6440652878602382</c:v>
                </c:pt>
                <c:pt idx="20">
                  <c:v>4.3157790070112867</c:v>
                </c:pt>
                <c:pt idx="21">
                  <c:v>3.1730510179563614</c:v>
                </c:pt>
                <c:pt idx="22">
                  <c:v>3.7970550934232081</c:v>
                </c:pt>
                <c:pt idx="23">
                  <c:v>2.7168418796186726</c:v>
                </c:pt>
                <c:pt idx="24">
                  <c:v>2.4451392257773987</c:v>
                </c:pt>
                <c:pt idx="25">
                  <c:v>2.6516871147244059</c:v>
                </c:pt>
                <c:pt idx="26">
                  <c:v>0.38882947948382451</c:v>
                </c:pt>
                <c:pt idx="27">
                  <c:v>0.37465921515787726</c:v>
                </c:pt>
              </c:numCache>
            </c:numRef>
          </c:val>
          <c:extLst>
            <c:ext xmlns:c16="http://schemas.microsoft.com/office/drawing/2014/chart" uri="{C3380CC4-5D6E-409C-BE32-E72D297353CC}">
              <c16:uniqueId val="{00000003-D664-4B33-A85E-14A291B86CDD}"/>
            </c:ext>
          </c:extLst>
        </c:ser>
        <c:ser>
          <c:idx val="4"/>
          <c:order val="3"/>
          <c:tx>
            <c:strRef>
              <c:f>Tertiary_analysis!$E$104:$E$105</c:f>
              <c:strCache>
                <c:ptCount val="1"/>
                <c:pt idx="0">
                  <c:v>Space cooling</c:v>
                </c:pt>
              </c:strCache>
            </c:strRef>
          </c:tx>
          <c:invertIfNegative val="0"/>
          <c:cat>
            <c:strRef>
              <c:f>Tertiary_analysis!$A$106:$A$134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Tertiary_analysis!$E$106:$E$134</c:f>
              <c:numCache>
                <c:formatCode>0</c:formatCode>
                <c:ptCount val="28"/>
                <c:pt idx="0">
                  <c:v>1.5755003694547682</c:v>
                </c:pt>
                <c:pt idx="1">
                  <c:v>3.3706036381787539</c:v>
                </c:pt>
                <c:pt idx="2">
                  <c:v>14.716605269793407</c:v>
                </c:pt>
                <c:pt idx="3">
                  <c:v>1.071979119421669</c:v>
                </c:pt>
                <c:pt idx="4">
                  <c:v>13.264505169813514</c:v>
                </c:pt>
                <c:pt idx="5">
                  <c:v>0.5426597570166144</c:v>
                </c:pt>
                <c:pt idx="6">
                  <c:v>0.4422864860528995</c:v>
                </c:pt>
                <c:pt idx="7">
                  <c:v>0.42292549663721257</c:v>
                </c:pt>
                <c:pt idx="8">
                  <c:v>0.22171642736213878</c:v>
                </c:pt>
                <c:pt idx="9">
                  <c:v>0.27984060934118909</c:v>
                </c:pt>
                <c:pt idx="10">
                  <c:v>7.6563988813322562E-2</c:v>
                </c:pt>
                <c:pt idx="11">
                  <c:v>0.18795262476490684</c:v>
                </c:pt>
                <c:pt idx="12">
                  <c:v>0.30319497926904404</c:v>
                </c:pt>
                <c:pt idx="13">
                  <c:v>0.67498063130158714</c:v>
                </c:pt>
                <c:pt idx="14">
                  <c:v>7.3818429595078824E-2</c:v>
                </c:pt>
                <c:pt idx="15">
                  <c:v>1.1496227121518298E-2</c:v>
                </c:pt>
                <c:pt idx="16">
                  <c:v>4.2267518773975749E-2</c:v>
                </c:pt>
                <c:pt idx="17">
                  <c:v>4.0443546736866951</c:v>
                </c:pt>
                <c:pt idx="18">
                  <c:v>1.4345698808153409</c:v>
                </c:pt>
                <c:pt idx="19">
                  <c:v>0.63809942631368033</c:v>
                </c:pt>
                <c:pt idx="20">
                  <c:v>1.4999170019852516E-2</c:v>
                </c:pt>
                <c:pt idx="21">
                  <c:v>0.283367403251372</c:v>
                </c:pt>
                <c:pt idx="22">
                  <c:v>4.444526076742001E-2</c:v>
                </c:pt>
                <c:pt idx="23">
                  <c:v>1.659631840326576E-2</c:v>
                </c:pt>
                <c:pt idx="24">
                  <c:v>0.17818271460503898</c:v>
                </c:pt>
                <c:pt idx="25">
                  <c:v>6.947508858351702E-3</c:v>
                </c:pt>
                <c:pt idx="26">
                  <c:v>0.73899918084996075</c:v>
                </c:pt>
                <c:pt idx="27">
                  <c:v>0.24807203726920837</c:v>
                </c:pt>
              </c:numCache>
            </c:numRef>
          </c:val>
          <c:extLst>
            <c:ext xmlns:c16="http://schemas.microsoft.com/office/drawing/2014/chart" uri="{C3380CC4-5D6E-409C-BE32-E72D297353CC}">
              <c16:uniqueId val="{00000004-D664-4B33-A85E-14A291B86CDD}"/>
            </c:ext>
          </c:extLst>
        </c:ser>
        <c:ser>
          <c:idx val="5"/>
          <c:order val="4"/>
          <c:tx>
            <c:strRef>
              <c:f>Tertiary_analysis!$F$104:$F$105</c:f>
              <c:strCache>
                <c:ptCount val="1"/>
                <c:pt idx="0">
                  <c:v>Process cooling</c:v>
                </c:pt>
              </c:strCache>
            </c:strRef>
          </c:tx>
          <c:invertIfNegative val="0"/>
          <c:cat>
            <c:strRef>
              <c:f>Tertiary_analysis!$A$106:$A$134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Tertiary_analysis!$F$106:$F$134</c:f>
              <c:numCache>
                <c:formatCode>0</c:formatCode>
                <c:ptCount val="28"/>
                <c:pt idx="0">
                  <c:v>17.16994551815807</c:v>
                </c:pt>
                <c:pt idx="1">
                  <c:v>12.974175550153944</c:v>
                </c:pt>
                <c:pt idx="2">
                  <c:v>10.866839113833281</c:v>
                </c:pt>
                <c:pt idx="3">
                  <c:v>2.9888110412727635</c:v>
                </c:pt>
                <c:pt idx="4">
                  <c:v>4.7760235569943266</c:v>
                </c:pt>
                <c:pt idx="5">
                  <c:v>2.163068121971925</c:v>
                </c:pt>
                <c:pt idx="6">
                  <c:v>4.8227821501736416</c:v>
                </c:pt>
                <c:pt idx="7">
                  <c:v>2.5550974585722268</c:v>
                </c:pt>
                <c:pt idx="8">
                  <c:v>3.0520381156873473</c:v>
                </c:pt>
                <c:pt idx="9">
                  <c:v>1.5406781504186293</c:v>
                </c:pt>
                <c:pt idx="10">
                  <c:v>1.3487877058976403</c:v>
                </c:pt>
                <c:pt idx="11">
                  <c:v>0.81463671061838316</c:v>
                </c:pt>
                <c:pt idx="12">
                  <c:v>0.36924768524016643</c:v>
                </c:pt>
                <c:pt idx="13">
                  <c:v>0.59561292096624396</c:v>
                </c:pt>
                <c:pt idx="14">
                  <c:v>1.7559164172244506</c:v>
                </c:pt>
                <c:pt idx="15">
                  <c:v>0.76561260207855009</c:v>
                </c:pt>
                <c:pt idx="16">
                  <c:v>0.25199886264983212</c:v>
                </c:pt>
                <c:pt idx="17">
                  <c:v>0.98207895862322614</c:v>
                </c:pt>
                <c:pt idx="18">
                  <c:v>0.77097614522663283</c:v>
                </c:pt>
                <c:pt idx="19">
                  <c:v>0.11392292368261331</c:v>
                </c:pt>
                <c:pt idx="20">
                  <c:v>6.8793437001712088E-2</c:v>
                </c:pt>
                <c:pt idx="21">
                  <c:v>0.4260855284877304</c:v>
                </c:pt>
                <c:pt idx="22">
                  <c:v>0.13641473688250147</c:v>
                </c:pt>
                <c:pt idx="23">
                  <c:v>0.48759458474618483</c:v>
                </c:pt>
                <c:pt idx="24">
                  <c:v>0.26490838137000117</c:v>
                </c:pt>
                <c:pt idx="25">
                  <c:v>7.8372639038431946E-2</c:v>
                </c:pt>
                <c:pt idx="26">
                  <c:v>0.13388009787723421</c:v>
                </c:pt>
                <c:pt idx="27">
                  <c:v>5.1908557689210245E-2</c:v>
                </c:pt>
              </c:numCache>
            </c:numRef>
          </c:val>
          <c:extLst>
            <c:ext xmlns:c16="http://schemas.microsoft.com/office/drawing/2014/chart" uri="{C3380CC4-5D6E-409C-BE32-E72D297353CC}">
              <c16:uniqueId val="{00000005-D664-4B33-A85E-14A291B86CDD}"/>
            </c:ext>
          </c:extLst>
        </c:ser>
        <c:ser>
          <c:idx val="0"/>
          <c:order val="5"/>
          <c:tx>
            <c:strRef>
              <c:f>Tertiary_analysis!$G$104:$G$105</c:f>
              <c:strCache>
                <c:ptCount val="1"/>
                <c:pt idx="0">
                  <c:v>Process heating</c:v>
                </c:pt>
              </c:strCache>
            </c:strRef>
          </c:tx>
          <c:invertIfNegative val="0"/>
          <c:cat>
            <c:strRef>
              <c:f>Tertiary_analysis!$A$106:$A$134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Tertiary_analysis!$G$106:$G$134</c:f>
              <c:numCache>
                <c:formatCode>0</c:formatCode>
                <c:ptCount val="28"/>
                <c:pt idx="0">
                  <c:v>11.469393416956578</c:v>
                </c:pt>
                <c:pt idx="1">
                  <c:v>7.8014648700948737</c:v>
                </c:pt>
                <c:pt idx="2">
                  <c:v>5.8825802216946608</c:v>
                </c:pt>
                <c:pt idx="3">
                  <c:v>9.5830354270720299</c:v>
                </c:pt>
                <c:pt idx="4">
                  <c:v>4.876429105671833</c:v>
                </c:pt>
                <c:pt idx="5">
                  <c:v>2.8068081611872731</c:v>
                </c:pt>
                <c:pt idx="6">
                  <c:v>2.8201162351912696</c:v>
                </c:pt>
                <c:pt idx="7">
                  <c:v>1.4908455993122034</c:v>
                </c:pt>
                <c:pt idx="8">
                  <c:v>1.6782953915918419</c:v>
                </c:pt>
                <c:pt idx="9">
                  <c:v>1.1409846432740192</c:v>
                </c:pt>
                <c:pt idx="10">
                  <c:v>0.90297854485082329</c:v>
                </c:pt>
                <c:pt idx="11">
                  <c:v>1.1020912179554594</c:v>
                </c:pt>
                <c:pt idx="12">
                  <c:v>0.65392547894217745</c:v>
                </c:pt>
                <c:pt idx="13">
                  <c:v>1.1282431896564726</c:v>
                </c:pt>
                <c:pt idx="14">
                  <c:v>0.99986871022038026</c:v>
                </c:pt>
                <c:pt idx="15">
                  <c:v>0.53224841429647829</c:v>
                </c:pt>
                <c:pt idx="16">
                  <c:v>0.47765721151352331</c:v>
                </c:pt>
                <c:pt idx="17">
                  <c:v>1.0073500400146311</c:v>
                </c:pt>
                <c:pt idx="18">
                  <c:v>1.149646283937293</c:v>
                </c:pt>
                <c:pt idx="19">
                  <c:v>0.59099771040660143</c:v>
                </c:pt>
                <c:pt idx="20">
                  <c:v>0.21016026127350931</c:v>
                </c:pt>
                <c:pt idx="21">
                  <c:v>0.32012189981117645</c:v>
                </c:pt>
                <c:pt idx="22">
                  <c:v>0.29480118640993958</c:v>
                </c:pt>
                <c:pt idx="23">
                  <c:v>9.2566530445798836E-2</c:v>
                </c:pt>
                <c:pt idx="24">
                  <c:v>0.34382011854474559</c:v>
                </c:pt>
                <c:pt idx="25">
                  <c:v>0.20312973491759068</c:v>
                </c:pt>
                <c:pt idx="26">
                  <c:v>0.10840487258461638</c:v>
                </c:pt>
                <c:pt idx="27">
                  <c:v>6.6255417091257915E-2</c:v>
                </c:pt>
              </c:numCache>
            </c:numRef>
          </c:val>
          <c:extLst>
            <c:ext xmlns:c16="http://schemas.microsoft.com/office/drawing/2014/chart" uri="{C3380CC4-5D6E-409C-BE32-E72D297353CC}">
              <c16:uniqueId val="{00000000-380F-4159-9183-16B068D132A2}"/>
            </c:ext>
          </c:extLst>
        </c:ser>
        <c:dLbls>
          <c:showLegendKey val="0"/>
          <c:showVal val="0"/>
          <c:showCatName val="0"/>
          <c:showSerName val="0"/>
          <c:showPercent val="0"/>
          <c:showBubbleSize val="0"/>
        </c:dLbls>
        <c:gapWidth val="50"/>
        <c:overlap val="100"/>
        <c:axId val="57691520"/>
        <c:axId val="57701504"/>
      </c:barChart>
      <c:lineChart>
        <c:grouping val="standard"/>
        <c:varyColors val="0"/>
        <c:ser>
          <c:idx val="1"/>
          <c:order val="0"/>
          <c:tx>
            <c:strRef>
              <c:f>Tertiary_analysis!$B$104:$B$105</c:f>
              <c:strCache>
                <c:ptCount val="1"/>
                <c:pt idx="0">
                  <c:v>Total heating and cooling</c:v>
                </c:pt>
              </c:strCache>
            </c:strRef>
          </c:tx>
          <c:cat>
            <c:strRef>
              <c:f>Tertiary_analysis!$A$106:$A$134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Tertiary_analysis!$B$106:$B$134</c:f>
              <c:numCache>
                <c:formatCode>0</c:formatCode>
                <c:ptCount val="28"/>
                <c:pt idx="0">
                  <c:v>291.61598744118805</c:v>
                </c:pt>
                <c:pt idx="1">
                  <c:v>150.23556041669852</c:v>
                </c:pt>
                <c:pt idx="2">
                  <c:v>125.06237453524814</c:v>
                </c:pt>
                <c:pt idx="3">
                  <c:v>116.7442142520497</c:v>
                </c:pt>
                <c:pt idx="4">
                  <c:v>63.870071635991962</c:v>
                </c:pt>
                <c:pt idx="5">
                  <c:v>55.140510701390369</c:v>
                </c:pt>
                <c:pt idx="6">
                  <c:v>49.439433863997323</c:v>
                </c:pt>
                <c:pt idx="7">
                  <c:v>36.412840520602586</c:v>
                </c:pt>
                <c:pt idx="8">
                  <c:v>33.269621436071823</c:v>
                </c:pt>
                <c:pt idx="9">
                  <c:v>24.883213774873418</c:v>
                </c:pt>
                <c:pt idx="10">
                  <c:v>22.779129352419538</c:v>
                </c:pt>
                <c:pt idx="11">
                  <c:v>21.878301692257068</c:v>
                </c:pt>
                <c:pt idx="12">
                  <c:v>21.620506757471546</c:v>
                </c:pt>
                <c:pt idx="13">
                  <c:v>16.291221260512831</c:v>
                </c:pt>
                <c:pt idx="14">
                  <c:v>15.217835953454628</c:v>
                </c:pt>
                <c:pt idx="15">
                  <c:v>11.023752047145313</c:v>
                </c:pt>
                <c:pt idx="16">
                  <c:v>10.570635096275486</c:v>
                </c:pt>
                <c:pt idx="17">
                  <c:v>10.270692850568409</c:v>
                </c:pt>
                <c:pt idx="18">
                  <c:v>9.7835694621196563</c:v>
                </c:pt>
                <c:pt idx="19">
                  <c:v>6.2755977261207461</c:v>
                </c:pt>
                <c:pt idx="20">
                  <c:v>4.8147560659997231</c:v>
                </c:pt>
                <c:pt idx="21">
                  <c:v>4.5041340268797772</c:v>
                </c:pt>
                <c:pt idx="22">
                  <c:v>4.4685594457662594</c:v>
                </c:pt>
                <c:pt idx="23">
                  <c:v>3.5349466582795448</c:v>
                </c:pt>
                <c:pt idx="24">
                  <c:v>3.4030153718743561</c:v>
                </c:pt>
                <c:pt idx="25">
                  <c:v>3.0690228167322586</c:v>
                </c:pt>
                <c:pt idx="26">
                  <c:v>1.5715584138047294</c:v>
                </c:pt>
                <c:pt idx="27">
                  <c:v>0.95229972009356167</c:v>
                </c:pt>
              </c:numCache>
            </c:numRef>
          </c:val>
          <c:smooth val="0"/>
          <c:extLst>
            <c:ext xmlns:c16="http://schemas.microsoft.com/office/drawing/2014/chart" uri="{C3380CC4-5D6E-409C-BE32-E72D297353CC}">
              <c16:uniqueId val="{00000001-D664-4B33-A85E-14A291B86CDD}"/>
            </c:ext>
          </c:extLst>
        </c:ser>
        <c:dLbls>
          <c:showLegendKey val="0"/>
          <c:showVal val="0"/>
          <c:showCatName val="0"/>
          <c:showSerName val="0"/>
          <c:showPercent val="0"/>
          <c:showBubbleSize val="0"/>
        </c:dLbls>
        <c:marker val="1"/>
        <c:smooth val="0"/>
        <c:axId val="438926192"/>
        <c:axId val="438924552"/>
      </c:lineChart>
      <c:catAx>
        <c:axId val="57691520"/>
        <c:scaling>
          <c:orientation val="minMax"/>
        </c:scaling>
        <c:delete val="0"/>
        <c:axPos val="b"/>
        <c:numFmt formatCode="General" sourceLinked="0"/>
        <c:majorTickMark val="out"/>
        <c:minorTickMark val="none"/>
        <c:tickLblPos val="nextTo"/>
        <c:crossAx val="57701504"/>
        <c:crosses val="autoZero"/>
        <c:auto val="1"/>
        <c:lblAlgn val="ctr"/>
        <c:lblOffset val="100"/>
        <c:noMultiLvlLbl val="0"/>
      </c:catAx>
      <c:valAx>
        <c:axId val="57701504"/>
        <c:scaling>
          <c:orientation val="minMax"/>
        </c:scaling>
        <c:delete val="0"/>
        <c:axPos val="l"/>
        <c:majorGridlines/>
        <c:numFmt formatCode="0%" sourceLinked="1"/>
        <c:majorTickMark val="out"/>
        <c:minorTickMark val="none"/>
        <c:tickLblPos val="nextTo"/>
        <c:crossAx val="57691520"/>
        <c:crosses val="autoZero"/>
        <c:crossBetween val="between"/>
      </c:valAx>
      <c:valAx>
        <c:axId val="438924552"/>
        <c:scaling>
          <c:orientation val="minMax"/>
        </c:scaling>
        <c:delete val="0"/>
        <c:axPos val="r"/>
        <c:title>
          <c:tx>
            <c:rich>
              <a:bodyPr/>
              <a:lstStyle/>
              <a:p>
                <a:pPr>
                  <a:defRPr/>
                </a:pPr>
                <a:r>
                  <a:rPr lang="de-DE"/>
                  <a:t>Final</a:t>
                </a:r>
                <a:r>
                  <a:rPr lang="de-DE" baseline="0"/>
                  <a:t> energy for H&amp;C [TWh]</a:t>
                </a:r>
                <a:endParaRPr lang="de-DE"/>
              </a:p>
            </c:rich>
          </c:tx>
          <c:overlay val="0"/>
        </c:title>
        <c:numFmt formatCode="0" sourceLinked="1"/>
        <c:majorTickMark val="out"/>
        <c:minorTickMark val="none"/>
        <c:tickLblPos val="nextTo"/>
        <c:crossAx val="438926192"/>
        <c:crosses val="max"/>
        <c:crossBetween val="between"/>
      </c:valAx>
      <c:catAx>
        <c:axId val="438926192"/>
        <c:scaling>
          <c:orientation val="minMax"/>
        </c:scaling>
        <c:delete val="1"/>
        <c:axPos val="b"/>
        <c:numFmt formatCode="General" sourceLinked="1"/>
        <c:majorTickMark val="out"/>
        <c:minorTickMark val="none"/>
        <c:tickLblPos val="nextTo"/>
        <c:crossAx val="438924552"/>
        <c:crosses val="autoZero"/>
        <c:auto val="1"/>
        <c:lblAlgn val="ctr"/>
        <c:lblOffset val="100"/>
        <c:noMultiLvlLbl val="0"/>
      </c:catAx>
    </c:plotArea>
    <c:legend>
      <c:legendPos val="r"/>
      <c:layout>
        <c:manualLayout>
          <c:xMode val="edge"/>
          <c:yMode val="edge"/>
          <c:x val="0.75416110842603024"/>
          <c:y val="4.2623582168668198E-2"/>
          <c:w val="0.24583889157396968"/>
          <c:h val="0.57876597222222226"/>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WP3_v22b_website.xlsx]Tertiary_analysis!PivotTable12</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spPr>
          <a:ln>
            <a:solidFill>
              <a:schemeClr val="tx1"/>
            </a:solidFill>
          </a:ln>
        </c:spPr>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dLbl>
          <c:idx val="0"/>
          <c:delete val="1"/>
          <c:extLst>
            <c:ext xmlns:c15="http://schemas.microsoft.com/office/drawing/2012/chart" uri="{CE6537A1-D6FC-4f65-9D91-7224C49458BB}"/>
          </c:extLst>
        </c:dLbl>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pivotFmt>
      <c:pivotFmt>
        <c:idx val="32"/>
        <c:spPr>
          <a:solidFill>
            <a:srgbClr val="7FA129"/>
          </a:solidFill>
          <a:ln w="3175">
            <a:solidFill>
              <a:srgbClr val="000100"/>
            </a:solidFill>
            <a:prstDash val="solid"/>
          </a:ln>
        </c:spPr>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spPr>
          <a:solidFill>
            <a:srgbClr val="A21734"/>
          </a:solidFill>
          <a:ln w="3175">
            <a:solidFill>
              <a:srgbClr val="000100"/>
            </a:solidFill>
            <a:prstDash val="solid"/>
          </a:ln>
        </c:spPr>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spPr>
          <a:solidFill>
            <a:srgbClr val="BED001"/>
          </a:solidFill>
          <a:ln w="3175">
            <a:solidFill>
              <a:srgbClr val="000100"/>
            </a:solidFill>
            <a:prstDash val="solid"/>
          </a:ln>
        </c:spPr>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spPr>
          <a:solidFill>
            <a:srgbClr val="606060"/>
          </a:solidFill>
          <a:ln w="3175">
            <a:solidFill>
              <a:srgbClr val="000100"/>
            </a:solidFill>
            <a:prstDash val="solid"/>
          </a:ln>
        </c:spPr>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spPr>
          <a:solidFill>
            <a:srgbClr val="68A4C0"/>
          </a:solidFill>
          <a:ln w="3175">
            <a:solidFill>
              <a:srgbClr val="000100"/>
            </a:solidFill>
            <a:prstDash val="solid"/>
          </a:ln>
        </c:spPr>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spPr>
          <a:solidFill>
            <a:srgbClr val="265376"/>
          </a:solidFill>
          <a:ln w="3175">
            <a:solidFill>
              <a:srgbClr val="000100"/>
            </a:solidFill>
            <a:prstDash val="solid"/>
          </a:ln>
        </c:spPr>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spPr>
          <a:solidFill>
            <a:srgbClr val="FCD942"/>
          </a:solidFill>
          <a:ln w="3175">
            <a:solidFill>
              <a:srgbClr val="000100"/>
            </a:solidFill>
            <a:prstDash val="solid"/>
          </a:ln>
        </c:spPr>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spPr>
          <a:solidFill>
            <a:srgbClr val="606060"/>
          </a:solidFill>
          <a:ln w="3175">
            <a:solidFill>
              <a:srgbClr val="000100"/>
            </a:solidFill>
            <a:prstDash val="solid"/>
          </a:ln>
        </c:spPr>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pivotFmt>
      <c:pivotFmt>
        <c:idx val="273"/>
        <c:spPr>
          <a:solidFill>
            <a:srgbClr val="7FA129"/>
          </a:solidFill>
          <a:ln w="3175">
            <a:solidFill>
              <a:srgbClr val="000100"/>
            </a:solidFill>
            <a:prstDash val="solid"/>
          </a:ln>
        </c:spPr>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spPr>
          <a:solidFill>
            <a:srgbClr val="A21734"/>
          </a:solidFill>
          <a:ln w="3175">
            <a:solidFill>
              <a:srgbClr val="000100"/>
            </a:solidFill>
            <a:prstDash val="solid"/>
          </a:ln>
        </c:spPr>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spPr>
          <a:solidFill>
            <a:srgbClr val="BED001"/>
          </a:solidFill>
          <a:ln w="3175">
            <a:solidFill>
              <a:srgbClr val="000100"/>
            </a:solidFill>
            <a:prstDash val="solid"/>
          </a:ln>
        </c:spPr>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spPr>
          <a:solidFill>
            <a:srgbClr val="606060"/>
          </a:solidFill>
          <a:ln w="3175">
            <a:solidFill>
              <a:srgbClr val="000100"/>
            </a:solidFill>
            <a:prstDash val="solid"/>
          </a:ln>
        </c:spPr>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spPr>
          <a:solidFill>
            <a:srgbClr val="68A4C0"/>
          </a:solidFill>
          <a:ln w="3175">
            <a:solidFill>
              <a:srgbClr val="000100"/>
            </a:solidFill>
            <a:prstDash val="solid"/>
          </a:ln>
        </c:spPr>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spPr>
          <a:solidFill>
            <a:srgbClr val="265376"/>
          </a:solidFill>
          <a:ln w="3175">
            <a:solidFill>
              <a:srgbClr val="000100"/>
            </a:solidFill>
            <a:prstDash val="solid"/>
          </a:ln>
        </c:spPr>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spPr>
          <a:solidFill>
            <a:srgbClr val="FCD942"/>
          </a:solidFill>
          <a:ln w="3175">
            <a:solidFill>
              <a:srgbClr val="000100"/>
            </a:solidFill>
            <a:prstDash val="solid"/>
          </a:ln>
        </c:spPr>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spPr>
          <a:solidFill>
            <a:srgbClr val="606060"/>
          </a:solidFill>
          <a:ln w="3175">
            <a:solidFill>
              <a:srgbClr val="000100"/>
            </a:solidFill>
            <a:prstDash val="solid"/>
          </a:ln>
        </c:spPr>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marker>
          <c:symbol val="none"/>
        </c:marker>
      </c:pivotFmt>
      <c:pivotFmt>
        <c:idx val="506"/>
        <c:spPr>
          <a:solidFill>
            <a:srgbClr val="7FA129"/>
          </a:solidFill>
          <a:ln w="3175">
            <a:solidFill>
              <a:srgbClr val="000100"/>
            </a:solidFill>
            <a:prstDash val="solid"/>
          </a:ln>
        </c:spPr>
        <c:marker>
          <c:symbol val="none"/>
        </c:marker>
      </c:pivotFmt>
      <c:pivotFmt>
        <c:idx val="507"/>
        <c:spPr>
          <a:solidFill>
            <a:srgbClr val="500C1A"/>
          </a:solidFill>
          <a:ln w="3175">
            <a:solidFill>
              <a:srgbClr val="000100"/>
            </a:solidFill>
            <a:prstDash val="solid"/>
          </a:ln>
        </c:spPr>
        <c:marker>
          <c:symbol val="none"/>
        </c:marker>
      </c:pivotFmt>
      <c:pivotFmt>
        <c:idx val="508"/>
        <c:spPr>
          <a:solidFill>
            <a:srgbClr val="BED001"/>
          </a:solidFill>
          <a:ln w="3175">
            <a:solidFill>
              <a:srgbClr val="000100"/>
            </a:solidFill>
            <a:prstDash val="solid"/>
          </a:ln>
        </c:spPr>
        <c:marker>
          <c:symbol val="none"/>
        </c:marker>
      </c:pivotFmt>
      <c:pivotFmt>
        <c:idx val="509"/>
        <c:spPr>
          <a:solidFill>
            <a:srgbClr val="A21734"/>
          </a:solidFill>
          <a:ln w="3175">
            <a:solidFill>
              <a:srgbClr val="000100"/>
            </a:solidFill>
            <a:prstDash val="solid"/>
          </a:ln>
        </c:spPr>
        <c:marker>
          <c:symbol val="none"/>
        </c:marker>
      </c:pivotFmt>
      <c:pivotFmt>
        <c:idx val="510"/>
        <c:spPr>
          <a:solidFill>
            <a:srgbClr val="68A4C0"/>
          </a:solidFill>
          <a:ln w="3175">
            <a:solidFill>
              <a:srgbClr val="000100"/>
            </a:solidFill>
            <a:prstDash val="solid"/>
          </a:ln>
        </c:spPr>
        <c:marker>
          <c:symbol val="none"/>
        </c:marker>
      </c:pivotFmt>
      <c:pivotFmt>
        <c:idx val="511"/>
        <c:spPr>
          <a:solidFill>
            <a:srgbClr val="606060"/>
          </a:solidFill>
          <a:ln w="3175">
            <a:solidFill>
              <a:srgbClr val="000100"/>
            </a:solidFill>
            <a:prstDash val="solid"/>
          </a:ln>
        </c:spPr>
        <c:marker>
          <c:symbol val="none"/>
        </c:marker>
      </c:pivotFmt>
      <c:pivotFmt>
        <c:idx val="512"/>
        <c:spPr>
          <a:solidFill>
            <a:srgbClr val="FCD942"/>
          </a:solidFill>
          <a:ln w="3175">
            <a:solidFill>
              <a:srgbClr val="000100"/>
            </a:solidFill>
            <a:prstDash val="solid"/>
          </a:ln>
        </c:spPr>
        <c:marker>
          <c:symbol val="none"/>
        </c:marker>
      </c:pivotFmt>
      <c:pivotFmt>
        <c:idx val="513"/>
        <c:spPr>
          <a:solidFill>
            <a:srgbClr val="606060"/>
          </a:solidFill>
          <a:ln w="3175">
            <a:solidFill>
              <a:srgbClr val="000100"/>
            </a:solidFill>
            <a:prstDash val="solid"/>
          </a:ln>
        </c:spPr>
        <c:marker>
          <c:symbol val="none"/>
        </c:marker>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pivotFmt>
      <c:pivotFmt>
        <c:idx val="727"/>
      </c:pivotFmt>
      <c:pivotFmt>
        <c:idx val="728"/>
      </c:pivotFmt>
      <c:pivotFmt>
        <c:idx val="729"/>
      </c:pivotFmt>
      <c:pivotFmt>
        <c:idx val="730"/>
      </c:pivotFmt>
      <c:pivotFmt>
        <c:idx val="731"/>
      </c:pivotFmt>
      <c:pivotFmt>
        <c:idx val="732"/>
      </c:pivotFmt>
      <c:pivotFmt>
        <c:idx val="733"/>
      </c:pivotFmt>
      <c:pivotFmt>
        <c:idx val="734"/>
      </c:pivotFmt>
      <c:pivotFmt>
        <c:idx val="735"/>
      </c:pivotFmt>
      <c:pivotFmt>
        <c:idx val="736"/>
      </c:pivotFmt>
      <c:pivotFmt>
        <c:idx val="737"/>
      </c:pivotFmt>
      <c:pivotFmt>
        <c:idx val="738"/>
      </c:pivotFmt>
      <c:pivotFmt>
        <c:idx val="739"/>
      </c:pivotFmt>
      <c:pivotFmt>
        <c:idx val="740"/>
      </c:pivotFmt>
      <c:pivotFmt>
        <c:idx val="741"/>
      </c:pivotFmt>
      <c:pivotFmt>
        <c:idx val="742"/>
      </c:pivotFmt>
      <c:pivotFmt>
        <c:idx val="743"/>
      </c:pivotFmt>
      <c:pivotFmt>
        <c:idx val="744"/>
      </c:pivotFmt>
      <c:pivotFmt>
        <c:idx val="745"/>
      </c:pivotFmt>
      <c:pivotFmt>
        <c:idx val="746"/>
      </c:pivotFmt>
      <c:pivotFmt>
        <c:idx val="747"/>
      </c:pivotFmt>
      <c:pivotFmt>
        <c:idx val="748"/>
      </c:pivotFmt>
      <c:pivotFmt>
        <c:idx val="749"/>
      </c:pivotFmt>
      <c:pivotFmt>
        <c:idx val="750"/>
      </c:pivotFmt>
      <c:pivotFmt>
        <c:idx val="751"/>
      </c:pivotFmt>
      <c:pivotFmt>
        <c:idx val="752"/>
      </c:pivotFmt>
      <c:pivotFmt>
        <c:idx val="753"/>
      </c:pivotFmt>
      <c:pivotFmt>
        <c:idx val="754"/>
      </c:pivotFmt>
      <c:pivotFmt>
        <c:idx val="755"/>
      </c:pivotFmt>
      <c:pivotFmt>
        <c:idx val="756"/>
      </c:pivotFmt>
      <c:pivotFmt>
        <c:idx val="757"/>
      </c:pivotFmt>
      <c:pivotFmt>
        <c:idx val="758"/>
      </c:pivotFmt>
      <c:pivotFmt>
        <c:idx val="759"/>
      </c:pivotFmt>
      <c:pivotFmt>
        <c:idx val="760"/>
      </c:pivotFmt>
      <c:pivotFmt>
        <c:idx val="761"/>
      </c:pivotFmt>
      <c:pivotFmt>
        <c:idx val="762"/>
      </c:pivotFmt>
      <c:pivotFmt>
        <c:idx val="763"/>
      </c:pivotFmt>
      <c:pivotFmt>
        <c:idx val="764"/>
      </c:pivotFmt>
      <c:pivotFmt>
        <c:idx val="765"/>
      </c:pivotFmt>
      <c:pivotFmt>
        <c:idx val="766"/>
      </c:pivotFmt>
      <c:pivotFmt>
        <c:idx val="767"/>
      </c:pivotFmt>
      <c:pivotFmt>
        <c:idx val="768"/>
      </c:pivotFmt>
      <c:pivotFmt>
        <c:idx val="769"/>
      </c:pivotFmt>
      <c:pivotFmt>
        <c:idx val="770"/>
      </c:pivotFmt>
      <c:pivotFmt>
        <c:idx val="771"/>
      </c:pivotFmt>
      <c:pivotFmt>
        <c:idx val="772"/>
      </c:pivotFmt>
      <c:pivotFmt>
        <c:idx val="773"/>
      </c:pivotFmt>
      <c:pivotFmt>
        <c:idx val="774"/>
      </c:pivotFmt>
      <c:pivotFmt>
        <c:idx val="775"/>
      </c:pivotFmt>
      <c:pivotFmt>
        <c:idx val="776"/>
      </c:pivotFmt>
      <c:pivotFmt>
        <c:idx val="777"/>
      </c:pivotFmt>
      <c:pivotFmt>
        <c:idx val="778"/>
      </c:pivotFmt>
      <c:pivotFmt>
        <c:idx val="779"/>
      </c:pivotFmt>
      <c:pivotFmt>
        <c:idx val="780"/>
      </c:pivotFmt>
      <c:pivotFmt>
        <c:idx val="781"/>
      </c:pivotFmt>
      <c:pivotFmt>
        <c:idx val="782"/>
      </c:pivotFmt>
      <c:pivotFmt>
        <c:idx val="783"/>
      </c:pivotFmt>
      <c:pivotFmt>
        <c:idx val="784"/>
      </c:pivotFmt>
      <c:pivotFmt>
        <c:idx val="785"/>
      </c:pivotFmt>
      <c:pivotFmt>
        <c:idx val="786"/>
      </c:pivotFmt>
      <c:pivotFmt>
        <c:idx val="787"/>
      </c:pivotFmt>
      <c:pivotFmt>
        <c:idx val="788"/>
      </c:pivotFmt>
      <c:pivotFmt>
        <c:idx val="789"/>
      </c:pivotFmt>
      <c:pivotFmt>
        <c:idx val="790"/>
      </c:pivotFmt>
      <c:pivotFmt>
        <c:idx val="791"/>
      </c:pivotFmt>
      <c:pivotFmt>
        <c:idx val="792"/>
      </c:pivotFmt>
      <c:pivotFmt>
        <c:idx val="793"/>
      </c:pivotFmt>
      <c:pivotFmt>
        <c:idx val="794"/>
      </c:pivotFmt>
      <c:pivotFmt>
        <c:idx val="795"/>
      </c:pivotFmt>
      <c:pivotFmt>
        <c:idx val="796"/>
      </c:pivotFmt>
      <c:pivotFmt>
        <c:idx val="797"/>
      </c:pivotFmt>
      <c:pivotFmt>
        <c:idx val="798"/>
      </c:pivotFmt>
      <c:pivotFmt>
        <c:idx val="799"/>
      </c:pivotFmt>
      <c:pivotFmt>
        <c:idx val="800"/>
      </c:pivotFmt>
      <c:pivotFmt>
        <c:idx val="801"/>
      </c:pivotFmt>
      <c:pivotFmt>
        <c:idx val="802"/>
      </c:pivotFmt>
      <c:pivotFmt>
        <c:idx val="803"/>
      </c:pivotFmt>
      <c:pivotFmt>
        <c:idx val="804"/>
      </c:pivotFmt>
      <c:pivotFmt>
        <c:idx val="805"/>
      </c:pivotFmt>
      <c:pivotFmt>
        <c:idx val="806"/>
      </c:pivotFmt>
      <c:pivotFmt>
        <c:idx val="807"/>
      </c:pivotFmt>
      <c:pivotFmt>
        <c:idx val="808"/>
      </c:pivotFmt>
      <c:pivotFmt>
        <c:idx val="809"/>
      </c:pivotFmt>
      <c:pivotFmt>
        <c:idx val="810"/>
      </c:pivotFmt>
      <c:pivotFmt>
        <c:idx val="811"/>
      </c:pivotFmt>
      <c:pivotFmt>
        <c:idx val="812"/>
      </c:pivotFmt>
      <c:pivotFmt>
        <c:idx val="813"/>
      </c:pivotFmt>
      <c:pivotFmt>
        <c:idx val="814"/>
      </c:pivotFmt>
      <c:pivotFmt>
        <c:idx val="815"/>
      </c:pivotFmt>
      <c:pivotFmt>
        <c:idx val="816"/>
      </c:pivotFmt>
      <c:pivotFmt>
        <c:idx val="817"/>
      </c:pivotFmt>
      <c:pivotFmt>
        <c:idx val="818"/>
      </c:pivotFmt>
      <c:pivotFmt>
        <c:idx val="819"/>
      </c:pivotFmt>
      <c:pivotFmt>
        <c:idx val="820"/>
      </c:pivotFmt>
      <c:pivotFmt>
        <c:idx val="821"/>
      </c:pivotFmt>
      <c:pivotFmt>
        <c:idx val="822"/>
      </c:pivotFmt>
      <c:pivotFmt>
        <c:idx val="823"/>
      </c:pivotFmt>
      <c:pivotFmt>
        <c:idx val="824"/>
      </c:pivotFmt>
      <c:pivotFmt>
        <c:idx val="825"/>
      </c:pivotFmt>
      <c:pivotFmt>
        <c:idx val="826"/>
      </c:pivotFmt>
      <c:pivotFmt>
        <c:idx val="827"/>
      </c:pivotFmt>
      <c:pivotFmt>
        <c:idx val="828"/>
      </c:pivotFmt>
      <c:pivotFmt>
        <c:idx val="829"/>
      </c:pivotFmt>
      <c:pivotFmt>
        <c:idx val="830"/>
      </c:pivotFmt>
      <c:pivotFmt>
        <c:idx val="831"/>
      </c:pivotFmt>
      <c:pivotFmt>
        <c:idx val="832"/>
      </c:pivotFmt>
      <c:pivotFmt>
        <c:idx val="833"/>
      </c:pivotFmt>
      <c:pivotFmt>
        <c:idx val="834"/>
      </c:pivotFmt>
      <c:pivotFmt>
        <c:idx val="835"/>
      </c:pivotFmt>
      <c:pivotFmt>
        <c:idx val="836"/>
      </c:pivotFmt>
      <c:pivotFmt>
        <c:idx val="837"/>
      </c:pivotFmt>
      <c:pivotFmt>
        <c:idx val="838"/>
      </c:pivotFmt>
      <c:pivotFmt>
        <c:idx val="839"/>
      </c:pivotFmt>
      <c:pivotFmt>
        <c:idx val="840"/>
      </c:pivotFmt>
      <c:pivotFmt>
        <c:idx val="841"/>
      </c:pivotFmt>
      <c:pivotFmt>
        <c:idx val="842"/>
      </c:pivotFmt>
      <c:pivotFmt>
        <c:idx val="843"/>
      </c:pivotFmt>
      <c:pivotFmt>
        <c:idx val="844"/>
      </c:pivotFmt>
      <c:pivotFmt>
        <c:idx val="845"/>
      </c:pivotFmt>
      <c:pivotFmt>
        <c:idx val="846"/>
      </c:pivotFmt>
      <c:pivotFmt>
        <c:idx val="847"/>
      </c:pivotFmt>
      <c:pivotFmt>
        <c:idx val="848"/>
      </c:pivotFmt>
      <c:pivotFmt>
        <c:idx val="849"/>
      </c:pivotFmt>
      <c:pivotFmt>
        <c:idx val="850"/>
      </c:pivotFmt>
      <c:pivotFmt>
        <c:idx val="851"/>
      </c:pivotFmt>
      <c:pivotFmt>
        <c:idx val="852"/>
      </c:pivotFmt>
      <c:pivotFmt>
        <c:idx val="853"/>
      </c:pivotFmt>
      <c:pivotFmt>
        <c:idx val="854"/>
      </c:pivotFmt>
      <c:pivotFmt>
        <c:idx val="855"/>
      </c:pivotFmt>
      <c:pivotFmt>
        <c:idx val="856"/>
      </c:pivotFmt>
      <c:pivotFmt>
        <c:idx val="857"/>
      </c:pivotFmt>
      <c:pivotFmt>
        <c:idx val="858"/>
      </c:pivotFmt>
      <c:pivotFmt>
        <c:idx val="859"/>
      </c:pivotFmt>
      <c:pivotFmt>
        <c:idx val="860"/>
      </c:pivotFmt>
      <c:pivotFmt>
        <c:idx val="861"/>
      </c:pivotFmt>
      <c:pivotFmt>
        <c:idx val="862"/>
      </c:pivotFmt>
      <c:pivotFmt>
        <c:idx val="863"/>
      </c:pivotFmt>
      <c:pivotFmt>
        <c:idx val="864"/>
      </c:pivotFmt>
      <c:pivotFmt>
        <c:idx val="865"/>
      </c:pivotFmt>
      <c:pivotFmt>
        <c:idx val="866"/>
      </c:pivotFmt>
      <c:pivotFmt>
        <c:idx val="867"/>
      </c:pivotFmt>
      <c:pivotFmt>
        <c:idx val="868"/>
      </c:pivotFmt>
      <c:pivotFmt>
        <c:idx val="869"/>
      </c:pivotFmt>
      <c:pivotFmt>
        <c:idx val="870"/>
      </c:pivotFmt>
      <c:pivotFmt>
        <c:idx val="871"/>
      </c:pivotFmt>
      <c:pivotFmt>
        <c:idx val="872"/>
      </c:pivotFmt>
      <c:pivotFmt>
        <c:idx val="873"/>
      </c:pivotFmt>
      <c:pivotFmt>
        <c:idx val="874"/>
      </c:pivotFmt>
      <c:pivotFmt>
        <c:idx val="875"/>
      </c:pivotFmt>
      <c:pivotFmt>
        <c:idx val="876"/>
      </c:pivotFmt>
      <c:pivotFmt>
        <c:idx val="877"/>
      </c:pivotFmt>
      <c:pivotFmt>
        <c:idx val="878"/>
      </c:pivotFmt>
      <c:pivotFmt>
        <c:idx val="879"/>
      </c:pivotFmt>
      <c:pivotFmt>
        <c:idx val="880"/>
      </c:pivotFmt>
      <c:pivotFmt>
        <c:idx val="881"/>
      </c:pivotFmt>
      <c:pivotFmt>
        <c:idx val="882"/>
      </c:pivotFmt>
      <c:pivotFmt>
        <c:idx val="883"/>
      </c:pivotFmt>
      <c:pivotFmt>
        <c:idx val="884"/>
      </c:pivotFmt>
      <c:pivotFmt>
        <c:idx val="885"/>
      </c:pivotFmt>
      <c:pivotFmt>
        <c:idx val="886"/>
      </c:pivotFmt>
      <c:pivotFmt>
        <c:idx val="887"/>
      </c:pivotFmt>
      <c:pivotFmt>
        <c:idx val="888"/>
      </c:pivotFmt>
      <c:pivotFmt>
        <c:idx val="889"/>
      </c:pivotFmt>
      <c:pivotFmt>
        <c:idx val="890"/>
      </c:pivotFmt>
      <c:pivotFmt>
        <c:idx val="891"/>
      </c:pivotFmt>
      <c:pivotFmt>
        <c:idx val="892"/>
      </c:pivotFmt>
      <c:pivotFmt>
        <c:idx val="893"/>
      </c:pivotFmt>
      <c:pivotFmt>
        <c:idx val="894"/>
      </c:pivotFmt>
      <c:pivotFmt>
        <c:idx val="895"/>
      </c:pivotFmt>
      <c:pivotFmt>
        <c:idx val="896"/>
      </c:pivotFmt>
      <c:pivotFmt>
        <c:idx val="897"/>
      </c:pivotFmt>
      <c:pivotFmt>
        <c:idx val="898"/>
      </c:pivotFmt>
      <c:pivotFmt>
        <c:idx val="899"/>
      </c:pivotFmt>
      <c:pivotFmt>
        <c:idx val="900"/>
      </c:pivotFmt>
      <c:pivotFmt>
        <c:idx val="901"/>
      </c:pivotFmt>
      <c:pivotFmt>
        <c:idx val="902"/>
      </c:pivotFmt>
      <c:pivotFmt>
        <c:idx val="903"/>
      </c:pivotFmt>
      <c:pivotFmt>
        <c:idx val="904"/>
      </c:pivotFmt>
      <c:pivotFmt>
        <c:idx val="905"/>
      </c:pivotFmt>
      <c:pivotFmt>
        <c:idx val="906"/>
      </c:pivotFmt>
      <c:pivotFmt>
        <c:idx val="907"/>
      </c:pivotFmt>
      <c:pivotFmt>
        <c:idx val="908"/>
      </c:pivotFmt>
      <c:pivotFmt>
        <c:idx val="909"/>
      </c:pivotFmt>
      <c:pivotFmt>
        <c:idx val="910"/>
      </c:pivotFmt>
      <c:pivotFmt>
        <c:idx val="911"/>
      </c:pivotFmt>
      <c:pivotFmt>
        <c:idx val="912"/>
      </c:pivotFmt>
      <c:pivotFmt>
        <c:idx val="913"/>
      </c:pivotFmt>
      <c:pivotFmt>
        <c:idx val="914"/>
      </c:pivotFmt>
      <c:pivotFmt>
        <c:idx val="915"/>
      </c:pivotFmt>
      <c:pivotFmt>
        <c:idx val="916"/>
      </c:pivotFmt>
      <c:pivotFmt>
        <c:idx val="917"/>
      </c:pivotFmt>
      <c:pivotFmt>
        <c:idx val="918"/>
      </c:pivotFmt>
      <c:pivotFmt>
        <c:idx val="919"/>
      </c:pivotFmt>
      <c:pivotFmt>
        <c:idx val="920"/>
      </c:pivotFmt>
      <c:pivotFmt>
        <c:idx val="921"/>
      </c:pivotFmt>
      <c:pivotFmt>
        <c:idx val="922"/>
      </c:pivotFmt>
      <c:pivotFmt>
        <c:idx val="923"/>
      </c:pivotFmt>
      <c:pivotFmt>
        <c:idx val="924"/>
      </c:pivotFmt>
      <c:pivotFmt>
        <c:idx val="925"/>
      </c:pivotFmt>
      <c:pivotFmt>
        <c:idx val="926"/>
      </c:pivotFmt>
      <c:pivotFmt>
        <c:idx val="927"/>
      </c:pivotFmt>
      <c:pivotFmt>
        <c:idx val="928"/>
      </c:pivotFmt>
      <c:pivotFmt>
        <c:idx val="929"/>
      </c:pivotFmt>
      <c:pivotFmt>
        <c:idx val="930"/>
      </c:pivotFmt>
      <c:pivotFmt>
        <c:idx val="931"/>
      </c:pivotFmt>
      <c:pivotFmt>
        <c:idx val="932"/>
      </c:pivotFmt>
      <c:pivotFmt>
        <c:idx val="933"/>
      </c:pivotFmt>
      <c:pivotFmt>
        <c:idx val="934"/>
      </c:pivotFmt>
      <c:pivotFmt>
        <c:idx val="935"/>
      </c:pivotFmt>
      <c:pivotFmt>
        <c:idx val="936"/>
      </c:pivotFmt>
      <c:pivotFmt>
        <c:idx val="937"/>
      </c:pivotFmt>
      <c:pivotFmt>
        <c:idx val="938"/>
      </c:pivotFmt>
      <c:pivotFmt>
        <c:idx val="939"/>
      </c:pivotFmt>
      <c:pivotFmt>
        <c:idx val="940"/>
      </c:pivotFmt>
      <c:pivotFmt>
        <c:idx val="941"/>
      </c:pivotFmt>
      <c:pivotFmt>
        <c:idx val="942"/>
      </c:pivotFmt>
      <c:pivotFmt>
        <c:idx val="943"/>
      </c:pivotFmt>
      <c:pivotFmt>
        <c:idx val="944"/>
      </c:pivotFmt>
      <c:pivotFmt>
        <c:idx val="945"/>
      </c:pivotFmt>
      <c:pivotFmt>
        <c:idx val="946"/>
      </c:pivotFmt>
      <c:pivotFmt>
        <c:idx val="947"/>
      </c:pivotFmt>
      <c:pivotFmt>
        <c:idx val="948"/>
      </c:pivotFmt>
      <c:pivotFmt>
        <c:idx val="949"/>
      </c:pivotFmt>
      <c:pivotFmt>
        <c:idx val="950"/>
      </c:pivotFmt>
      <c:pivotFmt>
        <c:idx val="951"/>
      </c:pivotFmt>
      <c:pivotFmt>
        <c:idx val="952"/>
      </c:pivotFmt>
      <c:pivotFmt>
        <c:idx val="953"/>
      </c:pivotFmt>
      <c:pivotFmt>
        <c:idx val="954"/>
      </c:pivotFmt>
      <c:pivotFmt>
        <c:idx val="955"/>
      </c:pivotFmt>
      <c:pivotFmt>
        <c:idx val="956"/>
      </c:pivotFmt>
      <c:pivotFmt>
        <c:idx val="957"/>
      </c:pivotFmt>
      <c:pivotFmt>
        <c:idx val="958"/>
      </c:pivotFmt>
      <c:pivotFmt>
        <c:idx val="959"/>
      </c:pivotFmt>
      <c:pivotFmt>
        <c:idx val="960"/>
      </c:pivotFmt>
      <c:pivotFmt>
        <c:idx val="961"/>
      </c:pivotFmt>
      <c:pivotFmt>
        <c:idx val="962"/>
        <c:spPr>
          <a:solidFill>
            <a:srgbClr val="7FA129"/>
          </a:solidFill>
          <a:ln w="3175">
            <a:solidFill>
              <a:srgbClr val="000100"/>
            </a:solidFill>
            <a:prstDash val="solid"/>
          </a:ln>
        </c:spPr>
        <c:marker>
          <c:symbol val="none"/>
        </c:marker>
      </c:pivotFmt>
      <c:pivotFmt>
        <c:idx val="963"/>
        <c:spPr>
          <a:solidFill>
            <a:srgbClr val="500C1A"/>
          </a:solidFill>
          <a:ln w="3175">
            <a:solidFill>
              <a:srgbClr val="000100"/>
            </a:solidFill>
            <a:prstDash val="solid"/>
          </a:ln>
        </c:spPr>
        <c:marker>
          <c:symbol val="none"/>
        </c:marker>
      </c:pivotFmt>
      <c:pivotFmt>
        <c:idx val="964"/>
        <c:spPr>
          <a:solidFill>
            <a:srgbClr val="BED001"/>
          </a:solidFill>
          <a:ln w="3175">
            <a:solidFill>
              <a:srgbClr val="000100"/>
            </a:solidFill>
            <a:prstDash val="solid"/>
          </a:ln>
        </c:spPr>
        <c:marker>
          <c:symbol val="none"/>
        </c:marker>
      </c:pivotFmt>
      <c:pivotFmt>
        <c:idx val="965"/>
        <c:spPr>
          <a:solidFill>
            <a:srgbClr val="A21734"/>
          </a:solidFill>
          <a:ln w="3175">
            <a:solidFill>
              <a:srgbClr val="000100"/>
            </a:solidFill>
            <a:prstDash val="solid"/>
          </a:ln>
        </c:spPr>
        <c:marker>
          <c:symbol val="none"/>
        </c:marker>
      </c:pivotFmt>
      <c:pivotFmt>
        <c:idx val="966"/>
        <c:spPr>
          <a:solidFill>
            <a:srgbClr val="68A4C0"/>
          </a:solidFill>
          <a:ln w="3175">
            <a:solidFill>
              <a:srgbClr val="000100"/>
            </a:solidFill>
            <a:prstDash val="solid"/>
          </a:ln>
        </c:spPr>
        <c:marker>
          <c:symbol val="none"/>
        </c:marker>
      </c:pivotFmt>
      <c:pivotFmt>
        <c:idx val="967"/>
        <c:spPr>
          <a:solidFill>
            <a:srgbClr val="606060"/>
          </a:solidFill>
          <a:ln w="3175">
            <a:solidFill>
              <a:srgbClr val="000100"/>
            </a:solidFill>
            <a:prstDash val="solid"/>
          </a:ln>
        </c:spPr>
        <c:marker>
          <c:symbol val="none"/>
        </c:marker>
      </c:pivotFmt>
      <c:pivotFmt>
        <c:idx val="968"/>
        <c:spPr>
          <a:solidFill>
            <a:srgbClr val="FCD942"/>
          </a:solidFill>
          <a:ln w="3175">
            <a:solidFill>
              <a:srgbClr val="000100"/>
            </a:solidFill>
            <a:prstDash val="solid"/>
          </a:ln>
        </c:spPr>
        <c:marker>
          <c:symbol val="none"/>
        </c:marker>
      </c:pivotFmt>
      <c:pivotFmt>
        <c:idx val="969"/>
        <c:spPr>
          <a:solidFill>
            <a:srgbClr val="606060"/>
          </a:solidFill>
          <a:ln w="3175">
            <a:solidFill>
              <a:srgbClr val="000100"/>
            </a:solidFill>
            <a:prstDash val="solid"/>
          </a:ln>
        </c:spPr>
        <c:marker>
          <c:symbol val="none"/>
        </c:marker>
      </c:pivotFmt>
      <c:pivotFmt>
        <c:idx val="970"/>
      </c:pivotFmt>
      <c:pivotFmt>
        <c:idx val="971"/>
      </c:pivotFmt>
      <c:pivotFmt>
        <c:idx val="972"/>
      </c:pivotFmt>
      <c:pivotFmt>
        <c:idx val="973"/>
      </c:pivotFmt>
      <c:pivotFmt>
        <c:idx val="974"/>
      </c:pivotFmt>
      <c:pivotFmt>
        <c:idx val="975"/>
      </c:pivotFmt>
      <c:pivotFmt>
        <c:idx val="976"/>
      </c:pivotFmt>
      <c:pivotFmt>
        <c:idx val="977"/>
      </c:pivotFmt>
      <c:pivotFmt>
        <c:idx val="978"/>
      </c:pivotFmt>
      <c:pivotFmt>
        <c:idx val="979"/>
      </c:pivotFmt>
      <c:pivotFmt>
        <c:idx val="980"/>
      </c:pivotFmt>
      <c:pivotFmt>
        <c:idx val="981"/>
      </c:pivotFmt>
      <c:pivotFmt>
        <c:idx val="982"/>
      </c:pivotFmt>
      <c:pivotFmt>
        <c:idx val="983"/>
      </c:pivotFmt>
      <c:pivotFmt>
        <c:idx val="984"/>
      </c:pivotFmt>
      <c:pivotFmt>
        <c:idx val="985"/>
      </c:pivotFmt>
      <c:pivotFmt>
        <c:idx val="986"/>
      </c:pivotFmt>
      <c:pivotFmt>
        <c:idx val="987"/>
      </c:pivotFmt>
      <c:pivotFmt>
        <c:idx val="988"/>
      </c:pivotFmt>
      <c:pivotFmt>
        <c:idx val="989"/>
      </c:pivotFmt>
      <c:pivotFmt>
        <c:idx val="990"/>
      </c:pivotFmt>
      <c:pivotFmt>
        <c:idx val="991"/>
      </c:pivotFmt>
      <c:pivotFmt>
        <c:idx val="992"/>
      </c:pivotFmt>
      <c:pivotFmt>
        <c:idx val="993"/>
      </c:pivotFmt>
      <c:pivotFmt>
        <c:idx val="994"/>
      </c:pivotFmt>
      <c:pivotFmt>
        <c:idx val="995"/>
      </c:pivotFmt>
      <c:pivotFmt>
        <c:idx val="996"/>
      </c:pivotFmt>
      <c:pivotFmt>
        <c:idx val="997"/>
      </c:pivotFmt>
      <c:pivotFmt>
        <c:idx val="998"/>
      </c:pivotFmt>
      <c:pivotFmt>
        <c:idx val="999"/>
      </c:pivotFmt>
      <c:pivotFmt>
        <c:idx val="1000"/>
      </c:pivotFmt>
      <c:pivotFmt>
        <c:idx val="1001"/>
      </c:pivotFmt>
      <c:pivotFmt>
        <c:idx val="1002"/>
      </c:pivotFmt>
      <c:pivotFmt>
        <c:idx val="1003"/>
      </c:pivotFmt>
      <c:pivotFmt>
        <c:idx val="1004"/>
      </c:pivotFmt>
      <c:pivotFmt>
        <c:idx val="1005"/>
      </c:pivotFmt>
      <c:pivotFmt>
        <c:idx val="1006"/>
      </c:pivotFmt>
      <c:pivotFmt>
        <c:idx val="1007"/>
      </c:pivotFmt>
      <c:pivotFmt>
        <c:idx val="1008"/>
      </c:pivotFmt>
      <c:pivotFmt>
        <c:idx val="1009"/>
      </c:pivotFmt>
      <c:pivotFmt>
        <c:idx val="1010"/>
      </c:pivotFmt>
      <c:pivotFmt>
        <c:idx val="1011"/>
      </c:pivotFmt>
      <c:pivotFmt>
        <c:idx val="1012"/>
      </c:pivotFmt>
      <c:pivotFmt>
        <c:idx val="1013"/>
      </c:pivotFmt>
      <c:pivotFmt>
        <c:idx val="1014"/>
      </c:pivotFmt>
      <c:pivotFmt>
        <c:idx val="1015"/>
      </c:pivotFmt>
      <c:pivotFmt>
        <c:idx val="1016"/>
      </c:pivotFmt>
      <c:pivotFmt>
        <c:idx val="1017"/>
      </c:pivotFmt>
      <c:pivotFmt>
        <c:idx val="1018"/>
      </c:pivotFmt>
      <c:pivotFmt>
        <c:idx val="1019"/>
      </c:pivotFmt>
      <c:pivotFmt>
        <c:idx val="1020"/>
      </c:pivotFmt>
      <c:pivotFmt>
        <c:idx val="1021"/>
      </c:pivotFmt>
      <c:pivotFmt>
        <c:idx val="1022"/>
      </c:pivotFmt>
      <c:pivotFmt>
        <c:idx val="1023"/>
      </c:pivotFmt>
      <c:pivotFmt>
        <c:idx val="1024"/>
      </c:pivotFmt>
      <c:pivotFmt>
        <c:idx val="1025"/>
      </c:pivotFmt>
      <c:pivotFmt>
        <c:idx val="1026"/>
      </c:pivotFmt>
      <c:pivotFmt>
        <c:idx val="1027"/>
      </c:pivotFmt>
      <c:pivotFmt>
        <c:idx val="1028"/>
      </c:pivotFmt>
      <c:pivotFmt>
        <c:idx val="1029"/>
      </c:pivotFmt>
      <c:pivotFmt>
        <c:idx val="1030"/>
      </c:pivotFmt>
      <c:pivotFmt>
        <c:idx val="1031"/>
      </c:pivotFmt>
      <c:pivotFmt>
        <c:idx val="1032"/>
      </c:pivotFmt>
      <c:pivotFmt>
        <c:idx val="1033"/>
      </c:pivotFmt>
      <c:pivotFmt>
        <c:idx val="1034"/>
      </c:pivotFmt>
      <c:pivotFmt>
        <c:idx val="1035"/>
      </c:pivotFmt>
      <c:pivotFmt>
        <c:idx val="1036"/>
      </c:pivotFmt>
      <c:pivotFmt>
        <c:idx val="1037"/>
      </c:pivotFmt>
      <c:pivotFmt>
        <c:idx val="1038"/>
      </c:pivotFmt>
      <c:pivotFmt>
        <c:idx val="1039"/>
      </c:pivotFmt>
      <c:pivotFmt>
        <c:idx val="1040"/>
      </c:pivotFmt>
      <c:pivotFmt>
        <c:idx val="1041"/>
      </c:pivotFmt>
      <c:pivotFmt>
        <c:idx val="1042"/>
      </c:pivotFmt>
      <c:pivotFmt>
        <c:idx val="1043"/>
      </c:pivotFmt>
      <c:pivotFmt>
        <c:idx val="1044"/>
      </c:pivotFmt>
      <c:pivotFmt>
        <c:idx val="1045"/>
      </c:pivotFmt>
      <c:pivotFmt>
        <c:idx val="1046"/>
      </c:pivotFmt>
      <c:pivotFmt>
        <c:idx val="1047"/>
      </c:pivotFmt>
      <c:pivotFmt>
        <c:idx val="1048"/>
      </c:pivotFmt>
      <c:pivotFmt>
        <c:idx val="1049"/>
      </c:pivotFmt>
      <c:pivotFmt>
        <c:idx val="1050"/>
      </c:pivotFmt>
      <c:pivotFmt>
        <c:idx val="1051"/>
      </c:pivotFmt>
      <c:pivotFmt>
        <c:idx val="1052"/>
      </c:pivotFmt>
      <c:pivotFmt>
        <c:idx val="1053"/>
      </c:pivotFmt>
      <c:pivotFmt>
        <c:idx val="1054"/>
      </c:pivotFmt>
      <c:pivotFmt>
        <c:idx val="1055"/>
      </c:pivotFmt>
      <c:pivotFmt>
        <c:idx val="1056"/>
      </c:pivotFmt>
      <c:pivotFmt>
        <c:idx val="1057"/>
      </c:pivotFmt>
      <c:pivotFmt>
        <c:idx val="1058"/>
      </c:pivotFmt>
      <c:pivotFmt>
        <c:idx val="1059"/>
      </c:pivotFmt>
      <c:pivotFmt>
        <c:idx val="1060"/>
      </c:pivotFmt>
      <c:pivotFmt>
        <c:idx val="1061"/>
      </c:pivotFmt>
      <c:pivotFmt>
        <c:idx val="1062"/>
      </c:pivotFmt>
      <c:pivotFmt>
        <c:idx val="1063"/>
      </c:pivotFmt>
      <c:pivotFmt>
        <c:idx val="1064"/>
      </c:pivotFmt>
      <c:pivotFmt>
        <c:idx val="1065"/>
      </c:pivotFmt>
      <c:pivotFmt>
        <c:idx val="1066"/>
      </c:pivotFmt>
      <c:pivotFmt>
        <c:idx val="1067"/>
      </c:pivotFmt>
      <c:pivotFmt>
        <c:idx val="1068"/>
      </c:pivotFmt>
      <c:pivotFmt>
        <c:idx val="1069"/>
      </c:pivotFmt>
      <c:pivotFmt>
        <c:idx val="1070"/>
      </c:pivotFmt>
      <c:pivotFmt>
        <c:idx val="1071"/>
      </c:pivotFmt>
      <c:pivotFmt>
        <c:idx val="1072"/>
      </c:pivotFmt>
      <c:pivotFmt>
        <c:idx val="1073"/>
      </c:pivotFmt>
      <c:pivotFmt>
        <c:idx val="1074"/>
      </c:pivotFmt>
      <c:pivotFmt>
        <c:idx val="1075"/>
      </c:pivotFmt>
      <c:pivotFmt>
        <c:idx val="1076"/>
      </c:pivotFmt>
      <c:pivotFmt>
        <c:idx val="1077"/>
      </c:pivotFmt>
      <c:pivotFmt>
        <c:idx val="1078"/>
      </c:pivotFmt>
      <c:pivotFmt>
        <c:idx val="1079"/>
      </c:pivotFmt>
      <c:pivotFmt>
        <c:idx val="1080"/>
      </c:pivotFmt>
      <c:pivotFmt>
        <c:idx val="1081"/>
      </c:pivotFmt>
      <c:pivotFmt>
        <c:idx val="1082"/>
      </c:pivotFmt>
      <c:pivotFmt>
        <c:idx val="1083"/>
      </c:pivotFmt>
      <c:pivotFmt>
        <c:idx val="1084"/>
      </c:pivotFmt>
      <c:pivotFmt>
        <c:idx val="1085"/>
      </c:pivotFmt>
      <c:pivotFmt>
        <c:idx val="1086"/>
      </c:pivotFmt>
      <c:pivotFmt>
        <c:idx val="1087"/>
      </c:pivotFmt>
      <c:pivotFmt>
        <c:idx val="1088"/>
      </c:pivotFmt>
      <c:pivotFmt>
        <c:idx val="1089"/>
      </c:pivotFmt>
      <c:pivotFmt>
        <c:idx val="1090"/>
      </c:pivotFmt>
      <c:pivotFmt>
        <c:idx val="1091"/>
      </c:pivotFmt>
      <c:pivotFmt>
        <c:idx val="1092"/>
      </c:pivotFmt>
      <c:pivotFmt>
        <c:idx val="1093"/>
      </c:pivotFmt>
      <c:pivotFmt>
        <c:idx val="1094"/>
      </c:pivotFmt>
      <c:pivotFmt>
        <c:idx val="1095"/>
      </c:pivotFmt>
      <c:pivotFmt>
        <c:idx val="1096"/>
      </c:pivotFmt>
      <c:pivotFmt>
        <c:idx val="1097"/>
      </c:pivotFmt>
      <c:pivotFmt>
        <c:idx val="1098"/>
      </c:pivotFmt>
      <c:pivotFmt>
        <c:idx val="1099"/>
      </c:pivotFmt>
      <c:pivotFmt>
        <c:idx val="1100"/>
      </c:pivotFmt>
      <c:pivotFmt>
        <c:idx val="1101"/>
      </c:pivotFmt>
      <c:pivotFmt>
        <c:idx val="1102"/>
      </c:pivotFmt>
      <c:pivotFmt>
        <c:idx val="1103"/>
      </c:pivotFmt>
      <c:pivotFmt>
        <c:idx val="1104"/>
      </c:pivotFmt>
      <c:pivotFmt>
        <c:idx val="1105"/>
      </c:pivotFmt>
      <c:pivotFmt>
        <c:idx val="1106"/>
      </c:pivotFmt>
      <c:pivotFmt>
        <c:idx val="1107"/>
      </c:pivotFmt>
      <c:pivotFmt>
        <c:idx val="1108"/>
      </c:pivotFmt>
      <c:pivotFmt>
        <c:idx val="1109"/>
      </c:pivotFmt>
      <c:pivotFmt>
        <c:idx val="1110"/>
      </c:pivotFmt>
      <c:pivotFmt>
        <c:idx val="1111"/>
      </c:pivotFmt>
      <c:pivotFmt>
        <c:idx val="1112"/>
      </c:pivotFmt>
      <c:pivotFmt>
        <c:idx val="1113"/>
      </c:pivotFmt>
      <c:pivotFmt>
        <c:idx val="1114"/>
      </c:pivotFmt>
      <c:pivotFmt>
        <c:idx val="1115"/>
      </c:pivotFmt>
      <c:pivotFmt>
        <c:idx val="1116"/>
      </c:pivotFmt>
      <c:pivotFmt>
        <c:idx val="1117"/>
      </c:pivotFmt>
      <c:pivotFmt>
        <c:idx val="1118"/>
      </c:pivotFmt>
      <c:pivotFmt>
        <c:idx val="1119"/>
      </c:pivotFmt>
      <c:pivotFmt>
        <c:idx val="1120"/>
      </c:pivotFmt>
      <c:pivotFmt>
        <c:idx val="1121"/>
      </c:pivotFmt>
      <c:pivotFmt>
        <c:idx val="1122"/>
      </c:pivotFmt>
      <c:pivotFmt>
        <c:idx val="1123"/>
      </c:pivotFmt>
      <c:pivotFmt>
        <c:idx val="1124"/>
      </c:pivotFmt>
      <c:pivotFmt>
        <c:idx val="1125"/>
      </c:pivotFmt>
      <c:pivotFmt>
        <c:idx val="1126"/>
      </c:pivotFmt>
      <c:pivotFmt>
        <c:idx val="1127"/>
      </c:pivotFmt>
      <c:pivotFmt>
        <c:idx val="1128"/>
      </c:pivotFmt>
      <c:pivotFmt>
        <c:idx val="1129"/>
      </c:pivotFmt>
      <c:pivotFmt>
        <c:idx val="1130"/>
      </c:pivotFmt>
      <c:pivotFmt>
        <c:idx val="1131"/>
      </c:pivotFmt>
      <c:pivotFmt>
        <c:idx val="1132"/>
      </c:pivotFmt>
      <c:pivotFmt>
        <c:idx val="1133"/>
      </c:pivotFmt>
      <c:pivotFmt>
        <c:idx val="1134"/>
      </c:pivotFmt>
      <c:pivotFmt>
        <c:idx val="1135"/>
      </c:pivotFmt>
      <c:pivotFmt>
        <c:idx val="1136"/>
      </c:pivotFmt>
      <c:pivotFmt>
        <c:idx val="1137"/>
      </c:pivotFmt>
      <c:pivotFmt>
        <c:idx val="1138"/>
      </c:pivotFmt>
      <c:pivotFmt>
        <c:idx val="1139"/>
      </c:pivotFmt>
      <c:pivotFmt>
        <c:idx val="1140"/>
      </c:pivotFmt>
      <c:pivotFmt>
        <c:idx val="1141"/>
      </c:pivotFmt>
      <c:pivotFmt>
        <c:idx val="1142"/>
      </c:pivotFmt>
      <c:pivotFmt>
        <c:idx val="1143"/>
      </c:pivotFmt>
      <c:pivotFmt>
        <c:idx val="1144"/>
      </c:pivotFmt>
      <c:pivotFmt>
        <c:idx val="1145"/>
      </c:pivotFmt>
      <c:pivotFmt>
        <c:idx val="1146"/>
      </c:pivotFmt>
      <c:pivotFmt>
        <c:idx val="1147"/>
      </c:pivotFmt>
      <c:pivotFmt>
        <c:idx val="1148"/>
      </c:pivotFmt>
      <c:pivotFmt>
        <c:idx val="1149"/>
      </c:pivotFmt>
      <c:pivotFmt>
        <c:idx val="1150"/>
      </c:pivotFmt>
      <c:pivotFmt>
        <c:idx val="1151"/>
      </c:pivotFmt>
      <c:pivotFmt>
        <c:idx val="1152"/>
      </c:pivotFmt>
      <c:pivotFmt>
        <c:idx val="1153"/>
      </c:pivotFmt>
      <c:pivotFmt>
        <c:idx val="1154"/>
      </c:pivotFmt>
      <c:pivotFmt>
        <c:idx val="1155"/>
      </c:pivotFmt>
      <c:pivotFmt>
        <c:idx val="1156"/>
      </c:pivotFmt>
      <c:pivotFmt>
        <c:idx val="1157"/>
      </c:pivotFmt>
      <c:pivotFmt>
        <c:idx val="1158"/>
      </c:pivotFmt>
      <c:pivotFmt>
        <c:idx val="1159"/>
      </c:pivotFmt>
      <c:pivotFmt>
        <c:idx val="1160"/>
      </c:pivotFmt>
      <c:pivotFmt>
        <c:idx val="1161"/>
      </c:pivotFmt>
      <c:pivotFmt>
        <c:idx val="1162"/>
      </c:pivotFmt>
      <c:pivotFmt>
        <c:idx val="1163"/>
      </c:pivotFmt>
      <c:pivotFmt>
        <c:idx val="1164"/>
      </c:pivotFmt>
      <c:pivotFmt>
        <c:idx val="1165"/>
      </c:pivotFmt>
      <c:pivotFmt>
        <c:idx val="1166"/>
      </c:pivotFmt>
      <c:pivotFmt>
        <c:idx val="1167"/>
      </c:pivotFmt>
      <c:pivotFmt>
        <c:idx val="1168"/>
      </c:pivotFmt>
      <c:pivotFmt>
        <c:idx val="1169"/>
      </c:pivotFmt>
      <c:pivotFmt>
        <c:idx val="1170"/>
      </c:pivotFmt>
      <c:pivotFmt>
        <c:idx val="1171"/>
      </c:pivotFmt>
      <c:pivotFmt>
        <c:idx val="1172"/>
      </c:pivotFmt>
      <c:pivotFmt>
        <c:idx val="1173"/>
      </c:pivotFmt>
      <c:pivotFmt>
        <c:idx val="1174"/>
      </c:pivotFmt>
      <c:pivotFmt>
        <c:idx val="1175"/>
      </c:pivotFmt>
      <c:pivotFmt>
        <c:idx val="1176"/>
      </c:pivotFmt>
      <c:pivotFmt>
        <c:idx val="1177"/>
      </c:pivotFmt>
      <c:pivotFmt>
        <c:idx val="1178"/>
      </c:pivotFmt>
      <c:pivotFmt>
        <c:idx val="1179"/>
      </c:pivotFmt>
      <c:pivotFmt>
        <c:idx val="1180"/>
      </c:pivotFmt>
      <c:pivotFmt>
        <c:idx val="1181"/>
      </c:pivotFmt>
      <c:pivotFmt>
        <c:idx val="1182"/>
      </c:pivotFmt>
      <c:pivotFmt>
        <c:idx val="1183"/>
      </c:pivotFmt>
      <c:pivotFmt>
        <c:idx val="1184"/>
      </c:pivotFmt>
      <c:pivotFmt>
        <c:idx val="1185"/>
      </c:pivotFmt>
      <c:pivotFmt>
        <c:idx val="1186"/>
      </c:pivotFmt>
      <c:pivotFmt>
        <c:idx val="1187"/>
      </c:pivotFmt>
      <c:pivotFmt>
        <c:idx val="1188"/>
      </c:pivotFmt>
      <c:pivotFmt>
        <c:idx val="1189"/>
      </c:pivotFmt>
      <c:pivotFmt>
        <c:idx val="1190"/>
      </c:pivotFmt>
      <c:pivotFmt>
        <c:idx val="1191"/>
      </c:pivotFmt>
      <c:pivotFmt>
        <c:idx val="1192"/>
      </c:pivotFmt>
      <c:pivotFmt>
        <c:idx val="1193"/>
      </c:pivotFmt>
      <c:pivotFmt>
        <c:idx val="1194"/>
        <c:marker>
          <c:symbol val="none"/>
        </c:marker>
      </c:pivotFmt>
      <c:pivotFmt>
        <c:idx val="1195"/>
        <c:spPr>
          <a:solidFill>
            <a:srgbClr val="FCD942"/>
          </a:solidFill>
          <a:ln w="3175">
            <a:solidFill>
              <a:srgbClr val="000100"/>
            </a:solidFill>
            <a:prstDash val="solid"/>
          </a:ln>
        </c:spPr>
        <c:marker>
          <c:symbol val="none"/>
        </c:marker>
      </c:pivotFmt>
      <c:pivotFmt>
        <c:idx val="1196"/>
        <c:spPr>
          <a:solidFill>
            <a:srgbClr val="7FA129"/>
          </a:solidFill>
          <a:ln w="3175">
            <a:solidFill>
              <a:srgbClr val="000100"/>
            </a:solidFill>
            <a:prstDash val="solid"/>
          </a:ln>
        </c:spPr>
        <c:marker>
          <c:symbol val="none"/>
        </c:marker>
      </c:pivotFmt>
      <c:pivotFmt>
        <c:idx val="1197"/>
        <c:spPr>
          <a:solidFill>
            <a:srgbClr val="500C1A"/>
          </a:solidFill>
          <a:ln w="3175">
            <a:solidFill>
              <a:srgbClr val="000100"/>
            </a:solidFill>
            <a:prstDash val="solid"/>
          </a:ln>
        </c:spPr>
        <c:marker>
          <c:symbol val="none"/>
        </c:marker>
      </c:pivotFmt>
      <c:pivotFmt>
        <c:idx val="1198"/>
        <c:spPr>
          <a:solidFill>
            <a:srgbClr val="BED001"/>
          </a:solidFill>
          <a:ln w="3175">
            <a:solidFill>
              <a:srgbClr val="000100"/>
            </a:solidFill>
            <a:prstDash val="solid"/>
          </a:ln>
        </c:spPr>
        <c:marker>
          <c:symbol val="none"/>
        </c:marker>
      </c:pivotFmt>
      <c:pivotFmt>
        <c:idx val="1199"/>
        <c:spPr>
          <a:solidFill>
            <a:srgbClr val="A21734"/>
          </a:solidFill>
          <a:ln w="3175">
            <a:solidFill>
              <a:srgbClr val="000100"/>
            </a:solidFill>
            <a:prstDash val="solid"/>
          </a:ln>
        </c:spPr>
        <c:marker>
          <c:symbol val="none"/>
        </c:marker>
      </c:pivotFmt>
      <c:pivotFmt>
        <c:idx val="1200"/>
        <c:spPr>
          <a:solidFill>
            <a:srgbClr val="68A4C0"/>
          </a:solidFill>
          <a:ln w="3175">
            <a:solidFill>
              <a:srgbClr val="000100"/>
            </a:solidFill>
            <a:prstDash val="solid"/>
          </a:ln>
        </c:spPr>
        <c:marker>
          <c:symbol val="none"/>
        </c:marker>
      </c:pivotFmt>
      <c:pivotFmt>
        <c:idx val="1201"/>
        <c:spPr>
          <a:solidFill>
            <a:srgbClr val="497185"/>
          </a:solidFill>
          <a:ln w="3175">
            <a:solidFill>
              <a:srgbClr val="000100"/>
            </a:solidFill>
            <a:prstDash val="solid"/>
          </a:ln>
        </c:spPr>
        <c:marker>
          <c:symbol val="none"/>
        </c:marker>
      </c:pivotFmt>
      <c:pivotFmt>
        <c:idx val="1202"/>
        <c:spPr>
          <a:solidFill>
            <a:srgbClr val="606060"/>
          </a:solidFill>
          <a:ln w="3175">
            <a:solidFill>
              <a:srgbClr val="000100"/>
            </a:solidFill>
            <a:prstDash val="solid"/>
          </a:ln>
        </c:spPr>
        <c:marker>
          <c:symbol val="none"/>
        </c:marker>
      </c:pivotFmt>
      <c:pivotFmt>
        <c:idx val="1203"/>
        <c:marker>
          <c:symbol val="none"/>
        </c:marker>
      </c:pivotFmt>
      <c:pivotFmt>
        <c:idx val="1204"/>
      </c:pivotFmt>
      <c:pivotFmt>
        <c:idx val="1205"/>
      </c:pivotFmt>
      <c:pivotFmt>
        <c:idx val="1206"/>
      </c:pivotFmt>
      <c:pivotFmt>
        <c:idx val="1207"/>
      </c:pivotFmt>
      <c:pivotFmt>
        <c:idx val="1208"/>
      </c:pivotFmt>
      <c:pivotFmt>
        <c:idx val="1209"/>
      </c:pivotFmt>
      <c:pivotFmt>
        <c:idx val="1210"/>
      </c:pivotFmt>
      <c:pivotFmt>
        <c:idx val="1211"/>
      </c:pivotFmt>
      <c:pivotFmt>
        <c:idx val="1212"/>
      </c:pivotFmt>
      <c:pivotFmt>
        <c:idx val="1213"/>
      </c:pivotFmt>
      <c:pivotFmt>
        <c:idx val="1214"/>
      </c:pivotFmt>
      <c:pivotFmt>
        <c:idx val="1215"/>
      </c:pivotFmt>
      <c:pivotFmt>
        <c:idx val="1216"/>
      </c:pivotFmt>
      <c:pivotFmt>
        <c:idx val="1217"/>
      </c:pivotFmt>
      <c:pivotFmt>
        <c:idx val="1218"/>
      </c:pivotFmt>
      <c:pivotFmt>
        <c:idx val="1219"/>
      </c:pivotFmt>
      <c:pivotFmt>
        <c:idx val="1220"/>
      </c:pivotFmt>
      <c:pivotFmt>
        <c:idx val="1221"/>
      </c:pivotFmt>
      <c:pivotFmt>
        <c:idx val="1222"/>
      </c:pivotFmt>
      <c:pivotFmt>
        <c:idx val="1223"/>
      </c:pivotFmt>
      <c:pivotFmt>
        <c:idx val="1224"/>
      </c:pivotFmt>
      <c:pivotFmt>
        <c:idx val="1225"/>
      </c:pivotFmt>
      <c:pivotFmt>
        <c:idx val="1226"/>
      </c:pivotFmt>
      <c:pivotFmt>
        <c:idx val="1227"/>
      </c:pivotFmt>
      <c:pivotFmt>
        <c:idx val="1228"/>
      </c:pivotFmt>
      <c:pivotFmt>
        <c:idx val="1229"/>
      </c:pivotFmt>
      <c:pivotFmt>
        <c:idx val="1230"/>
      </c:pivotFmt>
      <c:pivotFmt>
        <c:idx val="1231"/>
      </c:pivotFmt>
      <c:pivotFmt>
        <c:idx val="1232"/>
      </c:pivotFmt>
      <c:pivotFmt>
        <c:idx val="1233"/>
      </c:pivotFmt>
      <c:pivotFmt>
        <c:idx val="1234"/>
      </c:pivotFmt>
      <c:pivotFmt>
        <c:idx val="1235"/>
      </c:pivotFmt>
      <c:pivotFmt>
        <c:idx val="1236"/>
      </c:pivotFmt>
      <c:pivotFmt>
        <c:idx val="1237"/>
      </c:pivotFmt>
      <c:pivotFmt>
        <c:idx val="1238"/>
      </c:pivotFmt>
      <c:pivotFmt>
        <c:idx val="1239"/>
      </c:pivotFmt>
      <c:pivotFmt>
        <c:idx val="1240"/>
      </c:pivotFmt>
      <c:pivotFmt>
        <c:idx val="1241"/>
      </c:pivotFmt>
      <c:pivotFmt>
        <c:idx val="1242"/>
      </c:pivotFmt>
      <c:pivotFmt>
        <c:idx val="1243"/>
      </c:pivotFmt>
      <c:pivotFmt>
        <c:idx val="1244"/>
      </c:pivotFmt>
      <c:pivotFmt>
        <c:idx val="1245"/>
      </c:pivotFmt>
      <c:pivotFmt>
        <c:idx val="1246"/>
      </c:pivotFmt>
      <c:pivotFmt>
        <c:idx val="1247"/>
      </c:pivotFmt>
      <c:pivotFmt>
        <c:idx val="1248"/>
      </c:pivotFmt>
      <c:pivotFmt>
        <c:idx val="1249"/>
      </c:pivotFmt>
      <c:pivotFmt>
        <c:idx val="1250"/>
      </c:pivotFmt>
      <c:pivotFmt>
        <c:idx val="1251"/>
      </c:pivotFmt>
      <c:pivotFmt>
        <c:idx val="1252"/>
      </c:pivotFmt>
      <c:pivotFmt>
        <c:idx val="1253"/>
      </c:pivotFmt>
      <c:pivotFmt>
        <c:idx val="1254"/>
      </c:pivotFmt>
      <c:pivotFmt>
        <c:idx val="1255"/>
      </c:pivotFmt>
      <c:pivotFmt>
        <c:idx val="1256"/>
      </c:pivotFmt>
      <c:pivotFmt>
        <c:idx val="1257"/>
      </c:pivotFmt>
      <c:pivotFmt>
        <c:idx val="1258"/>
      </c:pivotFmt>
      <c:pivotFmt>
        <c:idx val="1259"/>
      </c:pivotFmt>
      <c:pivotFmt>
        <c:idx val="1260"/>
      </c:pivotFmt>
      <c:pivotFmt>
        <c:idx val="1261"/>
      </c:pivotFmt>
      <c:pivotFmt>
        <c:idx val="1262"/>
      </c:pivotFmt>
      <c:pivotFmt>
        <c:idx val="1263"/>
      </c:pivotFmt>
      <c:pivotFmt>
        <c:idx val="1264"/>
      </c:pivotFmt>
      <c:pivotFmt>
        <c:idx val="1265"/>
      </c:pivotFmt>
      <c:pivotFmt>
        <c:idx val="1266"/>
      </c:pivotFmt>
      <c:pivotFmt>
        <c:idx val="1267"/>
      </c:pivotFmt>
      <c:pivotFmt>
        <c:idx val="1268"/>
      </c:pivotFmt>
      <c:pivotFmt>
        <c:idx val="1269"/>
      </c:pivotFmt>
      <c:pivotFmt>
        <c:idx val="1270"/>
      </c:pivotFmt>
      <c:pivotFmt>
        <c:idx val="1271"/>
      </c:pivotFmt>
      <c:pivotFmt>
        <c:idx val="1272"/>
      </c:pivotFmt>
      <c:pivotFmt>
        <c:idx val="1273"/>
      </c:pivotFmt>
      <c:pivotFmt>
        <c:idx val="1274"/>
      </c:pivotFmt>
      <c:pivotFmt>
        <c:idx val="1275"/>
      </c:pivotFmt>
      <c:pivotFmt>
        <c:idx val="1276"/>
      </c:pivotFmt>
      <c:pivotFmt>
        <c:idx val="1277"/>
      </c:pivotFmt>
      <c:pivotFmt>
        <c:idx val="1278"/>
      </c:pivotFmt>
      <c:pivotFmt>
        <c:idx val="1279"/>
      </c:pivotFmt>
      <c:pivotFmt>
        <c:idx val="1280"/>
      </c:pivotFmt>
      <c:pivotFmt>
        <c:idx val="1281"/>
      </c:pivotFmt>
      <c:pivotFmt>
        <c:idx val="1282"/>
      </c:pivotFmt>
      <c:pivotFmt>
        <c:idx val="1283"/>
      </c:pivotFmt>
      <c:pivotFmt>
        <c:idx val="1284"/>
      </c:pivotFmt>
      <c:pivotFmt>
        <c:idx val="1285"/>
      </c:pivotFmt>
      <c:pivotFmt>
        <c:idx val="1286"/>
      </c:pivotFmt>
      <c:pivotFmt>
        <c:idx val="1287"/>
      </c:pivotFmt>
      <c:pivotFmt>
        <c:idx val="1288"/>
      </c:pivotFmt>
      <c:pivotFmt>
        <c:idx val="1289"/>
      </c:pivotFmt>
      <c:pivotFmt>
        <c:idx val="1290"/>
      </c:pivotFmt>
      <c:pivotFmt>
        <c:idx val="1291"/>
      </c:pivotFmt>
      <c:pivotFmt>
        <c:idx val="1292"/>
      </c:pivotFmt>
      <c:pivotFmt>
        <c:idx val="1293"/>
      </c:pivotFmt>
      <c:pivotFmt>
        <c:idx val="1294"/>
      </c:pivotFmt>
      <c:pivotFmt>
        <c:idx val="1295"/>
      </c:pivotFmt>
      <c:pivotFmt>
        <c:idx val="1296"/>
      </c:pivotFmt>
      <c:pivotFmt>
        <c:idx val="1297"/>
      </c:pivotFmt>
      <c:pivotFmt>
        <c:idx val="1298"/>
      </c:pivotFmt>
      <c:pivotFmt>
        <c:idx val="1299"/>
      </c:pivotFmt>
      <c:pivotFmt>
        <c:idx val="1300"/>
      </c:pivotFmt>
      <c:pivotFmt>
        <c:idx val="1301"/>
      </c:pivotFmt>
      <c:pivotFmt>
        <c:idx val="1302"/>
      </c:pivotFmt>
      <c:pivotFmt>
        <c:idx val="1303"/>
      </c:pivotFmt>
      <c:pivotFmt>
        <c:idx val="1304"/>
      </c:pivotFmt>
      <c:pivotFmt>
        <c:idx val="1305"/>
      </c:pivotFmt>
      <c:pivotFmt>
        <c:idx val="1306"/>
      </c:pivotFmt>
      <c:pivotFmt>
        <c:idx val="1307"/>
      </c:pivotFmt>
      <c:pivotFmt>
        <c:idx val="1308"/>
      </c:pivotFmt>
      <c:pivotFmt>
        <c:idx val="1309"/>
      </c:pivotFmt>
      <c:pivotFmt>
        <c:idx val="1310"/>
      </c:pivotFmt>
      <c:pivotFmt>
        <c:idx val="1311"/>
      </c:pivotFmt>
      <c:pivotFmt>
        <c:idx val="1312"/>
      </c:pivotFmt>
      <c:pivotFmt>
        <c:idx val="1313"/>
      </c:pivotFmt>
      <c:pivotFmt>
        <c:idx val="1314"/>
      </c:pivotFmt>
      <c:pivotFmt>
        <c:idx val="1315"/>
      </c:pivotFmt>
      <c:pivotFmt>
        <c:idx val="1316"/>
      </c:pivotFmt>
      <c:pivotFmt>
        <c:idx val="1317"/>
      </c:pivotFmt>
      <c:pivotFmt>
        <c:idx val="1318"/>
      </c:pivotFmt>
      <c:pivotFmt>
        <c:idx val="1319"/>
      </c:pivotFmt>
      <c:pivotFmt>
        <c:idx val="1320"/>
      </c:pivotFmt>
      <c:pivotFmt>
        <c:idx val="1321"/>
      </c:pivotFmt>
      <c:pivotFmt>
        <c:idx val="1322"/>
      </c:pivotFmt>
      <c:pivotFmt>
        <c:idx val="1323"/>
      </c:pivotFmt>
      <c:pivotFmt>
        <c:idx val="1324"/>
      </c:pivotFmt>
      <c:pivotFmt>
        <c:idx val="1325"/>
      </c:pivotFmt>
      <c:pivotFmt>
        <c:idx val="1326"/>
      </c:pivotFmt>
      <c:pivotFmt>
        <c:idx val="1327"/>
      </c:pivotFmt>
      <c:pivotFmt>
        <c:idx val="1328"/>
      </c:pivotFmt>
      <c:pivotFmt>
        <c:idx val="1329"/>
      </c:pivotFmt>
      <c:pivotFmt>
        <c:idx val="1330"/>
      </c:pivotFmt>
      <c:pivotFmt>
        <c:idx val="1331"/>
      </c:pivotFmt>
      <c:pivotFmt>
        <c:idx val="1332"/>
      </c:pivotFmt>
      <c:pivotFmt>
        <c:idx val="1333"/>
      </c:pivotFmt>
      <c:pivotFmt>
        <c:idx val="1334"/>
      </c:pivotFmt>
      <c:pivotFmt>
        <c:idx val="1335"/>
      </c:pivotFmt>
      <c:pivotFmt>
        <c:idx val="1336"/>
      </c:pivotFmt>
      <c:pivotFmt>
        <c:idx val="1337"/>
      </c:pivotFmt>
      <c:pivotFmt>
        <c:idx val="1338"/>
      </c:pivotFmt>
      <c:pivotFmt>
        <c:idx val="1339"/>
      </c:pivotFmt>
      <c:pivotFmt>
        <c:idx val="1340"/>
      </c:pivotFmt>
      <c:pivotFmt>
        <c:idx val="1341"/>
      </c:pivotFmt>
      <c:pivotFmt>
        <c:idx val="1342"/>
      </c:pivotFmt>
      <c:pivotFmt>
        <c:idx val="1343"/>
      </c:pivotFmt>
      <c:pivotFmt>
        <c:idx val="1344"/>
      </c:pivotFmt>
      <c:pivotFmt>
        <c:idx val="1345"/>
      </c:pivotFmt>
      <c:pivotFmt>
        <c:idx val="1346"/>
      </c:pivotFmt>
      <c:pivotFmt>
        <c:idx val="1347"/>
      </c:pivotFmt>
      <c:pivotFmt>
        <c:idx val="1348"/>
      </c:pivotFmt>
      <c:pivotFmt>
        <c:idx val="1349"/>
      </c:pivotFmt>
      <c:pivotFmt>
        <c:idx val="1350"/>
      </c:pivotFmt>
      <c:pivotFmt>
        <c:idx val="1351"/>
      </c:pivotFmt>
      <c:pivotFmt>
        <c:idx val="1352"/>
      </c:pivotFmt>
      <c:pivotFmt>
        <c:idx val="1353"/>
      </c:pivotFmt>
      <c:pivotFmt>
        <c:idx val="1354"/>
      </c:pivotFmt>
      <c:pivotFmt>
        <c:idx val="1355"/>
      </c:pivotFmt>
      <c:pivotFmt>
        <c:idx val="1356"/>
      </c:pivotFmt>
      <c:pivotFmt>
        <c:idx val="1357"/>
      </c:pivotFmt>
      <c:pivotFmt>
        <c:idx val="1358"/>
      </c:pivotFmt>
      <c:pivotFmt>
        <c:idx val="1359"/>
      </c:pivotFmt>
      <c:pivotFmt>
        <c:idx val="1360"/>
      </c:pivotFmt>
      <c:pivotFmt>
        <c:idx val="1361"/>
      </c:pivotFmt>
      <c:pivotFmt>
        <c:idx val="1362"/>
      </c:pivotFmt>
      <c:pivotFmt>
        <c:idx val="1363"/>
      </c:pivotFmt>
      <c:pivotFmt>
        <c:idx val="1364"/>
      </c:pivotFmt>
      <c:pivotFmt>
        <c:idx val="1365"/>
      </c:pivotFmt>
      <c:pivotFmt>
        <c:idx val="1366"/>
      </c:pivotFmt>
      <c:pivotFmt>
        <c:idx val="1367"/>
      </c:pivotFmt>
      <c:pivotFmt>
        <c:idx val="1368"/>
      </c:pivotFmt>
      <c:pivotFmt>
        <c:idx val="1369"/>
      </c:pivotFmt>
      <c:pivotFmt>
        <c:idx val="1370"/>
      </c:pivotFmt>
      <c:pivotFmt>
        <c:idx val="1371"/>
      </c:pivotFmt>
      <c:pivotFmt>
        <c:idx val="1372"/>
      </c:pivotFmt>
      <c:pivotFmt>
        <c:idx val="1373"/>
      </c:pivotFmt>
      <c:pivotFmt>
        <c:idx val="1374"/>
      </c:pivotFmt>
      <c:pivotFmt>
        <c:idx val="1375"/>
      </c:pivotFmt>
      <c:pivotFmt>
        <c:idx val="1376"/>
      </c:pivotFmt>
      <c:pivotFmt>
        <c:idx val="1377"/>
      </c:pivotFmt>
      <c:pivotFmt>
        <c:idx val="1378"/>
      </c:pivotFmt>
      <c:pivotFmt>
        <c:idx val="1379"/>
      </c:pivotFmt>
      <c:pivotFmt>
        <c:idx val="1380"/>
      </c:pivotFmt>
      <c:pivotFmt>
        <c:idx val="1381"/>
      </c:pivotFmt>
      <c:pivotFmt>
        <c:idx val="1382"/>
      </c:pivotFmt>
      <c:pivotFmt>
        <c:idx val="1383"/>
      </c:pivotFmt>
      <c:pivotFmt>
        <c:idx val="1384"/>
      </c:pivotFmt>
      <c:pivotFmt>
        <c:idx val="1385"/>
      </c:pivotFmt>
      <c:pivotFmt>
        <c:idx val="1386"/>
      </c:pivotFmt>
      <c:pivotFmt>
        <c:idx val="1387"/>
      </c:pivotFmt>
      <c:pivotFmt>
        <c:idx val="1388"/>
      </c:pivotFmt>
      <c:pivotFmt>
        <c:idx val="1389"/>
      </c:pivotFmt>
      <c:pivotFmt>
        <c:idx val="1390"/>
      </c:pivotFmt>
      <c:pivotFmt>
        <c:idx val="1391"/>
      </c:pivotFmt>
      <c:pivotFmt>
        <c:idx val="1392"/>
      </c:pivotFmt>
      <c:pivotFmt>
        <c:idx val="1393"/>
      </c:pivotFmt>
      <c:pivotFmt>
        <c:idx val="1394"/>
      </c:pivotFmt>
      <c:pivotFmt>
        <c:idx val="1395"/>
      </c:pivotFmt>
      <c:pivotFmt>
        <c:idx val="1396"/>
      </c:pivotFmt>
      <c:pivotFmt>
        <c:idx val="1397"/>
      </c:pivotFmt>
      <c:pivotFmt>
        <c:idx val="1398"/>
      </c:pivotFmt>
      <c:pivotFmt>
        <c:idx val="1399"/>
      </c:pivotFmt>
      <c:pivotFmt>
        <c:idx val="1400"/>
      </c:pivotFmt>
      <c:pivotFmt>
        <c:idx val="1401"/>
      </c:pivotFmt>
      <c:pivotFmt>
        <c:idx val="1402"/>
      </c:pivotFmt>
      <c:pivotFmt>
        <c:idx val="1403"/>
      </c:pivotFmt>
      <c:pivotFmt>
        <c:idx val="1404"/>
      </c:pivotFmt>
      <c:pivotFmt>
        <c:idx val="1405"/>
      </c:pivotFmt>
      <c:pivotFmt>
        <c:idx val="1406"/>
      </c:pivotFmt>
      <c:pivotFmt>
        <c:idx val="1407"/>
      </c:pivotFmt>
      <c:pivotFmt>
        <c:idx val="1408"/>
      </c:pivotFmt>
      <c:pivotFmt>
        <c:idx val="1409"/>
      </c:pivotFmt>
      <c:pivotFmt>
        <c:idx val="1410"/>
      </c:pivotFmt>
      <c:pivotFmt>
        <c:idx val="1411"/>
      </c:pivotFmt>
      <c:pivotFmt>
        <c:idx val="1412"/>
      </c:pivotFmt>
      <c:pivotFmt>
        <c:idx val="1413"/>
      </c:pivotFmt>
      <c:pivotFmt>
        <c:idx val="1414"/>
      </c:pivotFmt>
      <c:pivotFmt>
        <c:idx val="1415"/>
      </c:pivotFmt>
      <c:pivotFmt>
        <c:idx val="1416"/>
      </c:pivotFmt>
      <c:pivotFmt>
        <c:idx val="1417"/>
      </c:pivotFmt>
      <c:pivotFmt>
        <c:idx val="1418"/>
      </c:pivotFmt>
      <c:pivotFmt>
        <c:idx val="1419"/>
      </c:pivotFmt>
      <c:pivotFmt>
        <c:idx val="1420"/>
      </c:pivotFmt>
      <c:pivotFmt>
        <c:idx val="1421"/>
      </c:pivotFmt>
      <c:pivotFmt>
        <c:idx val="1422"/>
      </c:pivotFmt>
      <c:pivotFmt>
        <c:idx val="1423"/>
      </c:pivotFmt>
      <c:pivotFmt>
        <c:idx val="1424"/>
      </c:pivotFmt>
      <c:pivotFmt>
        <c:idx val="1425"/>
      </c:pivotFmt>
      <c:pivotFmt>
        <c:idx val="1426"/>
      </c:pivotFmt>
      <c:pivotFmt>
        <c:idx val="1427"/>
      </c:pivotFmt>
      <c:pivotFmt>
        <c:idx val="1428"/>
      </c:pivotFmt>
      <c:pivotFmt>
        <c:idx val="1429"/>
      </c:pivotFmt>
      <c:pivotFmt>
        <c:idx val="1430"/>
      </c:pivotFmt>
      <c:pivotFmt>
        <c:idx val="1431"/>
      </c:pivotFmt>
      <c:pivotFmt>
        <c:idx val="1432"/>
      </c:pivotFmt>
      <c:pivotFmt>
        <c:idx val="1433"/>
      </c:pivotFmt>
      <c:pivotFmt>
        <c:idx val="1434"/>
      </c:pivotFmt>
      <c:pivotFmt>
        <c:idx val="1435"/>
      </c:pivotFmt>
      <c:pivotFmt>
        <c:idx val="1436"/>
      </c:pivotFmt>
      <c:pivotFmt>
        <c:idx val="1437"/>
      </c:pivotFmt>
      <c:pivotFmt>
        <c:idx val="1438"/>
      </c:pivotFmt>
      <c:pivotFmt>
        <c:idx val="1439"/>
      </c:pivotFmt>
      <c:pivotFmt>
        <c:idx val="1440"/>
      </c:pivotFmt>
      <c:pivotFmt>
        <c:idx val="1441"/>
      </c:pivotFmt>
      <c:pivotFmt>
        <c:idx val="1442"/>
      </c:pivotFmt>
      <c:pivotFmt>
        <c:idx val="1443"/>
      </c:pivotFmt>
      <c:pivotFmt>
        <c:idx val="1444"/>
      </c:pivotFmt>
      <c:pivotFmt>
        <c:idx val="1445"/>
      </c:pivotFmt>
      <c:pivotFmt>
        <c:idx val="1446"/>
      </c:pivotFmt>
      <c:pivotFmt>
        <c:idx val="1447"/>
      </c:pivotFmt>
      <c:pivotFmt>
        <c:idx val="1448"/>
      </c:pivotFmt>
      <c:pivotFmt>
        <c:idx val="1449"/>
      </c:pivotFmt>
      <c:pivotFmt>
        <c:idx val="1450"/>
      </c:pivotFmt>
      <c:pivotFmt>
        <c:idx val="1451"/>
      </c:pivotFmt>
      <c:pivotFmt>
        <c:idx val="1452"/>
      </c:pivotFmt>
      <c:pivotFmt>
        <c:idx val="1453"/>
      </c:pivotFmt>
      <c:pivotFmt>
        <c:idx val="1454"/>
      </c:pivotFmt>
      <c:pivotFmt>
        <c:idx val="1455"/>
      </c:pivotFmt>
      <c:pivotFmt>
        <c:idx val="1456"/>
        <c:marker>
          <c:symbol val="none"/>
        </c:marker>
      </c:pivotFmt>
      <c:pivotFmt>
        <c:idx val="1457"/>
        <c:spPr>
          <a:solidFill>
            <a:srgbClr val="500C1A"/>
          </a:solidFill>
          <a:ln w="3175">
            <a:solidFill>
              <a:srgbClr val="000100"/>
            </a:solidFill>
            <a:prstDash val="solid"/>
          </a:ln>
        </c:spPr>
        <c:marker>
          <c:symbol val="none"/>
        </c:marker>
      </c:pivotFmt>
      <c:pivotFmt>
        <c:idx val="1458"/>
        <c:spPr>
          <a:solidFill>
            <a:srgbClr val="BED001"/>
          </a:solidFill>
          <a:ln w="3175">
            <a:solidFill>
              <a:srgbClr val="000100"/>
            </a:solidFill>
            <a:prstDash val="solid"/>
          </a:ln>
        </c:spPr>
        <c:marker>
          <c:symbol val="none"/>
        </c:marker>
      </c:pivotFmt>
      <c:pivotFmt>
        <c:idx val="1459"/>
        <c:spPr>
          <a:solidFill>
            <a:srgbClr val="A21734"/>
          </a:solidFill>
          <a:ln w="3175">
            <a:solidFill>
              <a:srgbClr val="000100"/>
            </a:solidFill>
            <a:prstDash val="solid"/>
          </a:ln>
        </c:spPr>
        <c:marker>
          <c:symbol val="none"/>
        </c:marker>
      </c:pivotFmt>
      <c:pivotFmt>
        <c:idx val="1460"/>
        <c:spPr>
          <a:solidFill>
            <a:srgbClr val="68A4C0"/>
          </a:solidFill>
          <a:ln w="3175">
            <a:solidFill>
              <a:srgbClr val="000100"/>
            </a:solidFill>
            <a:prstDash val="solid"/>
          </a:ln>
        </c:spPr>
        <c:marker>
          <c:symbol val="none"/>
        </c:marker>
      </c:pivotFmt>
      <c:pivotFmt>
        <c:idx val="1461"/>
        <c:spPr>
          <a:solidFill>
            <a:srgbClr val="497185"/>
          </a:solidFill>
          <a:ln w="3175">
            <a:solidFill>
              <a:srgbClr val="000100"/>
            </a:solidFill>
            <a:prstDash val="solid"/>
          </a:ln>
        </c:spPr>
        <c:marker>
          <c:symbol val="none"/>
        </c:marker>
      </c:pivotFmt>
      <c:pivotFmt>
        <c:idx val="1462"/>
        <c:spPr>
          <a:solidFill>
            <a:srgbClr val="606060"/>
          </a:solidFill>
          <a:ln w="3175">
            <a:solidFill>
              <a:srgbClr val="000100"/>
            </a:solidFill>
            <a:prstDash val="solid"/>
          </a:ln>
        </c:spPr>
        <c:marker>
          <c:symbol val="none"/>
        </c:marker>
      </c:pivotFmt>
      <c:pivotFmt>
        <c:idx val="1463"/>
        <c:spPr>
          <a:solidFill>
            <a:srgbClr val="7FA129"/>
          </a:solidFill>
          <a:ln w="3175">
            <a:solidFill>
              <a:srgbClr val="000100"/>
            </a:solidFill>
            <a:prstDash val="solid"/>
          </a:ln>
        </c:spPr>
        <c:marker>
          <c:symbol val="none"/>
        </c:marker>
      </c:pivotFmt>
      <c:pivotFmt>
        <c:idx val="1464"/>
        <c:spPr>
          <a:solidFill>
            <a:srgbClr val="FCD942"/>
          </a:solidFill>
          <a:ln w="3175">
            <a:solidFill>
              <a:srgbClr val="000100"/>
            </a:solidFill>
            <a:prstDash val="solid"/>
          </a:ln>
        </c:spPr>
        <c:marker>
          <c:symbol val="none"/>
        </c:marker>
      </c:pivotFmt>
      <c:pivotFmt>
        <c:idx val="1465"/>
        <c:spPr>
          <a:solidFill>
            <a:srgbClr val="606060"/>
          </a:solidFill>
          <a:ln w="3175">
            <a:solidFill>
              <a:srgbClr val="000100"/>
            </a:solidFill>
            <a:prstDash val="solid"/>
          </a:ln>
        </c:spPr>
        <c:marker>
          <c:symbol val="none"/>
        </c:marker>
      </c:pivotFmt>
      <c:pivotFmt>
        <c:idx val="1466"/>
      </c:pivotFmt>
      <c:pivotFmt>
        <c:idx val="1467"/>
      </c:pivotFmt>
      <c:pivotFmt>
        <c:idx val="1468"/>
      </c:pivotFmt>
      <c:pivotFmt>
        <c:idx val="1469"/>
      </c:pivotFmt>
      <c:pivotFmt>
        <c:idx val="1470"/>
      </c:pivotFmt>
      <c:pivotFmt>
        <c:idx val="1471"/>
      </c:pivotFmt>
      <c:pivotFmt>
        <c:idx val="1472"/>
      </c:pivotFmt>
      <c:pivotFmt>
        <c:idx val="1473"/>
      </c:pivotFmt>
      <c:pivotFmt>
        <c:idx val="1474"/>
      </c:pivotFmt>
      <c:pivotFmt>
        <c:idx val="1475"/>
      </c:pivotFmt>
      <c:pivotFmt>
        <c:idx val="1476"/>
      </c:pivotFmt>
      <c:pivotFmt>
        <c:idx val="1477"/>
      </c:pivotFmt>
      <c:pivotFmt>
        <c:idx val="1478"/>
      </c:pivotFmt>
      <c:pivotFmt>
        <c:idx val="1479"/>
      </c:pivotFmt>
      <c:pivotFmt>
        <c:idx val="1480"/>
      </c:pivotFmt>
      <c:pivotFmt>
        <c:idx val="1481"/>
      </c:pivotFmt>
      <c:pivotFmt>
        <c:idx val="1482"/>
      </c:pivotFmt>
      <c:pivotFmt>
        <c:idx val="1483"/>
      </c:pivotFmt>
      <c:pivotFmt>
        <c:idx val="1484"/>
      </c:pivotFmt>
      <c:pivotFmt>
        <c:idx val="1485"/>
      </c:pivotFmt>
      <c:pivotFmt>
        <c:idx val="1486"/>
      </c:pivotFmt>
      <c:pivotFmt>
        <c:idx val="1487"/>
      </c:pivotFmt>
      <c:pivotFmt>
        <c:idx val="1488"/>
      </c:pivotFmt>
      <c:pivotFmt>
        <c:idx val="1489"/>
      </c:pivotFmt>
      <c:pivotFmt>
        <c:idx val="1490"/>
      </c:pivotFmt>
      <c:pivotFmt>
        <c:idx val="1491"/>
      </c:pivotFmt>
      <c:pivotFmt>
        <c:idx val="1492"/>
      </c:pivotFmt>
      <c:pivotFmt>
        <c:idx val="1493"/>
      </c:pivotFmt>
      <c:pivotFmt>
        <c:idx val="1494"/>
      </c:pivotFmt>
      <c:pivotFmt>
        <c:idx val="1495"/>
      </c:pivotFmt>
      <c:pivotFmt>
        <c:idx val="1496"/>
      </c:pivotFmt>
      <c:pivotFmt>
        <c:idx val="1497"/>
      </c:pivotFmt>
      <c:pivotFmt>
        <c:idx val="1498"/>
      </c:pivotFmt>
      <c:pivotFmt>
        <c:idx val="1499"/>
      </c:pivotFmt>
      <c:pivotFmt>
        <c:idx val="1500"/>
      </c:pivotFmt>
      <c:pivotFmt>
        <c:idx val="1501"/>
      </c:pivotFmt>
      <c:pivotFmt>
        <c:idx val="1502"/>
      </c:pivotFmt>
      <c:pivotFmt>
        <c:idx val="1503"/>
      </c:pivotFmt>
      <c:pivotFmt>
        <c:idx val="1504"/>
      </c:pivotFmt>
      <c:pivotFmt>
        <c:idx val="1505"/>
      </c:pivotFmt>
      <c:pivotFmt>
        <c:idx val="1506"/>
      </c:pivotFmt>
      <c:pivotFmt>
        <c:idx val="1507"/>
      </c:pivotFmt>
      <c:pivotFmt>
        <c:idx val="1508"/>
      </c:pivotFmt>
      <c:pivotFmt>
        <c:idx val="1509"/>
      </c:pivotFmt>
      <c:pivotFmt>
        <c:idx val="1510"/>
      </c:pivotFmt>
      <c:pivotFmt>
        <c:idx val="1511"/>
      </c:pivotFmt>
      <c:pivotFmt>
        <c:idx val="1512"/>
      </c:pivotFmt>
      <c:pivotFmt>
        <c:idx val="1513"/>
      </c:pivotFmt>
      <c:pivotFmt>
        <c:idx val="1514"/>
      </c:pivotFmt>
      <c:pivotFmt>
        <c:idx val="1515"/>
      </c:pivotFmt>
      <c:pivotFmt>
        <c:idx val="1516"/>
      </c:pivotFmt>
      <c:pivotFmt>
        <c:idx val="1517"/>
      </c:pivotFmt>
      <c:pivotFmt>
        <c:idx val="1518"/>
      </c:pivotFmt>
      <c:pivotFmt>
        <c:idx val="1519"/>
      </c:pivotFmt>
      <c:pivotFmt>
        <c:idx val="1520"/>
      </c:pivotFmt>
      <c:pivotFmt>
        <c:idx val="1521"/>
      </c:pivotFmt>
      <c:pivotFmt>
        <c:idx val="1522"/>
      </c:pivotFmt>
      <c:pivotFmt>
        <c:idx val="1523"/>
      </c:pivotFmt>
      <c:pivotFmt>
        <c:idx val="1524"/>
      </c:pivotFmt>
      <c:pivotFmt>
        <c:idx val="1525"/>
      </c:pivotFmt>
      <c:pivotFmt>
        <c:idx val="1526"/>
      </c:pivotFmt>
      <c:pivotFmt>
        <c:idx val="1527"/>
      </c:pivotFmt>
      <c:pivotFmt>
        <c:idx val="1528"/>
      </c:pivotFmt>
      <c:pivotFmt>
        <c:idx val="1529"/>
      </c:pivotFmt>
      <c:pivotFmt>
        <c:idx val="1530"/>
      </c:pivotFmt>
      <c:pivotFmt>
        <c:idx val="1531"/>
      </c:pivotFmt>
      <c:pivotFmt>
        <c:idx val="1532"/>
      </c:pivotFmt>
      <c:pivotFmt>
        <c:idx val="1533"/>
      </c:pivotFmt>
      <c:pivotFmt>
        <c:idx val="1534"/>
      </c:pivotFmt>
      <c:pivotFmt>
        <c:idx val="1535"/>
      </c:pivotFmt>
      <c:pivotFmt>
        <c:idx val="1536"/>
      </c:pivotFmt>
      <c:pivotFmt>
        <c:idx val="1537"/>
      </c:pivotFmt>
      <c:pivotFmt>
        <c:idx val="1538"/>
      </c:pivotFmt>
      <c:pivotFmt>
        <c:idx val="1539"/>
      </c:pivotFmt>
      <c:pivotFmt>
        <c:idx val="1540"/>
      </c:pivotFmt>
      <c:pivotFmt>
        <c:idx val="1541"/>
      </c:pivotFmt>
      <c:pivotFmt>
        <c:idx val="1542"/>
      </c:pivotFmt>
      <c:pivotFmt>
        <c:idx val="1543"/>
      </c:pivotFmt>
      <c:pivotFmt>
        <c:idx val="1544"/>
      </c:pivotFmt>
      <c:pivotFmt>
        <c:idx val="1545"/>
      </c:pivotFmt>
      <c:pivotFmt>
        <c:idx val="1546"/>
      </c:pivotFmt>
      <c:pivotFmt>
        <c:idx val="1547"/>
      </c:pivotFmt>
      <c:pivotFmt>
        <c:idx val="1548"/>
      </c:pivotFmt>
      <c:pivotFmt>
        <c:idx val="1549"/>
      </c:pivotFmt>
      <c:pivotFmt>
        <c:idx val="1550"/>
      </c:pivotFmt>
      <c:pivotFmt>
        <c:idx val="1551"/>
      </c:pivotFmt>
      <c:pivotFmt>
        <c:idx val="1552"/>
      </c:pivotFmt>
      <c:pivotFmt>
        <c:idx val="1553"/>
      </c:pivotFmt>
      <c:pivotFmt>
        <c:idx val="1554"/>
      </c:pivotFmt>
      <c:pivotFmt>
        <c:idx val="1555"/>
      </c:pivotFmt>
      <c:pivotFmt>
        <c:idx val="1556"/>
      </c:pivotFmt>
      <c:pivotFmt>
        <c:idx val="1557"/>
      </c:pivotFmt>
      <c:pivotFmt>
        <c:idx val="1558"/>
      </c:pivotFmt>
      <c:pivotFmt>
        <c:idx val="1559"/>
      </c:pivotFmt>
      <c:pivotFmt>
        <c:idx val="1560"/>
      </c:pivotFmt>
      <c:pivotFmt>
        <c:idx val="1561"/>
      </c:pivotFmt>
      <c:pivotFmt>
        <c:idx val="1562"/>
      </c:pivotFmt>
      <c:pivotFmt>
        <c:idx val="1563"/>
      </c:pivotFmt>
      <c:pivotFmt>
        <c:idx val="1564"/>
      </c:pivotFmt>
      <c:pivotFmt>
        <c:idx val="1565"/>
      </c:pivotFmt>
      <c:pivotFmt>
        <c:idx val="1566"/>
      </c:pivotFmt>
      <c:pivotFmt>
        <c:idx val="1567"/>
      </c:pivotFmt>
      <c:pivotFmt>
        <c:idx val="1568"/>
      </c:pivotFmt>
      <c:pivotFmt>
        <c:idx val="1569"/>
      </c:pivotFmt>
      <c:pivotFmt>
        <c:idx val="1570"/>
      </c:pivotFmt>
      <c:pivotFmt>
        <c:idx val="1571"/>
      </c:pivotFmt>
      <c:pivotFmt>
        <c:idx val="1572"/>
      </c:pivotFmt>
      <c:pivotFmt>
        <c:idx val="1573"/>
      </c:pivotFmt>
      <c:pivotFmt>
        <c:idx val="1574"/>
      </c:pivotFmt>
      <c:pivotFmt>
        <c:idx val="1575"/>
      </c:pivotFmt>
      <c:pivotFmt>
        <c:idx val="1576"/>
      </c:pivotFmt>
      <c:pivotFmt>
        <c:idx val="1577"/>
      </c:pivotFmt>
      <c:pivotFmt>
        <c:idx val="1578"/>
      </c:pivotFmt>
      <c:pivotFmt>
        <c:idx val="1579"/>
      </c:pivotFmt>
      <c:pivotFmt>
        <c:idx val="1580"/>
      </c:pivotFmt>
      <c:pivotFmt>
        <c:idx val="1581"/>
      </c:pivotFmt>
      <c:pivotFmt>
        <c:idx val="1582"/>
      </c:pivotFmt>
      <c:pivotFmt>
        <c:idx val="1583"/>
      </c:pivotFmt>
      <c:pivotFmt>
        <c:idx val="1584"/>
      </c:pivotFmt>
      <c:pivotFmt>
        <c:idx val="1585"/>
      </c:pivotFmt>
      <c:pivotFmt>
        <c:idx val="1586"/>
      </c:pivotFmt>
      <c:pivotFmt>
        <c:idx val="1587"/>
      </c:pivotFmt>
      <c:pivotFmt>
        <c:idx val="1588"/>
      </c:pivotFmt>
      <c:pivotFmt>
        <c:idx val="1589"/>
      </c:pivotFmt>
      <c:pivotFmt>
        <c:idx val="1590"/>
      </c:pivotFmt>
      <c:pivotFmt>
        <c:idx val="1591"/>
      </c:pivotFmt>
      <c:pivotFmt>
        <c:idx val="1592"/>
      </c:pivotFmt>
      <c:pivotFmt>
        <c:idx val="1593"/>
      </c:pivotFmt>
      <c:pivotFmt>
        <c:idx val="1594"/>
      </c:pivotFmt>
      <c:pivotFmt>
        <c:idx val="1595"/>
      </c:pivotFmt>
      <c:pivotFmt>
        <c:idx val="1596"/>
      </c:pivotFmt>
      <c:pivotFmt>
        <c:idx val="1597"/>
      </c:pivotFmt>
      <c:pivotFmt>
        <c:idx val="1598"/>
      </c:pivotFmt>
      <c:pivotFmt>
        <c:idx val="1599"/>
      </c:pivotFmt>
      <c:pivotFmt>
        <c:idx val="1600"/>
      </c:pivotFmt>
      <c:pivotFmt>
        <c:idx val="1601"/>
      </c:pivotFmt>
      <c:pivotFmt>
        <c:idx val="1602"/>
      </c:pivotFmt>
      <c:pivotFmt>
        <c:idx val="1603"/>
      </c:pivotFmt>
      <c:pivotFmt>
        <c:idx val="1604"/>
      </c:pivotFmt>
      <c:pivotFmt>
        <c:idx val="1605"/>
      </c:pivotFmt>
      <c:pivotFmt>
        <c:idx val="1606"/>
      </c:pivotFmt>
      <c:pivotFmt>
        <c:idx val="1607"/>
      </c:pivotFmt>
      <c:pivotFmt>
        <c:idx val="1608"/>
      </c:pivotFmt>
      <c:pivotFmt>
        <c:idx val="1609"/>
      </c:pivotFmt>
      <c:pivotFmt>
        <c:idx val="1610"/>
      </c:pivotFmt>
      <c:pivotFmt>
        <c:idx val="1611"/>
      </c:pivotFmt>
      <c:pivotFmt>
        <c:idx val="1612"/>
      </c:pivotFmt>
      <c:pivotFmt>
        <c:idx val="1613"/>
      </c:pivotFmt>
      <c:pivotFmt>
        <c:idx val="1614"/>
      </c:pivotFmt>
      <c:pivotFmt>
        <c:idx val="1615"/>
      </c:pivotFmt>
      <c:pivotFmt>
        <c:idx val="1616"/>
      </c:pivotFmt>
      <c:pivotFmt>
        <c:idx val="1617"/>
      </c:pivotFmt>
      <c:pivotFmt>
        <c:idx val="1618"/>
      </c:pivotFmt>
      <c:pivotFmt>
        <c:idx val="1619"/>
      </c:pivotFmt>
      <c:pivotFmt>
        <c:idx val="1620"/>
      </c:pivotFmt>
      <c:pivotFmt>
        <c:idx val="1621"/>
      </c:pivotFmt>
      <c:pivotFmt>
        <c:idx val="1622"/>
      </c:pivotFmt>
      <c:pivotFmt>
        <c:idx val="1623"/>
      </c:pivotFmt>
      <c:pivotFmt>
        <c:idx val="1624"/>
      </c:pivotFmt>
      <c:pivotFmt>
        <c:idx val="1625"/>
      </c:pivotFmt>
      <c:pivotFmt>
        <c:idx val="1626"/>
      </c:pivotFmt>
      <c:pivotFmt>
        <c:idx val="1627"/>
      </c:pivotFmt>
      <c:pivotFmt>
        <c:idx val="1628"/>
      </c:pivotFmt>
      <c:pivotFmt>
        <c:idx val="1629"/>
      </c:pivotFmt>
      <c:pivotFmt>
        <c:idx val="1630"/>
      </c:pivotFmt>
      <c:pivotFmt>
        <c:idx val="1631"/>
      </c:pivotFmt>
      <c:pivotFmt>
        <c:idx val="1632"/>
      </c:pivotFmt>
      <c:pivotFmt>
        <c:idx val="1633"/>
      </c:pivotFmt>
      <c:pivotFmt>
        <c:idx val="1634"/>
      </c:pivotFmt>
      <c:pivotFmt>
        <c:idx val="1635"/>
      </c:pivotFmt>
      <c:pivotFmt>
        <c:idx val="1636"/>
      </c:pivotFmt>
      <c:pivotFmt>
        <c:idx val="1637"/>
      </c:pivotFmt>
      <c:pivotFmt>
        <c:idx val="1638"/>
      </c:pivotFmt>
      <c:pivotFmt>
        <c:idx val="1639"/>
      </c:pivotFmt>
      <c:pivotFmt>
        <c:idx val="1640"/>
      </c:pivotFmt>
      <c:pivotFmt>
        <c:idx val="1641"/>
      </c:pivotFmt>
      <c:pivotFmt>
        <c:idx val="1642"/>
      </c:pivotFmt>
      <c:pivotFmt>
        <c:idx val="1643"/>
      </c:pivotFmt>
      <c:pivotFmt>
        <c:idx val="1644"/>
      </c:pivotFmt>
      <c:pivotFmt>
        <c:idx val="1645"/>
      </c:pivotFmt>
      <c:pivotFmt>
        <c:idx val="1646"/>
      </c:pivotFmt>
      <c:pivotFmt>
        <c:idx val="1647"/>
      </c:pivotFmt>
      <c:pivotFmt>
        <c:idx val="1648"/>
      </c:pivotFmt>
      <c:pivotFmt>
        <c:idx val="1649"/>
      </c:pivotFmt>
      <c:pivotFmt>
        <c:idx val="1650"/>
      </c:pivotFmt>
      <c:pivotFmt>
        <c:idx val="1651"/>
      </c:pivotFmt>
      <c:pivotFmt>
        <c:idx val="1652"/>
      </c:pivotFmt>
      <c:pivotFmt>
        <c:idx val="1653"/>
      </c:pivotFmt>
      <c:pivotFmt>
        <c:idx val="1654"/>
      </c:pivotFmt>
      <c:pivotFmt>
        <c:idx val="1655"/>
      </c:pivotFmt>
      <c:pivotFmt>
        <c:idx val="1656"/>
      </c:pivotFmt>
      <c:pivotFmt>
        <c:idx val="1657"/>
      </c:pivotFmt>
      <c:pivotFmt>
        <c:idx val="1658"/>
      </c:pivotFmt>
      <c:pivotFmt>
        <c:idx val="1659"/>
      </c:pivotFmt>
      <c:pivotFmt>
        <c:idx val="1660"/>
      </c:pivotFmt>
      <c:pivotFmt>
        <c:idx val="1661"/>
      </c:pivotFmt>
      <c:pivotFmt>
        <c:idx val="1662"/>
      </c:pivotFmt>
      <c:pivotFmt>
        <c:idx val="1663"/>
      </c:pivotFmt>
      <c:pivotFmt>
        <c:idx val="1664"/>
      </c:pivotFmt>
      <c:pivotFmt>
        <c:idx val="1665"/>
      </c:pivotFmt>
      <c:pivotFmt>
        <c:idx val="1666"/>
      </c:pivotFmt>
      <c:pivotFmt>
        <c:idx val="1667"/>
      </c:pivotFmt>
      <c:pivotFmt>
        <c:idx val="1668"/>
      </c:pivotFmt>
      <c:pivotFmt>
        <c:idx val="1669"/>
      </c:pivotFmt>
      <c:pivotFmt>
        <c:idx val="1670"/>
      </c:pivotFmt>
      <c:pivotFmt>
        <c:idx val="1671"/>
      </c:pivotFmt>
      <c:pivotFmt>
        <c:idx val="1672"/>
      </c:pivotFmt>
      <c:pivotFmt>
        <c:idx val="1673"/>
      </c:pivotFmt>
      <c:pivotFmt>
        <c:idx val="1674"/>
      </c:pivotFmt>
      <c:pivotFmt>
        <c:idx val="1675"/>
      </c:pivotFmt>
      <c:pivotFmt>
        <c:idx val="1676"/>
      </c:pivotFmt>
      <c:pivotFmt>
        <c:idx val="1677"/>
      </c:pivotFmt>
      <c:pivotFmt>
        <c:idx val="1678"/>
      </c:pivotFmt>
      <c:pivotFmt>
        <c:idx val="1679"/>
      </c:pivotFmt>
      <c:pivotFmt>
        <c:idx val="1680"/>
      </c:pivotFmt>
      <c:pivotFmt>
        <c:idx val="1681"/>
      </c:pivotFmt>
      <c:pivotFmt>
        <c:idx val="1682"/>
      </c:pivotFmt>
      <c:pivotFmt>
        <c:idx val="1683"/>
      </c:pivotFmt>
      <c:pivotFmt>
        <c:idx val="1684"/>
      </c:pivotFmt>
      <c:pivotFmt>
        <c:idx val="1685"/>
      </c:pivotFmt>
      <c:pivotFmt>
        <c:idx val="1686"/>
      </c:pivotFmt>
      <c:pivotFmt>
        <c:idx val="1687"/>
      </c:pivotFmt>
      <c:pivotFmt>
        <c:idx val="1688"/>
      </c:pivotFmt>
      <c:pivotFmt>
        <c:idx val="1689"/>
      </c:pivotFmt>
      <c:pivotFmt>
        <c:idx val="1690"/>
      </c:pivotFmt>
      <c:pivotFmt>
        <c:idx val="1691"/>
      </c:pivotFmt>
      <c:pivotFmt>
        <c:idx val="1692"/>
      </c:pivotFmt>
      <c:pivotFmt>
        <c:idx val="1693"/>
      </c:pivotFmt>
      <c:pivotFmt>
        <c:idx val="1694"/>
      </c:pivotFmt>
      <c:pivotFmt>
        <c:idx val="1695"/>
      </c:pivotFmt>
      <c:pivotFmt>
        <c:idx val="1696"/>
      </c:pivotFmt>
      <c:pivotFmt>
        <c:idx val="1697"/>
      </c:pivotFmt>
      <c:pivotFmt>
        <c:idx val="1698"/>
      </c:pivotFmt>
      <c:pivotFmt>
        <c:idx val="1699"/>
      </c:pivotFmt>
      <c:pivotFmt>
        <c:idx val="1700"/>
      </c:pivotFmt>
      <c:pivotFmt>
        <c:idx val="1701"/>
      </c:pivotFmt>
      <c:pivotFmt>
        <c:idx val="1702"/>
      </c:pivotFmt>
      <c:pivotFmt>
        <c:idx val="1703"/>
      </c:pivotFmt>
      <c:pivotFmt>
        <c:idx val="1704"/>
      </c:pivotFmt>
      <c:pivotFmt>
        <c:idx val="1705"/>
      </c:pivotFmt>
      <c:pivotFmt>
        <c:idx val="1706"/>
      </c:pivotFmt>
      <c:pivotFmt>
        <c:idx val="1707"/>
      </c:pivotFmt>
      <c:pivotFmt>
        <c:idx val="1708"/>
      </c:pivotFmt>
      <c:pivotFmt>
        <c:idx val="1709"/>
      </c:pivotFmt>
      <c:pivotFmt>
        <c:idx val="1710"/>
      </c:pivotFmt>
      <c:pivotFmt>
        <c:idx val="1711"/>
      </c:pivotFmt>
      <c:pivotFmt>
        <c:idx val="1712"/>
      </c:pivotFmt>
      <c:pivotFmt>
        <c:idx val="1713"/>
      </c:pivotFmt>
      <c:pivotFmt>
        <c:idx val="1714"/>
      </c:pivotFmt>
      <c:pivotFmt>
        <c:idx val="1715"/>
      </c:pivotFmt>
      <c:pivotFmt>
        <c:idx val="1716"/>
      </c:pivotFmt>
      <c:pivotFmt>
        <c:idx val="1717"/>
      </c:pivotFmt>
      <c:pivotFmt>
        <c:idx val="1718"/>
        <c:spPr>
          <a:solidFill>
            <a:srgbClr val="68A4C0"/>
          </a:solidFill>
          <a:ln w="3175">
            <a:solidFill>
              <a:srgbClr val="000100"/>
            </a:solidFill>
            <a:prstDash val="solid"/>
          </a:ln>
        </c:spPr>
        <c:marker>
          <c:symbol val="none"/>
        </c:marker>
      </c:pivotFmt>
      <c:pivotFmt>
        <c:idx val="1719"/>
        <c:spPr>
          <a:solidFill>
            <a:srgbClr val="68A4C0"/>
          </a:solidFill>
          <a:ln w="3175">
            <a:solidFill>
              <a:srgbClr val="000100"/>
            </a:solidFill>
            <a:prstDash val="solid"/>
          </a:ln>
        </c:spPr>
        <c:marker>
          <c:symbol val="none"/>
        </c:marker>
      </c:pivotFmt>
      <c:pivotFmt>
        <c:idx val="1720"/>
        <c:spPr>
          <a:solidFill>
            <a:srgbClr val="606060"/>
          </a:solidFill>
          <a:ln w="3175">
            <a:solidFill>
              <a:srgbClr val="000100"/>
            </a:solidFill>
            <a:prstDash val="solid"/>
          </a:ln>
        </c:spPr>
        <c:marker>
          <c:symbol val="none"/>
        </c:marker>
      </c:pivotFmt>
      <c:pivotFmt>
        <c:idx val="1721"/>
        <c:spPr>
          <a:solidFill>
            <a:srgbClr val="500C1A"/>
          </a:solidFill>
          <a:ln w="3175">
            <a:solidFill>
              <a:srgbClr val="000100"/>
            </a:solidFill>
            <a:prstDash val="solid"/>
          </a:ln>
        </c:spPr>
        <c:marker>
          <c:symbol val="none"/>
        </c:marker>
      </c:pivotFmt>
      <c:pivotFmt>
        <c:idx val="1722"/>
        <c:spPr>
          <a:solidFill>
            <a:srgbClr val="A21734"/>
          </a:solidFill>
          <a:ln w="3175">
            <a:solidFill>
              <a:srgbClr val="000100"/>
            </a:solidFill>
            <a:prstDash val="solid"/>
          </a:ln>
        </c:spPr>
        <c:marker>
          <c:symbol val="none"/>
        </c:marker>
      </c:pivotFmt>
      <c:pivotFmt>
        <c:idx val="1723"/>
        <c:spPr>
          <a:solidFill>
            <a:srgbClr val="BED001"/>
          </a:solidFill>
          <a:ln w="3175">
            <a:solidFill>
              <a:srgbClr val="000100"/>
            </a:solidFill>
            <a:prstDash val="solid"/>
          </a:ln>
        </c:spPr>
        <c:marker>
          <c:symbol val="none"/>
        </c:marker>
      </c:pivotFmt>
      <c:pivotFmt>
        <c:idx val="1724"/>
        <c:spPr>
          <a:solidFill>
            <a:srgbClr val="7FA129"/>
          </a:solidFill>
          <a:ln w="3175">
            <a:solidFill>
              <a:srgbClr val="000100"/>
            </a:solidFill>
            <a:prstDash val="solid"/>
          </a:ln>
        </c:spPr>
        <c:marker>
          <c:symbol val="none"/>
        </c:marker>
      </c:pivotFmt>
      <c:pivotFmt>
        <c:idx val="1725"/>
        <c:spPr>
          <a:solidFill>
            <a:srgbClr val="497185"/>
          </a:solidFill>
          <a:ln w="3175">
            <a:solidFill>
              <a:srgbClr val="000100"/>
            </a:solidFill>
            <a:prstDash val="solid"/>
          </a:ln>
        </c:spPr>
        <c:marker>
          <c:symbol val="none"/>
        </c:marker>
      </c:pivotFmt>
      <c:pivotFmt>
        <c:idx val="1726"/>
        <c:spPr>
          <a:solidFill>
            <a:srgbClr val="FCD942"/>
          </a:solidFill>
          <a:ln w="3175">
            <a:solidFill>
              <a:srgbClr val="000100"/>
            </a:solidFill>
            <a:prstDash val="solid"/>
          </a:ln>
        </c:spPr>
        <c:marker>
          <c:symbol val="none"/>
        </c:marker>
      </c:pivotFmt>
      <c:pivotFmt>
        <c:idx val="1727"/>
      </c:pivotFmt>
      <c:pivotFmt>
        <c:idx val="1728"/>
      </c:pivotFmt>
      <c:pivotFmt>
        <c:idx val="1729"/>
      </c:pivotFmt>
      <c:pivotFmt>
        <c:idx val="1730"/>
      </c:pivotFmt>
      <c:pivotFmt>
        <c:idx val="1731"/>
      </c:pivotFmt>
      <c:pivotFmt>
        <c:idx val="1732"/>
      </c:pivotFmt>
      <c:pivotFmt>
        <c:idx val="1733"/>
      </c:pivotFmt>
      <c:pivotFmt>
        <c:idx val="1734"/>
      </c:pivotFmt>
      <c:pivotFmt>
        <c:idx val="1735"/>
      </c:pivotFmt>
      <c:pivotFmt>
        <c:idx val="1736"/>
      </c:pivotFmt>
      <c:pivotFmt>
        <c:idx val="1737"/>
      </c:pivotFmt>
      <c:pivotFmt>
        <c:idx val="1738"/>
      </c:pivotFmt>
      <c:pivotFmt>
        <c:idx val="1739"/>
      </c:pivotFmt>
      <c:pivotFmt>
        <c:idx val="1740"/>
      </c:pivotFmt>
      <c:pivotFmt>
        <c:idx val="1741"/>
      </c:pivotFmt>
      <c:pivotFmt>
        <c:idx val="1742"/>
      </c:pivotFmt>
      <c:pivotFmt>
        <c:idx val="1743"/>
      </c:pivotFmt>
      <c:pivotFmt>
        <c:idx val="1744"/>
      </c:pivotFmt>
      <c:pivotFmt>
        <c:idx val="1745"/>
      </c:pivotFmt>
      <c:pivotFmt>
        <c:idx val="1746"/>
      </c:pivotFmt>
      <c:pivotFmt>
        <c:idx val="1747"/>
      </c:pivotFmt>
      <c:pivotFmt>
        <c:idx val="1748"/>
      </c:pivotFmt>
      <c:pivotFmt>
        <c:idx val="1749"/>
      </c:pivotFmt>
      <c:pivotFmt>
        <c:idx val="1750"/>
      </c:pivotFmt>
      <c:pivotFmt>
        <c:idx val="1751"/>
      </c:pivotFmt>
      <c:pivotFmt>
        <c:idx val="1752"/>
      </c:pivotFmt>
      <c:pivotFmt>
        <c:idx val="1753"/>
      </c:pivotFmt>
      <c:pivotFmt>
        <c:idx val="1754"/>
      </c:pivotFmt>
      <c:pivotFmt>
        <c:idx val="1755"/>
      </c:pivotFmt>
      <c:pivotFmt>
        <c:idx val="1756"/>
      </c:pivotFmt>
      <c:pivotFmt>
        <c:idx val="1757"/>
      </c:pivotFmt>
      <c:pivotFmt>
        <c:idx val="1758"/>
      </c:pivotFmt>
      <c:pivotFmt>
        <c:idx val="1759"/>
      </c:pivotFmt>
      <c:pivotFmt>
        <c:idx val="1760"/>
      </c:pivotFmt>
      <c:pivotFmt>
        <c:idx val="1761"/>
      </c:pivotFmt>
      <c:pivotFmt>
        <c:idx val="1762"/>
      </c:pivotFmt>
      <c:pivotFmt>
        <c:idx val="1763"/>
      </c:pivotFmt>
      <c:pivotFmt>
        <c:idx val="1764"/>
      </c:pivotFmt>
      <c:pivotFmt>
        <c:idx val="1765"/>
      </c:pivotFmt>
      <c:pivotFmt>
        <c:idx val="1766"/>
      </c:pivotFmt>
      <c:pivotFmt>
        <c:idx val="1767"/>
      </c:pivotFmt>
      <c:pivotFmt>
        <c:idx val="1768"/>
      </c:pivotFmt>
      <c:pivotFmt>
        <c:idx val="1769"/>
      </c:pivotFmt>
      <c:pivotFmt>
        <c:idx val="1770"/>
      </c:pivotFmt>
      <c:pivotFmt>
        <c:idx val="1771"/>
      </c:pivotFmt>
      <c:pivotFmt>
        <c:idx val="1772"/>
      </c:pivotFmt>
      <c:pivotFmt>
        <c:idx val="1773"/>
      </c:pivotFmt>
      <c:pivotFmt>
        <c:idx val="1774"/>
      </c:pivotFmt>
      <c:pivotFmt>
        <c:idx val="1775"/>
      </c:pivotFmt>
      <c:pivotFmt>
        <c:idx val="1776"/>
      </c:pivotFmt>
      <c:pivotFmt>
        <c:idx val="1777"/>
      </c:pivotFmt>
      <c:pivotFmt>
        <c:idx val="1778"/>
      </c:pivotFmt>
      <c:pivotFmt>
        <c:idx val="1779"/>
      </c:pivotFmt>
      <c:pivotFmt>
        <c:idx val="1780"/>
      </c:pivotFmt>
      <c:pivotFmt>
        <c:idx val="1781"/>
      </c:pivotFmt>
      <c:pivotFmt>
        <c:idx val="1782"/>
      </c:pivotFmt>
      <c:pivotFmt>
        <c:idx val="1783"/>
      </c:pivotFmt>
      <c:pivotFmt>
        <c:idx val="1784"/>
      </c:pivotFmt>
      <c:pivotFmt>
        <c:idx val="1785"/>
      </c:pivotFmt>
      <c:pivotFmt>
        <c:idx val="1786"/>
      </c:pivotFmt>
      <c:pivotFmt>
        <c:idx val="1787"/>
      </c:pivotFmt>
      <c:pivotFmt>
        <c:idx val="1788"/>
      </c:pivotFmt>
      <c:pivotFmt>
        <c:idx val="1789"/>
      </c:pivotFmt>
      <c:pivotFmt>
        <c:idx val="1790"/>
      </c:pivotFmt>
      <c:pivotFmt>
        <c:idx val="1791"/>
      </c:pivotFmt>
      <c:pivotFmt>
        <c:idx val="1792"/>
      </c:pivotFmt>
      <c:pivotFmt>
        <c:idx val="1793"/>
      </c:pivotFmt>
      <c:pivotFmt>
        <c:idx val="1794"/>
      </c:pivotFmt>
      <c:pivotFmt>
        <c:idx val="1795"/>
      </c:pivotFmt>
      <c:pivotFmt>
        <c:idx val="1796"/>
      </c:pivotFmt>
      <c:pivotFmt>
        <c:idx val="1797"/>
      </c:pivotFmt>
      <c:pivotFmt>
        <c:idx val="1798"/>
      </c:pivotFmt>
      <c:pivotFmt>
        <c:idx val="1799"/>
      </c:pivotFmt>
      <c:pivotFmt>
        <c:idx val="1800"/>
      </c:pivotFmt>
      <c:pivotFmt>
        <c:idx val="1801"/>
      </c:pivotFmt>
      <c:pivotFmt>
        <c:idx val="1802"/>
      </c:pivotFmt>
      <c:pivotFmt>
        <c:idx val="1803"/>
      </c:pivotFmt>
      <c:pivotFmt>
        <c:idx val="1804"/>
      </c:pivotFmt>
      <c:pivotFmt>
        <c:idx val="1805"/>
      </c:pivotFmt>
      <c:pivotFmt>
        <c:idx val="1806"/>
      </c:pivotFmt>
      <c:pivotFmt>
        <c:idx val="1807"/>
      </c:pivotFmt>
      <c:pivotFmt>
        <c:idx val="1808"/>
      </c:pivotFmt>
      <c:pivotFmt>
        <c:idx val="1809"/>
      </c:pivotFmt>
      <c:pivotFmt>
        <c:idx val="1810"/>
      </c:pivotFmt>
      <c:pivotFmt>
        <c:idx val="1811"/>
      </c:pivotFmt>
      <c:pivotFmt>
        <c:idx val="1812"/>
      </c:pivotFmt>
      <c:pivotFmt>
        <c:idx val="1813"/>
      </c:pivotFmt>
      <c:pivotFmt>
        <c:idx val="1814"/>
      </c:pivotFmt>
      <c:pivotFmt>
        <c:idx val="1815"/>
      </c:pivotFmt>
      <c:pivotFmt>
        <c:idx val="1816"/>
      </c:pivotFmt>
      <c:pivotFmt>
        <c:idx val="1817"/>
      </c:pivotFmt>
      <c:pivotFmt>
        <c:idx val="1818"/>
      </c:pivotFmt>
      <c:pivotFmt>
        <c:idx val="1819"/>
      </c:pivotFmt>
      <c:pivotFmt>
        <c:idx val="1820"/>
      </c:pivotFmt>
      <c:pivotFmt>
        <c:idx val="1821"/>
      </c:pivotFmt>
      <c:pivotFmt>
        <c:idx val="1822"/>
      </c:pivotFmt>
      <c:pivotFmt>
        <c:idx val="1823"/>
      </c:pivotFmt>
      <c:pivotFmt>
        <c:idx val="1824"/>
      </c:pivotFmt>
      <c:pivotFmt>
        <c:idx val="1825"/>
      </c:pivotFmt>
      <c:pivotFmt>
        <c:idx val="1826"/>
      </c:pivotFmt>
      <c:pivotFmt>
        <c:idx val="1827"/>
      </c:pivotFmt>
      <c:pivotFmt>
        <c:idx val="1828"/>
      </c:pivotFmt>
      <c:pivotFmt>
        <c:idx val="1829"/>
      </c:pivotFmt>
      <c:pivotFmt>
        <c:idx val="1830"/>
      </c:pivotFmt>
      <c:pivotFmt>
        <c:idx val="1831"/>
      </c:pivotFmt>
      <c:pivotFmt>
        <c:idx val="1832"/>
      </c:pivotFmt>
      <c:pivotFmt>
        <c:idx val="1833"/>
      </c:pivotFmt>
      <c:pivotFmt>
        <c:idx val="1834"/>
      </c:pivotFmt>
      <c:pivotFmt>
        <c:idx val="1835"/>
      </c:pivotFmt>
      <c:pivotFmt>
        <c:idx val="1836"/>
      </c:pivotFmt>
      <c:pivotFmt>
        <c:idx val="1837"/>
      </c:pivotFmt>
      <c:pivotFmt>
        <c:idx val="1838"/>
      </c:pivotFmt>
      <c:pivotFmt>
        <c:idx val="1839"/>
      </c:pivotFmt>
      <c:pivotFmt>
        <c:idx val="1840"/>
      </c:pivotFmt>
      <c:pivotFmt>
        <c:idx val="1841"/>
      </c:pivotFmt>
      <c:pivotFmt>
        <c:idx val="1842"/>
      </c:pivotFmt>
      <c:pivotFmt>
        <c:idx val="1843"/>
      </c:pivotFmt>
      <c:pivotFmt>
        <c:idx val="1844"/>
      </c:pivotFmt>
      <c:pivotFmt>
        <c:idx val="1845"/>
      </c:pivotFmt>
      <c:pivotFmt>
        <c:idx val="1846"/>
      </c:pivotFmt>
      <c:pivotFmt>
        <c:idx val="1847"/>
      </c:pivotFmt>
      <c:pivotFmt>
        <c:idx val="1848"/>
      </c:pivotFmt>
      <c:pivotFmt>
        <c:idx val="1849"/>
      </c:pivotFmt>
      <c:pivotFmt>
        <c:idx val="1850"/>
      </c:pivotFmt>
      <c:pivotFmt>
        <c:idx val="1851"/>
      </c:pivotFmt>
      <c:pivotFmt>
        <c:idx val="1852"/>
      </c:pivotFmt>
      <c:pivotFmt>
        <c:idx val="1853"/>
      </c:pivotFmt>
      <c:pivotFmt>
        <c:idx val="1854"/>
      </c:pivotFmt>
      <c:pivotFmt>
        <c:idx val="1855"/>
      </c:pivotFmt>
      <c:pivotFmt>
        <c:idx val="1856"/>
      </c:pivotFmt>
      <c:pivotFmt>
        <c:idx val="1857"/>
      </c:pivotFmt>
      <c:pivotFmt>
        <c:idx val="1858"/>
      </c:pivotFmt>
      <c:pivotFmt>
        <c:idx val="1859"/>
      </c:pivotFmt>
      <c:pivotFmt>
        <c:idx val="1860"/>
      </c:pivotFmt>
      <c:pivotFmt>
        <c:idx val="1861"/>
      </c:pivotFmt>
      <c:pivotFmt>
        <c:idx val="1862"/>
      </c:pivotFmt>
      <c:pivotFmt>
        <c:idx val="1863"/>
      </c:pivotFmt>
      <c:pivotFmt>
        <c:idx val="1864"/>
      </c:pivotFmt>
      <c:pivotFmt>
        <c:idx val="1865"/>
      </c:pivotFmt>
      <c:pivotFmt>
        <c:idx val="1866"/>
      </c:pivotFmt>
      <c:pivotFmt>
        <c:idx val="1867"/>
      </c:pivotFmt>
      <c:pivotFmt>
        <c:idx val="1868"/>
      </c:pivotFmt>
      <c:pivotFmt>
        <c:idx val="1869"/>
      </c:pivotFmt>
      <c:pivotFmt>
        <c:idx val="1870"/>
      </c:pivotFmt>
      <c:pivotFmt>
        <c:idx val="1871"/>
      </c:pivotFmt>
      <c:pivotFmt>
        <c:idx val="1872"/>
      </c:pivotFmt>
      <c:pivotFmt>
        <c:idx val="1873"/>
      </c:pivotFmt>
      <c:pivotFmt>
        <c:idx val="1874"/>
      </c:pivotFmt>
      <c:pivotFmt>
        <c:idx val="1875"/>
      </c:pivotFmt>
      <c:pivotFmt>
        <c:idx val="1876"/>
      </c:pivotFmt>
      <c:pivotFmt>
        <c:idx val="1877"/>
      </c:pivotFmt>
      <c:pivotFmt>
        <c:idx val="1878"/>
      </c:pivotFmt>
      <c:pivotFmt>
        <c:idx val="1879"/>
      </c:pivotFmt>
      <c:pivotFmt>
        <c:idx val="1880"/>
      </c:pivotFmt>
      <c:pivotFmt>
        <c:idx val="1881"/>
      </c:pivotFmt>
      <c:pivotFmt>
        <c:idx val="1882"/>
      </c:pivotFmt>
      <c:pivotFmt>
        <c:idx val="1883"/>
      </c:pivotFmt>
      <c:pivotFmt>
        <c:idx val="1884"/>
      </c:pivotFmt>
      <c:pivotFmt>
        <c:idx val="1885"/>
      </c:pivotFmt>
      <c:pivotFmt>
        <c:idx val="1886"/>
      </c:pivotFmt>
      <c:pivotFmt>
        <c:idx val="1887"/>
      </c:pivotFmt>
      <c:pivotFmt>
        <c:idx val="1888"/>
      </c:pivotFmt>
      <c:pivotFmt>
        <c:idx val="1889"/>
      </c:pivotFmt>
      <c:pivotFmt>
        <c:idx val="1890"/>
      </c:pivotFmt>
      <c:pivotFmt>
        <c:idx val="1891"/>
      </c:pivotFmt>
      <c:pivotFmt>
        <c:idx val="1892"/>
      </c:pivotFmt>
      <c:pivotFmt>
        <c:idx val="1893"/>
      </c:pivotFmt>
      <c:pivotFmt>
        <c:idx val="1894"/>
      </c:pivotFmt>
      <c:pivotFmt>
        <c:idx val="1895"/>
      </c:pivotFmt>
      <c:pivotFmt>
        <c:idx val="1896"/>
      </c:pivotFmt>
      <c:pivotFmt>
        <c:idx val="1897"/>
      </c:pivotFmt>
      <c:pivotFmt>
        <c:idx val="1898"/>
      </c:pivotFmt>
      <c:pivotFmt>
        <c:idx val="1899"/>
      </c:pivotFmt>
      <c:pivotFmt>
        <c:idx val="1900"/>
      </c:pivotFmt>
      <c:pivotFmt>
        <c:idx val="1901"/>
      </c:pivotFmt>
      <c:pivotFmt>
        <c:idx val="1902"/>
      </c:pivotFmt>
      <c:pivotFmt>
        <c:idx val="1903"/>
      </c:pivotFmt>
      <c:pivotFmt>
        <c:idx val="1904"/>
      </c:pivotFmt>
      <c:pivotFmt>
        <c:idx val="1905"/>
      </c:pivotFmt>
      <c:pivotFmt>
        <c:idx val="1906"/>
      </c:pivotFmt>
      <c:pivotFmt>
        <c:idx val="1907"/>
      </c:pivotFmt>
      <c:pivotFmt>
        <c:idx val="1908"/>
      </c:pivotFmt>
      <c:pivotFmt>
        <c:idx val="1909"/>
      </c:pivotFmt>
      <c:pivotFmt>
        <c:idx val="1910"/>
      </c:pivotFmt>
      <c:pivotFmt>
        <c:idx val="1911"/>
      </c:pivotFmt>
      <c:pivotFmt>
        <c:idx val="1912"/>
      </c:pivotFmt>
      <c:pivotFmt>
        <c:idx val="1913"/>
      </c:pivotFmt>
      <c:pivotFmt>
        <c:idx val="1914"/>
      </c:pivotFmt>
      <c:pivotFmt>
        <c:idx val="1915"/>
      </c:pivotFmt>
      <c:pivotFmt>
        <c:idx val="1916"/>
      </c:pivotFmt>
      <c:pivotFmt>
        <c:idx val="1917"/>
      </c:pivotFmt>
      <c:pivotFmt>
        <c:idx val="1918"/>
      </c:pivotFmt>
      <c:pivotFmt>
        <c:idx val="1919"/>
      </c:pivotFmt>
      <c:pivotFmt>
        <c:idx val="1920"/>
      </c:pivotFmt>
      <c:pivotFmt>
        <c:idx val="1921"/>
      </c:pivotFmt>
      <c:pivotFmt>
        <c:idx val="1922"/>
      </c:pivotFmt>
      <c:pivotFmt>
        <c:idx val="1923"/>
      </c:pivotFmt>
      <c:pivotFmt>
        <c:idx val="1924"/>
      </c:pivotFmt>
      <c:pivotFmt>
        <c:idx val="1925"/>
      </c:pivotFmt>
      <c:pivotFmt>
        <c:idx val="1926"/>
      </c:pivotFmt>
      <c:pivotFmt>
        <c:idx val="1927"/>
      </c:pivotFmt>
      <c:pivotFmt>
        <c:idx val="1928"/>
      </c:pivotFmt>
      <c:pivotFmt>
        <c:idx val="1929"/>
      </c:pivotFmt>
      <c:pivotFmt>
        <c:idx val="1930"/>
      </c:pivotFmt>
      <c:pivotFmt>
        <c:idx val="1931"/>
      </c:pivotFmt>
      <c:pivotFmt>
        <c:idx val="1932"/>
      </c:pivotFmt>
      <c:pivotFmt>
        <c:idx val="1933"/>
      </c:pivotFmt>
      <c:pivotFmt>
        <c:idx val="1934"/>
      </c:pivotFmt>
      <c:pivotFmt>
        <c:idx val="1935"/>
      </c:pivotFmt>
      <c:pivotFmt>
        <c:idx val="1936"/>
      </c:pivotFmt>
      <c:pivotFmt>
        <c:idx val="1937"/>
      </c:pivotFmt>
      <c:pivotFmt>
        <c:idx val="1938"/>
      </c:pivotFmt>
      <c:pivotFmt>
        <c:idx val="1939"/>
      </c:pivotFmt>
      <c:pivotFmt>
        <c:idx val="1940"/>
      </c:pivotFmt>
      <c:pivotFmt>
        <c:idx val="1941"/>
      </c:pivotFmt>
      <c:pivotFmt>
        <c:idx val="1942"/>
      </c:pivotFmt>
      <c:pivotFmt>
        <c:idx val="1943"/>
      </c:pivotFmt>
      <c:pivotFmt>
        <c:idx val="1944"/>
      </c:pivotFmt>
      <c:pivotFmt>
        <c:idx val="1945"/>
      </c:pivotFmt>
      <c:pivotFmt>
        <c:idx val="1946"/>
      </c:pivotFmt>
      <c:pivotFmt>
        <c:idx val="1947"/>
      </c:pivotFmt>
      <c:pivotFmt>
        <c:idx val="1948"/>
      </c:pivotFmt>
      <c:pivotFmt>
        <c:idx val="1949"/>
      </c:pivotFmt>
      <c:pivotFmt>
        <c:idx val="1950"/>
      </c:pivotFmt>
      <c:pivotFmt>
        <c:idx val="1951"/>
      </c:pivotFmt>
    </c:pivotFmts>
    <c:plotArea>
      <c:layout/>
      <c:barChart>
        <c:barDir val="col"/>
        <c:grouping val="percentStacked"/>
        <c:varyColors val="0"/>
        <c:ser>
          <c:idx val="0"/>
          <c:order val="0"/>
          <c:tx>
            <c:strRef>
              <c:f>Tertiary_analysis!$B$164:$B$165</c:f>
              <c:strCache>
                <c:ptCount val="1"/>
                <c:pt idx="0">
                  <c:v>Gas</c:v>
                </c:pt>
              </c:strCache>
            </c:strRef>
          </c:tx>
          <c:spPr>
            <a:solidFill>
              <a:srgbClr val="68A4C0"/>
            </a:solidFill>
            <a:ln w="3175">
              <a:solidFill>
                <a:srgbClr val="000100"/>
              </a:solidFill>
              <a:prstDash val="solid"/>
            </a:ln>
          </c:spPr>
          <c:invertIfNegative val="0"/>
          <c:cat>
            <c:strRef>
              <c:f>Tertiary_analysis!$A$166:$A$194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Tertiary_analysis!$B$166:$B$194</c:f>
              <c:numCache>
                <c:formatCode>0</c:formatCode>
                <c:ptCount val="28"/>
                <c:pt idx="0">
                  <c:v>123.38278709290537</c:v>
                </c:pt>
                <c:pt idx="1">
                  <c:v>76.08310796782439</c:v>
                </c:pt>
                <c:pt idx="2">
                  <c:v>75.577773928465447</c:v>
                </c:pt>
                <c:pt idx="3">
                  <c:v>80.000348657470084</c:v>
                </c:pt>
                <c:pt idx="4">
                  <c:v>18.342602642523136</c:v>
                </c:pt>
                <c:pt idx="5">
                  <c:v>19.916353135576184</c:v>
                </c:pt>
                <c:pt idx="6">
                  <c:v>35.801359752256616</c:v>
                </c:pt>
                <c:pt idx="7">
                  <c:v>19.181312617627434</c:v>
                </c:pt>
                <c:pt idx="8">
                  <c:v>1.2518487596119245</c:v>
                </c:pt>
                <c:pt idx="9">
                  <c:v>6.3324915510188324</c:v>
                </c:pt>
                <c:pt idx="10">
                  <c:v>0.38932298266012244</c:v>
                </c:pt>
                <c:pt idx="11">
                  <c:v>12.144303273112151</c:v>
                </c:pt>
                <c:pt idx="12">
                  <c:v>15.331067258285563</c:v>
                </c:pt>
                <c:pt idx="13">
                  <c:v>9.5924713829629873</c:v>
                </c:pt>
                <c:pt idx="14">
                  <c:v>1.88896594057102</c:v>
                </c:pt>
                <c:pt idx="15">
                  <c:v>4.998549540718205</c:v>
                </c:pt>
                <c:pt idx="16">
                  <c:v>7.1753056771501713</c:v>
                </c:pt>
                <c:pt idx="17">
                  <c:v>1.5440496459557003</c:v>
                </c:pt>
                <c:pt idx="18">
                  <c:v>2.6023957449762518</c:v>
                </c:pt>
                <c:pt idx="19">
                  <c:v>1.0448258212730168</c:v>
                </c:pt>
                <c:pt idx="20">
                  <c:v>1.1305185681688661</c:v>
                </c:pt>
                <c:pt idx="21">
                  <c:v>1.589092887125461</c:v>
                </c:pt>
                <c:pt idx="22">
                  <c:v>0.7431722559512961</c:v>
                </c:pt>
                <c:pt idx="23">
                  <c:v>1.3106403300701115</c:v>
                </c:pt>
                <c:pt idx="24">
                  <c:v>0.48906019907815329</c:v>
                </c:pt>
                <c:pt idx="25">
                  <c:v>0.82289322941076937</c:v>
                </c:pt>
                <c:pt idx="26">
                  <c:v>1.1907853478355792E-2</c:v>
                </c:pt>
                <c:pt idx="27">
                  <c:v>5.8777766999986991E-3</c:v>
                </c:pt>
              </c:numCache>
            </c:numRef>
          </c:val>
          <c:extLst>
            <c:ext xmlns:c16="http://schemas.microsoft.com/office/drawing/2014/chart" uri="{C3380CC4-5D6E-409C-BE32-E72D297353CC}">
              <c16:uniqueId val="{00000000-C74F-488B-9820-5D69CB2A8E43}"/>
            </c:ext>
          </c:extLst>
        </c:ser>
        <c:ser>
          <c:idx val="1"/>
          <c:order val="1"/>
          <c:tx>
            <c:strRef>
              <c:f>Tertiary_analysis!$C$164:$C$165</c:f>
              <c:strCache>
                <c:ptCount val="1"/>
                <c:pt idx="0">
                  <c:v>Oil</c:v>
                </c:pt>
              </c:strCache>
            </c:strRef>
          </c:tx>
          <c:spPr>
            <a:solidFill>
              <a:srgbClr val="606060"/>
            </a:solidFill>
            <a:ln w="3175">
              <a:solidFill>
                <a:srgbClr val="000100"/>
              </a:solidFill>
              <a:prstDash val="solid"/>
            </a:ln>
          </c:spPr>
          <c:invertIfNegative val="0"/>
          <c:cat>
            <c:strRef>
              <c:f>Tertiary_analysis!$A$166:$A$194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Tertiary_analysis!$C$166:$C$194</c:f>
              <c:numCache>
                <c:formatCode>0</c:formatCode>
                <c:ptCount val="28"/>
                <c:pt idx="0">
                  <c:v>83.681675156005895</c:v>
                </c:pt>
                <c:pt idx="1">
                  <c:v>26.818865406094496</c:v>
                </c:pt>
                <c:pt idx="2">
                  <c:v>6.9473010078366215</c:v>
                </c:pt>
                <c:pt idx="3">
                  <c:v>9.1638349482169232</c:v>
                </c:pt>
                <c:pt idx="4">
                  <c:v>13.874843921136288</c:v>
                </c:pt>
                <c:pt idx="5">
                  <c:v>5.1008295045673711</c:v>
                </c:pt>
                <c:pt idx="6">
                  <c:v>1.0355858194626524</c:v>
                </c:pt>
                <c:pt idx="7">
                  <c:v>8.9259913754020506</c:v>
                </c:pt>
                <c:pt idx="8">
                  <c:v>4.1392413709776656</c:v>
                </c:pt>
                <c:pt idx="9">
                  <c:v>3.1631814908420459</c:v>
                </c:pt>
                <c:pt idx="10">
                  <c:v>2.8750970657039963</c:v>
                </c:pt>
                <c:pt idx="11">
                  <c:v>0.14036489438614247</c:v>
                </c:pt>
                <c:pt idx="12">
                  <c:v>0.48966808877811635</c:v>
                </c:pt>
                <c:pt idx="13">
                  <c:v>0.89793449111369106</c:v>
                </c:pt>
                <c:pt idx="14">
                  <c:v>0.66411366632444302</c:v>
                </c:pt>
                <c:pt idx="15">
                  <c:v>2.9236534927204501</c:v>
                </c:pt>
                <c:pt idx="16">
                  <c:v>0.18091170906283538</c:v>
                </c:pt>
                <c:pt idx="17">
                  <c:v>1.257565848154421</c:v>
                </c:pt>
                <c:pt idx="18">
                  <c:v>1.7261026431571516</c:v>
                </c:pt>
                <c:pt idx="19">
                  <c:v>0.18123950376018261</c:v>
                </c:pt>
                <c:pt idx="20">
                  <c:v>0.5607344627280908</c:v>
                </c:pt>
                <c:pt idx="21">
                  <c:v>0.6173288157371003</c:v>
                </c:pt>
                <c:pt idx="22">
                  <c:v>6.059290891896877E-2</c:v>
                </c:pt>
                <c:pt idx="23">
                  <c:v>0.61993454857279695</c:v>
                </c:pt>
                <c:pt idx="24">
                  <c:v>0.81419815057065226</c:v>
                </c:pt>
                <c:pt idx="25">
                  <c:v>0.34929404595207281</c:v>
                </c:pt>
                <c:pt idx="26">
                  <c:v>0.32429734187610754</c:v>
                </c:pt>
                <c:pt idx="27">
                  <c:v>0.53585689104323897</c:v>
                </c:pt>
              </c:numCache>
            </c:numRef>
          </c:val>
          <c:extLst>
            <c:ext xmlns:c16="http://schemas.microsoft.com/office/drawing/2014/chart" uri="{C3380CC4-5D6E-409C-BE32-E72D297353CC}">
              <c16:uniqueId val="{00000001-C74F-488B-9820-5D69CB2A8E43}"/>
            </c:ext>
          </c:extLst>
        </c:ser>
        <c:ser>
          <c:idx val="2"/>
          <c:order val="2"/>
          <c:tx>
            <c:strRef>
              <c:f>Tertiary_analysis!$D$164:$D$165</c:f>
              <c:strCache>
                <c:ptCount val="1"/>
                <c:pt idx="0">
                  <c:v>Coal</c:v>
                </c:pt>
              </c:strCache>
            </c:strRef>
          </c:tx>
          <c:spPr>
            <a:solidFill>
              <a:srgbClr val="500C1A"/>
            </a:solidFill>
            <a:ln w="3175">
              <a:solidFill>
                <a:srgbClr val="000100"/>
              </a:solidFill>
              <a:prstDash val="solid"/>
            </a:ln>
          </c:spPr>
          <c:invertIfNegative val="0"/>
          <c:cat>
            <c:strRef>
              <c:f>Tertiary_analysis!$A$166:$A$194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Tertiary_analysis!$D$166:$D$194</c:f>
              <c:numCache>
                <c:formatCode>0</c:formatCode>
                <c:ptCount val="28"/>
                <c:pt idx="0">
                  <c:v>0.62176545082050283</c:v>
                </c:pt>
                <c:pt idx="1">
                  <c:v>0</c:v>
                </c:pt>
                <c:pt idx="2">
                  <c:v>8.9594997649599978E-4</c:v>
                </c:pt>
                <c:pt idx="3">
                  <c:v>0.18710096458076617</c:v>
                </c:pt>
                <c:pt idx="4">
                  <c:v>5.2121930337496805E-2</c:v>
                </c:pt>
                <c:pt idx="5">
                  <c:v>7.7385611601986168</c:v>
                </c:pt>
                <c:pt idx="6">
                  <c:v>1.394057428050687E-2</c:v>
                </c:pt>
                <c:pt idx="7">
                  <c:v>0</c:v>
                </c:pt>
                <c:pt idx="8">
                  <c:v>3.1424155623789696E-2</c:v>
                </c:pt>
                <c:pt idx="9">
                  <c:v>2.953616642383998E-2</c:v>
                </c:pt>
                <c:pt idx="10">
                  <c:v>2.7758618032668145E-2</c:v>
                </c:pt>
                <c:pt idx="11">
                  <c:v>0.19241321217443461</c:v>
                </c:pt>
                <c:pt idx="12">
                  <c:v>2.7674033901140704E-2</c:v>
                </c:pt>
                <c:pt idx="13">
                  <c:v>0</c:v>
                </c:pt>
                <c:pt idx="14">
                  <c:v>4.0957942001514109E-3</c:v>
                </c:pt>
                <c:pt idx="15">
                  <c:v>0.19304917756477075</c:v>
                </c:pt>
                <c:pt idx="16">
                  <c:v>1.2558487506360017</c:v>
                </c:pt>
                <c:pt idx="17">
                  <c:v>0</c:v>
                </c:pt>
                <c:pt idx="18">
                  <c:v>8.0397002401888528E-4</c:v>
                </c:pt>
                <c:pt idx="19">
                  <c:v>2.7534224374180849E-2</c:v>
                </c:pt>
                <c:pt idx="20">
                  <c:v>9.503772525979251E-2</c:v>
                </c:pt>
                <c:pt idx="21">
                  <c:v>4.3513005118575891E-3</c:v>
                </c:pt>
                <c:pt idx="22">
                  <c:v>0.52582527401653245</c:v>
                </c:pt>
                <c:pt idx="23">
                  <c:v>0</c:v>
                </c:pt>
                <c:pt idx="24">
                  <c:v>0</c:v>
                </c:pt>
                <c:pt idx="25">
                  <c:v>2.6875057460172207E-2</c:v>
                </c:pt>
                <c:pt idx="26">
                  <c:v>4.6340552112011252E-4</c:v>
                </c:pt>
                <c:pt idx="27">
                  <c:v>1.8849133434773911E-4</c:v>
                </c:pt>
              </c:numCache>
            </c:numRef>
          </c:val>
          <c:extLst>
            <c:ext xmlns:c16="http://schemas.microsoft.com/office/drawing/2014/chart" uri="{C3380CC4-5D6E-409C-BE32-E72D297353CC}">
              <c16:uniqueId val="{00000002-C74F-488B-9820-5D69CB2A8E43}"/>
            </c:ext>
          </c:extLst>
        </c:ser>
        <c:ser>
          <c:idx val="3"/>
          <c:order val="3"/>
          <c:tx>
            <c:strRef>
              <c:f>Tertiary_analysis!$E$164:$E$165</c:f>
              <c:strCache>
                <c:ptCount val="1"/>
                <c:pt idx="0">
                  <c:v>Electricity</c:v>
                </c:pt>
              </c:strCache>
            </c:strRef>
          </c:tx>
          <c:spPr>
            <a:solidFill>
              <a:srgbClr val="A21734"/>
            </a:solidFill>
            <a:ln w="3175">
              <a:solidFill>
                <a:srgbClr val="000100"/>
              </a:solidFill>
              <a:prstDash val="solid"/>
            </a:ln>
          </c:spPr>
          <c:invertIfNegative val="0"/>
          <c:cat>
            <c:strRef>
              <c:f>Tertiary_analysis!$A$166:$A$194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Tertiary_analysis!$E$166:$E$194</c:f>
              <c:numCache>
                <c:formatCode>0</c:formatCode>
                <c:ptCount val="28"/>
                <c:pt idx="0">
                  <c:v>34.26023133768102</c:v>
                </c:pt>
                <c:pt idx="1">
                  <c:v>30.418346996881588</c:v>
                </c:pt>
                <c:pt idx="2">
                  <c:v>31.543462690887104</c:v>
                </c:pt>
                <c:pt idx="3">
                  <c:v>18.520456339041736</c:v>
                </c:pt>
                <c:pt idx="4">
                  <c:v>25.872090932472553</c:v>
                </c:pt>
                <c:pt idx="5">
                  <c:v>6.0564823725407235</c:v>
                </c:pt>
                <c:pt idx="6">
                  <c:v>8.2147541507745565</c:v>
                </c:pt>
                <c:pt idx="7">
                  <c:v>5.5440933546641951</c:v>
                </c:pt>
                <c:pt idx="8">
                  <c:v>10.990819240446022</c:v>
                </c:pt>
                <c:pt idx="9">
                  <c:v>3.2667970589384661</c:v>
                </c:pt>
                <c:pt idx="10">
                  <c:v>5.2512963679465683</c:v>
                </c:pt>
                <c:pt idx="11">
                  <c:v>3.0621972695317008</c:v>
                </c:pt>
                <c:pt idx="12">
                  <c:v>1.512445757830734</c:v>
                </c:pt>
                <c:pt idx="13">
                  <c:v>2.4020627847758074</c:v>
                </c:pt>
                <c:pt idx="14">
                  <c:v>3.1306862668729805</c:v>
                </c:pt>
                <c:pt idx="15">
                  <c:v>1.5836492932409869</c:v>
                </c:pt>
                <c:pt idx="16">
                  <c:v>0.98550149930407993</c:v>
                </c:pt>
                <c:pt idx="17">
                  <c:v>6.2271641269838831</c:v>
                </c:pt>
                <c:pt idx="18">
                  <c:v>3.8854749354658624</c:v>
                </c:pt>
                <c:pt idx="19">
                  <c:v>1.4838134226614481</c:v>
                </c:pt>
                <c:pt idx="20">
                  <c:v>0.32944332321948</c:v>
                </c:pt>
                <c:pt idx="21">
                  <c:v>1.0301125428858449</c:v>
                </c:pt>
                <c:pt idx="22">
                  <c:v>0.51840813691105125</c:v>
                </c:pt>
                <c:pt idx="23">
                  <c:v>0.63963167596411541</c:v>
                </c:pt>
                <c:pt idx="24">
                  <c:v>0.95206332424982443</c:v>
                </c:pt>
                <c:pt idx="25">
                  <c:v>0.32398538408566269</c:v>
                </c:pt>
                <c:pt idx="26">
                  <c:v>0.99890541609053507</c:v>
                </c:pt>
                <c:pt idx="27">
                  <c:v>0.38668966994297188</c:v>
                </c:pt>
              </c:numCache>
            </c:numRef>
          </c:val>
          <c:extLst>
            <c:ext xmlns:c16="http://schemas.microsoft.com/office/drawing/2014/chart" uri="{C3380CC4-5D6E-409C-BE32-E72D297353CC}">
              <c16:uniqueId val="{00000003-C74F-488B-9820-5D69CB2A8E43}"/>
            </c:ext>
          </c:extLst>
        </c:ser>
        <c:ser>
          <c:idx val="4"/>
          <c:order val="4"/>
          <c:tx>
            <c:strRef>
              <c:f>Tertiary_analysis!$F$164:$F$165</c:f>
              <c:strCache>
                <c:ptCount val="1"/>
                <c:pt idx="0">
                  <c:v>District heating</c:v>
                </c:pt>
              </c:strCache>
            </c:strRef>
          </c:tx>
          <c:spPr>
            <a:solidFill>
              <a:srgbClr val="BED001"/>
            </a:solidFill>
            <a:ln w="3175">
              <a:solidFill>
                <a:srgbClr val="000100"/>
              </a:solidFill>
              <a:prstDash val="solid"/>
            </a:ln>
          </c:spPr>
          <c:invertIfNegative val="0"/>
          <c:cat>
            <c:strRef>
              <c:f>Tertiary_analysis!$A$166:$A$194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Tertiary_analysis!$F$166:$F$194</c:f>
              <c:numCache>
                <c:formatCode>0</c:formatCode>
                <c:ptCount val="28"/>
                <c:pt idx="0">
                  <c:v>16.554400866124936</c:v>
                </c:pt>
                <c:pt idx="1">
                  <c:v>8.9477470236055847</c:v>
                </c:pt>
                <c:pt idx="2">
                  <c:v>3.6880839348812877</c:v>
                </c:pt>
                <c:pt idx="3">
                  <c:v>5.2357031265176062</c:v>
                </c:pt>
                <c:pt idx="4">
                  <c:v>0.606824338846078</c:v>
                </c:pt>
                <c:pt idx="5">
                  <c:v>12.054999015879311</c:v>
                </c:pt>
                <c:pt idx="6">
                  <c:v>1.8850316584586928</c:v>
                </c:pt>
                <c:pt idx="7">
                  <c:v>1.2193084911139653</c:v>
                </c:pt>
                <c:pt idx="8">
                  <c:v>16.065171457298753</c:v>
                </c:pt>
                <c:pt idx="9">
                  <c:v>10.004458434132342</c:v>
                </c:pt>
                <c:pt idx="10">
                  <c:v>12.651814234942005</c:v>
                </c:pt>
                <c:pt idx="11">
                  <c:v>5.27967386962756</c:v>
                </c:pt>
                <c:pt idx="12">
                  <c:v>1.7281744600054842</c:v>
                </c:pt>
                <c:pt idx="13">
                  <c:v>2.4480263434322946</c:v>
                </c:pt>
                <c:pt idx="14">
                  <c:v>8.7527124877664253</c:v>
                </c:pt>
                <c:pt idx="15">
                  <c:v>0.22846252584825266</c:v>
                </c:pt>
                <c:pt idx="16">
                  <c:v>0.70958019850251175</c:v>
                </c:pt>
                <c:pt idx="17">
                  <c:v>7.9470401596169293E-4</c:v>
                </c:pt>
                <c:pt idx="18">
                  <c:v>0.28984191818635779</c:v>
                </c:pt>
                <c:pt idx="19">
                  <c:v>1.2423166543157205</c:v>
                </c:pt>
                <c:pt idx="20">
                  <c:v>1.5541683328512195</c:v>
                </c:pt>
                <c:pt idx="21">
                  <c:v>0.41091939852136566</c:v>
                </c:pt>
                <c:pt idx="22">
                  <c:v>2.0583441759445904</c:v>
                </c:pt>
                <c:pt idx="23">
                  <c:v>0.92125932155252344</c:v>
                </c:pt>
                <c:pt idx="24">
                  <c:v>0.48156777178361454</c:v>
                </c:pt>
                <c:pt idx="25">
                  <c:v>1.3109116199363395</c:v>
                </c:pt>
                <c:pt idx="26">
                  <c:v>0</c:v>
                </c:pt>
                <c:pt idx="27">
                  <c:v>0</c:v>
                </c:pt>
              </c:numCache>
            </c:numRef>
          </c:val>
          <c:extLst>
            <c:ext xmlns:c16="http://schemas.microsoft.com/office/drawing/2014/chart" uri="{C3380CC4-5D6E-409C-BE32-E72D297353CC}">
              <c16:uniqueId val="{00000004-C74F-488B-9820-5D69CB2A8E43}"/>
            </c:ext>
          </c:extLst>
        </c:ser>
        <c:ser>
          <c:idx val="5"/>
          <c:order val="5"/>
          <c:tx>
            <c:strRef>
              <c:f>Tertiary_analysis!$G$164:$G$165</c:f>
              <c:strCache>
                <c:ptCount val="1"/>
                <c:pt idx="0">
                  <c:v>Biomass</c:v>
                </c:pt>
              </c:strCache>
            </c:strRef>
          </c:tx>
          <c:spPr>
            <a:solidFill>
              <a:srgbClr val="7FA129"/>
            </a:solidFill>
            <a:ln w="3175">
              <a:solidFill>
                <a:srgbClr val="000100"/>
              </a:solidFill>
              <a:prstDash val="solid"/>
            </a:ln>
          </c:spPr>
          <c:invertIfNegative val="0"/>
          <c:cat>
            <c:strRef>
              <c:f>Tertiary_analysis!$A$166:$A$194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Tertiary_analysis!$G$166:$G$194</c:f>
              <c:numCache>
                <c:formatCode>0</c:formatCode>
                <c:ptCount val="28"/>
                <c:pt idx="0">
                  <c:v>27.468391833107692</c:v>
                </c:pt>
                <c:pt idx="1">
                  <c:v>5.439764434257083</c:v>
                </c:pt>
                <c:pt idx="2">
                  <c:v>2.8075247258505751</c:v>
                </c:pt>
                <c:pt idx="3">
                  <c:v>0.92998300707284598</c:v>
                </c:pt>
                <c:pt idx="4">
                  <c:v>2.024883937917572</c:v>
                </c:pt>
                <c:pt idx="5">
                  <c:v>2.7656124243067137</c:v>
                </c:pt>
                <c:pt idx="6">
                  <c:v>1.6400479379934314</c:v>
                </c:pt>
                <c:pt idx="7">
                  <c:v>0.59810126536124975</c:v>
                </c:pt>
                <c:pt idx="8">
                  <c:v>0.46640894672200078</c:v>
                </c:pt>
                <c:pt idx="9">
                  <c:v>1.5118043720932488</c:v>
                </c:pt>
                <c:pt idx="10">
                  <c:v>1.1019868893186153</c:v>
                </c:pt>
                <c:pt idx="11">
                  <c:v>0.7843279593333442</c:v>
                </c:pt>
                <c:pt idx="12">
                  <c:v>2.18092561124632</c:v>
                </c:pt>
                <c:pt idx="13">
                  <c:v>0.21430369436748367</c:v>
                </c:pt>
                <c:pt idx="14">
                  <c:v>0.59278279697971437</c:v>
                </c:pt>
                <c:pt idx="15">
                  <c:v>0.45032919316686781</c:v>
                </c:pt>
                <c:pt idx="16">
                  <c:v>0.11032509664254121</c:v>
                </c:pt>
                <c:pt idx="17">
                  <c:v>0.46709152429077067</c:v>
                </c:pt>
                <c:pt idx="18">
                  <c:v>1.0058101977044838</c:v>
                </c:pt>
                <c:pt idx="19">
                  <c:v>0.59399252379620626</c:v>
                </c:pt>
                <c:pt idx="20">
                  <c:v>1.048145059864656</c:v>
                </c:pt>
                <c:pt idx="21">
                  <c:v>0.14053231148240863</c:v>
                </c:pt>
                <c:pt idx="22">
                  <c:v>0.48311983763799365</c:v>
                </c:pt>
                <c:pt idx="23">
                  <c:v>2.0176935358475791E-2</c:v>
                </c:pt>
                <c:pt idx="24">
                  <c:v>0.1740269783502052</c:v>
                </c:pt>
                <c:pt idx="25">
                  <c:v>0.139480582941685</c:v>
                </c:pt>
                <c:pt idx="26">
                  <c:v>0.21791071456818623</c:v>
                </c:pt>
                <c:pt idx="27">
                  <c:v>1.1204702404004684E-2</c:v>
                </c:pt>
              </c:numCache>
            </c:numRef>
          </c:val>
          <c:extLst>
            <c:ext xmlns:c16="http://schemas.microsoft.com/office/drawing/2014/chart" uri="{C3380CC4-5D6E-409C-BE32-E72D297353CC}">
              <c16:uniqueId val="{00000005-C74F-488B-9820-5D69CB2A8E43}"/>
            </c:ext>
          </c:extLst>
        </c:ser>
        <c:ser>
          <c:idx val="6"/>
          <c:order val="6"/>
          <c:tx>
            <c:strRef>
              <c:f>Tertiary_analysis!$H$164:$H$165</c:f>
              <c:strCache>
                <c:ptCount val="1"/>
                <c:pt idx="0">
                  <c:v>Heat pumps</c:v>
                </c:pt>
              </c:strCache>
            </c:strRef>
          </c:tx>
          <c:spPr>
            <a:solidFill>
              <a:srgbClr val="497185"/>
            </a:solidFill>
            <a:ln w="3175">
              <a:solidFill>
                <a:srgbClr val="000100"/>
              </a:solidFill>
              <a:prstDash val="solid"/>
            </a:ln>
          </c:spPr>
          <c:invertIfNegative val="0"/>
          <c:cat>
            <c:strRef>
              <c:f>Tertiary_analysis!$A$166:$A$194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Tertiary_analysis!$H$166:$H$194</c:f>
              <c:numCache>
                <c:formatCode>0</c:formatCode>
                <c:ptCount val="28"/>
                <c:pt idx="0">
                  <c:v>2.5030066562965803</c:v>
                </c:pt>
                <c:pt idx="1">
                  <c:v>1.2241118069873258</c:v>
                </c:pt>
                <c:pt idx="2">
                  <c:v>0.9199993986215691</c:v>
                </c:pt>
                <c:pt idx="3">
                  <c:v>1.4187503980581375</c:v>
                </c:pt>
                <c:pt idx="4">
                  <c:v>0.20763338255443264</c:v>
                </c:pt>
                <c:pt idx="5">
                  <c:v>0.47829654864459203</c:v>
                </c:pt>
                <c:pt idx="6">
                  <c:v>0.61463127466226841</c:v>
                </c:pt>
                <c:pt idx="7">
                  <c:v>0.21679442754393546</c:v>
                </c:pt>
                <c:pt idx="8">
                  <c:v>0.22866784034267673</c:v>
                </c:pt>
                <c:pt idx="9">
                  <c:v>0.10442716433069538</c:v>
                </c:pt>
                <c:pt idx="10">
                  <c:v>8.2988713223241972E-2</c:v>
                </c:pt>
                <c:pt idx="11">
                  <c:v>0.21769569947546416</c:v>
                </c:pt>
                <c:pt idx="12">
                  <c:v>0.22619836837114121</c:v>
                </c:pt>
                <c:pt idx="13">
                  <c:v>0.17659682686698683</c:v>
                </c:pt>
                <c:pt idx="14">
                  <c:v>6.5584384868121098E-2</c:v>
                </c:pt>
                <c:pt idx="15">
                  <c:v>0.10121313572162949</c:v>
                </c:pt>
                <c:pt idx="16">
                  <c:v>0.10407242371157374</c:v>
                </c:pt>
                <c:pt idx="17">
                  <c:v>7.7846918020510428E-2</c:v>
                </c:pt>
                <c:pt idx="18">
                  <c:v>6.0636401500704304E-2</c:v>
                </c:pt>
                <c:pt idx="19">
                  <c:v>0.13167096390063499</c:v>
                </c:pt>
                <c:pt idx="20">
                  <c:v>1.9471854298410928E-2</c:v>
                </c:pt>
                <c:pt idx="21">
                  <c:v>4.5986754538188658E-2</c:v>
                </c:pt>
                <c:pt idx="22">
                  <c:v>1.8549537902051431E-2</c:v>
                </c:pt>
                <c:pt idx="23">
                  <c:v>1.5220146435117926E-2</c:v>
                </c:pt>
                <c:pt idx="24">
                  <c:v>7.6533511360760038E-3</c:v>
                </c:pt>
                <c:pt idx="25">
                  <c:v>1.5382963313461222E-2</c:v>
                </c:pt>
                <c:pt idx="26">
                  <c:v>1.3209192281953626E-4</c:v>
                </c:pt>
                <c:pt idx="27">
                  <c:v>5.8515600120124037E-4</c:v>
                </c:pt>
              </c:numCache>
            </c:numRef>
          </c:val>
          <c:extLst>
            <c:ext xmlns:c16="http://schemas.microsoft.com/office/drawing/2014/chart" uri="{C3380CC4-5D6E-409C-BE32-E72D297353CC}">
              <c16:uniqueId val="{00000006-C74F-488B-9820-5D69CB2A8E43}"/>
            </c:ext>
          </c:extLst>
        </c:ser>
        <c:ser>
          <c:idx val="7"/>
          <c:order val="7"/>
          <c:tx>
            <c:strRef>
              <c:f>Tertiary_analysis!$I$164:$I$165</c:f>
              <c:strCache>
                <c:ptCount val="1"/>
                <c:pt idx="0">
                  <c:v>Solar thermal</c:v>
                </c:pt>
              </c:strCache>
            </c:strRef>
          </c:tx>
          <c:spPr>
            <a:solidFill>
              <a:srgbClr val="FCD942"/>
            </a:solidFill>
            <a:ln w="3175">
              <a:solidFill>
                <a:srgbClr val="000100"/>
              </a:solidFill>
              <a:prstDash val="solid"/>
            </a:ln>
          </c:spPr>
          <c:invertIfNegative val="0"/>
          <c:cat>
            <c:strRef>
              <c:f>Tertiary_analysis!$A$166:$A$194</c:f>
              <c:strCache>
                <c:ptCount val="28"/>
                <c:pt idx="0">
                  <c:v>Germany</c:v>
                </c:pt>
                <c:pt idx="1">
                  <c:v>France</c:v>
                </c:pt>
                <c:pt idx="2">
                  <c:v>Italy</c:v>
                </c:pt>
                <c:pt idx="3">
                  <c:v>United Kingdom</c:v>
                </c:pt>
                <c:pt idx="4">
                  <c:v>Spain</c:v>
                </c:pt>
                <c:pt idx="5">
                  <c:v>Poland</c:v>
                </c:pt>
                <c:pt idx="6">
                  <c:v>Netherlands</c:v>
                </c:pt>
                <c:pt idx="7">
                  <c:v>Belgium</c:v>
                </c:pt>
                <c:pt idx="8">
                  <c:v>Sweden</c:v>
                </c:pt>
                <c:pt idx="9">
                  <c:v>Austria</c:v>
                </c:pt>
                <c:pt idx="10">
                  <c:v>Finland</c:v>
                </c:pt>
                <c:pt idx="11">
                  <c:v>Czech Republic</c:v>
                </c:pt>
                <c:pt idx="12">
                  <c:v>Hungary</c:v>
                </c:pt>
                <c:pt idx="13">
                  <c:v>Romania</c:v>
                </c:pt>
                <c:pt idx="14">
                  <c:v>Denmark</c:v>
                </c:pt>
                <c:pt idx="15">
                  <c:v>Ireland</c:v>
                </c:pt>
                <c:pt idx="16">
                  <c:v>Slovakia2</c:v>
                </c:pt>
                <c:pt idx="17">
                  <c:v>Greece</c:v>
                </c:pt>
                <c:pt idx="18">
                  <c:v>Portugal</c:v>
                </c:pt>
                <c:pt idx="19">
                  <c:v>Bulgaria</c:v>
                </c:pt>
                <c:pt idx="20">
                  <c:v>Latvia</c:v>
                </c:pt>
                <c:pt idx="21">
                  <c:v>Croatia</c:v>
                </c:pt>
                <c:pt idx="22">
                  <c:v>Lithuania</c:v>
                </c:pt>
                <c:pt idx="23">
                  <c:v>Luxembourg</c:v>
                </c:pt>
                <c:pt idx="24">
                  <c:v>Slovenia</c:v>
                </c:pt>
                <c:pt idx="25">
                  <c:v>Estonia</c:v>
                </c:pt>
                <c:pt idx="26">
                  <c:v>Cyprus</c:v>
                </c:pt>
                <c:pt idx="27">
                  <c:v>Malta</c:v>
                </c:pt>
              </c:strCache>
            </c:strRef>
          </c:cat>
          <c:val>
            <c:numRef>
              <c:f>Tertiary_analysis!$I$166:$I$194</c:f>
              <c:numCache>
                <c:formatCode>0</c:formatCode>
                <c:ptCount val="28"/>
                <c:pt idx="0">
                  <c:v>3.1437290482461244</c:v>
                </c:pt>
                <c:pt idx="1">
                  <c:v>1.3036167810480594</c:v>
                </c:pt>
                <c:pt idx="2">
                  <c:v>3.5773328987290403</c:v>
                </c:pt>
                <c:pt idx="3">
                  <c:v>1.2880368110915912</c:v>
                </c:pt>
                <c:pt idx="4">
                  <c:v>2.8890705502044072</c:v>
                </c:pt>
                <c:pt idx="5">
                  <c:v>1.0293765396768553</c:v>
                </c:pt>
                <c:pt idx="6">
                  <c:v>0.23408269610859311</c:v>
                </c:pt>
                <c:pt idx="7">
                  <c:v>0.72723898888975391</c:v>
                </c:pt>
                <c:pt idx="8">
                  <c:v>9.6039665048989864E-2</c:v>
                </c:pt>
                <c:pt idx="9">
                  <c:v>0.47051753709395266</c:v>
                </c:pt>
                <c:pt idx="10">
                  <c:v>0.39886448059232144</c:v>
                </c:pt>
                <c:pt idx="11">
                  <c:v>5.7325514616275282E-2</c:v>
                </c:pt>
                <c:pt idx="12">
                  <c:v>0.12435317905304655</c:v>
                </c:pt>
                <c:pt idx="13">
                  <c:v>0.55982573699358207</c:v>
                </c:pt>
                <c:pt idx="14">
                  <c:v>0.11889461587177322</c:v>
                </c:pt>
                <c:pt idx="15">
                  <c:v>0.54484568816414924</c:v>
                </c:pt>
                <c:pt idx="16">
                  <c:v>4.9089741265768663E-2</c:v>
                </c:pt>
                <c:pt idx="17">
                  <c:v>0.69618008314716273</c:v>
                </c:pt>
                <c:pt idx="18">
                  <c:v>0.21250365110482561</c:v>
                </c:pt>
                <c:pt idx="19">
                  <c:v>1.570204612039356</c:v>
                </c:pt>
                <c:pt idx="20">
                  <c:v>7.7236739609207419E-2</c:v>
                </c:pt>
                <c:pt idx="21">
                  <c:v>0.66581001607755053</c:v>
                </c:pt>
                <c:pt idx="22">
                  <c:v>6.0547318483774273E-2</c:v>
                </c:pt>
                <c:pt idx="23">
                  <c:v>8.0837003264032526E-3</c:v>
                </c:pt>
                <c:pt idx="24">
                  <c:v>0.48444559670583015</c:v>
                </c:pt>
                <c:pt idx="25">
                  <c:v>8.0199933632095738E-2</c:v>
                </c:pt>
                <c:pt idx="26">
                  <c:v>1.7941590347604994E-2</c:v>
                </c:pt>
                <c:pt idx="27">
                  <c:v>1.1897032667798371E-2</c:v>
                </c:pt>
              </c:numCache>
            </c:numRef>
          </c:val>
          <c:extLst>
            <c:ext xmlns:c16="http://schemas.microsoft.com/office/drawing/2014/chart" uri="{C3380CC4-5D6E-409C-BE32-E72D297353CC}">
              <c16:uniqueId val="{000000E1-0815-49F5-87D8-A616A1A191ED}"/>
            </c:ext>
          </c:extLst>
        </c:ser>
        <c:dLbls>
          <c:showLegendKey val="0"/>
          <c:showVal val="0"/>
          <c:showCatName val="0"/>
          <c:showSerName val="0"/>
          <c:showPercent val="0"/>
          <c:showBubbleSize val="0"/>
        </c:dLbls>
        <c:gapWidth val="50"/>
        <c:overlap val="100"/>
        <c:axId val="57999744"/>
        <c:axId val="58001280"/>
      </c:barChart>
      <c:catAx>
        <c:axId val="57999744"/>
        <c:scaling>
          <c:orientation val="minMax"/>
        </c:scaling>
        <c:delete val="0"/>
        <c:axPos val="b"/>
        <c:numFmt formatCode="General" sourceLinked="0"/>
        <c:majorTickMark val="out"/>
        <c:minorTickMark val="none"/>
        <c:tickLblPos val="nextTo"/>
        <c:crossAx val="58001280"/>
        <c:crosses val="autoZero"/>
        <c:auto val="1"/>
        <c:lblAlgn val="ctr"/>
        <c:lblOffset val="100"/>
        <c:noMultiLvlLbl val="0"/>
      </c:catAx>
      <c:valAx>
        <c:axId val="58001280"/>
        <c:scaling>
          <c:orientation val="minMax"/>
        </c:scaling>
        <c:delete val="0"/>
        <c:axPos val="l"/>
        <c:majorGridlines/>
        <c:numFmt formatCode="0%" sourceLinked="1"/>
        <c:majorTickMark val="out"/>
        <c:minorTickMark val="none"/>
        <c:tickLblPos val="nextTo"/>
        <c:crossAx val="57999744"/>
        <c:crosses val="autoZero"/>
        <c:crossBetween val="between"/>
      </c:valAx>
    </c:plotArea>
    <c:legend>
      <c:legendPos val="r"/>
      <c:layout>
        <c:manualLayout>
          <c:xMode val="edge"/>
          <c:yMode val="edge"/>
          <c:x val="0.7763463651643312"/>
          <c:y val="1.9917299033062448E-2"/>
          <c:w val="0.21970094203130577"/>
          <c:h val="0.66041924546579844"/>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WP3_v22b_website.xlsx]Industry analysis!PivotTable9</c:name>
    <c:fmtId val="0"/>
  </c:pivotSource>
  <c:chart>
    <c:autoTitleDeleted val="0"/>
    <c:pivotFmts>
      <c:pivotFmt>
        <c:idx val="0"/>
        <c:spPr>
          <a:solidFill>
            <a:srgbClr val="500C1A"/>
          </a:solidFill>
          <a:ln w="3175">
            <a:solidFill>
              <a:srgbClr val="000100"/>
            </a:solidFill>
            <a:prstDash val="solid"/>
          </a:ln>
        </c:spPr>
        <c:marker>
          <c:symbol val="none"/>
        </c:marker>
      </c:pivotFmt>
      <c:pivotFmt>
        <c:idx val="1"/>
        <c:spPr>
          <a:solidFill>
            <a:srgbClr val="500C1A"/>
          </a:solidFill>
          <a:ln w="3175">
            <a:solidFill>
              <a:srgbClr val="000100"/>
            </a:solidFill>
            <a:prstDash val="solid"/>
          </a:ln>
        </c:spPr>
        <c:marker>
          <c:symbol val="none"/>
        </c:marker>
      </c:pivotFmt>
      <c:pivotFmt>
        <c:idx val="2"/>
        <c:spPr>
          <a:solidFill>
            <a:srgbClr val="DB1F47"/>
          </a:solidFill>
          <a:ln w="3175">
            <a:solidFill>
              <a:srgbClr val="000100"/>
            </a:solidFill>
            <a:prstDash val="solid"/>
          </a:ln>
        </c:spPr>
        <c:marker>
          <c:symbol val="none"/>
        </c:marker>
      </c:pivotFmt>
      <c:pivotFmt>
        <c:idx val="3"/>
        <c:spPr>
          <a:solidFill>
            <a:srgbClr val="A21734"/>
          </a:solidFill>
          <a:ln w="3175">
            <a:solidFill>
              <a:srgbClr val="000100"/>
            </a:solidFill>
            <a:prstDash val="solid"/>
          </a:ln>
        </c:spPr>
        <c:marker>
          <c:symbol val="none"/>
        </c:marker>
      </c:pivotFmt>
      <c:pivotFmt>
        <c:idx val="4"/>
        <c:spPr>
          <a:solidFill>
            <a:srgbClr val="68A4C0"/>
          </a:solidFill>
          <a:ln w="3175">
            <a:solidFill>
              <a:srgbClr val="000100"/>
            </a:solidFill>
            <a:prstDash val="solid"/>
          </a:ln>
        </c:spPr>
        <c:marker>
          <c:symbol val="none"/>
        </c:marker>
      </c:pivotFmt>
      <c:pivotFmt>
        <c:idx val="5"/>
        <c:spPr>
          <a:solidFill>
            <a:srgbClr val="BED001"/>
          </a:solidFill>
          <a:ln w="3175">
            <a:solidFill>
              <a:srgbClr val="000100"/>
            </a:solidFill>
            <a:prstDash val="solid"/>
          </a:ln>
        </c:spPr>
        <c:marker>
          <c:symbol val="none"/>
        </c:marker>
      </c:pivotFmt>
      <c:pivotFmt>
        <c:idx val="6"/>
        <c:spPr>
          <a:solidFill>
            <a:srgbClr val="60781F"/>
          </a:solidFill>
          <a:ln w="3175">
            <a:solidFill>
              <a:srgbClr val="000100"/>
            </a:solidFill>
            <a:prstDash val="solid"/>
          </a:ln>
        </c:spPr>
        <c:marker>
          <c:symbol val="none"/>
        </c:marker>
      </c:pivotFmt>
      <c:pivotFmt>
        <c:idx val="7"/>
        <c:spPr>
          <a:solidFill>
            <a:srgbClr val="7FA129"/>
          </a:solidFill>
          <a:ln w="3175">
            <a:solidFill>
              <a:srgbClr val="000100"/>
            </a:solidFill>
            <a:prstDash val="solid"/>
          </a:ln>
        </c:spPr>
        <c:marker>
          <c:symbol val="none"/>
        </c:marker>
      </c:pivotFmt>
      <c:pivotFmt>
        <c:idx val="8"/>
        <c:spPr>
          <a:solidFill>
            <a:srgbClr val="7FA129"/>
          </a:solidFill>
          <a:ln w="3175">
            <a:solidFill>
              <a:srgbClr val="000100"/>
            </a:solidFill>
            <a:prstDash val="solid"/>
          </a:ln>
        </c:spPr>
        <c:marker>
          <c:symbol val="none"/>
        </c:marker>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marker>
          <c:symbol val="none"/>
        </c:marker>
      </c:pivotFmt>
      <c:pivotFmt>
        <c:idx val="91"/>
        <c:marker>
          <c:symbol val="none"/>
        </c:marker>
      </c:pivotFmt>
      <c:pivotFmt>
        <c:idx val="92"/>
        <c:spPr>
          <a:solidFill>
            <a:srgbClr val="D9D9D9"/>
          </a:solidFill>
          <a:ln w="3175">
            <a:solidFill>
              <a:srgbClr val="000100"/>
            </a:solidFill>
            <a:prstDash val="solid"/>
          </a:ln>
        </c:spPr>
        <c:marker>
          <c:symbol val="none"/>
        </c:marker>
      </c:pivotFmt>
      <c:pivotFmt>
        <c:idx val="93"/>
        <c:spPr>
          <a:solidFill>
            <a:srgbClr val="FCD942"/>
          </a:solidFill>
          <a:ln w="3175">
            <a:solidFill>
              <a:srgbClr val="000100"/>
            </a:solidFill>
            <a:prstDash val="solid"/>
          </a:ln>
        </c:spPr>
        <c:marker>
          <c:symbol val="none"/>
        </c:marker>
      </c:pivotFmt>
      <c:pivotFmt>
        <c:idx val="94"/>
        <c:spPr>
          <a:solidFill>
            <a:srgbClr val="DB1F47"/>
          </a:solidFill>
          <a:ln w="3175">
            <a:solidFill>
              <a:srgbClr val="000100"/>
            </a:solidFill>
            <a:prstDash val="solid"/>
          </a:ln>
        </c:spPr>
        <c:marker>
          <c:symbol val="none"/>
        </c:marker>
      </c:pivotFmt>
      <c:pivotFmt>
        <c:idx val="95"/>
        <c:spPr>
          <a:solidFill>
            <a:srgbClr val="A21734"/>
          </a:solidFill>
          <a:ln w="3175">
            <a:solidFill>
              <a:srgbClr val="000100"/>
            </a:solidFill>
            <a:prstDash val="solid"/>
          </a:ln>
        </c:spPr>
        <c:marker>
          <c:symbol val="none"/>
        </c:marker>
      </c:pivotFmt>
      <c:pivotFmt>
        <c:idx val="96"/>
        <c:spPr>
          <a:solidFill>
            <a:srgbClr val="7FA129"/>
          </a:solidFill>
          <a:ln w="3175">
            <a:solidFill>
              <a:srgbClr val="000100"/>
            </a:solidFill>
            <a:prstDash val="solid"/>
          </a:ln>
        </c:spPr>
        <c:marker>
          <c:symbol val="none"/>
        </c:marker>
      </c:pivotFmt>
      <c:pivotFmt>
        <c:idx val="97"/>
        <c:spPr>
          <a:solidFill>
            <a:srgbClr val="68A4C0"/>
          </a:solidFill>
          <a:ln w="3175">
            <a:solidFill>
              <a:srgbClr val="000100"/>
            </a:solidFill>
            <a:prstDash val="solid"/>
          </a:ln>
        </c:spPr>
        <c:marker>
          <c:symbol val="none"/>
        </c:marker>
      </c:pivotFmt>
      <c:pivotFmt>
        <c:idx val="98"/>
        <c:spPr>
          <a:solidFill>
            <a:srgbClr val="265376"/>
          </a:solidFill>
          <a:ln w="3175">
            <a:solidFill>
              <a:srgbClr val="000100"/>
            </a:solidFill>
            <a:prstDash val="solid"/>
          </a:ln>
        </c:spPr>
        <c:marker>
          <c:symbol val="none"/>
        </c:marker>
      </c:pivotFmt>
      <c:pivotFmt>
        <c:idx val="99"/>
        <c:spPr>
          <a:solidFill>
            <a:srgbClr val="497185"/>
          </a:solidFill>
          <a:ln w="3175">
            <a:solidFill>
              <a:srgbClr val="000100"/>
            </a:solidFill>
            <a:prstDash val="solid"/>
          </a:ln>
        </c:spPr>
        <c:marker>
          <c:symbol val="none"/>
        </c:marker>
      </c:pivotFmt>
      <c:pivotFmt>
        <c:idx val="100"/>
        <c:spPr>
          <a:solidFill>
            <a:srgbClr val="606060"/>
          </a:solidFill>
          <a:ln w="3175">
            <a:solidFill>
              <a:srgbClr val="000100"/>
            </a:solidFill>
            <a:prstDash val="solid"/>
          </a:ln>
        </c:spPr>
        <c:marker>
          <c:symbol val="none"/>
        </c:marker>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spPr>
          <a:solidFill>
            <a:srgbClr val="D9D9D9"/>
          </a:solidFill>
          <a:ln w="3175">
            <a:solidFill>
              <a:srgbClr val="000100"/>
            </a:solidFill>
            <a:prstDash val="solid"/>
          </a:ln>
        </c:spPr>
        <c:marker>
          <c:symbol val="none"/>
        </c:marker>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spPr>
          <a:solidFill>
            <a:srgbClr val="FCD942"/>
          </a:solidFill>
          <a:ln w="3175">
            <a:solidFill>
              <a:srgbClr val="000100"/>
            </a:solidFill>
            <a:prstDash val="solid"/>
          </a:ln>
        </c:spPr>
        <c:marker>
          <c:symbol val="none"/>
        </c:marker>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spPr>
          <a:solidFill>
            <a:srgbClr val="DB1F47"/>
          </a:solidFill>
          <a:ln w="3175">
            <a:solidFill>
              <a:srgbClr val="000100"/>
            </a:solidFill>
            <a:prstDash val="solid"/>
          </a:ln>
        </c:spPr>
        <c:marker>
          <c:symbol val="none"/>
        </c:marker>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spPr>
          <a:solidFill>
            <a:srgbClr val="A21734"/>
          </a:solidFill>
          <a:ln w="3175">
            <a:solidFill>
              <a:srgbClr val="000100"/>
            </a:solidFill>
            <a:prstDash val="solid"/>
          </a:ln>
        </c:spPr>
        <c:marker>
          <c:symbol val="none"/>
        </c:marker>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spPr>
          <a:solidFill>
            <a:srgbClr val="7FA129"/>
          </a:solidFill>
          <a:ln w="3175">
            <a:solidFill>
              <a:srgbClr val="000100"/>
            </a:solidFill>
            <a:prstDash val="solid"/>
          </a:ln>
        </c:spPr>
        <c:marker>
          <c:symbol val="none"/>
        </c:marker>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spPr>
          <a:solidFill>
            <a:srgbClr val="68A4C0"/>
          </a:solidFill>
          <a:ln w="3175">
            <a:solidFill>
              <a:srgbClr val="000100"/>
            </a:solidFill>
            <a:prstDash val="solid"/>
          </a:ln>
        </c:spPr>
        <c:marker>
          <c:symbol val="none"/>
        </c:marker>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spPr>
          <a:solidFill>
            <a:srgbClr val="265376"/>
          </a:solidFill>
          <a:ln w="3175">
            <a:solidFill>
              <a:srgbClr val="000100"/>
            </a:solidFill>
            <a:prstDash val="solid"/>
          </a:ln>
        </c:spPr>
        <c:marker>
          <c:symbol val="none"/>
        </c:marker>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spPr>
          <a:solidFill>
            <a:srgbClr val="497185"/>
          </a:solidFill>
          <a:ln w="3175">
            <a:solidFill>
              <a:srgbClr val="000100"/>
            </a:solidFill>
            <a:prstDash val="solid"/>
          </a:ln>
        </c:spPr>
        <c:marker>
          <c:symbol val="none"/>
        </c:marker>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spPr>
          <a:solidFill>
            <a:srgbClr val="606060"/>
          </a:solidFill>
          <a:ln w="3175">
            <a:solidFill>
              <a:srgbClr val="000100"/>
            </a:solidFill>
            <a:prstDash val="solid"/>
          </a:ln>
        </c:spPr>
        <c:marker>
          <c:symbol val="none"/>
        </c:marker>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s>
    <c:plotArea>
      <c:layout/>
      <c:barChart>
        <c:barDir val="col"/>
        <c:grouping val="percentStacked"/>
        <c:varyColors val="0"/>
        <c:ser>
          <c:idx val="0"/>
          <c:order val="0"/>
          <c:tx>
            <c:strRef>
              <c:f>'Industry analysis'!$B$44:$B$45</c:f>
              <c:strCache>
                <c:ptCount val="1"/>
                <c:pt idx="0">
                  <c:v>Process heating &lt;100 °C</c:v>
                </c:pt>
              </c:strCache>
            </c:strRef>
          </c:tx>
          <c:spPr>
            <a:solidFill>
              <a:srgbClr val="D9D9D9"/>
            </a:solidFill>
            <a:ln w="3175">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analysis'!$B$46:$B$55</c:f>
              <c:numCache>
                <c:formatCode>0</c:formatCode>
                <c:ptCount val="9"/>
                <c:pt idx="0">
                  <c:v>16.828562227451389</c:v>
                </c:pt>
                <c:pt idx="1">
                  <c:v>17.326750889029444</c:v>
                </c:pt>
                <c:pt idx="2">
                  <c:v>143.35628026804395</c:v>
                </c:pt>
                <c:pt idx="3">
                  <c:v>1.0377520547816665</c:v>
                </c:pt>
                <c:pt idx="4">
                  <c:v>25.381706988372496</c:v>
                </c:pt>
                <c:pt idx="5">
                  <c:v>3.9307984973113896</c:v>
                </c:pt>
                <c:pt idx="6">
                  <c:v>10.138029035858613</c:v>
                </c:pt>
                <c:pt idx="7">
                  <c:v>4.4892470987541637</c:v>
                </c:pt>
                <c:pt idx="8">
                  <c:v>0</c:v>
                </c:pt>
              </c:numCache>
            </c:numRef>
          </c:val>
          <c:extLst>
            <c:ext xmlns:c16="http://schemas.microsoft.com/office/drawing/2014/chart" uri="{C3380CC4-5D6E-409C-BE32-E72D297353CC}">
              <c16:uniqueId val="{00000002-D2C6-4BEE-9EEE-2C369B201D63}"/>
            </c:ext>
          </c:extLst>
        </c:ser>
        <c:ser>
          <c:idx val="1"/>
          <c:order val="1"/>
          <c:tx>
            <c:strRef>
              <c:f>'Industry analysis'!$C$44:$C$45</c:f>
              <c:strCache>
                <c:ptCount val="1"/>
                <c:pt idx="0">
                  <c:v>Process heating 100-200 °C</c:v>
                </c:pt>
              </c:strCache>
            </c:strRef>
          </c:tx>
          <c:spPr>
            <a:solidFill>
              <a:srgbClr val="FCD942"/>
            </a:solidFill>
            <a:ln w="3175">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analysis'!$C$46:$C$55</c:f>
              <c:numCache>
                <c:formatCode>0</c:formatCode>
                <c:ptCount val="9"/>
                <c:pt idx="0">
                  <c:v>160.23360066627248</c:v>
                </c:pt>
                <c:pt idx="1">
                  <c:v>39.082539596224457</c:v>
                </c:pt>
                <c:pt idx="2">
                  <c:v>0</c:v>
                </c:pt>
                <c:pt idx="3">
                  <c:v>7.3122574941597209</c:v>
                </c:pt>
                <c:pt idx="4">
                  <c:v>200.53938060742661</c:v>
                </c:pt>
                <c:pt idx="5">
                  <c:v>64.753563685072791</c:v>
                </c:pt>
                <c:pt idx="6">
                  <c:v>36.164458425748052</c:v>
                </c:pt>
                <c:pt idx="7">
                  <c:v>0</c:v>
                </c:pt>
                <c:pt idx="8">
                  <c:v>0</c:v>
                </c:pt>
              </c:numCache>
            </c:numRef>
          </c:val>
          <c:extLst>
            <c:ext xmlns:c16="http://schemas.microsoft.com/office/drawing/2014/chart" uri="{C3380CC4-5D6E-409C-BE32-E72D297353CC}">
              <c16:uniqueId val="{00000003-D2C6-4BEE-9EEE-2C369B201D63}"/>
            </c:ext>
          </c:extLst>
        </c:ser>
        <c:ser>
          <c:idx val="2"/>
          <c:order val="2"/>
          <c:tx>
            <c:strRef>
              <c:f>'Industry analysis'!$D$44:$D$45</c:f>
              <c:strCache>
                <c:ptCount val="1"/>
                <c:pt idx="0">
                  <c:v>Process heating 200-500 °C</c:v>
                </c:pt>
              </c:strCache>
            </c:strRef>
          </c:tx>
          <c:spPr>
            <a:solidFill>
              <a:srgbClr val="DB1F47"/>
            </a:solidFill>
            <a:ln w="3175">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analysis'!$D$46:$D$55</c:f>
              <c:numCache>
                <c:formatCode>0</c:formatCode>
                <c:ptCount val="9"/>
                <c:pt idx="0">
                  <c:v>27.239152833554726</c:v>
                </c:pt>
                <c:pt idx="1">
                  <c:v>49.735276303116351</c:v>
                </c:pt>
                <c:pt idx="2">
                  <c:v>0</c:v>
                </c:pt>
                <c:pt idx="3">
                  <c:v>10.723728593846664</c:v>
                </c:pt>
                <c:pt idx="4">
                  <c:v>81.715579800483056</c:v>
                </c:pt>
                <c:pt idx="5">
                  <c:v>23.792546371864443</c:v>
                </c:pt>
                <c:pt idx="6">
                  <c:v>29.285510218229444</c:v>
                </c:pt>
                <c:pt idx="7">
                  <c:v>0</c:v>
                </c:pt>
                <c:pt idx="8">
                  <c:v>0</c:v>
                </c:pt>
              </c:numCache>
            </c:numRef>
          </c:val>
          <c:extLst>
            <c:ext xmlns:c16="http://schemas.microsoft.com/office/drawing/2014/chart" uri="{C3380CC4-5D6E-409C-BE32-E72D297353CC}">
              <c16:uniqueId val="{00000004-D2C6-4BEE-9EEE-2C369B201D63}"/>
            </c:ext>
          </c:extLst>
        </c:ser>
        <c:ser>
          <c:idx val="3"/>
          <c:order val="3"/>
          <c:tx>
            <c:strRef>
              <c:f>'Industry analysis'!$E$44:$E$45</c:f>
              <c:strCache>
                <c:ptCount val="1"/>
                <c:pt idx="0">
                  <c:v>Process heating &gt;500 °C</c:v>
                </c:pt>
              </c:strCache>
            </c:strRef>
          </c:tx>
          <c:spPr>
            <a:solidFill>
              <a:srgbClr val="A21734"/>
            </a:solidFill>
            <a:ln w="3175">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analysis'!$E$46:$E$55</c:f>
              <c:numCache>
                <c:formatCode>0</c:formatCode>
                <c:ptCount val="9"/>
                <c:pt idx="0">
                  <c:v>14.535995498918895</c:v>
                </c:pt>
                <c:pt idx="1">
                  <c:v>292.79181618733935</c:v>
                </c:pt>
                <c:pt idx="2">
                  <c:v>0</c:v>
                </c:pt>
                <c:pt idx="3">
                  <c:v>46.985441004274712</c:v>
                </c:pt>
                <c:pt idx="4">
                  <c:v>397.6335733226295</c:v>
                </c:pt>
                <c:pt idx="5">
                  <c:v>61.348646657461956</c:v>
                </c:pt>
                <c:pt idx="6">
                  <c:v>182.13910519771582</c:v>
                </c:pt>
                <c:pt idx="7">
                  <c:v>3.1318264895288932</c:v>
                </c:pt>
                <c:pt idx="8">
                  <c:v>0</c:v>
                </c:pt>
              </c:numCache>
            </c:numRef>
          </c:val>
          <c:extLst>
            <c:ext xmlns:c16="http://schemas.microsoft.com/office/drawing/2014/chart" uri="{C3380CC4-5D6E-409C-BE32-E72D297353CC}">
              <c16:uniqueId val="{00000005-D2C6-4BEE-9EEE-2C369B201D63}"/>
            </c:ext>
          </c:extLst>
        </c:ser>
        <c:ser>
          <c:idx val="4"/>
          <c:order val="4"/>
          <c:tx>
            <c:strRef>
              <c:f>'Industry analysis'!$F$44:$F$45</c:f>
              <c:strCache>
                <c:ptCount val="1"/>
                <c:pt idx="0">
                  <c:v>Space heating</c:v>
                </c:pt>
              </c:strCache>
            </c:strRef>
          </c:tx>
          <c:spPr>
            <a:solidFill>
              <a:srgbClr val="7FA129"/>
            </a:solidFill>
            <a:ln w="3175">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analysis'!$F$46:$F$55</c:f>
              <c:numCache>
                <c:formatCode>0</c:formatCode>
                <c:ptCount val="9"/>
                <c:pt idx="0">
                  <c:v>0.8522897402033327</c:v>
                </c:pt>
                <c:pt idx="1">
                  <c:v>0.18040973347999997</c:v>
                </c:pt>
                <c:pt idx="2">
                  <c:v>49.672019096874919</c:v>
                </c:pt>
                <c:pt idx="3">
                  <c:v>8.8164977207486093</c:v>
                </c:pt>
                <c:pt idx="4">
                  <c:v>233.9091177469453</c:v>
                </c:pt>
                <c:pt idx="5">
                  <c:v>42.395156956434434</c:v>
                </c:pt>
                <c:pt idx="6">
                  <c:v>0</c:v>
                </c:pt>
                <c:pt idx="7">
                  <c:v>1.371139453938055</c:v>
                </c:pt>
                <c:pt idx="8">
                  <c:v>0.81814442479305516</c:v>
                </c:pt>
              </c:numCache>
            </c:numRef>
          </c:val>
          <c:extLst>
            <c:ext xmlns:c16="http://schemas.microsoft.com/office/drawing/2014/chart" uri="{C3380CC4-5D6E-409C-BE32-E72D297353CC}">
              <c16:uniqueId val="{00000006-D2C6-4BEE-9EEE-2C369B201D63}"/>
            </c:ext>
          </c:extLst>
        </c:ser>
        <c:ser>
          <c:idx val="5"/>
          <c:order val="5"/>
          <c:tx>
            <c:strRef>
              <c:f>'Industry analysis'!$G$44:$G$45</c:f>
              <c:strCache>
                <c:ptCount val="1"/>
                <c:pt idx="0">
                  <c:v>Space cooling</c:v>
                </c:pt>
              </c:strCache>
            </c:strRef>
          </c:tx>
          <c:spPr>
            <a:solidFill>
              <a:srgbClr val="68A4C0"/>
            </a:solidFill>
            <a:ln w="3175">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analysis'!$G$46:$G$55</c:f>
              <c:numCache>
                <c:formatCode>0</c:formatCode>
                <c:ptCount val="9"/>
                <c:pt idx="0">
                  <c:v>0</c:v>
                </c:pt>
                <c:pt idx="1">
                  <c:v>0</c:v>
                </c:pt>
                <c:pt idx="2">
                  <c:v>0</c:v>
                </c:pt>
                <c:pt idx="3">
                  <c:v>15.589582663933886</c:v>
                </c:pt>
                <c:pt idx="4">
                  <c:v>0</c:v>
                </c:pt>
                <c:pt idx="5">
                  <c:v>0</c:v>
                </c:pt>
                <c:pt idx="6">
                  <c:v>0</c:v>
                </c:pt>
                <c:pt idx="7">
                  <c:v>0</c:v>
                </c:pt>
                <c:pt idx="8">
                  <c:v>0</c:v>
                </c:pt>
              </c:numCache>
            </c:numRef>
          </c:val>
          <c:extLst>
            <c:ext xmlns:c16="http://schemas.microsoft.com/office/drawing/2014/chart" uri="{C3380CC4-5D6E-409C-BE32-E72D297353CC}">
              <c16:uniqueId val="{00000007-D2C6-4BEE-9EEE-2C369B201D63}"/>
            </c:ext>
          </c:extLst>
        </c:ser>
        <c:ser>
          <c:idx val="6"/>
          <c:order val="6"/>
          <c:tx>
            <c:strRef>
              <c:f>'Industry analysis'!$H$44:$H$45</c:f>
              <c:strCache>
                <c:ptCount val="1"/>
                <c:pt idx="0">
                  <c:v>Process cooling &lt;-30 °C</c:v>
                </c:pt>
              </c:strCache>
            </c:strRef>
          </c:tx>
          <c:spPr>
            <a:solidFill>
              <a:srgbClr val="265376"/>
            </a:solidFill>
            <a:ln w="3175">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analysis'!$H$46:$H$55</c:f>
              <c:numCache>
                <c:formatCode>0</c:formatCode>
                <c:ptCount val="9"/>
                <c:pt idx="0">
                  <c:v>0</c:v>
                </c:pt>
                <c:pt idx="1">
                  <c:v>0</c:v>
                </c:pt>
                <c:pt idx="2">
                  <c:v>0</c:v>
                </c:pt>
                <c:pt idx="3">
                  <c:v>19.888002583176121</c:v>
                </c:pt>
                <c:pt idx="4">
                  <c:v>0</c:v>
                </c:pt>
                <c:pt idx="5">
                  <c:v>0</c:v>
                </c:pt>
                <c:pt idx="6">
                  <c:v>0</c:v>
                </c:pt>
                <c:pt idx="7">
                  <c:v>0</c:v>
                </c:pt>
                <c:pt idx="8">
                  <c:v>0</c:v>
                </c:pt>
              </c:numCache>
            </c:numRef>
          </c:val>
          <c:extLst>
            <c:ext xmlns:c16="http://schemas.microsoft.com/office/drawing/2014/chart" uri="{C3380CC4-5D6E-409C-BE32-E72D297353CC}">
              <c16:uniqueId val="{00000008-D2C6-4BEE-9EEE-2C369B201D63}"/>
            </c:ext>
          </c:extLst>
        </c:ser>
        <c:ser>
          <c:idx val="7"/>
          <c:order val="7"/>
          <c:tx>
            <c:strRef>
              <c:f>'Industry analysis'!$I$44:$I$45</c:f>
              <c:strCache>
                <c:ptCount val="1"/>
                <c:pt idx="0">
                  <c:v>Process cooling -30-0 °C</c:v>
                </c:pt>
              </c:strCache>
            </c:strRef>
          </c:tx>
          <c:spPr>
            <a:solidFill>
              <a:srgbClr val="497185"/>
            </a:solidFill>
            <a:ln w="3175">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analysis'!$I$46:$I$55</c:f>
              <c:numCache>
                <c:formatCode>0</c:formatCode>
                <c:ptCount val="9"/>
                <c:pt idx="0">
                  <c:v>0</c:v>
                </c:pt>
                <c:pt idx="1">
                  <c:v>0</c:v>
                </c:pt>
                <c:pt idx="2">
                  <c:v>0</c:v>
                </c:pt>
                <c:pt idx="3">
                  <c:v>18.846304751886393</c:v>
                </c:pt>
                <c:pt idx="4">
                  <c:v>0</c:v>
                </c:pt>
                <c:pt idx="5">
                  <c:v>0</c:v>
                </c:pt>
                <c:pt idx="6">
                  <c:v>0</c:v>
                </c:pt>
                <c:pt idx="7">
                  <c:v>0</c:v>
                </c:pt>
                <c:pt idx="8">
                  <c:v>0</c:v>
                </c:pt>
              </c:numCache>
            </c:numRef>
          </c:val>
          <c:extLst>
            <c:ext xmlns:c16="http://schemas.microsoft.com/office/drawing/2014/chart" uri="{C3380CC4-5D6E-409C-BE32-E72D297353CC}">
              <c16:uniqueId val="{00000009-D2C6-4BEE-9EEE-2C369B201D63}"/>
            </c:ext>
          </c:extLst>
        </c:ser>
        <c:ser>
          <c:idx val="8"/>
          <c:order val="8"/>
          <c:tx>
            <c:strRef>
              <c:f>'Industry analysis'!$J$44:$J$45</c:f>
              <c:strCache>
                <c:ptCount val="1"/>
                <c:pt idx="0">
                  <c:v>Process cooling 0-15 °C</c:v>
                </c:pt>
              </c:strCache>
            </c:strRef>
          </c:tx>
          <c:spPr>
            <a:solidFill>
              <a:srgbClr val="606060"/>
            </a:solidFill>
            <a:ln w="3175">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analysis'!$J$46:$J$55</c:f>
              <c:numCache>
                <c:formatCode>0</c:formatCode>
                <c:ptCount val="9"/>
                <c:pt idx="0">
                  <c:v>0</c:v>
                </c:pt>
                <c:pt idx="1">
                  <c:v>0</c:v>
                </c:pt>
                <c:pt idx="2">
                  <c:v>0</c:v>
                </c:pt>
                <c:pt idx="3">
                  <c:v>44.323924233146123</c:v>
                </c:pt>
                <c:pt idx="4">
                  <c:v>0</c:v>
                </c:pt>
                <c:pt idx="5">
                  <c:v>0</c:v>
                </c:pt>
                <c:pt idx="6">
                  <c:v>0</c:v>
                </c:pt>
                <c:pt idx="7">
                  <c:v>0</c:v>
                </c:pt>
                <c:pt idx="8">
                  <c:v>0</c:v>
                </c:pt>
              </c:numCache>
            </c:numRef>
          </c:val>
          <c:extLst>
            <c:ext xmlns:c16="http://schemas.microsoft.com/office/drawing/2014/chart" uri="{C3380CC4-5D6E-409C-BE32-E72D297353CC}">
              <c16:uniqueId val="{0000000A-D2C6-4BEE-9EEE-2C369B201D63}"/>
            </c:ext>
          </c:extLst>
        </c:ser>
        <c:dLbls>
          <c:showLegendKey val="0"/>
          <c:showVal val="0"/>
          <c:showCatName val="0"/>
          <c:showSerName val="0"/>
          <c:showPercent val="0"/>
          <c:showBubbleSize val="0"/>
        </c:dLbls>
        <c:gapWidth val="50"/>
        <c:overlap val="100"/>
        <c:axId val="693630080"/>
        <c:axId val="693631616"/>
      </c:barChart>
      <c:catAx>
        <c:axId val="693630080"/>
        <c:scaling>
          <c:orientation val="minMax"/>
        </c:scaling>
        <c:delete val="0"/>
        <c:axPos val="b"/>
        <c:numFmt formatCode="General" sourceLinked="0"/>
        <c:majorTickMark val="out"/>
        <c:minorTickMark val="none"/>
        <c:tickLblPos val="nextTo"/>
        <c:crossAx val="693631616"/>
        <c:crosses val="autoZero"/>
        <c:auto val="1"/>
        <c:lblAlgn val="ctr"/>
        <c:lblOffset val="100"/>
        <c:noMultiLvlLbl val="0"/>
      </c:catAx>
      <c:valAx>
        <c:axId val="693631616"/>
        <c:scaling>
          <c:orientation val="minMax"/>
        </c:scaling>
        <c:delete val="0"/>
        <c:axPos val="l"/>
        <c:majorGridlines/>
        <c:numFmt formatCode="0%" sourceLinked="1"/>
        <c:majorTickMark val="out"/>
        <c:minorTickMark val="none"/>
        <c:tickLblPos val="nextTo"/>
        <c:crossAx val="693630080"/>
        <c:crosses val="autoZero"/>
        <c:crossBetween val="between"/>
      </c:valAx>
    </c:plotArea>
    <c:legend>
      <c:legendPos val="r"/>
      <c:layout>
        <c:manualLayout>
          <c:xMode val="edge"/>
          <c:yMode val="edge"/>
          <c:x val="0.63757954815652595"/>
          <c:y val="3.6402439563851148E-2"/>
          <c:w val="0.34948141699010299"/>
          <c:h val="0.73312022404223476"/>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WP3_v22b_website.xlsx]Industry analysis!PivotTable9</c:name>
    <c:fmtId val="1"/>
  </c:pivotSource>
  <c:chart>
    <c:autoTitleDeleted val="0"/>
    <c:pivotFmts>
      <c:pivotFmt>
        <c:idx val="0"/>
        <c:spPr>
          <a:solidFill>
            <a:srgbClr val="500C1A"/>
          </a:solidFill>
          <a:ln w="6350">
            <a:solidFill>
              <a:srgbClr val="000100"/>
            </a:solidFill>
            <a:prstDash val="solid"/>
          </a:ln>
        </c:spPr>
        <c:marker>
          <c:symbol val="none"/>
        </c:marker>
      </c:pivotFmt>
      <c:pivotFmt>
        <c:idx val="1"/>
        <c:spPr>
          <a:solidFill>
            <a:srgbClr val="500C1A"/>
          </a:solidFill>
          <a:ln w="6350">
            <a:solidFill>
              <a:srgbClr val="000100"/>
            </a:solidFill>
            <a:prstDash val="solid"/>
          </a:ln>
        </c:spPr>
        <c:marker>
          <c:symbol val="none"/>
        </c:marker>
      </c:pivotFmt>
      <c:pivotFmt>
        <c:idx val="2"/>
        <c:spPr>
          <a:solidFill>
            <a:srgbClr val="DB1F47"/>
          </a:solidFill>
          <a:ln w="6350">
            <a:solidFill>
              <a:srgbClr val="000100"/>
            </a:solidFill>
            <a:prstDash val="solid"/>
          </a:ln>
        </c:spPr>
        <c:marker>
          <c:symbol val="none"/>
        </c:marker>
      </c:pivotFmt>
      <c:pivotFmt>
        <c:idx val="3"/>
        <c:spPr>
          <a:solidFill>
            <a:srgbClr val="A21734"/>
          </a:solidFill>
          <a:ln w="6350">
            <a:solidFill>
              <a:srgbClr val="000100"/>
            </a:solidFill>
            <a:prstDash val="solid"/>
          </a:ln>
        </c:spPr>
        <c:marker>
          <c:symbol val="none"/>
        </c:marker>
      </c:pivotFmt>
      <c:pivotFmt>
        <c:idx val="4"/>
        <c:spPr>
          <a:solidFill>
            <a:srgbClr val="68A4C0"/>
          </a:solidFill>
          <a:ln w="6350">
            <a:solidFill>
              <a:srgbClr val="000100"/>
            </a:solidFill>
            <a:prstDash val="solid"/>
          </a:ln>
        </c:spPr>
        <c:marker>
          <c:symbol val="none"/>
        </c:marker>
      </c:pivotFmt>
      <c:pivotFmt>
        <c:idx val="5"/>
        <c:spPr>
          <a:solidFill>
            <a:srgbClr val="BED001"/>
          </a:solidFill>
          <a:ln w="6350">
            <a:solidFill>
              <a:srgbClr val="000100"/>
            </a:solidFill>
            <a:prstDash val="solid"/>
          </a:ln>
        </c:spPr>
        <c:marker>
          <c:symbol val="none"/>
        </c:marker>
      </c:pivotFmt>
      <c:pivotFmt>
        <c:idx val="6"/>
        <c:spPr>
          <a:solidFill>
            <a:srgbClr val="60781F"/>
          </a:solidFill>
          <a:ln w="6350">
            <a:solidFill>
              <a:srgbClr val="000100"/>
            </a:solidFill>
            <a:prstDash val="solid"/>
          </a:ln>
        </c:spPr>
        <c:marker>
          <c:symbol val="none"/>
        </c:marker>
      </c:pivotFmt>
      <c:pivotFmt>
        <c:idx val="7"/>
        <c:spPr>
          <a:solidFill>
            <a:srgbClr val="7FA129"/>
          </a:solidFill>
          <a:ln w="6350">
            <a:solidFill>
              <a:srgbClr val="000100"/>
            </a:solidFill>
            <a:prstDash val="solid"/>
          </a:ln>
        </c:spPr>
        <c:marker>
          <c:symbol val="none"/>
        </c:marker>
      </c:pivotFmt>
      <c:pivotFmt>
        <c:idx val="8"/>
        <c:spPr>
          <a:solidFill>
            <a:srgbClr val="7FA129"/>
          </a:solidFill>
          <a:ln w="6350">
            <a:solidFill>
              <a:srgbClr val="000100"/>
            </a:solidFill>
            <a:prstDash val="solid"/>
          </a:ln>
        </c:spPr>
        <c:marker>
          <c:symbol val="none"/>
        </c:marker>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marker>
          <c:symbol val="none"/>
        </c:marker>
      </c:pivotFmt>
      <c:pivotFmt>
        <c:idx val="91"/>
        <c:marker>
          <c:symbol val="none"/>
        </c:marker>
      </c:pivotFmt>
      <c:pivotFmt>
        <c:idx val="92"/>
        <c:spPr>
          <a:solidFill>
            <a:srgbClr val="D9D9D9"/>
          </a:solidFill>
          <a:ln w="6350">
            <a:solidFill>
              <a:srgbClr val="000100"/>
            </a:solidFill>
            <a:prstDash val="solid"/>
          </a:ln>
        </c:spPr>
        <c:marker>
          <c:symbol val="none"/>
        </c:marker>
      </c:pivotFmt>
      <c:pivotFmt>
        <c:idx val="93"/>
        <c:spPr>
          <a:solidFill>
            <a:srgbClr val="FCD942"/>
          </a:solidFill>
          <a:ln w="6350">
            <a:solidFill>
              <a:srgbClr val="000100"/>
            </a:solidFill>
            <a:prstDash val="solid"/>
          </a:ln>
        </c:spPr>
        <c:marker>
          <c:symbol val="none"/>
        </c:marker>
      </c:pivotFmt>
      <c:pivotFmt>
        <c:idx val="94"/>
        <c:spPr>
          <a:solidFill>
            <a:srgbClr val="DB1F47"/>
          </a:solidFill>
          <a:ln w="6350">
            <a:solidFill>
              <a:srgbClr val="000100"/>
            </a:solidFill>
            <a:prstDash val="solid"/>
          </a:ln>
        </c:spPr>
        <c:marker>
          <c:symbol val="none"/>
        </c:marker>
      </c:pivotFmt>
      <c:pivotFmt>
        <c:idx val="95"/>
        <c:spPr>
          <a:solidFill>
            <a:srgbClr val="A21734"/>
          </a:solidFill>
          <a:ln w="6350">
            <a:solidFill>
              <a:srgbClr val="000100"/>
            </a:solidFill>
            <a:prstDash val="solid"/>
          </a:ln>
        </c:spPr>
        <c:marker>
          <c:symbol val="none"/>
        </c:marker>
      </c:pivotFmt>
      <c:pivotFmt>
        <c:idx val="96"/>
        <c:spPr>
          <a:solidFill>
            <a:srgbClr val="7FA129"/>
          </a:solidFill>
          <a:ln w="6350">
            <a:solidFill>
              <a:srgbClr val="000100"/>
            </a:solidFill>
            <a:prstDash val="solid"/>
          </a:ln>
        </c:spPr>
        <c:marker>
          <c:symbol val="none"/>
        </c:marker>
      </c:pivotFmt>
      <c:pivotFmt>
        <c:idx val="97"/>
        <c:spPr>
          <a:solidFill>
            <a:srgbClr val="68A4C0"/>
          </a:solidFill>
          <a:ln w="6350">
            <a:solidFill>
              <a:srgbClr val="000100"/>
            </a:solidFill>
            <a:prstDash val="solid"/>
          </a:ln>
        </c:spPr>
        <c:marker>
          <c:symbol val="none"/>
        </c:marker>
      </c:pivotFmt>
      <c:pivotFmt>
        <c:idx val="98"/>
        <c:spPr>
          <a:solidFill>
            <a:srgbClr val="265376"/>
          </a:solidFill>
          <a:ln w="6350">
            <a:solidFill>
              <a:srgbClr val="000100"/>
            </a:solidFill>
            <a:prstDash val="solid"/>
          </a:ln>
        </c:spPr>
        <c:marker>
          <c:symbol val="none"/>
        </c:marker>
      </c:pivotFmt>
      <c:pivotFmt>
        <c:idx val="99"/>
        <c:spPr>
          <a:solidFill>
            <a:srgbClr val="497185"/>
          </a:solidFill>
          <a:ln w="6350">
            <a:solidFill>
              <a:srgbClr val="000100"/>
            </a:solidFill>
            <a:prstDash val="solid"/>
          </a:ln>
        </c:spPr>
        <c:marker>
          <c:symbol val="none"/>
        </c:marker>
      </c:pivotFmt>
      <c:pivotFmt>
        <c:idx val="100"/>
        <c:spPr>
          <a:solidFill>
            <a:srgbClr val="606060"/>
          </a:solidFill>
          <a:ln w="6350">
            <a:solidFill>
              <a:srgbClr val="000100"/>
            </a:solidFill>
            <a:prstDash val="solid"/>
          </a:ln>
        </c:spPr>
        <c:marker>
          <c:symbol val="none"/>
        </c:marker>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s>
    <c:plotArea>
      <c:layout/>
      <c:barChart>
        <c:barDir val="col"/>
        <c:grouping val="stacked"/>
        <c:varyColors val="0"/>
        <c:ser>
          <c:idx val="0"/>
          <c:order val="0"/>
          <c:tx>
            <c:strRef>
              <c:f>'Industry analysis'!$B$44:$B$45</c:f>
              <c:strCache>
                <c:ptCount val="1"/>
                <c:pt idx="0">
                  <c:v>Process heating &lt;100 °C</c:v>
                </c:pt>
              </c:strCache>
            </c:strRef>
          </c:tx>
          <c:spPr>
            <a:solidFill>
              <a:srgbClr val="D9D9D9"/>
            </a:solidFill>
            <a:ln w="6350">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analysis'!$B$46:$B$55</c:f>
              <c:numCache>
                <c:formatCode>0</c:formatCode>
                <c:ptCount val="9"/>
                <c:pt idx="0">
                  <c:v>16.828562227451389</c:v>
                </c:pt>
                <c:pt idx="1">
                  <c:v>17.326750889029444</c:v>
                </c:pt>
                <c:pt idx="2">
                  <c:v>143.35628026804395</c:v>
                </c:pt>
                <c:pt idx="3">
                  <c:v>1.0377520547816665</c:v>
                </c:pt>
                <c:pt idx="4">
                  <c:v>25.381706988372496</c:v>
                </c:pt>
                <c:pt idx="5">
                  <c:v>3.9307984973113896</c:v>
                </c:pt>
                <c:pt idx="6">
                  <c:v>10.138029035858613</c:v>
                </c:pt>
                <c:pt idx="7">
                  <c:v>4.4892470987541637</c:v>
                </c:pt>
                <c:pt idx="8">
                  <c:v>0</c:v>
                </c:pt>
              </c:numCache>
            </c:numRef>
          </c:val>
          <c:extLst>
            <c:ext xmlns:c16="http://schemas.microsoft.com/office/drawing/2014/chart" uri="{C3380CC4-5D6E-409C-BE32-E72D297353CC}">
              <c16:uniqueId val="{00000002-7861-4668-B26E-9828624165A6}"/>
            </c:ext>
          </c:extLst>
        </c:ser>
        <c:ser>
          <c:idx val="1"/>
          <c:order val="1"/>
          <c:tx>
            <c:strRef>
              <c:f>'Industry analysis'!$C$44:$C$45</c:f>
              <c:strCache>
                <c:ptCount val="1"/>
                <c:pt idx="0">
                  <c:v>Process heating 100-200 °C</c:v>
                </c:pt>
              </c:strCache>
            </c:strRef>
          </c:tx>
          <c:spPr>
            <a:solidFill>
              <a:srgbClr val="FCD942"/>
            </a:solidFill>
            <a:ln w="6350">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analysis'!$C$46:$C$55</c:f>
              <c:numCache>
                <c:formatCode>0</c:formatCode>
                <c:ptCount val="9"/>
                <c:pt idx="0">
                  <c:v>160.23360066627248</c:v>
                </c:pt>
                <c:pt idx="1">
                  <c:v>39.082539596224457</c:v>
                </c:pt>
                <c:pt idx="2">
                  <c:v>0</c:v>
                </c:pt>
                <c:pt idx="3">
                  <c:v>7.3122574941597209</c:v>
                </c:pt>
                <c:pt idx="4">
                  <c:v>200.53938060742661</c:v>
                </c:pt>
                <c:pt idx="5">
                  <c:v>64.753563685072791</c:v>
                </c:pt>
                <c:pt idx="6">
                  <c:v>36.164458425748052</c:v>
                </c:pt>
                <c:pt idx="7">
                  <c:v>0</c:v>
                </c:pt>
                <c:pt idx="8">
                  <c:v>0</c:v>
                </c:pt>
              </c:numCache>
            </c:numRef>
          </c:val>
          <c:extLst>
            <c:ext xmlns:c16="http://schemas.microsoft.com/office/drawing/2014/chart" uri="{C3380CC4-5D6E-409C-BE32-E72D297353CC}">
              <c16:uniqueId val="{00000003-7861-4668-B26E-9828624165A6}"/>
            </c:ext>
          </c:extLst>
        </c:ser>
        <c:ser>
          <c:idx val="2"/>
          <c:order val="2"/>
          <c:tx>
            <c:strRef>
              <c:f>'Industry analysis'!$D$44:$D$45</c:f>
              <c:strCache>
                <c:ptCount val="1"/>
                <c:pt idx="0">
                  <c:v>Process heating 200-500 °C</c:v>
                </c:pt>
              </c:strCache>
            </c:strRef>
          </c:tx>
          <c:spPr>
            <a:solidFill>
              <a:srgbClr val="DB1F47"/>
            </a:solidFill>
            <a:ln w="6350">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analysis'!$D$46:$D$55</c:f>
              <c:numCache>
                <c:formatCode>0</c:formatCode>
                <c:ptCount val="9"/>
                <c:pt idx="0">
                  <c:v>27.239152833554726</c:v>
                </c:pt>
                <c:pt idx="1">
                  <c:v>49.735276303116351</c:v>
                </c:pt>
                <c:pt idx="2">
                  <c:v>0</c:v>
                </c:pt>
                <c:pt idx="3">
                  <c:v>10.723728593846664</c:v>
                </c:pt>
                <c:pt idx="4">
                  <c:v>81.715579800483056</c:v>
                </c:pt>
                <c:pt idx="5">
                  <c:v>23.792546371864443</c:v>
                </c:pt>
                <c:pt idx="6">
                  <c:v>29.285510218229444</c:v>
                </c:pt>
                <c:pt idx="7">
                  <c:v>0</c:v>
                </c:pt>
                <c:pt idx="8">
                  <c:v>0</c:v>
                </c:pt>
              </c:numCache>
            </c:numRef>
          </c:val>
          <c:extLst>
            <c:ext xmlns:c16="http://schemas.microsoft.com/office/drawing/2014/chart" uri="{C3380CC4-5D6E-409C-BE32-E72D297353CC}">
              <c16:uniqueId val="{00000004-7861-4668-B26E-9828624165A6}"/>
            </c:ext>
          </c:extLst>
        </c:ser>
        <c:ser>
          <c:idx val="3"/>
          <c:order val="3"/>
          <c:tx>
            <c:strRef>
              <c:f>'Industry analysis'!$E$44:$E$45</c:f>
              <c:strCache>
                <c:ptCount val="1"/>
                <c:pt idx="0">
                  <c:v>Process heating &gt;500 °C</c:v>
                </c:pt>
              </c:strCache>
            </c:strRef>
          </c:tx>
          <c:spPr>
            <a:solidFill>
              <a:srgbClr val="A21734"/>
            </a:solidFill>
            <a:ln w="6350">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analysis'!$E$46:$E$55</c:f>
              <c:numCache>
                <c:formatCode>0</c:formatCode>
                <c:ptCount val="9"/>
                <c:pt idx="0">
                  <c:v>14.535995498918895</c:v>
                </c:pt>
                <c:pt idx="1">
                  <c:v>292.79181618733935</c:v>
                </c:pt>
                <c:pt idx="2">
                  <c:v>0</c:v>
                </c:pt>
                <c:pt idx="3">
                  <c:v>46.985441004274712</c:v>
                </c:pt>
                <c:pt idx="4">
                  <c:v>397.6335733226295</c:v>
                </c:pt>
                <c:pt idx="5">
                  <c:v>61.348646657461956</c:v>
                </c:pt>
                <c:pt idx="6">
                  <c:v>182.13910519771582</c:v>
                </c:pt>
                <c:pt idx="7">
                  <c:v>3.1318264895288932</c:v>
                </c:pt>
                <c:pt idx="8">
                  <c:v>0</c:v>
                </c:pt>
              </c:numCache>
            </c:numRef>
          </c:val>
          <c:extLst>
            <c:ext xmlns:c16="http://schemas.microsoft.com/office/drawing/2014/chart" uri="{C3380CC4-5D6E-409C-BE32-E72D297353CC}">
              <c16:uniqueId val="{00000005-7861-4668-B26E-9828624165A6}"/>
            </c:ext>
          </c:extLst>
        </c:ser>
        <c:ser>
          <c:idx val="4"/>
          <c:order val="4"/>
          <c:tx>
            <c:strRef>
              <c:f>'Industry analysis'!$F$44:$F$45</c:f>
              <c:strCache>
                <c:ptCount val="1"/>
                <c:pt idx="0">
                  <c:v>Space heating</c:v>
                </c:pt>
              </c:strCache>
            </c:strRef>
          </c:tx>
          <c:spPr>
            <a:solidFill>
              <a:srgbClr val="7FA129"/>
            </a:solidFill>
            <a:ln w="6350">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analysis'!$F$46:$F$55</c:f>
              <c:numCache>
                <c:formatCode>0</c:formatCode>
                <c:ptCount val="9"/>
                <c:pt idx="0">
                  <c:v>0.8522897402033327</c:v>
                </c:pt>
                <c:pt idx="1">
                  <c:v>0.18040973347999997</c:v>
                </c:pt>
                <c:pt idx="2">
                  <c:v>49.672019096874919</c:v>
                </c:pt>
                <c:pt idx="3">
                  <c:v>8.8164977207486093</c:v>
                </c:pt>
                <c:pt idx="4">
                  <c:v>233.9091177469453</c:v>
                </c:pt>
                <c:pt idx="5">
                  <c:v>42.395156956434434</c:v>
                </c:pt>
                <c:pt idx="6">
                  <c:v>0</c:v>
                </c:pt>
                <c:pt idx="7">
                  <c:v>1.371139453938055</c:v>
                </c:pt>
                <c:pt idx="8">
                  <c:v>0.81814442479305516</c:v>
                </c:pt>
              </c:numCache>
            </c:numRef>
          </c:val>
          <c:extLst>
            <c:ext xmlns:c16="http://schemas.microsoft.com/office/drawing/2014/chart" uri="{C3380CC4-5D6E-409C-BE32-E72D297353CC}">
              <c16:uniqueId val="{00000006-7861-4668-B26E-9828624165A6}"/>
            </c:ext>
          </c:extLst>
        </c:ser>
        <c:ser>
          <c:idx val="5"/>
          <c:order val="5"/>
          <c:tx>
            <c:strRef>
              <c:f>'Industry analysis'!$G$44:$G$45</c:f>
              <c:strCache>
                <c:ptCount val="1"/>
                <c:pt idx="0">
                  <c:v>Space cooling</c:v>
                </c:pt>
              </c:strCache>
            </c:strRef>
          </c:tx>
          <c:spPr>
            <a:solidFill>
              <a:srgbClr val="68A4C0"/>
            </a:solidFill>
            <a:ln w="6350">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analysis'!$G$46:$G$55</c:f>
              <c:numCache>
                <c:formatCode>0</c:formatCode>
                <c:ptCount val="9"/>
                <c:pt idx="0">
                  <c:v>0</c:v>
                </c:pt>
                <c:pt idx="1">
                  <c:v>0</c:v>
                </c:pt>
                <c:pt idx="2">
                  <c:v>0</c:v>
                </c:pt>
                <c:pt idx="3">
                  <c:v>15.589582663933886</c:v>
                </c:pt>
                <c:pt idx="4">
                  <c:v>0</c:v>
                </c:pt>
                <c:pt idx="5">
                  <c:v>0</c:v>
                </c:pt>
                <c:pt idx="6">
                  <c:v>0</c:v>
                </c:pt>
                <c:pt idx="7">
                  <c:v>0</c:v>
                </c:pt>
                <c:pt idx="8">
                  <c:v>0</c:v>
                </c:pt>
              </c:numCache>
            </c:numRef>
          </c:val>
          <c:extLst>
            <c:ext xmlns:c16="http://schemas.microsoft.com/office/drawing/2014/chart" uri="{C3380CC4-5D6E-409C-BE32-E72D297353CC}">
              <c16:uniqueId val="{00000007-7861-4668-B26E-9828624165A6}"/>
            </c:ext>
          </c:extLst>
        </c:ser>
        <c:ser>
          <c:idx val="6"/>
          <c:order val="6"/>
          <c:tx>
            <c:strRef>
              <c:f>'Industry analysis'!$H$44:$H$45</c:f>
              <c:strCache>
                <c:ptCount val="1"/>
                <c:pt idx="0">
                  <c:v>Process cooling &lt;-30 °C</c:v>
                </c:pt>
              </c:strCache>
            </c:strRef>
          </c:tx>
          <c:spPr>
            <a:solidFill>
              <a:srgbClr val="265376"/>
            </a:solidFill>
            <a:ln w="6350">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analysis'!$H$46:$H$55</c:f>
              <c:numCache>
                <c:formatCode>0</c:formatCode>
                <c:ptCount val="9"/>
                <c:pt idx="0">
                  <c:v>0</c:v>
                </c:pt>
                <c:pt idx="1">
                  <c:v>0</c:v>
                </c:pt>
                <c:pt idx="2">
                  <c:v>0</c:v>
                </c:pt>
                <c:pt idx="3">
                  <c:v>19.888002583176121</c:v>
                </c:pt>
                <c:pt idx="4">
                  <c:v>0</c:v>
                </c:pt>
                <c:pt idx="5">
                  <c:v>0</c:v>
                </c:pt>
                <c:pt idx="6">
                  <c:v>0</c:v>
                </c:pt>
                <c:pt idx="7">
                  <c:v>0</c:v>
                </c:pt>
                <c:pt idx="8">
                  <c:v>0</c:v>
                </c:pt>
              </c:numCache>
            </c:numRef>
          </c:val>
          <c:extLst>
            <c:ext xmlns:c16="http://schemas.microsoft.com/office/drawing/2014/chart" uri="{C3380CC4-5D6E-409C-BE32-E72D297353CC}">
              <c16:uniqueId val="{00000008-7861-4668-B26E-9828624165A6}"/>
            </c:ext>
          </c:extLst>
        </c:ser>
        <c:ser>
          <c:idx val="7"/>
          <c:order val="7"/>
          <c:tx>
            <c:strRef>
              <c:f>'Industry analysis'!$I$44:$I$45</c:f>
              <c:strCache>
                <c:ptCount val="1"/>
                <c:pt idx="0">
                  <c:v>Process cooling -30-0 °C</c:v>
                </c:pt>
              </c:strCache>
            </c:strRef>
          </c:tx>
          <c:spPr>
            <a:solidFill>
              <a:srgbClr val="497185"/>
            </a:solidFill>
            <a:ln w="6350">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analysis'!$I$46:$I$55</c:f>
              <c:numCache>
                <c:formatCode>0</c:formatCode>
                <c:ptCount val="9"/>
                <c:pt idx="0">
                  <c:v>0</c:v>
                </c:pt>
                <c:pt idx="1">
                  <c:v>0</c:v>
                </c:pt>
                <c:pt idx="2">
                  <c:v>0</c:v>
                </c:pt>
                <c:pt idx="3">
                  <c:v>18.846304751886393</c:v>
                </c:pt>
                <c:pt idx="4">
                  <c:v>0</c:v>
                </c:pt>
                <c:pt idx="5">
                  <c:v>0</c:v>
                </c:pt>
                <c:pt idx="6">
                  <c:v>0</c:v>
                </c:pt>
                <c:pt idx="7">
                  <c:v>0</c:v>
                </c:pt>
                <c:pt idx="8">
                  <c:v>0</c:v>
                </c:pt>
              </c:numCache>
            </c:numRef>
          </c:val>
          <c:extLst>
            <c:ext xmlns:c16="http://schemas.microsoft.com/office/drawing/2014/chart" uri="{C3380CC4-5D6E-409C-BE32-E72D297353CC}">
              <c16:uniqueId val="{00000009-7861-4668-B26E-9828624165A6}"/>
            </c:ext>
          </c:extLst>
        </c:ser>
        <c:ser>
          <c:idx val="8"/>
          <c:order val="8"/>
          <c:tx>
            <c:strRef>
              <c:f>'Industry analysis'!$J$44:$J$45</c:f>
              <c:strCache>
                <c:ptCount val="1"/>
                <c:pt idx="0">
                  <c:v>Process cooling 0-15 °C</c:v>
                </c:pt>
              </c:strCache>
            </c:strRef>
          </c:tx>
          <c:spPr>
            <a:solidFill>
              <a:srgbClr val="606060"/>
            </a:solidFill>
            <a:ln w="6350">
              <a:solidFill>
                <a:srgbClr val="000100"/>
              </a:solidFill>
              <a:prstDash val="solid"/>
            </a:ln>
          </c:spPr>
          <c:invertIfNegative val="0"/>
          <c:cat>
            <c:strRef>
              <c:f>'Industry analysis'!$A$46:$A$55</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analysis'!$J$46:$J$55</c:f>
              <c:numCache>
                <c:formatCode>0</c:formatCode>
                <c:ptCount val="9"/>
                <c:pt idx="0">
                  <c:v>0</c:v>
                </c:pt>
                <c:pt idx="1">
                  <c:v>0</c:v>
                </c:pt>
                <c:pt idx="2">
                  <c:v>0</c:v>
                </c:pt>
                <c:pt idx="3">
                  <c:v>44.323924233146123</c:v>
                </c:pt>
                <c:pt idx="4">
                  <c:v>0</c:v>
                </c:pt>
                <c:pt idx="5">
                  <c:v>0</c:v>
                </c:pt>
                <c:pt idx="6">
                  <c:v>0</c:v>
                </c:pt>
                <c:pt idx="7">
                  <c:v>0</c:v>
                </c:pt>
                <c:pt idx="8">
                  <c:v>0</c:v>
                </c:pt>
              </c:numCache>
            </c:numRef>
          </c:val>
          <c:extLst>
            <c:ext xmlns:c16="http://schemas.microsoft.com/office/drawing/2014/chart" uri="{C3380CC4-5D6E-409C-BE32-E72D297353CC}">
              <c16:uniqueId val="{0000000A-7861-4668-B26E-9828624165A6}"/>
            </c:ext>
          </c:extLst>
        </c:ser>
        <c:dLbls>
          <c:showLegendKey val="0"/>
          <c:showVal val="0"/>
          <c:showCatName val="0"/>
          <c:showSerName val="0"/>
          <c:showPercent val="0"/>
          <c:showBubbleSize val="0"/>
        </c:dLbls>
        <c:gapWidth val="50"/>
        <c:overlap val="100"/>
        <c:axId val="693673984"/>
        <c:axId val="693675520"/>
      </c:barChart>
      <c:catAx>
        <c:axId val="693673984"/>
        <c:scaling>
          <c:orientation val="minMax"/>
        </c:scaling>
        <c:delete val="0"/>
        <c:axPos val="b"/>
        <c:numFmt formatCode="General" sourceLinked="0"/>
        <c:majorTickMark val="out"/>
        <c:minorTickMark val="none"/>
        <c:tickLblPos val="nextTo"/>
        <c:crossAx val="693675520"/>
        <c:crosses val="autoZero"/>
        <c:auto val="1"/>
        <c:lblAlgn val="ctr"/>
        <c:lblOffset val="100"/>
        <c:noMultiLvlLbl val="0"/>
      </c:catAx>
      <c:valAx>
        <c:axId val="693675520"/>
        <c:scaling>
          <c:orientation val="minMax"/>
        </c:scaling>
        <c:delete val="0"/>
        <c:axPos val="l"/>
        <c:majorGridlines/>
        <c:title>
          <c:tx>
            <c:rich>
              <a:bodyPr/>
              <a:lstStyle/>
              <a:p>
                <a:pPr>
                  <a:defRPr/>
                </a:pPr>
                <a:r>
                  <a:rPr lang="en-US"/>
                  <a:t>Final energy [TWh]</a:t>
                </a:r>
              </a:p>
            </c:rich>
          </c:tx>
          <c:overlay val="0"/>
        </c:title>
        <c:numFmt formatCode="0" sourceLinked="1"/>
        <c:majorTickMark val="out"/>
        <c:minorTickMark val="none"/>
        <c:tickLblPos val="nextTo"/>
        <c:crossAx val="693673984"/>
        <c:crosses val="autoZero"/>
        <c:crossBetween val="between"/>
      </c:valAx>
    </c:plotArea>
    <c:legend>
      <c:legendPos val="r"/>
      <c:layout>
        <c:manualLayout>
          <c:xMode val="edge"/>
          <c:yMode val="edge"/>
          <c:x val="0.68619527698631322"/>
          <c:y val="4.6979327091247212E-2"/>
          <c:w val="0.29972283442914571"/>
          <c:h val="0.63896364172939946"/>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WP3_v22b_website.xlsx]Industry analysis!PivotTable2</c:name>
    <c:fmtId val="0"/>
  </c:pivotSource>
  <c:chart>
    <c:autoTitleDeleted val="0"/>
    <c:pivotFmts>
      <c:pivotFmt>
        <c:idx val="0"/>
        <c:spPr>
          <a:solidFill>
            <a:srgbClr val="7FA129"/>
          </a:solidFill>
          <a:ln w="3175">
            <a:solidFill>
              <a:srgbClr val="000100"/>
            </a:solidFill>
            <a:prstDash val="solid"/>
          </a:ln>
        </c:spPr>
        <c:marker>
          <c:symbol val="none"/>
        </c:marker>
      </c:pivotFmt>
      <c:pivotFmt>
        <c:idx val="1"/>
        <c:spPr>
          <a:solidFill>
            <a:srgbClr val="A21734"/>
          </a:solidFill>
          <a:ln w="3175">
            <a:solidFill>
              <a:srgbClr val="000100"/>
            </a:solidFill>
            <a:prstDash val="solid"/>
          </a:ln>
        </c:spPr>
        <c:marker>
          <c:symbol val="none"/>
        </c:marker>
      </c:pivotFmt>
      <c:pivotFmt>
        <c:idx val="2"/>
        <c:spPr>
          <a:solidFill>
            <a:srgbClr val="BED001"/>
          </a:solidFill>
          <a:ln w="3175">
            <a:solidFill>
              <a:srgbClr val="000100"/>
            </a:solidFill>
            <a:prstDash val="solid"/>
          </a:ln>
        </c:spPr>
        <c:marker>
          <c:symbol val="none"/>
        </c:marker>
      </c:pivotFmt>
      <c:pivotFmt>
        <c:idx val="3"/>
        <c:spPr>
          <a:solidFill>
            <a:srgbClr val="606060"/>
          </a:solidFill>
          <a:ln w="3175">
            <a:solidFill>
              <a:srgbClr val="000100"/>
            </a:solidFill>
            <a:prstDash val="solid"/>
          </a:ln>
        </c:spPr>
        <c:marker>
          <c:symbol val="none"/>
        </c:marker>
      </c:pivotFmt>
      <c:pivotFmt>
        <c:idx val="4"/>
        <c:spPr>
          <a:solidFill>
            <a:srgbClr val="68A4C0"/>
          </a:solidFill>
          <a:ln w="3175">
            <a:solidFill>
              <a:srgbClr val="000100"/>
            </a:solidFill>
            <a:prstDash val="solid"/>
          </a:ln>
        </c:spPr>
        <c:marker>
          <c:symbol val="none"/>
        </c:marker>
      </c:pivotFmt>
      <c:pivotFmt>
        <c:idx val="5"/>
        <c:spPr>
          <a:solidFill>
            <a:srgbClr val="265376"/>
          </a:solidFill>
          <a:ln w="3175">
            <a:solidFill>
              <a:srgbClr val="000100"/>
            </a:solidFill>
            <a:prstDash val="solid"/>
          </a:ln>
        </c:spPr>
        <c:marker>
          <c:symbol val="none"/>
        </c:marker>
      </c:pivotFmt>
      <c:pivotFmt>
        <c:idx val="6"/>
        <c:spPr>
          <a:solidFill>
            <a:srgbClr val="500C1A"/>
          </a:solidFill>
          <a:ln w="3175">
            <a:solidFill>
              <a:srgbClr val="000100"/>
            </a:solidFill>
            <a:prstDash val="solid"/>
          </a:ln>
        </c:spPr>
        <c:marker>
          <c:symbol val="none"/>
        </c:marker>
      </c:pivotFmt>
      <c:pivotFmt>
        <c:idx val="7"/>
        <c:spPr>
          <a:solidFill>
            <a:srgbClr val="405014"/>
          </a:solidFill>
          <a:ln w="3175">
            <a:solidFill>
              <a:srgbClr val="000100"/>
            </a:solidFill>
            <a:prstDash val="solid"/>
          </a:ln>
        </c:spPr>
        <c:marker>
          <c:symbol val="none"/>
        </c:marker>
      </c:pivotFmt>
      <c:pivotFmt>
        <c:idx val="8"/>
        <c:spPr>
          <a:solidFill>
            <a:srgbClr val="FCD942"/>
          </a:solidFill>
          <a:ln w="3175">
            <a:solidFill>
              <a:srgbClr val="000100"/>
            </a:solidFill>
            <a:prstDash val="solid"/>
          </a:ln>
        </c:spPr>
        <c:marker>
          <c:symbol val="none"/>
        </c:marker>
      </c:pivotFmt>
      <c:pivotFmt>
        <c:idx val="9"/>
        <c:marker>
          <c:symbol val="none"/>
        </c:marker>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spPr>
          <a:solidFill>
            <a:srgbClr val="7FA129"/>
          </a:solidFill>
          <a:ln w="3175">
            <a:solidFill>
              <a:srgbClr val="000100"/>
            </a:solidFill>
            <a:prstDash val="solid"/>
          </a:ln>
        </c:spPr>
        <c:marker>
          <c:symbol val="none"/>
        </c:marker>
      </c:pivotFmt>
      <c:pivotFmt>
        <c:idx val="92"/>
        <c:spPr>
          <a:solidFill>
            <a:srgbClr val="500C1A"/>
          </a:solidFill>
          <a:ln w="3175">
            <a:solidFill>
              <a:srgbClr val="000100"/>
            </a:solidFill>
            <a:prstDash val="solid"/>
          </a:ln>
        </c:spPr>
        <c:marker>
          <c:symbol val="none"/>
        </c:marker>
      </c:pivotFmt>
      <c:pivotFmt>
        <c:idx val="93"/>
        <c:spPr>
          <a:solidFill>
            <a:srgbClr val="BED001"/>
          </a:solidFill>
          <a:ln w="3175">
            <a:solidFill>
              <a:srgbClr val="000100"/>
            </a:solidFill>
            <a:prstDash val="solid"/>
          </a:ln>
        </c:spPr>
        <c:marker>
          <c:symbol val="none"/>
        </c:marker>
      </c:pivotFmt>
      <c:pivotFmt>
        <c:idx val="94"/>
        <c:spPr>
          <a:solidFill>
            <a:srgbClr val="A21734"/>
          </a:solidFill>
          <a:ln w="3175">
            <a:solidFill>
              <a:srgbClr val="000100"/>
            </a:solidFill>
            <a:prstDash val="solid"/>
          </a:ln>
        </c:spPr>
        <c:marker>
          <c:symbol val="none"/>
        </c:marker>
      </c:pivotFmt>
      <c:pivotFmt>
        <c:idx val="95"/>
        <c:spPr>
          <a:solidFill>
            <a:srgbClr val="68A4C0"/>
          </a:solidFill>
          <a:ln w="3175">
            <a:solidFill>
              <a:srgbClr val="000100"/>
            </a:solidFill>
            <a:prstDash val="solid"/>
          </a:ln>
        </c:spPr>
        <c:marker>
          <c:symbol val="none"/>
        </c:marker>
      </c:pivotFmt>
      <c:pivotFmt>
        <c:idx val="96"/>
        <c:spPr>
          <a:solidFill>
            <a:srgbClr val="606060"/>
          </a:solidFill>
          <a:ln w="3175">
            <a:solidFill>
              <a:srgbClr val="000100"/>
            </a:solidFill>
            <a:prstDash val="solid"/>
          </a:ln>
        </c:spPr>
        <c:marker>
          <c:symbol val="none"/>
        </c:marker>
      </c:pivotFmt>
      <c:pivotFmt>
        <c:idx val="97"/>
        <c:spPr>
          <a:solidFill>
            <a:srgbClr val="D9D9D9"/>
          </a:solidFill>
          <a:ln w="3175">
            <a:solidFill>
              <a:srgbClr val="000100"/>
            </a:solidFill>
            <a:prstDash val="solid"/>
          </a:ln>
        </c:spPr>
        <c:marker>
          <c:symbol val="none"/>
        </c:marker>
      </c:pivotFmt>
      <c:pivotFmt>
        <c:idx val="98"/>
        <c:spPr>
          <a:solidFill>
            <a:srgbClr val="405014"/>
          </a:solidFill>
          <a:ln w="3175">
            <a:solidFill>
              <a:srgbClr val="000100"/>
            </a:solidFill>
            <a:prstDash val="solid"/>
          </a:ln>
        </c:spPr>
        <c:marker>
          <c:symbol val="none"/>
        </c:marker>
      </c:pivotFmt>
      <c:pivotFmt>
        <c:idx val="99"/>
        <c:spPr>
          <a:solidFill>
            <a:srgbClr val="FCD942"/>
          </a:solidFill>
          <a:ln w="3175">
            <a:solidFill>
              <a:srgbClr val="000100"/>
            </a:solidFill>
            <a:prstDash val="solid"/>
          </a:ln>
        </c:spPr>
        <c:marker>
          <c:symbol val="none"/>
        </c:marker>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s>
    <c:plotArea>
      <c:layout/>
      <c:barChart>
        <c:barDir val="col"/>
        <c:grouping val="percentStacked"/>
        <c:varyColors val="0"/>
        <c:ser>
          <c:idx val="0"/>
          <c:order val="0"/>
          <c:tx>
            <c:strRef>
              <c:f>'Industry analysis'!$B$78:$B$79</c:f>
              <c:strCache>
                <c:ptCount val="1"/>
                <c:pt idx="0">
                  <c:v>Biomass</c:v>
                </c:pt>
              </c:strCache>
            </c:strRef>
          </c:tx>
          <c:spPr>
            <a:solidFill>
              <a:srgbClr val="7FA129"/>
            </a:solidFill>
            <a:ln w="3175">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analysis'!$B$80:$B$88</c:f>
              <c:numCache>
                <c:formatCode>0.0</c:formatCode>
                <c:ptCount val="9"/>
                <c:pt idx="0">
                  <c:v>16.828562227451389</c:v>
                </c:pt>
                <c:pt idx="1">
                  <c:v>160.23360066627248</c:v>
                </c:pt>
                <c:pt idx="2">
                  <c:v>27.239152833554726</c:v>
                </c:pt>
                <c:pt idx="3">
                  <c:v>14.535995498918895</c:v>
                </c:pt>
                <c:pt idx="4">
                  <c:v>0.8522897402033327</c:v>
                </c:pt>
                <c:pt idx="5">
                  <c:v>0</c:v>
                </c:pt>
                <c:pt idx="6">
                  <c:v>0</c:v>
                </c:pt>
                <c:pt idx="7">
                  <c:v>0</c:v>
                </c:pt>
                <c:pt idx="8">
                  <c:v>0</c:v>
                </c:pt>
              </c:numCache>
            </c:numRef>
          </c:val>
          <c:extLst>
            <c:ext xmlns:c16="http://schemas.microsoft.com/office/drawing/2014/chart" uri="{C3380CC4-5D6E-409C-BE32-E72D297353CC}">
              <c16:uniqueId val="{00000000-A89F-4E8A-BFF5-3614B40F757E}"/>
            </c:ext>
          </c:extLst>
        </c:ser>
        <c:ser>
          <c:idx val="1"/>
          <c:order val="1"/>
          <c:tx>
            <c:strRef>
              <c:f>'Industry analysis'!$C$78:$C$79</c:f>
              <c:strCache>
                <c:ptCount val="1"/>
                <c:pt idx="0">
                  <c:v>Coal</c:v>
                </c:pt>
              </c:strCache>
            </c:strRef>
          </c:tx>
          <c:spPr>
            <a:solidFill>
              <a:srgbClr val="500C1A"/>
            </a:solidFill>
            <a:ln w="3175">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analysis'!$C$80:$C$88</c:f>
              <c:numCache>
                <c:formatCode>0.0</c:formatCode>
                <c:ptCount val="9"/>
                <c:pt idx="0">
                  <c:v>17.326750889029444</c:v>
                </c:pt>
                <c:pt idx="1">
                  <c:v>39.082539596224457</c:v>
                </c:pt>
                <c:pt idx="2">
                  <c:v>49.735276303116351</c:v>
                </c:pt>
                <c:pt idx="3">
                  <c:v>292.79181618733935</c:v>
                </c:pt>
                <c:pt idx="4">
                  <c:v>0.18040973347999997</c:v>
                </c:pt>
                <c:pt idx="5">
                  <c:v>0</c:v>
                </c:pt>
                <c:pt idx="6">
                  <c:v>0</c:v>
                </c:pt>
                <c:pt idx="7">
                  <c:v>0</c:v>
                </c:pt>
                <c:pt idx="8">
                  <c:v>0</c:v>
                </c:pt>
              </c:numCache>
            </c:numRef>
          </c:val>
          <c:extLst>
            <c:ext xmlns:c16="http://schemas.microsoft.com/office/drawing/2014/chart" uri="{C3380CC4-5D6E-409C-BE32-E72D297353CC}">
              <c16:uniqueId val="{00000001-A89F-4E8A-BFF5-3614B40F757E}"/>
            </c:ext>
          </c:extLst>
        </c:ser>
        <c:ser>
          <c:idx val="2"/>
          <c:order val="2"/>
          <c:tx>
            <c:strRef>
              <c:f>'Industry analysis'!$D$78:$D$79</c:f>
              <c:strCache>
                <c:ptCount val="1"/>
                <c:pt idx="0">
                  <c:v>District heating</c:v>
                </c:pt>
              </c:strCache>
            </c:strRef>
          </c:tx>
          <c:spPr>
            <a:solidFill>
              <a:srgbClr val="BED001"/>
            </a:solidFill>
            <a:ln w="3175">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analysis'!$D$80:$D$88</c:f>
              <c:numCache>
                <c:formatCode>0.0</c:formatCode>
                <c:ptCount val="9"/>
                <c:pt idx="0">
                  <c:v>143.35628026804395</c:v>
                </c:pt>
                <c:pt idx="1">
                  <c:v>0</c:v>
                </c:pt>
                <c:pt idx="2">
                  <c:v>0</c:v>
                </c:pt>
                <c:pt idx="3">
                  <c:v>0</c:v>
                </c:pt>
                <c:pt idx="4">
                  <c:v>49.672019096874919</c:v>
                </c:pt>
                <c:pt idx="5">
                  <c:v>0</c:v>
                </c:pt>
                <c:pt idx="6">
                  <c:v>0</c:v>
                </c:pt>
                <c:pt idx="7">
                  <c:v>0</c:v>
                </c:pt>
                <c:pt idx="8">
                  <c:v>0</c:v>
                </c:pt>
              </c:numCache>
            </c:numRef>
          </c:val>
          <c:extLst>
            <c:ext xmlns:c16="http://schemas.microsoft.com/office/drawing/2014/chart" uri="{C3380CC4-5D6E-409C-BE32-E72D297353CC}">
              <c16:uniqueId val="{00000002-A89F-4E8A-BFF5-3614B40F757E}"/>
            </c:ext>
          </c:extLst>
        </c:ser>
        <c:ser>
          <c:idx val="3"/>
          <c:order val="3"/>
          <c:tx>
            <c:strRef>
              <c:f>'Industry analysis'!$E$78:$E$79</c:f>
              <c:strCache>
                <c:ptCount val="1"/>
                <c:pt idx="0">
                  <c:v>Electricity</c:v>
                </c:pt>
              </c:strCache>
            </c:strRef>
          </c:tx>
          <c:spPr>
            <a:solidFill>
              <a:srgbClr val="A21734"/>
            </a:solidFill>
            <a:ln w="3175">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analysis'!$E$80:$E$88</c:f>
              <c:numCache>
                <c:formatCode>0.0</c:formatCode>
                <c:ptCount val="9"/>
                <c:pt idx="0">
                  <c:v>1.0377520547816665</c:v>
                </c:pt>
                <c:pt idx="1">
                  <c:v>7.3122574941597209</c:v>
                </c:pt>
                <c:pt idx="2">
                  <c:v>10.723728593846664</c:v>
                </c:pt>
                <c:pt idx="3">
                  <c:v>46.985441004274712</c:v>
                </c:pt>
                <c:pt idx="4">
                  <c:v>8.8164977207486093</c:v>
                </c:pt>
                <c:pt idx="5">
                  <c:v>15.589582663933886</c:v>
                </c:pt>
                <c:pt idx="6">
                  <c:v>19.888002583176121</c:v>
                </c:pt>
                <c:pt idx="7">
                  <c:v>18.846304751886393</c:v>
                </c:pt>
                <c:pt idx="8">
                  <c:v>44.323924233146123</c:v>
                </c:pt>
              </c:numCache>
            </c:numRef>
          </c:val>
          <c:extLst>
            <c:ext xmlns:c16="http://schemas.microsoft.com/office/drawing/2014/chart" uri="{C3380CC4-5D6E-409C-BE32-E72D297353CC}">
              <c16:uniqueId val="{00000003-A89F-4E8A-BFF5-3614B40F757E}"/>
            </c:ext>
          </c:extLst>
        </c:ser>
        <c:ser>
          <c:idx val="4"/>
          <c:order val="4"/>
          <c:tx>
            <c:strRef>
              <c:f>'Industry analysis'!$F$78:$F$79</c:f>
              <c:strCache>
                <c:ptCount val="1"/>
                <c:pt idx="0">
                  <c:v>Gas</c:v>
                </c:pt>
              </c:strCache>
            </c:strRef>
          </c:tx>
          <c:spPr>
            <a:solidFill>
              <a:srgbClr val="68A4C0"/>
            </a:solidFill>
            <a:ln w="3175">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analysis'!$F$80:$F$88</c:f>
              <c:numCache>
                <c:formatCode>0.0</c:formatCode>
                <c:ptCount val="9"/>
                <c:pt idx="0">
                  <c:v>25.381706988372496</c:v>
                </c:pt>
                <c:pt idx="1">
                  <c:v>200.53938060742661</c:v>
                </c:pt>
                <c:pt idx="2">
                  <c:v>81.715579800483056</c:v>
                </c:pt>
                <c:pt idx="3">
                  <c:v>397.6335733226295</c:v>
                </c:pt>
                <c:pt idx="4">
                  <c:v>233.9091177469453</c:v>
                </c:pt>
                <c:pt idx="5">
                  <c:v>0</c:v>
                </c:pt>
                <c:pt idx="6">
                  <c:v>0</c:v>
                </c:pt>
                <c:pt idx="7">
                  <c:v>0</c:v>
                </c:pt>
                <c:pt idx="8">
                  <c:v>0</c:v>
                </c:pt>
              </c:numCache>
            </c:numRef>
          </c:val>
          <c:extLst>
            <c:ext xmlns:c16="http://schemas.microsoft.com/office/drawing/2014/chart" uri="{C3380CC4-5D6E-409C-BE32-E72D297353CC}">
              <c16:uniqueId val="{00000004-A89F-4E8A-BFF5-3614B40F757E}"/>
            </c:ext>
          </c:extLst>
        </c:ser>
        <c:ser>
          <c:idx val="5"/>
          <c:order val="5"/>
          <c:tx>
            <c:strRef>
              <c:f>'Industry analysis'!$G$78:$G$79</c:f>
              <c:strCache>
                <c:ptCount val="1"/>
                <c:pt idx="0">
                  <c:v>Oil</c:v>
                </c:pt>
              </c:strCache>
            </c:strRef>
          </c:tx>
          <c:spPr>
            <a:solidFill>
              <a:srgbClr val="606060"/>
            </a:solidFill>
            <a:ln w="3175">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analysis'!$G$80:$G$88</c:f>
              <c:numCache>
                <c:formatCode>0.0</c:formatCode>
                <c:ptCount val="9"/>
                <c:pt idx="0">
                  <c:v>3.9307984973113896</c:v>
                </c:pt>
                <c:pt idx="1">
                  <c:v>64.753563685072791</c:v>
                </c:pt>
                <c:pt idx="2">
                  <c:v>23.792546371864443</c:v>
                </c:pt>
                <c:pt idx="3">
                  <c:v>61.348646657461956</c:v>
                </c:pt>
                <c:pt idx="4">
                  <c:v>42.395156956434434</c:v>
                </c:pt>
                <c:pt idx="5">
                  <c:v>0</c:v>
                </c:pt>
                <c:pt idx="6">
                  <c:v>0</c:v>
                </c:pt>
                <c:pt idx="7">
                  <c:v>0</c:v>
                </c:pt>
                <c:pt idx="8">
                  <c:v>0</c:v>
                </c:pt>
              </c:numCache>
            </c:numRef>
          </c:val>
          <c:extLst>
            <c:ext xmlns:c16="http://schemas.microsoft.com/office/drawing/2014/chart" uri="{C3380CC4-5D6E-409C-BE32-E72D297353CC}">
              <c16:uniqueId val="{00000005-A89F-4E8A-BFF5-3614B40F757E}"/>
            </c:ext>
          </c:extLst>
        </c:ser>
        <c:ser>
          <c:idx val="6"/>
          <c:order val="6"/>
          <c:tx>
            <c:strRef>
              <c:f>'Industry analysis'!$H$78:$H$79</c:f>
              <c:strCache>
                <c:ptCount val="1"/>
                <c:pt idx="0">
                  <c:v>Others (fossil)</c:v>
                </c:pt>
              </c:strCache>
            </c:strRef>
          </c:tx>
          <c:spPr>
            <a:solidFill>
              <a:srgbClr val="D9D9D9"/>
            </a:solidFill>
            <a:ln w="3175">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analysis'!$H$80:$H$88</c:f>
              <c:numCache>
                <c:formatCode>0.0</c:formatCode>
                <c:ptCount val="9"/>
                <c:pt idx="0">
                  <c:v>10.138029035858613</c:v>
                </c:pt>
                <c:pt idx="1">
                  <c:v>36.164458425748052</c:v>
                </c:pt>
                <c:pt idx="2">
                  <c:v>29.285510218229444</c:v>
                </c:pt>
                <c:pt idx="3">
                  <c:v>182.13910519771582</c:v>
                </c:pt>
                <c:pt idx="4">
                  <c:v>0</c:v>
                </c:pt>
                <c:pt idx="5">
                  <c:v>0</c:v>
                </c:pt>
                <c:pt idx="6">
                  <c:v>0</c:v>
                </c:pt>
                <c:pt idx="7">
                  <c:v>0</c:v>
                </c:pt>
                <c:pt idx="8">
                  <c:v>0</c:v>
                </c:pt>
              </c:numCache>
            </c:numRef>
          </c:val>
          <c:extLst>
            <c:ext xmlns:c16="http://schemas.microsoft.com/office/drawing/2014/chart" uri="{C3380CC4-5D6E-409C-BE32-E72D297353CC}">
              <c16:uniqueId val="{00000006-A89F-4E8A-BFF5-3614B40F757E}"/>
            </c:ext>
          </c:extLst>
        </c:ser>
        <c:ser>
          <c:idx val="7"/>
          <c:order val="7"/>
          <c:tx>
            <c:strRef>
              <c:f>'Industry analysis'!$I$78:$I$79</c:f>
              <c:strCache>
                <c:ptCount val="1"/>
                <c:pt idx="0">
                  <c:v>Others (RES)</c:v>
                </c:pt>
              </c:strCache>
            </c:strRef>
          </c:tx>
          <c:spPr>
            <a:solidFill>
              <a:srgbClr val="405014"/>
            </a:solidFill>
            <a:ln w="3175">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analysis'!$I$80:$I$88</c:f>
              <c:numCache>
                <c:formatCode>0.0</c:formatCode>
                <c:ptCount val="9"/>
                <c:pt idx="0">
                  <c:v>4.4892470987541637</c:v>
                </c:pt>
                <c:pt idx="1">
                  <c:v>0</c:v>
                </c:pt>
                <c:pt idx="2">
                  <c:v>0</c:v>
                </c:pt>
                <c:pt idx="3">
                  <c:v>3.1318264895288932</c:v>
                </c:pt>
                <c:pt idx="4">
                  <c:v>1.371139453938055</c:v>
                </c:pt>
                <c:pt idx="5">
                  <c:v>0</c:v>
                </c:pt>
                <c:pt idx="6">
                  <c:v>0</c:v>
                </c:pt>
                <c:pt idx="7">
                  <c:v>0</c:v>
                </c:pt>
                <c:pt idx="8">
                  <c:v>0</c:v>
                </c:pt>
              </c:numCache>
            </c:numRef>
          </c:val>
          <c:extLst>
            <c:ext xmlns:c16="http://schemas.microsoft.com/office/drawing/2014/chart" uri="{C3380CC4-5D6E-409C-BE32-E72D297353CC}">
              <c16:uniqueId val="{00000007-A89F-4E8A-BFF5-3614B40F757E}"/>
            </c:ext>
          </c:extLst>
        </c:ser>
        <c:ser>
          <c:idx val="8"/>
          <c:order val="8"/>
          <c:tx>
            <c:strRef>
              <c:f>'Industry analysis'!$J$78:$J$79</c:f>
              <c:strCache>
                <c:ptCount val="1"/>
                <c:pt idx="0">
                  <c:v>Solar thermal</c:v>
                </c:pt>
              </c:strCache>
            </c:strRef>
          </c:tx>
          <c:spPr>
            <a:solidFill>
              <a:srgbClr val="FCD942"/>
            </a:solidFill>
            <a:ln w="3175">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analysis'!$J$80:$J$88</c:f>
              <c:numCache>
                <c:formatCode>0.0</c:formatCode>
                <c:ptCount val="9"/>
                <c:pt idx="0">
                  <c:v>0</c:v>
                </c:pt>
                <c:pt idx="1">
                  <c:v>0</c:v>
                </c:pt>
                <c:pt idx="2">
                  <c:v>0</c:v>
                </c:pt>
                <c:pt idx="3">
                  <c:v>0</c:v>
                </c:pt>
                <c:pt idx="4">
                  <c:v>0.81814442479305516</c:v>
                </c:pt>
                <c:pt idx="5">
                  <c:v>0</c:v>
                </c:pt>
                <c:pt idx="6">
                  <c:v>0</c:v>
                </c:pt>
                <c:pt idx="7">
                  <c:v>0</c:v>
                </c:pt>
                <c:pt idx="8">
                  <c:v>0</c:v>
                </c:pt>
              </c:numCache>
            </c:numRef>
          </c:val>
          <c:extLst>
            <c:ext xmlns:c16="http://schemas.microsoft.com/office/drawing/2014/chart" uri="{C3380CC4-5D6E-409C-BE32-E72D297353CC}">
              <c16:uniqueId val="{00000008-A89F-4E8A-BFF5-3614B40F757E}"/>
            </c:ext>
          </c:extLst>
        </c:ser>
        <c:dLbls>
          <c:showLegendKey val="0"/>
          <c:showVal val="0"/>
          <c:showCatName val="0"/>
          <c:showSerName val="0"/>
          <c:showPercent val="0"/>
          <c:showBubbleSize val="0"/>
        </c:dLbls>
        <c:gapWidth val="50"/>
        <c:overlap val="100"/>
        <c:axId val="693779072"/>
        <c:axId val="693797248"/>
      </c:barChart>
      <c:catAx>
        <c:axId val="693779072"/>
        <c:scaling>
          <c:orientation val="minMax"/>
        </c:scaling>
        <c:delete val="0"/>
        <c:axPos val="b"/>
        <c:numFmt formatCode="General" sourceLinked="0"/>
        <c:majorTickMark val="out"/>
        <c:minorTickMark val="none"/>
        <c:tickLblPos val="nextTo"/>
        <c:crossAx val="693797248"/>
        <c:crosses val="autoZero"/>
        <c:auto val="1"/>
        <c:lblAlgn val="ctr"/>
        <c:lblOffset val="100"/>
        <c:noMultiLvlLbl val="0"/>
      </c:catAx>
      <c:valAx>
        <c:axId val="693797248"/>
        <c:scaling>
          <c:orientation val="minMax"/>
        </c:scaling>
        <c:delete val="0"/>
        <c:axPos val="l"/>
        <c:majorGridlines/>
        <c:numFmt formatCode="0%" sourceLinked="1"/>
        <c:majorTickMark val="out"/>
        <c:minorTickMark val="none"/>
        <c:tickLblPos val="nextTo"/>
        <c:crossAx val="693779072"/>
        <c:crosses val="autoZero"/>
        <c:crossBetween val="between"/>
      </c:valAx>
    </c:plotArea>
    <c:legend>
      <c:legendPos val="r"/>
      <c:layout>
        <c:manualLayout>
          <c:xMode val="edge"/>
          <c:yMode val="edge"/>
          <c:x val="0.7533693576429813"/>
          <c:y val="4.7246256901127812E-2"/>
          <c:w val="0.22786051956840123"/>
          <c:h val="0.63858739723839286"/>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WP3_v22b_website.xlsx]Industry analysis!PivotTable2</c:name>
    <c:fmtId val="1"/>
  </c:pivotSource>
  <c:chart>
    <c:autoTitleDeleted val="0"/>
    <c:pivotFmts>
      <c:pivotFmt>
        <c:idx val="0"/>
        <c:spPr>
          <a:solidFill>
            <a:srgbClr val="7FA129"/>
          </a:solidFill>
          <a:ln w="6350">
            <a:solidFill>
              <a:srgbClr val="000100"/>
            </a:solidFill>
            <a:prstDash val="solid"/>
          </a:ln>
        </c:spPr>
        <c:marker>
          <c:symbol val="none"/>
        </c:marker>
      </c:pivotFmt>
      <c:pivotFmt>
        <c:idx val="1"/>
        <c:spPr>
          <a:solidFill>
            <a:srgbClr val="A21734"/>
          </a:solidFill>
          <a:ln w="6350">
            <a:solidFill>
              <a:srgbClr val="000100"/>
            </a:solidFill>
            <a:prstDash val="solid"/>
          </a:ln>
        </c:spPr>
        <c:marker>
          <c:symbol val="none"/>
        </c:marker>
      </c:pivotFmt>
      <c:pivotFmt>
        <c:idx val="2"/>
        <c:spPr>
          <a:solidFill>
            <a:srgbClr val="606060"/>
          </a:solidFill>
          <a:ln w="6350">
            <a:solidFill>
              <a:srgbClr val="000100"/>
            </a:solidFill>
            <a:prstDash val="solid"/>
          </a:ln>
        </c:spPr>
        <c:marker>
          <c:symbol val="none"/>
        </c:marker>
      </c:pivotFmt>
      <c:pivotFmt>
        <c:idx val="3"/>
        <c:spPr>
          <a:solidFill>
            <a:srgbClr val="BED001"/>
          </a:solidFill>
          <a:ln w="6350">
            <a:solidFill>
              <a:srgbClr val="000100"/>
            </a:solidFill>
            <a:prstDash val="solid"/>
          </a:ln>
        </c:spPr>
        <c:marker>
          <c:symbol val="none"/>
        </c:marker>
      </c:pivotFmt>
      <c:pivotFmt>
        <c:idx val="4"/>
        <c:spPr>
          <a:solidFill>
            <a:srgbClr val="68A4C0"/>
          </a:solidFill>
          <a:ln w="6350">
            <a:solidFill>
              <a:srgbClr val="000100"/>
            </a:solidFill>
            <a:prstDash val="solid"/>
          </a:ln>
        </c:spPr>
        <c:marker>
          <c:symbol val="none"/>
        </c:marker>
      </c:pivotFmt>
      <c:pivotFmt>
        <c:idx val="5"/>
        <c:spPr>
          <a:solidFill>
            <a:srgbClr val="265376"/>
          </a:solidFill>
          <a:ln w="6350">
            <a:solidFill>
              <a:srgbClr val="000100"/>
            </a:solidFill>
            <a:prstDash val="solid"/>
          </a:ln>
        </c:spPr>
        <c:marker>
          <c:symbol val="none"/>
        </c:marker>
      </c:pivotFmt>
      <c:pivotFmt>
        <c:idx val="6"/>
        <c:spPr>
          <a:solidFill>
            <a:srgbClr val="500C1A"/>
          </a:solidFill>
          <a:ln w="6350">
            <a:solidFill>
              <a:srgbClr val="000100"/>
            </a:solidFill>
            <a:prstDash val="solid"/>
          </a:ln>
        </c:spPr>
        <c:marker>
          <c:symbol val="none"/>
        </c:marker>
      </c:pivotFmt>
      <c:pivotFmt>
        <c:idx val="7"/>
        <c:spPr>
          <a:solidFill>
            <a:srgbClr val="60781F"/>
          </a:solidFill>
          <a:ln w="6350">
            <a:solidFill>
              <a:srgbClr val="000100"/>
            </a:solidFill>
            <a:prstDash val="solid"/>
          </a:ln>
        </c:spPr>
        <c:marker>
          <c:symbol val="none"/>
        </c:marker>
      </c:pivotFmt>
      <c:pivotFmt>
        <c:idx val="8"/>
        <c:spPr>
          <a:solidFill>
            <a:srgbClr val="FCD942"/>
          </a:solidFill>
          <a:ln w="6350">
            <a:solidFill>
              <a:srgbClr val="000100"/>
            </a:solidFill>
            <a:prstDash val="solid"/>
          </a:ln>
        </c:spPr>
        <c:marker>
          <c:symbol val="none"/>
        </c:marker>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spPr>
          <a:solidFill>
            <a:srgbClr val="7FA129"/>
          </a:solidFill>
          <a:ln w="6350">
            <a:solidFill>
              <a:srgbClr val="000100"/>
            </a:solidFill>
            <a:prstDash val="solid"/>
          </a:ln>
        </c:spPr>
        <c:marker>
          <c:symbol val="none"/>
        </c:marker>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spPr>
          <a:solidFill>
            <a:srgbClr val="A21734"/>
          </a:solidFill>
          <a:ln w="6350">
            <a:solidFill>
              <a:srgbClr val="000100"/>
            </a:solidFill>
            <a:prstDash val="solid"/>
          </a:ln>
        </c:spPr>
        <c:marker>
          <c:symbol val="none"/>
        </c:marker>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spPr>
          <a:solidFill>
            <a:srgbClr val="BED001"/>
          </a:solidFill>
          <a:ln w="6350">
            <a:solidFill>
              <a:srgbClr val="000100"/>
            </a:solidFill>
            <a:prstDash val="solid"/>
          </a:ln>
        </c:spPr>
        <c:marker>
          <c:symbol val="none"/>
        </c:marker>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spPr>
          <a:solidFill>
            <a:srgbClr val="606060"/>
          </a:solidFill>
          <a:ln w="6350">
            <a:solidFill>
              <a:srgbClr val="000100"/>
            </a:solidFill>
            <a:prstDash val="solid"/>
          </a:ln>
        </c:spPr>
        <c:marker>
          <c:symbol val="none"/>
        </c:marker>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spPr>
          <a:solidFill>
            <a:srgbClr val="68A4C0"/>
          </a:solidFill>
          <a:ln w="6350">
            <a:solidFill>
              <a:srgbClr val="000100"/>
            </a:solidFill>
            <a:prstDash val="solid"/>
          </a:ln>
        </c:spPr>
        <c:marker>
          <c:symbol val="none"/>
        </c:marker>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spPr>
          <a:solidFill>
            <a:srgbClr val="265376"/>
          </a:solidFill>
          <a:ln w="6350">
            <a:solidFill>
              <a:srgbClr val="000100"/>
            </a:solidFill>
            <a:prstDash val="solid"/>
          </a:ln>
        </c:spPr>
        <c:marker>
          <c:symbol val="none"/>
        </c:marker>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spPr>
          <a:solidFill>
            <a:srgbClr val="500C1A"/>
          </a:solidFill>
          <a:ln w="6350">
            <a:solidFill>
              <a:srgbClr val="000100"/>
            </a:solidFill>
            <a:prstDash val="solid"/>
          </a:ln>
        </c:spPr>
        <c:marker>
          <c:symbol val="none"/>
        </c:marker>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spPr>
          <a:solidFill>
            <a:srgbClr val="405014"/>
          </a:solidFill>
          <a:ln w="6350">
            <a:solidFill>
              <a:srgbClr val="000100"/>
            </a:solidFill>
            <a:prstDash val="solid"/>
          </a:ln>
        </c:spPr>
        <c:marker>
          <c:symbol val="none"/>
        </c:marker>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spPr>
          <a:solidFill>
            <a:srgbClr val="FCD942"/>
          </a:solidFill>
          <a:ln w="6350">
            <a:solidFill>
              <a:srgbClr val="000100"/>
            </a:solidFill>
            <a:prstDash val="solid"/>
          </a:ln>
        </c:spPr>
        <c:marker>
          <c:symbol val="none"/>
        </c:marker>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spPr>
          <a:solidFill>
            <a:srgbClr val="7FA129"/>
          </a:solidFill>
          <a:ln w="6350">
            <a:solidFill>
              <a:srgbClr val="000100"/>
            </a:solidFill>
            <a:prstDash val="solid"/>
          </a:ln>
        </c:spPr>
        <c:marker>
          <c:symbol val="none"/>
        </c:marker>
      </c:pivotFmt>
      <c:pivotFmt>
        <c:idx val="181"/>
        <c:spPr>
          <a:solidFill>
            <a:srgbClr val="500C1A"/>
          </a:solidFill>
          <a:ln w="6350">
            <a:solidFill>
              <a:srgbClr val="000100"/>
            </a:solidFill>
            <a:prstDash val="solid"/>
          </a:ln>
        </c:spPr>
        <c:marker>
          <c:symbol val="none"/>
        </c:marker>
      </c:pivotFmt>
      <c:pivotFmt>
        <c:idx val="182"/>
        <c:spPr>
          <a:solidFill>
            <a:srgbClr val="BED001"/>
          </a:solidFill>
          <a:ln w="6350">
            <a:solidFill>
              <a:srgbClr val="000100"/>
            </a:solidFill>
            <a:prstDash val="solid"/>
          </a:ln>
        </c:spPr>
        <c:marker>
          <c:symbol val="none"/>
        </c:marker>
      </c:pivotFmt>
      <c:pivotFmt>
        <c:idx val="183"/>
        <c:spPr>
          <a:solidFill>
            <a:srgbClr val="A21734"/>
          </a:solidFill>
          <a:ln w="6350">
            <a:solidFill>
              <a:srgbClr val="000100"/>
            </a:solidFill>
            <a:prstDash val="solid"/>
          </a:ln>
        </c:spPr>
        <c:marker>
          <c:symbol val="none"/>
        </c:marker>
      </c:pivotFmt>
      <c:pivotFmt>
        <c:idx val="184"/>
        <c:spPr>
          <a:solidFill>
            <a:srgbClr val="68A4C0"/>
          </a:solidFill>
          <a:ln w="6350">
            <a:solidFill>
              <a:srgbClr val="000100"/>
            </a:solidFill>
            <a:prstDash val="solid"/>
          </a:ln>
        </c:spPr>
        <c:marker>
          <c:symbol val="none"/>
        </c:marker>
      </c:pivotFmt>
      <c:pivotFmt>
        <c:idx val="185"/>
        <c:spPr>
          <a:solidFill>
            <a:srgbClr val="606060"/>
          </a:solidFill>
          <a:ln w="6350">
            <a:solidFill>
              <a:srgbClr val="000100"/>
            </a:solidFill>
            <a:prstDash val="solid"/>
          </a:ln>
        </c:spPr>
        <c:marker>
          <c:symbol val="none"/>
        </c:marker>
      </c:pivotFmt>
      <c:pivotFmt>
        <c:idx val="186"/>
        <c:spPr>
          <a:solidFill>
            <a:srgbClr val="D9D9D9"/>
          </a:solidFill>
          <a:ln w="6350">
            <a:solidFill>
              <a:srgbClr val="000100"/>
            </a:solidFill>
            <a:prstDash val="solid"/>
          </a:ln>
        </c:spPr>
        <c:marker>
          <c:symbol val="none"/>
        </c:marker>
      </c:pivotFmt>
      <c:pivotFmt>
        <c:idx val="187"/>
        <c:spPr>
          <a:solidFill>
            <a:srgbClr val="405014"/>
          </a:solidFill>
          <a:ln w="6350">
            <a:solidFill>
              <a:srgbClr val="000100"/>
            </a:solidFill>
            <a:prstDash val="solid"/>
          </a:ln>
        </c:spPr>
        <c:marker>
          <c:symbol val="none"/>
        </c:marker>
      </c:pivotFmt>
      <c:pivotFmt>
        <c:idx val="188"/>
        <c:spPr>
          <a:solidFill>
            <a:srgbClr val="FCD942"/>
          </a:solidFill>
          <a:ln w="6350">
            <a:solidFill>
              <a:srgbClr val="000100"/>
            </a:solidFill>
            <a:prstDash val="solid"/>
          </a:ln>
        </c:spPr>
        <c:marker>
          <c:symbol val="none"/>
        </c:marker>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s>
    <c:plotArea>
      <c:layout>
        <c:manualLayout>
          <c:layoutTarget val="inner"/>
          <c:xMode val="edge"/>
          <c:yMode val="edge"/>
          <c:x val="0.14824060084115837"/>
          <c:y val="4.963253449940775E-2"/>
          <c:w val="0.56592792075923082"/>
          <c:h val="0.48906201260105037"/>
        </c:manualLayout>
      </c:layout>
      <c:barChart>
        <c:barDir val="col"/>
        <c:grouping val="stacked"/>
        <c:varyColors val="0"/>
        <c:ser>
          <c:idx val="0"/>
          <c:order val="0"/>
          <c:tx>
            <c:strRef>
              <c:f>'Industry analysis'!$B$78:$B$79</c:f>
              <c:strCache>
                <c:ptCount val="1"/>
                <c:pt idx="0">
                  <c:v>Biomass</c:v>
                </c:pt>
              </c:strCache>
            </c:strRef>
          </c:tx>
          <c:spPr>
            <a:solidFill>
              <a:srgbClr val="7FA129"/>
            </a:solidFill>
            <a:ln w="6350">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analysis'!$B$80:$B$88</c:f>
              <c:numCache>
                <c:formatCode>0.0</c:formatCode>
                <c:ptCount val="9"/>
                <c:pt idx="0">
                  <c:v>16.828562227451389</c:v>
                </c:pt>
                <c:pt idx="1">
                  <c:v>160.23360066627248</c:v>
                </c:pt>
                <c:pt idx="2">
                  <c:v>27.239152833554726</c:v>
                </c:pt>
                <c:pt idx="3">
                  <c:v>14.535995498918895</c:v>
                </c:pt>
                <c:pt idx="4">
                  <c:v>0.8522897402033327</c:v>
                </c:pt>
                <c:pt idx="5">
                  <c:v>0</c:v>
                </c:pt>
                <c:pt idx="6">
                  <c:v>0</c:v>
                </c:pt>
                <c:pt idx="7">
                  <c:v>0</c:v>
                </c:pt>
                <c:pt idx="8">
                  <c:v>0</c:v>
                </c:pt>
              </c:numCache>
            </c:numRef>
          </c:val>
          <c:extLst>
            <c:ext xmlns:c16="http://schemas.microsoft.com/office/drawing/2014/chart" uri="{C3380CC4-5D6E-409C-BE32-E72D297353CC}">
              <c16:uniqueId val="{00000000-4B87-4544-8520-FAFC2CE5A60A}"/>
            </c:ext>
          </c:extLst>
        </c:ser>
        <c:ser>
          <c:idx val="1"/>
          <c:order val="1"/>
          <c:tx>
            <c:strRef>
              <c:f>'Industry analysis'!$C$78:$C$79</c:f>
              <c:strCache>
                <c:ptCount val="1"/>
                <c:pt idx="0">
                  <c:v>Coal</c:v>
                </c:pt>
              </c:strCache>
            </c:strRef>
          </c:tx>
          <c:spPr>
            <a:solidFill>
              <a:srgbClr val="500C1A"/>
            </a:solidFill>
            <a:ln w="6350">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analysis'!$C$80:$C$88</c:f>
              <c:numCache>
                <c:formatCode>0.0</c:formatCode>
                <c:ptCount val="9"/>
                <c:pt idx="0">
                  <c:v>17.326750889029444</c:v>
                </c:pt>
                <c:pt idx="1">
                  <c:v>39.082539596224457</c:v>
                </c:pt>
                <c:pt idx="2">
                  <c:v>49.735276303116351</c:v>
                </c:pt>
                <c:pt idx="3">
                  <c:v>292.79181618733935</c:v>
                </c:pt>
                <c:pt idx="4">
                  <c:v>0.18040973347999997</c:v>
                </c:pt>
                <c:pt idx="5">
                  <c:v>0</c:v>
                </c:pt>
                <c:pt idx="6">
                  <c:v>0</c:v>
                </c:pt>
                <c:pt idx="7">
                  <c:v>0</c:v>
                </c:pt>
                <c:pt idx="8">
                  <c:v>0</c:v>
                </c:pt>
              </c:numCache>
            </c:numRef>
          </c:val>
          <c:extLst>
            <c:ext xmlns:c16="http://schemas.microsoft.com/office/drawing/2014/chart" uri="{C3380CC4-5D6E-409C-BE32-E72D297353CC}">
              <c16:uniqueId val="{00000001-4B87-4544-8520-FAFC2CE5A60A}"/>
            </c:ext>
          </c:extLst>
        </c:ser>
        <c:ser>
          <c:idx val="2"/>
          <c:order val="2"/>
          <c:tx>
            <c:strRef>
              <c:f>'Industry analysis'!$D$78:$D$79</c:f>
              <c:strCache>
                <c:ptCount val="1"/>
                <c:pt idx="0">
                  <c:v>District heating</c:v>
                </c:pt>
              </c:strCache>
            </c:strRef>
          </c:tx>
          <c:spPr>
            <a:solidFill>
              <a:srgbClr val="BED001"/>
            </a:solidFill>
            <a:ln w="6350">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analysis'!$D$80:$D$88</c:f>
              <c:numCache>
                <c:formatCode>0.0</c:formatCode>
                <c:ptCount val="9"/>
                <c:pt idx="0">
                  <c:v>143.35628026804395</c:v>
                </c:pt>
                <c:pt idx="1">
                  <c:v>0</c:v>
                </c:pt>
                <c:pt idx="2">
                  <c:v>0</c:v>
                </c:pt>
                <c:pt idx="3">
                  <c:v>0</c:v>
                </c:pt>
                <c:pt idx="4">
                  <c:v>49.672019096874919</c:v>
                </c:pt>
                <c:pt idx="5">
                  <c:v>0</c:v>
                </c:pt>
                <c:pt idx="6">
                  <c:v>0</c:v>
                </c:pt>
                <c:pt idx="7">
                  <c:v>0</c:v>
                </c:pt>
                <c:pt idx="8">
                  <c:v>0</c:v>
                </c:pt>
              </c:numCache>
            </c:numRef>
          </c:val>
          <c:extLst>
            <c:ext xmlns:c16="http://schemas.microsoft.com/office/drawing/2014/chart" uri="{C3380CC4-5D6E-409C-BE32-E72D297353CC}">
              <c16:uniqueId val="{00000002-4B87-4544-8520-FAFC2CE5A60A}"/>
            </c:ext>
          </c:extLst>
        </c:ser>
        <c:ser>
          <c:idx val="3"/>
          <c:order val="3"/>
          <c:tx>
            <c:strRef>
              <c:f>'Industry analysis'!$E$78:$E$79</c:f>
              <c:strCache>
                <c:ptCount val="1"/>
                <c:pt idx="0">
                  <c:v>Electricity</c:v>
                </c:pt>
              </c:strCache>
            </c:strRef>
          </c:tx>
          <c:spPr>
            <a:solidFill>
              <a:srgbClr val="A21734"/>
            </a:solidFill>
            <a:ln w="6350">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analysis'!$E$80:$E$88</c:f>
              <c:numCache>
                <c:formatCode>0.0</c:formatCode>
                <c:ptCount val="9"/>
                <c:pt idx="0">
                  <c:v>1.0377520547816665</c:v>
                </c:pt>
                <c:pt idx="1">
                  <c:v>7.3122574941597209</c:v>
                </c:pt>
                <c:pt idx="2">
                  <c:v>10.723728593846664</c:v>
                </c:pt>
                <c:pt idx="3">
                  <c:v>46.985441004274712</c:v>
                </c:pt>
                <c:pt idx="4">
                  <c:v>8.8164977207486093</c:v>
                </c:pt>
                <c:pt idx="5">
                  <c:v>15.589582663933886</c:v>
                </c:pt>
                <c:pt idx="6">
                  <c:v>19.888002583176121</c:v>
                </c:pt>
                <c:pt idx="7">
                  <c:v>18.846304751886393</c:v>
                </c:pt>
                <c:pt idx="8">
                  <c:v>44.323924233146123</c:v>
                </c:pt>
              </c:numCache>
            </c:numRef>
          </c:val>
          <c:extLst>
            <c:ext xmlns:c16="http://schemas.microsoft.com/office/drawing/2014/chart" uri="{C3380CC4-5D6E-409C-BE32-E72D297353CC}">
              <c16:uniqueId val="{00000003-4B87-4544-8520-FAFC2CE5A60A}"/>
            </c:ext>
          </c:extLst>
        </c:ser>
        <c:ser>
          <c:idx val="4"/>
          <c:order val="4"/>
          <c:tx>
            <c:strRef>
              <c:f>'Industry analysis'!$F$78:$F$79</c:f>
              <c:strCache>
                <c:ptCount val="1"/>
                <c:pt idx="0">
                  <c:v>Gas</c:v>
                </c:pt>
              </c:strCache>
            </c:strRef>
          </c:tx>
          <c:spPr>
            <a:solidFill>
              <a:srgbClr val="68A4C0"/>
            </a:solidFill>
            <a:ln w="6350">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analysis'!$F$80:$F$88</c:f>
              <c:numCache>
                <c:formatCode>0.0</c:formatCode>
                <c:ptCount val="9"/>
                <c:pt idx="0">
                  <c:v>25.381706988372496</c:v>
                </c:pt>
                <c:pt idx="1">
                  <c:v>200.53938060742661</c:v>
                </c:pt>
                <c:pt idx="2">
                  <c:v>81.715579800483056</c:v>
                </c:pt>
                <c:pt idx="3">
                  <c:v>397.6335733226295</c:v>
                </c:pt>
                <c:pt idx="4">
                  <c:v>233.9091177469453</c:v>
                </c:pt>
                <c:pt idx="5">
                  <c:v>0</c:v>
                </c:pt>
                <c:pt idx="6">
                  <c:v>0</c:v>
                </c:pt>
                <c:pt idx="7">
                  <c:v>0</c:v>
                </c:pt>
                <c:pt idx="8">
                  <c:v>0</c:v>
                </c:pt>
              </c:numCache>
            </c:numRef>
          </c:val>
          <c:extLst>
            <c:ext xmlns:c16="http://schemas.microsoft.com/office/drawing/2014/chart" uri="{C3380CC4-5D6E-409C-BE32-E72D297353CC}">
              <c16:uniqueId val="{00000004-4B87-4544-8520-FAFC2CE5A60A}"/>
            </c:ext>
          </c:extLst>
        </c:ser>
        <c:ser>
          <c:idx val="5"/>
          <c:order val="5"/>
          <c:tx>
            <c:strRef>
              <c:f>'Industry analysis'!$G$78:$G$79</c:f>
              <c:strCache>
                <c:ptCount val="1"/>
                <c:pt idx="0">
                  <c:v>Oil</c:v>
                </c:pt>
              </c:strCache>
            </c:strRef>
          </c:tx>
          <c:spPr>
            <a:solidFill>
              <a:srgbClr val="606060"/>
            </a:solidFill>
            <a:ln w="6350">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analysis'!$G$80:$G$88</c:f>
              <c:numCache>
                <c:formatCode>0.0</c:formatCode>
                <c:ptCount val="9"/>
                <c:pt idx="0">
                  <c:v>3.9307984973113896</c:v>
                </c:pt>
                <c:pt idx="1">
                  <c:v>64.753563685072791</c:v>
                </c:pt>
                <c:pt idx="2">
                  <c:v>23.792546371864443</c:v>
                </c:pt>
                <c:pt idx="3">
                  <c:v>61.348646657461956</c:v>
                </c:pt>
                <c:pt idx="4">
                  <c:v>42.395156956434434</c:v>
                </c:pt>
                <c:pt idx="5">
                  <c:v>0</c:v>
                </c:pt>
                <c:pt idx="6">
                  <c:v>0</c:v>
                </c:pt>
                <c:pt idx="7">
                  <c:v>0</c:v>
                </c:pt>
                <c:pt idx="8">
                  <c:v>0</c:v>
                </c:pt>
              </c:numCache>
            </c:numRef>
          </c:val>
          <c:extLst>
            <c:ext xmlns:c16="http://schemas.microsoft.com/office/drawing/2014/chart" uri="{C3380CC4-5D6E-409C-BE32-E72D297353CC}">
              <c16:uniqueId val="{00000005-4B87-4544-8520-FAFC2CE5A60A}"/>
            </c:ext>
          </c:extLst>
        </c:ser>
        <c:ser>
          <c:idx val="6"/>
          <c:order val="6"/>
          <c:tx>
            <c:strRef>
              <c:f>'Industry analysis'!$H$78:$H$79</c:f>
              <c:strCache>
                <c:ptCount val="1"/>
                <c:pt idx="0">
                  <c:v>Others (fossil)</c:v>
                </c:pt>
              </c:strCache>
            </c:strRef>
          </c:tx>
          <c:spPr>
            <a:solidFill>
              <a:srgbClr val="D9D9D9"/>
            </a:solidFill>
            <a:ln w="6350">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analysis'!$H$80:$H$88</c:f>
              <c:numCache>
                <c:formatCode>0.0</c:formatCode>
                <c:ptCount val="9"/>
                <c:pt idx="0">
                  <c:v>10.138029035858613</c:v>
                </c:pt>
                <c:pt idx="1">
                  <c:v>36.164458425748052</c:v>
                </c:pt>
                <c:pt idx="2">
                  <c:v>29.285510218229444</c:v>
                </c:pt>
                <c:pt idx="3">
                  <c:v>182.13910519771582</c:v>
                </c:pt>
                <c:pt idx="4">
                  <c:v>0</c:v>
                </c:pt>
                <c:pt idx="5">
                  <c:v>0</c:v>
                </c:pt>
                <c:pt idx="6">
                  <c:v>0</c:v>
                </c:pt>
                <c:pt idx="7">
                  <c:v>0</c:v>
                </c:pt>
                <c:pt idx="8">
                  <c:v>0</c:v>
                </c:pt>
              </c:numCache>
            </c:numRef>
          </c:val>
          <c:extLst>
            <c:ext xmlns:c16="http://schemas.microsoft.com/office/drawing/2014/chart" uri="{C3380CC4-5D6E-409C-BE32-E72D297353CC}">
              <c16:uniqueId val="{00000006-4B87-4544-8520-FAFC2CE5A60A}"/>
            </c:ext>
          </c:extLst>
        </c:ser>
        <c:ser>
          <c:idx val="7"/>
          <c:order val="7"/>
          <c:tx>
            <c:strRef>
              <c:f>'Industry analysis'!$I$78:$I$79</c:f>
              <c:strCache>
                <c:ptCount val="1"/>
                <c:pt idx="0">
                  <c:v>Others (RES)</c:v>
                </c:pt>
              </c:strCache>
            </c:strRef>
          </c:tx>
          <c:spPr>
            <a:solidFill>
              <a:srgbClr val="405014"/>
            </a:solidFill>
            <a:ln w="6350">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analysis'!$I$80:$I$88</c:f>
              <c:numCache>
                <c:formatCode>0.0</c:formatCode>
                <c:ptCount val="9"/>
                <c:pt idx="0">
                  <c:v>4.4892470987541637</c:v>
                </c:pt>
                <c:pt idx="1">
                  <c:v>0</c:v>
                </c:pt>
                <c:pt idx="2">
                  <c:v>0</c:v>
                </c:pt>
                <c:pt idx="3">
                  <c:v>3.1318264895288932</c:v>
                </c:pt>
                <c:pt idx="4">
                  <c:v>1.371139453938055</c:v>
                </c:pt>
                <c:pt idx="5">
                  <c:v>0</c:v>
                </c:pt>
                <c:pt idx="6">
                  <c:v>0</c:v>
                </c:pt>
                <c:pt idx="7">
                  <c:v>0</c:v>
                </c:pt>
                <c:pt idx="8">
                  <c:v>0</c:v>
                </c:pt>
              </c:numCache>
            </c:numRef>
          </c:val>
          <c:extLst>
            <c:ext xmlns:c16="http://schemas.microsoft.com/office/drawing/2014/chart" uri="{C3380CC4-5D6E-409C-BE32-E72D297353CC}">
              <c16:uniqueId val="{00000007-4B87-4544-8520-FAFC2CE5A60A}"/>
            </c:ext>
          </c:extLst>
        </c:ser>
        <c:ser>
          <c:idx val="8"/>
          <c:order val="8"/>
          <c:tx>
            <c:strRef>
              <c:f>'Industry analysis'!$J$78:$J$79</c:f>
              <c:strCache>
                <c:ptCount val="1"/>
                <c:pt idx="0">
                  <c:v>Solar thermal</c:v>
                </c:pt>
              </c:strCache>
            </c:strRef>
          </c:tx>
          <c:spPr>
            <a:solidFill>
              <a:srgbClr val="FCD942"/>
            </a:solidFill>
            <a:ln w="6350">
              <a:solidFill>
                <a:srgbClr val="000100"/>
              </a:solidFill>
              <a:prstDash val="solid"/>
            </a:ln>
          </c:spPr>
          <c:invertIfNegative val="0"/>
          <c:cat>
            <c:strRef>
              <c:f>'Industry analysis'!$A$80:$A$88</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&lt;30-0 °C</c:v>
                </c:pt>
                <c:pt idx="7">
                  <c:v>Process cooling -30-0 °C</c:v>
                </c:pt>
                <c:pt idx="8">
                  <c:v>Process cooling 0-15 °C</c:v>
                </c:pt>
              </c:strCache>
            </c:strRef>
          </c:cat>
          <c:val>
            <c:numRef>
              <c:f>'Industry analysis'!$J$80:$J$88</c:f>
              <c:numCache>
                <c:formatCode>0.0</c:formatCode>
                <c:ptCount val="9"/>
                <c:pt idx="0">
                  <c:v>0</c:v>
                </c:pt>
                <c:pt idx="1">
                  <c:v>0</c:v>
                </c:pt>
                <c:pt idx="2">
                  <c:v>0</c:v>
                </c:pt>
                <c:pt idx="3">
                  <c:v>0</c:v>
                </c:pt>
                <c:pt idx="4">
                  <c:v>0.81814442479305516</c:v>
                </c:pt>
                <c:pt idx="5">
                  <c:v>0</c:v>
                </c:pt>
                <c:pt idx="6">
                  <c:v>0</c:v>
                </c:pt>
                <c:pt idx="7">
                  <c:v>0</c:v>
                </c:pt>
                <c:pt idx="8">
                  <c:v>0</c:v>
                </c:pt>
              </c:numCache>
            </c:numRef>
          </c:val>
          <c:extLst>
            <c:ext xmlns:c16="http://schemas.microsoft.com/office/drawing/2014/chart" uri="{C3380CC4-5D6E-409C-BE32-E72D297353CC}">
              <c16:uniqueId val="{00000008-4B87-4544-8520-FAFC2CE5A60A}"/>
            </c:ext>
          </c:extLst>
        </c:ser>
        <c:dLbls>
          <c:showLegendKey val="0"/>
          <c:showVal val="0"/>
          <c:showCatName val="0"/>
          <c:showSerName val="0"/>
          <c:showPercent val="0"/>
          <c:showBubbleSize val="0"/>
        </c:dLbls>
        <c:gapWidth val="50"/>
        <c:overlap val="100"/>
        <c:axId val="694006528"/>
        <c:axId val="694008064"/>
      </c:barChart>
      <c:catAx>
        <c:axId val="694006528"/>
        <c:scaling>
          <c:orientation val="minMax"/>
        </c:scaling>
        <c:delete val="0"/>
        <c:axPos val="b"/>
        <c:numFmt formatCode="General" sourceLinked="0"/>
        <c:majorTickMark val="out"/>
        <c:minorTickMark val="none"/>
        <c:tickLblPos val="nextTo"/>
        <c:crossAx val="694008064"/>
        <c:crosses val="autoZero"/>
        <c:auto val="1"/>
        <c:lblAlgn val="ctr"/>
        <c:lblOffset val="100"/>
        <c:noMultiLvlLbl val="0"/>
      </c:catAx>
      <c:valAx>
        <c:axId val="694008064"/>
        <c:scaling>
          <c:orientation val="minMax"/>
        </c:scaling>
        <c:delete val="0"/>
        <c:axPos val="l"/>
        <c:majorGridlines/>
        <c:title>
          <c:tx>
            <c:rich>
              <a:bodyPr rot="-5400000" vert="horz"/>
              <a:lstStyle/>
              <a:p>
                <a:pPr>
                  <a:defRPr/>
                </a:pPr>
                <a:r>
                  <a:rPr lang="de-DE"/>
                  <a:t>Final energy [TWh]</a:t>
                </a:r>
              </a:p>
            </c:rich>
          </c:tx>
          <c:overlay val="0"/>
        </c:title>
        <c:numFmt formatCode="0" sourceLinked="0"/>
        <c:majorTickMark val="out"/>
        <c:minorTickMark val="none"/>
        <c:tickLblPos val="nextTo"/>
        <c:crossAx val="694006528"/>
        <c:crosses val="autoZero"/>
        <c:crossBetween val="between"/>
      </c:valAx>
    </c:plotArea>
    <c:legend>
      <c:legendPos val="r"/>
      <c:layout>
        <c:manualLayout>
          <c:xMode val="edge"/>
          <c:yMode val="edge"/>
          <c:x val="0.69665024574721213"/>
          <c:y val="4.3170486111111114E-2"/>
          <c:w val="0.26818592772439187"/>
          <c:h val="0.71230220443609216"/>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WP3_v22b_website.xlsx]Industry analysis!PivotTable8</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spPr>
          <a:ln>
            <a:solidFill>
              <a:sysClr val="windowText" lastClr="000000"/>
            </a:solidFill>
          </a:ln>
        </c:spPr>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spPr>
          <a:ln>
            <a:solidFill>
              <a:sysClr val="windowText" lastClr="000000"/>
            </a:solidFill>
          </a:ln>
        </c:spPr>
      </c:pivotFmt>
      <c:pivotFmt>
        <c:idx val="20"/>
        <c:marker>
          <c:symbol val="none"/>
        </c:marker>
      </c:pivotFmt>
      <c:pivotFmt>
        <c:idx val="21"/>
        <c:spPr>
          <a:ln w="3175">
            <a:solidFill>
              <a:srgbClr val="000100"/>
            </a:solidFill>
            <a:prstDash val="solid"/>
          </a:ln>
        </c:spPr>
      </c:pivotFmt>
      <c:pivotFmt>
        <c:idx val="22"/>
        <c:spPr>
          <a:ln w="3175">
            <a:solidFill>
              <a:srgbClr val="000100"/>
            </a:solidFill>
            <a:prstDash val="solid"/>
          </a:ln>
        </c:spPr>
      </c:pivotFmt>
      <c:pivotFmt>
        <c:idx val="23"/>
        <c:spPr>
          <a:ln w="3175">
            <a:solidFill>
              <a:srgbClr val="000100"/>
            </a:solidFill>
            <a:prstDash val="solid"/>
          </a:ln>
        </c:spPr>
      </c:pivotFmt>
      <c:pivotFmt>
        <c:idx val="24"/>
        <c:spPr>
          <a:ln w="3175">
            <a:solidFill>
              <a:srgbClr val="000100"/>
            </a:solidFill>
            <a:prstDash val="solid"/>
          </a:ln>
        </c:spPr>
      </c:pivotFmt>
      <c:pivotFmt>
        <c:idx val="25"/>
        <c:spPr>
          <a:solidFill>
            <a:srgbClr val="265376"/>
          </a:solidFill>
          <a:ln w="3175">
            <a:solidFill>
              <a:srgbClr val="000100"/>
            </a:solidFill>
            <a:prstDash val="solid"/>
          </a:ln>
        </c:spPr>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spPr>
          <a:solidFill>
            <a:srgbClr val="606060"/>
          </a:solidFill>
          <a:ln w="3175">
            <a:solidFill>
              <a:srgbClr val="000100"/>
            </a:solidFill>
            <a:prstDash val="solid"/>
          </a:ln>
        </c:spPr>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spPr>
          <a:ln w="3175">
            <a:solidFill>
              <a:srgbClr val="000100"/>
            </a:solidFill>
            <a:prstDash val="solid"/>
          </a:ln>
        </c:spPr>
      </c:pivotFmt>
      <c:pivotFmt>
        <c:idx val="84"/>
        <c:spPr>
          <a:ln w="3175">
            <a:solidFill>
              <a:srgbClr val="000100"/>
            </a:solidFill>
            <a:prstDash val="solid"/>
          </a:ln>
        </c:spPr>
      </c:pivotFmt>
      <c:pivotFmt>
        <c:idx val="85"/>
        <c:spPr>
          <a:solidFill>
            <a:srgbClr val="BED001"/>
          </a:solidFill>
          <a:ln w="3175">
            <a:solidFill>
              <a:srgbClr val="000100"/>
            </a:solidFill>
            <a:prstDash val="solid"/>
          </a:ln>
        </c:spPr>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spPr>
          <a:solidFill>
            <a:srgbClr val="606060"/>
          </a:solidFill>
          <a:ln w="3175">
            <a:solidFill>
              <a:srgbClr val="000100"/>
            </a:solidFill>
            <a:prstDash val="solid"/>
          </a:ln>
        </c:spPr>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spPr>
          <a:ln w="3175">
            <a:solidFill>
              <a:srgbClr val="000100"/>
            </a:solidFill>
            <a:prstDash val="solid"/>
          </a:ln>
        </c:spPr>
      </c:pivotFmt>
      <c:pivotFmt>
        <c:idx val="154"/>
        <c:spPr>
          <a:solidFill>
            <a:srgbClr val="A21734"/>
          </a:solidFill>
          <a:ln w="3175">
            <a:solidFill>
              <a:srgbClr val="000100"/>
            </a:solidFill>
            <a:prstDash val="solid"/>
          </a:ln>
        </c:spPr>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spPr>
          <a:solidFill>
            <a:srgbClr val="E75472"/>
          </a:solidFill>
          <a:ln w="3175">
            <a:solidFill>
              <a:srgbClr val="000100"/>
            </a:solidFill>
            <a:prstDash val="solid"/>
          </a:ln>
        </c:spPr>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spPr>
          <a:solidFill>
            <a:srgbClr val="F7C6CF"/>
          </a:solidFill>
          <a:ln w="3175">
            <a:solidFill>
              <a:srgbClr val="000100"/>
            </a:solidFill>
            <a:prstDash val="solid"/>
          </a:ln>
        </c:spPr>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spPr>
          <a:solidFill>
            <a:srgbClr val="606060"/>
          </a:solidFill>
          <a:ln w="3175">
            <a:solidFill>
              <a:srgbClr val="000100"/>
            </a:solidFill>
            <a:prstDash val="solid"/>
          </a:ln>
        </c:spPr>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spPr>
          <a:solidFill>
            <a:srgbClr val="265376"/>
          </a:solidFill>
          <a:ln w="3175">
            <a:solidFill>
              <a:srgbClr val="000100"/>
            </a:solidFill>
            <a:prstDash val="solid"/>
          </a:ln>
        </c:spPr>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spPr>
          <a:ln w="3175">
            <a:solidFill>
              <a:srgbClr val="000100"/>
            </a:solidFill>
            <a:prstDash val="solid"/>
          </a:ln>
        </c:spPr>
      </c:pivotFmt>
      <c:pivotFmt>
        <c:idx val="300"/>
        <c:spPr>
          <a:solidFill>
            <a:srgbClr val="7FA129"/>
          </a:solidFill>
          <a:ln w="3175">
            <a:solidFill>
              <a:srgbClr val="000100"/>
            </a:solidFill>
            <a:prstDash val="solid"/>
          </a:ln>
        </c:spPr>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spPr>
          <a:solidFill>
            <a:srgbClr val="BED001"/>
          </a:solidFill>
          <a:ln w="3175">
            <a:solidFill>
              <a:srgbClr val="000100"/>
            </a:solidFill>
            <a:prstDash val="solid"/>
          </a:ln>
        </c:spPr>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spPr>
          <a:solidFill>
            <a:srgbClr val="606060"/>
          </a:solidFill>
          <a:ln w="3175">
            <a:solidFill>
              <a:srgbClr val="000100"/>
            </a:solidFill>
            <a:prstDash val="solid"/>
          </a:ln>
        </c:spPr>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spPr>
          <a:solidFill>
            <a:srgbClr val="500C1A"/>
          </a:solidFill>
          <a:ln w="3175">
            <a:solidFill>
              <a:srgbClr val="000100"/>
            </a:solidFill>
            <a:prstDash val="solid"/>
          </a:ln>
        </c:spPr>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spPr>
          <a:solidFill>
            <a:srgbClr val="A21734"/>
          </a:solidFill>
          <a:ln w="3175">
            <a:solidFill>
              <a:srgbClr val="000100"/>
            </a:solidFill>
            <a:prstDash val="solid"/>
          </a:ln>
        </c:spPr>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spPr>
          <a:solidFill>
            <a:srgbClr val="E75472"/>
          </a:solidFill>
          <a:ln w="3175">
            <a:solidFill>
              <a:srgbClr val="000100"/>
            </a:solidFill>
            <a:prstDash val="solid"/>
          </a:ln>
        </c:spPr>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spPr>
          <a:solidFill>
            <a:srgbClr val="F7C6CF"/>
          </a:solidFill>
          <a:ln w="3175">
            <a:solidFill>
              <a:srgbClr val="000100"/>
            </a:solidFill>
            <a:prstDash val="solid"/>
          </a:ln>
        </c:spPr>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spPr>
          <a:solidFill>
            <a:srgbClr val="606060"/>
          </a:solidFill>
          <a:ln w="3175">
            <a:solidFill>
              <a:srgbClr val="000100"/>
            </a:solidFill>
            <a:prstDash val="solid"/>
          </a:ln>
        </c:spPr>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spPr>
          <a:solidFill>
            <a:srgbClr val="265376"/>
          </a:solidFill>
          <a:ln w="3175">
            <a:solidFill>
              <a:srgbClr val="000100"/>
            </a:solidFill>
            <a:prstDash val="solid"/>
          </a:ln>
        </c:spPr>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spPr>
          <a:ln w="3175">
            <a:solidFill>
              <a:srgbClr val="000100"/>
            </a:solidFill>
            <a:prstDash val="solid"/>
          </a:ln>
        </c:spPr>
      </c:pivotFmt>
      <c:pivotFmt>
        <c:idx val="572"/>
        <c:spPr>
          <a:solidFill>
            <a:srgbClr val="7FA129"/>
          </a:solidFill>
          <a:ln w="3175">
            <a:solidFill>
              <a:srgbClr val="000100"/>
            </a:solidFill>
            <a:prstDash val="solid"/>
          </a:ln>
        </c:spPr>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spPr>
          <a:solidFill>
            <a:srgbClr val="BED001"/>
          </a:solidFill>
          <a:ln w="3175">
            <a:solidFill>
              <a:srgbClr val="000100"/>
            </a:solidFill>
            <a:prstDash val="solid"/>
          </a:ln>
        </c:spPr>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spPr>
          <a:solidFill>
            <a:srgbClr val="606060"/>
          </a:solidFill>
          <a:ln w="3175">
            <a:solidFill>
              <a:srgbClr val="000100"/>
            </a:solidFill>
            <a:prstDash val="solid"/>
          </a:ln>
        </c:spPr>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marker>
          <c:symbol val="none"/>
        </c:marker>
      </c:pivotFmt>
      <c:pivotFmt>
        <c:idx val="660"/>
        <c:marker>
          <c:symbol val="none"/>
        </c:marker>
      </c:pivotFmt>
      <c:pivotFmt>
        <c:idx val="661"/>
        <c:marker>
          <c:symbol val="none"/>
        </c:marker>
      </c:pivotFmt>
      <c:pivotFmt>
        <c:idx val="662"/>
        <c:marker>
          <c:symbol val="none"/>
        </c:marker>
      </c:pivotFmt>
      <c:pivotFmt>
        <c:idx val="663"/>
        <c:marker>
          <c:symbol val="none"/>
        </c:marker>
      </c:pivotFmt>
      <c:pivotFmt>
        <c:idx val="664"/>
        <c:marker>
          <c:symbol val="none"/>
        </c:marker>
      </c:pivotFmt>
      <c:pivotFmt>
        <c:idx val="665"/>
        <c:marker>
          <c:symbol val="none"/>
        </c:marker>
      </c:pivotFmt>
      <c:pivotFmt>
        <c:idx val="666"/>
        <c:marker>
          <c:symbol val="none"/>
        </c:marker>
      </c:pivotFmt>
      <c:pivotFmt>
        <c:idx val="667"/>
        <c:marker>
          <c:symbol val="none"/>
        </c:marker>
      </c:pivotFmt>
      <c:pivotFmt>
        <c:idx val="668"/>
        <c:spPr>
          <a:solidFill>
            <a:srgbClr val="500C1A"/>
          </a:solidFill>
          <a:ln w="3175">
            <a:solidFill>
              <a:srgbClr val="000100"/>
            </a:solidFill>
            <a:prstDash val="solid"/>
          </a:ln>
        </c:spPr>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spPr>
          <a:solidFill>
            <a:srgbClr val="A21734"/>
          </a:solidFill>
          <a:ln w="3175">
            <a:solidFill>
              <a:srgbClr val="000100"/>
            </a:solidFill>
            <a:prstDash val="solid"/>
          </a:ln>
        </c:spPr>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spPr>
          <a:solidFill>
            <a:srgbClr val="E75472"/>
          </a:solidFill>
          <a:ln w="3175">
            <a:solidFill>
              <a:srgbClr val="000100"/>
            </a:solidFill>
            <a:prstDash val="solid"/>
          </a:ln>
        </c:spPr>
      </c:pivotFmt>
      <c:pivotFmt>
        <c:idx val="727"/>
      </c:pivotFmt>
      <c:pivotFmt>
        <c:idx val="728"/>
      </c:pivotFmt>
      <c:pivotFmt>
        <c:idx val="729"/>
      </c:pivotFmt>
      <c:pivotFmt>
        <c:idx val="730"/>
      </c:pivotFmt>
      <c:pivotFmt>
        <c:idx val="731"/>
      </c:pivotFmt>
      <c:pivotFmt>
        <c:idx val="732"/>
      </c:pivotFmt>
      <c:pivotFmt>
        <c:idx val="733"/>
      </c:pivotFmt>
      <c:pivotFmt>
        <c:idx val="734"/>
      </c:pivotFmt>
      <c:pivotFmt>
        <c:idx val="735"/>
      </c:pivotFmt>
      <c:pivotFmt>
        <c:idx val="736"/>
      </c:pivotFmt>
      <c:pivotFmt>
        <c:idx val="737"/>
      </c:pivotFmt>
      <c:pivotFmt>
        <c:idx val="738"/>
      </c:pivotFmt>
      <c:pivotFmt>
        <c:idx val="739"/>
      </c:pivotFmt>
      <c:pivotFmt>
        <c:idx val="740"/>
      </c:pivotFmt>
      <c:pivotFmt>
        <c:idx val="741"/>
      </c:pivotFmt>
      <c:pivotFmt>
        <c:idx val="742"/>
      </c:pivotFmt>
      <c:pivotFmt>
        <c:idx val="743"/>
      </c:pivotFmt>
      <c:pivotFmt>
        <c:idx val="744"/>
      </c:pivotFmt>
      <c:pivotFmt>
        <c:idx val="745"/>
      </c:pivotFmt>
      <c:pivotFmt>
        <c:idx val="746"/>
      </c:pivotFmt>
      <c:pivotFmt>
        <c:idx val="747"/>
      </c:pivotFmt>
      <c:pivotFmt>
        <c:idx val="748"/>
      </c:pivotFmt>
      <c:pivotFmt>
        <c:idx val="749"/>
      </c:pivotFmt>
      <c:pivotFmt>
        <c:idx val="750"/>
      </c:pivotFmt>
      <c:pivotFmt>
        <c:idx val="751"/>
      </c:pivotFmt>
      <c:pivotFmt>
        <c:idx val="752"/>
      </c:pivotFmt>
      <c:pivotFmt>
        <c:idx val="753"/>
      </c:pivotFmt>
      <c:pivotFmt>
        <c:idx val="754"/>
      </c:pivotFmt>
      <c:pivotFmt>
        <c:idx val="755"/>
        <c:spPr>
          <a:solidFill>
            <a:srgbClr val="F7C6CF"/>
          </a:solidFill>
          <a:ln w="3175">
            <a:solidFill>
              <a:srgbClr val="000100"/>
            </a:solidFill>
            <a:prstDash val="solid"/>
          </a:ln>
        </c:spPr>
      </c:pivotFmt>
      <c:pivotFmt>
        <c:idx val="756"/>
      </c:pivotFmt>
      <c:pivotFmt>
        <c:idx val="757"/>
      </c:pivotFmt>
      <c:pivotFmt>
        <c:idx val="758"/>
      </c:pivotFmt>
      <c:pivotFmt>
        <c:idx val="759"/>
      </c:pivotFmt>
      <c:pivotFmt>
        <c:idx val="760"/>
      </c:pivotFmt>
      <c:pivotFmt>
        <c:idx val="761"/>
      </c:pivotFmt>
      <c:pivotFmt>
        <c:idx val="762"/>
      </c:pivotFmt>
      <c:pivotFmt>
        <c:idx val="763"/>
      </c:pivotFmt>
      <c:pivotFmt>
        <c:idx val="764"/>
      </c:pivotFmt>
      <c:pivotFmt>
        <c:idx val="765"/>
      </c:pivotFmt>
      <c:pivotFmt>
        <c:idx val="766"/>
      </c:pivotFmt>
      <c:pivotFmt>
        <c:idx val="767"/>
      </c:pivotFmt>
      <c:pivotFmt>
        <c:idx val="768"/>
      </c:pivotFmt>
      <c:pivotFmt>
        <c:idx val="769"/>
      </c:pivotFmt>
      <c:pivotFmt>
        <c:idx val="770"/>
      </c:pivotFmt>
      <c:pivotFmt>
        <c:idx val="771"/>
      </c:pivotFmt>
      <c:pivotFmt>
        <c:idx val="772"/>
      </c:pivotFmt>
      <c:pivotFmt>
        <c:idx val="773"/>
      </c:pivotFmt>
      <c:pivotFmt>
        <c:idx val="774"/>
      </c:pivotFmt>
      <c:pivotFmt>
        <c:idx val="775"/>
      </c:pivotFmt>
      <c:pivotFmt>
        <c:idx val="776"/>
      </c:pivotFmt>
      <c:pivotFmt>
        <c:idx val="777"/>
      </c:pivotFmt>
      <c:pivotFmt>
        <c:idx val="778"/>
      </c:pivotFmt>
      <c:pivotFmt>
        <c:idx val="779"/>
      </c:pivotFmt>
      <c:pivotFmt>
        <c:idx val="780"/>
      </c:pivotFmt>
      <c:pivotFmt>
        <c:idx val="781"/>
      </c:pivotFmt>
      <c:pivotFmt>
        <c:idx val="782"/>
      </c:pivotFmt>
      <c:pivotFmt>
        <c:idx val="783"/>
      </c:pivotFmt>
      <c:pivotFmt>
        <c:idx val="784"/>
        <c:spPr>
          <a:solidFill>
            <a:srgbClr val="606060"/>
          </a:solidFill>
          <a:ln w="3175">
            <a:solidFill>
              <a:srgbClr val="000100"/>
            </a:solidFill>
            <a:prstDash val="solid"/>
          </a:ln>
        </c:spPr>
      </c:pivotFmt>
      <c:pivotFmt>
        <c:idx val="785"/>
      </c:pivotFmt>
      <c:pivotFmt>
        <c:idx val="786"/>
      </c:pivotFmt>
      <c:pivotFmt>
        <c:idx val="787"/>
      </c:pivotFmt>
      <c:pivotFmt>
        <c:idx val="788"/>
      </c:pivotFmt>
      <c:pivotFmt>
        <c:idx val="789"/>
      </c:pivotFmt>
      <c:pivotFmt>
        <c:idx val="790"/>
      </c:pivotFmt>
      <c:pivotFmt>
        <c:idx val="791"/>
      </c:pivotFmt>
      <c:pivotFmt>
        <c:idx val="792"/>
      </c:pivotFmt>
      <c:pivotFmt>
        <c:idx val="793"/>
      </c:pivotFmt>
      <c:pivotFmt>
        <c:idx val="794"/>
      </c:pivotFmt>
      <c:pivotFmt>
        <c:idx val="795"/>
      </c:pivotFmt>
      <c:pivotFmt>
        <c:idx val="796"/>
      </c:pivotFmt>
      <c:pivotFmt>
        <c:idx val="797"/>
      </c:pivotFmt>
      <c:pivotFmt>
        <c:idx val="798"/>
      </c:pivotFmt>
      <c:pivotFmt>
        <c:idx val="799"/>
      </c:pivotFmt>
      <c:pivotFmt>
        <c:idx val="800"/>
      </c:pivotFmt>
      <c:pivotFmt>
        <c:idx val="801"/>
      </c:pivotFmt>
      <c:pivotFmt>
        <c:idx val="802"/>
      </c:pivotFmt>
      <c:pivotFmt>
        <c:idx val="803"/>
      </c:pivotFmt>
      <c:pivotFmt>
        <c:idx val="804"/>
      </c:pivotFmt>
      <c:pivotFmt>
        <c:idx val="805"/>
      </c:pivotFmt>
      <c:pivotFmt>
        <c:idx val="806"/>
      </c:pivotFmt>
      <c:pivotFmt>
        <c:idx val="807"/>
      </c:pivotFmt>
      <c:pivotFmt>
        <c:idx val="808"/>
      </c:pivotFmt>
      <c:pivotFmt>
        <c:idx val="809"/>
      </c:pivotFmt>
      <c:pivotFmt>
        <c:idx val="810"/>
      </c:pivotFmt>
      <c:pivotFmt>
        <c:idx val="811"/>
      </c:pivotFmt>
      <c:pivotFmt>
        <c:idx val="812"/>
      </c:pivotFmt>
      <c:pivotFmt>
        <c:idx val="813"/>
        <c:spPr>
          <a:solidFill>
            <a:srgbClr val="265376"/>
          </a:solidFill>
          <a:ln w="3175">
            <a:solidFill>
              <a:srgbClr val="000100"/>
            </a:solidFill>
            <a:prstDash val="solid"/>
          </a:ln>
        </c:spPr>
      </c:pivotFmt>
      <c:pivotFmt>
        <c:idx val="814"/>
      </c:pivotFmt>
      <c:pivotFmt>
        <c:idx val="815"/>
      </c:pivotFmt>
      <c:pivotFmt>
        <c:idx val="816"/>
      </c:pivotFmt>
      <c:pivotFmt>
        <c:idx val="817"/>
      </c:pivotFmt>
      <c:pivotFmt>
        <c:idx val="818"/>
      </c:pivotFmt>
      <c:pivotFmt>
        <c:idx val="819"/>
      </c:pivotFmt>
      <c:pivotFmt>
        <c:idx val="820"/>
      </c:pivotFmt>
      <c:pivotFmt>
        <c:idx val="821"/>
      </c:pivotFmt>
      <c:pivotFmt>
        <c:idx val="822"/>
      </c:pivotFmt>
      <c:pivotFmt>
        <c:idx val="823"/>
      </c:pivotFmt>
      <c:pivotFmt>
        <c:idx val="824"/>
      </c:pivotFmt>
      <c:pivotFmt>
        <c:idx val="825"/>
      </c:pivotFmt>
      <c:pivotFmt>
        <c:idx val="826"/>
      </c:pivotFmt>
      <c:pivotFmt>
        <c:idx val="827"/>
      </c:pivotFmt>
      <c:pivotFmt>
        <c:idx val="828"/>
      </c:pivotFmt>
      <c:pivotFmt>
        <c:idx val="829"/>
      </c:pivotFmt>
      <c:pivotFmt>
        <c:idx val="830"/>
      </c:pivotFmt>
      <c:pivotFmt>
        <c:idx val="831"/>
      </c:pivotFmt>
      <c:pivotFmt>
        <c:idx val="832"/>
      </c:pivotFmt>
      <c:pivotFmt>
        <c:idx val="833"/>
      </c:pivotFmt>
      <c:pivotFmt>
        <c:idx val="834"/>
      </c:pivotFmt>
      <c:pivotFmt>
        <c:idx val="835"/>
      </c:pivotFmt>
      <c:pivotFmt>
        <c:idx val="836"/>
      </c:pivotFmt>
      <c:pivotFmt>
        <c:idx val="837"/>
      </c:pivotFmt>
      <c:pivotFmt>
        <c:idx val="838"/>
      </c:pivotFmt>
      <c:pivotFmt>
        <c:idx val="839"/>
      </c:pivotFmt>
      <c:pivotFmt>
        <c:idx val="840"/>
      </c:pivotFmt>
      <c:pivotFmt>
        <c:idx val="841"/>
      </c:pivotFmt>
      <c:pivotFmt>
        <c:idx val="842"/>
        <c:spPr>
          <a:solidFill>
            <a:srgbClr val="60781F"/>
          </a:solidFill>
          <a:ln w="3175">
            <a:solidFill>
              <a:srgbClr val="000100"/>
            </a:solidFill>
            <a:prstDash val="solid"/>
          </a:ln>
        </c:spPr>
      </c:pivotFmt>
      <c:pivotFmt>
        <c:idx val="843"/>
      </c:pivotFmt>
      <c:pivotFmt>
        <c:idx val="844"/>
      </c:pivotFmt>
      <c:pivotFmt>
        <c:idx val="845"/>
      </c:pivotFmt>
      <c:pivotFmt>
        <c:idx val="846"/>
      </c:pivotFmt>
      <c:pivotFmt>
        <c:idx val="847"/>
      </c:pivotFmt>
      <c:pivotFmt>
        <c:idx val="848"/>
      </c:pivotFmt>
      <c:pivotFmt>
        <c:idx val="849"/>
      </c:pivotFmt>
      <c:pivotFmt>
        <c:idx val="850"/>
      </c:pivotFmt>
      <c:pivotFmt>
        <c:idx val="851"/>
      </c:pivotFmt>
      <c:pivotFmt>
        <c:idx val="852"/>
      </c:pivotFmt>
      <c:pivotFmt>
        <c:idx val="853"/>
      </c:pivotFmt>
      <c:pivotFmt>
        <c:idx val="854"/>
      </c:pivotFmt>
      <c:pivotFmt>
        <c:idx val="855"/>
      </c:pivotFmt>
      <c:pivotFmt>
        <c:idx val="856"/>
      </c:pivotFmt>
      <c:pivotFmt>
        <c:idx val="857"/>
      </c:pivotFmt>
      <c:pivotFmt>
        <c:idx val="858"/>
      </c:pivotFmt>
      <c:pivotFmt>
        <c:idx val="859"/>
      </c:pivotFmt>
      <c:pivotFmt>
        <c:idx val="860"/>
      </c:pivotFmt>
      <c:pivotFmt>
        <c:idx val="861"/>
      </c:pivotFmt>
      <c:pivotFmt>
        <c:idx val="862"/>
      </c:pivotFmt>
      <c:pivotFmt>
        <c:idx val="863"/>
      </c:pivotFmt>
      <c:pivotFmt>
        <c:idx val="864"/>
      </c:pivotFmt>
      <c:pivotFmt>
        <c:idx val="865"/>
      </c:pivotFmt>
      <c:pivotFmt>
        <c:idx val="866"/>
      </c:pivotFmt>
      <c:pivotFmt>
        <c:idx val="867"/>
      </c:pivotFmt>
      <c:pivotFmt>
        <c:idx val="868"/>
      </c:pivotFmt>
      <c:pivotFmt>
        <c:idx val="869"/>
      </c:pivotFmt>
      <c:pivotFmt>
        <c:idx val="870"/>
      </c:pivotFmt>
      <c:pivotFmt>
        <c:idx val="871"/>
        <c:spPr>
          <a:solidFill>
            <a:srgbClr val="7FA129"/>
          </a:solidFill>
          <a:ln w="3175">
            <a:solidFill>
              <a:srgbClr val="000100"/>
            </a:solidFill>
            <a:prstDash val="solid"/>
          </a:ln>
        </c:spPr>
      </c:pivotFmt>
      <c:pivotFmt>
        <c:idx val="872"/>
      </c:pivotFmt>
      <c:pivotFmt>
        <c:idx val="873"/>
      </c:pivotFmt>
      <c:pivotFmt>
        <c:idx val="874"/>
      </c:pivotFmt>
      <c:pivotFmt>
        <c:idx val="875"/>
      </c:pivotFmt>
      <c:pivotFmt>
        <c:idx val="876"/>
      </c:pivotFmt>
      <c:pivotFmt>
        <c:idx val="877"/>
      </c:pivotFmt>
      <c:pivotFmt>
        <c:idx val="878"/>
      </c:pivotFmt>
      <c:pivotFmt>
        <c:idx val="879"/>
      </c:pivotFmt>
      <c:pivotFmt>
        <c:idx val="880"/>
      </c:pivotFmt>
      <c:pivotFmt>
        <c:idx val="881"/>
      </c:pivotFmt>
      <c:pivotFmt>
        <c:idx val="882"/>
      </c:pivotFmt>
      <c:pivotFmt>
        <c:idx val="883"/>
      </c:pivotFmt>
      <c:pivotFmt>
        <c:idx val="884"/>
      </c:pivotFmt>
      <c:pivotFmt>
        <c:idx val="885"/>
      </c:pivotFmt>
      <c:pivotFmt>
        <c:idx val="886"/>
      </c:pivotFmt>
      <c:pivotFmt>
        <c:idx val="887"/>
      </c:pivotFmt>
      <c:pivotFmt>
        <c:idx val="888"/>
      </c:pivotFmt>
      <c:pivotFmt>
        <c:idx val="889"/>
      </c:pivotFmt>
      <c:pivotFmt>
        <c:idx val="890"/>
      </c:pivotFmt>
      <c:pivotFmt>
        <c:idx val="891"/>
      </c:pivotFmt>
      <c:pivotFmt>
        <c:idx val="892"/>
      </c:pivotFmt>
      <c:pivotFmt>
        <c:idx val="893"/>
      </c:pivotFmt>
      <c:pivotFmt>
        <c:idx val="894"/>
      </c:pivotFmt>
      <c:pivotFmt>
        <c:idx val="895"/>
      </c:pivotFmt>
      <c:pivotFmt>
        <c:idx val="896"/>
      </c:pivotFmt>
      <c:pivotFmt>
        <c:idx val="897"/>
      </c:pivotFmt>
      <c:pivotFmt>
        <c:idx val="898"/>
      </c:pivotFmt>
      <c:pivotFmt>
        <c:idx val="899"/>
      </c:pivotFmt>
      <c:pivotFmt>
        <c:idx val="900"/>
        <c:spPr>
          <a:solidFill>
            <a:srgbClr val="BED001"/>
          </a:solidFill>
          <a:ln w="3175">
            <a:solidFill>
              <a:srgbClr val="000100"/>
            </a:solidFill>
            <a:prstDash val="solid"/>
          </a:ln>
        </c:spPr>
      </c:pivotFmt>
      <c:pivotFmt>
        <c:idx val="901"/>
      </c:pivotFmt>
      <c:pivotFmt>
        <c:idx val="902"/>
      </c:pivotFmt>
      <c:pivotFmt>
        <c:idx val="903"/>
      </c:pivotFmt>
      <c:pivotFmt>
        <c:idx val="904"/>
      </c:pivotFmt>
      <c:pivotFmt>
        <c:idx val="905"/>
      </c:pivotFmt>
      <c:pivotFmt>
        <c:idx val="906"/>
      </c:pivotFmt>
      <c:pivotFmt>
        <c:idx val="907"/>
      </c:pivotFmt>
      <c:pivotFmt>
        <c:idx val="908"/>
      </c:pivotFmt>
      <c:pivotFmt>
        <c:idx val="909"/>
      </c:pivotFmt>
      <c:pivotFmt>
        <c:idx val="910"/>
      </c:pivotFmt>
      <c:pivotFmt>
        <c:idx val="911"/>
      </c:pivotFmt>
      <c:pivotFmt>
        <c:idx val="912"/>
      </c:pivotFmt>
      <c:pivotFmt>
        <c:idx val="913"/>
      </c:pivotFmt>
      <c:pivotFmt>
        <c:idx val="914"/>
      </c:pivotFmt>
      <c:pivotFmt>
        <c:idx val="915"/>
      </c:pivotFmt>
      <c:pivotFmt>
        <c:idx val="916"/>
      </c:pivotFmt>
      <c:pivotFmt>
        <c:idx val="917"/>
      </c:pivotFmt>
      <c:pivotFmt>
        <c:idx val="918"/>
      </c:pivotFmt>
      <c:pivotFmt>
        <c:idx val="919"/>
      </c:pivotFmt>
      <c:pivotFmt>
        <c:idx val="920"/>
      </c:pivotFmt>
      <c:pivotFmt>
        <c:idx val="921"/>
      </c:pivotFmt>
      <c:pivotFmt>
        <c:idx val="922"/>
      </c:pivotFmt>
      <c:pivotFmt>
        <c:idx val="923"/>
      </c:pivotFmt>
      <c:pivotFmt>
        <c:idx val="924"/>
      </c:pivotFmt>
      <c:pivotFmt>
        <c:idx val="925"/>
      </c:pivotFmt>
      <c:pivotFmt>
        <c:idx val="926"/>
      </c:pivotFmt>
      <c:pivotFmt>
        <c:idx val="927"/>
      </c:pivotFmt>
      <c:pivotFmt>
        <c:idx val="928"/>
      </c:pivotFmt>
      <c:pivotFmt>
        <c:idx val="929"/>
        <c:spPr>
          <a:solidFill>
            <a:srgbClr val="606060"/>
          </a:solidFill>
          <a:ln w="3175">
            <a:solidFill>
              <a:srgbClr val="000100"/>
            </a:solidFill>
            <a:prstDash val="solid"/>
          </a:ln>
        </c:spPr>
      </c:pivotFmt>
      <c:pivotFmt>
        <c:idx val="930"/>
      </c:pivotFmt>
      <c:pivotFmt>
        <c:idx val="931"/>
      </c:pivotFmt>
      <c:pivotFmt>
        <c:idx val="932"/>
      </c:pivotFmt>
      <c:pivotFmt>
        <c:idx val="933"/>
      </c:pivotFmt>
      <c:pivotFmt>
        <c:idx val="934"/>
      </c:pivotFmt>
      <c:pivotFmt>
        <c:idx val="935"/>
      </c:pivotFmt>
      <c:pivotFmt>
        <c:idx val="936"/>
      </c:pivotFmt>
      <c:pivotFmt>
        <c:idx val="937"/>
      </c:pivotFmt>
      <c:pivotFmt>
        <c:idx val="938"/>
      </c:pivotFmt>
      <c:pivotFmt>
        <c:idx val="939"/>
      </c:pivotFmt>
      <c:pivotFmt>
        <c:idx val="940"/>
      </c:pivotFmt>
      <c:pivotFmt>
        <c:idx val="941"/>
      </c:pivotFmt>
      <c:pivotFmt>
        <c:idx val="942"/>
      </c:pivotFmt>
      <c:pivotFmt>
        <c:idx val="943"/>
      </c:pivotFmt>
      <c:pivotFmt>
        <c:idx val="944"/>
      </c:pivotFmt>
      <c:pivotFmt>
        <c:idx val="945"/>
      </c:pivotFmt>
      <c:pivotFmt>
        <c:idx val="946"/>
      </c:pivotFmt>
      <c:pivotFmt>
        <c:idx val="947"/>
      </c:pivotFmt>
      <c:pivotFmt>
        <c:idx val="948"/>
      </c:pivotFmt>
      <c:pivotFmt>
        <c:idx val="949"/>
      </c:pivotFmt>
      <c:pivotFmt>
        <c:idx val="950"/>
      </c:pivotFmt>
      <c:pivotFmt>
        <c:idx val="951"/>
      </c:pivotFmt>
      <c:pivotFmt>
        <c:idx val="952"/>
      </c:pivotFmt>
      <c:pivotFmt>
        <c:idx val="953"/>
      </c:pivotFmt>
      <c:pivotFmt>
        <c:idx val="954"/>
      </c:pivotFmt>
      <c:pivotFmt>
        <c:idx val="955"/>
      </c:pivotFmt>
      <c:pivotFmt>
        <c:idx val="956"/>
      </c:pivotFmt>
      <c:pivotFmt>
        <c:idx val="957"/>
      </c:pivotFmt>
      <c:pivotFmt>
        <c:idx val="958"/>
        <c:marker>
          <c:symbol val="none"/>
        </c:marker>
      </c:pivotFmt>
      <c:pivotFmt>
        <c:idx val="959"/>
        <c:marker>
          <c:symbol val="none"/>
        </c:marker>
      </c:pivotFmt>
      <c:pivotFmt>
        <c:idx val="960"/>
        <c:marker>
          <c:symbol val="none"/>
        </c:marker>
      </c:pivotFmt>
      <c:pivotFmt>
        <c:idx val="961"/>
        <c:marker>
          <c:symbol val="none"/>
        </c:marker>
      </c:pivotFmt>
      <c:pivotFmt>
        <c:idx val="962"/>
        <c:marker>
          <c:symbol val="none"/>
        </c:marker>
      </c:pivotFmt>
      <c:pivotFmt>
        <c:idx val="963"/>
        <c:marker>
          <c:symbol val="none"/>
        </c:marker>
      </c:pivotFmt>
      <c:pivotFmt>
        <c:idx val="964"/>
        <c:marker>
          <c:symbol val="none"/>
        </c:marker>
      </c:pivotFmt>
      <c:pivotFmt>
        <c:idx val="965"/>
        <c:marker>
          <c:symbol val="none"/>
        </c:marker>
      </c:pivotFmt>
      <c:pivotFmt>
        <c:idx val="966"/>
        <c:marker>
          <c:symbol val="none"/>
        </c:marker>
      </c:pivotFmt>
      <c:pivotFmt>
        <c:idx val="967"/>
        <c:marker>
          <c:symbol val="none"/>
        </c:marker>
      </c:pivotFmt>
      <c:pivotFmt>
        <c:idx val="968"/>
      </c:pivotFmt>
      <c:pivotFmt>
        <c:idx val="969"/>
        <c:marker>
          <c:symbol val="none"/>
        </c:marker>
      </c:pivotFmt>
      <c:pivotFmt>
        <c:idx val="970"/>
        <c:marker>
          <c:symbol val="none"/>
        </c:marker>
      </c:pivotFmt>
      <c:pivotFmt>
        <c:idx val="971"/>
        <c:marker>
          <c:symbol val="none"/>
        </c:marker>
      </c:pivotFmt>
      <c:pivotFmt>
        <c:idx val="972"/>
        <c:marker>
          <c:symbol val="none"/>
        </c:marker>
      </c:pivotFmt>
      <c:pivotFmt>
        <c:idx val="973"/>
        <c:marker>
          <c:symbol val="none"/>
        </c:marker>
      </c:pivotFmt>
      <c:pivotFmt>
        <c:idx val="974"/>
        <c:marker>
          <c:symbol val="none"/>
        </c:marker>
      </c:pivotFmt>
      <c:pivotFmt>
        <c:idx val="975"/>
        <c:marker>
          <c:symbol val="none"/>
        </c:marker>
      </c:pivotFmt>
      <c:pivotFmt>
        <c:idx val="976"/>
        <c:marker>
          <c:symbol val="none"/>
        </c:marker>
      </c:pivotFmt>
      <c:pivotFmt>
        <c:idx val="977"/>
        <c:marker>
          <c:symbol val="none"/>
        </c:marker>
      </c:pivotFmt>
      <c:pivotFmt>
        <c:idx val="978"/>
        <c:marker>
          <c:symbol val="none"/>
        </c:marker>
      </c:pivotFmt>
      <c:pivotFmt>
        <c:idx val="979"/>
        <c:spPr>
          <a:solidFill>
            <a:srgbClr val="DB1F47"/>
          </a:solidFill>
          <a:ln w="3175">
            <a:solidFill>
              <a:srgbClr val="000100"/>
            </a:solidFill>
            <a:prstDash val="solid"/>
          </a:ln>
        </c:spPr>
        <c:marker>
          <c:symbol val="none"/>
        </c:marker>
      </c:pivotFmt>
      <c:pivotFmt>
        <c:idx val="980"/>
        <c:spPr>
          <a:solidFill>
            <a:srgbClr val="500C1A"/>
          </a:solidFill>
          <a:ln w="3175">
            <a:solidFill>
              <a:srgbClr val="000100"/>
            </a:solidFill>
            <a:prstDash val="solid"/>
          </a:ln>
        </c:spPr>
        <c:marker>
          <c:symbol val="none"/>
        </c:marker>
      </c:pivotFmt>
      <c:pivotFmt>
        <c:idx val="981"/>
        <c:spPr>
          <a:ln w="3175">
            <a:solidFill>
              <a:srgbClr val="000100"/>
            </a:solidFill>
            <a:prstDash val="solid"/>
          </a:ln>
        </c:spPr>
        <c:marker>
          <c:symbol val="none"/>
        </c:marker>
      </c:pivotFmt>
      <c:pivotFmt>
        <c:idx val="982"/>
        <c:spPr>
          <a:solidFill>
            <a:srgbClr val="A21734"/>
          </a:solidFill>
          <a:ln w="3175">
            <a:solidFill>
              <a:srgbClr val="000100"/>
            </a:solidFill>
            <a:prstDash val="solid"/>
          </a:ln>
        </c:spPr>
        <c:marker>
          <c:symbol val="none"/>
        </c:marker>
      </c:pivotFmt>
      <c:pivotFmt>
        <c:idx val="983"/>
        <c:spPr>
          <a:solidFill>
            <a:srgbClr val="68A4C0"/>
          </a:solidFill>
          <a:ln w="3175">
            <a:solidFill>
              <a:srgbClr val="000100"/>
            </a:solidFill>
            <a:prstDash val="solid"/>
          </a:ln>
        </c:spPr>
        <c:marker>
          <c:symbol val="none"/>
        </c:marker>
      </c:pivotFmt>
      <c:pivotFmt>
        <c:idx val="984"/>
        <c:spPr>
          <a:solidFill>
            <a:srgbClr val="BED001"/>
          </a:solidFill>
          <a:ln w="3175">
            <a:solidFill>
              <a:srgbClr val="000100"/>
            </a:solidFill>
            <a:prstDash val="solid"/>
          </a:ln>
        </c:spPr>
        <c:marker>
          <c:symbol val="none"/>
        </c:marker>
      </c:pivotFmt>
      <c:pivotFmt>
        <c:idx val="985"/>
        <c:spPr>
          <a:solidFill>
            <a:srgbClr val="265376"/>
          </a:solidFill>
          <a:ln w="3175">
            <a:solidFill>
              <a:srgbClr val="000100"/>
            </a:solidFill>
            <a:prstDash val="solid"/>
          </a:ln>
        </c:spPr>
        <c:marker>
          <c:symbol val="none"/>
        </c:marker>
      </c:pivotFmt>
      <c:pivotFmt>
        <c:idx val="986"/>
        <c:spPr>
          <a:ln w="3175">
            <a:solidFill>
              <a:srgbClr val="000100"/>
            </a:solidFill>
            <a:prstDash val="solid"/>
          </a:ln>
        </c:spPr>
        <c:marker>
          <c:symbol val="none"/>
        </c:marker>
      </c:pivotFmt>
      <c:pivotFmt>
        <c:idx val="987"/>
        <c:spPr>
          <a:solidFill>
            <a:srgbClr val="7FA129"/>
          </a:solidFill>
          <a:ln w="3175">
            <a:solidFill>
              <a:srgbClr val="000100"/>
            </a:solidFill>
            <a:prstDash val="solid"/>
          </a:ln>
        </c:spPr>
        <c:marker>
          <c:symbol val="none"/>
        </c:marker>
      </c:pivotFmt>
      <c:pivotFmt>
        <c:idx val="988"/>
        <c:spPr>
          <a:solidFill>
            <a:srgbClr val="606060"/>
          </a:solidFill>
          <a:ln w="3175">
            <a:solidFill>
              <a:srgbClr val="000100"/>
            </a:solidFill>
            <a:prstDash val="solid"/>
          </a:ln>
        </c:spPr>
        <c:marker>
          <c:symbol val="none"/>
        </c:marker>
      </c:pivotFmt>
      <c:pivotFmt>
        <c:idx val="989"/>
      </c:pivotFmt>
      <c:pivotFmt>
        <c:idx val="990"/>
      </c:pivotFmt>
      <c:pivotFmt>
        <c:idx val="991"/>
      </c:pivotFmt>
      <c:pivotFmt>
        <c:idx val="992"/>
      </c:pivotFmt>
      <c:pivotFmt>
        <c:idx val="993"/>
      </c:pivotFmt>
      <c:pivotFmt>
        <c:idx val="994"/>
      </c:pivotFmt>
      <c:pivotFmt>
        <c:idx val="995"/>
      </c:pivotFmt>
      <c:pivotFmt>
        <c:idx val="996"/>
      </c:pivotFmt>
      <c:pivotFmt>
        <c:idx val="997"/>
      </c:pivotFmt>
      <c:pivotFmt>
        <c:idx val="998"/>
      </c:pivotFmt>
      <c:pivotFmt>
        <c:idx val="999"/>
      </c:pivotFmt>
      <c:pivotFmt>
        <c:idx val="1000"/>
      </c:pivotFmt>
      <c:pivotFmt>
        <c:idx val="1001"/>
      </c:pivotFmt>
      <c:pivotFmt>
        <c:idx val="1002"/>
      </c:pivotFmt>
      <c:pivotFmt>
        <c:idx val="1003"/>
      </c:pivotFmt>
      <c:pivotFmt>
        <c:idx val="1004"/>
      </c:pivotFmt>
      <c:pivotFmt>
        <c:idx val="1005"/>
      </c:pivotFmt>
      <c:pivotFmt>
        <c:idx val="1006"/>
      </c:pivotFmt>
      <c:pivotFmt>
        <c:idx val="1007"/>
      </c:pivotFmt>
      <c:pivotFmt>
        <c:idx val="1008"/>
      </c:pivotFmt>
      <c:pivotFmt>
        <c:idx val="1009"/>
      </c:pivotFmt>
      <c:pivotFmt>
        <c:idx val="1010"/>
      </c:pivotFmt>
      <c:pivotFmt>
        <c:idx val="1011"/>
      </c:pivotFmt>
      <c:pivotFmt>
        <c:idx val="1012"/>
      </c:pivotFmt>
      <c:pivotFmt>
        <c:idx val="1013"/>
      </c:pivotFmt>
      <c:pivotFmt>
        <c:idx val="1014"/>
      </c:pivotFmt>
      <c:pivotFmt>
        <c:idx val="1015"/>
      </c:pivotFmt>
      <c:pivotFmt>
        <c:idx val="1016"/>
      </c:pivotFmt>
      <c:pivotFmt>
        <c:idx val="1017"/>
      </c:pivotFmt>
      <c:pivotFmt>
        <c:idx val="1018"/>
      </c:pivotFmt>
      <c:pivotFmt>
        <c:idx val="1019"/>
      </c:pivotFmt>
      <c:pivotFmt>
        <c:idx val="1020"/>
      </c:pivotFmt>
      <c:pivotFmt>
        <c:idx val="1021"/>
      </c:pivotFmt>
      <c:pivotFmt>
        <c:idx val="1022"/>
      </c:pivotFmt>
      <c:pivotFmt>
        <c:idx val="1023"/>
      </c:pivotFmt>
      <c:pivotFmt>
        <c:idx val="1024"/>
      </c:pivotFmt>
      <c:pivotFmt>
        <c:idx val="1025"/>
      </c:pivotFmt>
      <c:pivotFmt>
        <c:idx val="1026"/>
      </c:pivotFmt>
      <c:pivotFmt>
        <c:idx val="1027"/>
      </c:pivotFmt>
      <c:pivotFmt>
        <c:idx val="1028"/>
      </c:pivotFmt>
      <c:pivotFmt>
        <c:idx val="1029"/>
      </c:pivotFmt>
      <c:pivotFmt>
        <c:idx val="1030"/>
      </c:pivotFmt>
      <c:pivotFmt>
        <c:idx val="1031"/>
      </c:pivotFmt>
      <c:pivotFmt>
        <c:idx val="1032"/>
      </c:pivotFmt>
      <c:pivotFmt>
        <c:idx val="1033"/>
      </c:pivotFmt>
      <c:pivotFmt>
        <c:idx val="1034"/>
      </c:pivotFmt>
      <c:pivotFmt>
        <c:idx val="1035"/>
      </c:pivotFmt>
      <c:pivotFmt>
        <c:idx val="1036"/>
      </c:pivotFmt>
      <c:pivotFmt>
        <c:idx val="1037"/>
      </c:pivotFmt>
      <c:pivotFmt>
        <c:idx val="1038"/>
      </c:pivotFmt>
      <c:pivotFmt>
        <c:idx val="1039"/>
      </c:pivotFmt>
      <c:pivotFmt>
        <c:idx val="1040"/>
      </c:pivotFmt>
      <c:pivotFmt>
        <c:idx val="1041"/>
      </c:pivotFmt>
      <c:pivotFmt>
        <c:idx val="1042"/>
      </c:pivotFmt>
      <c:pivotFmt>
        <c:idx val="1043"/>
      </c:pivotFmt>
      <c:pivotFmt>
        <c:idx val="1044"/>
      </c:pivotFmt>
      <c:pivotFmt>
        <c:idx val="1045"/>
      </c:pivotFmt>
      <c:pivotFmt>
        <c:idx val="1046"/>
      </c:pivotFmt>
      <c:pivotFmt>
        <c:idx val="1047"/>
      </c:pivotFmt>
      <c:pivotFmt>
        <c:idx val="1048"/>
      </c:pivotFmt>
      <c:pivotFmt>
        <c:idx val="1049"/>
      </c:pivotFmt>
      <c:pivotFmt>
        <c:idx val="1050"/>
      </c:pivotFmt>
      <c:pivotFmt>
        <c:idx val="1051"/>
      </c:pivotFmt>
      <c:pivotFmt>
        <c:idx val="1052"/>
      </c:pivotFmt>
      <c:pivotFmt>
        <c:idx val="1053"/>
      </c:pivotFmt>
      <c:pivotFmt>
        <c:idx val="1054"/>
      </c:pivotFmt>
      <c:pivotFmt>
        <c:idx val="1055"/>
      </c:pivotFmt>
      <c:pivotFmt>
        <c:idx val="1056"/>
      </c:pivotFmt>
      <c:pivotFmt>
        <c:idx val="1057"/>
      </c:pivotFmt>
      <c:pivotFmt>
        <c:idx val="1058"/>
      </c:pivotFmt>
      <c:pivotFmt>
        <c:idx val="1059"/>
      </c:pivotFmt>
      <c:pivotFmt>
        <c:idx val="1060"/>
      </c:pivotFmt>
      <c:pivotFmt>
        <c:idx val="1061"/>
      </c:pivotFmt>
      <c:pivotFmt>
        <c:idx val="1062"/>
      </c:pivotFmt>
      <c:pivotFmt>
        <c:idx val="1063"/>
      </c:pivotFmt>
      <c:pivotFmt>
        <c:idx val="1064"/>
      </c:pivotFmt>
      <c:pivotFmt>
        <c:idx val="1065"/>
      </c:pivotFmt>
      <c:pivotFmt>
        <c:idx val="1066"/>
      </c:pivotFmt>
      <c:pivotFmt>
        <c:idx val="1067"/>
      </c:pivotFmt>
      <c:pivotFmt>
        <c:idx val="1068"/>
      </c:pivotFmt>
      <c:pivotFmt>
        <c:idx val="1069"/>
      </c:pivotFmt>
      <c:pivotFmt>
        <c:idx val="1070"/>
      </c:pivotFmt>
      <c:pivotFmt>
        <c:idx val="1071"/>
      </c:pivotFmt>
      <c:pivotFmt>
        <c:idx val="1072"/>
      </c:pivotFmt>
      <c:pivotFmt>
        <c:idx val="1073"/>
      </c:pivotFmt>
      <c:pivotFmt>
        <c:idx val="1074"/>
      </c:pivotFmt>
      <c:pivotFmt>
        <c:idx val="1075"/>
      </c:pivotFmt>
      <c:pivotFmt>
        <c:idx val="1076"/>
      </c:pivotFmt>
      <c:pivotFmt>
        <c:idx val="1077"/>
      </c:pivotFmt>
      <c:pivotFmt>
        <c:idx val="1078"/>
      </c:pivotFmt>
      <c:pivotFmt>
        <c:idx val="1079"/>
      </c:pivotFmt>
      <c:pivotFmt>
        <c:idx val="1080"/>
      </c:pivotFmt>
      <c:pivotFmt>
        <c:idx val="1081"/>
      </c:pivotFmt>
      <c:pivotFmt>
        <c:idx val="1082"/>
      </c:pivotFmt>
      <c:pivotFmt>
        <c:idx val="1083"/>
      </c:pivotFmt>
      <c:pivotFmt>
        <c:idx val="1084"/>
      </c:pivotFmt>
      <c:pivotFmt>
        <c:idx val="1085"/>
      </c:pivotFmt>
      <c:pivotFmt>
        <c:idx val="1086"/>
      </c:pivotFmt>
      <c:pivotFmt>
        <c:idx val="1087"/>
      </c:pivotFmt>
      <c:pivotFmt>
        <c:idx val="1088"/>
      </c:pivotFmt>
      <c:pivotFmt>
        <c:idx val="1089"/>
      </c:pivotFmt>
      <c:pivotFmt>
        <c:idx val="1090"/>
      </c:pivotFmt>
      <c:pivotFmt>
        <c:idx val="1091"/>
      </c:pivotFmt>
      <c:pivotFmt>
        <c:idx val="1092"/>
      </c:pivotFmt>
      <c:pivotFmt>
        <c:idx val="1093"/>
      </c:pivotFmt>
      <c:pivotFmt>
        <c:idx val="1094"/>
      </c:pivotFmt>
      <c:pivotFmt>
        <c:idx val="1095"/>
      </c:pivotFmt>
      <c:pivotFmt>
        <c:idx val="1096"/>
      </c:pivotFmt>
      <c:pivotFmt>
        <c:idx val="1097"/>
      </c:pivotFmt>
      <c:pivotFmt>
        <c:idx val="1098"/>
      </c:pivotFmt>
      <c:pivotFmt>
        <c:idx val="1099"/>
      </c:pivotFmt>
      <c:pivotFmt>
        <c:idx val="1100"/>
      </c:pivotFmt>
      <c:pivotFmt>
        <c:idx val="1101"/>
      </c:pivotFmt>
      <c:pivotFmt>
        <c:idx val="1102"/>
      </c:pivotFmt>
      <c:pivotFmt>
        <c:idx val="1103"/>
      </c:pivotFmt>
      <c:pivotFmt>
        <c:idx val="1104"/>
      </c:pivotFmt>
      <c:pivotFmt>
        <c:idx val="1105"/>
      </c:pivotFmt>
      <c:pivotFmt>
        <c:idx val="1106"/>
      </c:pivotFmt>
      <c:pivotFmt>
        <c:idx val="1107"/>
      </c:pivotFmt>
      <c:pivotFmt>
        <c:idx val="1108"/>
      </c:pivotFmt>
      <c:pivotFmt>
        <c:idx val="1109"/>
      </c:pivotFmt>
      <c:pivotFmt>
        <c:idx val="1110"/>
      </c:pivotFmt>
      <c:pivotFmt>
        <c:idx val="1111"/>
      </c:pivotFmt>
      <c:pivotFmt>
        <c:idx val="1112"/>
      </c:pivotFmt>
      <c:pivotFmt>
        <c:idx val="1113"/>
      </c:pivotFmt>
      <c:pivotFmt>
        <c:idx val="1114"/>
      </c:pivotFmt>
      <c:pivotFmt>
        <c:idx val="1115"/>
      </c:pivotFmt>
      <c:pivotFmt>
        <c:idx val="1116"/>
      </c:pivotFmt>
      <c:pivotFmt>
        <c:idx val="1117"/>
      </c:pivotFmt>
      <c:pivotFmt>
        <c:idx val="1118"/>
      </c:pivotFmt>
      <c:pivotFmt>
        <c:idx val="1119"/>
      </c:pivotFmt>
      <c:pivotFmt>
        <c:idx val="1120"/>
      </c:pivotFmt>
      <c:pivotFmt>
        <c:idx val="1121"/>
      </c:pivotFmt>
      <c:pivotFmt>
        <c:idx val="1122"/>
      </c:pivotFmt>
      <c:pivotFmt>
        <c:idx val="1123"/>
      </c:pivotFmt>
      <c:pivotFmt>
        <c:idx val="1124"/>
      </c:pivotFmt>
      <c:pivotFmt>
        <c:idx val="1125"/>
      </c:pivotFmt>
      <c:pivotFmt>
        <c:idx val="1126"/>
      </c:pivotFmt>
      <c:pivotFmt>
        <c:idx val="1127"/>
      </c:pivotFmt>
      <c:pivotFmt>
        <c:idx val="1128"/>
      </c:pivotFmt>
      <c:pivotFmt>
        <c:idx val="1129"/>
      </c:pivotFmt>
      <c:pivotFmt>
        <c:idx val="1130"/>
      </c:pivotFmt>
      <c:pivotFmt>
        <c:idx val="1131"/>
      </c:pivotFmt>
      <c:pivotFmt>
        <c:idx val="1132"/>
      </c:pivotFmt>
      <c:pivotFmt>
        <c:idx val="1133"/>
      </c:pivotFmt>
      <c:pivotFmt>
        <c:idx val="1134"/>
      </c:pivotFmt>
      <c:pivotFmt>
        <c:idx val="1135"/>
      </c:pivotFmt>
      <c:pivotFmt>
        <c:idx val="1136"/>
      </c:pivotFmt>
      <c:pivotFmt>
        <c:idx val="1137"/>
      </c:pivotFmt>
      <c:pivotFmt>
        <c:idx val="1138"/>
      </c:pivotFmt>
      <c:pivotFmt>
        <c:idx val="1139"/>
      </c:pivotFmt>
      <c:pivotFmt>
        <c:idx val="1140"/>
      </c:pivotFmt>
      <c:pivotFmt>
        <c:idx val="1141"/>
      </c:pivotFmt>
      <c:pivotFmt>
        <c:idx val="1142"/>
      </c:pivotFmt>
      <c:pivotFmt>
        <c:idx val="1143"/>
      </c:pivotFmt>
      <c:pivotFmt>
        <c:idx val="1144"/>
      </c:pivotFmt>
      <c:pivotFmt>
        <c:idx val="1145"/>
      </c:pivotFmt>
      <c:pivotFmt>
        <c:idx val="1146"/>
      </c:pivotFmt>
      <c:pivotFmt>
        <c:idx val="1147"/>
      </c:pivotFmt>
      <c:pivotFmt>
        <c:idx val="1148"/>
      </c:pivotFmt>
      <c:pivotFmt>
        <c:idx val="1149"/>
      </c:pivotFmt>
      <c:pivotFmt>
        <c:idx val="1150"/>
      </c:pivotFmt>
      <c:pivotFmt>
        <c:idx val="1151"/>
      </c:pivotFmt>
      <c:pivotFmt>
        <c:idx val="1152"/>
      </c:pivotFmt>
      <c:pivotFmt>
        <c:idx val="1153"/>
      </c:pivotFmt>
      <c:pivotFmt>
        <c:idx val="1154"/>
      </c:pivotFmt>
      <c:pivotFmt>
        <c:idx val="1155"/>
      </c:pivotFmt>
      <c:pivotFmt>
        <c:idx val="1156"/>
      </c:pivotFmt>
      <c:pivotFmt>
        <c:idx val="1157"/>
      </c:pivotFmt>
      <c:pivotFmt>
        <c:idx val="1158"/>
      </c:pivotFmt>
      <c:pivotFmt>
        <c:idx val="1159"/>
      </c:pivotFmt>
      <c:pivotFmt>
        <c:idx val="1160"/>
      </c:pivotFmt>
      <c:pivotFmt>
        <c:idx val="1161"/>
      </c:pivotFmt>
      <c:pivotFmt>
        <c:idx val="1162"/>
      </c:pivotFmt>
      <c:pivotFmt>
        <c:idx val="1163"/>
      </c:pivotFmt>
      <c:pivotFmt>
        <c:idx val="1164"/>
      </c:pivotFmt>
      <c:pivotFmt>
        <c:idx val="1165"/>
      </c:pivotFmt>
      <c:pivotFmt>
        <c:idx val="1166"/>
      </c:pivotFmt>
      <c:pivotFmt>
        <c:idx val="1167"/>
      </c:pivotFmt>
      <c:pivotFmt>
        <c:idx val="1168"/>
      </c:pivotFmt>
      <c:pivotFmt>
        <c:idx val="1169"/>
      </c:pivotFmt>
      <c:pivotFmt>
        <c:idx val="1170"/>
      </c:pivotFmt>
      <c:pivotFmt>
        <c:idx val="1171"/>
      </c:pivotFmt>
      <c:pivotFmt>
        <c:idx val="1172"/>
      </c:pivotFmt>
      <c:pivotFmt>
        <c:idx val="1173"/>
      </c:pivotFmt>
      <c:pivotFmt>
        <c:idx val="1174"/>
      </c:pivotFmt>
      <c:pivotFmt>
        <c:idx val="1175"/>
      </c:pivotFmt>
      <c:pivotFmt>
        <c:idx val="1176"/>
      </c:pivotFmt>
      <c:pivotFmt>
        <c:idx val="1177"/>
      </c:pivotFmt>
      <c:pivotFmt>
        <c:idx val="1178"/>
      </c:pivotFmt>
      <c:pivotFmt>
        <c:idx val="1179"/>
      </c:pivotFmt>
      <c:pivotFmt>
        <c:idx val="1180"/>
      </c:pivotFmt>
      <c:pivotFmt>
        <c:idx val="1181"/>
      </c:pivotFmt>
      <c:pivotFmt>
        <c:idx val="1182"/>
      </c:pivotFmt>
      <c:pivotFmt>
        <c:idx val="1183"/>
      </c:pivotFmt>
      <c:pivotFmt>
        <c:idx val="1184"/>
      </c:pivotFmt>
      <c:pivotFmt>
        <c:idx val="1185"/>
      </c:pivotFmt>
      <c:pivotFmt>
        <c:idx val="1186"/>
      </c:pivotFmt>
      <c:pivotFmt>
        <c:idx val="1187"/>
      </c:pivotFmt>
      <c:pivotFmt>
        <c:idx val="1188"/>
      </c:pivotFmt>
      <c:pivotFmt>
        <c:idx val="1189"/>
      </c:pivotFmt>
      <c:pivotFmt>
        <c:idx val="1190"/>
      </c:pivotFmt>
      <c:pivotFmt>
        <c:idx val="1191"/>
      </c:pivotFmt>
      <c:pivotFmt>
        <c:idx val="1192"/>
      </c:pivotFmt>
      <c:pivotFmt>
        <c:idx val="1193"/>
      </c:pivotFmt>
      <c:pivotFmt>
        <c:idx val="1194"/>
      </c:pivotFmt>
      <c:pivotFmt>
        <c:idx val="1195"/>
      </c:pivotFmt>
      <c:pivotFmt>
        <c:idx val="1196"/>
      </c:pivotFmt>
      <c:pivotFmt>
        <c:idx val="1197"/>
      </c:pivotFmt>
      <c:pivotFmt>
        <c:idx val="1198"/>
      </c:pivotFmt>
      <c:pivotFmt>
        <c:idx val="1199"/>
      </c:pivotFmt>
      <c:pivotFmt>
        <c:idx val="1200"/>
      </c:pivotFmt>
      <c:pivotFmt>
        <c:idx val="1201"/>
      </c:pivotFmt>
      <c:pivotFmt>
        <c:idx val="1202"/>
      </c:pivotFmt>
      <c:pivotFmt>
        <c:idx val="1203"/>
      </c:pivotFmt>
      <c:pivotFmt>
        <c:idx val="1204"/>
      </c:pivotFmt>
      <c:pivotFmt>
        <c:idx val="1205"/>
      </c:pivotFmt>
      <c:pivotFmt>
        <c:idx val="1206"/>
      </c:pivotFmt>
      <c:pivotFmt>
        <c:idx val="1207"/>
      </c:pivotFmt>
      <c:pivotFmt>
        <c:idx val="1208"/>
      </c:pivotFmt>
      <c:pivotFmt>
        <c:idx val="1209"/>
      </c:pivotFmt>
      <c:pivotFmt>
        <c:idx val="1210"/>
      </c:pivotFmt>
      <c:pivotFmt>
        <c:idx val="1211"/>
      </c:pivotFmt>
      <c:pivotFmt>
        <c:idx val="1212"/>
      </c:pivotFmt>
      <c:pivotFmt>
        <c:idx val="1213"/>
        <c:marker>
          <c:symbol val="none"/>
        </c:marker>
      </c:pivotFmt>
      <c:pivotFmt>
        <c:idx val="1214"/>
        <c:marker>
          <c:symbol val="none"/>
        </c:marker>
      </c:pivotFmt>
      <c:pivotFmt>
        <c:idx val="1215"/>
        <c:marker>
          <c:symbol val="none"/>
        </c:marker>
      </c:pivotFmt>
      <c:pivotFmt>
        <c:idx val="1216"/>
        <c:marker>
          <c:symbol val="none"/>
        </c:marker>
      </c:pivotFmt>
      <c:pivotFmt>
        <c:idx val="1217"/>
        <c:marker>
          <c:symbol val="none"/>
        </c:marker>
      </c:pivotFmt>
      <c:pivotFmt>
        <c:idx val="1218"/>
        <c:marker>
          <c:symbol val="none"/>
        </c:marker>
      </c:pivotFmt>
      <c:pivotFmt>
        <c:idx val="1219"/>
        <c:marker>
          <c:symbol val="none"/>
        </c:marker>
      </c:pivotFmt>
      <c:pivotFmt>
        <c:idx val="1220"/>
        <c:marker>
          <c:symbol val="none"/>
        </c:marker>
      </c:pivotFmt>
      <c:pivotFmt>
        <c:idx val="1221"/>
        <c:marker>
          <c:symbol val="none"/>
        </c:marker>
      </c:pivotFmt>
      <c:pivotFmt>
        <c:idx val="1222"/>
        <c:spPr>
          <a:solidFill>
            <a:srgbClr val="606060"/>
          </a:solidFill>
          <a:ln w="3175">
            <a:solidFill>
              <a:srgbClr val="000100"/>
            </a:solidFill>
            <a:prstDash val="solid"/>
          </a:ln>
        </c:spPr>
      </c:pivotFmt>
      <c:pivotFmt>
        <c:idx val="1223"/>
      </c:pivotFmt>
      <c:pivotFmt>
        <c:idx val="1224"/>
      </c:pivotFmt>
      <c:pivotFmt>
        <c:idx val="1225"/>
      </c:pivotFmt>
      <c:pivotFmt>
        <c:idx val="1226"/>
      </c:pivotFmt>
      <c:pivotFmt>
        <c:idx val="1227"/>
      </c:pivotFmt>
      <c:pivotFmt>
        <c:idx val="1228"/>
      </c:pivotFmt>
      <c:pivotFmt>
        <c:idx val="1229"/>
      </c:pivotFmt>
      <c:pivotFmt>
        <c:idx val="1230"/>
      </c:pivotFmt>
      <c:pivotFmt>
        <c:idx val="1231"/>
      </c:pivotFmt>
      <c:pivotFmt>
        <c:idx val="1232"/>
      </c:pivotFmt>
      <c:pivotFmt>
        <c:idx val="1233"/>
      </c:pivotFmt>
      <c:pivotFmt>
        <c:idx val="1234"/>
      </c:pivotFmt>
      <c:pivotFmt>
        <c:idx val="1235"/>
      </c:pivotFmt>
      <c:pivotFmt>
        <c:idx val="1236"/>
      </c:pivotFmt>
      <c:pivotFmt>
        <c:idx val="1237"/>
      </c:pivotFmt>
      <c:pivotFmt>
        <c:idx val="1238"/>
      </c:pivotFmt>
      <c:pivotFmt>
        <c:idx val="1239"/>
      </c:pivotFmt>
      <c:pivotFmt>
        <c:idx val="1240"/>
      </c:pivotFmt>
      <c:pivotFmt>
        <c:idx val="1241"/>
      </c:pivotFmt>
      <c:pivotFmt>
        <c:idx val="1242"/>
      </c:pivotFmt>
      <c:pivotFmt>
        <c:idx val="1243"/>
      </c:pivotFmt>
      <c:pivotFmt>
        <c:idx val="1244"/>
      </c:pivotFmt>
      <c:pivotFmt>
        <c:idx val="1245"/>
      </c:pivotFmt>
      <c:pivotFmt>
        <c:idx val="1246"/>
      </c:pivotFmt>
      <c:pivotFmt>
        <c:idx val="1247"/>
      </c:pivotFmt>
      <c:pivotFmt>
        <c:idx val="1248"/>
      </c:pivotFmt>
      <c:pivotFmt>
        <c:idx val="1249"/>
      </c:pivotFmt>
      <c:pivotFmt>
        <c:idx val="1250"/>
      </c:pivotFmt>
      <c:pivotFmt>
        <c:idx val="1251"/>
        <c:spPr>
          <a:solidFill>
            <a:srgbClr val="265376"/>
          </a:solidFill>
          <a:ln w="3175">
            <a:solidFill>
              <a:srgbClr val="000100"/>
            </a:solidFill>
            <a:prstDash val="solid"/>
          </a:ln>
        </c:spPr>
      </c:pivotFmt>
      <c:pivotFmt>
        <c:idx val="1252"/>
      </c:pivotFmt>
      <c:pivotFmt>
        <c:idx val="1253"/>
      </c:pivotFmt>
      <c:pivotFmt>
        <c:idx val="1254"/>
      </c:pivotFmt>
      <c:pivotFmt>
        <c:idx val="1255"/>
      </c:pivotFmt>
      <c:pivotFmt>
        <c:idx val="1256"/>
      </c:pivotFmt>
      <c:pivotFmt>
        <c:idx val="1257"/>
      </c:pivotFmt>
      <c:pivotFmt>
        <c:idx val="1258"/>
      </c:pivotFmt>
      <c:pivotFmt>
        <c:idx val="1259"/>
      </c:pivotFmt>
      <c:pivotFmt>
        <c:idx val="1260"/>
      </c:pivotFmt>
      <c:pivotFmt>
        <c:idx val="1261"/>
      </c:pivotFmt>
      <c:pivotFmt>
        <c:idx val="1262"/>
      </c:pivotFmt>
      <c:pivotFmt>
        <c:idx val="1263"/>
      </c:pivotFmt>
      <c:pivotFmt>
        <c:idx val="1264"/>
      </c:pivotFmt>
      <c:pivotFmt>
        <c:idx val="1265"/>
      </c:pivotFmt>
      <c:pivotFmt>
        <c:idx val="1266"/>
      </c:pivotFmt>
      <c:pivotFmt>
        <c:idx val="1267"/>
      </c:pivotFmt>
      <c:pivotFmt>
        <c:idx val="1268"/>
      </c:pivotFmt>
      <c:pivotFmt>
        <c:idx val="1269"/>
      </c:pivotFmt>
      <c:pivotFmt>
        <c:idx val="1270"/>
      </c:pivotFmt>
      <c:pivotFmt>
        <c:idx val="1271"/>
      </c:pivotFmt>
      <c:pivotFmt>
        <c:idx val="1272"/>
      </c:pivotFmt>
      <c:pivotFmt>
        <c:idx val="1273"/>
      </c:pivotFmt>
      <c:pivotFmt>
        <c:idx val="1274"/>
      </c:pivotFmt>
      <c:pivotFmt>
        <c:idx val="1275"/>
      </c:pivotFmt>
      <c:pivotFmt>
        <c:idx val="1276"/>
      </c:pivotFmt>
      <c:pivotFmt>
        <c:idx val="1277"/>
      </c:pivotFmt>
      <c:pivotFmt>
        <c:idx val="1278"/>
      </c:pivotFmt>
      <c:pivotFmt>
        <c:idx val="1279"/>
      </c:pivotFmt>
      <c:pivotFmt>
        <c:idx val="1280"/>
        <c:spPr>
          <a:ln w="3175">
            <a:solidFill>
              <a:srgbClr val="000100"/>
            </a:solidFill>
            <a:prstDash val="solid"/>
          </a:ln>
        </c:spPr>
      </c:pivotFmt>
      <c:pivotFmt>
        <c:idx val="1281"/>
        <c:spPr>
          <a:solidFill>
            <a:srgbClr val="7FA129"/>
          </a:solidFill>
          <a:ln w="3175">
            <a:solidFill>
              <a:srgbClr val="000100"/>
            </a:solidFill>
            <a:prstDash val="solid"/>
          </a:ln>
        </c:spPr>
      </c:pivotFmt>
      <c:pivotFmt>
        <c:idx val="1282"/>
      </c:pivotFmt>
      <c:pivotFmt>
        <c:idx val="1283"/>
      </c:pivotFmt>
      <c:pivotFmt>
        <c:idx val="1284"/>
      </c:pivotFmt>
      <c:pivotFmt>
        <c:idx val="1285"/>
      </c:pivotFmt>
      <c:pivotFmt>
        <c:idx val="1286"/>
      </c:pivotFmt>
      <c:pivotFmt>
        <c:idx val="1287"/>
      </c:pivotFmt>
      <c:pivotFmt>
        <c:idx val="1288"/>
      </c:pivotFmt>
      <c:pivotFmt>
        <c:idx val="1289"/>
      </c:pivotFmt>
      <c:pivotFmt>
        <c:idx val="1290"/>
      </c:pivotFmt>
      <c:pivotFmt>
        <c:idx val="1291"/>
      </c:pivotFmt>
      <c:pivotFmt>
        <c:idx val="1292"/>
      </c:pivotFmt>
      <c:pivotFmt>
        <c:idx val="1293"/>
      </c:pivotFmt>
      <c:pivotFmt>
        <c:idx val="1294"/>
      </c:pivotFmt>
      <c:pivotFmt>
        <c:idx val="1295"/>
      </c:pivotFmt>
      <c:pivotFmt>
        <c:idx val="1296"/>
      </c:pivotFmt>
      <c:pivotFmt>
        <c:idx val="1297"/>
      </c:pivotFmt>
      <c:pivotFmt>
        <c:idx val="1298"/>
      </c:pivotFmt>
      <c:pivotFmt>
        <c:idx val="1299"/>
      </c:pivotFmt>
      <c:pivotFmt>
        <c:idx val="1300"/>
      </c:pivotFmt>
      <c:pivotFmt>
        <c:idx val="1301"/>
      </c:pivotFmt>
      <c:pivotFmt>
        <c:idx val="1302"/>
      </c:pivotFmt>
      <c:pivotFmt>
        <c:idx val="1303"/>
      </c:pivotFmt>
      <c:pivotFmt>
        <c:idx val="1304"/>
      </c:pivotFmt>
      <c:pivotFmt>
        <c:idx val="1305"/>
      </c:pivotFmt>
      <c:pivotFmt>
        <c:idx val="1306"/>
      </c:pivotFmt>
      <c:pivotFmt>
        <c:idx val="1307"/>
      </c:pivotFmt>
      <c:pivotFmt>
        <c:idx val="1308"/>
      </c:pivotFmt>
      <c:pivotFmt>
        <c:idx val="1309"/>
      </c:pivotFmt>
      <c:pivotFmt>
        <c:idx val="1310"/>
        <c:spPr>
          <a:solidFill>
            <a:srgbClr val="BED001"/>
          </a:solidFill>
          <a:ln w="3175">
            <a:solidFill>
              <a:srgbClr val="000100"/>
            </a:solidFill>
            <a:prstDash val="solid"/>
          </a:ln>
        </c:spPr>
      </c:pivotFmt>
      <c:pivotFmt>
        <c:idx val="1311"/>
      </c:pivotFmt>
      <c:pivotFmt>
        <c:idx val="1312"/>
      </c:pivotFmt>
      <c:pivotFmt>
        <c:idx val="1313"/>
      </c:pivotFmt>
      <c:pivotFmt>
        <c:idx val="1314"/>
      </c:pivotFmt>
      <c:pivotFmt>
        <c:idx val="1315"/>
      </c:pivotFmt>
      <c:pivotFmt>
        <c:idx val="1316"/>
      </c:pivotFmt>
      <c:pivotFmt>
        <c:idx val="1317"/>
      </c:pivotFmt>
      <c:pivotFmt>
        <c:idx val="1318"/>
      </c:pivotFmt>
      <c:pivotFmt>
        <c:idx val="1319"/>
      </c:pivotFmt>
      <c:pivotFmt>
        <c:idx val="1320"/>
      </c:pivotFmt>
      <c:pivotFmt>
        <c:idx val="1321"/>
      </c:pivotFmt>
      <c:pivotFmt>
        <c:idx val="1322"/>
      </c:pivotFmt>
      <c:pivotFmt>
        <c:idx val="1323"/>
      </c:pivotFmt>
      <c:pivotFmt>
        <c:idx val="1324"/>
      </c:pivotFmt>
      <c:pivotFmt>
        <c:idx val="1325"/>
      </c:pivotFmt>
      <c:pivotFmt>
        <c:idx val="1326"/>
      </c:pivotFmt>
      <c:pivotFmt>
        <c:idx val="1327"/>
      </c:pivotFmt>
      <c:pivotFmt>
        <c:idx val="1328"/>
      </c:pivotFmt>
      <c:pivotFmt>
        <c:idx val="1329"/>
      </c:pivotFmt>
      <c:pivotFmt>
        <c:idx val="1330"/>
      </c:pivotFmt>
      <c:pivotFmt>
        <c:idx val="1331"/>
      </c:pivotFmt>
      <c:pivotFmt>
        <c:idx val="1332"/>
      </c:pivotFmt>
      <c:pivotFmt>
        <c:idx val="1333"/>
      </c:pivotFmt>
      <c:pivotFmt>
        <c:idx val="1334"/>
      </c:pivotFmt>
      <c:pivotFmt>
        <c:idx val="1335"/>
      </c:pivotFmt>
      <c:pivotFmt>
        <c:idx val="1336"/>
      </c:pivotFmt>
      <c:pivotFmt>
        <c:idx val="1337"/>
      </c:pivotFmt>
      <c:pivotFmt>
        <c:idx val="1338"/>
      </c:pivotFmt>
      <c:pivotFmt>
        <c:idx val="1339"/>
        <c:spPr>
          <a:solidFill>
            <a:srgbClr val="68A4C0"/>
          </a:solidFill>
          <a:ln w="3175">
            <a:solidFill>
              <a:srgbClr val="000100"/>
            </a:solidFill>
            <a:prstDash val="solid"/>
          </a:ln>
        </c:spPr>
      </c:pivotFmt>
      <c:pivotFmt>
        <c:idx val="1340"/>
      </c:pivotFmt>
      <c:pivotFmt>
        <c:idx val="1341"/>
      </c:pivotFmt>
      <c:pivotFmt>
        <c:idx val="1342"/>
      </c:pivotFmt>
      <c:pivotFmt>
        <c:idx val="1343"/>
      </c:pivotFmt>
      <c:pivotFmt>
        <c:idx val="1344"/>
      </c:pivotFmt>
      <c:pivotFmt>
        <c:idx val="1345"/>
      </c:pivotFmt>
      <c:pivotFmt>
        <c:idx val="1346"/>
      </c:pivotFmt>
      <c:pivotFmt>
        <c:idx val="1347"/>
      </c:pivotFmt>
      <c:pivotFmt>
        <c:idx val="1348"/>
      </c:pivotFmt>
      <c:pivotFmt>
        <c:idx val="1349"/>
      </c:pivotFmt>
      <c:pivotFmt>
        <c:idx val="1350"/>
      </c:pivotFmt>
      <c:pivotFmt>
        <c:idx val="1351"/>
      </c:pivotFmt>
      <c:pivotFmt>
        <c:idx val="1352"/>
      </c:pivotFmt>
      <c:pivotFmt>
        <c:idx val="1353"/>
      </c:pivotFmt>
      <c:pivotFmt>
        <c:idx val="1354"/>
      </c:pivotFmt>
      <c:pivotFmt>
        <c:idx val="1355"/>
      </c:pivotFmt>
      <c:pivotFmt>
        <c:idx val="1356"/>
      </c:pivotFmt>
      <c:pivotFmt>
        <c:idx val="1357"/>
      </c:pivotFmt>
      <c:pivotFmt>
        <c:idx val="1358"/>
      </c:pivotFmt>
      <c:pivotFmt>
        <c:idx val="1359"/>
      </c:pivotFmt>
      <c:pivotFmt>
        <c:idx val="1360"/>
      </c:pivotFmt>
      <c:pivotFmt>
        <c:idx val="1361"/>
      </c:pivotFmt>
      <c:pivotFmt>
        <c:idx val="1362"/>
      </c:pivotFmt>
      <c:pivotFmt>
        <c:idx val="1363"/>
      </c:pivotFmt>
      <c:pivotFmt>
        <c:idx val="1364"/>
      </c:pivotFmt>
      <c:pivotFmt>
        <c:idx val="1365"/>
      </c:pivotFmt>
      <c:pivotFmt>
        <c:idx val="1366"/>
      </c:pivotFmt>
      <c:pivotFmt>
        <c:idx val="1367"/>
      </c:pivotFmt>
      <c:pivotFmt>
        <c:idx val="1368"/>
        <c:spPr>
          <a:solidFill>
            <a:srgbClr val="A21734"/>
          </a:solidFill>
          <a:ln w="3175">
            <a:solidFill>
              <a:srgbClr val="000100"/>
            </a:solidFill>
            <a:prstDash val="solid"/>
          </a:ln>
        </c:spPr>
      </c:pivotFmt>
      <c:pivotFmt>
        <c:idx val="1369"/>
      </c:pivotFmt>
      <c:pivotFmt>
        <c:idx val="1370"/>
      </c:pivotFmt>
      <c:pivotFmt>
        <c:idx val="1371"/>
      </c:pivotFmt>
      <c:pivotFmt>
        <c:idx val="1372"/>
      </c:pivotFmt>
      <c:pivotFmt>
        <c:idx val="1373"/>
      </c:pivotFmt>
      <c:pivotFmt>
        <c:idx val="1374"/>
      </c:pivotFmt>
      <c:pivotFmt>
        <c:idx val="1375"/>
      </c:pivotFmt>
      <c:pivotFmt>
        <c:idx val="1376"/>
      </c:pivotFmt>
      <c:pivotFmt>
        <c:idx val="1377"/>
      </c:pivotFmt>
      <c:pivotFmt>
        <c:idx val="1378"/>
      </c:pivotFmt>
      <c:pivotFmt>
        <c:idx val="1379"/>
      </c:pivotFmt>
      <c:pivotFmt>
        <c:idx val="1380"/>
      </c:pivotFmt>
      <c:pivotFmt>
        <c:idx val="1381"/>
      </c:pivotFmt>
      <c:pivotFmt>
        <c:idx val="1382"/>
      </c:pivotFmt>
      <c:pivotFmt>
        <c:idx val="1383"/>
      </c:pivotFmt>
      <c:pivotFmt>
        <c:idx val="1384"/>
      </c:pivotFmt>
      <c:pivotFmt>
        <c:idx val="1385"/>
      </c:pivotFmt>
      <c:pivotFmt>
        <c:idx val="1386"/>
      </c:pivotFmt>
      <c:pivotFmt>
        <c:idx val="1387"/>
      </c:pivotFmt>
      <c:pivotFmt>
        <c:idx val="1388"/>
      </c:pivotFmt>
      <c:pivotFmt>
        <c:idx val="1389"/>
      </c:pivotFmt>
      <c:pivotFmt>
        <c:idx val="1390"/>
      </c:pivotFmt>
      <c:pivotFmt>
        <c:idx val="1391"/>
      </c:pivotFmt>
      <c:pivotFmt>
        <c:idx val="1392"/>
      </c:pivotFmt>
      <c:pivotFmt>
        <c:idx val="1393"/>
      </c:pivotFmt>
      <c:pivotFmt>
        <c:idx val="1394"/>
      </c:pivotFmt>
      <c:pivotFmt>
        <c:idx val="1395"/>
      </c:pivotFmt>
      <c:pivotFmt>
        <c:idx val="1396"/>
      </c:pivotFmt>
      <c:pivotFmt>
        <c:idx val="1397"/>
        <c:spPr>
          <a:solidFill>
            <a:srgbClr val="DB1F47"/>
          </a:solidFill>
          <a:ln w="3175">
            <a:solidFill>
              <a:srgbClr val="000100"/>
            </a:solidFill>
            <a:prstDash val="solid"/>
          </a:ln>
        </c:spPr>
      </c:pivotFmt>
      <c:pivotFmt>
        <c:idx val="1398"/>
      </c:pivotFmt>
      <c:pivotFmt>
        <c:idx val="1399"/>
      </c:pivotFmt>
      <c:pivotFmt>
        <c:idx val="1400"/>
      </c:pivotFmt>
      <c:pivotFmt>
        <c:idx val="1401"/>
      </c:pivotFmt>
      <c:pivotFmt>
        <c:idx val="1402"/>
      </c:pivotFmt>
      <c:pivotFmt>
        <c:idx val="1403"/>
      </c:pivotFmt>
      <c:pivotFmt>
        <c:idx val="1404"/>
      </c:pivotFmt>
      <c:pivotFmt>
        <c:idx val="1405"/>
      </c:pivotFmt>
      <c:pivotFmt>
        <c:idx val="1406"/>
      </c:pivotFmt>
      <c:pivotFmt>
        <c:idx val="1407"/>
      </c:pivotFmt>
      <c:pivotFmt>
        <c:idx val="1408"/>
      </c:pivotFmt>
      <c:pivotFmt>
        <c:idx val="1409"/>
      </c:pivotFmt>
      <c:pivotFmt>
        <c:idx val="1410"/>
      </c:pivotFmt>
      <c:pivotFmt>
        <c:idx val="1411"/>
      </c:pivotFmt>
      <c:pivotFmt>
        <c:idx val="1412"/>
      </c:pivotFmt>
      <c:pivotFmt>
        <c:idx val="1413"/>
      </c:pivotFmt>
      <c:pivotFmt>
        <c:idx val="1414"/>
      </c:pivotFmt>
      <c:pivotFmt>
        <c:idx val="1415"/>
      </c:pivotFmt>
      <c:pivotFmt>
        <c:idx val="1416"/>
      </c:pivotFmt>
      <c:pivotFmt>
        <c:idx val="1417"/>
      </c:pivotFmt>
      <c:pivotFmt>
        <c:idx val="1418"/>
      </c:pivotFmt>
      <c:pivotFmt>
        <c:idx val="1419"/>
      </c:pivotFmt>
      <c:pivotFmt>
        <c:idx val="1420"/>
      </c:pivotFmt>
      <c:pivotFmt>
        <c:idx val="1421"/>
      </c:pivotFmt>
      <c:pivotFmt>
        <c:idx val="1422"/>
      </c:pivotFmt>
      <c:pivotFmt>
        <c:idx val="1423"/>
      </c:pivotFmt>
      <c:pivotFmt>
        <c:idx val="1424"/>
      </c:pivotFmt>
      <c:pivotFmt>
        <c:idx val="1425"/>
      </c:pivotFmt>
      <c:pivotFmt>
        <c:idx val="1426"/>
        <c:spPr>
          <a:solidFill>
            <a:srgbClr val="500C1A"/>
          </a:solidFill>
          <a:ln w="3175">
            <a:solidFill>
              <a:srgbClr val="000100"/>
            </a:solidFill>
            <a:prstDash val="solid"/>
          </a:ln>
        </c:spPr>
      </c:pivotFmt>
      <c:pivotFmt>
        <c:idx val="1427"/>
      </c:pivotFmt>
      <c:pivotFmt>
        <c:idx val="1428"/>
      </c:pivotFmt>
      <c:pivotFmt>
        <c:idx val="1429"/>
      </c:pivotFmt>
      <c:pivotFmt>
        <c:idx val="1430"/>
      </c:pivotFmt>
      <c:pivotFmt>
        <c:idx val="1431"/>
      </c:pivotFmt>
      <c:pivotFmt>
        <c:idx val="1432"/>
      </c:pivotFmt>
      <c:pivotFmt>
        <c:idx val="1433"/>
      </c:pivotFmt>
      <c:pivotFmt>
        <c:idx val="1434"/>
      </c:pivotFmt>
      <c:pivotFmt>
        <c:idx val="1435"/>
      </c:pivotFmt>
      <c:pivotFmt>
        <c:idx val="1436"/>
      </c:pivotFmt>
      <c:pivotFmt>
        <c:idx val="1437"/>
      </c:pivotFmt>
      <c:pivotFmt>
        <c:idx val="1438"/>
      </c:pivotFmt>
      <c:pivotFmt>
        <c:idx val="1439"/>
      </c:pivotFmt>
      <c:pivotFmt>
        <c:idx val="1440"/>
      </c:pivotFmt>
      <c:pivotFmt>
        <c:idx val="1441"/>
      </c:pivotFmt>
      <c:pivotFmt>
        <c:idx val="1442"/>
      </c:pivotFmt>
      <c:pivotFmt>
        <c:idx val="1443"/>
      </c:pivotFmt>
      <c:pivotFmt>
        <c:idx val="1444"/>
      </c:pivotFmt>
      <c:pivotFmt>
        <c:idx val="1445"/>
      </c:pivotFmt>
      <c:pivotFmt>
        <c:idx val="1446"/>
      </c:pivotFmt>
      <c:pivotFmt>
        <c:idx val="1447"/>
      </c:pivotFmt>
      <c:pivotFmt>
        <c:idx val="1448"/>
      </c:pivotFmt>
      <c:pivotFmt>
        <c:idx val="1449"/>
      </c:pivotFmt>
      <c:pivotFmt>
        <c:idx val="1450"/>
      </c:pivotFmt>
      <c:pivotFmt>
        <c:idx val="1451"/>
      </c:pivotFmt>
      <c:pivotFmt>
        <c:idx val="1452"/>
      </c:pivotFmt>
      <c:pivotFmt>
        <c:idx val="1453"/>
      </c:pivotFmt>
      <c:pivotFmt>
        <c:idx val="1454"/>
      </c:pivotFmt>
      <c:pivotFmt>
        <c:idx val="1455"/>
        <c:spPr>
          <a:solidFill>
            <a:srgbClr val="606060"/>
          </a:solidFill>
          <a:ln w="3175">
            <a:solidFill>
              <a:srgbClr val="000100"/>
            </a:solidFill>
            <a:prstDash val="solid"/>
          </a:ln>
        </c:spPr>
      </c:pivotFmt>
      <c:pivotFmt>
        <c:idx val="1456"/>
      </c:pivotFmt>
      <c:pivotFmt>
        <c:idx val="1457"/>
      </c:pivotFmt>
      <c:pivotFmt>
        <c:idx val="1458"/>
      </c:pivotFmt>
      <c:pivotFmt>
        <c:idx val="1459"/>
      </c:pivotFmt>
      <c:pivotFmt>
        <c:idx val="1460"/>
      </c:pivotFmt>
      <c:pivotFmt>
        <c:idx val="1461"/>
      </c:pivotFmt>
      <c:pivotFmt>
        <c:idx val="1462"/>
      </c:pivotFmt>
      <c:pivotFmt>
        <c:idx val="1463"/>
      </c:pivotFmt>
      <c:pivotFmt>
        <c:idx val="1464"/>
      </c:pivotFmt>
      <c:pivotFmt>
        <c:idx val="1465"/>
      </c:pivotFmt>
      <c:pivotFmt>
        <c:idx val="1466"/>
      </c:pivotFmt>
      <c:pivotFmt>
        <c:idx val="1467"/>
      </c:pivotFmt>
      <c:pivotFmt>
        <c:idx val="1468"/>
      </c:pivotFmt>
      <c:pivotFmt>
        <c:idx val="1469"/>
      </c:pivotFmt>
      <c:pivotFmt>
        <c:idx val="1470"/>
      </c:pivotFmt>
      <c:pivotFmt>
        <c:idx val="1471"/>
      </c:pivotFmt>
      <c:pivotFmt>
        <c:idx val="1472"/>
      </c:pivotFmt>
      <c:pivotFmt>
        <c:idx val="1473"/>
      </c:pivotFmt>
      <c:pivotFmt>
        <c:idx val="1474"/>
      </c:pivotFmt>
      <c:pivotFmt>
        <c:idx val="1475"/>
      </c:pivotFmt>
      <c:pivotFmt>
        <c:idx val="1476"/>
      </c:pivotFmt>
      <c:pivotFmt>
        <c:idx val="1477"/>
      </c:pivotFmt>
      <c:pivotFmt>
        <c:idx val="1478"/>
      </c:pivotFmt>
      <c:pivotFmt>
        <c:idx val="1479"/>
      </c:pivotFmt>
      <c:pivotFmt>
        <c:idx val="1480"/>
      </c:pivotFmt>
      <c:pivotFmt>
        <c:idx val="1481"/>
      </c:pivotFmt>
      <c:pivotFmt>
        <c:idx val="1482"/>
      </c:pivotFmt>
      <c:pivotFmt>
        <c:idx val="1483"/>
      </c:pivotFmt>
      <c:pivotFmt>
        <c:idx val="1484"/>
        <c:marker>
          <c:symbol val="none"/>
        </c:marker>
      </c:pivotFmt>
      <c:pivotFmt>
        <c:idx val="1485"/>
        <c:marker>
          <c:symbol val="none"/>
        </c:marker>
      </c:pivotFmt>
      <c:pivotFmt>
        <c:idx val="1486"/>
        <c:marker>
          <c:symbol val="none"/>
        </c:marker>
      </c:pivotFmt>
      <c:pivotFmt>
        <c:idx val="1487"/>
        <c:marker>
          <c:symbol val="none"/>
        </c:marker>
      </c:pivotFmt>
      <c:pivotFmt>
        <c:idx val="1488"/>
        <c:marker>
          <c:symbol val="none"/>
        </c:marker>
      </c:pivotFmt>
      <c:pivotFmt>
        <c:idx val="1489"/>
        <c:marker>
          <c:symbol val="none"/>
        </c:marker>
      </c:pivotFmt>
      <c:pivotFmt>
        <c:idx val="1490"/>
        <c:marker>
          <c:symbol val="none"/>
        </c:marker>
      </c:pivotFmt>
      <c:pivotFmt>
        <c:idx val="1491"/>
        <c:marker>
          <c:symbol val="none"/>
        </c:marker>
      </c:pivotFmt>
      <c:pivotFmt>
        <c:idx val="1492"/>
        <c:marker>
          <c:symbol val="none"/>
        </c:marker>
      </c:pivotFmt>
      <c:pivotFmt>
        <c:idx val="1493"/>
        <c:marker>
          <c:symbol val="none"/>
        </c:marker>
      </c:pivotFmt>
      <c:pivotFmt>
        <c:idx val="1494"/>
        <c:spPr>
          <a:solidFill>
            <a:srgbClr val="606060"/>
          </a:solidFill>
          <a:ln w="3175">
            <a:solidFill>
              <a:srgbClr val="000100"/>
            </a:solidFill>
            <a:prstDash val="solid"/>
          </a:ln>
        </c:spPr>
      </c:pivotFmt>
      <c:pivotFmt>
        <c:idx val="1495"/>
      </c:pivotFmt>
      <c:pivotFmt>
        <c:idx val="1496"/>
      </c:pivotFmt>
      <c:pivotFmt>
        <c:idx val="1497"/>
      </c:pivotFmt>
      <c:pivotFmt>
        <c:idx val="1498"/>
      </c:pivotFmt>
      <c:pivotFmt>
        <c:idx val="1499"/>
      </c:pivotFmt>
      <c:pivotFmt>
        <c:idx val="1500"/>
      </c:pivotFmt>
      <c:pivotFmt>
        <c:idx val="1501"/>
      </c:pivotFmt>
      <c:pivotFmt>
        <c:idx val="1502"/>
      </c:pivotFmt>
      <c:pivotFmt>
        <c:idx val="1503"/>
      </c:pivotFmt>
      <c:pivotFmt>
        <c:idx val="1504"/>
      </c:pivotFmt>
      <c:pivotFmt>
        <c:idx val="1505"/>
      </c:pivotFmt>
      <c:pivotFmt>
        <c:idx val="1506"/>
      </c:pivotFmt>
      <c:pivotFmt>
        <c:idx val="1507"/>
      </c:pivotFmt>
      <c:pivotFmt>
        <c:idx val="1508"/>
      </c:pivotFmt>
      <c:pivotFmt>
        <c:idx val="1509"/>
      </c:pivotFmt>
      <c:pivotFmt>
        <c:idx val="1510"/>
      </c:pivotFmt>
      <c:pivotFmt>
        <c:idx val="1511"/>
      </c:pivotFmt>
      <c:pivotFmt>
        <c:idx val="1512"/>
      </c:pivotFmt>
      <c:pivotFmt>
        <c:idx val="1513"/>
      </c:pivotFmt>
      <c:pivotFmt>
        <c:idx val="1514"/>
      </c:pivotFmt>
      <c:pivotFmt>
        <c:idx val="1515"/>
      </c:pivotFmt>
      <c:pivotFmt>
        <c:idx val="1516"/>
      </c:pivotFmt>
      <c:pivotFmt>
        <c:idx val="1517"/>
      </c:pivotFmt>
      <c:pivotFmt>
        <c:idx val="1518"/>
      </c:pivotFmt>
      <c:pivotFmt>
        <c:idx val="1519"/>
      </c:pivotFmt>
      <c:pivotFmt>
        <c:idx val="1520"/>
      </c:pivotFmt>
      <c:pivotFmt>
        <c:idx val="1521"/>
      </c:pivotFmt>
      <c:pivotFmt>
        <c:idx val="1522"/>
      </c:pivotFmt>
      <c:pivotFmt>
        <c:idx val="1523"/>
        <c:spPr>
          <a:solidFill>
            <a:srgbClr val="265376"/>
          </a:solidFill>
          <a:ln w="3175">
            <a:solidFill>
              <a:srgbClr val="000100"/>
            </a:solidFill>
            <a:prstDash val="solid"/>
          </a:ln>
        </c:spPr>
      </c:pivotFmt>
      <c:pivotFmt>
        <c:idx val="1524"/>
      </c:pivotFmt>
      <c:pivotFmt>
        <c:idx val="1525"/>
      </c:pivotFmt>
      <c:pivotFmt>
        <c:idx val="1526"/>
      </c:pivotFmt>
      <c:pivotFmt>
        <c:idx val="1527"/>
      </c:pivotFmt>
      <c:pivotFmt>
        <c:idx val="1528"/>
      </c:pivotFmt>
      <c:pivotFmt>
        <c:idx val="1529"/>
      </c:pivotFmt>
      <c:pivotFmt>
        <c:idx val="1530"/>
      </c:pivotFmt>
      <c:pivotFmt>
        <c:idx val="1531"/>
      </c:pivotFmt>
      <c:pivotFmt>
        <c:idx val="1532"/>
      </c:pivotFmt>
      <c:pivotFmt>
        <c:idx val="1533"/>
      </c:pivotFmt>
      <c:pivotFmt>
        <c:idx val="1534"/>
      </c:pivotFmt>
      <c:pivotFmt>
        <c:idx val="1535"/>
      </c:pivotFmt>
      <c:pivotFmt>
        <c:idx val="1536"/>
      </c:pivotFmt>
      <c:pivotFmt>
        <c:idx val="1537"/>
      </c:pivotFmt>
      <c:pivotFmt>
        <c:idx val="1538"/>
      </c:pivotFmt>
      <c:pivotFmt>
        <c:idx val="1539"/>
      </c:pivotFmt>
      <c:pivotFmt>
        <c:idx val="1540"/>
      </c:pivotFmt>
      <c:pivotFmt>
        <c:idx val="1541"/>
      </c:pivotFmt>
      <c:pivotFmt>
        <c:idx val="1542"/>
      </c:pivotFmt>
      <c:pivotFmt>
        <c:idx val="1543"/>
      </c:pivotFmt>
      <c:pivotFmt>
        <c:idx val="1544"/>
      </c:pivotFmt>
      <c:pivotFmt>
        <c:idx val="1545"/>
      </c:pivotFmt>
      <c:pivotFmt>
        <c:idx val="1546"/>
      </c:pivotFmt>
      <c:pivotFmt>
        <c:idx val="1547"/>
      </c:pivotFmt>
      <c:pivotFmt>
        <c:idx val="1548"/>
      </c:pivotFmt>
      <c:pivotFmt>
        <c:idx val="1549"/>
      </c:pivotFmt>
      <c:pivotFmt>
        <c:idx val="1550"/>
      </c:pivotFmt>
      <c:pivotFmt>
        <c:idx val="1551"/>
      </c:pivotFmt>
      <c:pivotFmt>
        <c:idx val="1552"/>
        <c:spPr>
          <a:ln w="3175">
            <a:solidFill>
              <a:srgbClr val="000100"/>
            </a:solidFill>
            <a:prstDash val="solid"/>
          </a:ln>
        </c:spPr>
      </c:pivotFmt>
      <c:pivotFmt>
        <c:idx val="1553"/>
        <c:spPr>
          <a:solidFill>
            <a:srgbClr val="7FA129"/>
          </a:solidFill>
          <a:ln w="3175">
            <a:solidFill>
              <a:srgbClr val="000100"/>
            </a:solidFill>
            <a:prstDash val="solid"/>
          </a:ln>
        </c:spPr>
      </c:pivotFmt>
      <c:pivotFmt>
        <c:idx val="1554"/>
      </c:pivotFmt>
      <c:pivotFmt>
        <c:idx val="1555"/>
      </c:pivotFmt>
      <c:pivotFmt>
        <c:idx val="1556"/>
      </c:pivotFmt>
      <c:pivotFmt>
        <c:idx val="1557"/>
      </c:pivotFmt>
      <c:pivotFmt>
        <c:idx val="1558"/>
      </c:pivotFmt>
      <c:pivotFmt>
        <c:idx val="1559"/>
      </c:pivotFmt>
      <c:pivotFmt>
        <c:idx val="1560"/>
      </c:pivotFmt>
      <c:pivotFmt>
        <c:idx val="1561"/>
      </c:pivotFmt>
      <c:pivotFmt>
        <c:idx val="1562"/>
      </c:pivotFmt>
      <c:pivotFmt>
        <c:idx val="1563"/>
      </c:pivotFmt>
      <c:pivotFmt>
        <c:idx val="1564"/>
      </c:pivotFmt>
      <c:pivotFmt>
        <c:idx val="1565"/>
      </c:pivotFmt>
      <c:pivotFmt>
        <c:idx val="1566"/>
      </c:pivotFmt>
      <c:pivotFmt>
        <c:idx val="1567"/>
      </c:pivotFmt>
      <c:pivotFmt>
        <c:idx val="1568"/>
      </c:pivotFmt>
      <c:pivotFmt>
        <c:idx val="1569"/>
      </c:pivotFmt>
      <c:pivotFmt>
        <c:idx val="1570"/>
      </c:pivotFmt>
      <c:pivotFmt>
        <c:idx val="1571"/>
      </c:pivotFmt>
      <c:pivotFmt>
        <c:idx val="1572"/>
      </c:pivotFmt>
      <c:pivotFmt>
        <c:idx val="1573"/>
      </c:pivotFmt>
      <c:pivotFmt>
        <c:idx val="1574"/>
      </c:pivotFmt>
      <c:pivotFmt>
        <c:idx val="1575"/>
      </c:pivotFmt>
      <c:pivotFmt>
        <c:idx val="1576"/>
      </c:pivotFmt>
      <c:pivotFmt>
        <c:idx val="1577"/>
      </c:pivotFmt>
      <c:pivotFmt>
        <c:idx val="1578"/>
      </c:pivotFmt>
      <c:pivotFmt>
        <c:idx val="1579"/>
      </c:pivotFmt>
      <c:pivotFmt>
        <c:idx val="1580"/>
      </c:pivotFmt>
      <c:pivotFmt>
        <c:idx val="1581"/>
      </c:pivotFmt>
      <c:pivotFmt>
        <c:idx val="1582"/>
        <c:spPr>
          <a:solidFill>
            <a:srgbClr val="BED001"/>
          </a:solidFill>
          <a:ln w="3175">
            <a:solidFill>
              <a:srgbClr val="000100"/>
            </a:solidFill>
            <a:prstDash val="solid"/>
          </a:ln>
        </c:spPr>
      </c:pivotFmt>
      <c:pivotFmt>
        <c:idx val="1583"/>
      </c:pivotFmt>
      <c:pivotFmt>
        <c:idx val="1584"/>
      </c:pivotFmt>
      <c:pivotFmt>
        <c:idx val="1585"/>
      </c:pivotFmt>
      <c:pivotFmt>
        <c:idx val="1586"/>
      </c:pivotFmt>
      <c:pivotFmt>
        <c:idx val="1587"/>
      </c:pivotFmt>
      <c:pivotFmt>
        <c:idx val="1588"/>
      </c:pivotFmt>
      <c:pivotFmt>
        <c:idx val="1589"/>
      </c:pivotFmt>
      <c:pivotFmt>
        <c:idx val="1590"/>
      </c:pivotFmt>
      <c:pivotFmt>
        <c:idx val="1591"/>
      </c:pivotFmt>
      <c:pivotFmt>
        <c:idx val="1592"/>
      </c:pivotFmt>
      <c:pivotFmt>
        <c:idx val="1593"/>
      </c:pivotFmt>
      <c:pivotFmt>
        <c:idx val="1594"/>
      </c:pivotFmt>
      <c:pivotFmt>
        <c:idx val="1595"/>
      </c:pivotFmt>
      <c:pivotFmt>
        <c:idx val="1596"/>
      </c:pivotFmt>
      <c:pivotFmt>
        <c:idx val="1597"/>
      </c:pivotFmt>
      <c:pivotFmt>
        <c:idx val="1598"/>
      </c:pivotFmt>
      <c:pivotFmt>
        <c:idx val="1599"/>
      </c:pivotFmt>
      <c:pivotFmt>
        <c:idx val="1600"/>
      </c:pivotFmt>
      <c:pivotFmt>
        <c:idx val="1601"/>
      </c:pivotFmt>
      <c:pivotFmt>
        <c:idx val="1602"/>
      </c:pivotFmt>
      <c:pivotFmt>
        <c:idx val="1603"/>
      </c:pivotFmt>
      <c:pivotFmt>
        <c:idx val="1604"/>
      </c:pivotFmt>
      <c:pivotFmt>
        <c:idx val="1605"/>
      </c:pivotFmt>
      <c:pivotFmt>
        <c:idx val="1606"/>
      </c:pivotFmt>
      <c:pivotFmt>
        <c:idx val="1607"/>
      </c:pivotFmt>
      <c:pivotFmt>
        <c:idx val="1608"/>
      </c:pivotFmt>
      <c:pivotFmt>
        <c:idx val="1609"/>
      </c:pivotFmt>
      <c:pivotFmt>
        <c:idx val="1610"/>
      </c:pivotFmt>
      <c:pivotFmt>
        <c:idx val="1611"/>
        <c:spPr>
          <a:solidFill>
            <a:srgbClr val="68A4C0"/>
          </a:solidFill>
          <a:ln w="3175">
            <a:solidFill>
              <a:srgbClr val="000100"/>
            </a:solidFill>
            <a:prstDash val="solid"/>
          </a:ln>
        </c:spPr>
      </c:pivotFmt>
      <c:pivotFmt>
        <c:idx val="1612"/>
      </c:pivotFmt>
      <c:pivotFmt>
        <c:idx val="1613"/>
      </c:pivotFmt>
      <c:pivotFmt>
        <c:idx val="1614"/>
      </c:pivotFmt>
      <c:pivotFmt>
        <c:idx val="1615"/>
      </c:pivotFmt>
      <c:pivotFmt>
        <c:idx val="1616"/>
      </c:pivotFmt>
      <c:pivotFmt>
        <c:idx val="1617"/>
      </c:pivotFmt>
      <c:pivotFmt>
        <c:idx val="1618"/>
      </c:pivotFmt>
      <c:pivotFmt>
        <c:idx val="1619"/>
      </c:pivotFmt>
      <c:pivotFmt>
        <c:idx val="1620"/>
      </c:pivotFmt>
      <c:pivotFmt>
        <c:idx val="1621"/>
      </c:pivotFmt>
      <c:pivotFmt>
        <c:idx val="1622"/>
      </c:pivotFmt>
      <c:pivotFmt>
        <c:idx val="1623"/>
      </c:pivotFmt>
      <c:pivotFmt>
        <c:idx val="1624"/>
      </c:pivotFmt>
      <c:pivotFmt>
        <c:idx val="1625"/>
      </c:pivotFmt>
      <c:pivotFmt>
        <c:idx val="1626"/>
      </c:pivotFmt>
      <c:pivotFmt>
        <c:idx val="1627"/>
      </c:pivotFmt>
      <c:pivotFmt>
        <c:idx val="1628"/>
      </c:pivotFmt>
      <c:pivotFmt>
        <c:idx val="1629"/>
      </c:pivotFmt>
      <c:pivotFmt>
        <c:idx val="1630"/>
      </c:pivotFmt>
      <c:pivotFmt>
        <c:idx val="1631"/>
      </c:pivotFmt>
      <c:pivotFmt>
        <c:idx val="1632"/>
      </c:pivotFmt>
      <c:pivotFmt>
        <c:idx val="1633"/>
      </c:pivotFmt>
      <c:pivotFmt>
        <c:idx val="1634"/>
      </c:pivotFmt>
      <c:pivotFmt>
        <c:idx val="1635"/>
      </c:pivotFmt>
      <c:pivotFmt>
        <c:idx val="1636"/>
      </c:pivotFmt>
      <c:pivotFmt>
        <c:idx val="1637"/>
      </c:pivotFmt>
      <c:pivotFmt>
        <c:idx val="1638"/>
      </c:pivotFmt>
      <c:pivotFmt>
        <c:idx val="1639"/>
      </c:pivotFmt>
      <c:pivotFmt>
        <c:idx val="1640"/>
        <c:spPr>
          <a:solidFill>
            <a:srgbClr val="A21734"/>
          </a:solidFill>
          <a:ln w="3175">
            <a:solidFill>
              <a:srgbClr val="000100"/>
            </a:solidFill>
            <a:prstDash val="solid"/>
          </a:ln>
        </c:spPr>
      </c:pivotFmt>
      <c:pivotFmt>
        <c:idx val="1641"/>
      </c:pivotFmt>
      <c:pivotFmt>
        <c:idx val="1642"/>
      </c:pivotFmt>
      <c:pivotFmt>
        <c:idx val="1643"/>
      </c:pivotFmt>
      <c:pivotFmt>
        <c:idx val="1644"/>
      </c:pivotFmt>
      <c:pivotFmt>
        <c:idx val="1645"/>
      </c:pivotFmt>
      <c:pivotFmt>
        <c:idx val="1646"/>
      </c:pivotFmt>
      <c:pivotFmt>
        <c:idx val="1647"/>
      </c:pivotFmt>
      <c:pivotFmt>
        <c:idx val="1648"/>
      </c:pivotFmt>
      <c:pivotFmt>
        <c:idx val="1649"/>
      </c:pivotFmt>
      <c:pivotFmt>
        <c:idx val="1650"/>
      </c:pivotFmt>
      <c:pivotFmt>
        <c:idx val="1651"/>
      </c:pivotFmt>
      <c:pivotFmt>
        <c:idx val="1652"/>
      </c:pivotFmt>
      <c:pivotFmt>
        <c:idx val="1653"/>
      </c:pivotFmt>
      <c:pivotFmt>
        <c:idx val="1654"/>
      </c:pivotFmt>
      <c:pivotFmt>
        <c:idx val="1655"/>
      </c:pivotFmt>
      <c:pivotFmt>
        <c:idx val="1656"/>
      </c:pivotFmt>
      <c:pivotFmt>
        <c:idx val="1657"/>
      </c:pivotFmt>
      <c:pivotFmt>
        <c:idx val="1658"/>
      </c:pivotFmt>
      <c:pivotFmt>
        <c:idx val="1659"/>
      </c:pivotFmt>
      <c:pivotFmt>
        <c:idx val="1660"/>
      </c:pivotFmt>
      <c:pivotFmt>
        <c:idx val="1661"/>
      </c:pivotFmt>
      <c:pivotFmt>
        <c:idx val="1662"/>
      </c:pivotFmt>
      <c:pivotFmt>
        <c:idx val="1663"/>
      </c:pivotFmt>
      <c:pivotFmt>
        <c:idx val="1664"/>
      </c:pivotFmt>
      <c:pivotFmt>
        <c:idx val="1665"/>
      </c:pivotFmt>
      <c:pivotFmt>
        <c:idx val="1666"/>
      </c:pivotFmt>
      <c:pivotFmt>
        <c:idx val="1667"/>
      </c:pivotFmt>
      <c:pivotFmt>
        <c:idx val="1668"/>
      </c:pivotFmt>
      <c:pivotFmt>
        <c:idx val="1669"/>
        <c:spPr>
          <a:solidFill>
            <a:srgbClr val="DB1F47"/>
          </a:solidFill>
          <a:ln w="3175">
            <a:solidFill>
              <a:srgbClr val="000100"/>
            </a:solidFill>
            <a:prstDash val="solid"/>
          </a:ln>
        </c:spPr>
      </c:pivotFmt>
      <c:pivotFmt>
        <c:idx val="1670"/>
      </c:pivotFmt>
      <c:pivotFmt>
        <c:idx val="1671"/>
      </c:pivotFmt>
      <c:pivotFmt>
        <c:idx val="1672"/>
      </c:pivotFmt>
      <c:pivotFmt>
        <c:idx val="1673"/>
      </c:pivotFmt>
      <c:pivotFmt>
        <c:idx val="1674"/>
      </c:pivotFmt>
      <c:pivotFmt>
        <c:idx val="1675"/>
      </c:pivotFmt>
      <c:pivotFmt>
        <c:idx val="1676"/>
      </c:pivotFmt>
      <c:pivotFmt>
        <c:idx val="1677"/>
      </c:pivotFmt>
      <c:pivotFmt>
        <c:idx val="1678"/>
      </c:pivotFmt>
      <c:pivotFmt>
        <c:idx val="1679"/>
      </c:pivotFmt>
      <c:pivotFmt>
        <c:idx val="1680"/>
      </c:pivotFmt>
      <c:pivotFmt>
        <c:idx val="1681"/>
      </c:pivotFmt>
      <c:pivotFmt>
        <c:idx val="1682"/>
      </c:pivotFmt>
      <c:pivotFmt>
        <c:idx val="1683"/>
      </c:pivotFmt>
      <c:pivotFmt>
        <c:idx val="1684"/>
      </c:pivotFmt>
      <c:pivotFmt>
        <c:idx val="1685"/>
      </c:pivotFmt>
      <c:pivotFmt>
        <c:idx val="1686"/>
      </c:pivotFmt>
      <c:pivotFmt>
        <c:idx val="1687"/>
      </c:pivotFmt>
      <c:pivotFmt>
        <c:idx val="1688"/>
      </c:pivotFmt>
      <c:pivotFmt>
        <c:idx val="1689"/>
      </c:pivotFmt>
      <c:pivotFmt>
        <c:idx val="1690"/>
      </c:pivotFmt>
      <c:pivotFmt>
        <c:idx val="1691"/>
      </c:pivotFmt>
      <c:pivotFmt>
        <c:idx val="1692"/>
      </c:pivotFmt>
      <c:pivotFmt>
        <c:idx val="1693"/>
      </c:pivotFmt>
      <c:pivotFmt>
        <c:idx val="1694"/>
      </c:pivotFmt>
      <c:pivotFmt>
        <c:idx val="1695"/>
      </c:pivotFmt>
      <c:pivotFmt>
        <c:idx val="1696"/>
      </c:pivotFmt>
      <c:pivotFmt>
        <c:idx val="1697"/>
      </c:pivotFmt>
      <c:pivotFmt>
        <c:idx val="1698"/>
        <c:spPr>
          <a:solidFill>
            <a:srgbClr val="500C1A"/>
          </a:solidFill>
          <a:ln w="3175">
            <a:solidFill>
              <a:srgbClr val="000100"/>
            </a:solidFill>
            <a:prstDash val="solid"/>
          </a:ln>
        </c:spPr>
      </c:pivotFmt>
      <c:pivotFmt>
        <c:idx val="1699"/>
      </c:pivotFmt>
      <c:pivotFmt>
        <c:idx val="1700"/>
      </c:pivotFmt>
      <c:pivotFmt>
        <c:idx val="1701"/>
      </c:pivotFmt>
      <c:pivotFmt>
        <c:idx val="1702"/>
      </c:pivotFmt>
      <c:pivotFmt>
        <c:idx val="1703"/>
      </c:pivotFmt>
      <c:pivotFmt>
        <c:idx val="1704"/>
      </c:pivotFmt>
      <c:pivotFmt>
        <c:idx val="1705"/>
      </c:pivotFmt>
      <c:pivotFmt>
        <c:idx val="1706"/>
      </c:pivotFmt>
      <c:pivotFmt>
        <c:idx val="1707"/>
      </c:pivotFmt>
      <c:pivotFmt>
        <c:idx val="1708"/>
      </c:pivotFmt>
      <c:pivotFmt>
        <c:idx val="1709"/>
      </c:pivotFmt>
      <c:pivotFmt>
        <c:idx val="1710"/>
      </c:pivotFmt>
      <c:pivotFmt>
        <c:idx val="1711"/>
      </c:pivotFmt>
      <c:pivotFmt>
        <c:idx val="1712"/>
      </c:pivotFmt>
      <c:pivotFmt>
        <c:idx val="1713"/>
      </c:pivotFmt>
      <c:pivotFmt>
        <c:idx val="1714"/>
      </c:pivotFmt>
      <c:pivotFmt>
        <c:idx val="1715"/>
      </c:pivotFmt>
      <c:pivotFmt>
        <c:idx val="1716"/>
      </c:pivotFmt>
      <c:pivotFmt>
        <c:idx val="1717"/>
      </c:pivotFmt>
      <c:pivotFmt>
        <c:idx val="1718"/>
      </c:pivotFmt>
      <c:pivotFmt>
        <c:idx val="1719"/>
      </c:pivotFmt>
      <c:pivotFmt>
        <c:idx val="1720"/>
      </c:pivotFmt>
      <c:pivotFmt>
        <c:idx val="1721"/>
      </c:pivotFmt>
      <c:pivotFmt>
        <c:idx val="1722"/>
      </c:pivotFmt>
      <c:pivotFmt>
        <c:idx val="1723"/>
      </c:pivotFmt>
      <c:pivotFmt>
        <c:idx val="1724"/>
      </c:pivotFmt>
      <c:pivotFmt>
        <c:idx val="1725"/>
      </c:pivotFmt>
      <c:pivotFmt>
        <c:idx val="1726"/>
      </c:pivotFmt>
      <c:pivotFmt>
        <c:idx val="1727"/>
        <c:spPr>
          <a:solidFill>
            <a:srgbClr val="606060"/>
          </a:solidFill>
          <a:ln w="3175">
            <a:solidFill>
              <a:srgbClr val="000100"/>
            </a:solidFill>
            <a:prstDash val="solid"/>
          </a:ln>
        </c:spPr>
      </c:pivotFmt>
      <c:pivotFmt>
        <c:idx val="1728"/>
      </c:pivotFmt>
      <c:pivotFmt>
        <c:idx val="1729"/>
      </c:pivotFmt>
      <c:pivotFmt>
        <c:idx val="1730"/>
      </c:pivotFmt>
      <c:pivotFmt>
        <c:idx val="1731"/>
      </c:pivotFmt>
      <c:pivotFmt>
        <c:idx val="1732"/>
      </c:pivotFmt>
      <c:pivotFmt>
        <c:idx val="1733"/>
      </c:pivotFmt>
      <c:pivotFmt>
        <c:idx val="1734"/>
      </c:pivotFmt>
      <c:pivotFmt>
        <c:idx val="1735"/>
      </c:pivotFmt>
      <c:pivotFmt>
        <c:idx val="1736"/>
      </c:pivotFmt>
      <c:pivotFmt>
        <c:idx val="1737"/>
      </c:pivotFmt>
      <c:pivotFmt>
        <c:idx val="1738"/>
      </c:pivotFmt>
      <c:pivotFmt>
        <c:idx val="1739"/>
      </c:pivotFmt>
      <c:pivotFmt>
        <c:idx val="1740"/>
      </c:pivotFmt>
      <c:pivotFmt>
        <c:idx val="1741"/>
      </c:pivotFmt>
      <c:pivotFmt>
        <c:idx val="1742"/>
      </c:pivotFmt>
      <c:pivotFmt>
        <c:idx val="1743"/>
      </c:pivotFmt>
      <c:pivotFmt>
        <c:idx val="1744"/>
      </c:pivotFmt>
      <c:pivotFmt>
        <c:idx val="1745"/>
      </c:pivotFmt>
      <c:pivotFmt>
        <c:idx val="1746"/>
      </c:pivotFmt>
      <c:pivotFmt>
        <c:idx val="1747"/>
      </c:pivotFmt>
      <c:pivotFmt>
        <c:idx val="1748"/>
      </c:pivotFmt>
      <c:pivotFmt>
        <c:idx val="1749"/>
      </c:pivotFmt>
      <c:pivotFmt>
        <c:idx val="1750"/>
      </c:pivotFmt>
      <c:pivotFmt>
        <c:idx val="1751"/>
      </c:pivotFmt>
      <c:pivotFmt>
        <c:idx val="1752"/>
      </c:pivotFmt>
      <c:pivotFmt>
        <c:idx val="1753"/>
      </c:pivotFmt>
      <c:pivotFmt>
        <c:idx val="1754"/>
      </c:pivotFmt>
      <c:pivotFmt>
        <c:idx val="1755"/>
      </c:pivotFmt>
      <c:pivotFmt>
        <c:idx val="1756"/>
        <c:marker>
          <c:symbol val="none"/>
        </c:marker>
      </c:pivotFmt>
      <c:pivotFmt>
        <c:idx val="1757"/>
        <c:marker>
          <c:symbol val="none"/>
        </c:marker>
      </c:pivotFmt>
      <c:pivotFmt>
        <c:idx val="1758"/>
        <c:marker>
          <c:symbol val="none"/>
        </c:marker>
      </c:pivotFmt>
      <c:pivotFmt>
        <c:idx val="1759"/>
        <c:marker>
          <c:symbol val="none"/>
        </c:marker>
      </c:pivotFmt>
      <c:pivotFmt>
        <c:idx val="1760"/>
        <c:marker>
          <c:symbol val="none"/>
        </c:marker>
      </c:pivotFmt>
      <c:pivotFmt>
        <c:idx val="1761"/>
        <c:marker>
          <c:symbol val="none"/>
        </c:marker>
      </c:pivotFmt>
      <c:pivotFmt>
        <c:idx val="1762"/>
        <c:marker>
          <c:symbol val="none"/>
        </c:marker>
      </c:pivotFmt>
      <c:pivotFmt>
        <c:idx val="1763"/>
        <c:marker>
          <c:symbol val="none"/>
        </c:marker>
      </c:pivotFmt>
      <c:pivotFmt>
        <c:idx val="1764"/>
        <c:marker>
          <c:symbol val="none"/>
        </c:marker>
      </c:pivotFmt>
      <c:pivotFmt>
        <c:idx val="1765"/>
        <c:marker>
          <c:symbol val="none"/>
        </c:marker>
      </c:pivotFmt>
      <c:pivotFmt>
        <c:idx val="1766"/>
      </c:pivotFmt>
      <c:pivotFmt>
        <c:idx val="1767"/>
        <c:spPr>
          <a:solidFill>
            <a:srgbClr val="606060"/>
          </a:solidFill>
          <a:ln w="3175">
            <a:solidFill>
              <a:srgbClr val="000100"/>
            </a:solidFill>
            <a:prstDash val="solid"/>
          </a:ln>
        </c:spPr>
      </c:pivotFmt>
      <c:pivotFmt>
        <c:idx val="1768"/>
      </c:pivotFmt>
      <c:pivotFmt>
        <c:idx val="1769"/>
      </c:pivotFmt>
      <c:pivotFmt>
        <c:idx val="1770"/>
      </c:pivotFmt>
      <c:pivotFmt>
        <c:idx val="1771"/>
      </c:pivotFmt>
      <c:pivotFmt>
        <c:idx val="1772"/>
      </c:pivotFmt>
      <c:pivotFmt>
        <c:idx val="1773"/>
      </c:pivotFmt>
      <c:pivotFmt>
        <c:idx val="1774"/>
      </c:pivotFmt>
      <c:pivotFmt>
        <c:idx val="1775"/>
      </c:pivotFmt>
      <c:pivotFmt>
        <c:idx val="1776"/>
      </c:pivotFmt>
      <c:pivotFmt>
        <c:idx val="1777"/>
      </c:pivotFmt>
      <c:pivotFmt>
        <c:idx val="1778"/>
      </c:pivotFmt>
      <c:pivotFmt>
        <c:idx val="1779"/>
      </c:pivotFmt>
      <c:pivotFmt>
        <c:idx val="1780"/>
      </c:pivotFmt>
      <c:pivotFmt>
        <c:idx val="1781"/>
      </c:pivotFmt>
      <c:pivotFmt>
        <c:idx val="1782"/>
      </c:pivotFmt>
      <c:pivotFmt>
        <c:idx val="1783"/>
      </c:pivotFmt>
      <c:pivotFmt>
        <c:idx val="1784"/>
      </c:pivotFmt>
      <c:pivotFmt>
        <c:idx val="1785"/>
      </c:pivotFmt>
      <c:pivotFmt>
        <c:idx val="1786"/>
      </c:pivotFmt>
      <c:pivotFmt>
        <c:idx val="1787"/>
      </c:pivotFmt>
      <c:pivotFmt>
        <c:idx val="1788"/>
      </c:pivotFmt>
      <c:pivotFmt>
        <c:idx val="1789"/>
      </c:pivotFmt>
      <c:pivotFmt>
        <c:idx val="1790"/>
      </c:pivotFmt>
      <c:pivotFmt>
        <c:idx val="1791"/>
      </c:pivotFmt>
      <c:pivotFmt>
        <c:idx val="1792"/>
      </c:pivotFmt>
      <c:pivotFmt>
        <c:idx val="1793"/>
      </c:pivotFmt>
      <c:pivotFmt>
        <c:idx val="1794"/>
      </c:pivotFmt>
      <c:pivotFmt>
        <c:idx val="1795"/>
      </c:pivotFmt>
      <c:pivotFmt>
        <c:idx val="1796"/>
        <c:spPr>
          <a:solidFill>
            <a:srgbClr val="265376"/>
          </a:solidFill>
          <a:ln w="3175">
            <a:solidFill>
              <a:srgbClr val="000100"/>
            </a:solidFill>
            <a:prstDash val="solid"/>
          </a:ln>
        </c:spPr>
      </c:pivotFmt>
      <c:pivotFmt>
        <c:idx val="1797"/>
      </c:pivotFmt>
      <c:pivotFmt>
        <c:idx val="1798"/>
      </c:pivotFmt>
      <c:pivotFmt>
        <c:idx val="1799"/>
      </c:pivotFmt>
      <c:pivotFmt>
        <c:idx val="1800"/>
      </c:pivotFmt>
      <c:pivotFmt>
        <c:idx val="1801"/>
      </c:pivotFmt>
      <c:pivotFmt>
        <c:idx val="1802"/>
      </c:pivotFmt>
      <c:pivotFmt>
        <c:idx val="1803"/>
      </c:pivotFmt>
      <c:pivotFmt>
        <c:idx val="1804"/>
      </c:pivotFmt>
      <c:pivotFmt>
        <c:idx val="1805"/>
      </c:pivotFmt>
      <c:pivotFmt>
        <c:idx val="1806"/>
      </c:pivotFmt>
      <c:pivotFmt>
        <c:idx val="1807"/>
      </c:pivotFmt>
      <c:pivotFmt>
        <c:idx val="1808"/>
      </c:pivotFmt>
      <c:pivotFmt>
        <c:idx val="1809"/>
      </c:pivotFmt>
      <c:pivotFmt>
        <c:idx val="1810"/>
      </c:pivotFmt>
      <c:pivotFmt>
        <c:idx val="1811"/>
      </c:pivotFmt>
      <c:pivotFmt>
        <c:idx val="1812"/>
      </c:pivotFmt>
      <c:pivotFmt>
        <c:idx val="1813"/>
      </c:pivotFmt>
      <c:pivotFmt>
        <c:idx val="1814"/>
      </c:pivotFmt>
      <c:pivotFmt>
        <c:idx val="1815"/>
      </c:pivotFmt>
      <c:pivotFmt>
        <c:idx val="1816"/>
      </c:pivotFmt>
      <c:pivotFmt>
        <c:idx val="1817"/>
      </c:pivotFmt>
      <c:pivotFmt>
        <c:idx val="1818"/>
      </c:pivotFmt>
      <c:pivotFmt>
        <c:idx val="1819"/>
      </c:pivotFmt>
      <c:pivotFmt>
        <c:idx val="1820"/>
      </c:pivotFmt>
      <c:pivotFmt>
        <c:idx val="1821"/>
      </c:pivotFmt>
      <c:pivotFmt>
        <c:idx val="1822"/>
      </c:pivotFmt>
      <c:pivotFmt>
        <c:idx val="1823"/>
      </c:pivotFmt>
      <c:pivotFmt>
        <c:idx val="1824"/>
      </c:pivotFmt>
      <c:pivotFmt>
        <c:idx val="1825"/>
        <c:spPr>
          <a:ln w="3175">
            <a:solidFill>
              <a:srgbClr val="000100"/>
            </a:solidFill>
            <a:prstDash val="solid"/>
          </a:ln>
        </c:spPr>
      </c:pivotFmt>
      <c:pivotFmt>
        <c:idx val="1826"/>
        <c:spPr>
          <a:solidFill>
            <a:srgbClr val="7FA129"/>
          </a:solidFill>
          <a:ln w="3175">
            <a:solidFill>
              <a:srgbClr val="000100"/>
            </a:solidFill>
            <a:prstDash val="solid"/>
          </a:ln>
        </c:spPr>
      </c:pivotFmt>
      <c:pivotFmt>
        <c:idx val="1827"/>
      </c:pivotFmt>
      <c:pivotFmt>
        <c:idx val="1828"/>
      </c:pivotFmt>
      <c:pivotFmt>
        <c:idx val="1829"/>
      </c:pivotFmt>
      <c:pivotFmt>
        <c:idx val="1830"/>
      </c:pivotFmt>
      <c:pivotFmt>
        <c:idx val="1831"/>
      </c:pivotFmt>
      <c:pivotFmt>
        <c:idx val="1832"/>
      </c:pivotFmt>
      <c:pivotFmt>
        <c:idx val="1833"/>
      </c:pivotFmt>
      <c:pivotFmt>
        <c:idx val="1834"/>
      </c:pivotFmt>
      <c:pivotFmt>
        <c:idx val="1835"/>
      </c:pivotFmt>
      <c:pivotFmt>
        <c:idx val="1836"/>
      </c:pivotFmt>
      <c:pivotFmt>
        <c:idx val="1837"/>
      </c:pivotFmt>
      <c:pivotFmt>
        <c:idx val="1838"/>
      </c:pivotFmt>
      <c:pivotFmt>
        <c:idx val="1839"/>
      </c:pivotFmt>
      <c:pivotFmt>
        <c:idx val="1840"/>
      </c:pivotFmt>
      <c:pivotFmt>
        <c:idx val="1841"/>
      </c:pivotFmt>
      <c:pivotFmt>
        <c:idx val="1842"/>
      </c:pivotFmt>
      <c:pivotFmt>
        <c:idx val="1843"/>
      </c:pivotFmt>
      <c:pivotFmt>
        <c:idx val="1844"/>
      </c:pivotFmt>
      <c:pivotFmt>
        <c:idx val="1845"/>
      </c:pivotFmt>
      <c:pivotFmt>
        <c:idx val="1846"/>
      </c:pivotFmt>
      <c:pivotFmt>
        <c:idx val="1847"/>
      </c:pivotFmt>
      <c:pivotFmt>
        <c:idx val="1848"/>
      </c:pivotFmt>
      <c:pivotFmt>
        <c:idx val="1849"/>
      </c:pivotFmt>
      <c:pivotFmt>
        <c:idx val="1850"/>
      </c:pivotFmt>
      <c:pivotFmt>
        <c:idx val="1851"/>
      </c:pivotFmt>
      <c:pivotFmt>
        <c:idx val="1852"/>
      </c:pivotFmt>
      <c:pivotFmt>
        <c:idx val="1853"/>
      </c:pivotFmt>
      <c:pivotFmt>
        <c:idx val="1854"/>
      </c:pivotFmt>
      <c:pivotFmt>
        <c:idx val="1855"/>
        <c:spPr>
          <a:solidFill>
            <a:srgbClr val="BED001"/>
          </a:solidFill>
          <a:ln w="3175">
            <a:solidFill>
              <a:srgbClr val="000100"/>
            </a:solidFill>
            <a:prstDash val="solid"/>
          </a:ln>
        </c:spPr>
      </c:pivotFmt>
      <c:pivotFmt>
        <c:idx val="1856"/>
      </c:pivotFmt>
      <c:pivotFmt>
        <c:idx val="1857"/>
      </c:pivotFmt>
      <c:pivotFmt>
        <c:idx val="1858"/>
      </c:pivotFmt>
      <c:pivotFmt>
        <c:idx val="1859"/>
      </c:pivotFmt>
      <c:pivotFmt>
        <c:idx val="1860"/>
      </c:pivotFmt>
      <c:pivotFmt>
        <c:idx val="1861"/>
      </c:pivotFmt>
      <c:pivotFmt>
        <c:idx val="1862"/>
      </c:pivotFmt>
      <c:pivotFmt>
        <c:idx val="1863"/>
      </c:pivotFmt>
      <c:pivotFmt>
        <c:idx val="1864"/>
      </c:pivotFmt>
      <c:pivotFmt>
        <c:idx val="1865"/>
      </c:pivotFmt>
      <c:pivotFmt>
        <c:idx val="1866"/>
      </c:pivotFmt>
      <c:pivotFmt>
        <c:idx val="1867"/>
      </c:pivotFmt>
      <c:pivotFmt>
        <c:idx val="1868"/>
      </c:pivotFmt>
      <c:pivotFmt>
        <c:idx val="1869"/>
      </c:pivotFmt>
      <c:pivotFmt>
        <c:idx val="1870"/>
      </c:pivotFmt>
      <c:pivotFmt>
        <c:idx val="1871"/>
      </c:pivotFmt>
      <c:pivotFmt>
        <c:idx val="1872"/>
      </c:pivotFmt>
      <c:pivotFmt>
        <c:idx val="1873"/>
      </c:pivotFmt>
      <c:pivotFmt>
        <c:idx val="1874"/>
      </c:pivotFmt>
      <c:pivotFmt>
        <c:idx val="1875"/>
      </c:pivotFmt>
      <c:pivotFmt>
        <c:idx val="1876"/>
      </c:pivotFmt>
      <c:pivotFmt>
        <c:idx val="1877"/>
      </c:pivotFmt>
      <c:pivotFmt>
        <c:idx val="1878"/>
      </c:pivotFmt>
      <c:pivotFmt>
        <c:idx val="1879"/>
      </c:pivotFmt>
      <c:pivotFmt>
        <c:idx val="1880"/>
      </c:pivotFmt>
      <c:pivotFmt>
        <c:idx val="1881"/>
      </c:pivotFmt>
      <c:pivotFmt>
        <c:idx val="1882"/>
      </c:pivotFmt>
      <c:pivotFmt>
        <c:idx val="1883"/>
      </c:pivotFmt>
      <c:pivotFmt>
        <c:idx val="1884"/>
        <c:spPr>
          <a:solidFill>
            <a:srgbClr val="68A4C0"/>
          </a:solidFill>
          <a:ln w="3175">
            <a:solidFill>
              <a:srgbClr val="000100"/>
            </a:solidFill>
            <a:prstDash val="solid"/>
          </a:ln>
        </c:spPr>
      </c:pivotFmt>
      <c:pivotFmt>
        <c:idx val="1885"/>
      </c:pivotFmt>
      <c:pivotFmt>
        <c:idx val="1886"/>
      </c:pivotFmt>
      <c:pivotFmt>
        <c:idx val="1887"/>
      </c:pivotFmt>
      <c:pivotFmt>
        <c:idx val="1888"/>
      </c:pivotFmt>
      <c:pivotFmt>
        <c:idx val="1889"/>
      </c:pivotFmt>
      <c:pivotFmt>
        <c:idx val="1890"/>
      </c:pivotFmt>
      <c:pivotFmt>
        <c:idx val="1891"/>
      </c:pivotFmt>
      <c:pivotFmt>
        <c:idx val="1892"/>
      </c:pivotFmt>
      <c:pivotFmt>
        <c:idx val="1893"/>
      </c:pivotFmt>
      <c:pivotFmt>
        <c:idx val="1894"/>
      </c:pivotFmt>
      <c:pivotFmt>
        <c:idx val="1895"/>
      </c:pivotFmt>
      <c:pivotFmt>
        <c:idx val="1896"/>
      </c:pivotFmt>
      <c:pivotFmt>
        <c:idx val="1897"/>
      </c:pivotFmt>
      <c:pivotFmt>
        <c:idx val="1898"/>
      </c:pivotFmt>
      <c:pivotFmt>
        <c:idx val="1899"/>
      </c:pivotFmt>
      <c:pivotFmt>
        <c:idx val="1900"/>
      </c:pivotFmt>
      <c:pivotFmt>
        <c:idx val="1901"/>
      </c:pivotFmt>
      <c:pivotFmt>
        <c:idx val="1902"/>
      </c:pivotFmt>
      <c:pivotFmt>
        <c:idx val="1903"/>
      </c:pivotFmt>
      <c:pivotFmt>
        <c:idx val="1904"/>
      </c:pivotFmt>
      <c:pivotFmt>
        <c:idx val="1905"/>
      </c:pivotFmt>
      <c:pivotFmt>
        <c:idx val="1906"/>
      </c:pivotFmt>
      <c:pivotFmt>
        <c:idx val="1907"/>
      </c:pivotFmt>
      <c:pivotFmt>
        <c:idx val="1908"/>
      </c:pivotFmt>
      <c:pivotFmt>
        <c:idx val="1909"/>
      </c:pivotFmt>
      <c:pivotFmt>
        <c:idx val="1910"/>
      </c:pivotFmt>
      <c:pivotFmt>
        <c:idx val="1911"/>
      </c:pivotFmt>
      <c:pivotFmt>
        <c:idx val="1912"/>
      </c:pivotFmt>
      <c:pivotFmt>
        <c:idx val="1913"/>
        <c:spPr>
          <a:solidFill>
            <a:srgbClr val="A21734"/>
          </a:solidFill>
          <a:ln w="3175">
            <a:solidFill>
              <a:srgbClr val="000100"/>
            </a:solidFill>
            <a:prstDash val="solid"/>
          </a:ln>
        </c:spPr>
      </c:pivotFmt>
      <c:pivotFmt>
        <c:idx val="1914"/>
      </c:pivotFmt>
      <c:pivotFmt>
        <c:idx val="1915"/>
      </c:pivotFmt>
      <c:pivotFmt>
        <c:idx val="1916"/>
      </c:pivotFmt>
      <c:pivotFmt>
        <c:idx val="1917"/>
      </c:pivotFmt>
      <c:pivotFmt>
        <c:idx val="1918"/>
      </c:pivotFmt>
      <c:pivotFmt>
        <c:idx val="1919"/>
      </c:pivotFmt>
      <c:pivotFmt>
        <c:idx val="1920"/>
      </c:pivotFmt>
      <c:pivotFmt>
        <c:idx val="1921"/>
      </c:pivotFmt>
      <c:pivotFmt>
        <c:idx val="1922"/>
      </c:pivotFmt>
      <c:pivotFmt>
        <c:idx val="1923"/>
      </c:pivotFmt>
      <c:pivotFmt>
        <c:idx val="1924"/>
      </c:pivotFmt>
      <c:pivotFmt>
        <c:idx val="1925"/>
      </c:pivotFmt>
      <c:pivotFmt>
        <c:idx val="1926"/>
      </c:pivotFmt>
      <c:pivotFmt>
        <c:idx val="1927"/>
      </c:pivotFmt>
      <c:pivotFmt>
        <c:idx val="1928"/>
      </c:pivotFmt>
      <c:pivotFmt>
        <c:idx val="1929"/>
      </c:pivotFmt>
      <c:pivotFmt>
        <c:idx val="1930"/>
      </c:pivotFmt>
      <c:pivotFmt>
        <c:idx val="1931"/>
      </c:pivotFmt>
      <c:pivotFmt>
        <c:idx val="1932"/>
      </c:pivotFmt>
      <c:pivotFmt>
        <c:idx val="1933"/>
      </c:pivotFmt>
      <c:pivotFmt>
        <c:idx val="1934"/>
      </c:pivotFmt>
      <c:pivotFmt>
        <c:idx val="1935"/>
      </c:pivotFmt>
      <c:pivotFmt>
        <c:idx val="1936"/>
      </c:pivotFmt>
      <c:pivotFmt>
        <c:idx val="1937"/>
      </c:pivotFmt>
      <c:pivotFmt>
        <c:idx val="1938"/>
      </c:pivotFmt>
      <c:pivotFmt>
        <c:idx val="1939"/>
      </c:pivotFmt>
      <c:pivotFmt>
        <c:idx val="1940"/>
      </c:pivotFmt>
      <c:pivotFmt>
        <c:idx val="1941"/>
      </c:pivotFmt>
      <c:pivotFmt>
        <c:idx val="1942"/>
        <c:spPr>
          <a:solidFill>
            <a:srgbClr val="DB1F47"/>
          </a:solidFill>
          <a:ln w="3175">
            <a:solidFill>
              <a:srgbClr val="000100"/>
            </a:solidFill>
            <a:prstDash val="solid"/>
          </a:ln>
        </c:spPr>
      </c:pivotFmt>
      <c:pivotFmt>
        <c:idx val="1943"/>
      </c:pivotFmt>
      <c:pivotFmt>
        <c:idx val="1944"/>
      </c:pivotFmt>
      <c:pivotFmt>
        <c:idx val="1945"/>
      </c:pivotFmt>
      <c:pivotFmt>
        <c:idx val="1946"/>
      </c:pivotFmt>
      <c:pivotFmt>
        <c:idx val="1947"/>
      </c:pivotFmt>
      <c:pivotFmt>
        <c:idx val="1948"/>
      </c:pivotFmt>
      <c:pivotFmt>
        <c:idx val="1949"/>
      </c:pivotFmt>
      <c:pivotFmt>
        <c:idx val="1950"/>
      </c:pivotFmt>
      <c:pivotFmt>
        <c:idx val="1951"/>
      </c:pivotFmt>
      <c:pivotFmt>
        <c:idx val="1952"/>
      </c:pivotFmt>
      <c:pivotFmt>
        <c:idx val="1953"/>
      </c:pivotFmt>
      <c:pivotFmt>
        <c:idx val="1954"/>
      </c:pivotFmt>
      <c:pivotFmt>
        <c:idx val="1955"/>
      </c:pivotFmt>
      <c:pivotFmt>
        <c:idx val="1956"/>
      </c:pivotFmt>
      <c:pivotFmt>
        <c:idx val="1957"/>
      </c:pivotFmt>
      <c:pivotFmt>
        <c:idx val="1958"/>
      </c:pivotFmt>
      <c:pivotFmt>
        <c:idx val="1959"/>
      </c:pivotFmt>
      <c:pivotFmt>
        <c:idx val="1960"/>
      </c:pivotFmt>
      <c:pivotFmt>
        <c:idx val="1961"/>
      </c:pivotFmt>
      <c:pivotFmt>
        <c:idx val="1962"/>
      </c:pivotFmt>
      <c:pivotFmt>
        <c:idx val="1963"/>
      </c:pivotFmt>
      <c:pivotFmt>
        <c:idx val="1964"/>
      </c:pivotFmt>
      <c:pivotFmt>
        <c:idx val="1965"/>
      </c:pivotFmt>
      <c:pivotFmt>
        <c:idx val="1966"/>
      </c:pivotFmt>
      <c:pivotFmt>
        <c:idx val="1967"/>
      </c:pivotFmt>
      <c:pivotFmt>
        <c:idx val="1968"/>
      </c:pivotFmt>
      <c:pivotFmt>
        <c:idx val="1969"/>
      </c:pivotFmt>
      <c:pivotFmt>
        <c:idx val="1970"/>
      </c:pivotFmt>
      <c:pivotFmt>
        <c:idx val="1971"/>
        <c:spPr>
          <a:solidFill>
            <a:srgbClr val="500C1A"/>
          </a:solidFill>
          <a:ln w="3175">
            <a:solidFill>
              <a:srgbClr val="000100"/>
            </a:solidFill>
            <a:prstDash val="solid"/>
          </a:ln>
        </c:spPr>
      </c:pivotFmt>
      <c:pivotFmt>
        <c:idx val="1972"/>
      </c:pivotFmt>
      <c:pivotFmt>
        <c:idx val="1973"/>
      </c:pivotFmt>
      <c:pivotFmt>
        <c:idx val="1974"/>
      </c:pivotFmt>
      <c:pivotFmt>
        <c:idx val="1975"/>
      </c:pivotFmt>
      <c:pivotFmt>
        <c:idx val="1976"/>
      </c:pivotFmt>
      <c:pivotFmt>
        <c:idx val="1977"/>
      </c:pivotFmt>
      <c:pivotFmt>
        <c:idx val="1978"/>
      </c:pivotFmt>
      <c:pivotFmt>
        <c:idx val="1979"/>
      </c:pivotFmt>
      <c:pivotFmt>
        <c:idx val="1980"/>
      </c:pivotFmt>
      <c:pivotFmt>
        <c:idx val="1981"/>
      </c:pivotFmt>
      <c:pivotFmt>
        <c:idx val="1982"/>
      </c:pivotFmt>
      <c:pivotFmt>
        <c:idx val="1983"/>
      </c:pivotFmt>
      <c:pivotFmt>
        <c:idx val="1984"/>
      </c:pivotFmt>
      <c:pivotFmt>
        <c:idx val="1985"/>
      </c:pivotFmt>
      <c:pivotFmt>
        <c:idx val="1986"/>
      </c:pivotFmt>
      <c:pivotFmt>
        <c:idx val="1987"/>
      </c:pivotFmt>
      <c:pivotFmt>
        <c:idx val="1988"/>
      </c:pivotFmt>
      <c:pivotFmt>
        <c:idx val="1989"/>
      </c:pivotFmt>
      <c:pivotFmt>
        <c:idx val="1990"/>
      </c:pivotFmt>
      <c:pivotFmt>
        <c:idx val="1991"/>
      </c:pivotFmt>
      <c:pivotFmt>
        <c:idx val="1992"/>
      </c:pivotFmt>
      <c:pivotFmt>
        <c:idx val="1993"/>
      </c:pivotFmt>
      <c:pivotFmt>
        <c:idx val="1994"/>
      </c:pivotFmt>
      <c:pivotFmt>
        <c:idx val="1995"/>
      </c:pivotFmt>
      <c:pivotFmt>
        <c:idx val="1996"/>
      </c:pivotFmt>
      <c:pivotFmt>
        <c:idx val="1997"/>
      </c:pivotFmt>
      <c:pivotFmt>
        <c:idx val="1998"/>
      </c:pivotFmt>
      <c:pivotFmt>
        <c:idx val="1999"/>
      </c:pivotFmt>
      <c:pivotFmt>
        <c:idx val="2000"/>
        <c:spPr>
          <a:solidFill>
            <a:srgbClr val="606060"/>
          </a:solidFill>
          <a:ln w="3175">
            <a:solidFill>
              <a:srgbClr val="000100"/>
            </a:solidFill>
            <a:prstDash val="solid"/>
          </a:ln>
        </c:spPr>
      </c:pivotFmt>
      <c:pivotFmt>
        <c:idx val="2001"/>
      </c:pivotFmt>
      <c:pivotFmt>
        <c:idx val="2002"/>
      </c:pivotFmt>
      <c:pivotFmt>
        <c:idx val="2003"/>
      </c:pivotFmt>
      <c:pivotFmt>
        <c:idx val="2004"/>
      </c:pivotFmt>
      <c:pivotFmt>
        <c:idx val="2005"/>
      </c:pivotFmt>
      <c:pivotFmt>
        <c:idx val="2006"/>
      </c:pivotFmt>
      <c:pivotFmt>
        <c:idx val="2007"/>
      </c:pivotFmt>
      <c:pivotFmt>
        <c:idx val="2008"/>
      </c:pivotFmt>
      <c:pivotFmt>
        <c:idx val="2009"/>
      </c:pivotFmt>
      <c:pivotFmt>
        <c:idx val="2010"/>
      </c:pivotFmt>
      <c:pivotFmt>
        <c:idx val="2011"/>
      </c:pivotFmt>
      <c:pivotFmt>
        <c:idx val="2012"/>
      </c:pivotFmt>
      <c:pivotFmt>
        <c:idx val="2013"/>
      </c:pivotFmt>
      <c:pivotFmt>
        <c:idx val="2014"/>
      </c:pivotFmt>
      <c:pivotFmt>
        <c:idx val="2015"/>
      </c:pivotFmt>
      <c:pivotFmt>
        <c:idx val="2016"/>
      </c:pivotFmt>
      <c:pivotFmt>
        <c:idx val="2017"/>
      </c:pivotFmt>
      <c:pivotFmt>
        <c:idx val="2018"/>
      </c:pivotFmt>
      <c:pivotFmt>
        <c:idx val="2019"/>
      </c:pivotFmt>
      <c:pivotFmt>
        <c:idx val="2020"/>
      </c:pivotFmt>
      <c:pivotFmt>
        <c:idx val="2021"/>
      </c:pivotFmt>
      <c:pivotFmt>
        <c:idx val="2022"/>
      </c:pivotFmt>
      <c:pivotFmt>
        <c:idx val="2023"/>
      </c:pivotFmt>
      <c:pivotFmt>
        <c:idx val="2024"/>
      </c:pivotFmt>
      <c:pivotFmt>
        <c:idx val="2025"/>
      </c:pivotFmt>
      <c:pivotFmt>
        <c:idx val="2026"/>
      </c:pivotFmt>
      <c:pivotFmt>
        <c:idx val="2027"/>
      </c:pivotFmt>
      <c:pivotFmt>
        <c:idx val="2028"/>
      </c:pivotFmt>
      <c:pivotFmt>
        <c:idx val="2029"/>
        <c:marker>
          <c:symbol val="none"/>
        </c:marker>
      </c:pivotFmt>
      <c:pivotFmt>
        <c:idx val="2030"/>
        <c:spPr>
          <a:solidFill>
            <a:srgbClr val="265376"/>
          </a:solidFill>
          <a:ln w="3175">
            <a:solidFill>
              <a:srgbClr val="000100"/>
            </a:solidFill>
            <a:prstDash val="solid"/>
          </a:ln>
        </c:spPr>
        <c:marker>
          <c:symbol val="none"/>
        </c:marker>
      </c:pivotFmt>
      <c:pivotFmt>
        <c:idx val="2031"/>
        <c:spPr>
          <a:ln w="3175">
            <a:solidFill>
              <a:srgbClr val="000100"/>
            </a:solidFill>
            <a:prstDash val="solid"/>
          </a:ln>
        </c:spPr>
        <c:marker>
          <c:symbol val="none"/>
        </c:marker>
      </c:pivotFmt>
      <c:pivotFmt>
        <c:idx val="2032"/>
        <c:spPr>
          <a:solidFill>
            <a:srgbClr val="7FA129"/>
          </a:solidFill>
          <a:ln w="3175">
            <a:solidFill>
              <a:srgbClr val="000100"/>
            </a:solidFill>
            <a:prstDash val="solid"/>
          </a:ln>
        </c:spPr>
        <c:marker>
          <c:symbol val="none"/>
        </c:marker>
      </c:pivotFmt>
      <c:pivotFmt>
        <c:idx val="2033"/>
        <c:spPr>
          <a:solidFill>
            <a:srgbClr val="BED001"/>
          </a:solidFill>
          <a:ln w="3175">
            <a:solidFill>
              <a:srgbClr val="000100"/>
            </a:solidFill>
            <a:prstDash val="solid"/>
          </a:ln>
        </c:spPr>
        <c:marker>
          <c:symbol val="none"/>
        </c:marker>
      </c:pivotFmt>
      <c:pivotFmt>
        <c:idx val="2034"/>
        <c:spPr>
          <a:solidFill>
            <a:srgbClr val="68A4C0"/>
          </a:solidFill>
          <a:ln w="3175">
            <a:solidFill>
              <a:srgbClr val="000100"/>
            </a:solidFill>
            <a:prstDash val="solid"/>
          </a:ln>
        </c:spPr>
        <c:marker>
          <c:symbol val="none"/>
        </c:marker>
      </c:pivotFmt>
      <c:pivotFmt>
        <c:idx val="2035"/>
        <c:spPr>
          <a:solidFill>
            <a:srgbClr val="A21734"/>
          </a:solidFill>
          <a:ln w="3175">
            <a:solidFill>
              <a:srgbClr val="000100"/>
            </a:solidFill>
            <a:prstDash val="solid"/>
          </a:ln>
        </c:spPr>
        <c:marker>
          <c:symbol val="none"/>
        </c:marker>
      </c:pivotFmt>
      <c:pivotFmt>
        <c:idx val="2036"/>
        <c:spPr>
          <a:solidFill>
            <a:srgbClr val="DB1F47"/>
          </a:solidFill>
          <a:ln w="3175">
            <a:solidFill>
              <a:srgbClr val="000100"/>
            </a:solidFill>
            <a:prstDash val="solid"/>
          </a:ln>
        </c:spPr>
        <c:marker>
          <c:symbol val="none"/>
        </c:marker>
      </c:pivotFmt>
      <c:pivotFmt>
        <c:idx val="2037"/>
        <c:spPr>
          <a:solidFill>
            <a:srgbClr val="500C1A"/>
          </a:solidFill>
          <a:ln w="3175">
            <a:solidFill>
              <a:srgbClr val="000100"/>
            </a:solidFill>
            <a:prstDash val="solid"/>
          </a:ln>
        </c:spPr>
        <c:marker>
          <c:symbol val="none"/>
        </c:marker>
      </c:pivotFmt>
      <c:pivotFmt>
        <c:idx val="2038"/>
        <c:spPr>
          <a:solidFill>
            <a:srgbClr val="606060"/>
          </a:solidFill>
          <a:ln w="3175">
            <a:solidFill>
              <a:srgbClr val="000100"/>
            </a:solidFill>
            <a:prstDash val="solid"/>
          </a:ln>
        </c:spPr>
        <c:marker>
          <c:symbol val="none"/>
        </c:marker>
      </c:pivotFmt>
      <c:pivotFmt>
        <c:idx val="2039"/>
        <c:spPr>
          <a:ln w="3175">
            <a:solidFill>
              <a:srgbClr val="000100"/>
            </a:solidFill>
            <a:prstDash val="solid"/>
          </a:ln>
        </c:spPr>
        <c:marker>
          <c:symbol val="none"/>
        </c:marker>
      </c:pivotFmt>
      <c:pivotFmt>
        <c:idx val="2040"/>
        <c:spPr>
          <a:solidFill>
            <a:srgbClr val="606060"/>
          </a:solidFill>
          <a:ln w="3175">
            <a:solidFill>
              <a:srgbClr val="000100"/>
            </a:solidFill>
            <a:prstDash val="solid"/>
          </a:ln>
        </c:spPr>
        <c:marker>
          <c:symbol val="none"/>
        </c:marker>
      </c:pivotFmt>
      <c:pivotFmt>
        <c:idx val="2041"/>
        <c:spPr>
          <a:solidFill>
            <a:srgbClr val="500C1A"/>
          </a:solidFill>
          <a:ln w="3175">
            <a:solidFill>
              <a:srgbClr val="000100"/>
            </a:solidFill>
            <a:prstDash val="solid"/>
          </a:ln>
        </c:spPr>
        <c:marker>
          <c:symbol val="none"/>
        </c:marker>
      </c:pivotFmt>
      <c:pivotFmt>
        <c:idx val="2042"/>
        <c:spPr>
          <a:solidFill>
            <a:srgbClr val="DB1F47"/>
          </a:solidFill>
          <a:ln w="3175">
            <a:solidFill>
              <a:srgbClr val="000100"/>
            </a:solidFill>
            <a:prstDash val="solid"/>
          </a:ln>
        </c:spPr>
        <c:marker>
          <c:symbol val="none"/>
        </c:marker>
      </c:pivotFmt>
      <c:pivotFmt>
        <c:idx val="2043"/>
        <c:spPr>
          <a:solidFill>
            <a:srgbClr val="A21734"/>
          </a:solidFill>
          <a:ln w="3175">
            <a:solidFill>
              <a:srgbClr val="000100"/>
            </a:solidFill>
            <a:prstDash val="solid"/>
          </a:ln>
        </c:spPr>
        <c:marker>
          <c:symbol val="none"/>
        </c:marker>
      </c:pivotFmt>
      <c:pivotFmt>
        <c:idx val="2044"/>
        <c:spPr>
          <a:solidFill>
            <a:srgbClr val="68A4C0"/>
          </a:solidFill>
          <a:ln w="3175">
            <a:solidFill>
              <a:srgbClr val="000100"/>
            </a:solidFill>
            <a:prstDash val="solid"/>
          </a:ln>
        </c:spPr>
        <c:marker>
          <c:symbol val="none"/>
        </c:marker>
      </c:pivotFmt>
      <c:pivotFmt>
        <c:idx val="2045"/>
        <c:spPr>
          <a:solidFill>
            <a:srgbClr val="BED001"/>
          </a:solidFill>
          <a:ln w="3175">
            <a:solidFill>
              <a:srgbClr val="000100"/>
            </a:solidFill>
            <a:prstDash val="solid"/>
          </a:ln>
        </c:spPr>
        <c:marker>
          <c:symbol val="none"/>
        </c:marker>
      </c:pivotFmt>
      <c:pivotFmt>
        <c:idx val="2046"/>
        <c:spPr>
          <a:solidFill>
            <a:srgbClr val="265376"/>
          </a:solidFill>
          <a:ln w="3175">
            <a:solidFill>
              <a:srgbClr val="000100"/>
            </a:solidFill>
            <a:prstDash val="solid"/>
          </a:ln>
        </c:spPr>
        <c:marker>
          <c:symbol val="none"/>
        </c:marker>
      </c:pivotFmt>
      <c:pivotFmt>
        <c:idx val="2047"/>
        <c:spPr>
          <a:solidFill>
            <a:srgbClr val="497185"/>
          </a:solidFill>
          <a:ln w="3175">
            <a:solidFill>
              <a:srgbClr val="000100"/>
            </a:solidFill>
            <a:prstDash val="solid"/>
          </a:ln>
        </c:spPr>
        <c:marker>
          <c:symbol val="none"/>
        </c:marker>
      </c:pivotFmt>
      <c:pivotFmt>
        <c:idx val="2048"/>
        <c:spPr>
          <a:solidFill>
            <a:srgbClr val="7FA129"/>
          </a:solidFill>
          <a:ln w="3175">
            <a:solidFill>
              <a:srgbClr val="000100"/>
            </a:solidFill>
            <a:prstDash val="solid"/>
          </a:ln>
        </c:spPr>
        <c:marker>
          <c:symbol val="none"/>
        </c:marker>
      </c:pivotFmt>
      <c:pivotFmt>
        <c:idx val="2049"/>
      </c:pivotFmt>
      <c:pivotFmt>
        <c:idx val="2050"/>
      </c:pivotFmt>
      <c:pivotFmt>
        <c:idx val="2051"/>
      </c:pivotFmt>
      <c:pivotFmt>
        <c:idx val="2052"/>
      </c:pivotFmt>
      <c:pivotFmt>
        <c:idx val="2053"/>
      </c:pivotFmt>
      <c:pivotFmt>
        <c:idx val="2054"/>
      </c:pivotFmt>
      <c:pivotFmt>
        <c:idx val="2055"/>
      </c:pivotFmt>
      <c:pivotFmt>
        <c:idx val="2056"/>
      </c:pivotFmt>
      <c:pivotFmt>
        <c:idx val="2057"/>
      </c:pivotFmt>
      <c:pivotFmt>
        <c:idx val="2058"/>
      </c:pivotFmt>
      <c:pivotFmt>
        <c:idx val="2059"/>
      </c:pivotFmt>
      <c:pivotFmt>
        <c:idx val="2060"/>
      </c:pivotFmt>
      <c:pivotFmt>
        <c:idx val="2061"/>
      </c:pivotFmt>
      <c:pivotFmt>
        <c:idx val="2062"/>
      </c:pivotFmt>
      <c:pivotFmt>
        <c:idx val="2063"/>
      </c:pivotFmt>
      <c:pivotFmt>
        <c:idx val="2064"/>
      </c:pivotFmt>
      <c:pivotFmt>
        <c:idx val="2065"/>
      </c:pivotFmt>
      <c:pivotFmt>
        <c:idx val="2066"/>
      </c:pivotFmt>
      <c:pivotFmt>
        <c:idx val="2067"/>
      </c:pivotFmt>
      <c:pivotFmt>
        <c:idx val="2068"/>
      </c:pivotFmt>
      <c:pivotFmt>
        <c:idx val="2069"/>
      </c:pivotFmt>
      <c:pivotFmt>
        <c:idx val="2070"/>
      </c:pivotFmt>
      <c:pivotFmt>
        <c:idx val="2071"/>
      </c:pivotFmt>
      <c:pivotFmt>
        <c:idx val="2072"/>
      </c:pivotFmt>
      <c:pivotFmt>
        <c:idx val="2073"/>
      </c:pivotFmt>
      <c:pivotFmt>
        <c:idx val="2074"/>
      </c:pivotFmt>
      <c:pivotFmt>
        <c:idx val="2075"/>
      </c:pivotFmt>
      <c:pivotFmt>
        <c:idx val="2076"/>
      </c:pivotFmt>
      <c:pivotFmt>
        <c:idx val="2077"/>
      </c:pivotFmt>
      <c:pivotFmt>
        <c:idx val="2078"/>
      </c:pivotFmt>
      <c:pivotFmt>
        <c:idx val="2079"/>
      </c:pivotFmt>
      <c:pivotFmt>
        <c:idx val="2080"/>
      </c:pivotFmt>
      <c:pivotFmt>
        <c:idx val="2081"/>
      </c:pivotFmt>
      <c:pivotFmt>
        <c:idx val="2082"/>
      </c:pivotFmt>
      <c:pivotFmt>
        <c:idx val="2083"/>
      </c:pivotFmt>
      <c:pivotFmt>
        <c:idx val="2084"/>
      </c:pivotFmt>
      <c:pivotFmt>
        <c:idx val="2085"/>
      </c:pivotFmt>
      <c:pivotFmt>
        <c:idx val="2086"/>
      </c:pivotFmt>
      <c:pivotFmt>
        <c:idx val="2087"/>
      </c:pivotFmt>
      <c:pivotFmt>
        <c:idx val="2088"/>
      </c:pivotFmt>
      <c:pivotFmt>
        <c:idx val="2089"/>
      </c:pivotFmt>
      <c:pivotFmt>
        <c:idx val="2090"/>
      </c:pivotFmt>
      <c:pivotFmt>
        <c:idx val="2091"/>
      </c:pivotFmt>
      <c:pivotFmt>
        <c:idx val="2092"/>
      </c:pivotFmt>
      <c:pivotFmt>
        <c:idx val="2093"/>
      </c:pivotFmt>
      <c:pivotFmt>
        <c:idx val="2094"/>
      </c:pivotFmt>
      <c:pivotFmt>
        <c:idx val="2095"/>
      </c:pivotFmt>
      <c:pivotFmt>
        <c:idx val="2096"/>
      </c:pivotFmt>
      <c:pivotFmt>
        <c:idx val="2097"/>
      </c:pivotFmt>
      <c:pivotFmt>
        <c:idx val="2098"/>
      </c:pivotFmt>
      <c:pivotFmt>
        <c:idx val="2099"/>
      </c:pivotFmt>
      <c:pivotFmt>
        <c:idx val="2100"/>
      </c:pivotFmt>
      <c:pivotFmt>
        <c:idx val="2101"/>
      </c:pivotFmt>
      <c:pivotFmt>
        <c:idx val="2102"/>
      </c:pivotFmt>
      <c:pivotFmt>
        <c:idx val="2103"/>
      </c:pivotFmt>
      <c:pivotFmt>
        <c:idx val="2104"/>
      </c:pivotFmt>
      <c:pivotFmt>
        <c:idx val="2105"/>
      </c:pivotFmt>
      <c:pivotFmt>
        <c:idx val="2106"/>
      </c:pivotFmt>
      <c:pivotFmt>
        <c:idx val="2107"/>
      </c:pivotFmt>
      <c:pivotFmt>
        <c:idx val="2108"/>
      </c:pivotFmt>
      <c:pivotFmt>
        <c:idx val="2109"/>
      </c:pivotFmt>
      <c:pivotFmt>
        <c:idx val="2110"/>
      </c:pivotFmt>
      <c:pivotFmt>
        <c:idx val="2111"/>
      </c:pivotFmt>
      <c:pivotFmt>
        <c:idx val="2112"/>
      </c:pivotFmt>
      <c:pivotFmt>
        <c:idx val="2113"/>
      </c:pivotFmt>
      <c:pivotFmt>
        <c:idx val="2114"/>
      </c:pivotFmt>
      <c:pivotFmt>
        <c:idx val="2115"/>
      </c:pivotFmt>
      <c:pivotFmt>
        <c:idx val="2116"/>
      </c:pivotFmt>
      <c:pivotFmt>
        <c:idx val="2117"/>
      </c:pivotFmt>
      <c:pivotFmt>
        <c:idx val="2118"/>
      </c:pivotFmt>
      <c:pivotFmt>
        <c:idx val="2119"/>
      </c:pivotFmt>
      <c:pivotFmt>
        <c:idx val="2120"/>
      </c:pivotFmt>
      <c:pivotFmt>
        <c:idx val="2121"/>
      </c:pivotFmt>
      <c:pivotFmt>
        <c:idx val="2122"/>
      </c:pivotFmt>
      <c:pivotFmt>
        <c:idx val="2123"/>
      </c:pivotFmt>
      <c:pivotFmt>
        <c:idx val="2124"/>
      </c:pivotFmt>
      <c:pivotFmt>
        <c:idx val="2125"/>
      </c:pivotFmt>
      <c:pivotFmt>
        <c:idx val="2126"/>
      </c:pivotFmt>
      <c:pivotFmt>
        <c:idx val="2127"/>
      </c:pivotFmt>
      <c:pivotFmt>
        <c:idx val="2128"/>
      </c:pivotFmt>
      <c:pivotFmt>
        <c:idx val="2129"/>
      </c:pivotFmt>
      <c:pivotFmt>
        <c:idx val="2130"/>
      </c:pivotFmt>
      <c:pivotFmt>
        <c:idx val="2131"/>
      </c:pivotFmt>
      <c:pivotFmt>
        <c:idx val="2132"/>
      </c:pivotFmt>
      <c:pivotFmt>
        <c:idx val="2133"/>
      </c:pivotFmt>
      <c:pivotFmt>
        <c:idx val="2134"/>
      </c:pivotFmt>
      <c:pivotFmt>
        <c:idx val="2135"/>
      </c:pivotFmt>
      <c:pivotFmt>
        <c:idx val="2136"/>
      </c:pivotFmt>
      <c:pivotFmt>
        <c:idx val="2137"/>
      </c:pivotFmt>
      <c:pivotFmt>
        <c:idx val="2138"/>
      </c:pivotFmt>
      <c:pivotFmt>
        <c:idx val="2139"/>
      </c:pivotFmt>
      <c:pivotFmt>
        <c:idx val="2140"/>
      </c:pivotFmt>
      <c:pivotFmt>
        <c:idx val="2141"/>
      </c:pivotFmt>
      <c:pivotFmt>
        <c:idx val="2142"/>
      </c:pivotFmt>
      <c:pivotFmt>
        <c:idx val="2143"/>
      </c:pivotFmt>
      <c:pivotFmt>
        <c:idx val="2144"/>
      </c:pivotFmt>
      <c:pivotFmt>
        <c:idx val="2145"/>
      </c:pivotFmt>
      <c:pivotFmt>
        <c:idx val="2146"/>
      </c:pivotFmt>
      <c:pivotFmt>
        <c:idx val="2147"/>
      </c:pivotFmt>
      <c:pivotFmt>
        <c:idx val="2148"/>
      </c:pivotFmt>
      <c:pivotFmt>
        <c:idx val="2149"/>
      </c:pivotFmt>
      <c:pivotFmt>
        <c:idx val="2150"/>
      </c:pivotFmt>
      <c:pivotFmt>
        <c:idx val="2151"/>
      </c:pivotFmt>
      <c:pivotFmt>
        <c:idx val="2152"/>
      </c:pivotFmt>
      <c:pivotFmt>
        <c:idx val="2153"/>
      </c:pivotFmt>
      <c:pivotFmt>
        <c:idx val="2154"/>
      </c:pivotFmt>
      <c:pivotFmt>
        <c:idx val="2155"/>
      </c:pivotFmt>
      <c:pivotFmt>
        <c:idx val="2156"/>
      </c:pivotFmt>
      <c:pivotFmt>
        <c:idx val="2157"/>
      </c:pivotFmt>
      <c:pivotFmt>
        <c:idx val="2158"/>
      </c:pivotFmt>
      <c:pivotFmt>
        <c:idx val="2159"/>
      </c:pivotFmt>
      <c:pivotFmt>
        <c:idx val="2160"/>
      </c:pivotFmt>
      <c:pivotFmt>
        <c:idx val="2161"/>
      </c:pivotFmt>
      <c:pivotFmt>
        <c:idx val="2162"/>
      </c:pivotFmt>
      <c:pivotFmt>
        <c:idx val="2163"/>
      </c:pivotFmt>
      <c:pivotFmt>
        <c:idx val="2164"/>
      </c:pivotFmt>
      <c:pivotFmt>
        <c:idx val="2165"/>
      </c:pivotFmt>
      <c:pivotFmt>
        <c:idx val="2166"/>
      </c:pivotFmt>
      <c:pivotFmt>
        <c:idx val="2167"/>
      </c:pivotFmt>
      <c:pivotFmt>
        <c:idx val="2168"/>
      </c:pivotFmt>
      <c:pivotFmt>
        <c:idx val="2169"/>
      </c:pivotFmt>
      <c:pivotFmt>
        <c:idx val="2170"/>
      </c:pivotFmt>
      <c:pivotFmt>
        <c:idx val="2171"/>
      </c:pivotFmt>
      <c:pivotFmt>
        <c:idx val="2172"/>
      </c:pivotFmt>
      <c:pivotFmt>
        <c:idx val="2173"/>
      </c:pivotFmt>
      <c:pivotFmt>
        <c:idx val="2174"/>
      </c:pivotFmt>
      <c:pivotFmt>
        <c:idx val="2175"/>
      </c:pivotFmt>
      <c:pivotFmt>
        <c:idx val="2176"/>
      </c:pivotFmt>
      <c:pivotFmt>
        <c:idx val="2177"/>
      </c:pivotFmt>
      <c:pivotFmt>
        <c:idx val="2178"/>
      </c:pivotFmt>
      <c:pivotFmt>
        <c:idx val="2179"/>
      </c:pivotFmt>
      <c:pivotFmt>
        <c:idx val="2180"/>
      </c:pivotFmt>
      <c:pivotFmt>
        <c:idx val="2181"/>
      </c:pivotFmt>
      <c:pivotFmt>
        <c:idx val="2182"/>
      </c:pivotFmt>
      <c:pivotFmt>
        <c:idx val="2183"/>
      </c:pivotFmt>
      <c:pivotFmt>
        <c:idx val="2184"/>
      </c:pivotFmt>
      <c:pivotFmt>
        <c:idx val="2185"/>
      </c:pivotFmt>
      <c:pivotFmt>
        <c:idx val="2186"/>
      </c:pivotFmt>
      <c:pivotFmt>
        <c:idx val="2187"/>
      </c:pivotFmt>
      <c:pivotFmt>
        <c:idx val="2188"/>
      </c:pivotFmt>
      <c:pivotFmt>
        <c:idx val="2189"/>
      </c:pivotFmt>
      <c:pivotFmt>
        <c:idx val="2190"/>
      </c:pivotFmt>
      <c:pivotFmt>
        <c:idx val="2191"/>
      </c:pivotFmt>
      <c:pivotFmt>
        <c:idx val="2192"/>
      </c:pivotFmt>
      <c:pivotFmt>
        <c:idx val="2193"/>
      </c:pivotFmt>
      <c:pivotFmt>
        <c:idx val="2194"/>
      </c:pivotFmt>
      <c:pivotFmt>
        <c:idx val="2195"/>
      </c:pivotFmt>
      <c:pivotFmt>
        <c:idx val="2196"/>
      </c:pivotFmt>
      <c:pivotFmt>
        <c:idx val="2197"/>
      </c:pivotFmt>
      <c:pivotFmt>
        <c:idx val="2198"/>
      </c:pivotFmt>
      <c:pivotFmt>
        <c:idx val="2199"/>
      </c:pivotFmt>
      <c:pivotFmt>
        <c:idx val="2200"/>
      </c:pivotFmt>
      <c:pivotFmt>
        <c:idx val="2201"/>
      </c:pivotFmt>
      <c:pivotFmt>
        <c:idx val="2202"/>
      </c:pivotFmt>
      <c:pivotFmt>
        <c:idx val="2203"/>
      </c:pivotFmt>
      <c:pivotFmt>
        <c:idx val="2204"/>
      </c:pivotFmt>
      <c:pivotFmt>
        <c:idx val="2205"/>
      </c:pivotFmt>
      <c:pivotFmt>
        <c:idx val="2206"/>
      </c:pivotFmt>
      <c:pivotFmt>
        <c:idx val="2207"/>
      </c:pivotFmt>
      <c:pivotFmt>
        <c:idx val="2208"/>
      </c:pivotFmt>
      <c:pivotFmt>
        <c:idx val="2209"/>
      </c:pivotFmt>
      <c:pivotFmt>
        <c:idx val="2210"/>
      </c:pivotFmt>
      <c:pivotFmt>
        <c:idx val="2211"/>
      </c:pivotFmt>
      <c:pivotFmt>
        <c:idx val="2212"/>
      </c:pivotFmt>
      <c:pivotFmt>
        <c:idx val="2213"/>
      </c:pivotFmt>
      <c:pivotFmt>
        <c:idx val="2214"/>
      </c:pivotFmt>
      <c:pivotFmt>
        <c:idx val="2215"/>
      </c:pivotFmt>
      <c:pivotFmt>
        <c:idx val="2216"/>
      </c:pivotFmt>
      <c:pivotFmt>
        <c:idx val="2217"/>
      </c:pivotFmt>
      <c:pivotFmt>
        <c:idx val="2218"/>
      </c:pivotFmt>
      <c:pivotFmt>
        <c:idx val="2219"/>
      </c:pivotFmt>
      <c:pivotFmt>
        <c:idx val="2220"/>
      </c:pivotFmt>
      <c:pivotFmt>
        <c:idx val="2221"/>
      </c:pivotFmt>
      <c:pivotFmt>
        <c:idx val="2222"/>
      </c:pivotFmt>
      <c:pivotFmt>
        <c:idx val="2223"/>
      </c:pivotFmt>
      <c:pivotFmt>
        <c:idx val="2224"/>
      </c:pivotFmt>
      <c:pivotFmt>
        <c:idx val="2225"/>
      </c:pivotFmt>
      <c:pivotFmt>
        <c:idx val="2226"/>
      </c:pivotFmt>
      <c:pivotFmt>
        <c:idx val="2227"/>
      </c:pivotFmt>
      <c:pivotFmt>
        <c:idx val="2228"/>
      </c:pivotFmt>
      <c:pivotFmt>
        <c:idx val="2229"/>
      </c:pivotFmt>
      <c:pivotFmt>
        <c:idx val="2230"/>
      </c:pivotFmt>
      <c:pivotFmt>
        <c:idx val="2231"/>
      </c:pivotFmt>
      <c:pivotFmt>
        <c:idx val="2232"/>
      </c:pivotFmt>
      <c:pivotFmt>
        <c:idx val="2233"/>
      </c:pivotFmt>
      <c:pivotFmt>
        <c:idx val="2234"/>
      </c:pivotFmt>
      <c:pivotFmt>
        <c:idx val="2235"/>
      </c:pivotFmt>
      <c:pivotFmt>
        <c:idx val="2236"/>
      </c:pivotFmt>
      <c:pivotFmt>
        <c:idx val="2237"/>
      </c:pivotFmt>
      <c:pivotFmt>
        <c:idx val="2238"/>
      </c:pivotFmt>
      <c:pivotFmt>
        <c:idx val="2239"/>
      </c:pivotFmt>
      <c:pivotFmt>
        <c:idx val="2240"/>
      </c:pivotFmt>
      <c:pivotFmt>
        <c:idx val="2241"/>
      </c:pivotFmt>
      <c:pivotFmt>
        <c:idx val="2242"/>
      </c:pivotFmt>
      <c:pivotFmt>
        <c:idx val="2243"/>
      </c:pivotFmt>
      <c:pivotFmt>
        <c:idx val="2244"/>
      </c:pivotFmt>
      <c:pivotFmt>
        <c:idx val="2245"/>
      </c:pivotFmt>
      <c:pivotFmt>
        <c:idx val="2246"/>
      </c:pivotFmt>
      <c:pivotFmt>
        <c:idx val="2247"/>
      </c:pivotFmt>
      <c:pivotFmt>
        <c:idx val="2248"/>
      </c:pivotFmt>
      <c:pivotFmt>
        <c:idx val="2249"/>
      </c:pivotFmt>
      <c:pivotFmt>
        <c:idx val="2250"/>
      </c:pivotFmt>
      <c:pivotFmt>
        <c:idx val="2251"/>
      </c:pivotFmt>
      <c:pivotFmt>
        <c:idx val="2252"/>
      </c:pivotFmt>
      <c:pivotFmt>
        <c:idx val="2253"/>
      </c:pivotFmt>
      <c:pivotFmt>
        <c:idx val="2254"/>
      </c:pivotFmt>
      <c:pivotFmt>
        <c:idx val="2255"/>
      </c:pivotFmt>
      <c:pivotFmt>
        <c:idx val="2256"/>
      </c:pivotFmt>
      <c:pivotFmt>
        <c:idx val="2257"/>
      </c:pivotFmt>
      <c:pivotFmt>
        <c:idx val="2258"/>
      </c:pivotFmt>
      <c:pivotFmt>
        <c:idx val="2259"/>
      </c:pivotFmt>
      <c:pivotFmt>
        <c:idx val="2260"/>
      </c:pivotFmt>
      <c:pivotFmt>
        <c:idx val="2261"/>
      </c:pivotFmt>
      <c:pivotFmt>
        <c:idx val="2262"/>
      </c:pivotFmt>
      <c:pivotFmt>
        <c:idx val="2263"/>
      </c:pivotFmt>
      <c:pivotFmt>
        <c:idx val="2264"/>
      </c:pivotFmt>
      <c:pivotFmt>
        <c:idx val="2265"/>
      </c:pivotFmt>
      <c:pivotFmt>
        <c:idx val="2266"/>
      </c:pivotFmt>
      <c:pivotFmt>
        <c:idx val="2267"/>
      </c:pivotFmt>
      <c:pivotFmt>
        <c:idx val="2268"/>
      </c:pivotFmt>
      <c:pivotFmt>
        <c:idx val="2269"/>
      </c:pivotFmt>
      <c:pivotFmt>
        <c:idx val="2270"/>
      </c:pivotFmt>
      <c:pivotFmt>
        <c:idx val="2271"/>
      </c:pivotFmt>
      <c:pivotFmt>
        <c:idx val="2272"/>
      </c:pivotFmt>
      <c:pivotFmt>
        <c:idx val="2273"/>
      </c:pivotFmt>
      <c:pivotFmt>
        <c:idx val="2274"/>
      </c:pivotFmt>
      <c:pivotFmt>
        <c:idx val="2275"/>
      </c:pivotFmt>
      <c:pivotFmt>
        <c:idx val="2276"/>
      </c:pivotFmt>
      <c:pivotFmt>
        <c:idx val="2277"/>
      </c:pivotFmt>
      <c:pivotFmt>
        <c:idx val="2278"/>
      </c:pivotFmt>
      <c:pivotFmt>
        <c:idx val="2279"/>
      </c:pivotFmt>
      <c:pivotFmt>
        <c:idx val="2280"/>
      </c:pivotFmt>
      <c:pivotFmt>
        <c:idx val="2281"/>
      </c:pivotFmt>
      <c:pivotFmt>
        <c:idx val="2282"/>
      </c:pivotFmt>
      <c:pivotFmt>
        <c:idx val="2283"/>
      </c:pivotFmt>
      <c:pivotFmt>
        <c:idx val="2284"/>
      </c:pivotFmt>
      <c:pivotFmt>
        <c:idx val="2285"/>
      </c:pivotFmt>
      <c:pivotFmt>
        <c:idx val="2286"/>
      </c:pivotFmt>
      <c:pivotFmt>
        <c:idx val="2287"/>
      </c:pivotFmt>
      <c:pivotFmt>
        <c:idx val="2288"/>
      </c:pivotFmt>
      <c:pivotFmt>
        <c:idx val="2289"/>
      </c:pivotFmt>
      <c:pivotFmt>
        <c:idx val="2290"/>
      </c:pivotFmt>
      <c:pivotFmt>
        <c:idx val="2291"/>
      </c:pivotFmt>
      <c:pivotFmt>
        <c:idx val="2292"/>
      </c:pivotFmt>
      <c:pivotFmt>
        <c:idx val="2293"/>
      </c:pivotFmt>
      <c:pivotFmt>
        <c:idx val="2294"/>
      </c:pivotFmt>
      <c:pivotFmt>
        <c:idx val="2295"/>
      </c:pivotFmt>
      <c:pivotFmt>
        <c:idx val="2296"/>
      </c:pivotFmt>
      <c:pivotFmt>
        <c:idx val="2297"/>
      </c:pivotFmt>
      <c:pivotFmt>
        <c:idx val="2298"/>
      </c:pivotFmt>
      <c:pivotFmt>
        <c:idx val="2299"/>
      </c:pivotFmt>
      <c:pivotFmt>
        <c:idx val="2300"/>
      </c:pivotFmt>
      <c:pivotFmt>
        <c:idx val="2301"/>
        <c:spPr>
          <a:ln w="3175">
            <a:solidFill>
              <a:srgbClr val="000100"/>
            </a:solidFill>
            <a:prstDash val="solid"/>
          </a:ln>
        </c:spPr>
        <c:marker>
          <c:symbol val="none"/>
        </c:marker>
      </c:pivotFmt>
      <c:pivotFmt>
        <c:idx val="2302"/>
      </c:pivotFmt>
      <c:pivotFmt>
        <c:idx val="2303"/>
      </c:pivotFmt>
      <c:pivotFmt>
        <c:idx val="2304"/>
      </c:pivotFmt>
      <c:pivotFmt>
        <c:idx val="2305"/>
      </c:pivotFmt>
      <c:pivotFmt>
        <c:idx val="2306"/>
      </c:pivotFmt>
      <c:pivotFmt>
        <c:idx val="2307"/>
      </c:pivotFmt>
      <c:pivotFmt>
        <c:idx val="2308"/>
      </c:pivotFmt>
      <c:pivotFmt>
        <c:idx val="2309"/>
      </c:pivotFmt>
      <c:pivotFmt>
        <c:idx val="2310"/>
      </c:pivotFmt>
      <c:pivotFmt>
        <c:idx val="2311"/>
      </c:pivotFmt>
      <c:pivotFmt>
        <c:idx val="2312"/>
      </c:pivotFmt>
      <c:pivotFmt>
        <c:idx val="2313"/>
      </c:pivotFmt>
      <c:pivotFmt>
        <c:idx val="2314"/>
      </c:pivotFmt>
      <c:pivotFmt>
        <c:idx val="2315"/>
      </c:pivotFmt>
      <c:pivotFmt>
        <c:idx val="2316"/>
      </c:pivotFmt>
      <c:pivotFmt>
        <c:idx val="2317"/>
      </c:pivotFmt>
      <c:pivotFmt>
        <c:idx val="2318"/>
      </c:pivotFmt>
      <c:pivotFmt>
        <c:idx val="2319"/>
      </c:pivotFmt>
      <c:pivotFmt>
        <c:idx val="2320"/>
      </c:pivotFmt>
      <c:pivotFmt>
        <c:idx val="2321"/>
      </c:pivotFmt>
      <c:pivotFmt>
        <c:idx val="2322"/>
      </c:pivotFmt>
      <c:pivotFmt>
        <c:idx val="2323"/>
      </c:pivotFmt>
      <c:pivotFmt>
        <c:idx val="2324"/>
      </c:pivotFmt>
      <c:pivotFmt>
        <c:idx val="2325"/>
      </c:pivotFmt>
      <c:pivotFmt>
        <c:idx val="2326"/>
      </c:pivotFmt>
      <c:pivotFmt>
        <c:idx val="2327"/>
      </c:pivotFmt>
      <c:pivotFmt>
        <c:idx val="2328"/>
      </c:pivotFmt>
      <c:pivotFmt>
        <c:idx val="2329"/>
      </c:pivotFmt>
    </c:pivotFmts>
    <c:plotArea>
      <c:layout/>
      <c:barChart>
        <c:barDir val="col"/>
        <c:grouping val="percentStacked"/>
        <c:varyColors val="0"/>
        <c:ser>
          <c:idx val="0"/>
          <c:order val="0"/>
          <c:tx>
            <c:strRef>
              <c:f>'Industry analysis'!$B$113:$B$114</c:f>
              <c:strCache>
                <c:ptCount val="1"/>
                <c:pt idx="0">
                  <c:v>Process heating &lt;100 °C</c:v>
                </c:pt>
              </c:strCache>
            </c:strRef>
          </c:tx>
          <c:spPr>
            <a:solidFill>
              <a:srgbClr val="606060"/>
            </a:solidFill>
            <a:ln w="3175">
              <a:solidFill>
                <a:srgbClr val="000100"/>
              </a:solidFill>
              <a:prstDash val="solid"/>
            </a:ln>
          </c:spPr>
          <c:invertIfNegative val="0"/>
          <c:cat>
            <c:strRef>
              <c:f>'Industry analysis'!$A$115:$A$143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analysis'!$B$115:$B$143</c:f>
              <c:numCache>
                <c:formatCode>0</c:formatCode>
                <c:ptCount val="28"/>
                <c:pt idx="0">
                  <c:v>60.788648300893598</c:v>
                </c:pt>
                <c:pt idx="1">
                  <c:v>28.8414902547267</c:v>
                </c:pt>
                <c:pt idx="2">
                  <c:v>11.949391329944721</c:v>
                </c:pt>
                <c:pt idx="3">
                  <c:v>14.959873043224171</c:v>
                </c:pt>
                <c:pt idx="4">
                  <c:v>3.54775601142333</c:v>
                </c:pt>
                <c:pt idx="5">
                  <c:v>18.592552862476659</c:v>
                </c:pt>
                <c:pt idx="6">
                  <c:v>16.714897517853608</c:v>
                </c:pt>
                <c:pt idx="7">
                  <c:v>9.2528661182802807</c:v>
                </c:pt>
                <c:pt idx="8">
                  <c:v>8.0047696742525005</c:v>
                </c:pt>
                <c:pt idx="9">
                  <c:v>4.5775576801702798</c:v>
                </c:pt>
                <c:pt idx="10">
                  <c:v>4.3977987853141602</c:v>
                </c:pt>
                <c:pt idx="11">
                  <c:v>6.6445449512338897</c:v>
                </c:pt>
                <c:pt idx="12">
                  <c:v>5.7342763791330498</c:v>
                </c:pt>
                <c:pt idx="13">
                  <c:v>1.3859316408611111</c:v>
                </c:pt>
                <c:pt idx="14">
                  <c:v>4.0991183536105495</c:v>
                </c:pt>
                <c:pt idx="15">
                  <c:v>4.2465516401397201</c:v>
                </c:pt>
                <c:pt idx="16">
                  <c:v>5.2786923026050001</c:v>
                </c:pt>
                <c:pt idx="17">
                  <c:v>1.860530103073055</c:v>
                </c:pt>
                <c:pt idx="18">
                  <c:v>3.53411235745667</c:v>
                </c:pt>
                <c:pt idx="19">
                  <c:v>1.333105817703611</c:v>
                </c:pt>
                <c:pt idx="20">
                  <c:v>1.9694431638025001</c:v>
                </c:pt>
                <c:pt idx="21">
                  <c:v>2.7752223794138899</c:v>
                </c:pt>
                <c:pt idx="22">
                  <c:v>0.72679103778888909</c:v>
                </c:pt>
                <c:pt idx="23">
                  <c:v>0.700467851323611</c:v>
                </c:pt>
                <c:pt idx="24">
                  <c:v>6.9670636215277693E-2</c:v>
                </c:pt>
                <c:pt idx="25">
                  <c:v>0.47077015515527798</c:v>
                </c:pt>
                <c:pt idx="26">
                  <c:v>3.21893689541667E-2</c:v>
                </c:pt>
                <c:pt idx="27">
                  <c:v>1.073425711111111E-4</c:v>
                </c:pt>
              </c:numCache>
            </c:numRef>
          </c:val>
          <c:extLst>
            <c:ext xmlns:c16="http://schemas.microsoft.com/office/drawing/2014/chart" uri="{C3380CC4-5D6E-409C-BE32-E72D297353CC}">
              <c16:uniqueId val="{00000000-6850-4CCD-BAAE-09AD3DEBE923}"/>
            </c:ext>
          </c:extLst>
        </c:ser>
        <c:ser>
          <c:idx val="1"/>
          <c:order val="1"/>
          <c:tx>
            <c:strRef>
              <c:f>'Industry analysis'!$C$113:$C$114</c:f>
              <c:strCache>
                <c:ptCount val="1"/>
                <c:pt idx="0">
                  <c:v>Process heating 100-200 °C</c:v>
                </c:pt>
              </c:strCache>
            </c:strRef>
          </c:tx>
          <c:spPr>
            <a:solidFill>
              <a:srgbClr val="500C1A"/>
            </a:solidFill>
            <a:ln w="3175">
              <a:solidFill>
                <a:srgbClr val="000100"/>
              </a:solidFill>
              <a:prstDash val="solid"/>
            </a:ln>
          </c:spPr>
          <c:invertIfNegative val="0"/>
          <c:cat>
            <c:strRef>
              <c:f>'Industry analysis'!$A$115:$A$143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analysis'!$C$115:$C$143</c:f>
              <c:numCache>
                <c:formatCode>0</c:formatCode>
                <c:ptCount val="28"/>
                <c:pt idx="0">
                  <c:v>86.139546923551407</c:v>
                </c:pt>
                <c:pt idx="1">
                  <c:v>29.744920398396928</c:v>
                </c:pt>
                <c:pt idx="2">
                  <c:v>41.254924386157498</c:v>
                </c:pt>
                <c:pt idx="3">
                  <c:v>52.803875559824505</c:v>
                </c:pt>
                <c:pt idx="4">
                  <c:v>45.662826552311103</c:v>
                </c:pt>
                <c:pt idx="5">
                  <c:v>30.61036147997973</c:v>
                </c:pt>
                <c:pt idx="6">
                  <c:v>21.143562233161951</c:v>
                </c:pt>
                <c:pt idx="7">
                  <c:v>41.709755413001922</c:v>
                </c:pt>
                <c:pt idx="8">
                  <c:v>15.360097190528609</c:v>
                </c:pt>
                <c:pt idx="9">
                  <c:v>47.995656355030043</c:v>
                </c:pt>
                <c:pt idx="10">
                  <c:v>21.258473058229711</c:v>
                </c:pt>
                <c:pt idx="11">
                  <c:v>11.56075431361805</c:v>
                </c:pt>
                <c:pt idx="12">
                  <c:v>9.8079390343216613</c:v>
                </c:pt>
                <c:pt idx="13">
                  <c:v>3.8057957696830549</c:v>
                </c:pt>
                <c:pt idx="14">
                  <c:v>14.946166324238892</c:v>
                </c:pt>
                <c:pt idx="15">
                  <c:v>2.535646996743889</c:v>
                </c:pt>
                <c:pt idx="16">
                  <c:v>3.7163383474388896</c:v>
                </c:pt>
                <c:pt idx="17">
                  <c:v>4.6049134383324999</c:v>
                </c:pt>
                <c:pt idx="18">
                  <c:v>5.8415100217183298</c:v>
                </c:pt>
                <c:pt idx="19">
                  <c:v>4.7337498773330502</c:v>
                </c:pt>
                <c:pt idx="20">
                  <c:v>3.2267343233033299</c:v>
                </c:pt>
                <c:pt idx="21">
                  <c:v>1.8151660854458331</c:v>
                </c:pt>
                <c:pt idx="22">
                  <c:v>2.2930880215533338</c:v>
                </c:pt>
                <c:pt idx="23">
                  <c:v>3.1977315983536103</c:v>
                </c:pt>
                <c:pt idx="24">
                  <c:v>0.42669228248194502</c:v>
                </c:pt>
                <c:pt idx="25">
                  <c:v>1.7385565577227782</c:v>
                </c:pt>
                <c:pt idx="26">
                  <c:v>0.14750265451250011</c:v>
                </c:pt>
                <c:pt idx="27">
                  <c:v>3.5152779283333197E-3</c:v>
                </c:pt>
              </c:numCache>
            </c:numRef>
          </c:val>
          <c:extLst>
            <c:ext xmlns:c16="http://schemas.microsoft.com/office/drawing/2014/chart" uri="{C3380CC4-5D6E-409C-BE32-E72D297353CC}">
              <c16:uniqueId val="{00000001-6850-4CCD-BAAE-09AD3DEBE923}"/>
            </c:ext>
          </c:extLst>
        </c:ser>
        <c:ser>
          <c:idx val="2"/>
          <c:order val="2"/>
          <c:tx>
            <c:strRef>
              <c:f>'Industry analysis'!$D$113:$D$114</c:f>
              <c:strCache>
                <c:ptCount val="1"/>
                <c:pt idx="0">
                  <c:v>Process heating 200-500 °C</c:v>
                </c:pt>
              </c:strCache>
            </c:strRef>
          </c:tx>
          <c:spPr>
            <a:solidFill>
              <a:srgbClr val="DB1F47"/>
            </a:solidFill>
            <a:ln w="3175">
              <a:solidFill>
                <a:srgbClr val="000100"/>
              </a:solidFill>
              <a:prstDash val="solid"/>
            </a:ln>
          </c:spPr>
          <c:invertIfNegative val="0"/>
          <c:cat>
            <c:strRef>
              <c:f>'Industry analysis'!$A$115:$A$143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analysis'!$D$115:$D$143</c:f>
              <c:numCache>
                <c:formatCode>0</c:formatCode>
                <c:ptCount val="28"/>
                <c:pt idx="0">
                  <c:v>45.901686383770603</c:v>
                </c:pt>
                <c:pt idx="1">
                  <c:v>24.024142179299201</c:v>
                </c:pt>
                <c:pt idx="2">
                  <c:v>22.222214912861102</c:v>
                </c:pt>
                <c:pt idx="3">
                  <c:v>23.2526522375328</c:v>
                </c:pt>
                <c:pt idx="4">
                  <c:v>17.848243034410299</c:v>
                </c:pt>
                <c:pt idx="5">
                  <c:v>14.6197986497583</c:v>
                </c:pt>
                <c:pt idx="6">
                  <c:v>10.092099112585</c:v>
                </c:pt>
                <c:pt idx="7">
                  <c:v>5.3038698645613902</c:v>
                </c:pt>
                <c:pt idx="8">
                  <c:v>9.7606185615822199</c:v>
                </c:pt>
                <c:pt idx="9">
                  <c:v>8.6076674584241708</c:v>
                </c:pt>
                <c:pt idx="10">
                  <c:v>7.7799388796786104</c:v>
                </c:pt>
                <c:pt idx="11">
                  <c:v>7.0060370822316704</c:v>
                </c:pt>
                <c:pt idx="12">
                  <c:v>5.8668467245294398</c:v>
                </c:pt>
                <c:pt idx="13">
                  <c:v>2.4180676972869399</c:v>
                </c:pt>
                <c:pt idx="14">
                  <c:v>2.9175609576088899</c:v>
                </c:pt>
                <c:pt idx="15">
                  <c:v>2.1350395731877798</c:v>
                </c:pt>
                <c:pt idx="16">
                  <c:v>1.68697098344611</c:v>
                </c:pt>
                <c:pt idx="17">
                  <c:v>1.96644286082528</c:v>
                </c:pt>
                <c:pt idx="18">
                  <c:v>1.96501395085111</c:v>
                </c:pt>
                <c:pt idx="19">
                  <c:v>1.7956484338547201</c:v>
                </c:pt>
                <c:pt idx="20">
                  <c:v>1.20615941949556</c:v>
                </c:pt>
                <c:pt idx="21">
                  <c:v>0.60989368637944397</c:v>
                </c:pt>
                <c:pt idx="22">
                  <c:v>0.63764760131472198</c:v>
                </c:pt>
                <c:pt idx="23">
                  <c:v>1.2331938544130601</c:v>
                </c:pt>
                <c:pt idx="24">
                  <c:v>0.93750407477944397</c:v>
                </c:pt>
                <c:pt idx="25">
                  <c:v>0.55915551254083296</c:v>
                </c:pt>
                <c:pt idx="26">
                  <c:v>0.13650817537666701</c:v>
                </c:pt>
                <c:pt idx="27">
                  <c:v>1.17225850888889E-3</c:v>
                </c:pt>
              </c:numCache>
            </c:numRef>
          </c:val>
          <c:extLst>
            <c:ext xmlns:c16="http://schemas.microsoft.com/office/drawing/2014/chart" uri="{C3380CC4-5D6E-409C-BE32-E72D297353CC}">
              <c16:uniqueId val="{00000002-6850-4CCD-BAAE-09AD3DEBE923}"/>
            </c:ext>
          </c:extLst>
        </c:ser>
        <c:ser>
          <c:idx val="3"/>
          <c:order val="3"/>
          <c:tx>
            <c:strRef>
              <c:f>'Industry analysis'!$E$113:$E$114</c:f>
              <c:strCache>
                <c:ptCount val="1"/>
                <c:pt idx="0">
                  <c:v>Process heating &gt;500 °C</c:v>
                </c:pt>
              </c:strCache>
            </c:strRef>
          </c:tx>
          <c:spPr>
            <a:solidFill>
              <a:srgbClr val="A21734"/>
            </a:solidFill>
            <a:ln w="3175">
              <a:solidFill>
                <a:srgbClr val="000100"/>
              </a:solidFill>
              <a:prstDash val="solid"/>
            </a:ln>
          </c:spPr>
          <c:invertIfNegative val="0"/>
          <c:cat>
            <c:strRef>
              <c:f>'Industry analysis'!$A$115:$A$143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analysis'!$E$115:$E$143</c:f>
              <c:numCache>
                <c:formatCode>0</c:formatCode>
                <c:ptCount val="28"/>
                <c:pt idx="0">
                  <c:v>236.43084746743398</c:v>
                </c:pt>
                <c:pt idx="1">
                  <c:v>113.4965071847722</c:v>
                </c:pt>
                <c:pt idx="2">
                  <c:v>101.5524769896936</c:v>
                </c:pt>
                <c:pt idx="3">
                  <c:v>66.528031435612505</c:v>
                </c:pt>
                <c:pt idx="4">
                  <c:v>82.03619339145331</c:v>
                </c:pt>
                <c:pt idx="5">
                  <c:v>66.228595194018595</c:v>
                </c:pt>
                <c:pt idx="6">
                  <c:v>63.844157352242298</c:v>
                </c:pt>
                <c:pt idx="7">
                  <c:v>13.60944116813695</c:v>
                </c:pt>
                <c:pt idx="8">
                  <c:v>45.378851741118901</c:v>
                </c:pt>
                <c:pt idx="9">
                  <c:v>16.012888029502729</c:v>
                </c:pt>
                <c:pt idx="10">
                  <c:v>32.164174281708597</c:v>
                </c:pt>
                <c:pt idx="11">
                  <c:v>30.138299111005601</c:v>
                </c:pt>
                <c:pt idx="12">
                  <c:v>38.130463756660802</c:v>
                </c:pt>
                <c:pt idx="13">
                  <c:v>24.214770856536092</c:v>
                </c:pt>
                <c:pt idx="14">
                  <c:v>13.532511847947781</c:v>
                </c:pt>
                <c:pt idx="15">
                  <c:v>10.85561577723055</c:v>
                </c:pt>
                <c:pt idx="16">
                  <c:v>7.2843254327980498</c:v>
                </c:pt>
                <c:pt idx="17">
                  <c:v>9.6052629475641602</c:v>
                </c:pt>
                <c:pt idx="18">
                  <c:v>4.3144747247444499</c:v>
                </c:pt>
                <c:pt idx="19">
                  <c:v>5.4272098001405498</c:v>
                </c:pt>
                <c:pt idx="20">
                  <c:v>3.8507339324469401</c:v>
                </c:pt>
                <c:pt idx="21">
                  <c:v>2.3601219278749999</c:v>
                </c:pt>
                <c:pt idx="22">
                  <c:v>3.6749066580091601</c:v>
                </c:pt>
                <c:pt idx="23">
                  <c:v>2.3770739185288843</c:v>
                </c:pt>
                <c:pt idx="24">
                  <c:v>3.5078188968649968</c:v>
                </c:pt>
                <c:pt idx="25">
                  <c:v>0.97121624601250112</c:v>
                </c:pt>
                <c:pt idx="26">
                  <c:v>0.99500830195416701</c:v>
                </c:pt>
                <c:pt idx="27">
                  <c:v>4.4425985855277822E-2</c:v>
                </c:pt>
              </c:numCache>
            </c:numRef>
          </c:val>
          <c:extLst>
            <c:ext xmlns:c16="http://schemas.microsoft.com/office/drawing/2014/chart" uri="{C3380CC4-5D6E-409C-BE32-E72D297353CC}">
              <c16:uniqueId val="{00000003-6850-4CCD-BAAE-09AD3DEBE923}"/>
            </c:ext>
          </c:extLst>
        </c:ser>
        <c:ser>
          <c:idx val="4"/>
          <c:order val="4"/>
          <c:tx>
            <c:strRef>
              <c:f>'Industry analysis'!$F$113:$F$114</c:f>
              <c:strCache>
                <c:ptCount val="1"/>
                <c:pt idx="0">
                  <c:v>Space heating</c:v>
                </c:pt>
              </c:strCache>
            </c:strRef>
          </c:tx>
          <c:spPr>
            <a:solidFill>
              <a:srgbClr val="68A4C0"/>
            </a:solidFill>
            <a:ln w="3175">
              <a:solidFill>
                <a:srgbClr val="000100"/>
              </a:solidFill>
              <a:prstDash val="solid"/>
            </a:ln>
          </c:spPr>
          <c:invertIfNegative val="0"/>
          <c:cat>
            <c:strRef>
              <c:f>'Industry analysis'!$A$115:$A$143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analysis'!$F$115:$F$143</c:f>
              <c:numCache>
                <c:formatCode>0</c:formatCode>
                <c:ptCount val="28"/>
                <c:pt idx="0">
                  <c:v>63.373089597936932</c:v>
                </c:pt>
                <c:pt idx="1">
                  <c:v>35.254403655273315</c:v>
                </c:pt>
                <c:pt idx="2">
                  <c:v>33.795943337629723</c:v>
                </c:pt>
                <c:pt idx="3">
                  <c:v>36.059306387622492</c:v>
                </c:pt>
                <c:pt idx="4">
                  <c:v>25.602096310898055</c:v>
                </c:pt>
                <c:pt idx="5">
                  <c:v>7.9060474645072185</c:v>
                </c:pt>
                <c:pt idx="6">
                  <c:v>16.230512812395308</c:v>
                </c:pt>
                <c:pt idx="7">
                  <c:v>22.408434013756612</c:v>
                </c:pt>
                <c:pt idx="8">
                  <c:v>10.959650874309165</c:v>
                </c:pt>
                <c:pt idx="9">
                  <c:v>8.6442157816405523</c:v>
                </c:pt>
                <c:pt idx="10">
                  <c:v>14.610342216300598</c:v>
                </c:pt>
                <c:pt idx="11">
                  <c:v>13.032272250606656</c:v>
                </c:pt>
                <c:pt idx="12">
                  <c:v>7.0098331096572197</c:v>
                </c:pt>
                <c:pt idx="13">
                  <c:v>12.105871779667776</c:v>
                </c:pt>
                <c:pt idx="14">
                  <c:v>5.594447815369727</c:v>
                </c:pt>
                <c:pt idx="15">
                  <c:v>3.8722465772247179</c:v>
                </c:pt>
                <c:pt idx="16">
                  <c:v>4.9622033883699936</c:v>
                </c:pt>
                <c:pt idx="17">
                  <c:v>4.3513958680075042</c:v>
                </c:pt>
                <c:pt idx="18">
                  <c:v>2.6484402505266704</c:v>
                </c:pt>
                <c:pt idx="19">
                  <c:v>3.3555670553008334</c:v>
                </c:pt>
                <c:pt idx="20">
                  <c:v>0</c:v>
                </c:pt>
                <c:pt idx="21">
                  <c:v>1.5732315395577801</c:v>
                </c:pt>
                <c:pt idx="22">
                  <c:v>1.4192218923141657</c:v>
                </c:pt>
                <c:pt idx="23">
                  <c:v>1.3100036026519444</c:v>
                </c:pt>
                <c:pt idx="24">
                  <c:v>0.9392384691938892</c:v>
                </c:pt>
                <c:pt idx="25">
                  <c:v>0.87559921583305556</c:v>
                </c:pt>
                <c:pt idx="26">
                  <c:v>8.2430493302499991E-2</c:v>
                </c:pt>
                <c:pt idx="27">
                  <c:v>3.8729113562777799E-2</c:v>
                </c:pt>
              </c:numCache>
            </c:numRef>
          </c:val>
          <c:extLst>
            <c:ext xmlns:c16="http://schemas.microsoft.com/office/drawing/2014/chart" uri="{C3380CC4-5D6E-409C-BE32-E72D297353CC}">
              <c16:uniqueId val="{00000004-6850-4CCD-BAAE-09AD3DEBE923}"/>
            </c:ext>
          </c:extLst>
        </c:ser>
        <c:ser>
          <c:idx val="5"/>
          <c:order val="5"/>
          <c:tx>
            <c:strRef>
              <c:f>'Industry analysis'!$G$113:$G$114</c:f>
              <c:strCache>
                <c:ptCount val="1"/>
                <c:pt idx="0">
                  <c:v>Space cooling</c:v>
                </c:pt>
              </c:strCache>
            </c:strRef>
          </c:tx>
          <c:spPr>
            <a:solidFill>
              <a:srgbClr val="BED001"/>
            </a:solidFill>
            <a:ln w="3175">
              <a:solidFill>
                <a:srgbClr val="000100"/>
              </a:solidFill>
              <a:prstDash val="solid"/>
            </a:ln>
          </c:spPr>
          <c:invertIfNegative val="0"/>
          <c:cat>
            <c:strRef>
              <c:f>'Industry analysis'!$A$115:$A$143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analysis'!$G$115:$G$143</c:f>
              <c:numCache>
                <c:formatCode>0</c:formatCode>
                <c:ptCount val="28"/>
                <c:pt idx="0">
                  <c:v>0.827261459906389</c:v>
                </c:pt>
                <c:pt idx="1">
                  <c:v>4.8393283966838903</c:v>
                </c:pt>
                <c:pt idx="2">
                  <c:v>1.6755338766330601</c:v>
                </c:pt>
                <c:pt idx="3">
                  <c:v>0.37662716292194398</c:v>
                </c:pt>
                <c:pt idx="4">
                  <c:v>4.6746011154794402</c:v>
                </c:pt>
                <c:pt idx="5">
                  <c:v>7.9261549586944396E-2</c:v>
                </c:pt>
                <c:pt idx="6">
                  <c:v>0.127668260233333</c:v>
                </c:pt>
                <c:pt idx="7">
                  <c:v>0.21068270846833301</c:v>
                </c:pt>
                <c:pt idx="8">
                  <c:v>0.10737398416472201</c:v>
                </c:pt>
                <c:pt idx="9">
                  <c:v>6.3204746926388902E-2</c:v>
                </c:pt>
                <c:pt idx="10">
                  <c:v>0.219899795559444</c:v>
                </c:pt>
                <c:pt idx="11">
                  <c:v>0.261426869556944</c:v>
                </c:pt>
                <c:pt idx="12">
                  <c:v>8.2621745166666705E-2</c:v>
                </c:pt>
                <c:pt idx="13">
                  <c:v>0.41719581034083297</c:v>
                </c:pt>
                <c:pt idx="14">
                  <c:v>0.50775327748083299</c:v>
                </c:pt>
                <c:pt idx="15">
                  <c:v>7.1946551583333296E-2</c:v>
                </c:pt>
                <c:pt idx="16">
                  <c:v>0.174794485972778</c:v>
                </c:pt>
                <c:pt idx="17">
                  <c:v>0.68692645640916705</c:v>
                </c:pt>
                <c:pt idx="18">
                  <c:v>1.2201867579722201E-2</c:v>
                </c:pt>
                <c:pt idx="19">
                  <c:v>2.28260003355556E-2</c:v>
                </c:pt>
                <c:pt idx="20">
                  <c:v>0</c:v>
                </c:pt>
                <c:pt idx="21">
                  <c:v>1.6300564462777799E-2</c:v>
                </c:pt>
                <c:pt idx="22">
                  <c:v>4.5367454229722201E-2</c:v>
                </c:pt>
                <c:pt idx="23">
                  <c:v>1.36182272525E-2</c:v>
                </c:pt>
                <c:pt idx="24">
                  <c:v>4.3213845618611101E-2</c:v>
                </c:pt>
                <c:pt idx="25">
                  <c:v>1.1567364903055599E-2</c:v>
                </c:pt>
                <c:pt idx="26">
                  <c:v>1.30417431991667E-2</c:v>
                </c:pt>
                <c:pt idx="27">
                  <c:v>7.33734327833333E-3</c:v>
                </c:pt>
              </c:numCache>
            </c:numRef>
          </c:val>
          <c:extLst>
            <c:ext xmlns:c16="http://schemas.microsoft.com/office/drawing/2014/chart" uri="{C3380CC4-5D6E-409C-BE32-E72D297353CC}">
              <c16:uniqueId val="{00000005-6850-4CCD-BAAE-09AD3DEBE923}"/>
            </c:ext>
          </c:extLst>
        </c:ser>
        <c:ser>
          <c:idx val="6"/>
          <c:order val="6"/>
          <c:tx>
            <c:strRef>
              <c:f>'Industry analysis'!$H$113:$H$114</c:f>
              <c:strCache>
                <c:ptCount val="1"/>
                <c:pt idx="0">
                  <c:v>Process cooling &lt;-30 °C</c:v>
                </c:pt>
              </c:strCache>
            </c:strRef>
          </c:tx>
          <c:spPr>
            <a:solidFill>
              <a:srgbClr val="265376"/>
            </a:solidFill>
            <a:ln w="3175">
              <a:solidFill>
                <a:srgbClr val="000100"/>
              </a:solidFill>
              <a:prstDash val="solid"/>
            </a:ln>
          </c:spPr>
          <c:invertIfNegative val="0"/>
          <c:cat>
            <c:strRef>
              <c:f>'Industry analysis'!$A$115:$A$143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analysis'!$H$115:$H$143</c:f>
              <c:numCache>
                <c:formatCode>0</c:formatCode>
                <c:ptCount val="28"/>
                <c:pt idx="0">
                  <c:v>5.28822357838167</c:v>
                </c:pt>
                <c:pt idx="1">
                  <c:v>3.2078494192630602</c:v>
                </c:pt>
                <c:pt idx="2">
                  <c:v>0.67469744683194399</c:v>
                </c:pt>
                <c:pt idx="3">
                  <c:v>0.32058106375638901</c:v>
                </c:pt>
                <c:pt idx="4">
                  <c:v>1.13552848995556</c:v>
                </c:pt>
                <c:pt idx="5">
                  <c:v>1.38276818512444</c:v>
                </c:pt>
                <c:pt idx="6">
                  <c:v>2.2652090263880602</c:v>
                </c:pt>
                <c:pt idx="7">
                  <c:v>0.74341399292055599</c:v>
                </c:pt>
                <c:pt idx="8">
                  <c:v>1.6206974377111101</c:v>
                </c:pt>
                <c:pt idx="9">
                  <c:v>7.9747270635555506E-2</c:v>
                </c:pt>
                <c:pt idx="10">
                  <c:v>0.68524617871444404</c:v>
                </c:pt>
                <c:pt idx="11">
                  <c:v>0.96944525141388904</c:v>
                </c:pt>
                <c:pt idx="12">
                  <c:v>0.36386408284583299</c:v>
                </c:pt>
                <c:pt idx="13">
                  <c:v>0.418958163070556</c:v>
                </c:pt>
                <c:pt idx="14">
                  <c:v>0.127820075326111</c:v>
                </c:pt>
                <c:pt idx="15">
                  <c:v>0.14683376138250001</c:v>
                </c:pt>
                <c:pt idx="16">
                  <c:v>0.277374272965833</c:v>
                </c:pt>
                <c:pt idx="17">
                  <c:v>6.0237862555555598E-2</c:v>
                </c:pt>
                <c:pt idx="18">
                  <c:v>2.4243227081388902E-2</c:v>
                </c:pt>
                <c:pt idx="19">
                  <c:v>2.99887377647222E-2</c:v>
                </c:pt>
                <c:pt idx="20">
                  <c:v>2.07440540180556E-2</c:v>
                </c:pt>
                <c:pt idx="21">
                  <c:v>1.6824868576388902E-2</c:v>
                </c:pt>
                <c:pt idx="22">
                  <c:v>1.25839165808333E-2</c:v>
                </c:pt>
                <c:pt idx="23">
                  <c:v>1.1096670105555601E-3</c:v>
                </c:pt>
                <c:pt idx="24">
                  <c:v>5.30097697277778E-3</c:v>
                </c:pt>
                <c:pt idx="25">
                  <c:v>8.1334250322222194E-3</c:v>
                </c:pt>
                <c:pt idx="26">
                  <c:v>5.7815089611111103E-4</c:v>
                </c:pt>
                <c:pt idx="27">
                  <c:v>0</c:v>
                </c:pt>
              </c:numCache>
            </c:numRef>
          </c:val>
          <c:extLst>
            <c:ext xmlns:c16="http://schemas.microsoft.com/office/drawing/2014/chart" uri="{C3380CC4-5D6E-409C-BE32-E72D297353CC}">
              <c16:uniqueId val="{00000006-6850-4CCD-BAAE-09AD3DEBE923}"/>
            </c:ext>
          </c:extLst>
        </c:ser>
        <c:ser>
          <c:idx val="7"/>
          <c:order val="7"/>
          <c:tx>
            <c:strRef>
              <c:f>'Industry analysis'!$I$113:$I$114</c:f>
              <c:strCache>
                <c:ptCount val="1"/>
                <c:pt idx="0">
                  <c:v>Process cooling -30-0 °C</c:v>
                </c:pt>
              </c:strCache>
            </c:strRef>
          </c:tx>
          <c:spPr>
            <a:solidFill>
              <a:srgbClr val="497185"/>
            </a:solidFill>
            <a:ln w="3175">
              <a:solidFill>
                <a:srgbClr val="000100"/>
              </a:solidFill>
              <a:prstDash val="solid"/>
            </a:ln>
          </c:spPr>
          <c:invertIfNegative val="0"/>
          <c:cat>
            <c:strRef>
              <c:f>'Industry analysis'!$A$115:$A$143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analysis'!$I$115:$I$143</c:f>
              <c:numCache>
                <c:formatCode>0</c:formatCode>
                <c:ptCount val="28"/>
                <c:pt idx="0">
                  <c:v>3.92782807966611</c:v>
                </c:pt>
                <c:pt idx="1">
                  <c:v>1.9810527677538901</c:v>
                </c:pt>
                <c:pt idx="2">
                  <c:v>2.7591307617955598</c:v>
                </c:pt>
                <c:pt idx="3">
                  <c:v>1.78716721494833</c:v>
                </c:pt>
                <c:pt idx="4">
                  <c:v>1.4663647225938901</c:v>
                </c:pt>
                <c:pt idx="5">
                  <c:v>1.1116840664022201</c:v>
                </c:pt>
                <c:pt idx="6">
                  <c:v>1.174640591275</c:v>
                </c:pt>
                <c:pt idx="7">
                  <c:v>0.33336900645861101</c:v>
                </c:pt>
                <c:pt idx="8">
                  <c:v>0.95088350736888905</c:v>
                </c:pt>
                <c:pt idx="9">
                  <c:v>0.39188075648972198</c:v>
                </c:pt>
                <c:pt idx="10">
                  <c:v>0.39209681501777799</c:v>
                </c:pt>
                <c:pt idx="11">
                  <c:v>0.36160812181833302</c:v>
                </c:pt>
                <c:pt idx="12">
                  <c:v>0.30022078768055599</c:v>
                </c:pt>
                <c:pt idx="13">
                  <c:v>0.12164418790055601</c:v>
                </c:pt>
                <c:pt idx="14">
                  <c:v>0.26584132606138899</c:v>
                </c:pt>
                <c:pt idx="15">
                  <c:v>0.19573720295638899</c:v>
                </c:pt>
                <c:pt idx="16">
                  <c:v>0.15891392096777801</c:v>
                </c:pt>
                <c:pt idx="17">
                  <c:v>0.20213976691499999</c:v>
                </c:pt>
                <c:pt idx="18">
                  <c:v>0.33344453681638903</c:v>
                </c:pt>
                <c:pt idx="19">
                  <c:v>0.28401106753749999</c:v>
                </c:pt>
                <c:pt idx="20">
                  <c:v>8.2223099342499995E-2</c:v>
                </c:pt>
                <c:pt idx="21">
                  <c:v>9.4836869959166695E-2</c:v>
                </c:pt>
                <c:pt idx="22">
                  <c:v>4.8738224084999997E-2</c:v>
                </c:pt>
                <c:pt idx="23">
                  <c:v>3.0813401035833299E-2</c:v>
                </c:pt>
                <c:pt idx="24">
                  <c:v>2.5247672262777798E-2</c:v>
                </c:pt>
                <c:pt idx="25">
                  <c:v>4.3734686914722203E-2</c:v>
                </c:pt>
                <c:pt idx="26">
                  <c:v>2.0842005978611099E-2</c:v>
                </c:pt>
                <c:pt idx="27">
                  <c:v>2.09583883888889E-4</c:v>
                </c:pt>
              </c:numCache>
            </c:numRef>
          </c:val>
          <c:extLst>
            <c:ext xmlns:c16="http://schemas.microsoft.com/office/drawing/2014/chart" uri="{C3380CC4-5D6E-409C-BE32-E72D297353CC}">
              <c16:uniqueId val="{00000007-6850-4CCD-BAAE-09AD3DEBE923}"/>
            </c:ext>
          </c:extLst>
        </c:ser>
        <c:ser>
          <c:idx val="8"/>
          <c:order val="8"/>
          <c:tx>
            <c:strRef>
              <c:f>'Industry analysis'!$J$113:$J$114</c:f>
              <c:strCache>
                <c:ptCount val="1"/>
                <c:pt idx="0">
                  <c:v>Process cooling 0-15 °C</c:v>
                </c:pt>
              </c:strCache>
            </c:strRef>
          </c:tx>
          <c:spPr>
            <a:solidFill>
              <a:srgbClr val="7FA129"/>
            </a:solidFill>
            <a:ln w="3175">
              <a:solidFill>
                <a:srgbClr val="000100"/>
              </a:solidFill>
              <a:prstDash val="solid"/>
            </a:ln>
          </c:spPr>
          <c:invertIfNegative val="0"/>
          <c:cat>
            <c:strRef>
              <c:f>'Industry analysis'!$A$115:$A$143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analysis'!$J$115:$J$143</c:f>
              <c:numCache>
                <c:formatCode>0</c:formatCode>
                <c:ptCount val="28"/>
                <c:pt idx="0">
                  <c:v>9.0178950167205603</c:v>
                </c:pt>
                <c:pt idx="1">
                  <c:v>5.2532776080438897</c:v>
                </c:pt>
                <c:pt idx="2">
                  <c:v>6.4787105091358299</c:v>
                </c:pt>
                <c:pt idx="3">
                  <c:v>4.4703206905105599</c:v>
                </c:pt>
                <c:pt idx="4">
                  <c:v>3.8186292916022202</c:v>
                </c:pt>
                <c:pt idx="5">
                  <c:v>2.4711867337625</c:v>
                </c:pt>
                <c:pt idx="6">
                  <c:v>2.4019209810847202</c:v>
                </c:pt>
                <c:pt idx="7">
                  <c:v>0.81366136155277802</c:v>
                </c:pt>
                <c:pt idx="8">
                  <c:v>1.91675549663167</c:v>
                </c:pt>
                <c:pt idx="9">
                  <c:v>1.0032108443205601</c:v>
                </c:pt>
                <c:pt idx="10">
                  <c:v>0.71636688041583296</c:v>
                </c:pt>
                <c:pt idx="11">
                  <c:v>0.75346925758944505</c:v>
                </c:pt>
                <c:pt idx="12">
                  <c:v>0.69906007453111096</c:v>
                </c:pt>
                <c:pt idx="13">
                  <c:v>0.22681501550027799</c:v>
                </c:pt>
                <c:pt idx="14">
                  <c:v>0.631982734837222</c:v>
                </c:pt>
                <c:pt idx="15">
                  <c:v>0.44018512077527799</c:v>
                </c:pt>
                <c:pt idx="16">
                  <c:v>0.36703419391916697</c:v>
                </c:pt>
                <c:pt idx="17">
                  <c:v>0.459440667361944</c:v>
                </c:pt>
                <c:pt idx="18">
                  <c:v>0.83701121423361102</c:v>
                </c:pt>
                <c:pt idx="19">
                  <c:v>0.66547740471611105</c:v>
                </c:pt>
                <c:pt idx="20">
                  <c:v>0.236108883461111</c:v>
                </c:pt>
                <c:pt idx="21">
                  <c:v>0.212733962643889</c:v>
                </c:pt>
                <c:pt idx="22">
                  <c:v>0.117784635835</c:v>
                </c:pt>
                <c:pt idx="23">
                  <c:v>8.7662261737777802E-2</c:v>
                </c:pt>
                <c:pt idx="24">
                  <c:v>6.1166769716666701E-2</c:v>
                </c:pt>
                <c:pt idx="25">
                  <c:v>0.109322514384444</c:v>
                </c:pt>
                <c:pt idx="26">
                  <c:v>5.3888965631944397E-2</c:v>
                </c:pt>
                <c:pt idx="27">
                  <c:v>2.8451424899999999E-3</c:v>
                </c:pt>
              </c:numCache>
            </c:numRef>
          </c:val>
          <c:extLst>
            <c:ext xmlns:c16="http://schemas.microsoft.com/office/drawing/2014/chart" uri="{C3380CC4-5D6E-409C-BE32-E72D297353CC}">
              <c16:uniqueId val="{00000008-6850-4CCD-BAAE-09AD3DEBE923}"/>
            </c:ext>
          </c:extLst>
        </c:ser>
        <c:dLbls>
          <c:showLegendKey val="0"/>
          <c:showVal val="0"/>
          <c:showCatName val="0"/>
          <c:showSerName val="0"/>
          <c:showPercent val="0"/>
          <c:showBubbleSize val="0"/>
        </c:dLbls>
        <c:gapWidth val="50"/>
        <c:overlap val="100"/>
        <c:axId val="695039104"/>
        <c:axId val="695040640"/>
      </c:barChart>
      <c:lineChart>
        <c:grouping val="standard"/>
        <c:varyColors val="0"/>
        <c:ser>
          <c:idx val="9"/>
          <c:order val="9"/>
          <c:tx>
            <c:strRef>
              <c:f>'Industry analysis'!$K$113:$K$114</c:f>
              <c:strCache>
                <c:ptCount val="1"/>
                <c:pt idx="0">
                  <c:v>Total</c:v>
                </c:pt>
              </c:strCache>
            </c:strRef>
          </c:tx>
          <c:spPr>
            <a:ln w="3175">
              <a:solidFill>
                <a:srgbClr val="000100"/>
              </a:solidFill>
              <a:prstDash val="solid"/>
            </a:ln>
          </c:spPr>
          <c:marker>
            <c:symbol val="none"/>
          </c:marker>
          <c:cat>
            <c:strRef>
              <c:f>'Industry analysis'!$A$115:$A$143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analysis'!$K$115:$K$143</c:f>
              <c:numCache>
                <c:formatCode>0</c:formatCode>
                <c:ptCount val="28"/>
                <c:pt idx="0">
                  <c:v>511.69502680826122</c:v>
                </c:pt>
                <c:pt idx="1">
                  <c:v>246.64297186421308</c:v>
                </c:pt>
                <c:pt idx="2">
                  <c:v>222.36302355068301</c:v>
                </c:pt>
                <c:pt idx="3">
                  <c:v>200.55843479595367</c:v>
                </c:pt>
                <c:pt idx="4">
                  <c:v>185.7922389201272</c:v>
                </c:pt>
                <c:pt idx="5">
                  <c:v>143.0022561856166</c:v>
                </c:pt>
                <c:pt idx="6">
                  <c:v>133.99466788721929</c:v>
                </c:pt>
                <c:pt idx="7">
                  <c:v>94.385493647137437</c:v>
                </c:pt>
                <c:pt idx="8">
                  <c:v>94.059698467667772</c:v>
                </c:pt>
                <c:pt idx="9">
                  <c:v>87.376028923140012</c:v>
                </c:pt>
                <c:pt idx="10">
                  <c:v>82.224336890939156</c:v>
                </c:pt>
                <c:pt idx="11">
                  <c:v>70.727857209074472</c:v>
                </c:pt>
                <c:pt idx="12">
                  <c:v>67.995125694526337</c:v>
                </c:pt>
                <c:pt idx="13">
                  <c:v>45.115050920847196</c:v>
                </c:pt>
                <c:pt idx="14">
                  <c:v>42.623202712481394</c:v>
                </c:pt>
                <c:pt idx="15">
                  <c:v>24.499803201224157</c:v>
                </c:pt>
                <c:pt idx="16">
                  <c:v>23.906647328483597</c:v>
                </c:pt>
                <c:pt idx="17">
                  <c:v>23.797289971044165</c:v>
                </c:pt>
                <c:pt idx="18">
                  <c:v>19.510452151008344</c:v>
                </c:pt>
                <c:pt idx="19">
                  <c:v>17.647584194686655</c:v>
                </c:pt>
                <c:pt idx="20">
                  <c:v>10.592146875869997</c:v>
                </c:pt>
                <c:pt idx="21">
                  <c:v>9.474331884314168</c:v>
                </c:pt>
                <c:pt idx="22">
                  <c:v>8.9761294417108264</c:v>
                </c:pt>
                <c:pt idx="23">
                  <c:v>8.9516743823077771</c:v>
                </c:pt>
                <c:pt idx="24">
                  <c:v>6.015853624106386</c:v>
                </c:pt>
                <c:pt idx="25">
                  <c:v>4.788055678498889</c:v>
                </c:pt>
                <c:pt idx="26">
                  <c:v>1.4819898598058343</c:v>
                </c:pt>
                <c:pt idx="27">
                  <c:v>9.8342048078611161E-2</c:v>
                </c:pt>
              </c:numCache>
            </c:numRef>
          </c:val>
          <c:smooth val="0"/>
          <c:extLst>
            <c:ext xmlns:c16="http://schemas.microsoft.com/office/drawing/2014/chart" uri="{C3380CC4-5D6E-409C-BE32-E72D297353CC}">
              <c16:uniqueId val="{00000105-6850-4CCD-BAAE-09AD3DEBE923}"/>
            </c:ext>
          </c:extLst>
        </c:ser>
        <c:dLbls>
          <c:showLegendKey val="0"/>
          <c:showVal val="0"/>
          <c:showCatName val="0"/>
          <c:showSerName val="0"/>
          <c:showPercent val="0"/>
          <c:showBubbleSize val="0"/>
        </c:dLbls>
        <c:marker val="1"/>
        <c:smooth val="0"/>
        <c:axId val="928648040"/>
        <c:axId val="928647712"/>
      </c:lineChart>
      <c:catAx>
        <c:axId val="695039104"/>
        <c:scaling>
          <c:orientation val="minMax"/>
        </c:scaling>
        <c:delete val="0"/>
        <c:axPos val="b"/>
        <c:numFmt formatCode="General" sourceLinked="0"/>
        <c:majorTickMark val="out"/>
        <c:minorTickMark val="none"/>
        <c:tickLblPos val="nextTo"/>
        <c:crossAx val="695040640"/>
        <c:crosses val="autoZero"/>
        <c:auto val="1"/>
        <c:lblAlgn val="ctr"/>
        <c:lblOffset val="100"/>
        <c:noMultiLvlLbl val="0"/>
      </c:catAx>
      <c:valAx>
        <c:axId val="695040640"/>
        <c:scaling>
          <c:orientation val="minMax"/>
        </c:scaling>
        <c:delete val="0"/>
        <c:axPos val="l"/>
        <c:majorGridlines/>
        <c:numFmt formatCode="0%" sourceLinked="1"/>
        <c:majorTickMark val="out"/>
        <c:minorTickMark val="none"/>
        <c:tickLblPos val="nextTo"/>
        <c:crossAx val="695039104"/>
        <c:crosses val="autoZero"/>
        <c:crossBetween val="between"/>
      </c:valAx>
      <c:valAx>
        <c:axId val="928647712"/>
        <c:scaling>
          <c:orientation val="minMax"/>
        </c:scaling>
        <c:delete val="0"/>
        <c:axPos val="r"/>
        <c:title>
          <c:tx>
            <c:rich>
              <a:bodyPr/>
              <a:lstStyle/>
              <a:p>
                <a:pPr>
                  <a:defRPr/>
                </a:pPr>
                <a:r>
                  <a:rPr lang="en-US"/>
                  <a:t>Final energy [TWh]</a:t>
                </a:r>
              </a:p>
            </c:rich>
          </c:tx>
          <c:overlay val="0"/>
        </c:title>
        <c:numFmt formatCode="0" sourceLinked="1"/>
        <c:majorTickMark val="out"/>
        <c:minorTickMark val="none"/>
        <c:tickLblPos val="nextTo"/>
        <c:crossAx val="928648040"/>
        <c:crosses val="max"/>
        <c:crossBetween val="between"/>
      </c:valAx>
      <c:catAx>
        <c:axId val="928648040"/>
        <c:scaling>
          <c:orientation val="minMax"/>
        </c:scaling>
        <c:delete val="1"/>
        <c:axPos val="b"/>
        <c:numFmt formatCode="General" sourceLinked="1"/>
        <c:majorTickMark val="out"/>
        <c:minorTickMark val="none"/>
        <c:tickLblPos val="nextTo"/>
        <c:crossAx val="928647712"/>
        <c:crosses val="autoZero"/>
        <c:auto val="1"/>
        <c:lblAlgn val="ctr"/>
        <c:lblOffset val="100"/>
        <c:noMultiLvlLbl val="0"/>
      </c:catAx>
    </c:plotArea>
    <c:legend>
      <c:legendPos val="r"/>
      <c:layout>
        <c:manualLayout>
          <c:xMode val="edge"/>
          <c:yMode val="edge"/>
          <c:x val="0.65217543433523628"/>
          <c:y val="5.1575000020708951E-2"/>
          <c:w val="0.339425554114827"/>
          <c:h val="0.69921296271956335"/>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WP3_v22b_website.xlsx]Industry analysis!PivotTable3</c:name>
    <c:fmtId val="1"/>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solidFill>
            <a:schemeClr val="accent1"/>
          </a:solidFill>
          <a:ln w="19050">
            <a:solidFill>
              <a:schemeClr val="lt1"/>
            </a:solidFill>
          </a:ln>
          <a:effectLst/>
        </c:spPr>
        <c:marker>
          <c:spPr>
            <a:solidFill>
              <a:schemeClr val="accent1"/>
            </a:solidFill>
            <a:ln w="9525">
              <a:solidFill>
                <a:schemeClr val="accent1"/>
              </a:solidFill>
            </a:ln>
            <a:effectLst/>
          </c:spPr>
        </c:marker>
      </c:pivotFmt>
      <c:pivotFmt>
        <c:idx val="10"/>
        <c:spPr>
          <a:solidFill>
            <a:schemeClr val="accent1"/>
          </a:solidFill>
          <a:ln w="3175">
            <a:solidFill>
              <a:srgbClr val="000100"/>
            </a:solidFill>
            <a:prstDash val="solid"/>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Open Sans"/>
                  <a:ea typeface="Open Sans"/>
                  <a:cs typeface="Open San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dLbl>
          <c:idx val="0"/>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Open Sans"/>
                  <a:ea typeface="Open Sans"/>
                  <a:cs typeface="Open San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w="3175">
            <a:solidFill>
              <a:srgbClr val="000100"/>
            </a:solidFill>
            <a:prstDash val="solid"/>
          </a:ln>
          <a:effectLst/>
        </c:spPr>
      </c:pivotFmt>
      <c:pivotFmt>
        <c:idx val="22"/>
        <c:spPr>
          <a:solidFill>
            <a:srgbClr val="E75472"/>
          </a:solidFill>
          <a:ln w="3175">
            <a:solidFill>
              <a:srgbClr val="000100"/>
            </a:solidFill>
            <a:prstDash val="solid"/>
          </a:ln>
          <a:effectLst/>
        </c:spPr>
      </c:pivotFmt>
      <c:pivotFmt>
        <c:idx val="23"/>
        <c:spPr>
          <a:solidFill>
            <a:srgbClr val="A21734"/>
          </a:solidFill>
          <a:ln w="3175">
            <a:solidFill>
              <a:srgbClr val="000100"/>
            </a:solidFill>
            <a:prstDash val="solid"/>
          </a:ln>
          <a:effectLst/>
        </c:spPr>
      </c:pivotFmt>
      <c:pivotFmt>
        <c:idx val="24"/>
        <c:spPr>
          <a:solidFill>
            <a:schemeClr val="accent1"/>
          </a:solidFill>
          <a:ln w="3175">
            <a:solidFill>
              <a:srgbClr val="000100"/>
            </a:solidFill>
            <a:prstDash val="solid"/>
          </a:ln>
          <a:effectLst/>
        </c:spPr>
      </c:pivotFmt>
      <c:pivotFmt>
        <c:idx val="25"/>
        <c:spPr>
          <a:solidFill>
            <a:srgbClr val="265376"/>
          </a:solidFill>
          <a:ln w="3175">
            <a:solidFill>
              <a:srgbClr val="000100"/>
            </a:solidFill>
            <a:prstDash val="solid"/>
          </a:ln>
          <a:effectLst/>
        </c:spPr>
      </c:pivotFmt>
      <c:pivotFmt>
        <c:idx val="26"/>
        <c:spPr>
          <a:solidFill>
            <a:srgbClr val="606060"/>
          </a:solidFill>
          <a:ln w="3175">
            <a:solidFill>
              <a:srgbClr val="000100"/>
            </a:solidFill>
            <a:prstDash val="solid"/>
          </a:ln>
          <a:effectLst/>
        </c:spPr>
      </c:pivotFmt>
      <c:pivotFmt>
        <c:idx val="27"/>
        <c:spPr>
          <a:solidFill>
            <a:schemeClr val="accent1"/>
          </a:solidFill>
          <a:ln w="3175">
            <a:solidFill>
              <a:srgbClr val="000100"/>
            </a:solidFill>
            <a:prstDash val="solid"/>
          </a:ln>
          <a:effectLst/>
        </c:spPr>
      </c:pivotFmt>
      <c:pivotFmt>
        <c:idx val="28"/>
        <c:spPr>
          <a:solidFill>
            <a:schemeClr val="accent1"/>
          </a:solidFill>
          <a:ln w="3175">
            <a:solidFill>
              <a:srgbClr val="000100"/>
            </a:solidFill>
            <a:prstDash val="solid"/>
          </a:ln>
          <a:effectLst/>
        </c:spPr>
      </c:pivotFmt>
      <c:pivotFmt>
        <c:idx val="29"/>
        <c:spPr>
          <a:solidFill>
            <a:srgbClr val="BED001"/>
          </a:solidFill>
          <a:ln w="3175">
            <a:solidFill>
              <a:srgbClr val="000100"/>
            </a:solidFill>
            <a:prstDash val="solid"/>
          </a:ln>
          <a:effectLst/>
        </c:spPr>
      </c:pivotFmt>
      <c:pivotFmt>
        <c:idx val="30"/>
        <c:spPr>
          <a:solidFill>
            <a:schemeClr val="accent1"/>
          </a:solidFill>
          <a:ln w="3175">
            <a:solidFill>
              <a:srgbClr val="000100"/>
            </a:solidFill>
            <a:prstDash val="solid"/>
          </a:ln>
          <a:effectLst/>
        </c:spPr>
      </c:pivotFmt>
      <c:pivotFmt>
        <c:idx val="31"/>
        <c:spPr>
          <a:solidFill>
            <a:srgbClr val="A21734"/>
          </a:solidFill>
          <a:ln w="3175">
            <a:solidFill>
              <a:srgbClr val="000100"/>
            </a:solidFill>
            <a:prstDash val="solid"/>
          </a:ln>
          <a:effectLst/>
        </c:spPr>
      </c:pivotFmt>
      <c:pivotFmt>
        <c:idx val="32"/>
        <c:spPr>
          <a:solidFill>
            <a:srgbClr val="E75472"/>
          </a:solidFill>
          <a:ln w="3175">
            <a:solidFill>
              <a:srgbClr val="000100"/>
            </a:solidFill>
            <a:prstDash val="solid"/>
          </a:ln>
          <a:effectLst/>
        </c:spPr>
      </c:pivotFmt>
      <c:pivotFmt>
        <c:idx val="33"/>
        <c:spPr>
          <a:solidFill>
            <a:srgbClr val="F7C6CF"/>
          </a:solidFill>
          <a:ln w="3175">
            <a:solidFill>
              <a:srgbClr val="000100"/>
            </a:solidFill>
            <a:prstDash val="solid"/>
          </a:ln>
          <a:effectLst/>
        </c:spPr>
      </c:pivotFmt>
      <c:pivotFmt>
        <c:idx val="34"/>
        <c:spPr>
          <a:solidFill>
            <a:srgbClr val="606060"/>
          </a:solidFill>
          <a:ln w="3175">
            <a:solidFill>
              <a:srgbClr val="000100"/>
            </a:solidFill>
            <a:prstDash val="solid"/>
          </a:ln>
          <a:effectLst/>
        </c:spPr>
      </c:pivotFmt>
      <c:pivotFmt>
        <c:idx val="35"/>
        <c:spPr>
          <a:solidFill>
            <a:srgbClr val="265376"/>
          </a:solidFill>
          <a:ln w="3175">
            <a:solidFill>
              <a:srgbClr val="000100"/>
            </a:solidFill>
            <a:prstDash val="solid"/>
          </a:ln>
          <a:effectLst/>
        </c:spPr>
      </c:pivotFmt>
      <c:pivotFmt>
        <c:idx val="36"/>
        <c:spPr>
          <a:solidFill>
            <a:srgbClr val="405014"/>
          </a:solidFill>
          <a:ln w="3175">
            <a:solidFill>
              <a:srgbClr val="000100"/>
            </a:solidFill>
            <a:prstDash val="solid"/>
          </a:ln>
          <a:effectLst/>
        </c:spPr>
      </c:pivotFmt>
      <c:pivotFmt>
        <c:idx val="37"/>
        <c:spPr>
          <a:solidFill>
            <a:srgbClr val="7FA129"/>
          </a:solidFill>
          <a:ln w="3175">
            <a:solidFill>
              <a:srgbClr val="000100"/>
            </a:solidFill>
            <a:prstDash val="solid"/>
          </a:ln>
          <a:effectLst/>
        </c:spPr>
      </c:pivotFmt>
      <c:pivotFmt>
        <c:idx val="38"/>
        <c:spPr>
          <a:solidFill>
            <a:srgbClr val="BED001"/>
          </a:solidFill>
          <a:ln w="3175">
            <a:solidFill>
              <a:srgbClr val="000100"/>
            </a:solidFill>
            <a:prstDash val="solid"/>
          </a:ln>
          <a:effectLst/>
        </c:spPr>
      </c:pivotFmt>
      <c:pivotFmt>
        <c:idx val="39"/>
        <c:spPr>
          <a:solidFill>
            <a:schemeClr val="accent1"/>
          </a:solidFill>
          <a:ln w="3175">
            <a:solidFill>
              <a:srgbClr val="000100"/>
            </a:solidFill>
            <a:prstDash val="solid"/>
          </a:ln>
          <a:effectLst/>
        </c:spPr>
      </c:pivotFmt>
      <c:pivotFmt>
        <c:idx val="40"/>
        <c:spPr>
          <a:solidFill>
            <a:srgbClr val="606060"/>
          </a:solidFill>
          <a:ln w="3175">
            <a:solidFill>
              <a:srgbClr val="000100"/>
            </a:solidFill>
            <a:prstDash val="solid"/>
          </a:ln>
          <a:effectLst/>
        </c:spPr>
      </c:pivotFmt>
      <c:pivotFmt>
        <c:idx val="41"/>
        <c:spPr>
          <a:solidFill>
            <a:srgbClr val="500C1A"/>
          </a:solidFill>
          <a:ln w="3175">
            <a:solidFill>
              <a:srgbClr val="000100"/>
            </a:solidFill>
            <a:prstDash val="solid"/>
          </a:ln>
          <a:effectLst/>
        </c:spPr>
      </c:pivotFmt>
      <c:pivotFmt>
        <c:idx val="42"/>
        <c:spPr>
          <a:solidFill>
            <a:srgbClr val="DB1F47"/>
          </a:solidFill>
          <a:ln w="3175">
            <a:solidFill>
              <a:srgbClr val="000100"/>
            </a:solidFill>
            <a:prstDash val="solid"/>
          </a:ln>
          <a:effectLst/>
        </c:spPr>
      </c:pivotFmt>
      <c:pivotFmt>
        <c:idx val="43"/>
        <c:spPr>
          <a:solidFill>
            <a:srgbClr val="A21734"/>
          </a:solidFill>
          <a:ln w="3175">
            <a:solidFill>
              <a:srgbClr val="000100"/>
            </a:solidFill>
            <a:prstDash val="solid"/>
          </a:ln>
          <a:effectLst/>
        </c:spPr>
      </c:pivotFmt>
      <c:pivotFmt>
        <c:idx val="44"/>
        <c:spPr>
          <a:solidFill>
            <a:srgbClr val="68A4C0"/>
          </a:solidFill>
          <a:ln w="3175">
            <a:solidFill>
              <a:srgbClr val="000100"/>
            </a:solidFill>
            <a:prstDash val="solid"/>
          </a:ln>
          <a:effectLst/>
        </c:spPr>
      </c:pivotFmt>
      <c:pivotFmt>
        <c:idx val="45"/>
        <c:spPr>
          <a:solidFill>
            <a:srgbClr val="BED001"/>
          </a:solidFill>
          <a:ln w="3175">
            <a:solidFill>
              <a:srgbClr val="000100"/>
            </a:solidFill>
            <a:prstDash val="solid"/>
          </a:ln>
          <a:effectLst/>
        </c:spPr>
      </c:pivotFmt>
      <c:pivotFmt>
        <c:idx val="46"/>
        <c:spPr>
          <a:solidFill>
            <a:srgbClr val="265376"/>
          </a:solidFill>
          <a:ln w="3175">
            <a:solidFill>
              <a:srgbClr val="000100"/>
            </a:solidFill>
            <a:prstDash val="solid"/>
          </a:ln>
          <a:effectLst/>
        </c:spPr>
      </c:pivotFmt>
      <c:pivotFmt>
        <c:idx val="47"/>
        <c:spPr>
          <a:solidFill>
            <a:srgbClr val="497185"/>
          </a:solidFill>
          <a:ln w="3175">
            <a:solidFill>
              <a:srgbClr val="000100"/>
            </a:solidFill>
            <a:prstDash val="solid"/>
          </a:ln>
          <a:effectLst/>
        </c:spPr>
      </c:pivotFmt>
      <c:pivotFmt>
        <c:idx val="48"/>
        <c:spPr>
          <a:solidFill>
            <a:srgbClr val="7FA129"/>
          </a:solidFill>
          <a:ln w="3175">
            <a:solidFill>
              <a:srgbClr val="000100"/>
            </a:solidFill>
            <a:prstDash val="solid"/>
          </a:ln>
          <a:effectLst/>
        </c:spPr>
      </c:pivotFmt>
      <c:pivotFmt>
        <c:idx val="49"/>
        <c:spPr>
          <a:solidFill>
            <a:schemeClr val="accent1"/>
          </a:solidFill>
          <a:ln w="3175">
            <a:solidFill>
              <a:srgbClr val="000100"/>
            </a:solidFill>
            <a:prstDash val="solid"/>
          </a:ln>
          <a:effectLst/>
        </c:spPr>
      </c:pivotFmt>
      <c:pivotFmt>
        <c:idx val="50"/>
        <c:spPr>
          <a:ln w="3175">
            <a:solidFill>
              <a:srgbClr val="000100"/>
            </a:solidFill>
            <a:prstDash val="solid"/>
          </a:ln>
        </c:spPr>
        <c:dLbl>
          <c:idx val="0"/>
          <c:spPr>
            <a:noFill/>
            <a:ln>
              <a:noFill/>
            </a:ln>
            <a:effectLst/>
          </c:spPr>
          <c:txPr>
            <a:bodyPr rot="0" vert="horz"/>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rgbClr val="606060"/>
          </a:solidFill>
          <a:ln w="3175">
            <a:solidFill>
              <a:srgbClr val="000100"/>
            </a:solidFill>
            <a:prstDash val="solid"/>
          </a:ln>
          <a:effectLst/>
        </c:spPr>
      </c:pivotFmt>
      <c:pivotFmt>
        <c:idx val="52"/>
        <c:spPr>
          <a:solidFill>
            <a:srgbClr val="500C1A"/>
          </a:solidFill>
          <a:ln w="3175">
            <a:solidFill>
              <a:srgbClr val="000100"/>
            </a:solidFill>
            <a:prstDash val="solid"/>
          </a:ln>
          <a:effectLst/>
        </c:spPr>
      </c:pivotFmt>
      <c:pivotFmt>
        <c:idx val="53"/>
        <c:spPr>
          <a:solidFill>
            <a:srgbClr val="DB1F47"/>
          </a:solidFill>
          <a:ln w="3175">
            <a:solidFill>
              <a:srgbClr val="000100"/>
            </a:solidFill>
            <a:prstDash val="solid"/>
          </a:ln>
          <a:effectLst/>
        </c:spPr>
      </c:pivotFmt>
      <c:pivotFmt>
        <c:idx val="54"/>
        <c:spPr>
          <a:solidFill>
            <a:srgbClr val="A21734"/>
          </a:solidFill>
          <a:ln w="3175">
            <a:solidFill>
              <a:srgbClr val="000100"/>
            </a:solidFill>
            <a:prstDash val="solid"/>
          </a:ln>
          <a:effectLst/>
        </c:spPr>
      </c:pivotFmt>
      <c:pivotFmt>
        <c:idx val="55"/>
        <c:spPr>
          <a:solidFill>
            <a:srgbClr val="68A4C0"/>
          </a:solidFill>
          <a:ln w="3175">
            <a:solidFill>
              <a:srgbClr val="000100"/>
            </a:solidFill>
            <a:prstDash val="solid"/>
          </a:ln>
          <a:effectLst/>
        </c:spPr>
      </c:pivotFmt>
      <c:pivotFmt>
        <c:idx val="56"/>
        <c:spPr>
          <a:solidFill>
            <a:srgbClr val="BED001"/>
          </a:solidFill>
          <a:ln w="3175">
            <a:solidFill>
              <a:srgbClr val="000100"/>
            </a:solidFill>
            <a:prstDash val="solid"/>
          </a:ln>
          <a:effectLst/>
        </c:spPr>
      </c:pivotFmt>
      <c:pivotFmt>
        <c:idx val="57"/>
        <c:spPr>
          <a:solidFill>
            <a:srgbClr val="7FA129"/>
          </a:solidFill>
          <a:ln w="3175">
            <a:solidFill>
              <a:srgbClr val="000100"/>
            </a:solidFill>
            <a:prstDash val="solid"/>
          </a:ln>
          <a:effectLst/>
        </c:spPr>
      </c:pivotFmt>
      <c:pivotFmt>
        <c:idx val="58"/>
        <c:spPr>
          <a:solidFill>
            <a:srgbClr val="497185"/>
          </a:solidFill>
          <a:ln w="3175">
            <a:solidFill>
              <a:srgbClr val="000100"/>
            </a:solidFill>
            <a:prstDash val="solid"/>
          </a:ln>
          <a:effectLst/>
        </c:spPr>
      </c:pivotFmt>
      <c:pivotFmt>
        <c:idx val="59"/>
        <c:spPr>
          <a:solidFill>
            <a:srgbClr val="265376"/>
          </a:solidFill>
          <a:ln w="3175">
            <a:solidFill>
              <a:srgbClr val="000100"/>
            </a:solidFill>
            <a:prstDash val="solid"/>
          </a:ln>
          <a:effectLst/>
        </c:spPr>
      </c:pivotFmt>
      <c:pivotFmt>
        <c:idx val="60"/>
        <c:dLbl>
          <c:idx val="0"/>
          <c:spPr>
            <a:noFill/>
            <a:ln>
              <a:noFill/>
            </a:ln>
            <a:effectLst/>
          </c:spPr>
          <c:txPr>
            <a:bodyPr wrap="square" lIns="38100" tIns="19050" rIns="38100" bIns="19050" anchor="ctr">
              <a:spAutoFit/>
            </a:bodyPr>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1"/>
        <c:spPr>
          <a:ln w="3175">
            <a:solidFill>
              <a:srgbClr val="000100"/>
            </a:solidFill>
            <a:prstDash val="solid"/>
          </a:ln>
        </c:spPr>
        <c:marker>
          <c:symbol val="none"/>
        </c:marker>
        <c:dLbl>
          <c:idx val="0"/>
          <c:spPr>
            <a:noFill/>
            <a:ln>
              <a:noFill/>
            </a:ln>
            <a:effectLst/>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2"/>
        <c:spPr>
          <a:solidFill>
            <a:srgbClr val="7FA129"/>
          </a:solidFill>
          <a:ln w="3175">
            <a:solidFill>
              <a:srgbClr val="000100"/>
            </a:solidFill>
            <a:prstDash val="solid"/>
          </a:ln>
        </c:spPr>
      </c:pivotFmt>
      <c:pivotFmt>
        <c:idx val="63"/>
        <c:spPr>
          <a:solidFill>
            <a:srgbClr val="68A4C0"/>
          </a:solidFill>
          <a:ln w="3175">
            <a:solidFill>
              <a:srgbClr val="000100"/>
            </a:solidFill>
            <a:prstDash val="solid"/>
          </a:ln>
        </c:spPr>
      </c:pivotFmt>
      <c:pivotFmt>
        <c:idx val="64"/>
        <c:spPr>
          <a:solidFill>
            <a:srgbClr val="265376"/>
          </a:solidFill>
          <a:ln w="3175">
            <a:solidFill>
              <a:srgbClr val="000100"/>
            </a:solidFill>
            <a:prstDash val="solid"/>
          </a:ln>
        </c:spPr>
      </c:pivotFmt>
      <c:pivotFmt>
        <c:idx val="65"/>
        <c:spPr>
          <a:solidFill>
            <a:srgbClr val="606060"/>
          </a:solidFill>
          <a:ln w="3175">
            <a:solidFill>
              <a:srgbClr val="000100"/>
            </a:solidFill>
            <a:prstDash val="solid"/>
          </a:ln>
        </c:spPr>
      </c:pivotFmt>
      <c:pivotFmt>
        <c:idx val="66"/>
        <c:spPr>
          <a:solidFill>
            <a:srgbClr val="D9D9D9"/>
          </a:solidFill>
          <a:ln w="3175">
            <a:solidFill>
              <a:srgbClr val="000100"/>
            </a:solidFill>
            <a:prstDash val="solid"/>
          </a:ln>
        </c:spPr>
      </c:pivotFmt>
      <c:pivotFmt>
        <c:idx val="67"/>
        <c:spPr>
          <a:solidFill>
            <a:srgbClr val="FCD942"/>
          </a:solidFill>
          <a:ln w="3175">
            <a:solidFill>
              <a:srgbClr val="000100"/>
            </a:solidFill>
            <a:prstDash val="solid"/>
          </a:ln>
        </c:spPr>
      </c:pivotFmt>
      <c:pivotFmt>
        <c:idx val="68"/>
        <c:spPr>
          <a:solidFill>
            <a:srgbClr val="DB1F47"/>
          </a:solidFill>
          <a:ln w="3175">
            <a:solidFill>
              <a:srgbClr val="000100"/>
            </a:solidFill>
            <a:prstDash val="solid"/>
          </a:ln>
        </c:spPr>
      </c:pivotFmt>
      <c:pivotFmt>
        <c:idx val="69"/>
        <c:spPr>
          <a:solidFill>
            <a:srgbClr val="A21734"/>
          </a:solidFill>
          <a:ln w="3175">
            <a:solidFill>
              <a:srgbClr val="000100"/>
            </a:solidFill>
            <a:prstDash val="solid"/>
          </a:ln>
        </c:spPr>
      </c:pivotFmt>
    </c:pivotFmts>
    <c:plotArea>
      <c:layout>
        <c:manualLayout>
          <c:layoutTarget val="inner"/>
          <c:xMode val="edge"/>
          <c:yMode val="edge"/>
          <c:x val="3.1308171436490367E-2"/>
          <c:y val="0.13085595509170347"/>
          <c:w val="0.53975157402309437"/>
          <c:h val="0.77551603171026207"/>
        </c:manualLayout>
      </c:layout>
      <c:pieChart>
        <c:varyColors val="1"/>
        <c:ser>
          <c:idx val="0"/>
          <c:order val="0"/>
          <c:tx>
            <c:strRef>
              <c:f>'Industry analysis'!$B$8</c:f>
              <c:strCache>
                <c:ptCount val="1"/>
                <c:pt idx="0">
                  <c:v>Total</c:v>
                </c:pt>
              </c:strCache>
            </c:strRef>
          </c:tx>
          <c:spPr>
            <a:ln w="3175">
              <a:solidFill>
                <a:srgbClr val="000100"/>
              </a:solidFill>
              <a:prstDash val="solid"/>
            </a:ln>
          </c:spPr>
          <c:dPt>
            <c:idx val="0"/>
            <c:bubble3D val="0"/>
            <c:spPr>
              <a:solidFill>
                <a:srgbClr val="D9D9D9"/>
              </a:solidFill>
              <a:ln w="3175">
                <a:solidFill>
                  <a:srgbClr val="000100"/>
                </a:solidFill>
                <a:prstDash val="solid"/>
              </a:ln>
            </c:spPr>
            <c:extLst>
              <c:ext xmlns:c16="http://schemas.microsoft.com/office/drawing/2014/chart" uri="{C3380CC4-5D6E-409C-BE32-E72D297353CC}">
                <c16:uniqueId val="{00000018-8B47-42DA-B1DF-9C372CF17E3E}"/>
              </c:ext>
            </c:extLst>
          </c:dPt>
          <c:dPt>
            <c:idx val="1"/>
            <c:bubble3D val="0"/>
            <c:spPr>
              <a:solidFill>
                <a:srgbClr val="FCD942"/>
              </a:solidFill>
              <a:ln w="3175">
                <a:solidFill>
                  <a:srgbClr val="000100"/>
                </a:solidFill>
                <a:prstDash val="solid"/>
              </a:ln>
            </c:spPr>
            <c:extLst>
              <c:ext xmlns:c16="http://schemas.microsoft.com/office/drawing/2014/chart" uri="{C3380CC4-5D6E-409C-BE32-E72D297353CC}">
                <c16:uniqueId val="{00000019-8B47-42DA-B1DF-9C372CF17E3E}"/>
              </c:ext>
            </c:extLst>
          </c:dPt>
          <c:dPt>
            <c:idx val="2"/>
            <c:bubble3D val="0"/>
            <c:spPr>
              <a:solidFill>
                <a:srgbClr val="DB1F47"/>
              </a:solidFill>
              <a:ln w="3175">
                <a:solidFill>
                  <a:srgbClr val="000100"/>
                </a:solidFill>
                <a:prstDash val="solid"/>
              </a:ln>
            </c:spPr>
            <c:extLst>
              <c:ext xmlns:c16="http://schemas.microsoft.com/office/drawing/2014/chart" uri="{C3380CC4-5D6E-409C-BE32-E72D297353CC}">
                <c16:uniqueId val="{0000001A-8B47-42DA-B1DF-9C372CF17E3E}"/>
              </c:ext>
            </c:extLst>
          </c:dPt>
          <c:dPt>
            <c:idx val="3"/>
            <c:bubble3D val="0"/>
            <c:spPr>
              <a:solidFill>
                <a:srgbClr val="A21734"/>
              </a:solidFill>
              <a:ln w="3175">
                <a:solidFill>
                  <a:srgbClr val="000100"/>
                </a:solidFill>
                <a:prstDash val="solid"/>
              </a:ln>
            </c:spPr>
            <c:extLst>
              <c:ext xmlns:c16="http://schemas.microsoft.com/office/drawing/2014/chart" uri="{C3380CC4-5D6E-409C-BE32-E72D297353CC}">
                <c16:uniqueId val="{0000001B-8B47-42DA-B1DF-9C372CF17E3E}"/>
              </c:ext>
            </c:extLst>
          </c:dPt>
          <c:dPt>
            <c:idx val="4"/>
            <c:bubble3D val="0"/>
            <c:spPr>
              <a:solidFill>
                <a:srgbClr val="7FA129"/>
              </a:solidFill>
              <a:ln w="3175">
                <a:solidFill>
                  <a:srgbClr val="000100"/>
                </a:solidFill>
                <a:prstDash val="solid"/>
              </a:ln>
            </c:spPr>
            <c:extLst>
              <c:ext xmlns:c16="http://schemas.microsoft.com/office/drawing/2014/chart" uri="{C3380CC4-5D6E-409C-BE32-E72D297353CC}">
                <c16:uniqueId val="{00000014-8B47-42DA-B1DF-9C372CF17E3E}"/>
              </c:ext>
            </c:extLst>
          </c:dPt>
          <c:dPt>
            <c:idx val="5"/>
            <c:bubble3D val="0"/>
            <c:spPr>
              <a:solidFill>
                <a:srgbClr val="68A4C0"/>
              </a:solidFill>
              <a:ln w="3175">
                <a:solidFill>
                  <a:srgbClr val="000100"/>
                </a:solidFill>
                <a:prstDash val="solid"/>
              </a:ln>
            </c:spPr>
            <c:extLst>
              <c:ext xmlns:c16="http://schemas.microsoft.com/office/drawing/2014/chart" uri="{C3380CC4-5D6E-409C-BE32-E72D297353CC}">
                <c16:uniqueId val="{00000015-8B47-42DA-B1DF-9C372CF17E3E}"/>
              </c:ext>
            </c:extLst>
          </c:dPt>
          <c:dPt>
            <c:idx val="6"/>
            <c:bubble3D val="0"/>
            <c:spPr>
              <a:solidFill>
                <a:srgbClr val="265376"/>
              </a:solidFill>
              <a:ln w="3175">
                <a:solidFill>
                  <a:srgbClr val="000100"/>
                </a:solidFill>
                <a:prstDash val="solid"/>
              </a:ln>
            </c:spPr>
            <c:extLst>
              <c:ext xmlns:c16="http://schemas.microsoft.com/office/drawing/2014/chart" uri="{C3380CC4-5D6E-409C-BE32-E72D297353CC}">
                <c16:uniqueId val="{00000016-8B47-42DA-B1DF-9C372CF17E3E}"/>
              </c:ext>
            </c:extLst>
          </c:dPt>
          <c:dPt>
            <c:idx val="8"/>
            <c:bubble3D val="0"/>
            <c:spPr>
              <a:solidFill>
                <a:srgbClr val="606060"/>
              </a:solidFill>
              <a:ln w="3175">
                <a:solidFill>
                  <a:srgbClr val="000100"/>
                </a:solidFill>
                <a:prstDash val="solid"/>
              </a:ln>
            </c:spPr>
            <c:extLst>
              <c:ext xmlns:c16="http://schemas.microsoft.com/office/drawing/2014/chart" uri="{C3380CC4-5D6E-409C-BE32-E72D297353CC}">
                <c16:uniqueId val="{00000017-8B47-42DA-B1DF-9C372CF17E3E}"/>
              </c:ext>
            </c:extLst>
          </c:dPt>
          <c:dLbls>
            <c:spPr>
              <a:noFill/>
              <a:ln>
                <a:noFill/>
              </a:ln>
              <a:effectLst/>
            </c:spPr>
            <c:txPr>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'Industry analysis'!$A$9:$A$17</c:f>
              <c:strCache>
                <c:ptCount val="9"/>
                <c:pt idx="0">
                  <c:v>Process heating &lt;100 °C</c:v>
                </c:pt>
                <c:pt idx="1">
                  <c:v>Process heating 100-200 °C</c:v>
                </c:pt>
                <c:pt idx="2">
                  <c:v>Process heating 200-500 °C</c:v>
                </c:pt>
                <c:pt idx="3">
                  <c:v>Process heating &gt;500 °C</c:v>
                </c:pt>
                <c:pt idx="4">
                  <c:v>Space heating</c:v>
                </c:pt>
                <c:pt idx="5">
                  <c:v>Space cooling</c:v>
                </c:pt>
                <c:pt idx="6">
                  <c:v>Process cooling &lt;-30 °C</c:v>
                </c:pt>
                <c:pt idx="7">
                  <c:v>Process cooling-30-0 °C</c:v>
                </c:pt>
                <c:pt idx="8">
                  <c:v>Process cooling 0-15 °C</c:v>
                </c:pt>
              </c:strCache>
            </c:strRef>
          </c:cat>
          <c:val>
            <c:numRef>
              <c:f>'Industry analysis'!$B$9:$B$17</c:f>
              <c:numCache>
                <c:formatCode>0.0</c:formatCode>
                <c:ptCount val="9"/>
                <c:pt idx="0">
                  <c:v>222.4891270596014</c:v>
                </c:pt>
                <c:pt idx="1">
                  <c:v>508.08580047490335</c:v>
                </c:pt>
                <c:pt idx="2">
                  <c:v>222.49179412109424</c:v>
                </c:pt>
                <c:pt idx="3">
                  <c:v>998.56640435786858</c:v>
                </c:pt>
                <c:pt idx="4">
                  <c:v>338.0147748734172</c:v>
                </c:pt>
                <c:pt idx="5">
                  <c:v>15.589582663933891</c:v>
                </c:pt>
                <c:pt idx="6">
                  <c:v>19.888002583176114</c:v>
                </c:pt>
                <c:pt idx="7">
                  <c:v>18.84630475188639</c:v>
                </c:pt>
                <c:pt idx="8">
                  <c:v>44.323924233146116</c:v>
                </c:pt>
              </c:numCache>
            </c:numRef>
          </c:val>
          <c:extLst>
            <c:ext xmlns:c16="http://schemas.microsoft.com/office/drawing/2014/chart" uri="{C3380CC4-5D6E-409C-BE32-E72D297353CC}">
              <c16:uniqueId val="{00000013-8B47-42DA-B1DF-9C372CF17E3E}"/>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1073929307475128"/>
          <c:y val="8.2690414496909947E-2"/>
          <c:w val="0.38829913742410793"/>
          <c:h val="0.71230220443609216"/>
        </c:manualLayout>
      </c:layout>
      <c:overlay val="0"/>
      <c:spPr>
        <a:noFill/>
        <a:ln>
          <a:noFill/>
        </a:ln>
        <a:effectLst/>
      </c:spPr>
      <c:txPr>
        <a:bodyPr rot="0" vert="horz"/>
        <a:lstStyle/>
        <a:p>
          <a:pPr>
            <a:defRPr/>
          </a:pPr>
          <a:endParaRPr lang="en-US"/>
        </a:p>
      </c:txPr>
    </c:legend>
    <c:plotVisOnly val="1"/>
    <c:dispBlanksAs val="zero"/>
    <c:showDLblsOverMax val="0"/>
  </c:chart>
  <c:spPr>
    <a:solidFill>
      <a:schemeClr val="bg1"/>
    </a:solidFill>
    <a:ln w="25400">
      <a:noFill/>
    </a:ln>
    <a:effectLst/>
  </c:spPr>
  <c:txPr>
    <a:bodyPr/>
    <a:lstStyle/>
    <a:p>
      <a:pPr>
        <a:defRPr sz="900">
          <a:solidFill>
            <a:schemeClr val="tx1">
              <a:lumMod val="95000"/>
              <a:lumOff val="5000"/>
            </a:schemeClr>
          </a:solidFill>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WP3_v22b_website.xlsx]Industry analysis!PivotTable6</c:name>
    <c:fmtId val="0"/>
  </c:pivotSource>
  <c:chart>
    <c:autoTitleDeleted val="1"/>
    <c:pivotFmts>
      <c:pivotFmt>
        <c:idx val="0"/>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3175">
            <a:solidFill>
              <a:srgbClr val="000100"/>
            </a:solidFill>
            <a:prstDash val="solid"/>
          </a:ln>
          <a:effectLst/>
        </c:spPr>
        <c:marker>
          <c:symbol val="none"/>
        </c:marker>
      </c:pivotFmt>
      <c:pivotFmt>
        <c:idx val="3"/>
        <c:spPr>
          <a:solidFill>
            <a:srgbClr val="7FA129"/>
          </a:solidFill>
          <a:ln w="3175">
            <a:solidFill>
              <a:srgbClr val="000100"/>
            </a:solidFill>
            <a:prstDash val="solid"/>
          </a:ln>
          <a:effectLst/>
        </c:spPr>
      </c:pivotFmt>
      <c:pivotFmt>
        <c:idx val="4"/>
        <c:spPr>
          <a:solidFill>
            <a:srgbClr val="A21734"/>
          </a:solidFill>
          <a:ln w="3175">
            <a:solidFill>
              <a:srgbClr val="000100"/>
            </a:solidFill>
            <a:prstDash val="solid"/>
          </a:ln>
          <a:effectLst/>
        </c:spPr>
      </c:pivotFmt>
      <c:pivotFmt>
        <c:idx val="5"/>
        <c:spPr>
          <a:solidFill>
            <a:srgbClr val="BED001"/>
          </a:solidFill>
          <a:ln w="3175">
            <a:solidFill>
              <a:srgbClr val="000100"/>
            </a:solidFill>
            <a:prstDash val="solid"/>
          </a:ln>
          <a:effectLst/>
        </c:spPr>
      </c:pivotFmt>
      <c:pivotFmt>
        <c:idx val="6"/>
        <c:spPr>
          <a:solidFill>
            <a:srgbClr val="606060"/>
          </a:solidFill>
          <a:ln w="3175">
            <a:solidFill>
              <a:srgbClr val="000100"/>
            </a:solidFill>
            <a:prstDash val="solid"/>
          </a:ln>
          <a:effectLst/>
        </c:spPr>
      </c:pivotFmt>
      <c:pivotFmt>
        <c:idx val="7"/>
        <c:spPr>
          <a:solidFill>
            <a:srgbClr val="68A4C0"/>
          </a:solidFill>
          <a:ln w="3175">
            <a:solidFill>
              <a:srgbClr val="000100"/>
            </a:solidFill>
            <a:prstDash val="solid"/>
          </a:ln>
          <a:effectLst/>
        </c:spPr>
      </c:pivotFmt>
      <c:pivotFmt>
        <c:idx val="8"/>
        <c:spPr>
          <a:solidFill>
            <a:srgbClr val="265376"/>
          </a:solidFill>
          <a:ln w="3175">
            <a:solidFill>
              <a:srgbClr val="000100"/>
            </a:solidFill>
            <a:prstDash val="solid"/>
          </a:ln>
          <a:effectLst/>
        </c:spPr>
      </c:pivotFmt>
      <c:pivotFmt>
        <c:idx val="9"/>
        <c:spPr>
          <a:solidFill>
            <a:srgbClr val="500C1A"/>
          </a:solidFill>
          <a:ln w="3175">
            <a:solidFill>
              <a:srgbClr val="000100"/>
            </a:solidFill>
            <a:prstDash val="solid"/>
          </a:ln>
          <a:effectLst/>
        </c:spPr>
      </c:pivotFmt>
      <c:pivotFmt>
        <c:idx val="10"/>
        <c:spPr>
          <a:solidFill>
            <a:srgbClr val="60781F"/>
          </a:solidFill>
          <a:ln w="3175">
            <a:solidFill>
              <a:srgbClr val="000100"/>
            </a:solidFill>
            <a:prstDash val="solid"/>
          </a:ln>
          <a:effectLst/>
        </c:spPr>
      </c:pivotFmt>
      <c:pivotFmt>
        <c:idx val="11"/>
        <c:spPr>
          <a:solidFill>
            <a:srgbClr val="FCD942"/>
          </a:solidFill>
          <a:ln w="3175">
            <a:solidFill>
              <a:srgbClr val="000100"/>
            </a:solidFill>
            <a:prstDash val="solid"/>
          </a:ln>
          <a:effectLst/>
        </c:spPr>
      </c:pivotFmt>
      <c:pivotFmt>
        <c:idx val="12"/>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Open Sans"/>
                  <a:ea typeface="Open Sans"/>
                  <a:cs typeface="Open San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7FA129"/>
          </a:solidFill>
          <a:ln w="3175">
            <a:solidFill>
              <a:srgbClr val="000100"/>
            </a:solidFill>
            <a:prstDash val="solid"/>
          </a:ln>
          <a:effectLst/>
        </c:spPr>
      </c:pivotFmt>
      <c:pivotFmt>
        <c:idx val="14"/>
        <c:spPr>
          <a:solidFill>
            <a:srgbClr val="A21734"/>
          </a:solidFill>
          <a:ln w="3175">
            <a:solidFill>
              <a:srgbClr val="000100"/>
            </a:solidFill>
            <a:prstDash val="solid"/>
          </a:ln>
          <a:effectLst/>
        </c:spPr>
      </c:pivotFmt>
      <c:pivotFmt>
        <c:idx val="15"/>
        <c:spPr>
          <a:solidFill>
            <a:srgbClr val="BED001"/>
          </a:solidFill>
          <a:ln w="3175">
            <a:solidFill>
              <a:srgbClr val="000100"/>
            </a:solidFill>
            <a:prstDash val="solid"/>
          </a:ln>
          <a:effectLst/>
        </c:spPr>
      </c:pivotFmt>
      <c:pivotFmt>
        <c:idx val="16"/>
        <c:spPr>
          <a:solidFill>
            <a:srgbClr val="606060"/>
          </a:solidFill>
          <a:ln w="3175">
            <a:solidFill>
              <a:srgbClr val="000100"/>
            </a:solidFill>
            <a:prstDash val="solid"/>
          </a:ln>
          <a:effectLst/>
        </c:spPr>
      </c:pivotFmt>
      <c:pivotFmt>
        <c:idx val="17"/>
        <c:spPr>
          <a:solidFill>
            <a:srgbClr val="68A4C0"/>
          </a:solidFill>
          <a:ln w="3175">
            <a:solidFill>
              <a:srgbClr val="000100"/>
            </a:solidFill>
            <a:prstDash val="solid"/>
          </a:ln>
          <a:effectLst/>
        </c:spPr>
      </c:pivotFmt>
      <c:pivotFmt>
        <c:idx val="18"/>
        <c:spPr>
          <a:solidFill>
            <a:srgbClr val="265376"/>
          </a:solidFill>
          <a:ln w="3175">
            <a:solidFill>
              <a:srgbClr val="000100"/>
            </a:solidFill>
            <a:prstDash val="solid"/>
          </a:ln>
          <a:effectLst/>
        </c:spPr>
      </c:pivotFmt>
      <c:pivotFmt>
        <c:idx val="19"/>
        <c:spPr>
          <a:solidFill>
            <a:srgbClr val="500C1A"/>
          </a:solidFill>
          <a:ln w="3175">
            <a:solidFill>
              <a:srgbClr val="000100"/>
            </a:solidFill>
            <a:prstDash val="solid"/>
          </a:ln>
          <a:effectLst/>
        </c:spPr>
      </c:pivotFmt>
      <c:pivotFmt>
        <c:idx val="20"/>
        <c:spPr>
          <a:solidFill>
            <a:srgbClr val="405014"/>
          </a:solidFill>
          <a:ln w="3175">
            <a:solidFill>
              <a:srgbClr val="000100"/>
            </a:solidFill>
            <a:prstDash val="solid"/>
          </a:ln>
          <a:effectLst/>
        </c:spPr>
      </c:pivotFmt>
      <c:pivotFmt>
        <c:idx val="21"/>
        <c:spPr>
          <a:solidFill>
            <a:srgbClr val="FCD942"/>
          </a:solidFill>
          <a:ln w="3175">
            <a:solidFill>
              <a:srgbClr val="000100"/>
            </a:solidFill>
            <a:prstDash val="solid"/>
          </a:ln>
          <a:effectLst/>
        </c:spPr>
      </c:pivotFmt>
      <c:pivotFmt>
        <c:idx val="22"/>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Open Sans"/>
                  <a:ea typeface="Open Sans"/>
                  <a:cs typeface="Open San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rgbClr val="7FA129"/>
          </a:solidFill>
          <a:ln w="3175">
            <a:solidFill>
              <a:srgbClr val="000100"/>
            </a:solidFill>
            <a:prstDash val="solid"/>
          </a:ln>
          <a:effectLst/>
        </c:spPr>
      </c:pivotFmt>
      <c:pivotFmt>
        <c:idx val="24"/>
        <c:spPr>
          <a:solidFill>
            <a:srgbClr val="A21734"/>
          </a:solidFill>
          <a:ln w="3175">
            <a:solidFill>
              <a:srgbClr val="000100"/>
            </a:solidFill>
            <a:prstDash val="solid"/>
          </a:ln>
          <a:effectLst/>
        </c:spPr>
      </c:pivotFmt>
      <c:pivotFmt>
        <c:idx val="25"/>
        <c:spPr>
          <a:solidFill>
            <a:srgbClr val="BED001"/>
          </a:solidFill>
          <a:ln w="3175">
            <a:solidFill>
              <a:srgbClr val="000100"/>
            </a:solidFill>
            <a:prstDash val="solid"/>
          </a:ln>
          <a:effectLst/>
        </c:spPr>
      </c:pivotFmt>
      <c:pivotFmt>
        <c:idx val="26"/>
        <c:spPr>
          <a:solidFill>
            <a:srgbClr val="606060"/>
          </a:solidFill>
          <a:ln w="3175">
            <a:solidFill>
              <a:srgbClr val="000100"/>
            </a:solidFill>
            <a:prstDash val="solid"/>
          </a:ln>
          <a:effectLst/>
        </c:spPr>
      </c:pivotFmt>
      <c:pivotFmt>
        <c:idx val="27"/>
        <c:spPr>
          <a:solidFill>
            <a:srgbClr val="68A4C0"/>
          </a:solidFill>
          <a:ln w="3175">
            <a:solidFill>
              <a:srgbClr val="000100"/>
            </a:solidFill>
            <a:prstDash val="solid"/>
          </a:ln>
          <a:effectLst/>
        </c:spPr>
      </c:pivotFmt>
      <c:pivotFmt>
        <c:idx val="28"/>
        <c:spPr>
          <a:solidFill>
            <a:srgbClr val="265376"/>
          </a:solidFill>
          <a:ln w="3175">
            <a:solidFill>
              <a:srgbClr val="000100"/>
            </a:solidFill>
            <a:prstDash val="solid"/>
          </a:ln>
          <a:effectLst/>
        </c:spPr>
      </c:pivotFmt>
      <c:pivotFmt>
        <c:idx val="29"/>
        <c:spPr>
          <a:solidFill>
            <a:srgbClr val="500C1A"/>
          </a:solidFill>
          <a:ln w="3175">
            <a:solidFill>
              <a:srgbClr val="000100"/>
            </a:solidFill>
            <a:prstDash val="solid"/>
          </a:ln>
          <a:effectLst/>
        </c:spPr>
      </c:pivotFmt>
      <c:pivotFmt>
        <c:idx val="30"/>
        <c:spPr>
          <a:solidFill>
            <a:srgbClr val="405014"/>
          </a:solidFill>
          <a:ln w="3175">
            <a:solidFill>
              <a:srgbClr val="000100"/>
            </a:solidFill>
            <a:prstDash val="solid"/>
          </a:ln>
          <a:effectLst/>
        </c:spPr>
      </c:pivotFmt>
      <c:pivotFmt>
        <c:idx val="31"/>
        <c:spPr>
          <a:solidFill>
            <a:srgbClr val="FCD942"/>
          </a:solidFill>
          <a:ln w="3175">
            <a:solidFill>
              <a:srgbClr val="000100"/>
            </a:solidFill>
            <a:prstDash val="solid"/>
          </a:ln>
          <a:effectLst/>
        </c:spPr>
      </c:pivotFmt>
      <c:pivotFmt>
        <c:idx val="32"/>
        <c:spPr>
          <a:solidFill>
            <a:schemeClr val="accent1"/>
          </a:solidFill>
          <a:ln w="3175">
            <a:solidFill>
              <a:srgbClr val="000100"/>
            </a:solidFill>
            <a:prstDash val="soli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Open Sans"/>
                  <a:ea typeface="Open Sans"/>
                  <a:cs typeface="Open San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3"/>
        <c:spPr>
          <a:solidFill>
            <a:srgbClr val="7FA129"/>
          </a:solidFill>
          <a:ln w="3175">
            <a:solidFill>
              <a:srgbClr val="000100"/>
            </a:solidFill>
            <a:prstDash val="solid"/>
          </a:ln>
          <a:effectLst/>
        </c:spPr>
      </c:pivotFmt>
      <c:pivotFmt>
        <c:idx val="34"/>
        <c:spPr>
          <a:solidFill>
            <a:srgbClr val="500C1A"/>
          </a:solidFill>
          <a:ln w="3175">
            <a:solidFill>
              <a:srgbClr val="000100"/>
            </a:solidFill>
            <a:prstDash val="solid"/>
          </a:ln>
          <a:effectLst/>
        </c:spPr>
      </c:pivotFmt>
      <c:pivotFmt>
        <c:idx val="35"/>
        <c:spPr>
          <a:solidFill>
            <a:srgbClr val="BED001"/>
          </a:solidFill>
          <a:ln w="3175">
            <a:solidFill>
              <a:srgbClr val="000100"/>
            </a:solidFill>
            <a:prstDash val="solid"/>
          </a:ln>
          <a:effectLst/>
        </c:spPr>
      </c:pivotFmt>
      <c:pivotFmt>
        <c:idx val="36"/>
        <c:spPr>
          <a:solidFill>
            <a:srgbClr val="A21734"/>
          </a:solidFill>
          <a:ln w="3175">
            <a:solidFill>
              <a:srgbClr val="000100"/>
            </a:solidFill>
            <a:prstDash val="solid"/>
          </a:ln>
          <a:effectLst/>
        </c:spPr>
      </c:pivotFmt>
      <c:pivotFmt>
        <c:idx val="37"/>
        <c:spPr>
          <a:solidFill>
            <a:srgbClr val="68A4C0"/>
          </a:solidFill>
          <a:ln w="3175">
            <a:solidFill>
              <a:srgbClr val="000100"/>
            </a:solidFill>
            <a:prstDash val="solid"/>
          </a:ln>
          <a:effectLst/>
        </c:spPr>
      </c:pivotFmt>
      <c:pivotFmt>
        <c:idx val="38"/>
        <c:spPr>
          <a:solidFill>
            <a:srgbClr val="606060"/>
          </a:solidFill>
          <a:ln w="3175">
            <a:solidFill>
              <a:srgbClr val="000100"/>
            </a:solidFill>
            <a:prstDash val="solid"/>
          </a:ln>
          <a:effectLst/>
        </c:spPr>
      </c:pivotFmt>
      <c:pivotFmt>
        <c:idx val="39"/>
        <c:spPr>
          <a:solidFill>
            <a:srgbClr val="D9D9D9"/>
          </a:solidFill>
          <a:ln w="3175">
            <a:solidFill>
              <a:srgbClr val="000100"/>
            </a:solidFill>
            <a:prstDash val="solid"/>
          </a:ln>
          <a:effectLst/>
        </c:spPr>
      </c:pivotFmt>
      <c:pivotFmt>
        <c:idx val="40"/>
        <c:spPr>
          <a:solidFill>
            <a:srgbClr val="405014"/>
          </a:solidFill>
          <a:ln w="3175">
            <a:solidFill>
              <a:srgbClr val="000100"/>
            </a:solidFill>
            <a:prstDash val="solid"/>
          </a:ln>
          <a:effectLst/>
        </c:spPr>
      </c:pivotFmt>
      <c:pivotFmt>
        <c:idx val="41"/>
        <c:spPr>
          <a:solidFill>
            <a:srgbClr val="FCD942"/>
          </a:solidFill>
          <a:ln w="3175">
            <a:solidFill>
              <a:srgbClr val="000100"/>
            </a:solidFill>
            <a:prstDash val="solid"/>
          </a:ln>
          <a:effectLst/>
        </c:spPr>
      </c:pivotFmt>
    </c:pivotFmts>
    <c:plotArea>
      <c:layout>
        <c:manualLayout>
          <c:layoutTarget val="inner"/>
          <c:xMode val="edge"/>
          <c:yMode val="edge"/>
          <c:x val="5.8564081065397046E-2"/>
          <c:y val="8.3900133932882426E-2"/>
          <c:w val="0.57884357322380464"/>
          <c:h val="0.90144912019951384"/>
        </c:manualLayout>
      </c:layout>
      <c:pieChart>
        <c:varyColors val="1"/>
        <c:ser>
          <c:idx val="0"/>
          <c:order val="0"/>
          <c:tx>
            <c:strRef>
              <c:f>'Industry analysis'!$B$26</c:f>
              <c:strCache>
                <c:ptCount val="1"/>
                <c:pt idx="0">
                  <c:v>Total</c:v>
                </c:pt>
              </c:strCache>
            </c:strRef>
          </c:tx>
          <c:spPr>
            <a:ln w="3175">
              <a:solidFill>
                <a:srgbClr val="000100"/>
              </a:solidFill>
              <a:prstDash val="solid"/>
            </a:ln>
          </c:spPr>
          <c:dPt>
            <c:idx val="0"/>
            <c:bubble3D val="0"/>
            <c:spPr>
              <a:solidFill>
                <a:srgbClr val="7FA129"/>
              </a:solidFill>
              <a:ln w="3175">
                <a:solidFill>
                  <a:srgbClr val="000100"/>
                </a:solidFill>
                <a:prstDash val="solid"/>
              </a:ln>
              <a:effectLst/>
            </c:spPr>
            <c:extLst>
              <c:ext xmlns:c16="http://schemas.microsoft.com/office/drawing/2014/chart" uri="{C3380CC4-5D6E-409C-BE32-E72D297353CC}">
                <c16:uniqueId val="{00000013-3668-43F2-9FAD-FB218863FD11}"/>
              </c:ext>
            </c:extLst>
          </c:dPt>
          <c:dPt>
            <c:idx val="1"/>
            <c:bubble3D val="0"/>
            <c:spPr>
              <a:solidFill>
                <a:srgbClr val="500C1A"/>
              </a:solidFill>
              <a:ln w="3175">
                <a:solidFill>
                  <a:srgbClr val="000100"/>
                </a:solidFill>
                <a:prstDash val="solid"/>
              </a:ln>
              <a:effectLst/>
            </c:spPr>
            <c:extLst>
              <c:ext xmlns:c16="http://schemas.microsoft.com/office/drawing/2014/chart" uri="{C3380CC4-5D6E-409C-BE32-E72D297353CC}">
                <c16:uniqueId val="{00000014-3668-43F2-9FAD-FB218863FD11}"/>
              </c:ext>
            </c:extLst>
          </c:dPt>
          <c:dPt>
            <c:idx val="2"/>
            <c:bubble3D val="0"/>
            <c:spPr>
              <a:solidFill>
                <a:srgbClr val="BED001"/>
              </a:solidFill>
              <a:ln w="3175">
                <a:solidFill>
                  <a:srgbClr val="000100"/>
                </a:solidFill>
                <a:prstDash val="solid"/>
              </a:ln>
              <a:effectLst/>
            </c:spPr>
            <c:extLst>
              <c:ext xmlns:c16="http://schemas.microsoft.com/office/drawing/2014/chart" uri="{C3380CC4-5D6E-409C-BE32-E72D297353CC}">
                <c16:uniqueId val="{00000015-3668-43F2-9FAD-FB218863FD11}"/>
              </c:ext>
            </c:extLst>
          </c:dPt>
          <c:dPt>
            <c:idx val="3"/>
            <c:bubble3D val="0"/>
            <c:spPr>
              <a:solidFill>
                <a:srgbClr val="A21734"/>
              </a:solidFill>
              <a:ln w="3175">
                <a:solidFill>
                  <a:srgbClr val="000100"/>
                </a:solidFill>
                <a:prstDash val="solid"/>
              </a:ln>
              <a:effectLst/>
            </c:spPr>
            <c:extLst>
              <c:ext xmlns:c16="http://schemas.microsoft.com/office/drawing/2014/chart" uri="{C3380CC4-5D6E-409C-BE32-E72D297353CC}">
                <c16:uniqueId val="{00000016-3668-43F2-9FAD-FB218863FD11}"/>
              </c:ext>
            </c:extLst>
          </c:dPt>
          <c:dPt>
            <c:idx val="4"/>
            <c:bubble3D val="0"/>
            <c:spPr>
              <a:solidFill>
                <a:srgbClr val="68A4C0"/>
              </a:solidFill>
              <a:ln w="3175">
                <a:solidFill>
                  <a:srgbClr val="000100"/>
                </a:solidFill>
                <a:prstDash val="solid"/>
              </a:ln>
              <a:effectLst/>
            </c:spPr>
            <c:extLst>
              <c:ext xmlns:c16="http://schemas.microsoft.com/office/drawing/2014/chart" uri="{C3380CC4-5D6E-409C-BE32-E72D297353CC}">
                <c16:uniqueId val="{00000017-3668-43F2-9FAD-FB218863FD11}"/>
              </c:ext>
            </c:extLst>
          </c:dPt>
          <c:dPt>
            <c:idx val="5"/>
            <c:bubble3D val="0"/>
            <c:spPr>
              <a:solidFill>
                <a:srgbClr val="606060"/>
              </a:solidFill>
              <a:ln w="3175">
                <a:solidFill>
                  <a:srgbClr val="000100"/>
                </a:solidFill>
                <a:prstDash val="solid"/>
              </a:ln>
              <a:effectLst/>
            </c:spPr>
            <c:extLst>
              <c:ext xmlns:c16="http://schemas.microsoft.com/office/drawing/2014/chart" uri="{C3380CC4-5D6E-409C-BE32-E72D297353CC}">
                <c16:uniqueId val="{00000018-3668-43F2-9FAD-FB218863FD11}"/>
              </c:ext>
            </c:extLst>
          </c:dPt>
          <c:dPt>
            <c:idx val="6"/>
            <c:bubble3D val="0"/>
            <c:spPr>
              <a:solidFill>
                <a:srgbClr val="D9D9D9"/>
              </a:solidFill>
              <a:ln w="3175">
                <a:solidFill>
                  <a:srgbClr val="000100"/>
                </a:solidFill>
                <a:prstDash val="solid"/>
              </a:ln>
              <a:effectLst/>
            </c:spPr>
            <c:extLst>
              <c:ext xmlns:c16="http://schemas.microsoft.com/office/drawing/2014/chart" uri="{C3380CC4-5D6E-409C-BE32-E72D297353CC}">
                <c16:uniqueId val="{00000019-3668-43F2-9FAD-FB218863FD11}"/>
              </c:ext>
            </c:extLst>
          </c:dPt>
          <c:dPt>
            <c:idx val="7"/>
            <c:bubble3D val="0"/>
            <c:spPr>
              <a:solidFill>
                <a:srgbClr val="405014"/>
              </a:solidFill>
              <a:ln w="3175">
                <a:solidFill>
                  <a:srgbClr val="000100"/>
                </a:solidFill>
                <a:prstDash val="solid"/>
              </a:ln>
              <a:effectLst/>
            </c:spPr>
            <c:extLst>
              <c:ext xmlns:c16="http://schemas.microsoft.com/office/drawing/2014/chart" uri="{C3380CC4-5D6E-409C-BE32-E72D297353CC}">
                <c16:uniqueId val="{0000001A-3668-43F2-9FAD-FB218863FD11}"/>
              </c:ext>
            </c:extLst>
          </c:dPt>
          <c:dPt>
            <c:idx val="8"/>
            <c:bubble3D val="0"/>
            <c:spPr>
              <a:solidFill>
                <a:srgbClr val="FCD942"/>
              </a:solidFill>
              <a:ln w="3175">
                <a:solidFill>
                  <a:srgbClr val="000100"/>
                </a:solidFill>
                <a:prstDash val="solid"/>
              </a:ln>
              <a:effectLst/>
            </c:spPr>
            <c:extLst>
              <c:ext xmlns:c16="http://schemas.microsoft.com/office/drawing/2014/chart" uri="{C3380CC4-5D6E-409C-BE32-E72D297353CC}">
                <c16:uniqueId val="{0000001B-3668-43F2-9FAD-FB218863FD11}"/>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Open Sans"/>
                    <a:ea typeface="Open Sans"/>
                    <a:cs typeface="Open San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'Industry analysis'!$A$27:$A$36</c:f>
              <c:strCache>
                <c:ptCount val="9"/>
                <c:pt idx="0">
                  <c:v>Biomass</c:v>
                </c:pt>
                <c:pt idx="1">
                  <c:v>Coal</c:v>
                </c:pt>
                <c:pt idx="2">
                  <c:v>District heating</c:v>
                </c:pt>
                <c:pt idx="3">
                  <c:v>Electricity</c:v>
                </c:pt>
                <c:pt idx="4">
                  <c:v>Gas</c:v>
                </c:pt>
                <c:pt idx="5">
                  <c:v>Oil</c:v>
                </c:pt>
                <c:pt idx="6">
                  <c:v>Others (fossil)</c:v>
                </c:pt>
                <c:pt idx="7">
                  <c:v>Others (RES)</c:v>
                </c:pt>
                <c:pt idx="8">
                  <c:v>Solar thermal</c:v>
                </c:pt>
              </c:strCache>
            </c:strRef>
          </c:cat>
          <c:val>
            <c:numRef>
              <c:f>'Industry analysis'!$B$27:$B$36</c:f>
              <c:numCache>
                <c:formatCode>0.0</c:formatCode>
                <c:ptCount val="9"/>
                <c:pt idx="0">
                  <c:v>219.6896009664008</c:v>
                </c:pt>
                <c:pt idx="1">
                  <c:v>399.1167927091895</c:v>
                </c:pt>
                <c:pt idx="2">
                  <c:v>193.02829936491887</c:v>
                </c:pt>
                <c:pt idx="3">
                  <c:v>173.5234910999539</c:v>
                </c:pt>
                <c:pt idx="4">
                  <c:v>939.17935846585704</c:v>
                </c:pt>
                <c:pt idx="5">
                  <c:v>196.22071216814504</c:v>
                </c:pt>
                <c:pt idx="6">
                  <c:v>257.72710287755194</c:v>
                </c:pt>
                <c:pt idx="7">
                  <c:v>8.9922130422211133</c:v>
                </c:pt>
                <c:pt idx="8">
                  <c:v>0.81814442479305516</c:v>
                </c:pt>
              </c:numCache>
            </c:numRef>
          </c:val>
          <c:extLst>
            <c:ext xmlns:c16="http://schemas.microsoft.com/office/drawing/2014/chart" uri="{C3380CC4-5D6E-409C-BE32-E72D297353CC}">
              <c16:uniqueId val="{00000012-3668-43F2-9FAD-FB218863FD11}"/>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2669647222297442"/>
          <c:y val="0.13253171478565168"/>
          <c:w val="0.33694517507270128"/>
          <c:h val="0.715424899367710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Open Sans"/>
              <a:ea typeface="Open Sans"/>
              <a:cs typeface="Open Sans"/>
            </a:defRPr>
          </a:pPr>
          <a:endParaRPr lang="en-US"/>
        </a:p>
      </c:txPr>
    </c:legend>
    <c:plotVisOnly val="1"/>
    <c:dispBlanksAs val="zero"/>
    <c:showDLblsOverMax val="0"/>
  </c:chart>
  <c:spPr>
    <a:solidFill>
      <a:schemeClr val="bg1"/>
    </a:solidFill>
    <a:ln w="25400" cap="flat" cmpd="sng" algn="ctr">
      <a:noFill/>
      <a:round/>
    </a:ln>
    <a:effectLst/>
  </c:spPr>
  <c:txPr>
    <a:bodyPr/>
    <a:lstStyle/>
    <a:p>
      <a:pPr>
        <a:defRPr sz="900">
          <a:solidFill>
            <a:schemeClr val="tx1"/>
          </a:solidFill>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WP3_v22b_website.xlsx]Industry analysis!PivotTable10</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spPr>
          <a:ln>
            <a:solidFill>
              <a:sysClr val="windowText" lastClr="000000"/>
            </a:solidFill>
          </a:ln>
        </c:spPr>
        <c:marker>
          <c:symbol val="none"/>
        </c:marker>
      </c:pivotFmt>
      <c:pivotFmt>
        <c:idx val="11"/>
        <c:spPr>
          <a:solidFill>
            <a:srgbClr val="7FA129"/>
          </a:solidFill>
          <a:ln w="3175">
            <a:solidFill>
              <a:srgbClr val="000100"/>
            </a:solidFill>
            <a:prstDash val="solid"/>
          </a:ln>
        </c:spPr>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spPr>
          <a:solidFill>
            <a:srgbClr val="A21734"/>
          </a:solidFill>
          <a:ln w="3175">
            <a:solidFill>
              <a:srgbClr val="000100"/>
            </a:solidFill>
            <a:prstDash val="solid"/>
          </a:ln>
        </c:spPr>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spPr>
          <a:solidFill>
            <a:srgbClr val="BED001"/>
          </a:solidFill>
          <a:ln w="3175">
            <a:solidFill>
              <a:srgbClr val="000100"/>
            </a:solidFill>
            <a:prstDash val="solid"/>
          </a:ln>
        </c:spPr>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spPr>
          <a:solidFill>
            <a:srgbClr val="606060"/>
          </a:solidFill>
          <a:ln w="3175">
            <a:solidFill>
              <a:srgbClr val="000100"/>
            </a:solidFill>
            <a:prstDash val="solid"/>
          </a:ln>
        </c:spPr>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solidFill>
            <a:srgbClr val="68A4C0"/>
          </a:solidFill>
          <a:ln w="3175">
            <a:solidFill>
              <a:srgbClr val="000100"/>
            </a:solidFill>
            <a:prstDash val="solid"/>
          </a:ln>
        </c:spPr>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spPr>
          <a:solidFill>
            <a:srgbClr val="265376"/>
          </a:solidFill>
          <a:ln w="3175">
            <a:solidFill>
              <a:srgbClr val="000100"/>
            </a:solidFill>
            <a:prstDash val="solid"/>
          </a:ln>
        </c:spPr>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spPr>
          <a:solidFill>
            <a:srgbClr val="500C1A"/>
          </a:solidFill>
          <a:ln w="3175">
            <a:solidFill>
              <a:srgbClr val="000100"/>
            </a:solidFill>
            <a:prstDash val="solid"/>
          </a:ln>
        </c:spPr>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spPr>
          <a:solidFill>
            <a:srgbClr val="405014"/>
          </a:solidFill>
          <a:ln w="3175">
            <a:solidFill>
              <a:srgbClr val="000100"/>
            </a:solidFill>
            <a:prstDash val="solid"/>
          </a:ln>
        </c:spPr>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spPr>
          <a:solidFill>
            <a:srgbClr val="FCD942"/>
          </a:solidFill>
          <a:ln w="3175">
            <a:solidFill>
              <a:srgbClr val="000100"/>
            </a:solidFill>
            <a:prstDash val="solid"/>
          </a:ln>
        </c:spPr>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spPr>
          <a:solidFill>
            <a:srgbClr val="606060"/>
          </a:solidFill>
          <a:ln w="3175">
            <a:solidFill>
              <a:srgbClr val="000100"/>
            </a:solidFill>
            <a:prstDash val="solid"/>
          </a:ln>
        </c:spPr>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spPr>
          <a:solidFill>
            <a:srgbClr val="7FA129"/>
          </a:solidFill>
          <a:ln w="3175">
            <a:solidFill>
              <a:srgbClr val="000100"/>
            </a:solidFill>
            <a:prstDash val="solid"/>
          </a:ln>
        </c:spPr>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spPr>
          <a:solidFill>
            <a:srgbClr val="A21734"/>
          </a:solidFill>
          <a:ln w="3175">
            <a:solidFill>
              <a:srgbClr val="000100"/>
            </a:solidFill>
            <a:prstDash val="solid"/>
          </a:ln>
        </c:spPr>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spPr>
          <a:solidFill>
            <a:srgbClr val="BED001"/>
          </a:solidFill>
          <a:ln w="3175">
            <a:solidFill>
              <a:srgbClr val="000100"/>
            </a:solidFill>
            <a:prstDash val="solid"/>
          </a:ln>
        </c:spPr>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spPr>
          <a:solidFill>
            <a:srgbClr val="606060"/>
          </a:solidFill>
          <a:ln w="3175">
            <a:solidFill>
              <a:srgbClr val="000100"/>
            </a:solidFill>
            <a:prstDash val="solid"/>
          </a:ln>
        </c:spPr>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spPr>
          <a:solidFill>
            <a:srgbClr val="68A4C0"/>
          </a:solidFill>
          <a:ln w="3175">
            <a:solidFill>
              <a:srgbClr val="000100"/>
            </a:solidFill>
            <a:prstDash val="solid"/>
          </a:ln>
        </c:spPr>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spPr>
          <a:solidFill>
            <a:srgbClr val="265376"/>
          </a:solidFill>
          <a:ln w="3175">
            <a:solidFill>
              <a:srgbClr val="000100"/>
            </a:solidFill>
            <a:prstDash val="solid"/>
          </a:ln>
        </c:spPr>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spPr>
          <a:solidFill>
            <a:srgbClr val="500C1A"/>
          </a:solidFill>
          <a:ln w="3175">
            <a:solidFill>
              <a:srgbClr val="000100"/>
            </a:solidFill>
            <a:prstDash val="solid"/>
          </a:ln>
        </c:spPr>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spPr>
          <a:solidFill>
            <a:srgbClr val="405014"/>
          </a:solidFill>
          <a:ln w="3175">
            <a:solidFill>
              <a:srgbClr val="000100"/>
            </a:solidFill>
            <a:prstDash val="solid"/>
          </a:ln>
        </c:spPr>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spPr>
          <a:solidFill>
            <a:srgbClr val="FCD942"/>
          </a:solidFill>
          <a:ln w="3175">
            <a:solidFill>
              <a:srgbClr val="000100"/>
            </a:solidFill>
            <a:prstDash val="solid"/>
          </a:ln>
        </c:spPr>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spPr>
          <a:solidFill>
            <a:srgbClr val="606060"/>
          </a:solidFill>
          <a:ln w="3175">
            <a:solidFill>
              <a:srgbClr val="000100"/>
            </a:solidFill>
            <a:prstDash val="solid"/>
          </a:ln>
        </c:spPr>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marker>
          <c:symbol val="none"/>
        </c:marker>
      </c:pivotFmt>
      <c:pivotFmt>
        <c:idx val="601"/>
        <c:marker>
          <c:symbol val="none"/>
        </c:marker>
      </c:pivotFmt>
      <c:pivotFmt>
        <c:idx val="602"/>
        <c:marker>
          <c:symbol val="none"/>
        </c:marker>
      </c:pivotFmt>
      <c:pivotFmt>
        <c:idx val="603"/>
        <c:marker>
          <c:symbol val="none"/>
        </c:marker>
      </c:pivotFmt>
      <c:pivotFmt>
        <c:idx val="604"/>
        <c:marker>
          <c:symbol val="none"/>
        </c:marker>
      </c:pivotFmt>
      <c:pivotFmt>
        <c:idx val="605"/>
        <c:marker>
          <c:symbol val="none"/>
        </c:marker>
      </c:pivotFmt>
      <c:pivotFmt>
        <c:idx val="606"/>
        <c:marker>
          <c:symbol val="none"/>
        </c:marker>
      </c:pivotFmt>
      <c:pivotFmt>
        <c:idx val="607"/>
        <c:marker>
          <c:symbol val="none"/>
        </c:marker>
      </c:pivotFmt>
      <c:pivotFmt>
        <c:idx val="608"/>
        <c:marker>
          <c:symbol val="none"/>
        </c:marker>
      </c:pivotFmt>
      <c:pivotFmt>
        <c:idx val="609"/>
        <c:marker>
          <c:symbol val="none"/>
        </c:marker>
      </c:pivotFmt>
      <c:pivotFmt>
        <c:idx val="610"/>
      </c:pivotFmt>
      <c:pivotFmt>
        <c:idx val="611"/>
        <c:spPr>
          <a:solidFill>
            <a:srgbClr val="7FA129"/>
          </a:solidFill>
          <a:ln w="3175">
            <a:solidFill>
              <a:srgbClr val="000100"/>
            </a:solidFill>
            <a:prstDash val="solid"/>
          </a:ln>
        </c:spPr>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spPr>
          <a:solidFill>
            <a:srgbClr val="A21734"/>
          </a:solidFill>
          <a:ln w="3175">
            <a:solidFill>
              <a:srgbClr val="000100"/>
            </a:solidFill>
            <a:prstDash val="solid"/>
          </a:ln>
        </c:spPr>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spPr>
          <a:solidFill>
            <a:srgbClr val="BED001"/>
          </a:solidFill>
          <a:ln w="3175">
            <a:solidFill>
              <a:srgbClr val="000100"/>
            </a:solidFill>
            <a:prstDash val="solid"/>
          </a:ln>
        </c:spPr>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spPr>
          <a:solidFill>
            <a:srgbClr val="606060"/>
          </a:solidFill>
          <a:ln w="3175">
            <a:solidFill>
              <a:srgbClr val="000100"/>
            </a:solidFill>
            <a:prstDash val="solid"/>
          </a:ln>
        </c:spPr>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pivotFmt>
      <c:pivotFmt>
        <c:idx val="727"/>
        <c:spPr>
          <a:solidFill>
            <a:srgbClr val="68A4C0"/>
          </a:solidFill>
          <a:ln w="3175">
            <a:solidFill>
              <a:srgbClr val="000100"/>
            </a:solidFill>
            <a:prstDash val="solid"/>
          </a:ln>
        </c:spPr>
      </c:pivotFmt>
      <c:pivotFmt>
        <c:idx val="728"/>
      </c:pivotFmt>
      <c:pivotFmt>
        <c:idx val="729"/>
      </c:pivotFmt>
      <c:pivotFmt>
        <c:idx val="730"/>
      </c:pivotFmt>
      <c:pivotFmt>
        <c:idx val="731"/>
      </c:pivotFmt>
      <c:pivotFmt>
        <c:idx val="732"/>
      </c:pivotFmt>
      <c:pivotFmt>
        <c:idx val="733"/>
      </c:pivotFmt>
      <c:pivotFmt>
        <c:idx val="734"/>
      </c:pivotFmt>
      <c:pivotFmt>
        <c:idx val="735"/>
      </c:pivotFmt>
      <c:pivotFmt>
        <c:idx val="736"/>
      </c:pivotFmt>
      <c:pivotFmt>
        <c:idx val="737"/>
      </c:pivotFmt>
      <c:pivotFmt>
        <c:idx val="738"/>
      </c:pivotFmt>
      <c:pivotFmt>
        <c:idx val="739"/>
      </c:pivotFmt>
      <c:pivotFmt>
        <c:idx val="740"/>
      </c:pivotFmt>
      <c:pivotFmt>
        <c:idx val="741"/>
      </c:pivotFmt>
      <c:pivotFmt>
        <c:idx val="742"/>
      </c:pivotFmt>
      <c:pivotFmt>
        <c:idx val="743"/>
      </c:pivotFmt>
      <c:pivotFmt>
        <c:idx val="744"/>
      </c:pivotFmt>
      <c:pivotFmt>
        <c:idx val="745"/>
      </c:pivotFmt>
      <c:pivotFmt>
        <c:idx val="746"/>
      </c:pivotFmt>
      <c:pivotFmt>
        <c:idx val="747"/>
      </c:pivotFmt>
      <c:pivotFmt>
        <c:idx val="748"/>
      </c:pivotFmt>
      <c:pivotFmt>
        <c:idx val="749"/>
      </c:pivotFmt>
      <c:pivotFmt>
        <c:idx val="750"/>
      </c:pivotFmt>
      <c:pivotFmt>
        <c:idx val="751"/>
      </c:pivotFmt>
      <c:pivotFmt>
        <c:idx val="752"/>
      </c:pivotFmt>
      <c:pivotFmt>
        <c:idx val="753"/>
      </c:pivotFmt>
      <c:pivotFmt>
        <c:idx val="754"/>
      </c:pivotFmt>
      <c:pivotFmt>
        <c:idx val="755"/>
      </c:pivotFmt>
      <c:pivotFmt>
        <c:idx val="756"/>
        <c:spPr>
          <a:solidFill>
            <a:srgbClr val="265376"/>
          </a:solidFill>
          <a:ln w="3175">
            <a:solidFill>
              <a:srgbClr val="000100"/>
            </a:solidFill>
            <a:prstDash val="solid"/>
          </a:ln>
        </c:spPr>
      </c:pivotFmt>
      <c:pivotFmt>
        <c:idx val="757"/>
      </c:pivotFmt>
      <c:pivotFmt>
        <c:idx val="758"/>
      </c:pivotFmt>
      <c:pivotFmt>
        <c:idx val="759"/>
      </c:pivotFmt>
      <c:pivotFmt>
        <c:idx val="760"/>
      </c:pivotFmt>
      <c:pivotFmt>
        <c:idx val="761"/>
      </c:pivotFmt>
      <c:pivotFmt>
        <c:idx val="762"/>
      </c:pivotFmt>
      <c:pivotFmt>
        <c:idx val="763"/>
      </c:pivotFmt>
      <c:pivotFmt>
        <c:idx val="764"/>
      </c:pivotFmt>
      <c:pivotFmt>
        <c:idx val="765"/>
      </c:pivotFmt>
      <c:pivotFmt>
        <c:idx val="766"/>
      </c:pivotFmt>
      <c:pivotFmt>
        <c:idx val="767"/>
      </c:pivotFmt>
      <c:pivotFmt>
        <c:idx val="768"/>
      </c:pivotFmt>
      <c:pivotFmt>
        <c:idx val="769"/>
      </c:pivotFmt>
      <c:pivotFmt>
        <c:idx val="770"/>
      </c:pivotFmt>
      <c:pivotFmt>
        <c:idx val="771"/>
      </c:pivotFmt>
      <c:pivotFmt>
        <c:idx val="772"/>
      </c:pivotFmt>
      <c:pivotFmt>
        <c:idx val="773"/>
      </c:pivotFmt>
      <c:pivotFmt>
        <c:idx val="774"/>
      </c:pivotFmt>
      <c:pivotFmt>
        <c:idx val="775"/>
      </c:pivotFmt>
      <c:pivotFmt>
        <c:idx val="776"/>
      </c:pivotFmt>
      <c:pivotFmt>
        <c:idx val="777"/>
      </c:pivotFmt>
      <c:pivotFmt>
        <c:idx val="778"/>
      </c:pivotFmt>
      <c:pivotFmt>
        <c:idx val="779"/>
      </c:pivotFmt>
      <c:pivotFmt>
        <c:idx val="780"/>
      </c:pivotFmt>
      <c:pivotFmt>
        <c:idx val="781"/>
      </c:pivotFmt>
      <c:pivotFmt>
        <c:idx val="782"/>
      </c:pivotFmt>
      <c:pivotFmt>
        <c:idx val="783"/>
      </c:pivotFmt>
      <c:pivotFmt>
        <c:idx val="784"/>
      </c:pivotFmt>
      <c:pivotFmt>
        <c:idx val="785"/>
        <c:spPr>
          <a:solidFill>
            <a:srgbClr val="500C1A"/>
          </a:solidFill>
          <a:ln w="3175">
            <a:solidFill>
              <a:srgbClr val="000100"/>
            </a:solidFill>
            <a:prstDash val="solid"/>
          </a:ln>
        </c:spPr>
      </c:pivotFmt>
      <c:pivotFmt>
        <c:idx val="786"/>
      </c:pivotFmt>
      <c:pivotFmt>
        <c:idx val="787"/>
      </c:pivotFmt>
      <c:pivotFmt>
        <c:idx val="788"/>
      </c:pivotFmt>
      <c:pivotFmt>
        <c:idx val="789"/>
      </c:pivotFmt>
      <c:pivotFmt>
        <c:idx val="790"/>
      </c:pivotFmt>
      <c:pivotFmt>
        <c:idx val="791"/>
      </c:pivotFmt>
      <c:pivotFmt>
        <c:idx val="792"/>
      </c:pivotFmt>
      <c:pivotFmt>
        <c:idx val="793"/>
      </c:pivotFmt>
      <c:pivotFmt>
        <c:idx val="794"/>
      </c:pivotFmt>
      <c:pivotFmt>
        <c:idx val="795"/>
      </c:pivotFmt>
      <c:pivotFmt>
        <c:idx val="796"/>
      </c:pivotFmt>
      <c:pivotFmt>
        <c:idx val="797"/>
      </c:pivotFmt>
      <c:pivotFmt>
        <c:idx val="798"/>
      </c:pivotFmt>
      <c:pivotFmt>
        <c:idx val="799"/>
      </c:pivotFmt>
      <c:pivotFmt>
        <c:idx val="800"/>
      </c:pivotFmt>
      <c:pivotFmt>
        <c:idx val="801"/>
      </c:pivotFmt>
      <c:pivotFmt>
        <c:idx val="802"/>
      </c:pivotFmt>
      <c:pivotFmt>
        <c:idx val="803"/>
      </c:pivotFmt>
      <c:pivotFmt>
        <c:idx val="804"/>
      </c:pivotFmt>
      <c:pivotFmt>
        <c:idx val="805"/>
      </c:pivotFmt>
      <c:pivotFmt>
        <c:idx val="806"/>
      </c:pivotFmt>
      <c:pivotFmt>
        <c:idx val="807"/>
      </c:pivotFmt>
      <c:pivotFmt>
        <c:idx val="808"/>
      </c:pivotFmt>
      <c:pivotFmt>
        <c:idx val="809"/>
      </c:pivotFmt>
      <c:pivotFmt>
        <c:idx val="810"/>
      </c:pivotFmt>
      <c:pivotFmt>
        <c:idx val="811"/>
      </c:pivotFmt>
      <c:pivotFmt>
        <c:idx val="812"/>
      </c:pivotFmt>
      <c:pivotFmt>
        <c:idx val="813"/>
      </c:pivotFmt>
      <c:pivotFmt>
        <c:idx val="814"/>
        <c:spPr>
          <a:solidFill>
            <a:srgbClr val="405014"/>
          </a:solidFill>
          <a:ln w="3175">
            <a:solidFill>
              <a:srgbClr val="000100"/>
            </a:solidFill>
            <a:prstDash val="solid"/>
          </a:ln>
        </c:spPr>
      </c:pivotFmt>
      <c:pivotFmt>
        <c:idx val="815"/>
      </c:pivotFmt>
      <c:pivotFmt>
        <c:idx val="816"/>
      </c:pivotFmt>
      <c:pivotFmt>
        <c:idx val="817"/>
      </c:pivotFmt>
      <c:pivotFmt>
        <c:idx val="818"/>
      </c:pivotFmt>
      <c:pivotFmt>
        <c:idx val="819"/>
      </c:pivotFmt>
      <c:pivotFmt>
        <c:idx val="820"/>
      </c:pivotFmt>
      <c:pivotFmt>
        <c:idx val="821"/>
      </c:pivotFmt>
      <c:pivotFmt>
        <c:idx val="822"/>
      </c:pivotFmt>
      <c:pivotFmt>
        <c:idx val="823"/>
      </c:pivotFmt>
      <c:pivotFmt>
        <c:idx val="824"/>
      </c:pivotFmt>
      <c:pivotFmt>
        <c:idx val="825"/>
      </c:pivotFmt>
      <c:pivotFmt>
        <c:idx val="826"/>
      </c:pivotFmt>
      <c:pivotFmt>
        <c:idx val="827"/>
      </c:pivotFmt>
      <c:pivotFmt>
        <c:idx val="828"/>
      </c:pivotFmt>
      <c:pivotFmt>
        <c:idx val="829"/>
      </c:pivotFmt>
      <c:pivotFmt>
        <c:idx val="830"/>
      </c:pivotFmt>
      <c:pivotFmt>
        <c:idx val="831"/>
      </c:pivotFmt>
      <c:pivotFmt>
        <c:idx val="832"/>
      </c:pivotFmt>
      <c:pivotFmt>
        <c:idx val="833"/>
      </c:pivotFmt>
      <c:pivotFmt>
        <c:idx val="834"/>
      </c:pivotFmt>
      <c:pivotFmt>
        <c:idx val="835"/>
      </c:pivotFmt>
      <c:pivotFmt>
        <c:idx val="836"/>
      </c:pivotFmt>
      <c:pivotFmt>
        <c:idx val="837"/>
      </c:pivotFmt>
      <c:pivotFmt>
        <c:idx val="838"/>
      </c:pivotFmt>
      <c:pivotFmt>
        <c:idx val="839"/>
      </c:pivotFmt>
      <c:pivotFmt>
        <c:idx val="840"/>
      </c:pivotFmt>
      <c:pivotFmt>
        <c:idx val="841"/>
      </c:pivotFmt>
      <c:pivotFmt>
        <c:idx val="842"/>
      </c:pivotFmt>
      <c:pivotFmt>
        <c:idx val="843"/>
        <c:spPr>
          <a:solidFill>
            <a:srgbClr val="FCD942"/>
          </a:solidFill>
          <a:ln w="3175">
            <a:solidFill>
              <a:srgbClr val="000100"/>
            </a:solidFill>
            <a:prstDash val="solid"/>
          </a:ln>
        </c:spPr>
      </c:pivotFmt>
      <c:pivotFmt>
        <c:idx val="844"/>
      </c:pivotFmt>
      <c:pivotFmt>
        <c:idx val="845"/>
      </c:pivotFmt>
      <c:pivotFmt>
        <c:idx val="846"/>
      </c:pivotFmt>
      <c:pivotFmt>
        <c:idx val="847"/>
      </c:pivotFmt>
      <c:pivotFmt>
        <c:idx val="848"/>
      </c:pivotFmt>
      <c:pivotFmt>
        <c:idx val="849"/>
      </c:pivotFmt>
      <c:pivotFmt>
        <c:idx val="850"/>
      </c:pivotFmt>
      <c:pivotFmt>
        <c:idx val="851"/>
      </c:pivotFmt>
      <c:pivotFmt>
        <c:idx val="852"/>
      </c:pivotFmt>
      <c:pivotFmt>
        <c:idx val="853"/>
      </c:pivotFmt>
      <c:pivotFmt>
        <c:idx val="854"/>
      </c:pivotFmt>
      <c:pivotFmt>
        <c:idx val="855"/>
      </c:pivotFmt>
      <c:pivotFmt>
        <c:idx val="856"/>
      </c:pivotFmt>
      <c:pivotFmt>
        <c:idx val="857"/>
      </c:pivotFmt>
      <c:pivotFmt>
        <c:idx val="858"/>
      </c:pivotFmt>
      <c:pivotFmt>
        <c:idx val="859"/>
      </c:pivotFmt>
      <c:pivotFmt>
        <c:idx val="860"/>
      </c:pivotFmt>
      <c:pivotFmt>
        <c:idx val="861"/>
      </c:pivotFmt>
      <c:pivotFmt>
        <c:idx val="862"/>
      </c:pivotFmt>
      <c:pivotFmt>
        <c:idx val="863"/>
      </c:pivotFmt>
      <c:pivotFmt>
        <c:idx val="864"/>
      </c:pivotFmt>
      <c:pivotFmt>
        <c:idx val="865"/>
      </c:pivotFmt>
      <c:pivotFmt>
        <c:idx val="866"/>
      </c:pivotFmt>
      <c:pivotFmt>
        <c:idx val="867"/>
      </c:pivotFmt>
      <c:pivotFmt>
        <c:idx val="868"/>
      </c:pivotFmt>
      <c:pivotFmt>
        <c:idx val="869"/>
      </c:pivotFmt>
      <c:pivotFmt>
        <c:idx val="870"/>
      </c:pivotFmt>
      <c:pivotFmt>
        <c:idx val="871"/>
      </c:pivotFmt>
      <c:pivotFmt>
        <c:idx val="872"/>
        <c:spPr>
          <a:solidFill>
            <a:srgbClr val="606060"/>
          </a:solidFill>
          <a:ln w="3175">
            <a:solidFill>
              <a:srgbClr val="000100"/>
            </a:solidFill>
            <a:prstDash val="solid"/>
          </a:ln>
        </c:spPr>
      </c:pivotFmt>
      <c:pivotFmt>
        <c:idx val="873"/>
      </c:pivotFmt>
      <c:pivotFmt>
        <c:idx val="874"/>
      </c:pivotFmt>
      <c:pivotFmt>
        <c:idx val="875"/>
      </c:pivotFmt>
      <c:pivotFmt>
        <c:idx val="876"/>
      </c:pivotFmt>
      <c:pivotFmt>
        <c:idx val="877"/>
      </c:pivotFmt>
      <c:pivotFmt>
        <c:idx val="878"/>
      </c:pivotFmt>
      <c:pivotFmt>
        <c:idx val="879"/>
      </c:pivotFmt>
      <c:pivotFmt>
        <c:idx val="880"/>
      </c:pivotFmt>
      <c:pivotFmt>
        <c:idx val="881"/>
      </c:pivotFmt>
      <c:pivotFmt>
        <c:idx val="882"/>
      </c:pivotFmt>
      <c:pivotFmt>
        <c:idx val="883"/>
      </c:pivotFmt>
      <c:pivotFmt>
        <c:idx val="884"/>
      </c:pivotFmt>
      <c:pivotFmt>
        <c:idx val="885"/>
      </c:pivotFmt>
      <c:pivotFmt>
        <c:idx val="886"/>
      </c:pivotFmt>
      <c:pivotFmt>
        <c:idx val="887"/>
      </c:pivotFmt>
      <c:pivotFmt>
        <c:idx val="888"/>
      </c:pivotFmt>
      <c:pivotFmt>
        <c:idx val="889"/>
      </c:pivotFmt>
      <c:pivotFmt>
        <c:idx val="890"/>
      </c:pivotFmt>
      <c:pivotFmt>
        <c:idx val="891"/>
      </c:pivotFmt>
      <c:pivotFmt>
        <c:idx val="892"/>
      </c:pivotFmt>
      <c:pivotFmt>
        <c:idx val="893"/>
      </c:pivotFmt>
      <c:pivotFmt>
        <c:idx val="894"/>
      </c:pivotFmt>
      <c:pivotFmt>
        <c:idx val="895"/>
      </c:pivotFmt>
      <c:pivotFmt>
        <c:idx val="896"/>
      </c:pivotFmt>
      <c:pivotFmt>
        <c:idx val="897"/>
      </c:pivotFmt>
      <c:pivotFmt>
        <c:idx val="898"/>
      </c:pivotFmt>
      <c:pivotFmt>
        <c:idx val="899"/>
      </c:pivotFmt>
      <c:pivotFmt>
        <c:idx val="900"/>
      </c:pivotFmt>
      <c:pivotFmt>
        <c:idx val="901"/>
        <c:marker>
          <c:symbol val="none"/>
        </c:marker>
      </c:pivotFmt>
      <c:pivotFmt>
        <c:idx val="902"/>
        <c:spPr>
          <a:solidFill>
            <a:srgbClr val="7FA129"/>
          </a:solidFill>
          <a:ln w="3175">
            <a:solidFill>
              <a:srgbClr val="000100"/>
            </a:solidFill>
            <a:prstDash val="solid"/>
          </a:ln>
        </c:spPr>
        <c:marker>
          <c:symbol val="none"/>
        </c:marker>
      </c:pivotFmt>
      <c:pivotFmt>
        <c:idx val="903"/>
        <c:spPr>
          <a:solidFill>
            <a:srgbClr val="A21734"/>
          </a:solidFill>
          <a:ln w="3175">
            <a:solidFill>
              <a:srgbClr val="000100"/>
            </a:solidFill>
            <a:prstDash val="solid"/>
          </a:ln>
        </c:spPr>
        <c:marker>
          <c:symbol val="none"/>
        </c:marker>
      </c:pivotFmt>
      <c:pivotFmt>
        <c:idx val="904"/>
        <c:spPr>
          <a:solidFill>
            <a:srgbClr val="BED001"/>
          </a:solidFill>
          <a:ln w="3175">
            <a:solidFill>
              <a:srgbClr val="000100"/>
            </a:solidFill>
            <a:prstDash val="solid"/>
          </a:ln>
        </c:spPr>
        <c:marker>
          <c:symbol val="none"/>
        </c:marker>
      </c:pivotFmt>
      <c:pivotFmt>
        <c:idx val="905"/>
        <c:spPr>
          <a:solidFill>
            <a:srgbClr val="606060"/>
          </a:solidFill>
          <a:ln w="3175">
            <a:solidFill>
              <a:srgbClr val="000100"/>
            </a:solidFill>
            <a:prstDash val="solid"/>
          </a:ln>
        </c:spPr>
        <c:marker>
          <c:symbol val="none"/>
        </c:marker>
      </c:pivotFmt>
      <c:pivotFmt>
        <c:idx val="906"/>
        <c:spPr>
          <a:solidFill>
            <a:srgbClr val="68A4C0"/>
          </a:solidFill>
          <a:ln w="3175">
            <a:solidFill>
              <a:srgbClr val="000100"/>
            </a:solidFill>
            <a:prstDash val="solid"/>
          </a:ln>
        </c:spPr>
        <c:marker>
          <c:symbol val="none"/>
        </c:marker>
      </c:pivotFmt>
      <c:pivotFmt>
        <c:idx val="907"/>
        <c:spPr>
          <a:solidFill>
            <a:srgbClr val="265376"/>
          </a:solidFill>
          <a:ln w="3175">
            <a:solidFill>
              <a:srgbClr val="000100"/>
            </a:solidFill>
            <a:prstDash val="solid"/>
          </a:ln>
        </c:spPr>
        <c:marker>
          <c:symbol val="none"/>
        </c:marker>
      </c:pivotFmt>
      <c:pivotFmt>
        <c:idx val="908"/>
        <c:spPr>
          <a:solidFill>
            <a:srgbClr val="500C1A"/>
          </a:solidFill>
          <a:ln w="3175">
            <a:solidFill>
              <a:srgbClr val="000100"/>
            </a:solidFill>
            <a:prstDash val="solid"/>
          </a:ln>
        </c:spPr>
        <c:marker>
          <c:symbol val="none"/>
        </c:marker>
      </c:pivotFmt>
      <c:pivotFmt>
        <c:idx val="909"/>
        <c:spPr>
          <a:solidFill>
            <a:srgbClr val="405014"/>
          </a:solidFill>
          <a:ln w="3175">
            <a:solidFill>
              <a:srgbClr val="000100"/>
            </a:solidFill>
            <a:prstDash val="solid"/>
          </a:ln>
        </c:spPr>
        <c:marker>
          <c:symbol val="none"/>
        </c:marker>
      </c:pivotFmt>
      <c:pivotFmt>
        <c:idx val="910"/>
        <c:spPr>
          <a:solidFill>
            <a:srgbClr val="FCD942"/>
          </a:solidFill>
          <a:ln w="3175">
            <a:solidFill>
              <a:srgbClr val="000100"/>
            </a:solidFill>
            <a:prstDash val="solid"/>
          </a:ln>
        </c:spPr>
        <c:marker>
          <c:symbol val="none"/>
        </c:marker>
      </c:pivotFmt>
      <c:pivotFmt>
        <c:idx val="911"/>
        <c:spPr>
          <a:ln w="3175">
            <a:solidFill>
              <a:srgbClr val="000100"/>
            </a:solidFill>
            <a:prstDash val="solid"/>
          </a:ln>
        </c:spPr>
        <c:marker>
          <c:symbol val="none"/>
        </c:marker>
      </c:pivotFmt>
      <c:pivotFmt>
        <c:idx val="912"/>
        <c:marker>
          <c:symbol val="none"/>
        </c:marker>
      </c:pivotFmt>
      <c:pivotFmt>
        <c:idx val="913"/>
        <c:marker>
          <c:symbol val="none"/>
        </c:marker>
      </c:pivotFmt>
      <c:pivotFmt>
        <c:idx val="914"/>
        <c:marker>
          <c:symbol val="none"/>
        </c:marker>
      </c:pivotFmt>
      <c:pivotFmt>
        <c:idx val="915"/>
        <c:marker>
          <c:symbol val="none"/>
        </c:marker>
      </c:pivotFmt>
      <c:pivotFmt>
        <c:idx val="916"/>
        <c:marker>
          <c:symbol val="none"/>
        </c:marker>
      </c:pivotFmt>
      <c:pivotFmt>
        <c:idx val="917"/>
        <c:marker>
          <c:symbol val="none"/>
        </c:marker>
      </c:pivotFmt>
      <c:pivotFmt>
        <c:idx val="918"/>
        <c:marker>
          <c:symbol val="none"/>
        </c:marker>
      </c:pivotFmt>
      <c:pivotFmt>
        <c:idx val="919"/>
        <c:marker>
          <c:symbol val="none"/>
        </c:marker>
      </c:pivotFmt>
      <c:pivotFmt>
        <c:idx val="920"/>
        <c:marker>
          <c:symbol val="none"/>
        </c:marker>
      </c:pivotFmt>
      <c:pivotFmt>
        <c:idx val="921"/>
        <c:marker>
          <c:symbol val="none"/>
        </c:marker>
      </c:pivotFmt>
      <c:pivotFmt>
        <c:idx val="922"/>
        <c:spPr>
          <a:solidFill>
            <a:srgbClr val="7FA129"/>
          </a:solidFill>
          <a:ln w="3175">
            <a:solidFill>
              <a:srgbClr val="000100"/>
            </a:solidFill>
            <a:prstDash val="solid"/>
          </a:ln>
        </c:spPr>
        <c:marker>
          <c:symbol val="none"/>
        </c:marker>
      </c:pivotFmt>
      <c:pivotFmt>
        <c:idx val="923"/>
      </c:pivotFmt>
      <c:pivotFmt>
        <c:idx val="924"/>
      </c:pivotFmt>
      <c:pivotFmt>
        <c:idx val="925"/>
      </c:pivotFmt>
      <c:pivotFmt>
        <c:idx val="926"/>
      </c:pivotFmt>
      <c:pivotFmt>
        <c:idx val="927"/>
      </c:pivotFmt>
      <c:pivotFmt>
        <c:idx val="928"/>
      </c:pivotFmt>
      <c:pivotFmt>
        <c:idx val="929"/>
      </c:pivotFmt>
      <c:pivotFmt>
        <c:idx val="930"/>
      </c:pivotFmt>
      <c:pivotFmt>
        <c:idx val="931"/>
      </c:pivotFmt>
      <c:pivotFmt>
        <c:idx val="932"/>
      </c:pivotFmt>
      <c:pivotFmt>
        <c:idx val="933"/>
      </c:pivotFmt>
      <c:pivotFmt>
        <c:idx val="934"/>
      </c:pivotFmt>
      <c:pivotFmt>
        <c:idx val="935"/>
      </c:pivotFmt>
      <c:pivotFmt>
        <c:idx val="936"/>
      </c:pivotFmt>
      <c:pivotFmt>
        <c:idx val="937"/>
      </c:pivotFmt>
      <c:pivotFmt>
        <c:idx val="938"/>
      </c:pivotFmt>
      <c:pivotFmt>
        <c:idx val="939"/>
      </c:pivotFmt>
      <c:pivotFmt>
        <c:idx val="940"/>
      </c:pivotFmt>
      <c:pivotFmt>
        <c:idx val="941"/>
      </c:pivotFmt>
      <c:pivotFmt>
        <c:idx val="942"/>
      </c:pivotFmt>
      <c:pivotFmt>
        <c:idx val="943"/>
      </c:pivotFmt>
      <c:pivotFmt>
        <c:idx val="944"/>
      </c:pivotFmt>
      <c:pivotFmt>
        <c:idx val="945"/>
      </c:pivotFmt>
      <c:pivotFmt>
        <c:idx val="946"/>
      </c:pivotFmt>
      <c:pivotFmt>
        <c:idx val="947"/>
      </c:pivotFmt>
      <c:pivotFmt>
        <c:idx val="948"/>
      </c:pivotFmt>
      <c:pivotFmt>
        <c:idx val="949"/>
      </c:pivotFmt>
      <c:pivotFmt>
        <c:idx val="950"/>
      </c:pivotFmt>
      <c:pivotFmt>
        <c:idx val="951"/>
        <c:spPr>
          <a:solidFill>
            <a:srgbClr val="A21734"/>
          </a:solidFill>
          <a:ln w="3175">
            <a:solidFill>
              <a:srgbClr val="000100"/>
            </a:solidFill>
            <a:prstDash val="solid"/>
          </a:ln>
        </c:spPr>
        <c:marker>
          <c:symbol val="none"/>
        </c:marker>
      </c:pivotFmt>
      <c:pivotFmt>
        <c:idx val="952"/>
      </c:pivotFmt>
      <c:pivotFmt>
        <c:idx val="953"/>
      </c:pivotFmt>
      <c:pivotFmt>
        <c:idx val="954"/>
      </c:pivotFmt>
      <c:pivotFmt>
        <c:idx val="955"/>
      </c:pivotFmt>
      <c:pivotFmt>
        <c:idx val="956"/>
      </c:pivotFmt>
      <c:pivotFmt>
        <c:idx val="957"/>
      </c:pivotFmt>
      <c:pivotFmt>
        <c:idx val="958"/>
      </c:pivotFmt>
      <c:pivotFmt>
        <c:idx val="959"/>
      </c:pivotFmt>
      <c:pivotFmt>
        <c:idx val="960"/>
      </c:pivotFmt>
      <c:pivotFmt>
        <c:idx val="961"/>
      </c:pivotFmt>
      <c:pivotFmt>
        <c:idx val="962"/>
      </c:pivotFmt>
      <c:pivotFmt>
        <c:idx val="963"/>
      </c:pivotFmt>
      <c:pivotFmt>
        <c:idx val="964"/>
      </c:pivotFmt>
      <c:pivotFmt>
        <c:idx val="965"/>
      </c:pivotFmt>
      <c:pivotFmt>
        <c:idx val="966"/>
      </c:pivotFmt>
      <c:pivotFmt>
        <c:idx val="967"/>
      </c:pivotFmt>
      <c:pivotFmt>
        <c:idx val="968"/>
      </c:pivotFmt>
      <c:pivotFmt>
        <c:idx val="969"/>
      </c:pivotFmt>
      <c:pivotFmt>
        <c:idx val="970"/>
      </c:pivotFmt>
      <c:pivotFmt>
        <c:idx val="971"/>
      </c:pivotFmt>
      <c:pivotFmt>
        <c:idx val="972"/>
      </c:pivotFmt>
      <c:pivotFmt>
        <c:idx val="973"/>
      </c:pivotFmt>
      <c:pivotFmt>
        <c:idx val="974"/>
      </c:pivotFmt>
      <c:pivotFmt>
        <c:idx val="975"/>
      </c:pivotFmt>
      <c:pivotFmt>
        <c:idx val="976"/>
      </c:pivotFmt>
      <c:pivotFmt>
        <c:idx val="977"/>
      </c:pivotFmt>
      <c:pivotFmt>
        <c:idx val="978"/>
      </c:pivotFmt>
      <c:pivotFmt>
        <c:idx val="979"/>
      </c:pivotFmt>
      <c:pivotFmt>
        <c:idx val="980"/>
        <c:spPr>
          <a:solidFill>
            <a:srgbClr val="BED001"/>
          </a:solidFill>
          <a:ln w="3175">
            <a:solidFill>
              <a:srgbClr val="000100"/>
            </a:solidFill>
            <a:prstDash val="solid"/>
          </a:ln>
        </c:spPr>
        <c:marker>
          <c:symbol val="none"/>
        </c:marker>
      </c:pivotFmt>
      <c:pivotFmt>
        <c:idx val="981"/>
      </c:pivotFmt>
      <c:pivotFmt>
        <c:idx val="982"/>
      </c:pivotFmt>
      <c:pivotFmt>
        <c:idx val="983"/>
      </c:pivotFmt>
      <c:pivotFmt>
        <c:idx val="984"/>
      </c:pivotFmt>
      <c:pivotFmt>
        <c:idx val="985"/>
      </c:pivotFmt>
      <c:pivotFmt>
        <c:idx val="986"/>
      </c:pivotFmt>
      <c:pivotFmt>
        <c:idx val="987"/>
      </c:pivotFmt>
      <c:pivotFmt>
        <c:idx val="988"/>
      </c:pivotFmt>
      <c:pivotFmt>
        <c:idx val="989"/>
      </c:pivotFmt>
      <c:pivotFmt>
        <c:idx val="990"/>
      </c:pivotFmt>
      <c:pivotFmt>
        <c:idx val="991"/>
      </c:pivotFmt>
      <c:pivotFmt>
        <c:idx val="992"/>
      </c:pivotFmt>
      <c:pivotFmt>
        <c:idx val="993"/>
      </c:pivotFmt>
      <c:pivotFmt>
        <c:idx val="994"/>
      </c:pivotFmt>
      <c:pivotFmt>
        <c:idx val="995"/>
      </c:pivotFmt>
      <c:pivotFmt>
        <c:idx val="996"/>
      </c:pivotFmt>
      <c:pivotFmt>
        <c:idx val="997"/>
      </c:pivotFmt>
      <c:pivotFmt>
        <c:idx val="998"/>
      </c:pivotFmt>
      <c:pivotFmt>
        <c:idx val="999"/>
      </c:pivotFmt>
      <c:pivotFmt>
        <c:idx val="1000"/>
      </c:pivotFmt>
      <c:pivotFmt>
        <c:idx val="1001"/>
      </c:pivotFmt>
      <c:pivotFmt>
        <c:idx val="1002"/>
      </c:pivotFmt>
      <c:pivotFmt>
        <c:idx val="1003"/>
      </c:pivotFmt>
      <c:pivotFmt>
        <c:idx val="1004"/>
      </c:pivotFmt>
      <c:pivotFmt>
        <c:idx val="1005"/>
      </c:pivotFmt>
      <c:pivotFmt>
        <c:idx val="1006"/>
      </c:pivotFmt>
      <c:pivotFmt>
        <c:idx val="1007"/>
      </c:pivotFmt>
      <c:pivotFmt>
        <c:idx val="1008"/>
      </c:pivotFmt>
      <c:pivotFmt>
        <c:idx val="1009"/>
        <c:spPr>
          <a:solidFill>
            <a:srgbClr val="606060"/>
          </a:solidFill>
          <a:ln w="3175">
            <a:solidFill>
              <a:srgbClr val="000100"/>
            </a:solidFill>
            <a:prstDash val="solid"/>
          </a:ln>
        </c:spPr>
        <c:marker>
          <c:symbol val="none"/>
        </c:marker>
      </c:pivotFmt>
      <c:pivotFmt>
        <c:idx val="1010"/>
      </c:pivotFmt>
      <c:pivotFmt>
        <c:idx val="1011"/>
      </c:pivotFmt>
      <c:pivotFmt>
        <c:idx val="1012"/>
      </c:pivotFmt>
      <c:pivotFmt>
        <c:idx val="1013"/>
      </c:pivotFmt>
      <c:pivotFmt>
        <c:idx val="1014"/>
      </c:pivotFmt>
      <c:pivotFmt>
        <c:idx val="1015"/>
      </c:pivotFmt>
      <c:pivotFmt>
        <c:idx val="1016"/>
      </c:pivotFmt>
      <c:pivotFmt>
        <c:idx val="1017"/>
      </c:pivotFmt>
      <c:pivotFmt>
        <c:idx val="1018"/>
      </c:pivotFmt>
      <c:pivotFmt>
        <c:idx val="1019"/>
      </c:pivotFmt>
      <c:pivotFmt>
        <c:idx val="1020"/>
      </c:pivotFmt>
      <c:pivotFmt>
        <c:idx val="1021"/>
      </c:pivotFmt>
      <c:pivotFmt>
        <c:idx val="1022"/>
      </c:pivotFmt>
      <c:pivotFmt>
        <c:idx val="1023"/>
      </c:pivotFmt>
      <c:pivotFmt>
        <c:idx val="1024"/>
      </c:pivotFmt>
      <c:pivotFmt>
        <c:idx val="1025"/>
      </c:pivotFmt>
      <c:pivotFmt>
        <c:idx val="1026"/>
      </c:pivotFmt>
      <c:pivotFmt>
        <c:idx val="1027"/>
      </c:pivotFmt>
      <c:pivotFmt>
        <c:idx val="1028"/>
      </c:pivotFmt>
      <c:pivotFmt>
        <c:idx val="1029"/>
      </c:pivotFmt>
      <c:pivotFmt>
        <c:idx val="1030"/>
      </c:pivotFmt>
      <c:pivotFmt>
        <c:idx val="1031"/>
      </c:pivotFmt>
      <c:pivotFmt>
        <c:idx val="1032"/>
      </c:pivotFmt>
      <c:pivotFmt>
        <c:idx val="1033"/>
      </c:pivotFmt>
      <c:pivotFmt>
        <c:idx val="1034"/>
      </c:pivotFmt>
      <c:pivotFmt>
        <c:idx val="1035"/>
      </c:pivotFmt>
      <c:pivotFmt>
        <c:idx val="1036"/>
      </c:pivotFmt>
      <c:pivotFmt>
        <c:idx val="1037"/>
      </c:pivotFmt>
      <c:pivotFmt>
        <c:idx val="1038"/>
        <c:spPr>
          <a:solidFill>
            <a:srgbClr val="68A4C0"/>
          </a:solidFill>
          <a:ln w="3175">
            <a:solidFill>
              <a:srgbClr val="000100"/>
            </a:solidFill>
            <a:prstDash val="solid"/>
          </a:ln>
        </c:spPr>
        <c:marker>
          <c:symbol val="none"/>
        </c:marker>
      </c:pivotFmt>
      <c:pivotFmt>
        <c:idx val="1039"/>
      </c:pivotFmt>
      <c:pivotFmt>
        <c:idx val="1040"/>
      </c:pivotFmt>
      <c:pivotFmt>
        <c:idx val="1041"/>
      </c:pivotFmt>
      <c:pivotFmt>
        <c:idx val="1042"/>
      </c:pivotFmt>
      <c:pivotFmt>
        <c:idx val="1043"/>
      </c:pivotFmt>
      <c:pivotFmt>
        <c:idx val="1044"/>
      </c:pivotFmt>
      <c:pivotFmt>
        <c:idx val="1045"/>
      </c:pivotFmt>
      <c:pivotFmt>
        <c:idx val="1046"/>
      </c:pivotFmt>
      <c:pivotFmt>
        <c:idx val="1047"/>
      </c:pivotFmt>
      <c:pivotFmt>
        <c:idx val="1048"/>
      </c:pivotFmt>
      <c:pivotFmt>
        <c:idx val="1049"/>
      </c:pivotFmt>
      <c:pivotFmt>
        <c:idx val="1050"/>
      </c:pivotFmt>
      <c:pivotFmt>
        <c:idx val="1051"/>
      </c:pivotFmt>
      <c:pivotFmt>
        <c:idx val="1052"/>
      </c:pivotFmt>
      <c:pivotFmt>
        <c:idx val="1053"/>
      </c:pivotFmt>
      <c:pivotFmt>
        <c:idx val="1054"/>
      </c:pivotFmt>
      <c:pivotFmt>
        <c:idx val="1055"/>
      </c:pivotFmt>
      <c:pivotFmt>
        <c:idx val="1056"/>
      </c:pivotFmt>
      <c:pivotFmt>
        <c:idx val="1057"/>
      </c:pivotFmt>
      <c:pivotFmt>
        <c:idx val="1058"/>
      </c:pivotFmt>
      <c:pivotFmt>
        <c:idx val="1059"/>
      </c:pivotFmt>
      <c:pivotFmt>
        <c:idx val="1060"/>
      </c:pivotFmt>
      <c:pivotFmt>
        <c:idx val="1061"/>
      </c:pivotFmt>
      <c:pivotFmt>
        <c:idx val="1062"/>
      </c:pivotFmt>
      <c:pivotFmt>
        <c:idx val="1063"/>
      </c:pivotFmt>
      <c:pivotFmt>
        <c:idx val="1064"/>
      </c:pivotFmt>
      <c:pivotFmt>
        <c:idx val="1065"/>
      </c:pivotFmt>
      <c:pivotFmt>
        <c:idx val="1066"/>
      </c:pivotFmt>
      <c:pivotFmt>
        <c:idx val="1067"/>
        <c:spPr>
          <a:solidFill>
            <a:srgbClr val="265376"/>
          </a:solidFill>
          <a:ln w="3175">
            <a:solidFill>
              <a:srgbClr val="000100"/>
            </a:solidFill>
            <a:prstDash val="solid"/>
          </a:ln>
        </c:spPr>
        <c:marker>
          <c:symbol val="none"/>
        </c:marker>
      </c:pivotFmt>
      <c:pivotFmt>
        <c:idx val="1068"/>
      </c:pivotFmt>
      <c:pivotFmt>
        <c:idx val="1069"/>
      </c:pivotFmt>
      <c:pivotFmt>
        <c:idx val="1070"/>
      </c:pivotFmt>
      <c:pivotFmt>
        <c:idx val="1071"/>
      </c:pivotFmt>
      <c:pivotFmt>
        <c:idx val="1072"/>
      </c:pivotFmt>
      <c:pivotFmt>
        <c:idx val="1073"/>
      </c:pivotFmt>
      <c:pivotFmt>
        <c:idx val="1074"/>
      </c:pivotFmt>
      <c:pivotFmt>
        <c:idx val="1075"/>
      </c:pivotFmt>
      <c:pivotFmt>
        <c:idx val="1076"/>
      </c:pivotFmt>
      <c:pivotFmt>
        <c:idx val="1077"/>
      </c:pivotFmt>
      <c:pivotFmt>
        <c:idx val="1078"/>
      </c:pivotFmt>
      <c:pivotFmt>
        <c:idx val="1079"/>
      </c:pivotFmt>
      <c:pivotFmt>
        <c:idx val="1080"/>
      </c:pivotFmt>
      <c:pivotFmt>
        <c:idx val="1081"/>
      </c:pivotFmt>
      <c:pivotFmt>
        <c:idx val="1082"/>
      </c:pivotFmt>
      <c:pivotFmt>
        <c:idx val="1083"/>
      </c:pivotFmt>
      <c:pivotFmt>
        <c:idx val="1084"/>
      </c:pivotFmt>
      <c:pivotFmt>
        <c:idx val="1085"/>
      </c:pivotFmt>
      <c:pivotFmt>
        <c:idx val="1086"/>
      </c:pivotFmt>
      <c:pivotFmt>
        <c:idx val="1087"/>
      </c:pivotFmt>
      <c:pivotFmt>
        <c:idx val="1088"/>
      </c:pivotFmt>
      <c:pivotFmt>
        <c:idx val="1089"/>
      </c:pivotFmt>
      <c:pivotFmt>
        <c:idx val="1090"/>
      </c:pivotFmt>
      <c:pivotFmt>
        <c:idx val="1091"/>
      </c:pivotFmt>
      <c:pivotFmt>
        <c:idx val="1092"/>
      </c:pivotFmt>
      <c:pivotFmt>
        <c:idx val="1093"/>
      </c:pivotFmt>
      <c:pivotFmt>
        <c:idx val="1094"/>
      </c:pivotFmt>
      <c:pivotFmt>
        <c:idx val="1095"/>
      </c:pivotFmt>
      <c:pivotFmt>
        <c:idx val="1096"/>
        <c:spPr>
          <a:solidFill>
            <a:srgbClr val="500C1A"/>
          </a:solidFill>
          <a:ln w="3175">
            <a:solidFill>
              <a:srgbClr val="000100"/>
            </a:solidFill>
            <a:prstDash val="solid"/>
          </a:ln>
        </c:spPr>
        <c:marker>
          <c:symbol val="none"/>
        </c:marker>
      </c:pivotFmt>
      <c:pivotFmt>
        <c:idx val="1097"/>
      </c:pivotFmt>
      <c:pivotFmt>
        <c:idx val="1098"/>
      </c:pivotFmt>
      <c:pivotFmt>
        <c:idx val="1099"/>
      </c:pivotFmt>
      <c:pivotFmt>
        <c:idx val="1100"/>
      </c:pivotFmt>
      <c:pivotFmt>
        <c:idx val="1101"/>
      </c:pivotFmt>
      <c:pivotFmt>
        <c:idx val="1102"/>
      </c:pivotFmt>
      <c:pivotFmt>
        <c:idx val="1103"/>
      </c:pivotFmt>
      <c:pivotFmt>
        <c:idx val="1104"/>
      </c:pivotFmt>
      <c:pivotFmt>
        <c:idx val="1105"/>
      </c:pivotFmt>
      <c:pivotFmt>
        <c:idx val="1106"/>
      </c:pivotFmt>
      <c:pivotFmt>
        <c:idx val="1107"/>
      </c:pivotFmt>
      <c:pivotFmt>
        <c:idx val="1108"/>
      </c:pivotFmt>
      <c:pivotFmt>
        <c:idx val="1109"/>
      </c:pivotFmt>
      <c:pivotFmt>
        <c:idx val="1110"/>
      </c:pivotFmt>
      <c:pivotFmt>
        <c:idx val="1111"/>
      </c:pivotFmt>
      <c:pivotFmt>
        <c:idx val="1112"/>
      </c:pivotFmt>
      <c:pivotFmt>
        <c:idx val="1113"/>
      </c:pivotFmt>
      <c:pivotFmt>
        <c:idx val="1114"/>
      </c:pivotFmt>
      <c:pivotFmt>
        <c:idx val="1115"/>
      </c:pivotFmt>
      <c:pivotFmt>
        <c:idx val="1116"/>
      </c:pivotFmt>
      <c:pivotFmt>
        <c:idx val="1117"/>
      </c:pivotFmt>
      <c:pivotFmt>
        <c:idx val="1118"/>
      </c:pivotFmt>
      <c:pivotFmt>
        <c:idx val="1119"/>
      </c:pivotFmt>
      <c:pivotFmt>
        <c:idx val="1120"/>
      </c:pivotFmt>
      <c:pivotFmt>
        <c:idx val="1121"/>
      </c:pivotFmt>
      <c:pivotFmt>
        <c:idx val="1122"/>
      </c:pivotFmt>
      <c:pivotFmt>
        <c:idx val="1123"/>
      </c:pivotFmt>
      <c:pivotFmt>
        <c:idx val="1124"/>
      </c:pivotFmt>
      <c:pivotFmt>
        <c:idx val="1125"/>
        <c:spPr>
          <a:solidFill>
            <a:srgbClr val="405014"/>
          </a:solidFill>
          <a:ln w="3175">
            <a:solidFill>
              <a:srgbClr val="000100"/>
            </a:solidFill>
            <a:prstDash val="solid"/>
          </a:ln>
        </c:spPr>
        <c:marker>
          <c:symbol val="none"/>
        </c:marker>
      </c:pivotFmt>
      <c:pivotFmt>
        <c:idx val="1126"/>
      </c:pivotFmt>
      <c:pivotFmt>
        <c:idx val="1127"/>
      </c:pivotFmt>
      <c:pivotFmt>
        <c:idx val="1128"/>
      </c:pivotFmt>
      <c:pivotFmt>
        <c:idx val="1129"/>
      </c:pivotFmt>
      <c:pivotFmt>
        <c:idx val="1130"/>
      </c:pivotFmt>
      <c:pivotFmt>
        <c:idx val="1131"/>
      </c:pivotFmt>
      <c:pivotFmt>
        <c:idx val="1132"/>
      </c:pivotFmt>
      <c:pivotFmt>
        <c:idx val="1133"/>
      </c:pivotFmt>
      <c:pivotFmt>
        <c:idx val="1134"/>
      </c:pivotFmt>
      <c:pivotFmt>
        <c:idx val="1135"/>
      </c:pivotFmt>
      <c:pivotFmt>
        <c:idx val="1136"/>
      </c:pivotFmt>
      <c:pivotFmt>
        <c:idx val="1137"/>
      </c:pivotFmt>
      <c:pivotFmt>
        <c:idx val="1138"/>
      </c:pivotFmt>
      <c:pivotFmt>
        <c:idx val="1139"/>
      </c:pivotFmt>
      <c:pivotFmt>
        <c:idx val="1140"/>
      </c:pivotFmt>
      <c:pivotFmt>
        <c:idx val="1141"/>
      </c:pivotFmt>
      <c:pivotFmt>
        <c:idx val="1142"/>
      </c:pivotFmt>
      <c:pivotFmt>
        <c:idx val="1143"/>
      </c:pivotFmt>
      <c:pivotFmt>
        <c:idx val="1144"/>
      </c:pivotFmt>
      <c:pivotFmt>
        <c:idx val="1145"/>
      </c:pivotFmt>
      <c:pivotFmt>
        <c:idx val="1146"/>
      </c:pivotFmt>
      <c:pivotFmt>
        <c:idx val="1147"/>
      </c:pivotFmt>
      <c:pivotFmt>
        <c:idx val="1148"/>
      </c:pivotFmt>
      <c:pivotFmt>
        <c:idx val="1149"/>
      </c:pivotFmt>
      <c:pivotFmt>
        <c:idx val="1150"/>
      </c:pivotFmt>
      <c:pivotFmt>
        <c:idx val="1151"/>
      </c:pivotFmt>
      <c:pivotFmt>
        <c:idx val="1152"/>
      </c:pivotFmt>
      <c:pivotFmt>
        <c:idx val="1153"/>
      </c:pivotFmt>
      <c:pivotFmt>
        <c:idx val="1154"/>
        <c:spPr>
          <a:solidFill>
            <a:srgbClr val="FCD942"/>
          </a:solidFill>
          <a:ln w="3175">
            <a:solidFill>
              <a:srgbClr val="000100"/>
            </a:solidFill>
            <a:prstDash val="solid"/>
          </a:ln>
        </c:spPr>
        <c:marker>
          <c:symbol val="none"/>
        </c:marker>
      </c:pivotFmt>
      <c:pivotFmt>
        <c:idx val="1155"/>
      </c:pivotFmt>
      <c:pivotFmt>
        <c:idx val="1156"/>
      </c:pivotFmt>
      <c:pivotFmt>
        <c:idx val="1157"/>
      </c:pivotFmt>
      <c:pivotFmt>
        <c:idx val="1158"/>
      </c:pivotFmt>
      <c:pivotFmt>
        <c:idx val="1159"/>
      </c:pivotFmt>
      <c:pivotFmt>
        <c:idx val="1160"/>
      </c:pivotFmt>
      <c:pivotFmt>
        <c:idx val="1161"/>
      </c:pivotFmt>
      <c:pivotFmt>
        <c:idx val="1162"/>
      </c:pivotFmt>
      <c:pivotFmt>
        <c:idx val="1163"/>
      </c:pivotFmt>
      <c:pivotFmt>
        <c:idx val="1164"/>
      </c:pivotFmt>
      <c:pivotFmt>
        <c:idx val="1165"/>
      </c:pivotFmt>
      <c:pivotFmt>
        <c:idx val="1166"/>
      </c:pivotFmt>
      <c:pivotFmt>
        <c:idx val="1167"/>
      </c:pivotFmt>
      <c:pivotFmt>
        <c:idx val="1168"/>
      </c:pivotFmt>
      <c:pivotFmt>
        <c:idx val="1169"/>
      </c:pivotFmt>
      <c:pivotFmt>
        <c:idx val="1170"/>
      </c:pivotFmt>
      <c:pivotFmt>
        <c:idx val="1171"/>
      </c:pivotFmt>
      <c:pivotFmt>
        <c:idx val="1172"/>
      </c:pivotFmt>
      <c:pivotFmt>
        <c:idx val="1173"/>
      </c:pivotFmt>
      <c:pivotFmt>
        <c:idx val="1174"/>
      </c:pivotFmt>
      <c:pivotFmt>
        <c:idx val="1175"/>
      </c:pivotFmt>
      <c:pivotFmt>
        <c:idx val="1176"/>
      </c:pivotFmt>
      <c:pivotFmt>
        <c:idx val="1177"/>
      </c:pivotFmt>
      <c:pivotFmt>
        <c:idx val="1178"/>
      </c:pivotFmt>
      <c:pivotFmt>
        <c:idx val="1179"/>
      </c:pivotFmt>
      <c:pivotFmt>
        <c:idx val="1180"/>
      </c:pivotFmt>
      <c:pivotFmt>
        <c:idx val="1181"/>
      </c:pivotFmt>
      <c:pivotFmt>
        <c:idx val="1182"/>
      </c:pivotFmt>
      <c:pivotFmt>
        <c:idx val="1183"/>
        <c:spPr>
          <a:ln w="3175">
            <a:solidFill>
              <a:srgbClr val="000100"/>
            </a:solidFill>
            <a:prstDash val="solid"/>
          </a:ln>
        </c:spPr>
      </c:pivotFmt>
      <c:pivotFmt>
        <c:idx val="1184"/>
      </c:pivotFmt>
      <c:pivotFmt>
        <c:idx val="1185"/>
      </c:pivotFmt>
      <c:pivotFmt>
        <c:idx val="1186"/>
      </c:pivotFmt>
      <c:pivotFmt>
        <c:idx val="1187"/>
      </c:pivotFmt>
      <c:pivotFmt>
        <c:idx val="1188"/>
      </c:pivotFmt>
      <c:pivotFmt>
        <c:idx val="1189"/>
      </c:pivotFmt>
      <c:pivotFmt>
        <c:idx val="1190"/>
      </c:pivotFmt>
      <c:pivotFmt>
        <c:idx val="1191"/>
      </c:pivotFmt>
      <c:pivotFmt>
        <c:idx val="1192"/>
      </c:pivotFmt>
      <c:pivotFmt>
        <c:idx val="1193"/>
      </c:pivotFmt>
      <c:pivotFmt>
        <c:idx val="1194"/>
      </c:pivotFmt>
      <c:pivotFmt>
        <c:idx val="1195"/>
      </c:pivotFmt>
      <c:pivotFmt>
        <c:idx val="1196"/>
      </c:pivotFmt>
      <c:pivotFmt>
        <c:idx val="1197"/>
      </c:pivotFmt>
      <c:pivotFmt>
        <c:idx val="1198"/>
      </c:pivotFmt>
      <c:pivotFmt>
        <c:idx val="1199"/>
      </c:pivotFmt>
      <c:pivotFmt>
        <c:idx val="1200"/>
      </c:pivotFmt>
      <c:pivotFmt>
        <c:idx val="1201"/>
      </c:pivotFmt>
      <c:pivotFmt>
        <c:idx val="1202"/>
      </c:pivotFmt>
      <c:pivotFmt>
        <c:idx val="1203"/>
      </c:pivotFmt>
      <c:pivotFmt>
        <c:idx val="1204"/>
      </c:pivotFmt>
      <c:pivotFmt>
        <c:idx val="1205"/>
      </c:pivotFmt>
      <c:pivotFmt>
        <c:idx val="1206"/>
      </c:pivotFmt>
      <c:pivotFmt>
        <c:idx val="1207"/>
      </c:pivotFmt>
      <c:pivotFmt>
        <c:idx val="1208"/>
      </c:pivotFmt>
      <c:pivotFmt>
        <c:idx val="1209"/>
      </c:pivotFmt>
      <c:pivotFmt>
        <c:idx val="1210"/>
      </c:pivotFmt>
      <c:pivotFmt>
        <c:idx val="1211"/>
      </c:pivotFmt>
      <c:pivotFmt>
        <c:idx val="1212"/>
        <c:spPr>
          <a:solidFill>
            <a:srgbClr val="7FA129"/>
          </a:solidFill>
          <a:ln w="3175">
            <a:solidFill>
              <a:srgbClr val="000100"/>
            </a:solidFill>
            <a:prstDash val="solid"/>
          </a:ln>
        </c:spPr>
        <c:marker>
          <c:symbol val="none"/>
        </c:marker>
      </c:pivotFmt>
      <c:pivotFmt>
        <c:idx val="1213"/>
      </c:pivotFmt>
      <c:pivotFmt>
        <c:idx val="1214"/>
      </c:pivotFmt>
      <c:pivotFmt>
        <c:idx val="1215"/>
      </c:pivotFmt>
      <c:pivotFmt>
        <c:idx val="1216"/>
      </c:pivotFmt>
      <c:pivotFmt>
        <c:idx val="1217"/>
      </c:pivotFmt>
      <c:pivotFmt>
        <c:idx val="1218"/>
      </c:pivotFmt>
      <c:pivotFmt>
        <c:idx val="1219"/>
      </c:pivotFmt>
      <c:pivotFmt>
        <c:idx val="1220"/>
      </c:pivotFmt>
      <c:pivotFmt>
        <c:idx val="1221"/>
      </c:pivotFmt>
      <c:pivotFmt>
        <c:idx val="1222"/>
      </c:pivotFmt>
      <c:pivotFmt>
        <c:idx val="1223"/>
      </c:pivotFmt>
      <c:pivotFmt>
        <c:idx val="1224"/>
      </c:pivotFmt>
      <c:pivotFmt>
        <c:idx val="1225"/>
      </c:pivotFmt>
      <c:pivotFmt>
        <c:idx val="1226"/>
      </c:pivotFmt>
      <c:pivotFmt>
        <c:idx val="1227"/>
      </c:pivotFmt>
      <c:pivotFmt>
        <c:idx val="1228"/>
      </c:pivotFmt>
      <c:pivotFmt>
        <c:idx val="1229"/>
      </c:pivotFmt>
      <c:pivotFmt>
        <c:idx val="1230"/>
      </c:pivotFmt>
      <c:pivotFmt>
        <c:idx val="1231"/>
      </c:pivotFmt>
      <c:pivotFmt>
        <c:idx val="1232"/>
      </c:pivotFmt>
      <c:pivotFmt>
        <c:idx val="1233"/>
      </c:pivotFmt>
      <c:pivotFmt>
        <c:idx val="1234"/>
      </c:pivotFmt>
      <c:pivotFmt>
        <c:idx val="1235"/>
      </c:pivotFmt>
      <c:pivotFmt>
        <c:idx val="1236"/>
      </c:pivotFmt>
      <c:pivotFmt>
        <c:idx val="1237"/>
      </c:pivotFmt>
      <c:pivotFmt>
        <c:idx val="1238"/>
      </c:pivotFmt>
      <c:pivotFmt>
        <c:idx val="1239"/>
      </c:pivotFmt>
      <c:pivotFmt>
        <c:idx val="1240"/>
      </c:pivotFmt>
      <c:pivotFmt>
        <c:idx val="1241"/>
        <c:spPr>
          <a:solidFill>
            <a:srgbClr val="A21734"/>
          </a:solidFill>
          <a:ln w="3175">
            <a:solidFill>
              <a:srgbClr val="000100"/>
            </a:solidFill>
            <a:prstDash val="solid"/>
          </a:ln>
        </c:spPr>
        <c:marker>
          <c:symbol val="none"/>
        </c:marker>
      </c:pivotFmt>
      <c:pivotFmt>
        <c:idx val="1242"/>
      </c:pivotFmt>
      <c:pivotFmt>
        <c:idx val="1243"/>
      </c:pivotFmt>
      <c:pivotFmt>
        <c:idx val="1244"/>
      </c:pivotFmt>
      <c:pivotFmt>
        <c:idx val="1245"/>
      </c:pivotFmt>
      <c:pivotFmt>
        <c:idx val="1246"/>
      </c:pivotFmt>
      <c:pivotFmt>
        <c:idx val="1247"/>
      </c:pivotFmt>
      <c:pivotFmt>
        <c:idx val="1248"/>
      </c:pivotFmt>
      <c:pivotFmt>
        <c:idx val="1249"/>
      </c:pivotFmt>
      <c:pivotFmt>
        <c:idx val="1250"/>
      </c:pivotFmt>
      <c:pivotFmt>
        <c:idx val="1251"/>
      </c:pivotFmt>
      <c:pivotFmt>
        <c:idx val="1252"/>
      </c:pivotFmt>
      <c:pivotFmt>
        <c:idx val="1253"/>
      </c:pivotFmt>
      <c:pivotFmt>
        <c:idx val="1254"/>
      </c:pivotFmt>
      <c:pivotFmt>
        <c:idx val="1255"/>
      </c:pivotFmt>
      <c:pivotFmt>
        <c:idx val="1256"/>
      </c:pivotFmt>
      <c:pivotFmt>
        <c:idx val="1257"/>
      </c:pivotFmt>
      <c:pivotFmt>
        <c:idx val="1258"/>
      </c:pivotFmt>
      <c:pivotFmt>
        <c:idx val="1259"/>
      </c:pivotFmt>
      <c:pivotFmt>
        <c:idx val="1260"/>
      </c:pivotFmt>
      <c:pivotFmt>
        <c:idx val="1261"/>
      </c:pivotFmt>
      <c:pivotFmt>
        <c:idx val="1262"/>
      </c:pivotFmt>
      <c:pivotFmt>
        <c:idx val="1263"/>
      </c:pivotFmt>
      <c:pivotFmt>
        <c:idx val="1264"/>
      </c:pivotFmt>
      <c:pivotFmt>
        <c:idx val="1265"/>
      </c:pivotFmt>
      <c:pivotFmt>
        <c:idx val="1266"/>
      </c:pivotFmt>
      <c:pivotFmt>
        <c:idx val="1267"/>
      </c:pivotFmt>
      <c:pivotFmt>
        <c:idx val="1268"/>
      </c:pivotFmt>
      <c:pivotFmt>
        <c:idx val="1269"/>
      </c:pivotFmt>
      <c:pivotFmt>
        <c:idx val="1270"/>
        <c:spPr>
          <a:solidFill>
            <a:srgbClr val="BED001"/>
          </a:solidFill>
          <a:ln w="3175">
            <a:solidFill>
              <a:srgbClr val="000100"/>
            </a:solidFill>
            <a:prstDash val="solid"/>
          </a:ln>
        </c:spPr>
        <c:marker>
          <c:symbol val="none"/>
        </c:marker>
      </c:pivotFmt>
      <c:pivotFmt>
        <c:idx val="1271"/>
      </c:pivotFmt>
      <c:pivotFmt>
        <c:idx val="1272"/>
      </c:pivotFmt>
      <c:pivotFmt>
        <c:idx val="1273"/>
      </c:pivotFmt>
      <c:pivotFmt>
        <c:idx val="1274"/>
      </c:pivotFmt>
      <c:pivotFmt>
        <c:idx val="1275"/>
      </c:pivotFmt>
      <c:pivotFmt>
        <c:idx val="1276"/>
      </c:pivotFmt>
      <c:pivotFmt>
        <c:idx val="1277"/>
      </c:pivotFmt>
      <c:pivotFmt>
        <c:idx val="1278"/>
      </c:pivotFmt>
      <c:pivotFmt>
        <c:idx val="1279"/>
      </c:pivotFmt>
      <c:pivotFmt>
        <c:idx val="1280"/>
      </c:pivotFmt>
      <c:pivotFmt>
        <c:idx val="1281"/>
      </c:pivotFmt>
      <c:pivotFmt>
        <c:idx val="1282"/>
      </c:pivotFmt>
      <c:pivotFmt>
        <c:idx val="1283"/>
      </c:pivotFmt>
      <c:pivotFmt>
        <c:idx val="1284"/>
      </c:pivotFmt>
      <c:pivotFmt>
        <c:idx val="1285"/>
      </c:pivotFmt>
      <c:pivotFmt>
        <c:idx val="1286"/>
      </c:pivotFmt>
      <c:pivotFmt>
        <c:idx val="1287"/>
      </c:pivotFmt>
      <c:pivotFmt>
        <c:idx val="1288"/>
      </c:pivotFmt>
      <c:pivotFmt>
        <c:idx val="1289"/>
      </c:pivotFmt>
      <c:pivotFmt>
        <c:idx val="1290"/>
      </c:pivotFmt>
      <c:pivotFmt>
        <c:idx val="1291"/>
      </c:pivotFmt>
      <c:pivotFmt>
        <c:idx val="1292"/>
      </c:pivotFmt>
      <c:pivotFmt>
        <c:idx val="1293"/>
      </c:pivotFmt>
      <c:pivotFmt>
        <c:idx val="1294"/>
      </c:pivotFmt>
      <c:pivotFmt>
        <c:idx val="1295"/>
      </c:pivotFmt>
      <c:pivotFmt>
        <c:idx val="1296"/>
      </c:pivotFmt>
      <c:pivotFmt>
        <c:idx val="1297"/>
      </c:pivotFmt>
      <c:pivotFmt>
        <c:idx val="1298"/>
      </c:pivotFmt>
      <c:pivotFmt>
        <c:idx val="1299"/>
        <c:spPr>
          <a:solidFill>
            <a:srgbClr val="606060"/>
          </a:solidFill>
          <a:ln w="3175">
            <a:solidFill>
              <a:srgbClr val="000100"/>
            </a:solidFill>
            <a:prstDash val="solid"/>
          </a:ln>
        </c:spPr>
        <c:marker>
          <c:symbol val="none"/>
        </c:marker>
      </c:pivotFmt>
      <c:pivotFmt>
        <c:idx val="1300"/>
      </c:pivotFmt>
      <c:pivotFmt>
        <c:idx val="1301"/>
      </c:pivotFmt>
      <c:pivotFmt>
        <c:idx val="1302"/>
      </c:pivotFmt>
      <c:pivotFmt>
        <c:idx val="1303"/>
      </c:pivotFmt>
      <c:pivotFmt>
        <c:idx val="1304"/>
      </c:pivotFmt>
      <c:pivotFmt>
        <c:idx val="1305"/>
      </c:pivotFmt>
      <c:pivotFmt>
        <c:idx val="1306"/>
      </c:pivotFmt>
      <c:pivotFmt>
        <c:idx val="1307"/>
      </c:pivotFmt>
      <c:pivotFmt>
        <c:idx val="1308"/>
      </c:pivotFmt>
      <c:pivotFmt>
        <c:idx val="1309"/>
      </c:pivotFmt>
      <c:pivotFmt>
        <c:idx val="1310"/>
      </c:pivotFmt>
      <c:pivotFmt>
        <c:idx val="1311"/>
      </c:pivotFmt>
      <c:pivotFmt>
        <c:idx val="1312"/>
      </c:pivotFmt>
      <c:pivotFmt>
        <c:idx val="1313"/>
      </c:pivotFmt>
      <c:pivotFmt>
        <c:idx val="1314"/>
      </c:pivotFmt>
      <c:pivotFmt>
        <c:idx val="1315"/>
      </c:pivotFmt>
      <c:pivotFmt>
        <c:idx val="1316"/>
      </c:pivotFmt>
      <c:pivotFmt>
        <c:idx val="1317"/>
      </c:pivotFmt>
      <c:pivotFmt>
        <c:idx val="1318"/>
      </c:pivotFmt>
      <c:pivotFmt>
        <c:idx val="1319"/>
      </c:pivotFmt>
      <c:pivotFmt>
        <c:idx val="1320"/>
      </c:pivotFmt>
      <c:pivotFmt>
        <c:idx val="1321"/>
      </c:pivotFmt>
      <c:pivotFmt>
        <c:idx val="1322"/>
      </c:pivotFmt>
      <c:pivotFmt>
        <c:idx val="1323"/>
      </c:pivotFmt>
      <c:pivotFmt>
        <c:idx val="1324"/>
      </c:pivotFmt>
      <c:pivotFmt>
        <c:idx val="1325"/>
      </c:pivotFmt>
      <c:pivotFmt>
        <c:idx val="1326"/>
      </c:pivotFmt>
      <c:pivotFmt>
        <c:idx val="1327"/>
      </c:pivotFmt>
      <c:pivotFmt>
        <c:idx val="1328"/>
        <c:spPr>
          <a:solidFill>
            <a:srgbClr val="68A4C0"/>
          </a:solidFill>
          <a:ln w="3175">
            <a:solidFill>
              <a:srgbClr val="000100"/>
            </a:solidFill>
            <a:prstDash val="solid"/>
          </a:ln>
        </c:spPr>
        <c:marker>
          <c:symbol val="none"/>
        </c:marker>
      </c:pivotFmt>
      <c:pivotFmt>
        <c:idx val="1329"/>
      </c:pivotFmt>
      <c:pivotFmt>
        <c:idx val="1330"/>
      </c:pivotFmt>
      <c:pivotFmt>
        <c:idx val="1331"/>
      </c:pivotFmt>
      <c:pivotFmt>
        <c:idx val="1332"/>
      </c:pivotFmt>
      <c:pivotFmt>
        <c:idx val="1333"/>
      </c:pivotFmt>
      <c:pivotFmt>
        <c:idx val="1334"/>
      </c:pivotFmt>
      <c:pivotFmt>
        <c:idx val="1335"/>
      </c:pivotFmt>
      <c:pivotFmt>
        <c:idx val="1336"/>
      </c:pivotFmt>
      <c:pivotFmt>
        <c:idx val="1337"/>
      </c:pivotFmt>
      <c:pivotFmt>
        <c:idx val="1338"/>
      </c:pivotFmt>
      <c:pivotFmt>
        <c:idx val="1339"/>
      </c:pivotFmt>
      <c:pivotFmt>
        <c:idx val="1340"/>
      </c:pivotFmt>
      <c:pivotFmt>
        <c:idx val="1341"/>
      </c:pivotFmt>
      <c:pivotFmt>
        <c:idx val="1342"/>
      </c:pivotFmt>
      <c:pivotFmt>
        <c:idx val="1343"/>
      </c:pivotFmt>
      <c:pivotFmt>
        <c:idx val="1344"/>
      </c:pivotFmt>
      <c:pivotFmt>
        <c:idx val="1345"/>
      </c:pivotFmt>
      <c:pivotFmt>
        <c:idx val="1346"/>
      </c:pivotFmt>
      <c:pivotFmt>
        <c:idx val="1347"/>
      </c:pivotFmt>
      <c:pivotFmt>
        <c:idx val="1348"/>
      </c:pivotFmt>
      <c:pivotFmt>
        <c:idx val="1349"/>
      </c:pivotFmt>
      <c:pivotFmt>
        <c:idx val="1350"/>
      </c:pivotFmt>
      <c:pivotFmt>
        <c:idx val="1351"/>
      </c:pivotFmt>
      <c:pivotFmt>
        <c:idx val="1352"/>
      </c:pivotFmt>
      <c:pivotFmt>
        <c:idx val="1353"/>
      </c:pivotFmt>
      <c:pivotFmt>
        <c:idx val="1354"/>
      </c:pivotFmt>
      <c:pivotFmt>
        <c:idx val="1355"/>
      </c:pivotFmt>
      <c:pivotFmt>
        <c:idx val="1356"/>
      </c:pivotFmt>
      <c:pivotFmt>
        <c:idx val="1357"/>
        <c:spPr>
          <a:solidFill>
            <a:srgbClr val="265376"/>
          </a:solidFill>
          <a:ln w="3175">
            <a:solidFill>
              <a:srgbClr val="000100"/>
            </a:solidFill>
            <a:prstDash val="solid"/>
          </a:ln>
        </c:spPr>
        <c:marker>
          <c:symbol val="none"/>
        </c:marker>
      </c:pivotFmt>
      <c:pivotFmt>
        <c:idx val="1358"/>
      </c:pivotFmt>
      <c:pivotFmt>
        <c:idx val="1359"/>
      </c:pivotFmt>
      <c:pivotFmt>
        <c:idx val="1360"/>
      </c:pivotFmt>
      <c:pivotFmt>
        <c:idx val="1361"/>
      </c:pivotFmt>
      <c:pivotFmt>
        <c:idx val="1362"/>
      </c:pivotFmt>
      <c:pivotFmt>
        <c:idx val="1363"/>
      </c:pivotFmt>
      <c:pivotFmt>
        <c:idx val="1364"/>
      </c:pivotFmt>
      <c:pivotFmt>
        <c:idx val="1365"/>
      </c:pivotFmt>
      <c:pivotFmt>
        <c:idx val="1366"/>
      </c:pivotFmt>
      <c:pivotFmt>
        <c:idx val="1367"/>
      </c:pivotFmt>
      <c:pivotFmt>
        <c:idx val="1368"/>
      </c:pivotFmt>
      <c:pivotFmt>
        <c:idx val="1369"/>
      </c:pivotFmt>
      <c:pivotFmt>
        <c:idx val="1370"/>
      </c:pivotFmt>
      <c:pivotFmt>
        <c:idx val="1371"/>
      </c:pivotFmt>
      <c:pivotFmt>
        <c:idx val="1372"/>
      </c:pivotFmt>
      <c:pivotFmt>
        <c:idx val="1373"/>
      </c:pivotFmt>
      <c:pivotFmt>
        <c:idx val="1374"/>
      </c:pivotFmt>
      <c:pivotFmt>
        <c:idx val="1375"/>
      </c:pivotFmt>
      <c:pivotFmt>
        <c:idx val="1376"/>
      </c:pivotFmt>
      <c:pivotFmt>
        <c:idx val="1377"/>
      </c:pivotFmt>
      <c:pivotFmt>
        <c:idx val="1378"/>
      </c:pivotFmt>
      <c:pivotFmt>
        <c:idx val="1379"/>
      </c:pivotFmt>
      <c:pivotFmt>
        <c:idx val="1380"/>
      </c:pivotFmt>
      <c:pivotFmt>
        <c:idx val="1381"/>
      </c:pivotFmt>
      <c:pivotFmt>
        <c:idx val="1382"/>
      </c:pivotFmt>
      <c:pivotFmt>
        <c:idx val="1383"/>
      </c:pivotFmt>
      <c:pivotFmt>
        <c:idx val="1384"/>
      </c:pivotFmt>
      <c:pivotFmt>
        <c:idx val="1385"/>
      </c:pivotFmt>
      <c:pivotFmt>
        <c:idx val="1386"/>
        <c:spPr>
          <a:solidFill>
            <a:srgbClr val="500C1A"/>
          </a:solidFill>
          <a:ln w="3175">
            <a:solidFill>
              <a:srgbClr val="000100"/>
            </a:solidFill>
            <a:prstDash val="solid"/>
          </a:ln>
        </c:spPr>
        <c:marker>
          <c:symbol val="none"/>
        </c:marker>
      </c:pivotFmt>
      <c:pivotFmt>
        <c:idx val="1387"/>
      </c:pivotFmt>
      <c:pivotFmt>
        <c:idx val="1388"/>
      </c:pivotFmt>
      <c:pivotFmt>
        <c:idx val="1389"/>
      </c:pivotFmt>
      <c:pivotFmt>
        <c:idx val="1390"/>
      </c:pivotFmt>
      <c:pivotFmt>
        <c:idx val="1391"/>
      </c:pivotFmt>
      <c:pivotFmt>
        <c:idx val="1392"/>
      </c:pivotFmt>
      <c:pivotFmt>
        <c:idx val="1393"/>
      </c:pivotFmt>
      <c:pivotFmt>
        <c:idx val="1394"/>
      </c:pivotFmt>
      <c:pivotFmt>
        <c:idx val="1395"/>
      </c:pivotFmt>
      <c:pivotFmt>
        <c:idx val="1396"/>
      </c:pivotFmt>
      <c:pivotFmt>
        <c:idx val="1397"/>
      </c:pivotFmt>
      <c:pivotFmt>
        <c:idx val="1398"/>
      </c:pivotFmt>
      <c:pivotFmt>
        <c:idx val="1399"/>
      </c:pivotFmt>
      <c:pivotFmt>
        <c:idx val="1400"/>
      </c:pivotFmt>
      <c:pivotFmt>
        <c:idx val="1401"/>
      </c:pivotFmt>
      <c:pivotFmt>
        <c:idx val="1402"/>
      </c:pivotFmt>
      <c:pivotFmt>
        <c:idx val="1403"/>
      </c:pivotFmt>
      <c:pivotFmt>
        <c:idx val="1404"/>
      </c:pivotFmt>
      <c:pivotFmt>
        <c:idx val="1405"/>
      </c:pivotFmt>
      <c:pivotFmt>
        <c:idx val="1406"/>
      </c:pivotFmt>
      <c:pivotFmt>
        <c:idx val="1407"/>
      </c:pivotFmt>
      <c:pivotFmt>
        <c:idx val="1408"/>
      </c:pivotFmt>
      <c:pivotFmt>
        <c:idx val="1409"/>
      </c:pivotFmt>
      <c:pivotFmt>
        <c:idx val="1410"/>
      </c:pivotFmt>
      <c:pivotFmt>
        <c:idx val="1411"/>
      </c:pivotFmt>
      <c:pivotFmt>
        <c:idx val="1412"/>
      </c:pivotFmt>
      <c:pivotFmt>
        <c:idx val="1413"/>
      </c:pivotFmt>
      <c:pivotFmt>
        <c:idx val="1414"/>
      </c:pivotFmt>
      <c:pivotFmt>
        <c:idx val="1415"/>
        <c:spPr>
          <a:solidFill>
            <a:srgbClr val="405014"/>
          </a:solidFill>
          <a:ln w="3175">
            <a:solidFill>
              <a:srgbClr val="000100"/>
            </a:solidFill>
            <a:prstDash val="solid"/>
          </a:ln>
        </c:spPr>
        <c:marker>
          <c:symbol val="none"/>
        </c:marker>
      </c:pivotFmt>
      <c:pivotFmt>
        <c:idx val="1416"/>
      </c:pivotFmt>
      <c:pivotFmt>
        <c:idx val="1417"/>
      </c:pivotFmt>
      <c:pivotFmt>
        <c:idx val="1418"/>
      </c:pivotFmt>
      <c:pivotFmt>
        <c:idx val="1419"/>
      </c:pivotFmt>
      <c:pivotFmt>
        <c:idx val="1420"/>
      </c:pivotFmt>
      <c:pivotFmt>
        <c:idx val="1421"/>
      </c:pivotFmt>
      <c:pivotFmt>
        <c:idx val="1422"/>
      </c:pivotFmt>
      <c:pivotFmt>
        <c:idx val="1423"/>
      </c:pivotFmt>
      <c:pivotFmt>
        <c:idx val="1424"/>
      </c:pivotFmt>
      <c:pivotFmt>
        <c:idx val="1425"/>
      </c:pivotFmt>
      <c:pivotFmt>
        <c:idx val="1426"/>
      </c:pivotFmt>
      <c:pivotFmt>
        <c:idx val="1427"/>
      </c:pivotFmt>
      <c:pivotFmt>
        <c:idx val="1428"/>
      </c:pivotFmt>
      <c:pivotFmt>
        <c:idx val="1429"/>
      </c:pivotFmt>
      <c:pivotFmt>
        <c:idx val="1430"/>
      </c:pivotFmt>
      <c:pivotFmt>
        <c:idx val="1431"/>
      </c:pivotFmt>
      <c:pivotFmt>
        <c:idx val="1432"/>
      </c:pivotFmt>
      <c:pivotFmt>
        <c:idx val="1433"/>
      </c:pivotFmt>
      <c:pivotFmt>
        <c:idx val="1434"/>
      </c:pivotFmt>
      <c:pivotFmt>
        <c:idx val="1435"/>
      </c:pivotFmt>
      <c:pivotFmt>
        <c:idx val="1436"/>
      </c:pivotFmt>
      <c:pivotFmt>
        <c:idx val="1437"/>
      </c:pivotFmt>
      <c:pivotFmt>
        <c:idx val="1438"/>
      </c:pivotFmt>
      <c:pivotFmt>
        <c:idx val="1439"/>
      </c:pivotFmt>
      <c:pivotFmt>
        <c:idx val="1440"/>
      </c:pivotFmt>
      <c:pivotFmt>
        <c:idx val="1441"/>
      </c:pivotFmt>
      <c:pivotFmt>
        <c:idx val="1442"/>
      </c:pivotFmt>
      <c:pivotFmt>
        <c:idx val="1443"/>
      </c:pivotFmt>
      <c:pivotFmt>
        <c:idx val="1444"/>
        <c:spPr>
          <a:solidFill>
            <a:srgbClr val="FCD942"/>
          </a:solidFill>
          <a:ln w="3175">
            <a:solidFill>
              <a:srgbClr val="000100"/>
            </a:solidFill>
            <a:prstDash val="solid"/>
          </a:ln>
        </c:spPr>
        <c:marker>
          <c:symbol val="none"/>
        </c:marker>
      </c:pivotFmt>
      <c:pivotFmt>
        <c:idx val="1445"/>
      </c:pivotFmt>
      <c:pivotFmt>
        <c:idx val="1446"/>
      </c:pivotFmt>
      <c:pivotFmt>
        <c:idx val="1447"/>
      </c:pivotFmt>
      <c:pivotFmt>
        <c:idx val="1448"/>
      </c:pivotFmt>
      <c:pivotFmt>
        <c:idx val="1449"/>
      </c:pivotFmt>
      <c:pivotFmt>
        <c:idx val="1450"/>
      </c:pivotFmt>
      <c:pivotFmt>
        <c:idx val="1451"/>
      </c:pivotFmt>
      <c:pivotFmt>
        <c:idx val="1452"/>
      </c:pivotFmt>
      <c:pivotFmt>
        <c:idx val="1453"/>
      </c:pivotFmt>
      <c:pivotFmt>
        <c:idx val="1454"/>
      </c:pivotFmt>
      <c:pivotFmt>
        <c:idx val="1455"/>
      </c:pivotFmt>
      <c:pivotFmt>
        <c:idx val="1456"/>
      </c:pivotFmt>
      <c:pivotFmt>
        <c:idx val="1457"/>
      </c:pivotFmt>
      <c:pivotFmt>
        <c:idx val="1458"/>
      </c:pivotFmt>
      <c:pivotFmt>
        <c:idx val="1459"/>
      </c:pivotFmt>
      <c:pivotFmt>
        <c:idx val="1460"/>
      </c:pivotFmt>
      <c:pivotFmt>
        <c:idx val="1461"/>
      </c:pivotFmt>
      <c:pivotFmt>
        <c:idx val="1462"/>
      </c:pivotFmt>
      <c:pivotFmt>
        <c:idx val="1463"/>
      </c:pivotFmt>
      <c:pivotFmt>
        <c:idx val="1464"/>
      </c:pivotFmt>
      <c:pivotFmt>
        <c:idx val="1465"/>
      </c:pivotFmt>
      <c:pivotFmt>
        <c:idx val="1466"/>
      </c:pivotFmt>
      <c:pivotFmt>
        <c:idx val="1467"/>
      </c:pivotFmt>
      <c:pivotFmt>
        <c:idx val="1468"/>
      </c:pivotFmt>
      <c:pivotFmt>
        <c:idx val="1469"/>
      </c:pivotFmt>
      <c:pivotFmt>
        <c:idx val="1470"/>
      </c:pivotFmt>
      <c:pivotFmt>
        <c:idx val="1471"/>
      </c:pivotFmt>
      <c:pivotFmt>
        <c:idx val="1472"/>
      </c:pivotFmt>
      <c:pivotFmt>
        <c:idx val="1473"/>
        <c:spPr>
          <a:ln w="3175">
            <a:solidFill>
              <a:srgbClr val="000100"/>
            </a:solidFill>
            <a:prstDash val="solid"/>
          </a:ln>
        </c:spPr>
        <c:marker>
          <c:symbol val="none"/>
        </c:marker>
      </c:pivotFmt>
      <c:pivotFmt>
        <c:idx val="1474"/>
      </c:pivotFmt>
      <c:pivotFmt>
        <c:idx val="1475"/>
      </c:pivotFmt>
      <c:pivotFmt>
        <c:idx val="1476"/>
      </c:pivotFmt>
      <c:pivotFmt>
        <c:idx val="1477"/>
      </c:pivotFmt>
      <c:pivotFmt>
        <c:idx val="1478"/>
      </c:pivotFmt>
      <c:pivotFmt>
        <c:idx val="1479"/>
      </c:pivotFmt>
      <c:pivotFmt>
        <c:idx val="1480"/>
      </c:pivotFmt>
      <c:pivotFmt>
        <c:idx val="1481"/>
      </c:pivotFmt>
      <c:pivotFmt>
        <c:idx val="1482"/>
      </c:pivotFmt>
      <c:pivotFmt>
        <c:idx val="1483"/>
      </c:pivotFmt>
      <c:pivotFmt>
        <c:idx val="1484"/>
      </c:pivotFmt>
      <c:pivotFmt>
        <c:idx val="1485"/>
      </c:pivotFmt>
      <c:pivotFmt>
        <c:idx val="1486"/>
      </c:pivotFmt>
      <c:pivotFmt>
        <c:idx val="1487"/>
      </c:pivotFmt>
      <c:pivotFmt>
        <c:idx val="1488"/>
      </c:pivotFmt>
      <c:pivotFmt>
        <c:idx val="1489"/>
      </c:pivotFmt>
      <c:pivotFmt>
        <c:idx val="1490"/>
      </c:pivotFmt>
      <c:pivotFmt>
        <c:idx val="1491"/>
      </c:pivotFmt>
      <c:pivotFmt>
        <c:idx val="1492"/>
      </c:pivotFmt>
      <c:pivotFmt>
        <c:idx val="1493"/>
      </c:pivotFmt>
      <c:pivotFmt>
        <c:idx val="1494"/>
      </c:pivotFmt>
      <c:pivotFmt>
        <c:idx val="1495"/>
      </c:pivotFmt>
      <c:pivotFmt>
        <c:idx val="1496"/>
      </c:pivotFmt>
      <c:pivotFmt>
        <c:idx val="1497"/>
      </c:pivotFmt>
      <c:pivotFmt>
        <c:idx val="1498"/>
      </c:pivotFmt>
      <c:pivotFmt>
        <c:idx val="1499"/>
      </c:pivotFmt>
      <c:pivotFmt>
        <c:idx val="1500"/>
      </c:pivotFmt>
      <c:pivotFmt>
        <c:idx val="1501"/>
      </c:pivotFmt>
    </c:pivotFmts>
    <c:plotArea>
      <c:layout/>
      <c:barChart>
        <c:barDir val="col"/>
        <c:grouping val="percentStacked"/>
        <c:varyColors val="0"/>
        <c:ser>
          <c:idx val="0"/>
          <c:order val="0"/>
          <c:tx>
            <c:strRef>
              <c:f>'Industry analysis'!$B$173:$B$174</c:f>
              <c:strCache>
                <c:ptCount val="1"/>
                <c:pt idx="0">
                  <c:v>Biomass</c:v>
                </c:pt>
              </c:strCache>
            </c:strRef>
          </c:tx>
          <c:spPr>
            <a:solidFill>
              <a:srgbClr val="7FA129"/>
            </a:solidFill>
            <a:ln w="3175">
              <a:solidFill>
                <a:srgbClr val="000100"/>
              </a:solidFill>
              <a:prstDash val="solid"/>
            </a:ln>
          </c:spPr>
          <c:invertIfNegative val="0"/>
          <c:cat>
            <c:strRef>
              <c:f>'Industry analysis'!$A$175:$A$203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analysis'!$B$175:$B$203</c:f>
              <c:numCache>
                <c:formatCode>0</c:formatCode>
                <c:ptCount val="28"/>
                <c:pt idx="0">
                  <c:v>22.141963821057502</c:v>
                </c:pt>
                <c:pt idx="1">
                  <c:v>3.5286179599200009</c:v>
                </c:pt>
                <c:pt idx="2">
                  <c:v>13.651627985707519</c:v>
                </c:pt>
                <c:pt idx="3">
                  <c:v>5.6098729695480509</c:v>
                </c:pt>
                <c:pt idx="4">
                  <c:v>14.508986450923347</c:v>
                </c:pt>
                <c:pt idx="5">
                  <c:v>13.081147698290003</c:v>
                </c:pt>
                <c:pt idx="6">
                  <c:v>1.9985830420669441</c:v>
                </c:pt>
                <c:pt idx="7">
                  <c:v>36.753772433264132</c:v>
                </c:pt>
                <c:pt idx="8">
                  <c:v>7.1916024250641577</c:v>
                </c:pt>
                <c:pt idx="9">
                  <c:v>44.54121142699055</c:v>
                </c:pt>
                <c:pt idx="10">
                  <c:v>13.847485217450549</c:v>
                </c:pt>
                <c:pt idx="11">
                  <c:v>5.3594540388538929</c:v>
                </c:pt>
                <c:pt idx="12">
                  <c:v>3.5640722530038884</c:v>
                </c:pt>
                <c:pt idx="13">
                  <c:v>5.3898273636216674</c:v>
                </c:pt>
                <c:pt idx="14">
                  <c:v>11.697884790328896</c:v>
                </c:pt>
                <c:pt idx="15">
                  <c:v>1.7174933389811113</c:v>
                </c:pt>
                <c:pt idx="16">
                  <c:v>2.2763331396513902</c:v>
                </c:pt>
                <c:pt idx="17">
                  <c:v>2.2763108863272214</c:v>
                </c:pt>
                <c:pt idx="18">
                  <c:v>2.0451963448316666</c:v>
                </c:pt>
                <c:pt idx="19">
                  <c:v>1.7847036928272217</c:v>
                </c:pt>
                <c:pt idx="20">
                  <c:v>0.73940504208944491</c:v>
                </c:pt>
                <c:pt idx="21">
                  <c:v>1.0527673802461108</c:v>
                </c:pt>
                <c:pt idx="22">
                  <c:v>0.45806630810111132</c:v>
                </c:pt>
                <c:pt idx="23">
                  <c:v>3.2801259454494445</c:v>
                </c:pt>
                <c:pt idx="24">
                  <c:v>0.24171528367333334</c:v>
                </c:pt>
                <c:pt idx="25">
                  <c:v>0.90543389840361177</c:v>
                </c:pt>
                <c:pt idx="26">
                  <c:v>4.5820870749166638E-2</c:v>
                </c:pt>
                <c:pt idx="27">
                  <c:v>1.18958978888889E-4</c:v>
                </c:pt>
              </c:numCache>
            </c:numRef>
          </c:val>
          <c:extLst>
            <c:ext xmlns:c16="http://schemas.microsoft.com/office/drawing/2014/chart" uri="{C3380CC4-5D6E-409C-BE32-E72D297353CC}">
              <c16:uniqueId val="{00000000-F301-42C0-B02B-964B22DD654A}"/>
            </c:ext>
          </c:extLst>
        </c:ser>
        <c:ser>
          <c:idx val="1"/>
          <c:order val="1"/>
          <c:tx>
            <c:strRef>
              <c:f>'Industry analysis'!$C$173:$C$174</c:f>
              <c:strCache>
                <c:ptCount val="1"/>
                <c:pt idx="0">
                  <c:v>Coal</c:v>
                </c:pt>
              </c:strCache>
            </c:strRef>
          </c:tx>
          <c:spPr>
            <a:solidFill>
              <a:srgbClr val="A21734"/>
            </a:solidFill>
            <a:ln w="3175">
              <a:solidFill>
                <a:srgbClr val="000100"/>
              </a:solidFill>
              <a:prstDash val="solid"/>
            </a:ln>
          </c:spPr>
          <c:invertIfNegative val="0"/>
          <c:cat>
            <c:strRef>
              <c:f>'Industry analysis'!$A$175:$A$203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analysis'!$C$175:$C$203</c:f>
              <c:numCache>
                <c:formatCode>0</c:formatCode>
                <c:ptCount val="28"/>
                <c:pt idx="0">
                  <c:v>96.664226867790831</c:v>
                </c:pt>
                <c:pt idx="1">
                  <c:v>36.807803302729695</c:v>
                </c:pt>
                <c:pt idx="2">
                  <c:v>47.710628975581891</c:v>
                </c:pt>
                <c:pt idx="3">
                  <c:v>33.575832974886936</c:v>
                </c:pt>
                <c:pt idx="4">
                  <c:v>13.228849695812498</c:v>
                </c:pt>
                <c:pt idx="5">
                  <c:v>42.871479026212995</c:v>
                </c:pt>
                <c:pt idx="6">
                  <c:v>17.814780572017778</c:v>
                </c:pt>
                <c:pt idx="7">
                  <c:v>7.6673208248597238</c:v>
                </c:pt>
                <c:pt idx="8">
                  <c:v>17.085513747480004</c:v>
                </c:pt>
                <c:pt idx="9">
                  <c:v>12.823683111806396</c:v>
                </c:pt>
                <c:pt idx="10">
                  <c:v>12.712384744777491</c:v>
                </c:pt>
                <c:pt idx="11">
                  <c:v>18.913161631682215</c:v>
                </c:pt>
                <c:pt idx="12">
                  <c:v>10.363506558198326</c:v>
                </c:pt>
                <c:pt idx="13">
                  <c:v>12.237487175702221</c:v>
                </c:pt>
                <c:pt idx="14">
                  <c:v>1.1831400749597218</c:v>
                </c:pt>
                <c:pt idx="15">
                  <c:v>4.7815542070152786</c:v>
                </c:pt>
                <c:pt idx="16">
                  <c:v>2.0049130016758334</c:v>
                </c:pt>
                <c:pt idx="17">
                  <c:v>2.5436759554863904</c:v>
                </c:pt>
                <c:pt idx="18">
                  <c:v>1.2857579968238886</c:v>
                </c:pt>
                <c:pt idx="19">
                  <c:v>1.2098886202852783</c:v>
                </c:pt>
                <c:pt idx="20">
                  <c:v>1.4311808754769437</c:v>
                </c:pt>
                <c:pt idx="21">
                  <c:v>1.4114597325513909</c:v>
                </c:pt>
                <c:pt idx="22">
                  <c:v>0.77915987951694421</c:v>
                </c:pt>
                <c:pt idx="23">
                  <c:v>0.77338825593055482</c:v>
                </c:pt>
                <c:pt idx="24">
                  <c:v>0.79438025528361234</c:v>
                </c:pt>
                <c:pt idx="25">
                  <c:v>0.39825832685166684</c:v>
                </c:pt>
                <c:pt idx="26">
                  <c:v>4.3283481142777726E-2</c:v>
                </c:pt>
                <c:pt idx="27">
                  <c:v>9.2836650277777796E-5</c:v>
                </c:pt>
              </c:numCache>
            </c:numRef>
          </c:val>
          <c:extLst>
            <c:ext xmlns:c16="http://schemas.microsoft.com/office/drawing/2014/chart" uri="{C3380CC4-5D6E-409C-BE32-E72D297353CC}">
              <c16:uniqueId val="{00000001-F301-42C0-B02B-964B22DD654A}"/>
            </c:ext>
          </c:extLst>
        </c:ser>
        <c:ser>
          <c:idx val="2"/>
          <c:order val="2"/>
          <c:tx>
            <c:strRef>
              <c:f>'Industry analysis'!$D$173:$D$174</c:f>
              <c:strCache>
                <c:ptCount val="1"/>
                <c:pt idx="0">
                  <c:v>District heating</c:v>
                </c:pt>
              </c:strCache>
            </c:strRef>
          </c:tx>
          <c:spPr>
            <a:solidFill>
              <a:srgbClr val="BED001"/>
            </a:solidFill>
            <a:ln w="3175">
              <a:solidFill>
                <a:srgbClr val="000100"/>
              </a:solidFill>
              <a:prstDash val="solid"/>
            </a:ln>
          </c:spPr>
          <c:invertIfNegative val="0"/>
          <c:cat>
            <c:strRef>
              <c:f>'Industry analysis'!$A$175:$A$203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analysis'!$D$175:$D$203</c:f>
              <c:numCache>
                <c:formatCode>0</c:formatCode>
                <c:ptCount val="28"/>
                <c:pt idx="0">
                  <c:v>58.691866347023293</c:v>
                </c:pt>
                <c:pt idx="1">
                  <c:v>29.371376572842799</c:v>
                </c:pt>
                <c:pt idx="2">
                  <c:v>2.7453552356125028</c:v>
                </c:pt>
                <c:pt idx="3">
                  <c:v>11.800750829261951</c:v>
                </c:pt>
                <c:pt idx="4">
                  <c:v>0.26971228333277802</c:v>
                </c:pt>
                <c:pt idx="5">
                  <c:v>8.4648697843780596</c:v>
                </c:pt>
                <c:pt idx="6">
                  <c:v>12.578431218754719</c:v>
                </c:pt>
                <c:pt idx="7">
                  <c:v>21.40471604046467</c:v>
                </c:pt>
                <c:pt idx="8">
                  <c:v>5.7278231060694376</c:v>
                </c:pt>
                <c:pt idx="9">
                  <c:v>4.5804181603797298</c:v>
                </c:pt>
                <c:pt idx="10">
                  <c:v>4.3215188733186203</c:v>
                </c:pt>
                <c:pt idx="11">
                  <c:v>7.6619638959230505</c:v>
                </c:pt>
                <c:pt idx="12">
                  <c:v>3.652975991352216</c:v>
                </c:pt>
                <c:pt idx="13">
                  <c:v>1.989905006876111</c:v>
                </c:pt>
                <c:pt idx="14">
                  <c:v>3.9285792666141686</c:v>
                </c:pt>
                <c:pt idx="15">
                  <c:v>3.7206919735058368</c:v>
                </c:pt>
                <c:pt idx="16">
                  <c:v>5.9623616877283299</c:v>
                </c:pt>
                <c:pt idx="17">
                  <c:v>4.6332333327222197E-2</c:v>
                </c:pt>
                <c:pt idx="18">
                  <c:v>1.3897544433544451</c:v>
                </c:pt>
                <c:pt idx="19">
                  <c:v>3.1714657942222203E-2</c:v>
                </c:pt>
                <c:pt idx="20">
                  <c:v>0.660706406352222</c:v>
                </c:pt>
                <c:pt idx="21">
                  <c:v>2.4909977891511201</c:v>
                </c:pt>
                <c:pt idx="22">
                  <c:v>0.75340927699249904</c:v>
                </c:pt>
                <c:pt idx="23">
                  <c:v>0.2255058420680556</c:v>
                </c:pt>
                <c:pt idx="24">
                  <c:v>6.8948935018611102E-2</c:v>
                </c:pt>
                <c:pt idx="25">
                  <c:v>0.48761340727416702</c:v>
                </c:pt>
                <c:pt idx="26">
                  <c:v>0</c:v>
                </c:pt>
                <c:pt idx="27">
                  <c:v>0</c:v>
                </c:pt>
              </c:numCache>
            </c:numRef>
          </c:val>
          <c:extLst>
            <c:ext xmlns:c16="http://schemas.microsoft.com/office/drawing/2014/chart" uri="{C3380CC4-5D6E-409C-BE32-E72D297353CC}">
              <c16:uniqueId val="{00000002-F301-42C0-B02B-964B22DD654A}"/>
            </c:ext>
          </c:extLst>
        </c:ser>
        <c:ser>
          <c:idx val="3"/>
          <c:order val="3"/>
          <c:tx>
            <c:strRef>
              <c:f>'Industry analysis'!$E$173:$E$174</c:f>
              <c:strCache>
                <c:ptCount val="1"/>
                <c:pt idx="0">
                  <c:v>Electricity</c:v>
                </c:pt>
              </c:strCache>
            </c:strRef>
          </c:tx>
          <c:spPr>
            <a:solidFill>
              <a:srgbClr val="606060"/>
            </a:solidFill>
            <a:ln w="3175">
              <a:solidFill>
                <a:srgbClr val="000100"/>
              </a:solidFill>
              <a:prstDash val="solid"/>
            </a:ln>
          </c:spPr>
          <c:invertIfNegative val="0"/>
          <c:cat>
            <c:strRef>
              <c:f>'Industry analysis'!$A$175:$A$203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analysis'!$E$175:$E$203</c:f>
              <c:numCache>
                <c:formatCode>0</c:formatCode>
                <c:ptCount val="28"/>
                <c:pt idx="0">
                  <c:v>35.207839092546386</c:v>
                </c:pt>
                <c:pt idx="1">
                  <c:v>29.999077246269728</c:v>
                </c:pt>
                <c:pt idx="2">
                  <c:v>19.158457354851954</c:v>
                </c:pt>
                <c:pt idx="3">
                  <c:v>10.211676726625559</c:v>
                </c:pt>
                <c:pt idx="4">
                  <c:v>20.102256711565001</c:v>
                </c:pt>
                <c:pt idx="5">
                  <c:v>9.1244189112683234</c:v>
                </c:pt>
                <c:pt idx="6">
                  <c:v>7.2315568674505579</c:v>
                </c:pt>
                <c:pt idx="7">
                  <c:v>3.6097075585052778</c:v>
                </c:pt>
                <c:pt idx="8">
                  <c:v>7.503095986595282</c:v>
                </c:pt>
                <c:pt idx="9">
                  <c:v>4.1504827646561138</c:v>
                </c:pt>
                <c:pt idx="10">
                  <c:v>3.1889719485411101</c:v>
                </c:pt>
                <c:pt idx="11">
                  <c:v>3.1615021020174998</c:v>
                </c:pt>
                <c:pt idx="12">
                  <c:v>3.1175864319741664</c:v>
                </c:pt>
                <c:pt idx="13">
                  <c:v>2.0691311361527793</c:v>
                </c:pt>
                <c:pt idx="14">
                  <c:v>3.2553448681333284</c:v>
                </c:pt>
                <c:pt idx="15">
                  <c:v>1.1440250113677781</c:v>
                </c:pt>
                <c:pt idx="16">
                  <c:v>1.6998947962622226</c:v>
                </c:pt>
                <c:pt idx="17">
                  <c:v>2.5817993091461111</c:v>
                </c:pt>
                <c:pt idx="18">
                  <c:v>1.4756022953502779</c:v>
                </c:pt>
                <c:pt idx="19">
                  <c:v>1.200572857244167</c:v>
                </c:pt>
                <c:pt idx="20">
                  <c:v>0.42186878364361097</c:v>
                </c:pt>
                <c:pt idx="21">
                  <c:v>0.42489220280111129</c:v>
                </c:pt>
                <c:pt idx="22">
                  <c:v>0.72466960038305595</c:v>
                </c:pt>
                <c:pt idx="23">
                  <c:v>0.76028820417500032</c:v>
                </c:pt>
                <c:pt idx="24">
                  <c:v>1.6080823228405592</c:v>
                </c:pt>
                <c:pt idx="25">
                  <c:v>0.21822304118499961</c:v>
                </c:pt>
                <c:pt idx="26">
                  <c:v>0.11430351644861111</c:v>
                </c:pt>
                <c:pt idx="27">
                  <c:v>5.8163451953333375E-2</c:v>
                </c:pt>
              </c:numCache>
            </c:numRef>
          </c:val>
          <c:extLst>
            <c:ext xmlns:c16="http://schemas.microsoft.com/office/drawing/2014/chart" uri="{C3380CC4-5D6E-409C-BE32-E72D297353CC}">
              <c16:uniqueId val="{00000003-F301-42C0-B02B-964B22DD654A}"/>
            </c:ext>
          </c:extLst>
        </c:ser>
        <c:ser>
          <c:idx val="4"/>
          <c:order val="4"/>
          <c:tx>
            <c:strRef>
              <c:f>'Industry analysis'!$F$173:$F$174</c:f>
              <c:strCache>
                <c:ptCount val="1"/>
                <c:pt idx="0">
                  <c:v>Gas</c:v>
                </c:pt>
              </c:strCache>
            </c:strRef>
          </c:tx>
          <c:spPr>
            <a:solidFill>
              <a:srgbClr val="68A4C0"/>
            </a:solidFill>
            <a:ln w="3175">
              <a:solidFill>
                <a:srgbClr val="000100"/>
              </a:solidFill>
              <a:prstDash val="solid"/>
            </a:ln>
          </c:spPr>
          <c:invertIfNegative val="0"/>
          <c:cat>
            <c:strRef>
              <c:f>'Industry analysis'!$A$175:$A$203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analysis'!$F$175:$F$203</c:f>
              <c:numCache>
                <c:formatCode>0</c:formatCode>
                <c:ptCount val="28"/>
                <c:pt idx="0">
                  <c:v>217.68456099800881</c:v>
                </c:pt>
                <c:pt idx="1">
                  <c:v>102.85576323570436</c:v>
                </c:pt>
                <c:pt idx="2">
                  <c:v>98.120964765766729</c:v>
                </c:pt>
                <c:pt idx="3">
                  <c:v>88.44503438635725</c:v>
                </c:pt>
                <c:pt idx="4">
                  <c:v>96.699267934014699</c:v>
                </c:pt>
                <c:pt idx="5">
                  <c:v>43.631672062007226</c:v>
                </c:pt>
                <c:pt idx="6">
                  <c:v>55.559847665658367</c:v>
                </c:pt>
                <c:pt idx="7">
                  <c:v>9.0888785377680446</c:v>
                </c:pt>
                <c:pt idx="8">
                  <c:v>43.728046240115283</c:v>
                </c:pt>
                <c:pt idx="9">
                  <c:v>6.3781740900413819</c:v>
                </c:pt>
                <c:pt idx="10">
                  <c:v>30.640773689440881</c:v>
                </c:pt>
                <c:pt idx="11">
                  <c:v>24.511852820421115</c:v>
                </c:pt>
                <c:pt idx="12">
                  <c:v>32.296671569360008</c:v>
                </c:pt>
                <c:pt idx="13">
                  <c:v>16.030454174940559</c:v>
                </c:pt>
                <c:pt idx="14">
                  <c:v>13.04566923446251</c:v>
                </c:pt>
                <c:pt idx="15">
                  <c:v>9.9290017406636153</c:v>
                </c:pt>
                <c:pt idx="16">
                  <c:v>9.0864654947966716</c:v>
                </c:pt>
                <c:pt idx="17">
                  <c:v>6.8798940135930549</c:v>
                </c:pt>
                <c:pt idx="18">
                  <c:v>7.9635835618233397</c:v>
                </c:pt>
                <c:pt idx="19">
                  <c:v>7.5240612600338883</c:v>
                </c:pt>
                <c:pt idx="20">
                  <c:v>4.1573429036244463</c:v>
                </c:pt>
                <c:pt idx="21">
                  <c:v>3.4062953078855571</c:v>
                </c:pt>
                <c:pt idx="22">
                  <c:v>4.6704002410819472</c:v>
                </c:pt>
                <c:pt idx="23">
                  <c:v>2.3987385807774997</c:v>
                </c:pt>
                <c:pt idx="24">
                  <c:v>2.8435244918852769</c:v>
                </c:pt>
                <c:pt idx="25">
                  <c:v>1.4783506989433333</c:v>
                </c:pt>
                <c:pt idx="26">
                  <c:v>0.12252339777249997</c:v>
                </c:pt>
                <c:pt idx="27">
                  <c:v>1.5453689086111157E-3</c:v>
                </c:pt>
              </c:numCache>
            </c:numRef>
          </c:val>
          <c:extLst>
            <c:ext xmlns:c16="http://schemas.microsoft.com/office/drawing/2014/chart" uri="{C3380CC4-5D6E-409C-BE32-E72D297353CC}">
              <c16:uniqueId val="{00000004-F301-42C0-B02B-964B22DD654A}"/>
            </c:ext>
          </c:extLst>
        </c:ser>
        <c:ser>
          <c:idx val="5"/>
          <c:order val="5"/>
          <c:tx>
            <c:strRef>
              <c:f>'Industry analysis'!$G$173:$G$174</c:f>
              <c:strCache>
                <c:ptCount val="1"/>
                <c:pt idx="0">
                  <c:v>Oil</c:v>
                </c:pt>
              </c:strCache>
            </c:strRef>
          </c:tx>
          <c:spPr>
            <a:solidFill>
              <a:srgbClr val="265376"/>
            </a:solidFill>
            <a:ln w="3175">
              <a:solidFill>
                <a:srgbClr val="000100"/>
              </a:solidFill>
              <a:prstDash val="solid"/>
            </a:ln>
          </c:spPr>
          <c:invertIfNegative val="0"/>
          <c:cat>
            <c:strRef>
              <c:f>'Industry analysis'!$A$175:$A$203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analysis'!$G$175:$G$203</c:f>
              <c:numCache>
                <c:formatCode>0</c:formatCode>
                <c:ptCount val="28"/>
                <c:pt idx="0">
                  <c:v>34.482346076255581</c:v>
                </c:pt>
                <c:pt idx="1">
                  <c:v>15.939300951139716</c:v>
                </c:pt>
                <c:pt idx="2">
                  <c:v>18.7261298904711</c:v>
                </c:pt>
                <c:pt idx="3">
                  <c:v>38.212051574658616</c:v>
                </c:pt>
                <c:pt idx="4">
                  <c:v>15.30636976614362</c:v>
                </c:pt>
                <c:pt idx="5">
                  <c:v>7.5175581170844445</c:v>
                </c:pt>
                <c:pt idx="6">
                  <c:v>4.5242341586983281</c:v>
                </c:pt>
                <c:pt idx="7">
                  <c:v>8.6391125626627741</c:v>
                </c:pt>
                <c:pt idx="8">
                  <c:v>4.8416126092247218</c:v>
                </c:pt>
                <c:pt idx="9">
                  <c:v>9.172383223573334</c:v>
                </c:pt>
                <c:pt idx="10">
                  <c:v>7.4908477575319408</c:v>
                </c:pt>
                <c:pt idx="11">
                  <c:v>2.4438408088400001</c:v>
                </c:pt>
                <c:pt idx="12">
                  <c:v>5.1097090217397199</c:v>
                </c:pt>
                <c:pt idx="13">
                  <c:v>2.0318787776794447</c:v>
                </c:pt>
                <c:pt idx="14">
                  <c:v>3.729568047590555</c:v>
                </c:pt>
                <c:pt idx="15">
                  <c:v>0.44740459277138916</c:v>
                </c:pt>
                <c:pt idx="16">
                  <c:v>0.97248299882416778</c:v>
                </c:pt>
                <c:pt idx="17">
                  <c:v>4.1146165947994477</c:v>
                </c:pt>
                <c:pt idx="18">
                  <c:v>3.1753698805458339</c:v>
                </c:pt>
                <c:pt idx="19">
                  <c:v>3.8644545204636085</c:v>
                </c:pt>
                <c:pt idx="20">
                  <c:v>1.8420196282180554</c:v>
                </c:pt>
                <c:pt idx="21">
                  <c:v>0.46779467804166674</c:v>
                </c:pt>
                <c:pt idx="22">
                  <c:v>0.77572098744027751</c:v>
                </c:pt>
                <c:pt idx="23">
                  <c:v>0.61293534643777747</c:v>
                </c:pt>
                <c:pt idx="24">
                  <c:v>0.19331273593888898</c:v>
                </c:pt>
                <c:pt idx="25">
                  <c:v>1.1884133382866671</c:v>
                </c:pt>
                <c:pt idx="26">
                  <c:v>0.36125662127555563</c:v>
                </c:pt>
                <c:pt idx="27">
                  <c:v>3.7986901807777793E-2</c:v>
                </c:pt>
              </c:numCache>
            </c:numRef>
          </c:val>
          <c:extLst>
            <c:ext xmlns:c16="http://schemas.microsoft.com/office/drawing/2014/chart" uri="{C3380CC4-5D6E-409C-BE32-E72D297353CC}">
              <c16:uniqueId val="{00000005-F301-42C0-B02B-964B22DD654A}"/>
            </c:ext>
          </c:extLst>
        </c:ser>
        <c:ser>
          <c:idx val="6"/>
          <c:order val="6"/>
          <c:tx>
            <c:strRef>
              <c:f>'Industry analysis'!$H$173:$H$174</c:f>
              <c:strCache>
                <c:ptCount val="1"/>
                <c:pt idx="0">
                  <c:v>Others (fossil)</c:v>
                </c:pt>
              </c:strCache>
            </c:strRef>
          </c:tx>
          <c:spPr>
            <a:solidFill>
              <a:srgbClr val="500C1A"/>
            </a:solidFill>
            <a:ln w="3175">
              <a:solidFill>
                <a:srgbClr val="000100"/>
              </a:solidFill>
              <a:prstDash val="solid"/>
            </a:ln>
          </c:spPr>
          <c:invertIfNegative val="0"/>
          <c:cat>
            <c:strRef>
              <c:f>'Industry analysis'!$A$175:$A$203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analysis'!$H$175:$H$203</c:f>
              <c:numCache>
                <c:formatCode>0</c:formatCode>
                <c:ptCount val="28"/>
                <c:pt idx="0">
                  <c:v>43.843693587686666</c:v>
                </c:pt>
                <c:pt idx="1">
                  <c:v>27.572487382557501</c:v>
                </c:pt>
                <c:pt idx="2">
                  <c:v>21.728674516223052</c:v>
                </c:pt>
                <c:pt idx="3">
                  <c:v>11.736684736817512</c:v>
                </c:pt>
                <c:pt idx="4">
                  <c:v>25.525005534852774</c:v>
                </c:pt>
                <c:pt idx="5">
                  <c:v>17.348408915513598</c:v>
                </c:pt>
                <c:pt idx="6">
                  <c:v>33.894113276990574</c:v>
                </c:pt>
                <c:pt idx="7">
                  <c:v>6.9826485343238893</c:v>
                </c:pt>
                <c:pt idx="8">
                  <c:v>7.7243066614897185</c:v>
                </c:pt>
                <c:pt idx="9">
                  <c:v>5.6202599806349944</c:v>
                </c:pt>
                <c:pt idx="10">
                  <c:v>9.2915202069252754</c:v>
                </c:pt>
                <c:pt idx="11">
                  <c:v>8.3234121041099982</c:v>
                </c:pt>
                <c:pt idx="12">
                  <c:v>9.5788650291758355</c:v>
                </c:pt>
                <c:pt idx="13">
                  <c:v>5.267415792977217</c:v>
                </c:pt>
                <c:pt idx="14">
                  <c:v>5.4906675106786196</c:v>
                </c:pt>
                <c:pt idx="15">
                  <c:v>2.6661336491694465</c:v>
                </c:pt>
                <c:pt idx="16">
                  <c:v>1.7045121569311106</c:v>
                </c:pt>
                <c:pt idx="17">
                  <c:v>5.3089727768505552</c:v>
                </c:pt>
                <c:pt idx="18">
                  <c:v>1.9994383661897221</c:v>
                </c:pt>
                <c:pt idx="19">
                  <c:v>1.886307560921944</c:v>
                </c:pt>
                <c:pt idx="20">
                  <c:v>1.3035489612175004</c:v>
                </c:pt>
                <c:pt idx="21">
                  <c:v>0.1813002119513889</c:v>
                </c:pt>
                <c:pt idx="22">
                  <c:v>0.78757762031333267</c:v>
                </c:pt>
                <c:pt idx="23">
                  <c:v>0.8284451994044445</c:v>
                </c:pt>
                <c:pt idx="24">
                  <c:v>0.25783006868055558</c:v>
                </c:pt>
                <c:pt idx="25">
                  <c:v>8.4908523869722335E-2</c:v>
                </c:pt>
                <c:pt idx="26">
                  <c:v>0.78996401109500047</c:v>
                </c:pt>
                <c:pt idx="27">
                  <c:v>0</c:v>
                </c:pt>
              </c:numCache>
            </c:numRef>
          </c:val>
          <c:extLst>
            <c:ext xmlns:c16="http://schemas.microsoft.com/office/drawing/2014/chart" uri="{C3380CC4-5D6E-409C-BE32-E72D297353CC}">
              <c16:uniqueId val="{00000006-F301-42C0-B02B-964B22DD654A}"/>
            </c:ext>
          </c:extLst>
        </c:ser>
        <c:ser>
          <c:idx val="7"/>
          <c:order val="7"/>
          <c:tx>
            <c:strRef>
              <c:f>'Industry analysis'!$I$173:$I$174</c:f>
              <c:strCache>
                <c:ptCount val="1"/>
                <c:pt idx="0">
                  <c:v>Others (RES)</c:v>
                </c:pt>
              </c:strCache>
            </c:strRef>
          </c:tx>
          <c:spPr>
            <a:solidFill>
              <a:srgbClr val="405014"/>
            </a:solidFill>
            <a:ln w="3175">
              <a:solidFill>
                <a:srgbClr val="000100"/>
              </a:solidFill>
              <a:prstDash val="solid"/>
            </a:ln>
          </c:spPr>
          <c:invertIfNegative val="0"/>
          <c:cat>
            <c:strRef>
              <c:f>'Industry analysis'!$A$175:$A$203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analysis'!$I$175:$I$203</c:f>
              <c:numCache>
                <c:formatCode>0</c:formatCode>
                <c:ptCount val="28"/>
                <c:pt idx="0">
                  <c:v>2.8289101792900051</c:v>
                </c:pt>
                <c:pt idx="1">
                  <c:v>0.43012923957083282</c:v>
                </c:pt>
                <c:pt idx="2">
                  <c:v>0.43653509938277651</c:v>
                </c:pt>
                <c:pt idx="3">
                  <c:v>0.86270691227166552</c:v>
                </c:pt>
                <c:pt idx="4">
                  <c:v>8.1748075542777826E-2</c:v>
                </c:pt>
                <c:pt idx="5">
                  <c:v>0.95808011616555544</c:v>
                </c:pt>
                <c:pt idx="6">
                  <c:v>0.34328844082749949</c:v>
                </c:pt>
                <c:pt idx="7">
                  <c:v>0.22979400247027776</c:v>
                </c:pt>
                <c:pt idx="8">
                  <c:v>0.20039098626000004</c:v>
                </c:pt>
                <c:pt idx="9">
                  <c:v>9.7919716201111048E-2</c:v>
                </c:pt>
                <c:pt idx="10">
                  <c:v>0.69940246089361091</c:v>
                </c:pt>
                <c:pt idx="11">
                  <c:v>0.33089606494611085</c:v>
                </c:pt>
                <c:pt idx="12">
                  <c:v>0.29754926655944391</c:v>
                </c:pt>
                <c:pt idx="13">
                  <c:v>8.4963900520833274E-2</c:v>
                </c:pt>
                <c:pt idx="14">
                  <c:v>0.27907571876472292</c:v>
                </c:pt>
                <c:pt idx="15">
                  <c:v>9.1470537023055534E-2</c:v>
                </c:pt>
                <c:pt idx="16">
                  <c:v>0.19416493597194456</c:v>
                </c:pt>
                <c:pt idx="17">
                  <c:v>3.6909725773055568E-2</c:v>
                </c:pt>
                <c:pt idx="18">
                  <c:v>0.1655928561272223</c:v>
                </c:pt>
                <c:pt idx="19">
                  <c:v>0.1374096325305556</c:v>
                </c:pt>
                <c:pt idx="20">
                  <c:v>3.6074275246944447E-2</c:v>
                </c:pt>
                <c:pt idx="21">
                  <c:v>3.7187899929166678E-2</c:v>
                </c:pt>
                <c:pt idx="22">
                  <c:v>2.5397653933333326E-2</c:v>
                </c:pt>
                <c:pt idx="23">
                  <c:v>7.047651686277781E-2</c:v>
                </c:pt>
                <c:pt idx="24">
                  <c:v>5.701025839999996E-3</c:v>
                </c:pt>
                <c:pt idx="25">
                  <c:v>2.5847348236944404E-2</c:v>
                </c:pt>
                <c:pt idx="26">
                  <c:v>4.3750741477777792E-3</c:v>
                </c:pt>
                <c:pt idx="27">
                  <c:v>2.15380931111111E-4</c:v>
                </c:pt>
              </c:numCache>
            </c:numRef>
          </c:val>
          <c:extLst>
            <c:ext xmlns:c16="http://schemas.microsoft.com/office/drawing/2014/chart" uri="{C3380CC4-5D6E-409C-BE32-E72D297353CC}">
              <c16:uniqueId val="{00000007-F301-42C0-B02B-964B22DD654A}"/>
            </c:ext>
          </c:extLst>
        </c:ser>
        <c:ser>
          <c:idx val="8"/>
          <c:order val="8"/>
          <c:tx>
            <c:strRef>
              <c:f>'Industry analysis'!$J$173:$J$174</c:f>
              <c:strCache>
                <c:ptCount val="1"/>
                <c:pt idx="0">
                  <c:v>Solar thermal</c:v>
                </c:pt>
              </c:strCache>
            </c:strRef>
          </c:tx>
          <c:spPr>
            <a:solidFill>
              <a:srgbClr val="FCD942"/>
            </a:solidFill>
            <a:ln w="3175">
              <a:solidFill>
                <a:srgbClr val="000100"/>
              </a:solidFill>
              <a:prstDash val="solid"/>
            </a:ln>
          </c:spPr>
          <c:invertIfNegative val="0"/>
          <c:cat>
            <c:strRef>
              <c:f>'Industry analysis'!$A$175:$A$203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analysis'!$J$175:$J$203</c:f>
              <c:numCache>
                <c:formatCode>0</c:formatCode>
                <c:ptCount val="28"/>
                <c:pt idx="0">
                  <c:v>0.149619838602222</c:v>
                </c:pt>
                <c:pt idx="1">
                  <c:v>0.13841597347833301</c:v>
                </c:pt>
                <c:pt idx="2">
                  <c:v>8.4649727085833307E-2</c:v>
                </c:pt>
                <c:pt idx="3">
                  <c:v>0.103823685526667</c:v>
                </c:pt>
                <c:pt idx="4">
                  <c:v>7.0042467939444394E-2</c:v>
                </c:pt>
                <c:pt idx="5">
                  <c:v>4.6215546963888901E-3</c:v>
                </c:pt>
                <c:pt idx="6">
                  <c:v>4.9832644754722197E-2</c:v>
                </c:pt>
                <c:pt idx="7">
                  <c:v>9.5431528188888899E-3</c:v>
                </c:pt>
                <c:pt idx="8">
                  <c:v>5.7306705369444398E-2</c:v>
                </c:pt>
                <c:pt idx="9">
                  <c:v>1.1496448857222201E-2</c:v>
                </c:pt>
                <c:pt idx="10">
                  <c:v>3.1431992059722198E-2</c:v>
                </c:pt>
                <c:pt idx="11">
                  <c:v>2.1773742280555598E-2</c:v>
                </c:pt>
                <c:pt idx="12">
                  <c:v>1.41895731616667E-2</c:v>
                </c:pt>
                <c:pt idx="13">
                  <c:v>1.3987592375555601E-2</c:v>
                </c:pt>
                <c:pt idx="14">
                  <c:v>1.32732009483333E-2</c:v>
                </c:pt>
                <c:pt idx="15">
                  <c:v>2.0281507252777799E-3</c:v>
                </c:pt>
                <c:pt idx="16">
                  <c:v>5.5191166430555603E-3</c:v>
                </c:pt>
                <c:pt idx="17">
                  <c:v>8.7783757402777798E-3</c:v>
                </c:pt>
                <c:pt idx="18">
                  <c:v>1.01564059622222E-2</c:v>
                </c:pt>
                <c:pt idx="19">
                  <c:v>8.4713924386111104E-3</c:v>
                </c:pt>
                <c:pt idx="20">
                  <c:v>0</c:v>
                </c:pt>
                <c:pt idx="21">
                  <c:v>1.6366817577777801E-3</c:v>
                </c:pt>
                <c:pt idx="22">
                  <c:v>1.72787394888889E-3</c:v>
                </c:pt>
                <c:pt idx="23">
                  <c:v>1.7704912027777799E-3</c:v>
                </c:pt>
                <c:pt idx="24">
                  <c:v>2.3585049466666699E-3</c:v>
                </c:pt>
                <c:pt idx="25">
                  <c:v>1.00709544916667E-3</c:v>
                </c:pt>
                <c:pt idx="26">
                  <c:v>4.6288717499999999E-4</c:v>
                </c:pt>
                <c:pt idx="27">
                  <c:v>2.1914884833333301E-4</c:v>
                </c:pt>
              </c:numCache>
            </c:numRef>
          </c:val>
          <c:extLst>
            <c:ext xmlns:c16="http://schemas.microsoft.com/office/drawing/2014/chart" uri="{C3380CC4-5D6E-409C-BE32-E72D297353CC}">
              <c16:uniqueId val="{00000008-F301-42C0-B02B-964B22DD654A}"/>
            </c:ext>
          </c:extLst>
        </c:ser>
        <c:dLbls>
          <c:showLegendKey val="0"/>
          <c:showVal val="0"/>
          <c:showCatName val="0"/>
          <c:showSerName val="0"/>
          <c:showPercent val="0"/>
          <c:showBubbleSize val="0"/>
        </c:dLbls>
        <c:gapWidth val="50"/>
        <c:overlap val="100"/>
        <c:axId val="695574528"/>
        <c:axId val="695576064"/>
      </c:barChart>
      <c:lineChart>
        <c:grouping val="standard"/>
        <c:varyColors val="0"/>
        <c:ser>
          <c:idx val="9"/>
          <c:order val="9"/>
          <c:tx>
            <c:strRef>
              <c:f>'Industry analysis'!$K$173:$K$174</c:f>
              <c:strCache>
                <c:ptCount val="1"/>
                <c:pt idx="0">
                  <c:v>Total</c:v>
                </c:pt>
              </c:strCache>
            </c:strRef>
          </c:tx>
          <c:spPr>
            <a:ln w="3175">
              <a:solidFill>
                <a:srgbClr val="000100"/>
              </a:solidFill>
              <a:prstDash val="solid"/>
            </a:ln>
          </c:spPr>
          <c:marker>
            <c:symbol val="none"/>
          </c:marker>
          <c:cat>
            <c:strRef>
              <c:f>'Industry analysis'!$A$175:$A$203</c:f>
              <c:strCache>
                <c:ptCount val="28"/>
                <c:pt idx="0">
                  <c:v>Germany</c:v>
                </c:pt>
                <c:pt idx="1">
                  <c:v>Italy</c:v>
                </c:pt>
                <c:pt idx="2">
                  <c:v>France</c:v>
                </c:pt>
                <c:pt idx="3">
                  <c:v>United Kingdom</c:v>
                </c:pt>
                <c:pt idx="4">
                  <c:v>Spain</c:v>
                </c:pt>
                <c:pt idx="5">
                  <c:v>Poland</c:v>
                </c:pt>
                <c:pt idx="6">
                  <c:v>Netherlands</c:v>
                </c:pt>
                <c:pt idx="7">
                  <c:v>Finland</c:v>
                </c:pt>
                <c:pt idx="8">
                  <c:v>Belgium</c:v>
                </c:pt>
                <c:pt idx="9">
                  <c:v>Sweden</c:v>
                </c:pt>
                <c:pt idx="10">
                  <c:v>Austria</c:v>
                </c:pt>
                <c:pt idx="11">
                  <c:v>Czech Republic</c:v>
                </c:pt>
                <c:pt idx="12">
                  <c:v>Romania</c:v>
                </c:pt>
                <c:pt idx="13">
                  <c:v>Slovakia2</c:v>
                </c:pt>
                <c:pt idx="14">
                  <c:v>Portugal</c:v>
                </c:pt>
                <c:pt idx="15">
                  <c:v>Hungary</c:v>
                </c:pt>
                <c:pt idx="16">
                  <c:v>Bulgaria</c:v>
                </c:pt>
                <c:pt idx="17">
                  <c:v>Greece</c:v>
                </c:pt>
                <c:pt idx="18">
                  <c:v>Denmark</c:v>
                </c:pt>
                <c:pt idx="19">
                  <c:v>Ireland</c:v>
                </c:pt>
                <c:pt idx="20">
                  <c:v>Croatia</c:v>
                </c:pt>
                <c:pt idx="21">
                  <c:v>Lithuania</c:v>
                </c:pt>
                <c:pt idx="22">
                  <c:v>Slovenia</c:v>
                </c:pt>
                <c:pt idx="23">
                  <c:v>Latvia</c:v>
                </c:pt>
                <c:pt idx="24">
                  <c:v>Luxembourg</c:v>
                </c:pt>
                <c:pt idx="25">
                  <c:v>Estonia</c:v>
                </c:pt>
                <c:pt idx="26">
                  <c:v>Cyprus</c:v>
                </c:pt>
                <c:pt idx="27">
                  <c:v>Malta</c:v>
                </c:pt>
              </c:strCache>
            </c:strRef>
          </c:cat>
          <c:val>
            <c:numRef>
              <c:f>'Industry analysis'!$K$175:$K$203</c:f>
              <c:numCache>
                <c:formatCode>0</c:formatCode>
                <c:ptCount val="28"/>
                <c:pt idx="0">
                  <c:v>511.69502680826122</c:v>
                </c:pt>
                <c:pt idx="1">
                  <c:v>246.64297186421308</c:v>
                </c:pt>
                <c:pt idx="2">
                  <c:v>222.36302355068301</c:v>
                </c:pt>
                <c:pt idx="3">
                  <c:v>200.55843479595367</c:v>
                </c:pt>
                <c:pt idx="4">
                  <c:v>185.7922389201272</c:v>
                </c:pt>
                <c:pt idx="5">
                  <c:v>143.0022561856166</c:v>
                </c:pt>
                <c:pt idx="6">
                  <c:v>133.99466788721929</c:v>
                </c:pt>
                <c:pt idx="7">
                  <c:v>94.385493647137437</c:v>
                </c:pt>
                <c:pt idx="8">
                  <c:v>94.059698467667772</c:v>
                </c:pt>
                <c:pt idx="9">
                  <c:v>87.376028923140012</c:v>
                </c:pt>
                <c:pt idx="10">
                  <c:v>82.224336890939156</c:v>
                </c:pt>
                <c:pt idx="11">
                  <c:v>70.727857209074472</c:v>
                </c:pt>
                <c:pt idx="12">
                  <c:v>67.995125694526337</c:v>
                </c:pt>
                <c:pt idx="13">
                  <c:v>45.115050920847196</c:v>
                </c:pt>
                <c:pt idx="14">
                  <c:v>42.623202712481394</c:v>
                </c:pt>
                <c:pt idx="15">
                  <c:v>24.499803201224157</c:v>
                </c:pt>
                <c:pt idx="16">
                  <c:v>23.906647328483597</c:v>
                </c:pt>
                <c:pt idx="17">
                  <c:v>23.797289971044165</c:v>
                </c:pt>
                <c:pt idx="18">
                  <c:v>19.510452151008344</c:v>
                </c:pt>
                <c:pt idx="19">
                  <c:v>17.647584194686655</c:v>
                </c:pt>
                <c:pt idx="20">
                  <c:v>10.592146875869997</c:v>
                </c:pt>
                <c:pt idx="21">
                  <c:v>9.474331884314168</c:v>
                </c:pt>
                <c:pt idx="22">
                  <c:v>8.9761294417108264</c:v>
                </c:pt>
                <c:pt idx="23">
                  <c:v>8.9516743823077771</c:v>
                </c:pt>
                <c:pt idx="24">
                  <c:v>6.015853624106386</c:v>
                </c:pt>
                <c:pt idx="25">
                  <c:v>4.788055678498889</c:v>
                </c:pt>
                <c:pt idx="26">
                  <c:v>1.4819898598058343</c:v>
                </c:pt>
                <c:pt idx="27">
                  <c:v>9.8342048078611161E-2</c:v>
                </c:pt>
              </c:numCache>
            </c:numRef>
          </c:val>
          <c:smooth val="0"/>
          <c:extLst>
            <c:ext xmlns:c16="http://schemas.microsoft.com/office/drawing/2014/chart" uri="{C3380CC4-5D6E-409C-BE32-E72D297353CC}">
              <c16:uniqueId val="{00000009-F301-42C0-B02B-964B22DD654A}"/>
            </c:ext>
          </c:extLst>
        </c:ser>
        <c:dLbls>
          <c:showLegendKey val="0"/>
          <c:showVal val="0"/>
          <c:showCatName val="0"/>
          <c:showSerName val="0"/>
          <c:showPercent val="0"/>
          <c:showBubbleSize val="0"/>
        </c:dLbls>
        <c:marker val="1"/>
        <c:smooth val="0"/>
        <c:axId val="450518352"/>
        <c:axId val="450512776"/>
      </c:lineChart>
      <c:catAx>
        <c:axId val="695574528"/>
        <c:scaling>
          <c:orientation val="minMax"/>
        </c:scaling>
        <c:delete val="0"/>
        <c:axPos val="b"/>
        <c:numFmt formatCode="General" sourceLinked="0"/>
        <c:majorTickMark val="out"/>
        <c:minorTickMark val="none"/>
        <c:tickLblPos val="nextTo"/>
        <c:crossAx val="695576064"/>
        <c:crosses val="autoZero"/>
        <c:auto val="1"/>
        <c:lblAlgn val="ctr"/>
        <c:lblOffset val="100"/>
        <c:noMultiLvlLbl val="0"/>
      </c:catAx>
      <c:valAx>
        <c:axId val="695576064"/>
        <c:scaling>
          <c:orientation val="minMax"/>
        </c:scaling>
        <c:delete val="0"/>
        <c:axPos val="l"/>
        <c:majorGridlines/>
        <c:numFmt formatCode="0%" sourceLinked="1"/>
        <c:majorTickMark val="out"/>
        <c:minorTickMark val="none"/>
        <c:tickLblPos val="nextTo"/>
        <c:crossAx val="695574528"/>
        <c:crosses val="autoZero"/>
        <c:crossBetween val="between"/>
      </c:valAx>
      <c:valAx>
        <c:axId val="450512776"/>
        <c:scaling>
          <c:orientation val="minMax"/>
        </c:scaling>
        <c:delete val="0"/>
        <c:axPos val="r"/>
        <c:title>
          <c:tx>
            <c:rich>
              <a:bodyPr/>
              <a:lstStyle/>
              <a:p>
                <a:pPr>
                  <a:defRPr/>
                </a:pPr>
                <a:r>
                  <a:rPr lang="en-US"/>
                  <a:t>Final energy [TWh]</a:t>
                </a:r>
              </a:p>
            </c:rich>
          </c:tx>
          <c:overlay val="0"/>
        </c:title>
        <c:numFmt formatCode="0" sourceLinked="1"/>
        <c:majorTickMark val="out"/>
        <c:minorTickMark val="none"/>
        <c:tickLblPos val="nextTo"/>
        <c:crossAx val="450518352"/>
        <c:crosses val="max"/>
        <c:crossBetween val="between"/>
      </c:valAx>
      <c:catAx>
        <c:axId val="450518352"/>
        <c:scaling>
          <c:orientation val="minMax"/>
        </c:scaling>
        <c:delete val="1"/>
        <c:axPos val="b"/>
        <c:numFmt formatCode="General" sourceLinked="1"/>
        <c:majorTickMark val="out"/>
        <c:minorTickMark val="none"/>
        <c:tickLblPos val="nextTo"/>
        <c:crossAx val="450512776"/>
        <c:crosses val="autoZero"/>
        <c:auto val="1"/>
        <c:lblAlgn val="ctr"/>
        <c:lblOffset val="100"/>
        <c:noMultiLvlLbl val="0"/>
      </c:catAx>
    </c:plotArea>
    <c:legend>
      <c:legendPos val="r"/>
      <c:layout>
        <c:manualLayout>
          <c:xMode val="edge"/>
          <c:yMode val="edge"/>
          <c:x val="0.76889129641135168"/>
          <c:y val="3.2222419196651697E-2"/>
          <c:w val="0.23110870358864838"/>
          <c:h val="0.77017434834473297"/>
        </c:manualLayout>
      </c:layout>
      <c:overlay val="0"/>
    </c:legend>
    <c:plotVisOnly val="1"/>
    <c:dispBlanksAs val="gap"/>
    <c:showDLblsOverMax val="0"/>
  </c:chart>
  <c:spPr>
    <a:ln w="25400">
      <a:noFill/>
    </a:ln>
  </c:spPr>
  <c:txPr>
    <a:bodyPr/>
    <a:lstStyle/>
    <a:p>
      <a:pPr>
        <a:defRPr sz="900">
          <a:latin typeface="Open Sans"/>
          <a:ea typeface="Open Sans"/>
          <a:cs typeface="Open San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WP3_v22b_website.xlsx]Industry analysis!PivotTable5</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rgbClr val="7FA129"/>
          </a:solidFill>
          <a:ln w="6350">
            <a:solidFill>
              <a:srgbClr val="000100"/>
            </a:solidFill>
            <a:prstDash val="solid"/>
          </a:ln>
          <a:effectLst/>
        </c:spPr>
        <c:marker>
          <c:symbol val="none"/>
        </c:marker>
      </c:pivotFmt>
      <c:pivotFmt>
        <c:idx val="8"/>
        <c:spPr>
          <a:solidFill>
            <a:srgbClr val="500C1A"/>
          </a:solidFill>
          <a:ln w="6350">
            <a:solidFill>
              <a:srgbClr val="000100"/>
            </a:solidFill>
            <a:prstDash val="solid"/>
          </a:ln>
          <a:effectLst/>
        </c:spPr>
        <c:marker>
          <c:symbol val="none"/>
        </c:marker>
      </c:pivotFmt>
      <c:pivotFmt>
        <c:idx val="9"/>
        <c:spPr>
          <a:solidFill>
            <a:srgbClr val="BED001"/>
          </a:solidFill>
          <a:ln w="6350">
            <a:solidFill>
              <a:srgbClr val="000100"/>
            </a:solidFill>
            <a:prstDash val="solid"/>
          </a:ln>
          <a:effectLst/>
        </c:spPr>
        <c:marker>
          <c:symbol val="none"/>
        </c:marker>
      </c:pivotFmt>
      <c:pivotFmt>
        <c:idx val="10"/>
        <c:spPr>
          <a:solidFill>
            <a:srgbClr val="A21734"/>
          </a:solidFill>
          <a:ln w="6350">
            <a:solidFill>
              <a:srgbClr val="000100"/>
            </a:solidFill>
            <a:prstDash val="solid"/>
          </a:ln>
          <a:effectLst/>
        </c:spPr>
        <c:marker>
          <c:symbol val="none"/>
        </c:marker>
      </c:pivotFmt>
      <c:pivotFmt>
        <c:idx val="11"/>
        <c:spPr>
          <a:solidFill>
            <a:srgbClr val="68A4C0"/>
          </a:solidFill>
          <a:ln w="6350">
            <a:solidFill>
              <a:srgbClr val="000100"/>
            </a:solidFill>
            <a:prstDash val="solid"/>
          </a:ln>
          <a:effectLst/>
        </c:spPr>
        <c:marker>
          <c:symbol val="none"/>
        </c:marker>
      </c:pivotFmt>
      <c:pivotFmt>
        <c:idx val="12"/>
        <c:spPr>
          <a:solidFill>
            <a:srgbClr val="606060"/>
          </a:solidFill>
          <a:ln w="6350">
            <a:solidFill>
              <a:srgbClr val="000100"/>
            </a:solidFill>
            <a:prstDash val="solid"/>
          </a:ln>
          <a:effectLst/>
        </c:spPr>
        <c:marker>
          <c:symbol val="none"/>
        </c:marker>
      </c:pivotFmt>
      <c:pivotFmt>
        <c:idx val="13"/>
        <c:spPr>
          <a:solidFill>
            <a:srgbClr val="D9D9D9"/>
          </a:solidFill>
          <a:ln w="6350">
            <a:solidFill>
              <a:srgbClr val="000100"/>
            </a:solidFill>
            <a:prstDash val="solid"/>
          </a:ln>
          <a:effectLst/>
        </c:spPr>
        <c:marker>
          <c:symbol val="none"/>
        </c:marker>
      </c:pivotFmt>
      <c:pivotFmt>
        <c:idx val="14"/>
        <c:spPr>
          <a:solidFill>
            <a:srgbClr val="7FA129"/>
          </a:solidFill>
          <a:ln w="6350">
            <a:solidFill>
              <a:srgbClr val="000100"/>
            </a:solidFill>
            <a:prstDash val="solid"/>
          </a:ln>
          <a:effectLst/>
        </c:spPr>
      </c:pivotFmt>
      <c:pivotFmt>
        <c:idx val="15"/>
        <c:spPr>
          <a:solidFill>
            <a:srgbClr val="7FA129"/>
          </a:solidFill>
          <a:ln w="6350">
            <a:solidFill>
              <a:srgbClr val="000100"/>
            </a:solidFill>
            <a:prstDash val="solid"/>
          </a:ln>
          <a:effectLst/>
        </c:spPr>
      </c:pivotFmt>
      <c:pivotFmt>
        <c:idx val="16"/>
        <c:spPr>
          <a:solidFill>
            <a:srgbClr val="7FA129"/>
          </a:solidFill>
          <a:ln w="6350">
            <a:solidFill>
              <a:srgbClr val="000100"/>
            </a:solidFill>
            <a:prstDash val="solid"/>
          </a:ln>
          <a:effectLst/>
        </c:spPr>
      </c:pivotFmt>
      <c:pivotFmt>
        <c:idx val="17"/>
        <c:spPr>
          <a:solidFill>
            <a:srgbClr val="7FA129"/>
          </a:solidFill>
          <a:ln w="6350">
            <a:solidFill>
              <a:srgbClr val="000100"/>
            </a:solidFill>
            <a:prstDash val="solid"/>
          </a:ln>
          <a:effectLst/>
        </c:spPr>
      </c:pivotFmt>
      <c:pivotFmt>
        <c:idx val="18"/>
        <c:spPr>
          <a:solidFill>
            <a:srgbClr val="7FA129"/>
          </a:solidFill>
          <a:ln w="6350">
            <a:solidFill>
              <a:srgbClr val="000100"/>
            </a:solidFill>
            <a:prstDash val="solid"/>
          </a:ln>
          <a:effectLst/>
        </c:spPr>
      </c:pivotFmt>
      <c:pivotFmt>
        <c:idx val="19"/>
        <c:spPr>
          <a:solidFill>
            <a:srgbClr val="500C1A"/>
          </a:solidFill>
          <a:ln w="6350">
            <a:solidFill>
              <a:srgbClr val="000100"/>
            </a:solidFill>
            <a:prstDash val="solid"/>
          </a:ln>
          <a:effectLst/>
        </c:spPr>
      </c:pivotFmt>
      <c:pivotFmt>
        <c:idx val="20"/>
        <c:spPr>
          <a:solidFill>
            <a:srgbClr val="500C1A"/>
          </a:solidFill>
          <a:ln w="6350">
            <a:solidFill>
              <a:srgbClr val="000100"/>
            </a:solidFill>
            <a:prstDash val="solid"/>
          </a:ln>
          <a:effectLst/>
        </c:spPr>
      </c:pivotFmt>
      <c:pivotFmt>
        <c:idx val="21"/>
        <c:spPr>
          <a:solidFill>
            <a:srgbClr val="500C1A"/>
          </a:solidFill>
          <a:ln w="6350">
            <a:solidFill>
              <a:srgbClr val="000100"/>
            </a:solidFill>
            <a:prstDash val="solid"/>
          </a:ln>
          <a:effectLst/>
        </c:spPr>
      </c:pivotFmt>
      <c:pivotFmt>
        <c:idx val="22"/>
        <c:spPr>
          <a:solidFill>
            <a:srgbClr val="500C1A"/>
          </a:solidFill>
          <a:ln w="6350">
            <a:solidFill>
              <a:srgbClr val="000100"/>
            </a:solidFill>
            <a:prstDash val="solid"/>
          </a:ln>
          <a:effectLst/>
        </c:spPr>
      </c:pivotFmt>
      <c:pivotFmt>
        <c:idx val="23"/>
        <c:spPr>
          <a:solidFill>
            <a:srgbClr val="500C1A"/>
          </a:solidFill>
          <a:ln w="6350">
            <a:solidFill>
              <a:srgbClr val="000100"/>
            </a:solidFill>
            <a:prstDash val="solid"/>
          </a:ln>
          <a:effectLst/>
        </c:spPr>
      </c:pivotFmt>
      <c:pivotFmt>
        <c:idx val="24"/>
        <c:spPr>
          <a:solidFill>
            <a:srgbClr val="BED001"/>
          </a:solidFill>
          <a:ln w="6350">
            <a:solidFill>
              <a:srgbClr val="000100"/>
            </a:solidFill>
            <a:prstDash val="solid"/>
          </a:ln>
          <a:effectLst/>
        </c:spPr>
      </c:pivotFmt>
      <c:pivotFmt>
        <c:idx val="25"/>
        <c:spPr>
          <a:solidFill>
            <a:srgbClr val="BED001"/>
          </a:solidFill>
          <a:ln w="6350">
            <a:solidFill>
              <a:srgbClr val="000100"/>
            </a:solidFill>
            <a:prstDash val="solid"/>
          </a:ln>
          <a:effectLst/>
        </c:spPr>
      </c:pivotFmt>
      <c:pivotFmt>
        <c:idx val="26"/>
        <c:spPr>
          <a:solidFill>
            <a:srgbClr val="BED001"/>
          </a:solidFill>
          <a:ln w="6350">
            <a:solidFill>
              <a:srgbClr val="000100"/>
            </a:solidFill>
            <a:prstDash val="solid"/>
          </a:ln>
          <a:effectLst/>
        </c:spPr>
      </c:pivotFmt>
      <c:pivotFmt>
        <c:idx val="27"/>
        <c:spPr>
          <a:solidFill>
            <a:srgbClr val="BED001"/>
          </a:solidFill>
          <a:ln w="6350">
            <a:solidFill>
              <a:srgbClr val="000100"/>
            </a:solidFill>
            <a:prstDash val="solid"/>
          </a:ln>
          <a:effectLst/>
        </c:spPr>
      </c:pivotFmt>
      <c:pivotFmt>
        <c:idx val="28"/>
        <c:spPr>
          <a:solidFill>
            <a:srgbClr val="BED001"/>
          </a:solidFill>
          <a:ln w="6350">
            <a:solidFill>
              <a:srgbClr val="000100"/>
            </a:solidFill>
            <a:prstDash val="solid"/>
          </a:ln>
          <a:effectLst/>
        </c:spPr>
      </c:pivotFmt>
      <c:pivotFmt>
        <c:idx val="29"/>
        <c:spPr>
          <a:solidFill>
            <a:srgbClr val="A21734"/>
          </a:solidFill>
          <a:ln w="6350">
            <a:solidFill>
              <a:srgbClr val="000100"/>
            </a:solidFill>
            <a:prstDash val="solid"/>
          </a:ln>
          <a:effectLst/>
        </c:spPr>
      </c:pivotFmt>
      <c:pivotFmt>
        <c:idx val="30"/>
        <c:spPr>
          <a:solidFill>
            <a:srgbClr val="A21734"/>
          </a:solidFill>
          <a:ln w="6350">
            <a:solidFill>
              <a:srgbClr val="000100"/>
            </a:solidFill>
            <a:prstDash val="solid"/>
          </a:ln>
          <a:effectLst/>
        </c:spPr>
      </c:pivotFmt>
      <c:pivotFmt>
        <c:idx val="31"/>
        <c:spPr>
          <a:solidFill>
            <a:srgbClr val="A21734"/>
          </a:solidFill>
          <a:ln w="6350">
            <a:solidFill>
              <a:srgbClr val="000100"/>
            </a:solidFill>
            <a:prstDash val="solid"/>
          </a:ln>
          <a:effectLst/>
        </c:spPr>
      </c:pivotFmt>
      <c:pivotFmt>
        <c:idx val="32"/>
        <c:spPr>
          <a:solidFill>
            <a:srgbClr val="A21734"/>
          </a:solidFill>
          <a:ln w="6350">
            <a:solidFill>
              <a:srgbClr val="000100"/>
            </a:solidFill>
            <a:prstDash val="solid"/>
          </a:ln>
          <a:effectLst/>
        </c:spPr>
      </c:pivotFmt>
      <c:pivotFmt>
        <c:idx val="33"/>
        <c:spPr>
          <a:solidFill>
            <a:srgbClr val="A21734"/>
          </a:solidFill>
          <a:ln w="6350">
            <a:solidFill>
              <a:srgbClr val="000100"/>
            </a:solidFill>
            <a:prstDash val="solid"/>
          </a:ln>
          <a:effectLst/>
        </c:spPr>
      </c:pivotFmt>
      <c:pivotFmt>
        <c:idx val="34"/>
        <c:spPr>
          <a:solidFill>
            <a:srgbClr val="68A4C0"/>
          </a:solidFill>
          <a:ln w="6350">
            <a:solidFill>
              <a:srgbClr val="000100"/>
            </a:solidFill>
            <a:prstDash val="solid"/>
          </a:ln>
          <a:effectLst/>
        </c:spPr>
      </c:pivotFmt>
      <c:pivotFmt>
        <c:idx val="35"/>
        <c:spPr>
          <a:solidFill>
            <a:srgbClr val="68A4C0"/>
          </a:solidFill>
          <a:ln w="6350">
            <a:solidFill>
              <a:srgbClr val="000100"/>
            </a:solidFill>
            <a:prstDash val="solid"/>
          </a:ln>
          <a:effectLst/>
        </c:spPr>
      </c:pivotFmt>
      <c:pivotFmt>
        <c:idx val="36"/>
        <c:spPr>
          <a:solidFill>
            <a:srgbClr val="68A4C0"/>
          </a:solidFill>
          <a:ln w="6350">
            <a:solidFill>
              <a:srgbClr val="000100"/>
            </a:solidFill>
            <a:prstDash val="solid"/>
          </a:ln>
          <a:effectLst/>
        </c:spPr>
      </c:pivotFmt>
      <c:pivotFmt>
        <c:idx val="37"/>
        <c:spPr>
          <a:solidFill>
            <a:srgbClr val="68A4C0"/>
          </a:solidFill>
          <a:ln w="6350">
            <a:solidFill>
              <a:srgbClr val="000100"/>
            </a:solidFill>
            <a:prstDash val="solid"/>
          </a:ln>
          <a:effectLst/>
        </c:spPr>
      </c:pivotFmt>
      <c:pivotFmt>
        <c:idx val="38"/>
        <c:spPr>
          <a:solidFill>
            <a:srgbClr val="68A4C0"/>
          </a:solidFill>
          <a:ln w="6350">
            <a:solidFill>
              <a:srgbClr val="000100"/>
            </a:solidFill>
            <a:prstDash val="solid"/>
          </a:ln>
          <a:effectLst/>
        </c:spPr>
      </c:pivotFmt>
      <c:pivotFmt>
        <c:idx val="39"/>
        <c:spPr>
          <a:solidFill>
            <a:srgbClr val="606060"/>
          </a:solidFill>
          <a:ln w="6350">
            <a:solidFill>
              <a:srgbClr val="000100"/>
            </a:solidFill>
            <a:prstDash val="solid"/>
          </a:ln>
          <a:effectLst/>
        </c:spPr>
      </c:pivotFmt>
      <c:pivotFmt>
        <c:idx val="40"/>
        <c:spPr>
          <a:solidFill>
            <a:srgbClr val="606060"/>
          </a:solidFill>
          <a:ln w="6350">
            <a:solidFill>
              <a:srgbClr val="000100"/>
            </a:solidFill>
            <a:prstDash val="solid"/>
          </a:ln>
          <a:effectLst/>
        </c:spPr>
      </c:pivotFmt>
      <c:pivotFmt>
        <c:idx val="41"/>
        <c:spPr>
          <a:solidFill>
            <a:srgbClr val="606060"/>
          </a:solidFill>
          <a:ln w="6350">
            <a:solidFill>
              <a:srgbClr val="000100"/>
            </a:solidFill>
            <a:prstDash val="solid"/>
          </a:ln>
          <a:effectLst/>
        </c:spPr>
      </c:pivotFmt>
      <c:pivotFmt>
        <c:idx val="42"/>
        <c:spPr>
          <a:solidFill>
            <a:srgbClr val="606060"/>
          </a:solidFill>
          <a:ln w="6350">
            <a:solidFill>
              <a:srgbClr val="000100"/>
            </a:solidFill>
            <a:prstDash val="solid"/>
          </a:ln>
          <a:effectLst/>
        </c:spPr>
      </c:pivotFmt>
      <c:pivotFmt>
        <c:idx val="43"/>
        <c:spPr>
          <a:solidFill>
            <a:srgbClr val="606060"/>
          </a:solidFill>
          <a:ln w="6350">
            <a:solidFill>
              <a:srgbClr val="000100"/>
            </a:solidFill>
            <a:prstDash val="solid"/>
          </a:ln>
          <a:effectLst/>
        </c:spPr>
      </c:pivotFmt>
      <c:pivotFmt>
        <c:idx val="44"/>
        <c:spPr>
          <a:solidFill>
            <a:srgbClr val="D9D9D9"/>
          </a:solidFill>
          <a:ln w="6350">
            <a:solidFill>
              <a:srgbClr val="000100"/>
            </a:solidFill>
            <a:prstDash val="solid"/>
          </a:ln>
          <a:effectLst/>
        </c:spPr>
      </c:pivotFmt>
      <c:pivotFmt>
        <c:idx val="45"/>
        <c:spPr>
          <a:solidFill>
            <a:srgbClr val="D9D9D9"/>
          </a:solidFill>
          <a:ln w="6350">
            <a:solidFill>
              <a:srgbClr val="000100"/>
            </a:solidFill>
            <a:prstDash val="solid"/>
          </a:ln>
          <a:effectLst/>
        </c:spPr>
      </c:pivotFmt>
      <c:pivotFmt>
        <c:idx val="46"/>
        <c:spPr>
          <a:solidFill>
            <a:srgbClr val="D9D9D9"/>
          </a:solidFill>
          <a:ln w="6350">
            <a:solidFill>
              <a:srgbClr val="000100"/>
            </a:solidFill>
            <a:prstDash val="solid"/>
          </a:ln>
          <a:effectLst/>
        </c:spPr>
      </c:pivotFmt>
      <c:pivotFmt>
        <c:idx val="47"/>
        <c:spPr>
          <a:solidFill>
            <a:srgbClr val="D9D9D9"/>
          </a:solidFill>
          <a:ln w="6350">
            <a:solidFill>
              <a:srgbClr val="000100"/>
            </a:solidFill>
            <a:prstDash val="solid"/>
          </a:ln>
          <a:effectLst/>
        </c:spPr>
      </c:pivotFmt>
      <c:pivotFmt>
        <c:idx val="48"/>
        <c:spPr>
          <a:solidFill>
            <a:srgbClr val="D9D9D9"/>
          </a:solidFill>
          <a:ln w="6350">
            <a:solidFill>
              <a:srgbClr val="000100"/>
            </a:solidFill>
            <a:prstDash val="solid"/>
          </a:ln>
          <a:effectLst/>
        </c:spPr>
      </c:pivotFmt>
    </c:pivotFmts>
    <c:plotArea>
      <c:layout>
        <c:manualLayout>
          <c:layoutTarget val="inner"/>
          <c:xMode val="edge"/>
          <c:yMode val="edge"/>
          <c:x val="0.16275416029381826"/>
          <c:y val="4.8506944444444443E-2"/>
          <c:w val="0.55475251148878557"/>
          <c:h val="0.63061006944444442"/>
        </c:manualLayout>
      </c:layout>
      <c:barChart>
        <c:barDir val="col"/>
        <c:grouping val="stacked"/>
        <c:varyColors val="0"/>
        <c:ser>
          <c:idx val="0"/>
          <c:order val="0"/>
          <c:tx>
            <c:strRef>
              <c:f>'Industry analysis'!$B$261:$B$262</c:f>
              <c:strCache>
                <c:ptCount val="1"/>
                <c:pt idx="0">
                  <c:v>Biomass</c:v>
                </c:pt>
              </c:strCache>
            </c:strRef>
          </c:tx>
          <c:spPr>
            <a:solidFill>
              <a:srgbClr val="7FA129"/>
            </a:solidFill>
            <a:ln w="6350">
              <a:solidFill>
                <a:srgbClr val="000100"/>
              </a:solidFill>
              <a:prstDash val="solid"/>
            </a:ln>
            <a:effectLst/>
          </c:spPr>
          <c:invertIfNegative val="0"/>
          <c:cat>
            <c:strRef>
              <c:f>'Industry analysis'!$A$263:$A$267</c:f>
              <c:strCache>
                <c:ptCount val="5"/>
                <c:pt idx="0">
                  <c:v>CHP gas turbine</c:v>
                </c:pt>
                <c:pt idx="1">
                  <c:v>CHP ICG</c:v>
                </c:pt>
                <c:pt idx="2">
                  <c:v>CHP steam turbine</c:v>
                </c:pt>
                <c:pt idx="3">
                  <c:v>Individual boiler</c:v>
                </c:pt>
                <c:pt idx="4">
                  <c:v>District heat</c:v>
                </c:pt>
              </c:strCache>
            </c:strRef>
          </c:cat>
          <c:val>
            <c:numRef>
              <c:f>'Industry analysis'!$B$263:$B$267</c:f>
              <c:numCache>
                <c:formatCode>0</c:formatCode>
                <c:ptCount val="5"/>
                <c:pt idx="0">
                  <c:v>9.7925601772777801E-2</c:v>
                </c:pt>
                <c:pt idx="1">
                  <c:v>15.967025079110272</c:v>
                </c:pt>
                <c:pt idx="2">
                  <c:v>86.670288990186393</c:v>
                </c:pt>
                <c:pt idx="3">
                  <c:v>101.56607605620749</c:v>
                </c:pt>
                <c:pt idx="4">
                  <c:v>0</c:v>
                </c:pt>
              </c:numCache>
            </c:numRef>
          </c:val>
          <c:extLst>
            <c:ext xmlns:c16="http://schemas.microsoft.com/office/drawing/2014/chart" uri="{C3380CC4-5D6E-409C-BE32-E72D297353CC}">
              <c16:uniqueId val="{00000000-BE49-4D98-943A-698B9AC41F5A}"/>
            </c:ext>
          </c:extLst>
        </c:ser>
        <c:ser>
          <c:idx val="1"/>
          <c:order val="1"/>
          <c:tx>
            <c:strRef>
              <c:f>'Industry analysis'!$C$261:$C$262</c:f>
              <c:strCache>
                <c:ptCount val="1"/>
                <c:pt idx="0">
                  <c:v>Coal</c:v>
                </c:pt>
              </c:strCache>
            </c:strRef>
          </c:tx>
          <c:spPr>
            <a:solidFill>
              <a:srgbClr val="500C1A"/>
            </a:solidFill>
            <a:ln w="6350">
              <a:solidFill>
                <a:srgbClr val="000100"/>
              </a:solidFill>
              <a:prstDash val="solid"/>
            </a:ln>
            <a:effectLst/>
          </c:spPr>
          <c:invertIfNegative val="0"/>
          <c:cat>
            <c:strRef>
              <c:f>'Industry analysis'!$A$263:$A$267</c:f>
              <c:strCache>
                <c:ptCount val="5"/>
                <c:pt idx="0">
                  <c:v>CHP gas turbine</c:v>
                </c:pt>
                <c:pt idx="1">
                  <c:v>CHP ICG</c:v>
                </c:pt>
                <c:pt idx="2">
                  <c:v>CHP steam turbine</c:v>
                </c:pt>
                <c:pt idx="3">
                  <c:v>Individual boiler</c:v>
                </c:pt>
                <c:pt idx="4">
                  <c:v>District heat</c:v>
                </c:pt>
              </c:strCache>
            </c:strRef>
          </c:cat>
          <c:val>
            <c:numRef>
              <c:f>'Industry analysis'!$C$263:$C$267</c:f>
              <c:numCache>
                <c:formatCode>0</c:formatCode>
                <c:ptCount val="5"/>
                <c:pt idx="0">
                  <c:v>0</c:v>
                </c:pt>
                <c:pt idx="1">
                  <c:v>0</c:v>
                </c:pt>
                <c:pt idx="2">
                  <c:v>45.56016257340336</c:v>
                </c:pt>
                <c:pt idx="3">
                  <c:v>60.584404214966632</c:v>
                </c:pt>
                <c:pt idx="4">
                  <c:v>0</c:v>
                </c:pt>
              </c:numCache>
            </c:numRef>
          </c:val>
          <c:extLst>
            <c:ext xmlns:c16="http://schemas.microsoft.com/office/drawing/2014/chart" uri="{C3380CC4-5D6E-409C-BE32-E72D297353CC}">
              <c16:uniqueId val="{00000001-BE49-4D98-943A-698B9AC41F5A}"/>
            </c:ext>
          </c:extLst>
        </c:ser>
        <c:ser>
          <c:idx val="2"/>
          <c:order val="2"/>
          <c:tx>
            <c:strRef>
              <c:f>'Industry analysis'!$D$261:$D$262</c:f>
              <c:strCache>
                <c:ptCount val="1"/>
                <c:pt idx="0">
                  <c:v>District heating</c:v>
                </c:pt>
              </c:strCache>
            </c:strRef>
          </c:tx>
          <c:spPr>
            <a:solidFill>
              <a:srgbClr val="BED001"/>
            </a:solidFill>
            <a:ln w="6350">
              <a:solidFill>
                <a:srgbClr val="000100"/>
              </a:solidFill>
              <a:prstDash val="solid"/>
            </a:ln>
            <a:effectLst/>
          </c:spPr>
          <c:invertIfNegative val="0"/>
          <c:cat>
            <c:strRef>
              <c:f>'Industry analysis'!$A$263:$A$267</c:f>
              <c:strCache>
                <c:ptCount val="5"/>
                <c:pt idx="0">
                  <c:v>CHP gas turbine</c:v>
                </c:pt>
                <c:pt idx="1">
                  <c:v>CHP ICG</c:v>
                </c:pt>
                <c:pt idx="2">
                  <c:v>CHP steam turbine</c:v>
                </c:pt>
                <c:pt idx="3">
                  <c:v>Individual boiler</c:v>
                </c:pt>
                <c:pt idx="4">
                  <c:v>District heat</c:v>
                </c:pt>
              </c:strCache>
            </c:strRef>
          </c:cat>
          <c:val>
            <c:numRef>
              <c:f>'Industry analysis'!$D$263:$D$267</c:f>
              <c:numCache>
                <c:formatCode>0</c:formatCode>
                <c:ptCount val="5"/>
                <c:pt idx="0">
                  <c:v>0</c:v>
                </c:pt>
                <c:pt idx="1">
                  <c:v>0</c:v>
                </c:pt>
                <c:pt idx="2">
                  <c:v>0</c:v>
                </c:pt>
                <c:pt idx="3">
                  <c:v>0</c:v>
                </c:pt>
                <c:pt idx="4">
                  <c:v>143.35628026804332</c:v>
                </c:pt>
              </c:numCache>
            </c:numRef>
          </c:val>
          <c:extLst>
            <c:ext xmlns:c16="http://schemas.microsoft.com/office/drawing/2014/chart" uri="{C3380CC4-5D6E-409C-BE32-E72D297353CC}">
              <c16:uniqueId val="{00000002-BE49-4D98-943A-698B9AC41F5A}"/>
            </c:ext>
          </c:extLst>
        </c:ser>
        <c:ser>
          <c:idx val="3"/>
          <c:order val="3"/>
          <c:tx>
            <c:strRef>
              <c:f>'Industry analysis'!$E$261:$E$262</c:f>
              <c:strCache>
                <c:ptCount val="1"/>
                <c:pt idx="0">
                  <c:v>Electricity</c:v>
                </c:pt>
              </c:strCache>
            </c:strRef>
          </c:tx>
          <c:spPr>
            <a:solidFill>
              <a:srgbClr val="A21734"/>
            </a:solidFill>
            <a:ln w="6350">
              <a:solidFill>
                <a:srgbClr val="000100"/>
              </a:solidFill>
              <a:prstDash val="solid"/>
            </a:ln>
            <a:effectLst/>
          </c:spPr>
          <c:invertIfNegative val="0"/>
          <c:cat>
            <c:strRef>
              <c:f>'Industry analysis'!$A$263:$A$267</c:f>
              <c:strCache>
                <c:ptCount val="5"/>
                <c:pt idx="0">
                  <c:v>CHP gas turbine</c:v>
                </c:pt>
                <c:pt idx="1">
                  <c:v>CHP ICG</c:v>
                </c:pt>
                <c:pt idx="2">
                  <c:v>CHP steam turbine</c:v>
                </c:pt>
                <c:pt idx="3">
                  <c:v>Individual boiler</c:v>
                </c:pt>
                <c:pt idx="4">
                  <c:v>District heat</c:v>
                </c:pt>
              </c:strCache>
            </c:strRef>
          </c:cat>
          <c:val>
            <c:numRef>
              <c:f>'Industry analysis'!$E$263:$E$267</c:f>
              <c:numCache>
                <c:formatCode>0</c:formatCode>
                <c:ptCount val="5"/>
                <c:pt idx="0">
                  <c:v>0</c:v>
                </c:pt>
                <c:pt idx="1">
                  <c:v>0</c:v>
                </c:pt>
                <c:pt idx="2">
                  <c:v>0</c:v>
                </c:pt>
                <c:pt idx="3">
                  <c:v>17.879411163959716</c:v>
                </c:pt>
                <c:pt idx="4">
                  <c:v>0</c:v>
                </c:pt>
              </c:numCache>
            </c:numRef>
          </c:val>
          <c:extLst>
            <c:ext xmlns:c16="http://schemas.microsoft.com/office/drawing/2014/chart" uri="{C3380CC4-5D6E-409C-BE32-E72D297353CC}">
              <c16:uniqueId val="{00000003-BE49-4D98-943A-698B9AC41F5A}"/>
            </c:ext>
          </c:extLst>
        </c:ser>
        <c:ser>
          <c:idx val="4"/>
          <c:order val="4"/>
          <c:tx>
            <c:strRef>
              <c:f>'Industry analysis'!$F$261:$F$262</c:f>
              <c:strCache>
                <c:ptCount val="1"/>
                <c:pt idx="0">
                  <c:v>Gas</c:v>
                </c:pt>
              </c:strCache>
            </c:strRef>
          </c:tx>
          <c:spPr>
            <a:solidFill>
              <a:srgbClr val="68A4C0"/>
            </a:solidFill>
            <a:ln w="6350">
              <a:solidFill>
                <a:srgbClr val="000100"/>
              </a:solidFill>
              <a:prstDash val="solid"/>
            </a:ln>
            <a:effectLst/>
          </c:spPr>
          <c:invertIfNegative val="0"/>
          <c:cat>
            <c:strRef>
              <c:f>'Industry analysis'!$A$263:$A$267</c:f>
              <c:strCache>
                <c:ptCount val="5"/>
                <c:pt idx="0">
                  <c:v>CHP gas turbine</c:v>
                </c:pt>
                <c:pt idx="1">
                  <c:v>CHP ICG</c:v>
                </c:pt>
                <c:pt idx="2">
                  <c:v>CHP steam turbine</c:v>
                </c:pt>
                <c:pt idx="3">
                  <c:v>Individual boiler</c:v>
                </c:pt>
                <c:pt idx="4">
                  <c:v>District heat</c:v>
                </c:pt>
              </c:strCache>
            </c:strRef>
          </c:cat>
          <c:val>
            <c:numRef>
              <c:f>'Industry analysis'!$F$263:$F$267</c:f>
              <c:numCache>
                <c:formatCode>0</c:formatCode>
                <c:ptCount val="5"/>
                <c:pt idx="0">
                  <c:v>87.839607414196195</c:v>
                </c:pt>
                <c:pt idx="1">
                  <c:v>28.826818866718057</c:v>
                </c:pt>
                <c:pt idx="2">
                  <c:v>38.390273196276439</c:v>
                </c:pt>
                <c:pt idx="3">
                  <c:v>149.70702449372618</c:v>
                </c:pt>
                <c:pt idx="4">
                  <c:v>0</c:v>
                </c:pt>
              </c:numCache>
            </c:numRef>
          </c:val>
          <c:extLst>
            <c:ext xmlns:c16="http://schemas.microsoft.com/office/drawing/2014/chart" uri="{C3380CC4-5D6E-409C-BE32-E72D297353CC}">
              <c16:uniqueId val="{00000004-BE49-4D98-943A-698B9AC41F5A}"/>
            </c:ext>
          </c:extLst>
        </c:ser>
        <c:ser>
          <c:idx val="5"/>
          <c:order val="5"/>
          <c:tx>
            <c:strRef>
              <c:f>'Industry analysis'!$G$261:$G$262</c:f>
              <c:strCache>
                <c:ptCount val="1"/>
                <c:pt idx="0">
                  <c:v>Oil</c:v>
                </c:pt>
              </c:strCache>
            </c:strRef>
          </c:tx>
          <c:spPr>
            <a:solidFill>
              <a:srgbClr val="606060"/>
            </a:solidFill>
            <a:ln w="6350">
              <a:solidFill>
                <a:srgbClr val="000100"/>
              </a:solidFill>
              <a:prstDash val="solid"/>
            </a:ln>
            <a:effectLst/>
          </c:spPr>
          <c:invertIfNegative val="0"/>
          <c:cat>
            <c:strRef>
              <c:f>'Industry analysis'!$A$263:$A$267</c:f>
              <c:strCache>
                <c:ptCount val="5"/>
                <c:pt idx="0">
                  <c:v>CHP gas turbine</c:v>
                </c:pt>
                <c:pt idx="1">
                  <c:v>CHP ICG</c:v>
                </c:pt>
                <c:pt idx="2">
                  <c:v>CHP steam turbine</c:v>
                </c:pt>
                <c:pt idx="3">
                  <c:v>Individual boiler</c:v>
                </c:pt>
                <c:pt idx="4">
                  <c:v>District heat</c:v>
                </c:pt>
              </c:strCache>
            </c:strRef>
          </c:cat>
          <c:val>
            <c:numRef>
              <c:f>'Industry analysis'!$G$263:$G$267</c:f>
              <c:numCache>
                <c:formatCode>0</c:formatCode>
                <c:ptCount val="5"/>
                <c:pt idx="0">
                  <c:v>6.37180821320222</c:v>
                </c:pt>
                <c:pt idx="1">
                  <c:v>7.0849396926213766</c:v>
                </c:pt>
                <c:pt idx="2">
                  <c:v>17.748779344672776</c:v>
                </c:pt>
                <c:pt idx="3">
                  <c:v>61.271381303750786</c:v>
                </c:pt>
                <c:pt idx="4">
                  <c:v>0</c:v>
                </c:pt>
              </c:numCache>
            </c:numRef>
          </c:val>
          <c:extLst>
            <c:ext xmlns:c16="http://schemas.microsoft.com/office/drawing/2014/chart" uri="{C3380CC4-5D6E-409C-BE32-E72D297353CC}">
              <c16:uniqueId val="{00000005-BE49-4D98-943A-698B9AC41F5A}"/>
            </c:ext>
          </c:extLst>
        </c:ser>
        <c:ser>
          <c:idx val="6"/>
          <c:order val="6"/>
          <c:tx>
            <c:strRef>
              <c:f>'Industry analysis'!$H$261:$H$262</c:f>
              <c:strCache>
                <c:ptCount val="1"/>
                <c:pt idx="0">
                  <c:v>Others (fossil)</c:v>
                </c:pt>
              </c:strCache>
            </c:strRef>
          </c:tx>
          <c:spPr>
            <a:solidFill>
              <a:srgbClr val="D9D9D9"/>
            </a:solidFill>
            <a:ln w="6350">
              <a:solidFill>
                <a:srgbClr val="000100"/>
              </a:solidFill>
              <a:prstDash val="solid"/>
            </a:ln>
            <a:effectLst/>
          </c:spPr>
          <c:invertIfNegative val="0"/>
          <c:cat>
            <c:strRef>
              <c:f>'Industry analysis'!$A$263:$A$267</c:f>
              <c:strCache>
                <c:ptCount val="5"/>
                <c:pt idx="0">
                  <c:v>CHP gas turbine</c:v>
                </c:pt>
                <c:pt idx="1">
                  <c:v>CHP ICG</c:v>
                </c:pt>
                <c:pt idx="2">
                  <c:v>CHP steam turbine</c:v>
                </c:pt>
                <c:pt idx="3">
                  <c:v>Individual boiler</c:v>
                </c:pt>
                <c:pt idx="4">
                  <c:v>District heat</c:v>
                </c:pt>
              </c:strCache>
            </c:strRef>
          </c:cat>
          <c:val>
            <c:numRef>
              <c:f>'Industry analysis'!$H$263:$H$267</c:f>
              <c:numCache>
                <c:formatCode>0</c:formatCode>
                <c:ptCount val="5"/>
                <c:pt idx="0">
                  <c:v>6.0155770662044459</c:v>
                </c:pt>
                <c:pt idx="1">
                  <c:v>0</c:v>
                </c:pt>
                <c:pt idx="2">
                  <c:v>2.7245909864788889</c:v>
                </c:pt>
                <c:pt idx="3">
                  <c:v>66.847829627154709</c:v>
                </c:pt>
                <c:pt idx="4">
                  <c:v>0</c:v>
                </c:pt>
              </c:numCache>
            </c:numRef>
          </c:val>
          <c:extLst>
            <c:ext xmlns:c16="http://schemas.microsoft.com/office/drawing/2014/chart" uri="{C3380CC4-5D6E-409C-BE32-E72D297353CC}">
              <c16:uniqueId val="{00000006-BE49-4D98-943A-698B9AC41F5A}"/>
            </c:ext>
          </c:extLst>
        </c:ser>
        <c:dLbls>
          <c:showLegendKey val="0"/>
          <c:showVal val="0"/>
          <c:showCatName val="0"/>
          <c:showSerName val="0"/>
          <c:showPercent val="0"/>
          <c:showBubbleSize val="0"/>
        </c:dLbls>
        <c:gapWidth val="50"/>
        <c:overlap val="100"/>
        <c:axId val="503757632"/>
        <c:axId val="503764520"/>
      </c:barChart>
      <c:catAx>
        <c:axId val="50375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crossAx val="503764520"/>
        <c:crosses val="autoZero"/>
        <c:auto val="1"/>
        <c:lblAlgn val="ctr"/>
        <c:lblOffset val="100"/>
        <c:noMultiLvlLbl val="0"/>
      </c:catAx>
      <c:valAx>
        <c:axId val="503764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r>
                  <a:rPr lang="de-DE"/>
                  <a:t>FED</a:t>
                </a:r>
                <a:r>
                  <a:rPr lang="de-DE" baseline="0"/>
                  <a:t> for heat </a:t>
                </a:r>
                <a:r>
                  <a:rPr lang="de-DE"/>
                  <a:t>&lt;500°C</a:t>
                </a:r>
                <a:r>
                  <a:rPr lang="de-DE" baseline="0"/>
                  <a:t> [TWh]</a:t>
                </a:r>
                <a:endParaRPr lang="de-DE"/>
              </a:p>
            </c:rich>
          </c:tx>
          <c:layout>
            <c:manualLayout>
              <c:xMode val="edge"/>
              <c:yMode val="edge"/>
              <c:x val="2.3069395872891661E-2"/>
              <c:y val="8.7322222222222218E-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crossAx val="503757632"/>
        <c:crosses val="autoZero"/>
        <c:crossBetween val="between"/>
      </c:valAx>
      <c:spPr>
        <a:noFill/>
        <a:ln>
          <a:noFill/>
        </a:ln>
        <a:effectLst/>
      </c:spPr>
    </c:plotArea>
    <c:legend>
      <c:legendPos val="r"/>
      <c:layout>
        <c:manualLayout>
          <c:xMode val="edge"/>
          <c:yMode val="edge"/>
          <c:x val="0.7342250401921453"/>
          <c:y val="4.6577430555555556E-2"/>
          <c:w val="0.2657749598078547"/>
          <c:h val="0.562886458333333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legend>
    <c:plotVisOnly val="1"/>
    <c:dispBlanksAs val="gap"/>
    <c:showDLblsOverMax val="0"/>
  </c:chart>
  <c:spPr>
    <a:solidFill>
      <a:schemeClr val="bg1"/>
    </a:solidFill>
    <a:ln w="25400" cap="flat" cmpd="sng" algn="ctr">
      <a:noFill/>
      <a:round/>
    </a:ln>
    <a:effectLst/>
  </c:spPr>
  <c:txPr>
    <a:bodyPr/>
    <a:lstStyle/>
    <a:p>
      <a:pPr>
        <a:defRPr sz="900">
          <a:latin typeface="Open Sans"/>
          <a:ea typeface="Open Sans"/>
          <a:cs typeface="Open Sans"/>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WP3_v22b_website.xlsx]Industry analysis!PivotTable11</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rgbClr val="68A4C0"/>
          </a:solidFill>
          <a:ln w="3175">
            <a:solidFill>
              <a:srgbClr val="000100"/>
            </a:solidFill>
            <a:prstDash val="solid"/>
          </a:ln>
          <a:effectLst/>
        </c:spPr>
        <c:marker>
          <c:symbol val="none"/>
        </c:marker>
      </c:pivotFmt>
      <c:pivotFmt>
        <c:idx val="11"/>
        <c:spPr>
          <a:solidFill>
            <a:srgbClr val="A21734"/>
          </a:solidFill>
          <a:ln w="3175">
            <a:solidFill>
              <a:srgbClr val="000100"/>
            </a:solidFill>
            <a:prstDash val="solid"/>
          </a:ln>
          <a:effectLst/>
        </c:spPr>
        <c:marker>
          <c:symbol val="none"/>
        </c:marker>
      </c:pivotFmt>
      <c:pivotFmt>
        <c:idx val="12"/>
        <c:spPr>
          <a:solidFill>
            <a:srgbClr val="7FA129"/>
          </a:solidFill>
          <a:ln w="3175">
            <a:solidFill>
              <a:srgbClr val="000100"/>
            </a:solidFill>
            <a:prstDash val="solid"/>
          </a:ln>
          <a:effectLst/>
        </c:spPr>
        <c:marker>
          <c:symbol val="none"/>
        </c:marker>
      </c:pivotFmt>
      <c:pivotFmt>
        <c:idx val="13"/>
        <c:spPr>
          <a:solidFill>
            <a:srgbClr val="265376"/>
          </a:solidFill>
          <a:ln w="3175">
            <a:solidFill>
              <a:srgbClr val="000100"/>
            </a:solidFill>
            <a:prstDash val="solid"/>
          </a:ln>
          <a:effectLst/>
        </c:spPr>
        <c:marker>
          <c:symbol val="none"/>
        </c:marker>
      </c:pivotFmt>
      <c:pivotFmt>
        <c:idx val="14"/>
        <c:spPr>
          <a:solidFill>
            <a:srgbClr val="BED001"/>
          </a:solidFill>
          <a:ln w="3175">
            <a:solidFill>
              <a:srgbClr val="000100"/>
            </a:solidFill>
            <a:prstDash val="solid"/>
          </a:ln>
          <a:effectLst/>
        </c:spPr>
        <c:marker>
          <c:symbol val="none"/>
        </c:marker>
      </c:pivotFmt>
      <c:pivotFmt>
        <c:idx val="15"/>
        <c:spPr>
          <a:solidFill>
            <a:srgbClr val="68A4C0"/>
          </a:solidFill>
          <a:ln w="3175">
            <a:solidFill>
              <a:srgbClr val="000100"/>
            </a:solidFill>
            <a:prstDash val="solid"/>
          </a:ln>
          <a:effectLst/>
        </c:spPr>
      </c:pivotFmt>
      <c:pivotFmt>
        <c:idx val="16"/>
        <c:spPr>
          <a:solidFill>
            <a:srgbClr val="68A4C0"/>
          </a:solidFill>
          <a:ln w="3175">
            <a:solidFill>
              <a:srgbClr val="000100"/>
            </a:solidFill>
            <a:prstDash val="solid"/>
          </a:ln>
          <a:effectLst/>
        </c:spPr>
      </c:pivotFmt>
      <c:pivotFmt>
        <c:idx val="17"/>
        <c:spPr>
          <a:solidFill>
            <a:srgbClr val="68A4C0"/>
          </a:solidFill>
          <a:ln w="3175">
            <a:solidFill>
              <a:srgbClr val="000100"/>
            </a:solidFill>
            <a:prstDash val="solid"/>
          </a:ln>
          <a:effectLst/>
        </c:spPr>
      </c:pivotFmt>
      <c:pivotFmt>
        <c:idx val="18"/>
        <c:spPr>
          <a:solidFill>
            <a:srgbClr val="68A4C0"/>
          </a:solidFill>
          <a:ln w="3175">
            <a:solidFill>
              <a:srgbClr val="000100"/>
            </a:solidFill>
            <a:prstDash val="solid"/>
          </a:ln>
          <a:effectLst/>
        </c:spPr>
      </c:pivotFmt>
      <c:pivotFmt>
        <c:idx val="19"/>
        <c:spPr>
          <a:solidFill>
            <a:srgbClr val="68A4C0"/>
          </a:solidFill>
          <a:ln w="3175">
            <a:solidFill>
              <a:srgbClr val="000100"/>
            </a:solidFill>
            <a:prstDash val="solid"/>
          </a:ln>
          <a:effectLst/>
        </c:spPr>
      </c:pivotFmt>
      <c:pivotFmt>
        <c:idx val="20"/>
        <c:spPr>
          <a:solidFill>
            <a:srgbClr val="68A4C0"/>
          </a:solidFill>
          <a:ln w="3175">
            <a:solidFill>
              <a:srgbClr val="000100"/>
            </a:solidFill>
            <a:prstDash val="solid"/>
          </a:ln>
          <a:effectLst/>
        </c:spPr>
      </c:pivotFmt>
      <c:pivotFmt>
        <c:idx val="21"/>
        <c:spPr>
          <a:solidFill>
            <a:srgbClr val="68A4C0"/>
          </a:solidFill>
          <a:ln w="3175">
            <a:solidFill>
              <a:srgbClr val="000100"/>
            </a:solidFill>
            <a:prstDash val="solid"/>
          </a:ln>
          <a:effectLst/>
        </c:spPr>
      </c:pivotFmt>
      <c:pivotFmt>
        <c:idx val="22"/>
        <c:spPr>
          <a:solidFill>
            <a:srgbClr val="68A4C0"/>
          </a:solidFill>
          <a:ln w="3175">
            <a:solidFill>
              <a:srgbClr val="000100"/>
            </a:solidFill>
            <a:prstDash val="solid"/>
          </a:ln>
          <a:effectLst/>
        </c:spPr>
      </c:pivotFmt>
      <c:pivotFmt>
        <c:idx val="23"/>
        <c:spPr>
          <a:solidFill>
            <a:srgbClr val="68A4C0"/>
          </a:solidFill>
          <a:ln w="3175">
            <a:solidFill>
              <a:srgbClr val="000100"/>
            </a:solidFill>
            <a:prstDash val="solid"/>
          </a:ln>
          <a:effectLst/>
        </c:spPr>
      </c:pivotFmt>
      <c:pivotFmt>
        <c:idx val="24"/>
        <c:spPr>
          <a:solidFill>
            <a:srgbClr val="68A4C0"/>
          </a:solidFill>
          <a:ln w="3175">
            <a:solidFill>
              <a:srgbClr val="000100"/>
            </a:solidFill>
            <a:prstDash val="solid"/>
          </a:ln>
          <a:effectLst/>
        </c:spPr>
      </c:pivotFmt>
      <c:pivotFmt>
        <c:idx val="25"/>
        <c:spPr>
          <a:solidFill>
            <a:srgbClr val="68A4C0"/>
          </a:solidFill>
          <a:ln w="3175">
            <a:solidFill>
              <a:srgbClr val="000100"/>
            </a:solidFill>
            <a:prstDash val="solid"/>
          </a:ln>
          <a:effectLst/>
        </c:spPr>
      </c:pivotFmt>
      <c:pivotFmt>
        <c:idx val="26"/>
        <c:spPr>
          <a:solidFill>
            <a:srgbClr val="68A4C0"/>
          </a:solidFill>
          <a:ln w="3175">
            <a:solidFill>
              <a:srgbClr val="000100"/>
            </a:solidFill>
            <a:prstDash val="solid"/>
          </a:ln>
          <a:effectLst/>
        </c:spPr>
      </c:pivotFmt>
      <c:pivotFmt>
        <c:idx val="27"/>
        <c:spPr>
          <a:solidFill>
            <a:srgbClr val="68A4C0"/>
          </a:solidFill>
          <a:ln w="3175">
            <a:solidFill>
              <a:srgbClr val="000100"/>
            </a:solidFill>
            <a:prstDash val="solid"/>
          </a:ln>
          <a:effectLst/>
        </c:spPr>
      </c:pivotFmt>
      <c:pivotFmt>
        <c:idx val="28"/>
        <c:spPr>
          <a:solidFill>
            <a:srgbClr val="68A4C0"/>
          </a:solidFill>
          <a:ln w="3175">
            <a:solidFill>
              <a:srgbClr val="000100"/>
            </a:solidFill>
            <a:prstDash val="solid"/>
          </a:ln>
          <a:effectLst/>
        </c:spPr>
      </c:pivotFmt>
      <c:pivotFmt>
        <c:idx val="29"/>
        <c:spPr>
          <a:solidFill>
            <a:srgbClr val="A21734"/>
          </a:solidFill>
          <a:ln w="3175">
            <a:solidFill>
              <a:srgbClr val="000100"/>
            </a:solidFill>
            <a:prstDash val="solid"/>
          </a:ln>
          <a:effectLst/>
        </c:spPr>
      </c:pivotFmt>
      <c:pivotFmt>
        <c:idx val="30"/>
        <c:spPr>
          <a:solidFill>
            <a:srgbClr val="A21734"/>
          </a:solidFill>
          <a:ln w="3175">
            <a:solidFill>
              <a:srgbClr val="000100"/>
            </a:solidFill>
            <a:prstDash val="solid"/>
          </a:ln>
          <a:effectLst/>
        </c:spPr>
      </c:pivotFmt>
      <c:pivotFmt>
        <c:idx val="31"/>
        <c:spPr>
          <a:solidFill>
            <a:srgbClr val="A21734"/>
          </a:solidFill>
          <a:ln w="3175">
            <a:solidFill>
              <a:srgbClr val="000100"/>
            </a:solidFill>
            <a:prstDash val="solid"/>
          </a:ln>
          <a:effectLst/>
        </c:spPr>
      </c:pivotFmt>
      <c:pivotFmt>
        <c:idx val="32"/>
        <c:spPr>
          <a:solidFill>
            <a:srgbClr val="A21734"/>
          </a:solidFill>
          <a:ln w="3175">
            <a:solidFill>
              <a:srgbClr val="000100"/>
            </a:solidFill>
            <a:prstDash val="solid"/>
          </a:ln>
          <a:effectLst/>
        </c:spPr>
      </c:pivotFmt>
      <c:pivotFmt>
        <c:idx val="33"/>
        <c:spPr>
          <a:solidFill>
            <a:srgbClr val="A21734"/>
          </a:solidFill>
          <a:ln w="3175">
            <a:solidFill>
              <a:srgbClr val="000100"/>
            </a:solidFill>
            <a:prstDash val="solid"/>
          </a:ln>
          <a:effectLst/>
        </c:spPr>
      </c:pivotFmt>
      <c:pivotFmt>
        <c:idx val="34"/>
        <c:spPr>
          <a:solidFill>
            <a:srgbClr val="A21734"/>
          </a:solidFill>
          <a:ln w="3175">
            <a:solidFill>
              <a:srgbClr val="000100"/>
            </a:solidFill>
            <a:prstDash val="solid"/>
          </a:ln>
          <a:effectLst/>
        </c:spPr>
      </c:pivotFmt>
      <c:pivotFmt>
        <c:idx val="35"/>
        <c:spPr>
          <a:solidFill>
            <a:srgbClr val="A21734"/>
          </a:solidFill>
          <a:ln w="3175">
            <a:solidFill>
              <a:srgbClr val="000100"/>
            </a:solidFill>
            <a:prstDash val="solid"/>
          </a:ln>
          <a:effectLst/>
        </c:spPr>
      </c:pivotFmt>
      <c:pivotFmt>
        <c:idx val="36"/>
        <c:spPr>
          <a:solidFill>
            <a:srgbClr val="A21734"/>
          </a:solidFill>
          <a:ln w="3175">
            <a:solidFill>
              <a:srgbClr val="000100"/>
            </a:solidFill>
            <a:prstDash val="solid"/>
          </a:ln>
          <a:effectLst/>
        </c:spPr>
      </c:pivotFmt>
      <c:pivotFmt>
        <c:idx val="37"/>
        <c:spPr>
          <a:solidFill>
            <a:srgbClr val="A21734"/>
          </a:solidFill>
          <a:ln w="3175">
            <a:solidFill>
              <a:srgbClr val="000100"/>
            </a:solidFill>
            <a:prstDash val="solid"/>
          </a:ln>
          <a:effectLst/>
        </c:spPr>
      </c:pivotFmt>
      <c:pivotFmt>
        <c:idx val="38"/>
        <c:spPr>
          <a:solidFill>
            <a:srgbClr val="A21734"/>
          </a:solidFill>
          <a:ln w="3175">
            <a:solidFill>
              <a:srgbClr val="000100"/>
            </a:solidFill>
            <a:prstDash val="solid"/>
          </a:ln>
          <a:effectLst/>
        </c:spPr>
      </c:pivotFmt>
      <c:pivotFmt>
        <c:idx val="39"/>
        <c:spPr>
          <a:solidFill>
            <a:srgbClr val="A21734"/>
          </a:solidFill>
          <a:ln w="3175">
            <a:solidFill>
              <a:srgbClr val="000100"/>
            </a:solidFill>
            <a:prstDash val="solid"/>
          </a:ln>
          <a:effectLst/>
        </c:spPr>
      </c:pivotFmt>
      <c:pivotFmt>
        <c:idx val="40"/>
        <c:spPr>
          <a:solidFill>
            <a:srgbClr val="A21734"/>
          </a:solidFill>
          <a:ln w="3175">
            <a:solidFill>
              <a:srgbClr val="000100"/>
            </a:solidFill>
            <a:prstDash val="solid"/>
          </a:ln>
          <a:effectLst/>
        </c:spPr>
      </c:pivotFmt>
      <c:pivotFmt>
        <c:idx val="41"/>
        <c:spPr>
          <a:solidFill>
            <a:srgbClr val="A21734"/>
          </a:solidFill>
          <a:ln w="3175">
            <a:solidFill>
              <a:srgbClr val="000100"/>
            </a:solidFill>
            <a:prstDash val="solid"/>
          </a:ln>
          <a:effectLst/>
        </c:spPr>
      </c:pivotFmt>
      <c:pivotFmt>
        <c:idx val="42"/>
        <c:spPr>
          <a:solidFill>
            <a:srgbClr val="A21734"/>
          </a:solidFill>
          <a:ln w="3175">
            <a:solidFill>
              <a:srgbClr val="000100"/>
            </a:solidFill>
            <a:prstDash val="solid"/>
          </a:ln>
          <a:effectLst/>
        </c:spPr>
      </c:pivotFmt>
      <c:pivotFmt>
        <c:idx val="43"/>
        <c:spPr>
          <a:solidFill>
            <a:srgbClr val="7FA129"/>
          </a:solidFill>
          <a:ln w="3175">
            <a:solidFill>
              <a:srgbClr val="000100"/>
            </a:solidFill>
            <a:prstDash val="solid"/>
          </a:ln>
          <a:effectLst/>
        </c:spPr>
      </c:pivotFmt>
      <c:pivotFmt>
        <c:idx val="44"/>
        <c:spPr>
          <a:solidFill>
            <a:srgbClr val="7FA129"/>
          </a:solidFill>
          <a:ln w="3175">
            <a:solidFill>
              <a:srgbClr val="000100"/>
            </a:solidFill>
            <a:prstDash val="solid"/>
          </a:ln>
          <a:effectLst/>
        </c:spPr>
      </c:pivotFmt>
      <c:pivotFmt>
        <c:idx val="45"/>
        <c:spPr>
          <a:solidFill>
            <a:srgbClr val="7FA129"/>
          </a:solidFill>
          <a:ln w="3175">
            <a:solidFill>
              <a:srgbClr val="000100"/>
            </a:solidFill>
            <a:prstDash val="solid"/>
          </a:ln>
          <a:effectLst/>
        </c:spPr>
      </c:pivotFmt>
      <c:pivotFmt>
        <c:idx val="46"/>
        <c:spPr>
          <a:solidFill>
            <a:srgbClr val="7FA129"/>
          </a:solidFill>
          <a:ln w="3175">
            <a:solidFill>
              <a:srgbClr val="000100"/>
            </a:solidFill>
            <a:prstDash val="solid"/>
          </a:ln>
          <a:effectLst/>
        </c:spPr>
      </c:pivotFmt>
      <c:pivotFmt>
        <c:idx val="47"/>
        <c:spPr>
          <a:solidFill>
            <a:srgbClr val="7FA129"/>
          </a:solidFill>
          <a:ln w="3175">
            <a:solidFill>
              <a:srgbClr val="000100"/>
            </a:solidFill>
            <a:prstDash val="solid"/>
          </a:ln>
          <a:effectLst/>
        </c:spPr>
      </c:pivotFmt>
      <c:pivotFmt>
        <c:idx val="48"/>
        <c:spPr>
          <a:solidFill>
            <a:srgbClr val="7FA129"/>
          </a:solidFill>
          <a:ln w="3175">
            <a:solidFill>
              <a:srgbClr val="000100"/>
            </a:solidFill>
            <a:prstDash val="solid"/>
          </a:ln>
          <a:effectLst/>
        </c:spPr>
      </c:pivotFmt>
      <c:pivotFmt>
        <c:idx val="49"/>
        <c:spPr>
          <a:solidFill>
            <a:srgbClr val="7FA129"/>
          </a:solidFill>
          <a:ln w="3175">
            <a:solidFill>
              <a:srgbClr val="000100"/>
            </a:solidFill>
            <a:prstDash val="solid"/>
          </a:ln>
          <a:effectLst/>
        </c:spPr>
      </c:pivotFmt>
      <c:pivotFmt>
        <c:idx val="50"/>
        <c:spPr>
          <a:solidFill>
            <a:srgbClr val="7FA129"/>
          </a:solidFill>
          <a:ln w="3175">
            <a:solidFill>
              <a:srgbClr val="000100"/>
            </a:solidFill>
            <a:prstDash val="solid"/>
          </a:ln>
          <a:effectLst/>
        </c:spPr>
      </c:pivotFmt>
      <c:pivotFmt>
        <c:idx val="51"/>
        <c:spPr>
          <a:solidFill>
            <a:srgbClr val="7FA129"/>
          </a:solidFill>
          <a:ln w="3175">
            <a:solidFill>
              <a:srgbClr val="000100"/>
            </a:solidFill>
            <a:prstDash val="solid"/>
          </a:ln>
          <a:effectLst/>
        </c:spPr>
      </c:pivotFmt>
      <c:pivotFmt>
        <c:idx val="52"/>
        <c:spPr>
          <a:solidFill>
            <a:srgbClr val="7FA129"/>
          </a:solidFill>
          <a:ln w="3175">
            <a:solidFill>
              <a:srgbClr val="000100"/>
            </a:solidFill>
            <a:prstDash val="solid"/>
          </a:ln>
          <a:effectLst/>
        </c:spPr>
      </c:pivotFmt>
      <c:pivotFmt>
        <c:idx val="53"/>
        <c:spPr>
          <a:solidFill>
            <a:srgbClr val="7FA129"/>
          </a:solidFill>
          <a:ln w="3175">
            <a:solidFill>
              <a:srgbClr val="000100"/>
            </a:solidFill>
            <a:prstDash val="solid"/>
          </a:ln>
          <a:effectLst/>
        </c:spPr>
      </c:pivotFmt>
      <c:pivotFmt>
        <c:idx val="54"/>
        <c:spPr>
          <a:solidFill>
            <a:srgbClr val="7FA129"/>
          </a:solidFill>
          <a:ln w="3175">
            <a:solidFill>
              <a:srgbClr val="000100"/>
            </a:solidFill>
            <a:prstDash val="solid"/>
          </a:ln>
          <a:effectLst/>
        </c:spPr>
      </c:pivotFmt>
      <c:pivotFmt>
        <c:idx val="55"/>
        <c:spPr>
          <a:solidFill>
            <a:srgbClr val="7FA129"/>
          </a:solidFill>
          <a:ln w="3175">
            <a:solidFill>
              <a:srgbClr val="000100"/>
            </a:solidFill>
            <a:prstDash val="solid"/>
          </a:ln>
          <a:effectLst/>
        </c:spPr>
      </c:pivotFmt>
      <c:pivotFmt>
        <c:idx val="56"/>
        <c:spPr>
          <a:solidFill>
            <a:srgbClr val="7FA129"/>
          </a:solidFill>
          <a:ln w="3175">
            <a:solidFill>
              <a:srgbClr val="000100"/>
            </a:solidFill>
            <a:prstDash val="solid"/>
          </a:ln>
          <a:effectLst/>
        </c:spPr>
      </c:pivotFmt>
      <c:pivotFmt>
        <c:idx val="57"/>
        <c:spPr>
          <a:solidFill>
            <a:srgbClr val="265376"/>
          </a:solidFill>
          <a:ln w="3175">
            <a:solidFill>
              <a:srgbClr val="000100"/>
            </a:solidFill>
            <a:prstDash val="solid"/>
          </a:ln>
          <a:effectLst/>
        </c:spPr>
      </c:pivotFmt>
      <c:pivotFmt>
        <c:idx val="58"/>
        <c:spPr>
          <a:solidFill>
            <a:srgbClr val="265376"/>
          </a:solidFill>
          <a:ln w="3175">
            <a:solidFill>
              <a:srgbClr val="000100"/>
            </a:solidFill>
            <a:prstDash val="solid"/>
          </a:ln>
          <a:effectLst/>
        </c:spPr>
      </c:pivotFmt>
      <c:pivotFmt>
        <c:idx val="59"/>
        <c:spPr>
          <a:solidFill>
            <a:srgbClr val="265376"/>
          </a:solidFill>
          <a:ln w="3175">
            <a:solidFill>
              <a:srgbClr val="000100"/>
            </a:solidFill>
            <a:prstDash val="solid"/>
          </a:ln>
          <a:effectLst/>
        </c:spPr>
      </c:pivotFmt>
      <c:pivotFmt>
        <c:idx val="60"/>
        <c:spPr>
          <a:solidFill>
            <a:srgbClr val="265376"/>
          </a:solidFill>
          <a:ln w="3175">
            <a:solidFill>
              <a:srgbClr val="000100"/>
            </a:solidFill>
            <a:prstDash val="solid"/>
          </a:ln>
          <a:effectLst/>
        </c:spPr>
      </c:pivotFmt>
      <c:pivotFmt>
        <c:idx val="61"/>
        <c:spPr>
          <a:solidFill>
            <a:srgbClr val="265376"/>
          </a:solidFill>
          <a:ln w="3175">
            <a:solidFill>
              <a:srgbClr val="000100"/>
            </a:solidFill>
            <a:prstDash val="solid"/>
          </a:ln>
          <a:effectLst/>
        </c:spPr>
      </c:pivotFmt>
      <c:pivotFmt>
        <c:idx val="62"/>
        <c:spPr>
          <a:solidFill>
            <a:srgbClr val="265376"/>
          </a:solidFill>
          <a:ln w="3175">
            <a:solidFill>
              <a:srgbClr val="000100"/>
            </a:solidFill>
            <a:prstDash val="solid"/>
          </a:ln>
          <a:effectLst/>
        </c:spPr>
      </c:pivotFmt>
      <c:pivotFmt>
        <c:idx val="63"/>
        <c:spPr>
          <a:solidFill>
            <a:srgbClr val="265376"/>
          </a:solidFill>
          <a:ln w="3175">
            <a:solidFill>
              <a:srgbClr val="000100"/>
            </a:solidFill>
            <a:prstDash val="solid"/>
          </a:ln>
          <a:effectLst/>
        </c:spPr>
      </c:pivotFmt>
      <c:pivotFmt>
        <c:idx val="64"/>
        <c:spPr>
          <a:solidFill>
            <a:srgbClr val="265376"/>
          </a:solidFill>
          <a:ln w="3175">
            <a:solidFill>
              <a:srgbClr val="000100"/>
            </a:solidFill>
            <a:prstDash val="solid"/>
          </a:ln>
          <a:effectLst/>
        </c:spPr>
      </c:pivotFmt>
      <c:pivotFmt>
        <c:idx val="65"/>
        <c:spPr>
          <a:solidFill>
            <a:srgbClr val="265376"/>
          </a:solidFill>
          <a:ln w="3175">
            <a:solidFill>
              <a:srgbClr val="000100"/>
            </a:solidFill>
            <a:prstDash val="solid"/>
          </a:ln>
          <a:effectLst/>
        </c:spPr>
      </c:pivotFmt>
      <c:pivotFmt>
        <c:idx val="66"/>
        <c:spPr>
          <a:solidFill>
            <a:srgbClr val="265376"/>
          </a:solidFill>
          <a:ln w="3175">
            <a:solidFill>
              <a:srgbClr val="000100"/>
            </a:solidFill>
            <a:prstDash val="solid"/>
          </a:ln>
          <a:effectLst/>
        </c:spPr>
      </c:pivotFmt>
      <c:pivotFmt>
        <c:idx val="67"/>
        <c:spPr>
          <a:solidFill>
            <a:srgbClr val="265376"/>
          </a:solidFill>
          <a:ln w="3175">
            <a:solidFill>
              <a:srgbClr val="000100"/>
            </a:solidFill>
            <a:prstDash val="solid"/>
          </a:ln>
          <a:effectLst/>
        </c:spPr>
      </c:pivotFmt>
      <c:pivotFmt>
        <c:idx val="68"/>
        <c:spPr>
          <a:solidFill>
            <a:srgbClr val="265376"/>
          </a:solidFill>
          <a:ln w="3175">
            <a:solidFill>
              <a:srgbClr val="000100"/>
            </a:solidFill>
            <a:prstDash val="solid"/>
          </a:ln>
          <a:effectLst/>
        </c:spPr>
      </c:pivotFmt>
      <c:pivotFmt>
        <c:idx val="69"/>
        <c:spPr>
          <a:solidFill>
            <a:srgbClr val="265376"/>
          </a:solidFill>
          <a:ln w="3175">
            <a:solidFill>
              <a:srgbClr val="000100"/>
            </a:solidFill>
            <a:prstDash val="solid"/>
          </a:ln>
          <a:effectLst/>
        </c:spPr>
      </c:pivotFmt>
      <c:pivotFmt>
        <c:idx val="70"/>
        <c:spPr>
          <a:solidFill>
            <a:srgbClr val="265376"/>
          </a:solidFill>
          <a:ln w="3175">
            <a:solidFill>
              <a:srgbClr val="000100"/>
            </a:solidFill>
            <a:prstDash val="solid"/>
          </a:ln>
          <a:effectLst/>
        </c:spPr>
      </c:pivotFmt>
      <c:pivotFmt>
        <c:idx val="71"/>
        <c:spPr>
          <a:solidFill>
            <a:srgbClr val="BED001"/>
          </a:solidFill>
          <a:ln w="3175">
            <a:solidFill>
              <a:srgbClr val="000100"/>
            </a:solidFill>
            <a:prstDash val="solid"/>
          </a:ln>
          <a:effectLst/>
        </c:spPr>
      </c:pivotFmt>
      <c:pivotFmt>
        <c:idx val="72"/>
        <c:spPr>
          <a:solidFill>
            <a:srgbClr val="BED001"/>
          </a:solidFill>
          <a:ln w="3175">
            <a:solidFill>
              <a:srgbClr val="000100"/>
            </a:solidFill>
            <a:prstDash val="solid"/>
          </a:ln>
          <a:effectLst/>
        </c:spPr>
      </c:pivotFmt>
      <c:pivotFmt>
        <c:idx val="73"/>
        <c:spPr>
          <a:solidFill>
            <a:srgbClr val="BED001"/>
          </a:solidFill>
          <a:ln w="3175">
            <a:solidFill>
              <a:srgbClr val="000100"/>
            </a:solidFill>
            <a:prstDash val="solid"/>
          </a:ln>
          <a:effectLst/>
        </c:spPr>
      </c:pivotFmt>
      <c:pivotFmt>
        <c:idx val="74"/>
        <c:spPr>
          <a:solidFill>
            <a:srgbClr val="BED001"/>
          </a:solidFill>
          <a:ln w="3175">
            <a:solidFill>
              <a:srgbClr val="000100"/>
            </a:solidFill>
            <a:prstDash val="solid"/>
          </a:ln>
          <a:effectLst/>
        </c:spPr>
      </c:pivotFmt>
      <c:pivotFmt>
        <c:idx val="75"/>
        <c:spPr>
          <a:solidFill>
            <a:srgbClr val="BED001"/>
          </a:solidFill>
          <a:ln w="3175">
            <a:solidFill>
              <a:srgbClr val="000100"/>
            </a:solidFill>
            <a:prstDash val="solid"/>
          </a:ln>
          <a:effectLst/>
        </c:spPr>
      </c:pivotFmt>
      <c:pivotFmt>
        <c:idx val="76"/>
        <c:spPr>
          <a:solidFill>
            <a:srgbClr val="BED001"/>
          </a:solidFill>
          <a:ln w="3175">
            <a:solidFill>
              <a:srgbClr val="000100"/>
            </a:solidFill>
            <a:prstDash val="solid"/>
          </a:ln>
          <a:effectLst/>
        </c:spPr>
      </c:pivotFmt>
      <c:pivotFmt>
        <c:idx val="77"/>
        <c:spPr>
          <a:solidFill>
            <a:srgbClr val="BED001"/>
          </a:solidFill>
          <a:ln w="3175">
            <a:solidFill>
              <a:srgbClr val="000100"/>
            </a:solidFill>
            <a:prstDash val="solid"/>
          </a:ln>
          <a:effectLst/>
        </c:spPr>
      </c:pivotFmt>
      <c:pivotFmt>
        <c:idx val="78"/>
        <c:spPr>
          <a:solidFill>
            <a:srgbClr val="BED001"/>
          </a:solidFill>
          <a:ln w="3175">
            <a:solidFill>
              <a:srgbClr val="000100"/>
            </a:solidFill>
            <a:prstDash val="solid"/>
          </a:ln>
          <a:effectLst/>
        </c:spPr>
      </c:pivotFmt>
      <c:pivotFmt>
        <c:idx val="79"/>
        <c:spPr>
          <a:solidFill>
            <a:srgbClr val="BED001"/>
          </a:solidFill>
          <a:ln w="3175">
            <a:solidFill>
              <a:srgbClr val="000100"/>
            </a:solidFill>
            <a:prstDash val="solid"/>
          </a:ln>
          <a:effectLst/>
        </c:spPr>
      </c:pivotFmt>
      <c:pivotFmt>
        <c:idx val="80"/>
        <c:spPr>
          <a:solidFill>
            <a:srgbClr val="BED001"/>
          </a:solidFill>
          <a:ln w="3175">
            <a:solidFill>
              <a:srgbClr val="000100"/>
            </a:solidFill>
            <a:prstDash val="solid"/>
          </a:ln>
          <a:effectLst/>
        </c:spPr>
      </c:pivotFmt>
      <c:pivotFmt>
        <c:idx val="81"/>
        <c:spPr>
          <a:solidFill>
            <a:srgbClr val="BED001"/>
          </a:solidFill>
          <a:ln w="3175">
            <a:solidFill>
              <a:srgbClr val="000100"/>
            </a:solidFill>
            <a:prstDash val="solid"/>
          </a:ln>
          <a:effectLst/>
        </c:spPr>
      </c:pivotFmt>
      <c:pivotFmt>
        <c:idx val="82"/>
        <c:spPr>
          <a:solidFill>
            <a:srgbClr val="BED001"/>
          </a:solidFill>
          <a:ln w="3175">
            <a:solidFill>
              <a:srgbClr val="000100"/>
            </a:solidFill>
            <a:prstDash val="solid"/>
          </a:ln>
          <a:effectLst/>
        </c:spPr>
      </c:pivotFmt>
      <c:pivotFmt>
        <c:idx val="83"/>
        <c:spPr>
          <a:solidFill>
            <a:srgbClr val="BED001"/>
          </a:solidFill>
          <a:ln w="3175">
            <a:solidFill>
              <a:srgbClr val="000100"/>
            </a:solidFill>
            <a:prstDash val="solid"/>
          </a:ln>
          <a:effectLst/>
        </c:spPr>
      </c:pivotFmt>
      <c:pivotFmt>
        <c:idx val="84"/>
        <c:spPr>
          <a:solidFill>
            <a:srgbClr val="BED001"/>
          </a:solidFill>
          <a:ln w="3175">
            <a:solidFill>
              <a:srgbClr val="000100"/>
            </a:solidFill>
            <a:prstDash val="solid"/>
          </a:ln>
          <a:effectLst/>
        </c:spPr>
      </c:pivotFmt>
    </c:pivotFmts>
    <c:plotArea>
      <c:layout>
        <c:manualLayout>
          <c:layoutTarget val="inner"/>
          <c:xMode val="edge"/>
          <c:yMode val="edge"/>
          <c:x val="8.7618518518518512E-2"/>
          <c:y val="4.8506944444444443E-2"/>
          <c:w val="0.56999686830161134"/>
          <c:h val="0.66787638888888889"/>
        </c:manualLayout>
      </c:layout>
      <c:barChart>
        <c:barDir val="col"/>
        <c:grouping val="percentStacked"/>
        <c:varyColors val="0"/>
        <c:ser>
          <c:idx val="0"/>
          <c:order val="0"/>
          <c:tx>
            <c:strRef>
              <c:f>'Industry analysis'!$B$293:$B$294</c:f>
              <c:strCache>
                <c:ptCount val="1"/>
                <c:pt idx="0">
                  <c:v>CHP gas turbine</c:v>
                </c:pt>
              </c:strCache>
            </c:strRef>
          </c:tx>
          <c:spPr>
            <a:solidFill>
              <a:srgbClr val="68A4C0"/>
            </a:solidFill>
            <a:ln w="3175">
              <a:solidFill>
                <a:srgbClr val="000100"/>
              </a:solidFill>
              <a:prstDash val="solid"/>
            </a:ln>
            <a:effectLst/>
          </c:spPr>
          <c:invertIfNegative val="0"/>
          <c:cat>
            <c:strRef>
              <c:f>'Industry analysis'!$A$295:$A$309</c:f>
              <c:strCache>
                <c:ptCount val="14"/>
                <c:pt idx="0">
                  <c:v>Austria</c:v>
                </c:pt>
                <c:pt idx="1">
                  <c:v>Belgium</c:v>
                </c:pt>
                <c:pt idx="2">
                  <c:v>Czech Republic</c:v>
                </c:pt>
                <c:pt idx="3">
                  <c:v>Finland</c:v>
                </c:pt>
                <c:pt idx="4">
                  <c:v>France</c:v>
                </c:pt>
                <c:pt idx="5">
                  <c:v>Germany</c:v>
                </c:pt>
                <c:pt idx="6">
                  <c:v>Hungary</c:v>
                </c:pt>
                <c:pt idx="7">
                  <c:v>Italy</c:v>
                </c:pt>
                <c:pt idx="8">
                  <c:v>Netherlands</c:v>
                </c:pt>
                <c:pt idx="9">
                  <c:v>Poland</c:v>
                </c:pt>
                <c:pt idx="10">
                  <c:v>Romania</c:v>
                </c:pt>
                <c:pt idx="11">
                  <c:v>Spain</c:v>
                </c:pt>
                <c:pt idx="12">
                  <c:v>Sweden</c:v>
                </c:pt>
                <c:pt idx="13">
                  <c:v>United Kingdom</c:v>
                </c:pt>
              </c:strCache>
            </c:strRef>
          </c:cat>
          <c:val>
            <c:numRef>
              <c:f>'Industry analysis'!$B$295:$B$309</c:f>
              <c:numCache>
                <c:formatCode>_-* #,##0\ _€_-;\-* #,##0\ _€_-;_-* "-"??\ _€_-;_-@_-</c:formatCode>
                <c:ptCount val="14"/>
                <c:pt idx="0">
                  <c:v>5.5861636885330599</c:v>
                </c:pt>
                <c:pt idx="1">
                  <c:v>5.9846926013791704</c:v>
                </c:pt>
                <c:pt idx="2">
                  <c:v>2.1786172584372201</c:v>
                </c:pt>
                <c:pt idx="3">
                  <c:v>2.37046760509083</c:v>
                </c:pt>
                <c:pt idx="4">
                  <c:v>1.9331636031252799</c:v>
                </c:pt>
                <c:pt idx="5">
                  <c:v>25.784953401646899</c:v>
                </c:pt>
                <c:pt idx="6">
                  <c:v>0.29460204208833302</c:v>
                </c:pt>
                <c:pt idx="7">
                  <c:v>10.0555819029706</c:v>
                </c:pt>
                <c:pt idx="8">
                  <c:v>0.41296476842694402</c:v>
                </c:pt>
                <c:pt idx="9">
                  <c:v>6.6286823661061103</c:v>
                </c:pt>
                <c:pt idx="10">
                  <c:v>0.50265672167499997</c:v>
                </c:pt>
                <c:pt idx="11">
                  <c:v>20.441998668130299</c:v>
                </c:pt>
                <c:pt idx="12">
                  <c:v>0.33183730440305498</c:v>
                </c:pt>
                <c:pt idx="13">
                  <c:v>13.5856819298658</c:v>
                </c:pt>
              </c:numCache>
            </c:numRef>
          </c:val>
          <c:extLst>
            <c:ext xmlns:c16="http://schemas.microsoft.com/office/drawing/2014/chart" uri="{C3380CC4-5D6E-409C-BE32-E72D297353CC}">
              <c16:uniqueId val="{00000000-5626-4D3C-96B5-5F0DEF60FFD6}"/>
            </c:ext>
          </c:extLst>
        </c:ser>
        <c:ser>
          <c:idx val="1"/>
          <c:order val="1"/>
          <c:tx>
            <c:strRef>
              <c:f>'Industry analysis'!$C$293:$C$294</c:f>
              <c:strCache>
                <c:ptCount val="1"/>
                <c:pt idx="0">
                  <c:v>CHP ICG</c:v>
                </c:pt>
              </c:strCache>
            </c:strRef>
          </c:tx>
          <c:spPr>
            <a:solidFill>
              <a:srgbClr val="A21734"/>
            </a:solidFill>
            <a:ln w="3175">
              <a:solidFill>
                <a:srgbClr val="000100"/>
              </a:solidFill>
              <a:prstDash val="solid"/>
            </a:ln>
            <a:effectLst/>
          </c:spPr>
          <c:invertIfNegative val="0"/>
          <c:cat>
            <c:strRef>
              <c:f>'Industry analysis'!$A$295:$A$309</c:f>
              <c:strCache>
                <c:ptCount val="14"/>
                <c:pt idx="0">
                  <c:v>Austria</c:v>
                </c:pt>
                <c:pt idx="1">
                  <c:v>Belgium</c:v>
                </c:pt>
                <c:pt idx="2">
                  <c:v>Czech Republic</c:v>
                </c:pt>
                <c:pt idx="3">
                  <c:v>Finland</c:v>
                </c:pt>
                <c:pt idx="4">
                  <c:v>France</c:v>
                </c:pt>
                <c:pt idx="5">
                  <c:v>Germany</c:v>
                </c:pt>
                <c:pt idx="6">
                  <c:v>Hungary</c:v>
                </c:pt>
                <c:pt idx="7">
                  <c:v>Italy</c:v>
                </c:pt>
                <c:pt idx="8">
                  <c:v>Netherlands</c:v>
                </c:pt>
                <c:pt idx="9">
                  <c:v>Poland</c:v>
                </c:pt>
                <c:pt idx="10">
                  <c:v>Romania</c:v>
                </c:pt>
                <c:pt idx="11">
                  <c:v>Spain</c:v>
                </c:pt>
                <c:pt idx="12">
                  <c:v>Sweden</c:v>
                </c:pt>
                <c:pt idx="13">
                  <c:v>United Kingdom</c:v>
                </c:pt>
              </c:strCache>
            </c:strRef>
          </c:cat>
          <c:val>
            <c:numRef>
              <c:f>'Industry analysis'!$C$295:$C$309</c:f>
              <c:numCache>
                <c:formatCode>_-* #,##0\ _€_-;\-* #,##0\ _€_-;_-* "-"??\ _€_-;_-@_-</c:formatCode>
                <c:ptCount val="14"/>
                <c:pt idx="0">
                  <c:v>1.18602427959222</c:v>
                </c:pt>
                <c:pt idx="1">
                  <c:v>2.4150699839580598</c:v>
                </c:pt>
                <c:pt idx="2">
                  <c:v>1.1905321065894401</c:v>
                </c:pt>
                <c:pt idx="3">
                  <c:v>0.194175713277222</c:v>
                </c:pt>
                <c:pt idx="4">
                  <c:v>4.3479004157788896</c:v>
                </c:pt>
                <c:pt idx="5">
                  <c:v>9.3530957914350008</c:v>
                </c:pt>
                <c:pt idx="6">
                  <c:v>0.47360665138472202</c:v>
                </c:pt>
                <c:pt idx="7">
                  <c:v>3.5311743621158298</c:v>
                </c:pt>
                <c:pt idx="8">
                  <c:v>2.9587069528286101</c:v>
                </c:pt>
                <c:pt idx="9">
                  <c:v>2.69047421942222</c:v>
                </c:pt>
                <c:pt idx="10">
                  <c:v>0.97012541509361105</c:v>
                </c:pt>
                <c:pt idx="11">
                  <c:v>9.7837160895788902</c:v>
                </c:pt>
                <c:pt idx="12">
                  <c:v>0.52855782898083303</c:v>
                </c:pt>
                <c:pt idx="13">
                  <c:v>6.4731534658722198</c:v>
                </c:pt>
              </c:numCache>
            </c:numRef>
          </c:val>
          <c:extLst>
            <c:ext xmlns:c16="http://schemas.microsoft.com/office/drawing/2014/chart" uri="{C3380CC4-5D6E-409C-BE32-E72D297353CC}">
              <c16:uniqueId val="{00000001-5626-4D3C-96B5-5F0DEF60FFD6}"/>
            </c:ext>
          </c:extLst>
        </c:ser>
        <c:ser>
          <c:idx val="2"/>
          <c:order val="2"/>
          <c:tx>
            <c:strRef>
              <c:f>'Industry analysis'!$D$293:$D$294</c:f>
              <c:strCache>
                <c:ptCount val="1"/>
                <c:pt idx="0">
                  <c:v>CHP steam turbine</c:v>
                </c:pt>
              </c:strCache>
            </c:strRef>
          </c:tx>
          <c:spPr>
            <a:solidFill>
              <a:srgbClr val="7FA129"/>
            </a:solidFill>
            <a:ln w="3175">
              <a:solidFill>
                <a:srgbClr val="000100"/>
              </a:solidFill>
              <a:prstDash val="solid"/>
            </a:ln>
            <a:effectLst/>
          </c:spPr>
          <c:invertIfNegative val="0"/>
          <c:cat>
            <c:strRef>
              <c:f>'Industry analysis'!$A$295:$A$309</c:f>
              <c:strCache>
                <c:ptCount val="14"/>
                <c:pt idx="0">
                  <c:v>Austria</c:v>
                </c:pt>
                <c:pt idx="1">
                  <c:v>Belgium</c:v>
                </c:pt>
                <c:pt idx="2">
                  <c:v>Czech Republic</c:v>
                </c:pt>
                <c:pt idx="3">
                  <c:v>Finland</c:v>
                </c:pt>
                <c:pt idx="4">
                  <c:v>France</c:v>
                </c:pt>
                <c:pt idx="5">
                  <c:v>Germany</c:v>
                </c:pt>
                <c:pt idx="6">
                  <c:v>Hungary</c:v>
                </c:pt>
                <c:pt idx="7">
                  <c:v>Italy</c:v>
                </c:pt>
                <c:pt idx="8">
                  <c:v>Netherlands</c:v>
                </c:pt>
                <c:pt idx="9">
                  <c:v>Poland</c:v>
                </c:pt>
                <c:pt idx="10">
                  <c:v>Romania</c:v>
                </c:pt>
                <c:pt idx="11">
                  <c:v>Spain</c:v>
                </c:pt>
                <c:pt idx="12">
                  <c:v>Sweden</c:v>
                </c:pt>
                <c:pt idx="13">
                  <c:v>United Kingdom</c:v>
                </c:pt>
              </c:strCache>
            </c:strRef>
          </c:cat>
          <c:val>
            <c:numRef>
              <c:f>'Industry analysis'!$D$295:$D$309</c:f>
              <c:numCache>
                <c:formatCode>_-* #,##0\ _€_-;\-* #,##0\ _€_-;_-* "-"??\ _€_-;_-@_-</c:formatCode>
                <c:ptCount val="14"/>
                <c:pt idx="0">
                  <c:v>10.2832627160894</c:v>
                </c:pt>
                <c:pt idx="1">
                  <c:v>4.7926492029013898</c:v>
                </c:pt>
                <c:pt idx="2">
                  <c:v>5.2718713174313896</c:v>
                </c:pt>
                <c:pt idx="3">
                  <c:v>26.8656614342033</c:v>
                </c:pt>
                <c:pt idx="4">
                  <c:v>19.057486398856099</c:v>
                </c:pt>
                <c:pt idx="5">
                  <c:v>26.881564810158299</c:v>
                </c:pt>
                <c:pt idx="6">
                  <c:v>0.35476570730888901</c:v>
                </c:pt>
                <c:pt idx="7">
                  <c:v>3.8192753315647199</c:v>
                </c:pt>
                <c:pt idx="8">
                  <c:v>16.809536588014701</c:v>
                </c:pt>
                <c:pt idx="9">
                  <c:v>16.5578506229817</c:v>
                </c:pt>
                <c:pt idx="10">
                  <c:v>2.73435525619472</c:v>
                </c:pt>
                <c:pt idx="11">
                  <c:v>8.8348229112408294</c:v>
                </c:pt>
                <c:pt idx="12">
                  <c:v>20.4835942271547</c:v>
                </c:pt>
                <c:pt idx="13">
                  <c:v>15.997706822136401</c:v>
                </c:pt>
              </c:numCache>
            </c:numRef>
          </c:val>
          <c:extLst>
            <c:ext xmlns:c16="http://schemas.microsoft.com/office/drawing/2014/chart" uri="{C3380CC4-5D6E-409C-BE32-E72D297353CC}">
              <c16:uniqueId val="{00000002-5626-4D3C-96B5-5F0DEF60FFD6}"/>
            </c:ext>
          </c:extLst>
        </c:ser>
        <c:ser>
          <c:idx val="3"/>
          <c:order val="3"/>
          <c:tx>
            <c:strRef>
              <c:f>'Industry analysis'!$E$293:$E$294</c:f>
              <c:strCache>
                <c:ptCount val="1"/>
                <c:pt idx="0">
                  <c:v>Individual boiler</c:v>
                </c:pt>
              </c:strCache>
            </c:strRef>
          </c:tx>
          <c:spPr>
            <a:solidFill>
              <a:srgbClr val="265376"/>
            </a:solidFill>
            <a:ln w="3175">
              <a:solidFill>
                <a:srgbClr val="000100"/>
              </a:solidFill>
              <a:prstDash val="solid"/>
            </a:ln>
            <a:effectLst/>
          </c:spPr>
          <c:invertIfNegative val="0"/>
          <c:cat>
            <c:strRef>
              <c:f>'Industry analysis'!$A$295:$A$309</c:f>
              <c:strCache>
                <c:ptCount val="14"/>
                <c:pt idx="0">
                  <c:v>Austria</c:v>
                </c:pt>
                <c:pt idx="1">
                  <c:v>Belgium</c:v>
                </c:pt>
                <c:pt idx="2">
                  <c:v>Czech Republic</c:v>
                </c:pt>
                <c:pt idx="3">
                  <c:v>Finland</c:v>
                </c:pt>
                <c:pt idx="4">
                  <c:v>France</c:v>
                </c:pt>
                <c:pt idx="5">
                  <c:v>Germany</c:v>
                </c:pt>
                <c:pt idx="6">
                  <c:v>Hungary</c:v>
                </c:pt>
                <c:pt idx="7">
                  <c:v>Italy</c:v>
                </c:pt>
                <c:pt idx="8">
                  <c:v>Netherlands</c:v>
                </c:pt>
                <c:pt idx="9">
                  <c:v>Poland</c:v>
                </c:pt>
                <c:pt idx="10">
                  <c:v>Romania</c:v>
                </c:pt>
                <c:pt idx="11">
                  <c:v>Spain</c:v>
                </c:pt>
                <c:pt idx="12">
                  <c:v>Sweden</c:v>
                </c:pt>
                <c:pt idx="13">
                  <c:v>United Kingdom</c:v>
                </c:pt>
              </c:strCache>
            </c:strRef>
          </c:cat>
          <c:val>
            <c:numRef>
              <c:f>'Industry analysis'!$E$295:$E$309</c:f>
              <c:numCache>
                <c:formatCode>_-* #,##0\ _€_-;\-* #,##0\ _€_-;_-* "-"??\ _€_-;_-@_-</c:formatCode>
                <c:ptCount val="14"/>
                <c:pt idx="0">
                  <c:v>12.996758804260301</c:v>
                </c:pt>
                <c:pt idx="1">
                  <c:v>14.716438232716399</c:v>
                </c:pt>
                <c:pt idx="2">
                  <c:v>11.2176604288383</c:v>
                </c:pt>
                <c:pt idx="3">
                  <c:v>18.921218478321901</c:v>
                </c:pt>
                <c:pt idx="4">
                  <c:v>47.572788826704198</c:v>
                </c:pt>
                <c:pt idx="5">
                  <c:v>83.143170717999695</c:v>
                </c:pt>
                <c:pt idx="6">
                  <c:v>4.4798773524830597</c:v>
                </c:pt>
                <c:pt idx="7">
                  <c:v>41.126167385904701</c:v>
                </c:pt>
                <c:pt idx="8">
                  <c:v>16.041445707614201</c:v>
                </c:pt>
                <c:pt idx="9">
                  <c:v>30.320895236329399</c:v>
                </c:pt>
                <c:pt idx="10">
                  <c:v>13.775251376697501</c:v>
                </c:pt>
                <c:pt idx="11">
                  <c:v>27.263352223245601</c:v>
                </c:pt>
                <c:pt idx="12">
                  <c:v>35.831257763356398</c:v>
                </c:pt>
                <c:pt idx="13">
                  <c:v>44.4321062769653</c:v>
                </c:pt>
              </c:numCache>
            </c:numRef>
          </c:val>
          <c:extLst>
            <c:ext xmlns:c16="http://schemas.microsoft.com/office/drawing/2014/chart" uri="{C3380CC4-5D6E-409C-BE32-E72D297353CC}">
              <c16:uniqueId val="{00000003-5626-4D3C-96B5-5F0DEF60FFD6}"/>
            </c:ext>
          </c:extLst>
        </c:ser>
        <c:ser>
          <c:idx val="4"/>
          <c:order val="4"/>
          <c:tx>
            <c:strRef>
              <c:f>'Industry analysis'!$F$293:$F$294</c:f>
              <c:strCache>
                <c:ptCount val="1"/>
                <c:pt idx="0">
                  <c:v>District heat</c:v>
                </c:pt>
              </c:strCache>
            </c:strRef>
          </c:tx>
          <c:spPr>
            <a:solidFill>
              <a:srgbClr val="BED001"/>
            </a:solidFill>
            <a:ln w="3175">
              <a:solidFill>
                <a:srgbClr val="000100"/>
              </a:solidFill>
              <a:prstDash val="solid"/>
            </a:ln>
            <a:effectLst/>
          </c:spPr>
          <c:invertIfNegative val="0"/>
          <c:cat>
            <c:strRef>
              <c:f>'Industry analysis'!$A$295:$A$309</c:f>
              <c:strCache>
                <c:ptCount val="14"/>
                <c:pt idx="0">
                  <c:v>Austria</c:v>
                </c:pt>
                <c:pt idx="1">
                  <c:v>Belgium</c:v>
                </c:pt>
                <c:pt idx="2">
                  <c:v>Czech Republic</c:v>
                </c:pt>
                <c:pt idx="3">
                  <c:v>Finland</c:v>
                </c:pt>
                <c:pt idx="4">
                  <c:v>France</c:v>
                </c:pt>
                <c:pt idx="5">
                  <c:v>Germany</c:v>
                </c:pt>
                <c:pt idx="6">
                  <c:v>Hungary</c:v>
                </c:pt>
                <c:pt idx="7">
                  <c:v>Italy</c:v>
                </c:pt>
                <c:pt idx="8">
                  <c:v>Netherlands</c:v>
                </c:pt>
                <c:pt idx="9">
                  <c:v>Poland</c:v>
                </c:pt>
                <c:pt idx="10">
                  <c:v>Romania</c:v>
                </c:pt>
                <c:pt idx="11">
                  <c:v>Spain</c:v>
                </c:pt>
                <c:pt idx="12">
                  <c:v>Sweden</c:v>
                </c:pt>
                <c:pt idx="13">
                  <c:v>United Kingdom</c:v>
                </c:pt>
              </c:strCache>
            </c:strRef>
          </c:cat>
          <c:val>
            <c:numRef>
              <c:f>'Industry analysis'!$F$295:$F$309</c:f>
              <c:numCache>
                <c:formatCode>_-* #,##0\ _€_-;\-* #,##0\ _€_-;_-* "-"??\ _€_-;_-@_-</c:formatCode>
                <c:ptCount val="14"/>
                <c:pt idx="0">
                  <c:v>2.4861715521880599</c:v>
                </c:pt>
                <c:pt idx="1">
                  <c:v>4.9509916990266696</c:v>
                </c:pt>
                <c:pt idx="2">
                  <c:v>4.9851045854136098</c:v>
                </c:pt>
                <c:pt idx="3">
                  <c:v>7.9078024280977797</c:v>
                </c:pt>
                <c:pt idx="4">
                  <c:v>1.62293995124333</c:v>
                </c:pt>
                <c:pt idx="5">
                  <c:v>46.9852310632075</c:v>
                </c:pt>
                <c:pt idx="6">
                  <c:v>3.2302276956766698</c:v>
                </c:pt>
                <c:pt idx="7">
                  <c:v>23.658089652717798</c:v>
                </c:pt>
                <c:pt idx="8">
                  <c:v>11.3002411257061</c:v>
                </c:pt>
                <c:pt idx="9">
                  <c:v>6.6809000187027801</c:v>
                </c:pt>
                <c:pt idx="10">
                  <c:v>3.1129625382891701</c:v>
                </c:pt>
                <c:pt idx="11">
                  <c:v>0</c:v>
                </c:pt>
                <c:pt idx="12">
                  <c:v>3.34664595964583</c:v>
                </c:pt>
                <c:pt idx="13">
                  <c:v>9.4135316709636108</c:v>
                </c:pt>
              </c:numCache>
            </c:numRef>
          </c:val>
          <c:extLst>
            <c:ext xmlns:c16="http://schemas.microsoft.com/office/drawing/2014/chart" uri="{C3380CC4-5D6E-409C-BE32-E72D297353CC}">
              <c16:uniqueId val="{00000004-5626-4D3C-96B5-5F0DEF60FFD6}"/>
            </c:ext>
          </c:extLst>
        </c:ser>
        <c:dLbls>
          <c:showLegendKey val="0"/>
          <c:showVal val="0"/>
          <c:showCatName val="0"/>
          <c:showSerName val="0"/>
          <c:showPercent val="0"/>
          <c:showBubbleSize val="0"/>
        </c:dLbls>
        <c:gapWidth val="50"/>
        <c:overlap val="100"/>
        <c:axId val="777547152"/>
        <c:axId val="777546496"/>
      </c:barChart>
      <c:catAx>
        <c:axId val="77754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crossAx val="777546496"/>
        <c:crosses val="autoZero"/>
        <c:auto val="1"/>
        <c:lblAlgn val="ctr"/>
        <c:lblOffset val="100"/>
        <c:noMultiLvlLbl val="0"/>
      </c:catAx>
      <c:valAx>
        <c:axId val="777546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crossAx val="777547152"/>
        <c:crosses val="autoZero"/>
        <c:crossBetween val="between"/>
      </c:valAx>
      <c:spPr>
        <a:noFill/>
        <a:ln>
          <a:noFill/>
        </a:ln>
        <a:effectLst/>
      </c:spPr>
    </c:plotArea>
    <c:legend>
      <c:legendPos val="r"/>
      <c:layout>
        <c:manualLayout>
          <c:xMode val="edge"/>
          <c:yMode val="edge"/>
          <c:x val="0.70307675972957318"/>
          <c:y val="5.6461111111111129E-2"/>
          <c:w val="0.28402020456857813"/>
          <c:h val="0.599940032796532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legend>
    <c:plotVisOnly val="1"/>
    <c:dispBlanksAs val="gap"/>
    <c:showDLblsOverMax val="0"/>
  </c:chart>
  <c:spPr>
    <a:solidFill>
      <a:schemeClr val="bg1"/>
    </a:solidFill>
    <a:ln w="25400" cap="flat" cmpd="sng" algn="ctr">
      <a:noFill/>
      <a:round/>
    </a:ln>
    <a:effectLst/>
  </c:spPr>
  <c:txPr>
    <a:bodyPr/>
    <a:lstStyle/>
    <a:p>
      <a:pPr>
        <a:defRPr sz="900">
          <a:latin typeface="Open Sans"/>
          <a:ea typeface="Open Sans"/>
          <a:cs typeface="Open Sans"/>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HRE4 Exchange Template WP3_v22b_website.xlsx]Industry analysis!PivotTable12</c:name>
    <c:fmtId val="1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3175">
            <a:solidFill>
              <a:srgbClr val="000100"/>
            </a:solidFill>
            <a:prstDash val="solid"/>
          </a:ln>
          <a:effectLst/>
        </c:spPr>
        <c:marker>
          <c:symbol val="none"/>
        </c:marker>
      </c:pivotFmt>
      <c:pivotFmt>
        <c:idx val="2"/>
        <c:spPr>
          <a:solidFill>
            <a:srgbClr val="68A4C0"/>
          </a:solidFill>
          <a:ln w="3175">
            <a:solidFill>
              <a:srgbClr val="000100"/>
            </a:solidFill>
            <a:prstDash val="solid"/>
          </a:ln>
          <a:effectLst/>
        </c:spPr>
      </c:pivotFmt>
      <c:pivotFmt>
        <c:idx val="3"/>
        <c:spPr>
          <a:solidFill>
            <a:srgbClr val="A21734"/>
          </a:solidFill>
          <a:ln w="3175">
            <a:solidFill>
              <a:srgbClr val="000100"/>
            </a:solidFill>
            <a:prstDash val="solid"/>
          </a:ln>
          <a:effectLst/>
        </c:spPr>
      </c:pivotFmt>
      <c:pivotFmt>
        <c:idx val="4"/>
        <c:spPr>
          <a:solidFill>
            <a:srgbClr val="7FA129"/>
          </a:solidFill>
          <a:ln w="3175">
            <a:solidFill>
              <a:srgbClr val="000100"/>
            </a:solidFill>
            <a:prstDash val="solid"/>
          </a:ln>
          <a:effectLst/>
        </c:spPr>
      </c:pivotFmt>
      <c:pivotFmt>
        <c:idx val="5"/>
        <c:spPr>
          <a:solidFill>
            <a:srgbClr val="265376"/>
          </a:solidFill>
          <a:ln w="3175">
            <a:solidFill>
              <a:srgbClr val="000100"/>
            </a:solidFill>
            <a:prstDash val="solid"/>
          </a:ln>
          <a:effectLst/>
        </c:spPr>
      </c:pivotFmt>
      <c:pivotFmt>
        <c:idx val="6"/>
        <c:spPr>
          <a:solidFill>
            <a:srgbClr val="BED001"/>
          </a:solidFill>
          <a:ln w="3175">
            <a:solidFill>
              <a:srgbClr val="000100"/>
            </a:solidFill>
            <a:prstDash val="solid"/>
          </a:ln>
          <a:effectLst/>
        </c:spPr>
      </c:pivotFmt>
    </c:pivotFmts>
    <c:plotArea>
      <c:layout/>
      <c:pieChart>
        <c:varyColors val="1"/>
        <c:ser>
          <c:idx val="0"/>
          <c:order val="0"/>
          <c:tx>
            <c:strRef>
              <c:f>'Industry analysis'!$B$237:$B$238</c:f>
              <c:strCache>
                <c:ptCount val="1"/>
                <c:pt idx="0">
                  <c:v>Total</c:v>
                </c:pt>
              </c:strCache>
            </c:strRef>
          </c:tx>
          <c:spPr>
            <a:ln w="3175">
              <a:solidFill>
                <a:srgbClr val="000100"/>
              </a:solidFill>
              <a:prstDash val="solid"/>
            </a:ln>
          </c:spPr>
          <c:dPt>
            <c:idx val="0"/>
            <c:bubble3D val="0"/>
            <c:spPr>
              <a:solidFill>
                <a:srgbClr val="68A4C0"/>
              </a:solidFill>
              <a:ln w="3175">
                <a:solidFill>
                  <a:srgbClr val="000100"/>
                </a:solidFill>
                <a:prstDash val="solid"/>
              </a:ln>
              <a:effectLst/>
            </c:spPr>
            <c:extLst>
              <c:ext xmlns:c16="http://schemas.microsoft.com/office/drawing/2014/chart" uri="{C3380CC4-5D6E-409C-BE32-E72D297353CC}">
                <c16:uniqueId val="{00000001-5821-475E-BB89-4A89B63858D4}"/>
              </c:ext>
            </c:extLst>
          </c:dPt>
          <c:dPt>
            <c:idx val="1"/>
            <c:bubble3D val="0"/>
            <c:spPr>
              <a:solidFill>
                <a:srgbClr val="A21734"/>
              </a:solidFill>
              <a:ln w="3175">
                <a:solidFill>
                  <a:srgbClr val="000100"/>
                </a:solidFill>
                <a:prstDash val="solid"/>
              </a:ln>
              <a:effectLst/>
            </c:spPr>
            <c:extLst>
              <c:ext xmlns:c16="http://schemas.microsoft.com/office/drawing/2014/chart" uri="{C3380CC4-5D6E-409C-BE32-E72D297353CC}">
                <c16:uniqueId val="{00000003-5821-475E-BB89-4A89B63858D4}"/>
              </c:ext>
            </c:extLst>
          </c:dPt>
          <c:dPt>
            <c:idx val="2"/>
            <c:bubble3D val="0"/>
            <c:spPr>
              <a:solidFill>
                <a:srgbClr val="7FA129"/>
              </a:solidFill>
              <a:ln w="3175">
                <a:solidFill>
                  <a:srgbClr val="000100"/>
                </a:solidFill>
                <a:prstDash val="solid"/>
              </a:ln>
              <a:effectLst/>
            </c:spPr>
            <c:extLst>
              <c:ext xmlns:c16="http://schemas.microsoft.com/office/drawing/2014/chart" uri="{C3380CC4-5D6E-409C-BE32-E72D297353CC}">
                <c16:uniqueId val="{00000005-5821-475E-BB89-4A89B63858D4}"/>
              </c:ext>
            </c:extLst>
          </c:dPt>
          <c:dPt>
            <c:idx val="3"/>
            <c:bubble3D val="0"/>
            <c:spPr>
              <a:solidFill>
                <a:srgbClr val="265376"/>
              </a:solidFill>
              <a:ln w="3175">
                <a:solidFill>
                  <a:srgbClr val="000100"/>
                </a:solidFill>
                <a:prstDash val="solid"/>
              </a:ln>
              <a:effectLst/>
            </c:spPr>
            <c:extLst>
              <c:ext xmlns:c16="http://schemas.microsoft.com/office/drawing/2014/chart" uri="{C3380CC4-5D6E-409C-BE32-E72D297353CC}">
                <c16:uniqueId val="{00000007-5821-475E-BB89-4A89B63858D4}"/>
              </c:ext>
            </c:extLst>
          </c:dPt>
          <c:dPt>
            <c:idx val="4"/>
            <c:bubble3D val="0"/>
            <c:spPr>
              <a:solidFill>
                <a:srgbClr val="BED001"/>
              </a:solidFill>
              <a:ln w="3175">
                <a:solidFill>
                  <a:srgbClr val="000100"/>
                </a:solidFill>
                <a:prstDash val="solid"/>
              </a:ln>
              <a:effectLst/>
            </c:spPr>
            <c:extLst>
              <c:ext xmlns:c16="http://schemas.microsoft.com/office/drawing/2014/chart" uri="{C3380CC4-5D6E-409C-BE32-E72D297353CC}">
                <c16:uniqueId val="{00000009-5821-475E-BB89-4A89B63858D4}"/>
              </c:ext>
            </c:extLst>
          </c:dPt>
          <c:cat>
            <c:strRef>
              <c:f>'Industry analysis'!$A$239:$A$243</c:f>
              <c:strCache>
                <c:ptCount val="5"/>
                <c:pt idx="0">
                  <c:v>CHP gas turbine</c:v>
                </c:pt>
                <c:pt idx="1">
                  <c:v>CHP ICG</c:v>
                </c:pt>
                <c:pt idx="2">
                  <c:v>CHP steam turbine</c:v>
                </c:pt>
                <c:pt idx="3">
                  <c:v>Individual boiler</c:v>
                </c:pt>
                <c:pt idx="4">
                  <c:v>District heat</c:v>
                </c:pt>
              </c:strCache>
            </c:strRef>
          </c:cat>
          <c:val>
            <c:numRef>
              <c:f>'Industry analysis'!$B$239:$B$243</c:f>
              <c:numCache>
                <c:formatCode>0</c:formatCode>
                <c:ptCount val="5"/>
                <c:pt idx="0">
                  <c:v>100.32491829537666</c:v>
                </c:pt>
                <c:pt idx="1">
                  <c:v>51.878783638449995</c:v>
                </c:pt>
                <c:pt idx="2">
                  <c:v>191.09409509101852</c:v>
                </c:pt>
                <c:pt idx="3">
                  <c:v>457.85612685976469</c:v>
                </c:pt>
                <c:pt idx="4">
                  <c:v>143.35628026804335</c:v>
                </c:pt>
              </c:numCache>
            </c:numRef>
          </c:val>
          <c:extLst>
            <c:ext xmlns:c16="http://schemas.microsoft.com/office/drawing/2014/chart" uri="{C3380CC4-5D6E-409C-BE32-E72D297353CC}">
              <c16:uniqueId val="{00000000-2E0E-4AF2-A4D5-AD80F420C86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2573961704998127"/>
          <c:y val="0.17112291666666668"/>
          <c:w val="0.36935607956526501"/>
          <c:h val="0.566954095795010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Open Sans"/>
              <a:ea typeface="Open Sans"/>
              <a:cs typeface="Open Sans"/>
            </a:defRPr>
          </a:pPr>
          <a:endParaRPr lang="en-US"/>
        </a:p>
      </c:txPr>
    </c:legend>
    <c:plotVisOnly val="1"/>
    <c:dispBlanksAs val="gap"/>
    <c:showDLblsOverMax val="0"/>
  </c:chart>
  <c:spPr>
    <a:solidFill>
      <a:schemeClr val="bg1"/>
    </a:solidFill>
    <a:ln w="25400" cap="flat" cmpd="sng" algn="ctr">
      <a:noFill/>
      <a:round/>
    </a:ln>
    <a:effectLst/>
  </c:spPr>
  <c:txPr>
    <a:bodyPr/>
    <a:lstStyle/>
    <a:p>
      <a:pPr>
        <a:defRPr sz="900">
          <a:latin typeface="Open Sans"/>
          <a:ea typeface="Open Sans"/>
          <a:cs typeface="Open Sans"/>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7.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6.xml"/><Relationship Id="rId2" Type="http://schemas.openxmlformats.org/officeDocument/2006/relationships/chart" Target="../charts/chart2.xml"/><Relationship Id="rId16" Type="http://schemas.openxmlformats.org/officeDocument/2006/relationships/chart" Target="../charts/chart15.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4.xml"/><Relationship Id="rId10" Type="http://schemas.openxmlformats.org/officeDocument/2006/relationships/chart" Target="../charts/chart10.xml"/><Relationship Id="rId19" Type="http://schemas.openxmlformats.org/officeDocument/2006/relationships/chart" Target="../charts/chart18.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1.xml"/><Relationship Id="rId7" Type="http://schemas.openxmlformats.org/officeDocument/2006/relationships/image" Target="../media/image4.png"/><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10" Type="http://schemas.openxmlformats.org/officeDocument/2006/relationships/chart" Target="../charts/chart27.xml"/><Relationship Id="rId4" Type="http://schemas.openxmlformats.org/officeDocument/2006/relationships/chart" Target="../charts/chart22.xml"/><Relationship Id="rId9"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 Id="rId9"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43.xml"/><Relationship Id="rId3" Type="http://schemas.openxmlformats.org/officeDocument/2006/relationships/chart" Target="../charts/chart38.xml"/><Relationship Id="rId7" Type="http://schemas.openxmlformats.org/officeDocument/2006/relationships/chart" Target="../charts/chart42.xml"/><Relationship Id="rId12" Type="http://schemas.openxmlformats.org/officeDocument/2006/relationships/chart" Target="../charts/chart46.xml"/><Relationship Id="rId2" Type="http://schemas.openxmlformats.org/officeDocument/2006/relationships/chart" Target="../charts/chart37.xml"/><Relationship Id="rId1" Type="http://schemas.openxmlformats.org/officeDocument/2006/relationships/chart" Target="../charts/chart36.xml"/><Relationship Id="rId6" Type="http://schemas.openxmlformats.org/officeDocument/2006/relationships/chart" Target="../charts/chart41.xml"/><Relationship Id="rId11" Type="http://schemas.openxmlformats.org/officeDocument/2006/relationships/chart" Target="../charts/chart45.xml"/><Relationship Id="rId5" Type="http://schemas.openxmlformats.org/officeDocument/2006/relationships/chart" Target="../charts/chart40.xml"/><Relationship Id="rId10" Type="http://schemas.openxmlformats.org/officeDocument/2006/relationships/chart" Target="../charts/chart44.xml"/><Relationship Id="rId4" Type="http://schemas.openxmlformats.org/officeDocument/2006/relationships/chart" Target="../charts/chart39.xml"/><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95251</xdr:colOff>
      <xdr:row>0</xdr:row>
      <xdr:rowOff>52917</xdr:rowOff>
    </xdr:from>
    <xdr:to>
      <xdr:col>4</xdr:col>
      <xdr:colOff>1038780</xdr:colOff>
      <xdr:row>10</xdr:row>
      <xdr:rowOff>11599</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1" y="52917"/>
          <a:ext cx="7600949" cy="1909947"/>
        </a:xfrm>
        <a:prstGeom prst="rect">
          <a:avLst/>
        </a:prstGeom>
      </xdr:spPr>
    </xdr:pic>
    <xdr:clientData/>
  </xdr:twoCellAnchor>
  <xdr:twoCellAnchor editAs="oneCell">
    <xdr:from>
      <xdr:col>12</xdr:col>
      <xdr:colOff>477911</xdr:colOff>
      <xdr:row>2</xdr:row>
      <xdr:rowOff>130026</xdr:rowOff>
    </xdr:from>
    <xdr:to>
      <xdr:col>14</xdr:col>
      <xdr:colOff>573160</xdr:colOff>
      <xdr:row>7</xdr:row>
      <xdr:rowOff>85803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506625" y="483812"/>
          <a:ext cx="1319892" cy="840241"/>
        </a:xfrm>
        <a:prstGeom prst="rect">
          <a:avLst/>
        </a:prstGeom>
      </xdr:spPr>
    </xdr:pic>
    <xdr:clientData/>
  </xdr:twoCellAnchor>
  <xdr:twoCellAnchor editAs="oneCell">
    <xdr:from>
      <xdr:col>0</xdr:col>
      <xdr:colOff>0</xdr:colOff>
      <xdr:row>11</xdr:row>
      <xdr:rowOff>0</xdr:rowOff>
    </xdr:from>
    <xdr:to>
      <xdr:col>14</xdr:col>
      <xdr:colOff>563255</xdr:colOff>
      <xdr:row>11</xdr:row>
      <xdr:rowOff>105833</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2444750"/>
          <a:ext cx="13983224" cy="105833"/>
        </a:xfrm>
        <a:prstGeom prst="rect">
          <a:avLst/>
        </a:prstGeom>
      </xdr:spPr>
    </xdr:pic>
    <xdr:clientData/>
  </xdr:twoCellAnchor>
  <xdr:twoCellAnchor editAs="oneCell">
    <xdr:from>
      <xdr:col>0</xdr:col>
      <xdr:colOff>3363686</xdr:colOff>
      <xdr:row>47</xdr:row>
      <xdr:rowOff>141514</xdr:rowOff>
    </xdr:from>
    <xdr:to>
      <xdr:col>2</xdr:col>
      <xdr:colOff>541565</xdr:colOff>
      <xdr:row>47</xdr:row>
      <xdr:rowOff>1412612</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63686" y="12159343"/>
          <a:ext cx="2054679" cy="12710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104775</xdr:colOff>
      <xdr:row>0</xdr:row>
      <xdr:rowOff>57150</xdr:rowOff>
    </xdr:from>
    <xdr:to>
      <xdr:col>0</xdr:col>
      <xdr:colOff>523875</xdr:colOff>
      <xdr:row>1</xdr:row>
      <xdr:rowOff>160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775" y="57150"/>
          <a:ext cx="419100" cy="533560"/>
        </a:xfrm>
        <a:prstGeom prst="rect">
          <a:avLst/>
        </a:prstGeom>
      </xdr:spPr>
    </xdr:pic>
    <xdr:clientData/>
  </xdr:twoCellAnchor>
  <xdr:twoCellAnchor editAs="oneCell">
    <xdr:from>
      <xdr:col>1</xdr:col>
      <xdr:colOff>400050</xdr:colOff>
      <xdr:row>13</xdr:row>
      <xdr:rowOff>76200</xdr:rowOff>
    </xdr:from>
    <xdr:to>
      <xdr:col>3</xdr:col>
      <xdr:colOff>1405255</xdr:colOff>
      <xdr:row>25</xdr:row>
      <xdr:rowOff>109730</xdr:rowOff>
    </xdr:to>
    <xdr:pic>
      <xdr:nvPicPr>
        <xdr:cNvPr id="4" name="Grafik 3">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2" cstate="print"/>
        <a:srcRect/>
        <a:stretch>
          <a:fillRect/>
        </a:stretch>
      </xdr:blipFill>
      <xdr:spPr bwMode="auto">
        <a:xfrm>
          <a:off x="2247900" y="3771900"/>
          <a:ext cx="6120130" cy="254813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95249</xdr:colOff>
      <xdr:row>0</xdr:row>
      <xdr:rowOff>95249</xdr:rowOff>
    </xdr:from>
    <xdr:to>
      <xdr:col>0</xdr:col>
      <xdr:colOff>514349</xdr:colOff>
      <xdr:row>1</xdr:row>
      <xdr:rowOff>159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49" y="95249"/>
          <a:ext cx="419100" cy="5335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43575</xdr:colOff>
      <xdr:row>52</xdr:row>
      <xdr:rowOff>160057</xdr:rowOff>
    </xdr:from>
    <xdr:to>
      <xdr:col>7</xdr:col>
      <xdr:colOff>27025</xdr:colOff>
      <xdr:row>68</xdr:row>
      <xdr:rowOff>93657</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201923</xdr:colOff>
      <xdr:row>53</xdr:row>
      <xdr:rowOff>100354</xdr:rowOff>
    </xdr:from>
    <xdr:to>
      <xdr:col>13</xdr:col>
      <xdr:colOff>921973</xdr:colOff>
      <xdr:row>69</xdr:row>
      <xdr:rowOff>33954</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8993</xdr:colOff>
      <xdr:row>83</xdr:row>
      <xdr:rowOff>8467</xdr:rowOff>
    </xdr:from>
    <xdr:to>
      <xdr:col>6</xdr:col>
      <xdr:colOff>722693</xdr:colOff>
      <xdr:row>98</xdr:row>
      <xdr:rowOff>126217</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82016</xdr:colOff>
      <xdr:row>83</xdr:row>
      <xdr:rowOff>132291</xdr:rowOff>
    </xdr:from>
    <xdr:to>
      <xdr:col>13</xdr:col>
      <xdr:colOff>1532316</xdr:colOff>
      <xdr:row>99</xdr:row>
      <xdr:rowOff>65891</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110</xdr:row>
      <xdr:rowOff>182034</xdr:rowOff>
    </xdr:from>
    <xdr:to>
      <xdr:col>6</xdr:col>
      <xdr:colOff>713700</xdr:colOff>
      <xdr:row>126</xdr:row>
      <xdr:rowOff>115634</xdr:rowOff>
    </xdr:to>
    <xdr:graphicFrame macro="">
      <xdr:nvGraphicFramePr>
        <xdr:cNvPr id="10" name="Chart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1585</xdr:colOff>
      <xdr:row>111</xdr:row>
      <xdr:rowOff>154517</xdr:rowOff>
    </xdr:from>
    <xdr:to>
      <xdr:col>13</xdr:col>
      <xdr:colOff>1451885</xdr:colOff>
      <xdr:row>127</xdr:row>
      <xdr:rowOff>88117</xdr:rowOff>
    </xdr:to>
    <xdr:graphicFrame macro="">
      <xdr:nvGraphicFramePr>
        <xdr:cNvPr id="11" name="Chart 10">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146</xdr:row>
      <xdr:rowOff>12699</xdr:rowOff>
    </xdr:from>
    <xdr:to>
      <xdr:col>6</xdr:col>
      <xdr:colOff>713700</xdr:colOff>
      <xdr:row>161</xdr:row>
      <xdr:rowOff>130449</xdr:rowOff>
    </xdr:to>
    <xdr:graphicFrame macro="">
      <xdr:nvGraphicFramePr>
        <xdr:cNvPr id="12" name="Chart 11">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173036</xdr:colOff>
      <xdr:row>146</xdr:row>
      <xdr:rowOff>38099</xdr:rowOff>
    </xdr:from>
    <xdr:to>
      <xdr:col>13</xdr:col>
      <xdr:colOff>893086</xdr:colOff>
      <xdr:row>161</xdr:row>
      <xdr:rowOff>155849</xdr:rowOff>
    </xdr:to>
    <xdr:graphicFrame macro="">
      <xdr:nvGraphicFramePr>
        <xdr:cNvPr id="13" name="Chart 12">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395285</xdr:colOff>
      <xdr:row>202</xdr:row>
      <xdr:rowOff>58206</xdr:rowOff>
    </xdr:from>
    <xdr:to>
      <xdr:col>7</xdr:col>
      <xdr:colOff>378735</xdr:colOff>
      <xdr:row>217</xdr:row>
      <xdr:rowOff>175956</xdr:rowOff>
    </xdr:to>
    <xdr:graphicFrame macro="">
      <xdr:nvGraphicFramePr>
        <xdr:cNvPr id="14" name="Chart 13">
          <a:extLst>
            <a:ext uri="{FF2B5EF4-FFF2-40B4-BE49-F238E27FC236}">
              <a16:creationId xmlns:a16="http://schemas.microsoft.com/office/drawing/2014/main" id="{00000000-0008-0000-03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10579</xdr:colOff>
      <xdr:row>364</xdr:row>
      <xdr:rowOff>25400</xdr:rowOff>
    </xdr:from>
    <xdr:to>
      <xdr:col>6</xdr:col>
      <xdr:colOff>724279</xdr:colOff>
      <xdr:row>379</xdr:row>
      <xdr:rowOff>143150</xdr:rowOff>
    </xdr:to>
    <xdr:graphicFrame macro="">
      <xdr:nvGraphicFramePr>
        <xdr:cNvPr id="17" name="Chart 16">
          <a:extLst>
            <a:ext uri="{FF2B5EF4-FFF2-40B4-BE49-F238E27FC236}">
              <a16:creationId xmlns:a16="http://schemas.microsoft.com/office/drawing/2014/main" id="{00000000-0008-0000-03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300565</xdr:colOff>
      <xdr:row>363</xdr:row>
      <xdr:rowOff>105833</xdr:rowOff>
    </xdr:from>
    <xdr:to>
      <xdr:col>13</xdr:col>
      <xdr:colOff>1750865</xdr:colOff>
      <xdr:row>379</xdr:row>
      <xdr:rowOff>39433</xdr:rowOff>
    </xdr:to>
    <xdr:graphicFrame macro="">
      <xdr:nvGraphicFramePr>
        <xdr:cNvPr id="18" name="Chart 17">
          <a:extLst>
            <a:ext uri="{FF2B5EF4-FFF2-40B4-BE49-F238E27FC236}">
              <a16:creationId xmlns:a16="http://schemas.microsoft.com/office/drawing/2014/main" id="{00000000-0008-0000-03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7401</xdr:colOff>
      <xdr:row>398</xdr:row>
      <xdr:rowOff>13758</xdr:rowOff>
    </xdr:from>
    <xdr:to>
      <xdr:col>6</xdr:col>
      <xdr:colOff>721101</xdr:colOff>
      <xdr:row>413</xdr:row>
      <xdr:rowOff>131508</xdr:rowOff>
    </xdr:to>
    <xdr:graphicFrame macro="">
      <xdr:nvGraphicFramePr>
        <xdr:cNvPr id="19" name="Chart 18">
          <a:extLst>
            <a:ext uri="{FF2B5EF4-FFF2-40B4-BE49-F238E27FC236}">
              <a16:creationId xmlns:a16="http://schemas.microsoft.com/office/drawing/2014/main" id="{00000000-0008-0000-03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540806</xdr:colOff>
      <xdr:row>397</xdr:row>
      <xdr:rowOff>154514</xdr:rowOff>
    </xdr:from>
    <xdr:to>
      <xdr:col>13</xdr:col>
      <xdr:colOff>1991106</xdr:colOff>
      <xdr:row>413</xdr:row>
      <xdr:rowOff>88114</xdr:rowOff>
    </xdr:to>
    <xdr:graphicFrame macro="">
      <xdr:nvGraphicFramePr>
        <xdr:cNvPr id="20" name="Chart 19">
          <a:extLst>
            <a:ext uri="{FF2B5EF4-FFF2-40B4-BE49-F238E27FC236}">
              <a16:creationId xmlns:a16="http://schemas.microsoft.com/office/drawing/2014/main" id="{00000000-0008-0000-03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76200</xdr:colOff>
      <xdr:row>0</xdr:row>
      <xdr:rowOff>38100</xdr:rowOff>
    </xdr:from>
    <xdr:to>
      <xdr:col>0</xdr:col>
      <xdr:colOff>495300</xdr:colOff>
      <xdr:row>0</xdr:row>
      <xdr:rowOff>571660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200" y="38100"/>
          <a:ext cx="419100" cy="533560"/>
        </a:xfrm>
        <a:prstGeom prst="rect">
          <a:avLst/>
        </a:prstGeom>
      </xdr:spPr>
    </xdr:pic>
    <xdr:clientData/>
  </xdr:twoCellAnchor>
  <xdr:twoCellAnchor>
    <xdr:from>
      <xdr:col>3</xdr:col>
      <xdr:colOff>198966</xdr:colOff>
      <xdr:row>24</xdr:row>
      <xdr:rowOff>109008</xdr:rowOff>
    </xdr:from>
    <xdr:to>
      <xdr:col>10</xdr:col>
      <xdr:colOff>487216</xdr:colOff>
      <xdr:row>40</xdr:row>
      <xdr:rowOff>42608</xdr:rowOff>
    </xdr:to>
    <xdr:graphicFrame macro="">
      <xdr:nvGraphicFramePr>
        <xdr:cNvPr id="22" name="Diagramm 21">
          <a:extLst>
            <a:ext uri="{FF2B5EF4-FFF2-40B4-BE49-F238E27FC236}">
              <a16:creationId xmlns:a16="http://schemas.microsoft.com/office/drawing/2014/main" id="{00000000-0008-0000-03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138487</xdr:colOff>
      <xdr:row>5</xdr:row>
      <xdr:rowOff>33564</xdr:rowOff>
    </xdr:from>
    <xdr:to>
      <xdr:col>10</xdr:col>
      <xdr:colOff>426737</xdr:colOff>
      <xdr:row>16</xdr:row>
      <xdr:rowOff>151314</xdr:rowOff>
    </xdr:to>
    <xdr:graphicFrame macro="">
      <xdr:nvGraphicFramePr>
        <xdr:cNvPr id="26" name="Diagramm 25">
          <a:extLst>
            <a:ext uri="{FF2B5EF4-FFF2-40B4-BE49-F238E27FC236}">
              <a16:creationId xmlns:a16="http://schemas.microsoft.com/office/drawing/2014/main" id="{00000000-0008-0000-03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1014130</xdr:colOff>
      <xdr:row>260</xdr:row>
      <xdr:rowOff>111692</xdr:rowOff>
    </xdr:from>
    <xdr:to>
      <xdr:col>8</xdr:col>
      <xdr:colOff>267330</xdr:colOff>
      <xdr:row>276</xdr:row>
      <xdr:rowOff>26242</xdr:rowOff>
    </xdr:to>
    <xdr:graphicFrame macro="">
      <xdr:nvGraphicFramePr>
        <xdr:cNvPr id="28" name="Diagramm 27">
          <a:extLst>
            <a:ext uri="{FF2B5EF4-FFF2-40B4-BE49-F238E27FC236}">
              <a16:creationId xmlns:a16="http://schemas.microsoft.com/office/drawing/2014/main" id="{00000000-0008-0000-03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114300</xdr:colOff>
      <xdr:row>24</xdr:row>
      <xdr:rowOff>19050</xdr:rowOff>
    </xdr:from>
    <xdr:to>
      <xdr:col>14</xdr:col>
      <xdr:colOff>2561550</xdr:colOff>
      <xdr:row>39</xdr:row>
      <xdr:rowOff>136800</xdr:rowOff>
    </xdr:to>
    <xdr:graphicFrame macro="">
      <xdr:nvGraphicFramePr>
        <xdr:cNvPr id="23" name="Diagramm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255517</xdr:colOff>
      <xdr:row>321</xdr:row>
      <xdr:rowOff>148671</xdr:rowOff>
    </xdr:from>
    <xdr:to>
      <xdr:col>10</xdr:col>
      <xdr:colOff>543767</xdr:colOff>
      <xdr:row>337</xdr:row>
      <xdr:rowOff>82271</xdr:rowOff>
    </xdr:to>
    <xdr:graphicFrame macro="">
      <xdr:nvGraphicFramePr>
        <xdr:cNvPr id="24" name="Chart 15">
          <a:extLst>
            <a:ext uri="{FF2B5EF4-FFF2-40B4-BE49-F238E27FC236}">
              <a16:creationId xmlns:a16="http://schemas.microsoft.com/office/drawing/2014/main" id="{00000000-0008-0000-03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145676</xdr:colOff>
      <xdr:row>0</xdr:row>
      <xdr:rowOff>78441</xdr:rowOff>
    </xdr:from>
    <xdr:to>
      <xdr:col>5</xdr:col>
      <xdr:colOff>564776</xdr:colOff>
      <xdr:row>1</xdr:row>
      <xdr:rowOff>11926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5676" y="78441"/>
          <a:ext cx="419100" cy="59463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3175</xdr:colOff>
      <xdr:row>20</xdr:row>
      <xdr:rowOff>130176</xdr:rowOff>
    </xdr:from>
    <xdr:to>
      <xdr:col>14</xdr:col>
      <xdr:colOff>469225</xdr:colOff>
      <xdr:row>34</xdr:row>
      <xdr:rowOff>86001</xdr:rowOff>
    </xdr:to>
    <xdr:graphicFrame macro="">
      <xdr:nvGraphicFramePr>
        <xdr:cNvPr id="3" name="Diagramm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311144</xdr:colOff>
      <xdr:row>51</xdr:row>
      <xdr:rowOff>171448</xdr:rowOff>
    </xdr:from>
    <xdr:to>
      <xdr:col>5</xdr:col>
      <xdr:colOff>148544</xdr:colOff>
      <xdr:row>68</xdr:row>
      <xdr:rowOff>22498</xdr:rowOff>
    </xdr:to>
    <xdr:graphicFrame macro="">
      <xdr:nvGraphicFramePr>
        <xdr:cNvPr id="4" name="Diagramm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190043</xdr:colOff>
      <xdr:row>52</xdr:row>
      <xdr:rowOff>136070</xdr:rowOff>
    </xdr:from>
    <xdr:to>
      <xdr:col>12</xdr:col>
      <xdr:colOff>598943</xdr:colOff>
      <xdr:row>68</xdr:row>
      <xdr:rowOff>171270</xdr:rowOff>
    </xdr:to>
    <xdr:graphicFrame macro="">
      <xdr:nvGraphicFramePr>
        <xdr:cNvPr id="5" name="Diagramm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79</xdr:row>
      <xdr:rowOff>28573</xdr:rowOff>
    </xdr:from>
    <xdr:to>
      <xdr:col>4</xdr:col>
      <xdr:colOff>818475</xdr:colOff>
      <xdr:row>94</xdr:row>
      <xdr:rowOff>79648</xdr:rowOff>
    </xdr:to>
    <xdr:graphicFrame macro="">
      <xdr:nvGraphicFramePr>
        <xdr:cNvPr id="6" name="Diagramm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288923</xdr:colOff>
      <xdr:row>78</xdr:row>
      <xdr:rowOff>176891</xdr:rowOff>
    </xdr:from>
    <xdr:to>
      <xdr:col>13</xdr:col>
      <xdr:colOff>697823</xdr:colOff>
      <xdr:row>94</xdr:row>
      <xdr:rowOff>46991</xdr:rowOff>
    </xdr:to>
    <xdr:graphicFrame macro="">
      <xdr:nvGraphicFramePr>
        <xdr:cNvPr id="7" name="Diagramm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219071</xdr:colOff>
      <xdr:row>183</xdr:row>
      <xdr:rowOff>28573</xdr:rowOff>
    </xdr:from>
    <xdr:to>
      <xdr:col>6</xdr:col>
      <xdr:colOff>208871</xdr:colOff>
      <xdr:row>199</xdr:row>
      <xdr:rowOff>12973</xdr:rowOff>
    </xdr:to>
    <xdr:graphicFrame macro="">
      <xdr:nvGraphicFramePr>
        <xdr:cNvPr id="9" name="Diagramm 8">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66675</xdr:colOff>
      <xdr:row>0</xdr:row>
      <xdr:rowOff>38100</xdr:rowOff>
    </xdr:from>
    <xdr:to>
      <xdr:col>0</xdr:col>
      <xdr:colOff>485775</xdr:colOff>
      <xdr:row>1</xdr:row>
      <xdr:rowOff>160</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6675" y="38100"/>
          <a:ext cx="419100" cy="533560"/>
        </a:xfrm>
        <a:prstGeom prst="rect">
          <a:avLst/>
        </a:prstGeom>
      </xdr:spPr>
    </xdr:pic>
    <xdr:clientData/>
  </xdr:twoCellAnchor>
  <xdr:twoCellAnchor>
    <xdr:from>
      <xdr:col>1</xdr:col>
      <xdr:colOff>27213</xdr:colOff>
      <xdr:row>130</xdr:row>
      <xdr:rowOff>152400</xdr:rowOff>
    </xdr:from>
    <xdr:to>
      <xdr:col>10</xdr:col>
      <xdr:colOff>378963</xdr:colOff>
      <xdr:row>146</xdr:row>
      <xdr:rowOff>136800</xdr:rowOff>
    </xdr:to>
    <xdr:graphicFrame macro="">
      <xdr:nvGraphicFramePr>
        <xdr:cNvPr id="12" name="Diagramm 11">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290419</xdr:colOff>
      <xdr:row>2</xdr:row>
      <xdr:rowOff>75453</xdr:rowOff>
    </xdr:from>
    <xdr:to>
      <xdr:col>11</xdr:col>
      <xdr:colOff>651694</xdr:colOff>
      <xdr:row>15</xdr:row>
      <xdr:rowOff>164628</xdr:rowOff>
    </xdr:to>
    <xdr:graphicFrame macro="">
      <xdr:nvGraphicFramePr>
        <xdr:cNvPr id="11" name="Diagramm 10">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1730</xdr:colOff>
      <xdr:row>206</xdr:row>
      <xdr:rowOff>1731</xdr:rowOff>
    </xdr:from>
    <xdr:to>
      <xdr:col>11</xdr:col>
      <xdr:colOff>734480</xdr:colOff>
      <xdr:row>216</xdr:row>
      <xdr:rowOff>24231</xdr:rowOff>
    </xdr:to>
    <xdr:graphicFrame macro="">
      <xdr:nvGraphicFramePr>
        <xdr:cNvPr id="15" name="Diagramm 14">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27215</xdr:colOff>
      <xdr:row>0</xdr:row>
      <xdr:rowOff>54428</xdr:rowOff>
    </xdr:from>
    <xdr:to>
      <xdr:col>5</xdr:col>
      <xdr:colOff>446315</xdr:colOff>
      <xdr:row>0</xdr:row>
      <xdr:rowOff>568938</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15" y="54428"/>
          <a:ext cx="419100" cy="5335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315383</xdr:colOff>
      <xdr:row>1</xdr:row>
      <xdr:rowOff>129484</xdr:rowOff>
    </xdr:from>
    <xdr:to>
      <xdr:col>11</xdr:col>
      <xdr:colOff>697472</xdr:colOff>
      <xdr:row>17</xdr:row>
      <xdr:rowOff>104359</xdr:rowOff>
    </xdr:to>
    <xdr:graphicFrame macro="">
      <xdr:nvGraphicFramePr>
        <xdr:cNvPr id="2" name="Diagramm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307701</xdr:colOff>
      <xdr:row>21</xdr:row>
      <xdr:rowOff>35615</xdr:rowOff>
    </xdr:from>
    <xdr:to>
      <xdr:col>10</xdr:col>
      <xdr:colOff>68901</xdr:colOff>
      <xdr:row>33</xdr:row>
      <xdr:rowOff>10490</xdr:rowOff>
    </xdr:to>
    <xdr:graphicFrame macro="">
      <xdr:nvGraphicFramePr>
        <xdr:cNvPr id="3" name="Diagramm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33130</xdr:colOff>
      <xdr:row>52</xdr:row>
      <xdr:rowOff>14216</xdr:rowOff>
    </xdr:from>
    <xdr:to>
      <xdr:col>6</xdr:col>
      <xdr:colOff>299155</xdr:colOff>
      <xdr:row>67</xdr:row>
      <xdr:rowOff>179591</xdr:rowOff>
    </xdr:to>
    <xdr:graphicFrame macro="">
      <xdr:nvGraphicFramePr>
        <xdr:cNvPr id="8" name="Diagramm 7">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64186</xdr:colOff>
      <xdr:row>52</xdr:row>
      <xdr:rowOff>71229</xdr:rowOff>
    </xdr:from>
    <xdr:to>
      <xdr:col>14</xdr:col>
      <xdr:colOff>568336</xdr:colOff>
      <xdr:row>68</xdr:row>
      <xdr:rowOff>55629</xdr:rowOff>
    </xdr:to>
    <xdr:graphicFrame macro="">
      <xdr:nvGraphicFramePr>
        <xdr:cNvPr id="9" name="Diagramm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48175</xdr:colOff>
      <xdr:row>79</xdr:row>
      <xdr:rowOff>173659</xdr:rowOff>
    </xdr:from>
    <xdr:to>
      <xdr:col>6</xdr:col>
      <xdr:colOff>314200</xdr:colOff>
      <xdr:row>95</xdr:row>
      <xdr:rowOff>158059</xdr:rowOff>
    </xdr:to>
    <xdr:graphicFrame macro="">
      <xdr:nvGraphicFramePr>
        <xdr:cNvPr id="10" name="Diagramm 9">
          <a:extLst>
            <a:ext uri="{FF2B5EF4-FFF2-40B4-BE49-F238E27FC236}">
              <a16:creationId xmlns:a16="http://schemas.microsoft.com/office/drawing/2014/main"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162278</xdr:colOff>
      <xdr:row>74</xdr:row>
      <xdr:rowOff>571500</xdr:rowOff>
    </xdr:from>
    <xdr:to>
      <xdr:col>17</xdr:col>
      <xdr:colOff>1049131</xdr:colOff>
      <xdr:row>97</xdr:row>
      <xdr:rowOff>7055</xdr:rowOff>
    </xdr:to>
    <xdr:graphicFrame macro="">
      <xdr:nvGraphicFramePr>
        <xdr:cNvPr id="11" name="Diagramm 10">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323847</xdr:colOff>
      <xdr:row>134</xdr:row>
      <xdr:rowOff>114295</xdr:rowOff>
    </xdr:from>
    <xdr:to>
      <xdr:col>6</xdr:col>
      <xdr:colOff>589872</xdr:colOff>
      <xdr:row>150</xdr:row>
      <xdr:rowOff>98695</xdr:rowOff>
    </xdr:to>
    <xdr:graphicFrame macro="">
      <xdr:nvGraphicFramePr>
        <xdr:cNvPr id="12" name="Diagramm 11">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195</xdr:row>
      <xdr:rowOff>9523</xdr:rowOff>
    </xdr:from>
    <xdr:to>
      <xdr:col>6</xdr:col>
      <xdr:colOff>266025</xdr:colOff>
      <xdr:row>210</xdr:row>
      <xdr:rowOff>174898</xdr:rowOff>
    </xdr:to>
    <xdr:graphicFrame macro="">
      <xdr:nvGraphicFramePr>
        <xdr:cNvPr id="14" name="Diagramm 13">
          <a:extLst>
            <a:ext uri="{FF2B5EF4-FFF2-40B4-BE49-F238E27FC236}">
              <a16:creationId xmlns:a16="http://schemas.microsoft.com/office/drawing/2014/main" id="{00000000-0008-0000-0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66675</xdr:colOff>
      <xdr:row>0</xdr:row>
      <xdr:rowOff>66675</xdr:rowOff>
    </xdr:from>
    <xdr:to>
      <xdr:col>0</xdr:col>
      <xdr:colOff>485775</xdr:colOff>
      <xdr:row>1</xdr:row>
      <xdr:rowOff>160</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6675" y="66675"/>
          <a:ext cx="419100" cy="5335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120464</xdr:colOff>
      <xdr:row>0</xdr:row>
      <xdr:rowOff>79375</xdr:rowOff>
    </xdr:from>
    <xdr:to>
      <xdr:col>13</xdr:col>
      <xdr:colOff>539564</xdr:colOff>
      <xdr:row>1</xdr:row>
      <xdr:rowOff>3335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50346" y="79375"/>
          <a:ext cx="419100" cy="53356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22223</xdr:colOff>
      <xdr:row>56</xdr:row>
      <xdr:rowOff>30953</xdr:rowOff>
    </xdr:from>
    <xdr:to>
      <xdr:col>3</xdr:col>
      <xdr:colOff>402548</xdr:colOff>
      <xdr:row>72</xdr:row>
      <xdr:rowOff>15353</xdr:rowOff>
    </xdr:to>
    <xdr:graphicFrame macro="">
      <xdr:nvGraphicFramePr>
        <xdr:cNvPr id="7" name="Diagramm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235211</xdr:colOff>
      <xdr:row>55</xdr:row>
      <xdr:rowOff>159301</xdr:rowOff>
    </xdr:from>
    <xdr:to>
      <xdr:col>11</xdr:col>
      <xdr:colOff>367886</xdr:colOff>
      <xdr:row>71</xdr:row>
      <xdr:rowOff>143701</xdr:rowOff>
    </xdr:to>
    <xdr:graphicFrame macro="">
      <xdr:nvGraphicFramePr>
        <xdr:cNvPr id="8" name="Diagramm 7">
          <a:extLst>
            <a:ext uri="{FF2B5EF4-FFF2-40B4-BE49-F238E27FC236}">
              <a16:creationId xmlns:a16="http://schemas.microsoft.com/office/drawing/2014/main" id="{00000000-0008-0000-0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11900</xdr:colOff>
      <xdr:row>89</xdr:row>
      <xdr:rowOff>2378</xdr:rowOff>
    </xdr:from>
    <xdr:to>
      <xdr:col>3</xdr:col>
      <xdr:colOff>392225</xdr:colOff>
      <xdr:row>104</xdr:row>
      <xdr:rowOff>167753</xdr:rowOff>
    </xdr:to>
    <xdr:graphicFrame macro="">
      <xdr:nvGraphicFramePr>
        <xdr:cNvPr id="11" name="Diagramm 10">
          <a:extLst>
            <a:ext uri="{FF2B5EF4-FFF2-40B4-BE49-F238E27FC236}">
              <a16:creationId xmlns:a16="http://schemas.microsoft.com/office/drawing/2014/main" id="{00000000-0008-0000-09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290646</xdr:colOff>
      <xdr:row>88</xdr:row>
      <xdr:rowOff>119574</xdr:rowOff>
    </xdr:from>
    <xdr:to>
      <xdr:col>11</xdr:col>
      <xdr:colOff>423321</xdr:colOff>
      <xdr:row>104</xdr:row>
      <xdr:rowOff>103974</xdr:rowOff>
    </xdr:to>
    <xdr:graphicFrame macro="">
      <xdr:nvGraphicFramePr>
        <xdr:cNvPr id="12" name="Diagramm 11">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380996</xdr:colOff>
      <xdr:row>143</xdr:row>
      <xdr:rowOff>90484</xdr:rowOff>
    </xdr:from>
    <xdr:to>
      <xdr:col>7</xdr:col>
      <xdr:colOff>923246</xdr:colOff>
      <xdr:row>159</xdr:row>
      <xdr:rowOff>74884</xdr:rowOff>
    </xdr:to>
    <xdr:graphicFrame macro="">
      <xdr:nvGraphicFramePr>
        <xdr:cNvPr id="16" name="Diagramm 15">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462629</xdr:colOff>
      <xdr:row>2</xdr:row>
      <xdr:rowOff>149536</xdr:rowOff>
    </xdr:from>
    <xdr:to>
      <xdr:col>8</xdr:col>
      <xdr:colOff>33329</xdr:colOff>
      <xdr:row>18</xdr:row>
      <xdr:rowOff>133936</xdr:rowOff>
    </xdr:to>
    <xdr:graphicFrame macro="">
      <xdr:nvGraphicFramePr>
        <xdr:cNvPr id="18" name="Diagramm 17">
          <a:extLst>
            <a:ext uri="{FF2B5EF4-FFF2-40B4-BE49-F238E27FC236}">
              <a16:creationId xmlns:a16="http://schemas.microsoft.com/office/drawing/2014/main" id="{00000000-0008-0000-09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534143</xdr:colOff>
      <xdr:row>21</xdr:row>
      <xdr:rowOff>108109</xdr:rowOff>
    </xdr:from>
    <xdr:to>
      <xdr:col>8</xdr:col>
      <xdr:colOff>104843</xdr:colOff>
      <xdr:row>36</xdr:row>
      <xdr:rowOff>73459</xdr:rowOff>
    </xdr:to>
    <xdr:graphicFrame macro="">
      <xdr:nvGraphicFramePr>
        <xdr:cNvPr id="19" name="Diagramm 18">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230187</xdr:colOff>
      <xdr:row>203</xdr:row>
      <xdr:rowOff>113504</xdr:rowOff>
    </xdr:from>
    <xdr:to>
      <xdr:col>6</xdr:col>
      <xdr:colOff>772437</xdr:colOff>
      <xdr:row>219</xdr:row>
      <xdr:rowOff>97904</xdr:rowOff>
    </xdr:to>
    <xdr:graphicFrame macro="">
      <xdr:nvGraphicFramePr>
        <xdr:cNvPr id="20" name="Diagramm 19">
          <a:extLst>
            <a:ext uri="{FF2B5EF4-FFF2-40B4-BE49-F238E27FC236}">
              <a16:creationId xmlns:a16="http://schemas.microsoft.com/office/drawing/2014/main" id="{00000000-0008-0000-09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71436</xdr:colOff>
      <xdr:row>0</xdr:row>
      <xdr:rowOff>59530</xdr:rowOff>
    </xdr:from>
    <xdr:to>
      <xdr:col>0</xdr:col>
      <xdr:colOff>490536</xdr:colOff>
      <xdr:row>1</xdr:row>
      <xdr:rowOff>4921</xdr:rowOff>
    </xdr:to>
    <xdr:pic>
      <xdr:nvPicPr>
        <xdr:cNvPr id="15" name="Pictur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1436" y="59530"/>
          <a:ext cx="419100" cy="533560"/>
        </a:xfrm>
        <a:prstGeom prst="rect">
          <a:avLst/>
        </a:prstGeom>
      </xdr:spPr>
    </xdr:pic>
    <xdr:clientData/>
  </xdr:twoCellAnchor>
  <xdr:twoCellAnchor>
    <xdr:from>
      <xdr:col>1</xdr:col>
      <xdr:colOff>293590</xdr:colOff>
      <xdr:row>268</xdr:row>
      <xdr:rowOff>24465</xdr:rowOff>
    </xdr:from>
    <xdr:to>
      <xdr:col>6</xdr:col>
      <xdr:colOff>835840</xdr:colOff>
      <xdr:row>283</xdr:row>
      <xdr:rowOff>46965</xdr:rowOff>
    </xdr:to>
    <xdr:graphicFrame macro="">
      <xdr:nvGraphicFramePr>
        <xdr:cNvPr id="3" name="Diagramm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429089</xdr:colOff>
      <xdr:row>310</xdr:row>
      <xdr:rowOff>15034</xdr:rowOff>
    </xdr:from>
    <xdr:to>
      <xdr:col>6</xdr:col>
      <xdr:colOff>971339</xdr:colOff>
      <xdr:row>325</xdr:row>
      <xdr:rowOff>56584</xdr:rowOff>
    </xdr:to>
    <xdr:graphicFrame macro="">
      <xdr:nvGraphicFramePr>
        <xdr:cNvPr id="5" name="Diagramm 4">
          <a:extLst>
            <a:ext uri="{FF2B5EF4-FFF2-40B4-BE49-F238E27FC236}">
              <a16:creationId xmlns:a16="http://schemas.microsoft.com/office/drawing/2014/main" id="{00000000-0008-0000-0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394726</xdr:colOff>
      <xdr:row>234</xdr:row>
      <xdr:rowOff>77227</xdr:rowOff>
    </xdr:from>
    <xdr:to>
      <xdr:col>7</xdr:col>
      <xdr:colOff>936976</xdr:colOff>
      <xdr:row>249</xdr:row>
      <xdr:rowOff>118777</xdr:rowOff>
    </xdr:to>
    <xdr:graphicFrame macro="">
      <xdr:nvGraphicFramePr>
        <xdr:cNvPr id="9" name="Diagramm 8">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ms-prext.fraunhofer.de/DOKUME~1/ft/LOKALE~1/Temp/EB20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ms-prext.fraunhofer.de/livelinkdav/nodes/72428/Mapping%20EU%20heat%20supply/Work%20packages/WP3/Scenario_results/Current_policy/WP3_RES-H-C-shar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Z 2003 Zuordn. der EB"/>
      <sheetName val="Bil  TJ"/>
      <sheetName val="Bil  SKE"/>
      <sheetName val="Bil nat"/>
    </sheetNames>
    <sheetDataSet>
      <sheetData sheetId="0" refreshError="1"/>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DiaRESTotal"/>
      <sheetName val="DiaRES_MS"/>
      <sheetName val="RES-share-HC"/>
      <sheetName val="RES"/>
      <sheetName val="TER"/>
      <sheetName val="IND"/>
      <sheetName val="RESShare_DistEle"/>
      <sheetName val="EC"/>
      <sheetName val="RESIDENTIAL-WP1-WP3"/>
      <sheetName val="ForReport"/>
      <sheetName val="Eurostat RES-HC shares"/>
      <sheetName val="ColorLege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5">
          <cell r="G5" t="str">
            <v>EU28</v>
          </cell>
          <cell r="H5" t="str">
            <v>AT</v>
          </cell>
          <cell r="I5" t="str">
            <v>BE</v>
          </cell>
          <cell r="J5" t="str">
            <v>BG</v>
          </cell>
          <cell r="K5" t="str">
            <v>CY</v>
          </cell>
          <cell r="L5" t="str">
            <v>CZ</v>
          </cell>
          <cell r="M5" t="str">
            <v>DE</v>
          </cell>
          <cell r="N5" t="str">
            <v>DK</v>
          </cell>
          <cell r="O5" t="str">
            <v>EE</v>
          </cell>
          <cell r="P5" t="str">
            <v>EL</v>
          </cell>
          <cell r="Q5" t="str">
            <v>ES</v>
          </cell>
          <cell r="R5" t="str">
            <v>FI</v>
          </cell>
          <cell r="S5" t="str">
            <v>FR</v>
          </cell>
          <cell r="T5" t="str">
            <v>HR</v>
          </cell>
          <cell r="U5" t="str">
            <v>HU</v>
          </cell>
          <cell r="V5" t="str">
            <v>IE</v>
          </cell>
          <cell r="W5" t="str">
            <v>IT</v>
          </cell>
          <cell r="X5" t="str">
            <v>LT</v>
          </cell>
          <cell r="Y5" t="str">
            <v>LU</v>
          </cell>
          <cell r="Z5" t="str">
            <v>LV</v>
          </cell>
          <cell r="AA5" t="str">
            <v>MT</v>
          </cell>
          <cell r="AB5" t="str">
            <v>NL</v>
          </cell>
          <cell r="AC5" t="str">
            <v>PL</v>
          </cell>
          <cell r="AD5" t="str">
            <v>PT</v>
          </cell>
          <cell r="AE5" t="str">
            <v>RO</v>
          </cell>
          <cell r="AF5" t="str">
            <v>SE</v>
          </cell>
          <cell r="AG5" t="str">
            <v>SI</v>
          </cell>
          <cell r="AH5" t="str">
            <v>SK</v>
          </cell>
          <cell r="AI5" t="str">
            <v>UK</v>
          </cell>
        </row>
        <row r="6">
          <cell r="G6">
            <v>6163.0151602227161</v>
          </cell>
          <cell r="H6">
            <v>165.59427817485351</v>
          </cell>
          <cell r="I6">
            <v>197.57865044944037</v>
          </cell>
          <cell r="J6">
            <v>59.41381441410045</v>
          </cell>
          <cell r="K6">
            <v>6.0457635171136133</v>
          </cell>
          <cell r="L6">
            <v>165.05321641986279</v>
          </cell>
          <cell r="M6">
            <v>1142.4932716404403</v>
          </cell>
          <cell r="N6">
            <v>77.48194023513723</v>
          </cell>
          <cell r="O6">
            <v>16.56531655160228</v>
          </cell>
          <cell r="P6">
            <v>82.689660610159663</v>
          </cell>
          <cell r="Q6">
            <v>433.80629235167544</v>
          </cell>
          <cell r="R6">
            <v>181.40114966959894</v>
          </cell>
          <cell r="S6">
            <v>782.53995051865957</v>
          </cell>
          <cell r="T6">
            <v>37.093457284705252</v>
          </cell>
          <cell r="U6">
            <v>92.901487636837714</v>
          </cell>
          <cell r="V6">
            <v>52.516498193409198</v>
          </cell>
          <cell r="W6">
            <v>809.24195495006472</v>
          </cell>
          <cell r="X6">
            <v>24.312058917742487</v>
          </cell>
          <cell r="Y6">
            <v>13.844334488192445</v>
          </cell>
          <cell r="Z6">
            <v>25.174390127264733</v>
          </cell>
          <cell r="AA6">
            <v>1.5974892881512941</v>
          </cell>
          <cell r="AB6">
            <v>279.39517378925086</v>
          </cell>
          <cell r="AC6">
            <v>407.09413249715567</v>
          </cell>
          <cell r="AD6">
            <v>83.784072391218643</v>
          </cell>
          <cell r="AE6">
            <v>158.37077810205489</v>
          </cell>
          <cell r="AF6">
            <v>180.93166716015509</v>
          </cell>
          <cell r="AG6">
            <v>24.935150240580523</v>
          </cell>
          <cell r="AH6">
            <v>77.96843943006445</v>
          </cell>
          <cell r="AI6">
            <v>583.1907711732232</v>
          </cell>
        </row>
        <row r="7">
          <cell r="G7">
            <v>5256.0384427499312</v>
          </cell>
          <cell r="H7">
            <v>152.80432922867243</v>
          </cell>
          <cell r="I7">
            <v>175.48369931966033</v>
          </cell>
          <cell r="J7">
            <v>47.13205361449495</v>
          </cell>
          <cell r="K7">
            <v>3.3801599688483233</v>
          </cell>
          <cell r="L7">
            <v>149.48250966869725</v>
          </cell>
          <cell r="M7">
            <v>1021.3682732490693</v>
          </cell>
          <cell r="N7">
            <v>68.765678649378899</v>
          </cell>
          <cell r="O7">
            <v>14.881588935510029</v>
          </cell>
          <cell r="P7">
            <v>55.838060054603417</v>
          </cell>
          <cell r="Q7">
            <v>319.41021007045856</v>
          </cell>
          <cell r="R7">
            <v>159.78210250377956</v>
          </cell>
          <cell r="S7">
            <v>616.98240820785782</v>
          </cell>
          <cell r="T7">
            <v>31.800420781773798</v>
          </cell>
          <cell r="U7">
            <v>82.700372174663627</v>
          </cell>
          <cell r="V7">
            <v>45.423541258955339</v>
          </cell>
          <cell r="W7">
            <v>647.60341469471564</v>
          </cell>
          <cell r="X7">
            <v>22.267386847864742</v>
          </cell>
          <cell r="Y7">
            <v>10.914879966727247</v>
          </cell>
          <cell r="Z7">
            <v>23.07915466276317</v>
          </cell>
          <cell r="AA7">
            <v>0.33234118078596298</v>
          </cell>
          <cell r="AB7">
            <v>248.05488241908202</v>
          </cell>
          <cell r="AC7">
            <v>368.84351673159887</v>
          </cell>
          <cell r="AD7">
            <v>58.19996013730163</v>
          </cell>
          <cell r="AE7">
            <v>149.6452818927869</v>
          </cell>
          <cell r="AF7">
            <v>156.31391934473828</v>
          </cell>
          <cell r="AG7">
            <v>21.443011994577045</v>
          </cell>
          <cell r="AH7">
            <v>71.087180330744573</v>
          </cell>
          <cell r="AI7">
            <v>533.01810485982082</v>
          </cell>
        </row>
        <row r="8">
          <cell r="G8">
            <v>1092.8496252311006</v>
          </cell>
          <cell r="H8">
            <v>43.170105011569504</v>
          </cell>
          <cell r="I8">
            <v>29.728149544876864</v>
          </cell>
          <cell r="J8">
            <v>17.201090477659498</v>
          </cell>
          <cell r="K8">
            <v>1.2948480588549172</v>
          </cell>
          <cell r="L8">
            <v>39.561420888232945</v>
          </cell>
          <cell r="M8">
            <v>129.28648771585472</v>
          </cell>
          <cell r="N8">
            <v>18.352199398652477</v>
          </cell>
          <cell r="O8">
            <v>5.7534680764487014</v>
          </cell>
          <cell r="P8">
            <v>19.087548878549782</v>
          </cell>
          <cell r="Q8">
            <v>86.841891081510724</v>
          </cell>
          <cell r="R8">
            <v>73.257610242963977</v>
          </cell>
          <cell r="S8">
            <v>164.30195001770844</v>
          </cell>
          <cell r="T8">
            <v>11.322445710164207</v>
          </cell>
          <cell r="U8">
            <v>19.116466319448662</v>
          </cell>
          <cell r="V8">
            <v>7.5440209663748092</v>
          </cell>
          <cell r="W8">
            <v>128.03260294342067</v>
          </cell>
          <cell r="X8">
            <v>5.8665893231832538</v>
          </cell>
          <cell r="Y8">
            <v>1.329350350174177</v>
          </cell>
          <cell r="Z8">
            <v>8.7907651754009759</v>
          </cell>
          <cell r="AA8">
            <v>0.11202428764339059</v>
          </cell>
          <cell r="AB8">
            <v>23.675895534456487</v>
          </cell>
          <cell r="AC8">
            <v>70.152406916660325</v>
          </cell>
          <cell r="AD8">
            <v>20.502174149015922</v>
          </cell>
          <cell r="AE8">
            <v>49.927008050750771</v>
          </cell>
          <cell r="AF8">
            <v>64.824061389057604</v>
          </cell>
          <cell r="AG8">
            <v>8.0848385818954505</v>
          </cell>
          <cell r="AH8">
            <v>8.7655724198649736</v>
          </cell>
          <cell r="AI8">
            <v>36.966633720706369</v>
          </cell>
        </row>
        <row r="9">
          <cell r="G9">
            <v>266.80166919285728</v>
          </cell>
          <cell r="H9">
            <v>7.6698678466716004</v>
          </cell>
          <cell r="I9">
            <v>3.1299568968576463</v>
          </cell>
          <cell r="J9">
            <v>2.9360613870252816</v>
          </cell>
          <cell r="K9">
            <v>0</v>
          </cell>
          <cell r="L9">
            <v>5.8285590086738583</v>
          </cell>
          <cell r="M9">
            <v>42.237105608660599</v>
          </cell>
          <cell r="N9">
            <v>8.7734934687590655</v>
          </cell>
          <cell r="O9">
            <v>1.8822828687291575</v>
          </cell>
          <cell r="P9">
            <v>0</v>
          </cell>
          <cell r="Q9">
            <v>0.78892102955531385</v>
          </cell>
          <cell r="R9">
            <v>22.265198711467132</v>
          </cell>
          <cell r="S9">
            <v>15.727058602958744</v>
          </cell>
          <cell r="T9">
            <v>1.3017288017785853</v>
          </cell>
          <cell r="U9">
            <v>5.2449657891099637</v>
          </cell>
          <cell r="V9">
            <v>9.6717652850601285E-2</v>
          </cell>
          <cell r="W9">
            <v>12.907310842916555</v>
          </cell>
          <cell r="X9">
            <v>3.0900261810313241</v>
          </cell>
          <cell r="Y9">
            <v>3.3628367760702514E-2</v>
          </cell>
          <cell r="Z9">
            <v>2.5365767227902336</v>
          </cell>
          <cell r="AA9">
            <v>1.260452757143537E-5</v>
          </cell>
          <cell r="AB9">
            <v>7.1895986266494241</v>
          </cell>
          <cell r="AC9">
            <v>13.965163468122251</v>
          </cell>
          <cell r="AD9">
            <v>2.7987539777739099</v>
          </cell>
          <cell r="AE9">
            <v>3.6312566589143365</v>
          </cell>
          <cell r="AF9">
            <v>24.528723619892627</v>
          </cell>
          <cell r="AG9">
            <v>0.80559390176478651</v>
          </cell>
          <cell r="AH9">
            <v>4.1559901835096058</v>
          </cell>
          <cell r="AI9">
            <v>11.365569535492737</v>
          </cell>
        </row>
        <row r="10">
          <cell r="G10">
            <v>1359.651294423958</v>
          </cell>
          <cell r="H10">
            <v>50.839972858241104</v>
          </cell>
          <cell r="I10">
            <v>32.858106441734513</v>
          </cell>
          <cell r="J10">
            <v>20.137151864684782</v>
          </cell>
          <cell r="K10">
            <v>1.2948480588549172</v>
          </cell>
          <cell r="L10">
            <v>45.389979896906802</v>
          </cell>
          <cell r="M10">
            <v>171.52359332451533</v>
          </cell>
          <cell r="N10">
            <v>27.125692867411544</v>
          </cell>
          <cell r="O10">
            <v>7.6357509451778594</v>
          </cell>
          <cell r="P10">
            <v>19.087548878549782</v>
          </cell>
          <cell r="Q10">
            <v>87.630812111066035</v>
          </cell>
          <cell r="R10">
            <v>95.522808954431113</v>
          </cell>
          <cell r="S10">
            <v>180.02900862066718</v>
          </cell>
          <cell r="T10">
            <v>12.624174511942792</v>
          </cell>
          <cell r="U10">
            <v>24.361432108558624</v>
          </cell>
          <cell r="V10">
            <v>7.6407386192254103</v>
          </cell>
          <cell r="W10">
            <v>140.93991378633723</v>
          </cell>
          <cell r="X10">
            <v>8.9566155042145787</v>
          </cell>
          <cell r="Y10">
            <v>1.3629787179348796</v>
          </cell>
          <cell r="Z10">
            <v>11.327341898191209</v>
          </cell>
          <cell r="AA10">
            <v>0.11203689217096202</v>
          </cell>
          <cell r="AB10">
            <v>30.865494161105911</v>
          </cell>
          <cell r="AC10">
            <v>84.117570384782582</v>
          </cell>
          <cell r="AD10">
            <v>23.300928126789831</v>
          </cell>
          <cell r="AE10">
            <v>53.55826470966511</v>
          </cell>
          <cell r="AF10">
            <v>89.352785008950235</v>
          </cell>
          <cell r="AG10">
            <v>8.8904324836602378</v>
          </cell>
          <cell r="AH10">
            <v>12.921562603374579</v>
          </cell>
          <cell r="AI10">
            <v>48.332203256199108</v>
          </cell>
        </row>
        <row r="11">
          <cell r="G11">
            <v>0.25868366626949474</v>
          </cell>
          <cell r="H11">
            <v>0.33271290882183602</v>
          </cell>
          <cell r="I11">
            <v>0.18724306912336247</v>
          </cell>
          <cell r="J11">
            <v>0.42724961720088978</v>
          </cell>
          <cell r="K11">
            <v>0.38307301156995049</v>
          </cell>
          <cell r="L11">
            <v>0.30364743004051797</v>
          </cell>
          <cell r="M11">
            <v>0.16793511000579892</v>
          </cell>
          <cell r="N11">
            <v>0.39446557352715877</v>
          </cell>
          <cell r="O11">
            <v>0.51310051488908182</v>
          </cell>
          <cell r="P11">
            <v>0.34183760789476353</v>
          </cell>
          <cell r="Q11">
            <v>0.27435194414021891</v>
          </cell>
          <cell r="R11">
            <v>0.5978317186818316</v>
          </cell>
          <cell r="S11">
            <v>0.29178953277386871</v>
          </cell>
          <cell r="T11">
            <v>0.39698136696286279</v>
          </cell>
          <cell r="U11">
            <v>0.29457463694488761</v>
          </cell>
          <cell r="V11">
            <v>0.16821098504113269</v>
          </cell>
          <cell r="W11">
            <v>0.21763306151308234</v>
          </cell>
          <cell r="X11">
            <v>0.40223020174787344</v>
          </cell>
          <cell r="Y11">
            <v>0.12487345001408748</v>
          </cell>
          <cell r="Z11">
            <v>0.49080402049851485</v>
          </cell>
          <cell r="AA11">
            <v>0.33711408229940942</v>
          </cell>
          <cell r="AB11">
            <v>0.12443010135539075</v>
          </cell>
          <cell r="AC11">
            <v>0.22805760863079913</v>
          </cell>
          <cell r="AD11">
            <v>0.40035986402430118</v>
          </cell>
          <cell r="AE11">
            <v>0.35790145891827607</v>
          </cell>
          <cell r="AF11">
            <v>0.5716239819429616</v>
          </cell>
          <cell r="AG11">
            <v>0.41460744814714628</v>
          </cell>
          <cell r="AH11">
            <v>0.18177064476681906</v>
          </cell>
          <cell r="AI11">
            <v>9.0676475743558582E-2</v>
          </cell>
        </row>
        <row r="14">
          <cell r="G14" t="str">
            <v>EU28</v>
          </cell>
          <cell r="H14" t="str">
            <v>AT</v>
          </cell>
          <cell r="I14" t="str">
            <v>BE</v>
          </cell>
          <cell r="J14" t="str">
            <v>BG</v>
          </cell>
          <cell r="K14" t="str">
            <v>CY</v>
          </cell>
          <cell r="L14" t="str">
            <v>CZ</v>
          </cell>
          <cell r="M14" t="str">
            <v>DE</v>
          </cell>
          <cell r="N14" t="str">
            <v>DK</v>
          </cell>
          <cell r="O14" t="str">
            <v>EE</v>
          </cell>
          <cell r="P14" t="str">
            <v>EL</v>
          </cell>
          <cell r="Q14" t="str">
            <v>ES</v>
          </cell>
          <cell r="R14" t="str">
            <v>FI</v>
          </cell>
          <cell r="S14" t="str">
            <v>FR</v>
          </cell>
          <cell r="T14" t="str">
            <v>HR</v>
          </cell>
          <cell r="U14" t="str">
            <v>HU</v>
          </cell>
          <cell r="V14" t="str">
            <v>IE</v>
          </cell>
          <cell r="W14" t="str">
            <v>IT</v>
          </cell>
          <cell r="X14" t="str">
            <v>LT</v>
          </cell>
          <cell r="Y14" t="str">
            <v>LU</v>
          </cell>
          <cell r="Z14" t="str">
            <v>LV</v>
          </cell>
          <cell r="AA14" t="str">
            <v>MT</v>
          </cell>
          <cell r="AB14" t="str">
            <v>NL</v>
          </cell>
          <cell r="AC14" t="str">
            <v>PL</v>
          </cell>
          <cell r="AD14" t="str">
            <v>PT</v>
          </cell>
          <cell r="AE14" t="str">
            <v>RO</v>
          </cell>
          <cell r="AF14" t="str">
            <v>SE</v>
          </cell>
          <cell r="AG14" t="str">
            <v>SI</v>
          </cell>
          <cell r="AH14" t="str">
            <v>SK</v>
          </cell>
          <cell r="AI14" t="str">
            <v>UK</v>
          </cell>
          <cell r="AJ14" t="str">
            <v>Check</v>
          </cell>
        </row>
        <row r="15">
          <cell r="G15">
            <v>6433.9276150091209</v>
          </cell>
          <cell r="H15">
            <v>175.87545356633092</v>
          </cell>
          <cell r="I15">
            <v>210.83137217891752</v>
          </cell>
          <cell r="J15">
            <v>58.064980469635998</v>
          </cell>
          <cell r="K15">
            <v>6.1077286456500657</v>
          </cell>
          <cell r="L15">
            <v>164.13721670162971</v>
          </cell>
          <cell r="M15">
            <v>1271.2785619569784</v>
          </cell>
          <cell r="N15">
            <v>79.936790818029124</v>
          </cell>
          <cell r="O15">
            <v>17.635383799917683</v>
          </cell>
          <cell r="P15">
            <v>87.754809006658988</v>
          </cell>
          <cell r="Q15">
            <v>424.50823023211694</v>
          </cell>
          <cell r="R15">
            <v>181.19487101419105</v>
          </cell>
          <cell r="S15">
            <v>815.48934125974529</v>
          </cell>
          <cell r="T15">
            <v>36.518251684484135</v>
          </cell>
          <cell r="U15">
            <v>99.859628599437286</v>
          </cell>
          <cell r="V15">
            <v>54.944220789737024</v>
          </cell>
          <cell r="W15">
            <v>813.79603419266198</v>
          </cell>
          <cell r="X15">
            <v>27.06179995927878</v>
          </cell>
          <cell r="Y15">
            <v>14.824063843487473</v>
          </cell>
          <cell r="Z15">
            <v>27.187800876362342</v>
          </cell>
          <cell r="AA15">
            <v>1.6596880111569428</v>
          </cell>
          <cell r="AB15">
            <v>291.49022215282889</v>
          </cell>
          <cell r="AC15">
            <v>409.50948426993102</v>
          </cell>
          <cell r="AD15">
            <v>78.153065066183814</v>
          </cell>
          <cell r="AE15">
            <v>154.28775455211911</v>
          </cell>
          <cell r="AF15">
            <v>189.44263448487158</v>
          </cell>
          <cell r="AG15">
            <v>24.378087739659961</v>
          </cell>
          <cell r="AH15">
            <v>79.748068277711937</v>
          </cell>
          <cell r="AI15">
            <v>638.2520708594061</v>
          </cell>
          <cell r="AJ15">
            <v>0</v>
          </cell>
        </row>
        <row r="16">
          <cell r="G16">
            <v>5532.393434965189</v>
          </cell>
          <cell r="H16">
            <v>161.68628502906333</v>
          </cell>
          <cell r="I16">
            <v>188.30369776094309</v>
          </cell>
          <cell r="J16">
            <v>46.375021921728461</v>
          </cell>
          <cell r="K16">
            <v>3.6279647401763926</v>
          </cell>
          <cell r="L16">
            <v>148.77645803784264</v>
          </cell>
          <cell r="M16">
            <v>1146.2372550962268</v>
          </cell>
          <cell r="N16">
            <v>70.816883219019459</v>
          </cell>
          <cell r="O16">
            <v>15.65640771546593</v>
          </cell>
          <cell r="P16">
            <v>63.119275844120352</v>
          </cell>
          <cell r="Q16">
            <v>309.48707300550336</v>
          </cell>
          <cell r="R16">
            <v>156.34468368050267</v>
          </cell>
          <cell r="S16">
            <v>651.47942081134124</v>
          </cell>
          <cell r="T16">
            <v>31.356228386335726</v>
          </cell>
          <cell r="U16">
            <v>89.927963789564984</v>
          </cell>
          <cell r="V16">
            <v>47.865904064384658</v>
          </cell>
          <cell r="W16">
            <v>657.90552226628301</v>
          </cell>
          <cell r="X16">
            <v>25.228836405340601</v>
          </cell>
          <cell r="Y16">
            <v>11.653928683917256</v>
          </cell>
          <cell r="Z16">
            <v>25.150936016768075</v>
          </cell>
          <cell r="AA16">
            <v>0.43234297976380792</v>
          </cell>
          <cell r="AB16">
            <v>260.83556977080616</v>
          </cell>
          <cell r="AC16">
            <v>373.82511799436708</v>
          </cell>
          <cell r="AD16">
            <v>57.649653408081036</v>
          </cell>
          <cell r="AE16">
            <v>146.62771108284736</v>
          </cell>
          <cell r="AF16">
            <v>162.30714035530548</v>
          </cell>
          <cell r="AG16">
            <v>20.851166343521605</v>
          </cell>
          <cell r="AH16">
            <v>73.353981993008802</v>
          </cell>
          <cell r="AI16">
            <v>585.5110045629591</v>
          </cell>
        </row>
        <row r="17">
          <cell r="G17">
            <v>975.62065476940347</v>
          </cell>
          <cell r="H17">
            <v>41.103408977166929</v>
          </cell>
          <cell r="I17">
            <v>25.578793886652573</v>
          </cell>
          <cell r="J17">
            <v>15.940069539344245</v>
          </cell>
          <cell r="K17">
            <v>1.1076912280903342</v>
          </cell>
          <cell r="L17">
            <v>29.742727144059586</v>
          </cell>
          <cell r="M17">
            <v>129.71462483549362</v>
          </cell>
          <cell r="N17">
            <v>16.526255188281688</v>
          </cell>
          <cell r="O17">
            <v>5.9581018793891181</v>
          </cell>
          <cell r="P17">
            <v>16.796020128651705</v>
          </cell>
          <cell r="Q17">
            <v>68.894940878036365</v>
          </cell>
          <cell r="R17">
            <v>63.013479528123924</v>
          </cell>
          <cell r="S17">
            <v>142.17363222642248</v>
          </cell>
          <cell r="T17">
            <v>9.0489553175786845</v>
          </cell>
          <cell r="U17">
            <v>17.053284625187857</v>
          </cell>
          <cell r="V17">
            <v>6.0407254036776799</v>
          </cell>
          <cell r="W17">
            <v>120.26829099126681</v>
          </cell>
          <cell r="X17">
            <v>7.1184203388217222</v>
          </cell>
          <cell r="Y17">
            <v>0.91551553083880888</v>
          </cell>
          <cell r="Z17">
            <v>11.046032078940559</v>
          </cell>
          <cell r="AA17">
            <v>7.812722604817382E-2</v>
          </cell>
          <cell r="AB17">
            <v>19.938316238476585</v>
          </cell>
          <cell r="AC17">
            <v>56.034752412192276</v>
          </cell>
          <cell r="AD17">
            <v>19.633886438149748</v>
          </cell>
          <cell r="AE17">
            <v>45.26429748037166</v>
          </cell>
          <cell r="AF17">
            <v>66.982106912816221</v>
          </cell>
          <cell r="AG17">
            <v>7.0943867585903462</v>
          </cell>
          <cell r="AH17">
            <v>6.3828004626743402</v>
          </cell>
          <cell r="AI17">
            <v>26.171011114059397</v>
          </cell>
        </row>
        <row r="18">
          <cell r="G18">
            <v>211.90622688515936</v>
          </cell>
          <cell r="H18">
            <v>11.697338395078281</v>
          </cell>
          <cell r="I18">
            <v>3.2783867513708782</v>
          </cell>
          <cell r="J18">
            <v>2.1926780597171596</v>
          </cell>
          <cell r="K18">
            <v>8.7255269345236489E-2</v>
          </cell>
          <cell r="L18">
            <v>5.2150961626749641</v>
          </cell>
          <cell r="M18">
            <v>43.548823064380748</v>
          </cell>
          <cell r="N18">
            <v>13.976467641883549</v>
          </cell>
          <cell r="O18">
            <v>2.2615409672441058</v>
          </cell>
          <cell r="P18">
            <v>0</v>
          </cell>
          <cell r="Q18">
            <v>0.47907987268565322</v>
          </cell>
          <cell r="R18">
            <v>22.571983569520071</v>
          </cell>
          <cell r="S18">
            <v>17.140170207731121</v>
          </cell>
          <cell r="T18">
            <v>1.356864369735419</v>
          </cell>
          <cell r="U18">
            <v>4.8195467803348464</v>
          </cell>
          <cell r="V18">
            <v>0.15833060398535739</v>
          </cell>
          <cell r="W18">
            <v>9.2014741274260992</v>
          </cell>
          <cell r="X18">
            <v>3.0545835924617464</v>
          </cell>
          <cell r="Y18">
            <v>0.13170924517026367</v>
          </cell>
          <cell r="Z18">
            <v>2.7343258604516096</v>
          </cell>
          <cell r="AA18">
            <v>2.3878344299548132E-4</v>
          </cell>
          <cell r="AB18">
            <v>6.5556033892754195</v>
          </cell>
          <cell r="AC18">
            <v>12.223378925197039</v>
          </cell>
          <cell r="AD18">
            <v>1.2138405118789948</v>
          </cell>
          <cell r="AE18">
            <v>3.5576148684298192</v>
          </cell>
          <cell r="AF18">
            <v>29.04881412931778</v>
          </cell>
          <cell r="AG18">
            <v>0.713503897068546</v>
          </cell>
          <cell r="AH18">
            <v>3.7423950448582506</v>
          </cell>
          <cell r="AI18">
            <v>10.945182794493345</v>
          </cell>
        </row>
        <row r="19">
          <cell r="G19">
            <v>1187.5268816545629</v>
          </cell>
          <cell r="H19">
            <v>52.800747372245212</v>
          </cell>
          <cell r="I19">
            <v>28.857180638023451</v>
          </cell>
          <cell r="J19">
            <v>18.132747599061403</v>
          </cell>
          <cell r="K19">
            <v>1.1949464974355706</v>
          </cell>
          <cell r="L19">
            <v>34.957823306734554</v>
          </cell>
          <cell r="M19">
            <v>173.26344789987436</v>
          </cell>
          <cell r="N19">
            <v>30.502722830165236</v>
          </cell>
          <cell r="O19">
            <v>8.2196428466332243</v>
          </cell>
          <cell r="P19">
            <v>16.796020128651705</v>
          </cell>
          <cell r="Q19">
            <v>69.374020750722025</v>
          </cell>
          <cell r="R19">
            <v>85.585463097643995</v>
          </cell>
          <cell r="S19">
            <v>159.31380243415362</v>
          </cell>
          <cell r="T19">
            <v>10.405819687314104</v>
          </cell>
          <cell r="U19">
            <v>21.872831405522703</v>
          </cell>
          <cell r="V19">
            <v>6.199056007663037</v>
          </cell>
          <cell r="W19">
            <v>129.46976511869292</v>
          </cell>
          <cell r="X19">
            <v>10.173003931283468</v>
          </cell>
          <cell r="Y19">
            <v>1.0472247760090725</v>
          </cell>
          <cell r="Z19">
            <v>13.780357939392168</v>
          </cell>
          <cell r="AA19">
            <v>7.83660094911693E-2</v>
          </cell>
          <cell r="AB19">
            <v>26.493919627752003</v>
          </cell>
          <cell r="AC19">
            <v>68.258131337389315</v>
          </cell>
          <cell r="AD19">
            <v>20.847726950028743</v>
          </cell>
          <cell r="AE19">
            <v>48.821912348801476</v>
          </cell>
          <cell r="AF19">
            <v>96.030921042133997</v>
          </cell>
          <cell r="AG19">
            <v>7.8078906556588921</v>
          </cell>
          <cell r="AH19">
            <v>10.125195507532592</v>
          </cell>
          <cell r="AI19">
            <v>37.116193908552745</v>
          </cell>
        </row>
        <row r="20">
          <cell r="G20">
            <v>0.21464975251927923</v>
          </cell>
          <cell r="H20">
            <v>0.32656293242654566</v>
          </cell>
          <cell r="I20">
            <v>0.15324808265134796</v>
          </cell>
          <cell r="J20">
            <v>0.3910024588164242</v>
          </cell>
          <cell r="K20">
            <v>0.32937103390301198</v>
          </cell>
          <cell r="L20">
            <v>0.23496878315144937</v>
          </cell>
          <cell r="M20">
            <v>0.1511584509485594</v>
          </cell>
          <cell r="N20">
            <v>0.43072670588774298</v>
          </cell>
          <cell r="O20">
            <v>0.52500183924781052</v>
          </cell>
          <cell r="P20">
            <v>0.26609969623433627</v>
          </cell>
          <cell r="Q20">
            <v>0.22415805635115624</v>
          </cell>
          <cell r="R20">
            <v>0.5474152435687657</v>
          </cell>
          <cell r="S20">
            <v>0.24454157314093966</v>
          </cell>
          <cell r="T20">
            <v>0.33185814183725948</v>
          </cell>
          <cell r="U20">
            <v>0.24322613883158747</v>
          </cell>
          <cell r="V20">
            <v>0.12950880441586682</v>
          </cell>
          <cell r="W20">
            <v>0.196790816822314</v>
          </cell>
          <cell r="X20">
            <v>0.40322921627610148</v>
          </cell>
          <cell r="Y20">
            <v>8.9860235497602761E-2</v>
          </cell>
          <cell r="Z20">
            <v>0.54790636540146387</v>
          </cell>
          <cell r="AA20">
            <v>0.18125889203516435</v>
          </cell>
          <cell r="AB20">
            <v>0.10157326184857368</v>
          </cell>
          <cell r="AC20">
            <v>0.18259375320632643</v>
          </cell>
          <cell r="AD20">
            <v>0.36162796682323878</v>
          </cell>
          <cell r="AE20">
            <v>0.33296511272153867</v>
          </cell>
          <cell r="AF20">
            <v>0.59166171514027877</v>
          </cell>
          <cell r="AG20">
            <v>0.37445822104262194</v>
          </cell>
          <cell r="AH20">
            <v>0.13803198180158238</v>
          </cell>
          <cell r="AI20">
            <v>6.3391112411725306E-2</v>
          </cell>
        </row>
        <row r="25">
          <cell r="G25" t="str">
            <v>EU28</v>
          </cell>
          <cell r="H25" t="str">
            <v>AT</v>
          </cell>
          <cell r="I25" t="str">
            <v>BE</v>
          </cell>
          <cell r="J25" t="str">
            <v>BG</v>
          </cell>
          <cell r="K25" t="str">
            <v>CY</v>
          </cell>
          <cell r="L25" t="str">
            <v>CZ</v>
          </cell>
          <cell r="M25" t="str">
            <v>DE</v>
          </cell>
          <cell r="N25" t="str">
            <v>DK</v>
          </cell>
          <cell r="O25" t="str">
            <v>EE</v>
          </cell>
          <cell r="P25" t="str">
            <v>EL</v>
          </cell>
          <cell r="Q25" t="str">
            <v>ES</v>
          </cell>
          <cell r="R25" t="str">
            <v>FI</v>
          </cell>
          <cell r="S25" t="str">
            <v>FR</v>
          </cell>
          <cell r="T25" t="str">
            <v>HR</v>
          </cell>
          <cell r="U25" t="str">
            <v>HU</v>
          </cell>
          <cell r="V25" t="str">
            <v>IE</v>
          </cell>
          <cell r="W25" t="str">
            <v>IT</v>
          </cell>
          <cell r="X25" t="str">
            <v>LT</v>
          </cell>
          <cell r="Y25" t="str">
            <v>LU</v>
          </cell>
          <cell r="Z25" t="str">
            <v>LV</v>
          </cell>
          <cell r="AA25" t="str">
            <v>MT</v>
          </cell>
          <cell r="AB25" t="str">
            <v>NL</v>
          </cell>
          <cell r="AC25" t="str">
            <v>PL</v>
          </cell>
          <cell r="AD25" t="str">
            <v>PT</v>
          </cell>
          <cell r="AE25" t="str">
            <v>RO</v>
          </cell>
          <cell r="AF25" t="str">
            <v>SE</v>
          </cell>
          <cell r="AG25" t="str">
            <v>SI</v>
          </cell>
          <cell r="AH25" t="str">
            <v>SK</v>
          </cell>
          <cell r="AI25" t="str">
            <v>UK</v>
          </cell>
        </row>
        <row r="26">
          <cell r="G26">
            <v>6349.283279146528</v>
          </cell>
          <cell r="H26">
            <v>169.31151455617331</v>
          </cell>
          <cell r="I26">
            <v>205.75669354920274</v>
          </cell>
          <cell r="J26">
            <v>52.613444874448824</v>
          </cell>
          <cell r="K26">
            <v>5.0872101311123412</v>
          </cell>
          <cell r="L26">
            <v>156.67853960425725</v>
          </cell>
          <cell r="M26">
            <v>1348.085469115108</v>
          </cell>
          <cell r="N26">
            <v>78.275693610108419</v>
          </cell>
          <cell r="O26">
            <v>18.352337976351162</v>
          </cell>
          <cell r="P26">
            <v>89.938780095783798</v>
          </cell>
          <cell r="Q26">
            <v>380.70522763118379</v>
          </cell>
          <cell r="R26">
            <v>177.9092454047896</v>
          </cell>
          <cell r="S26">
            <v>758.39438469249683</v>
          </cell>
          <cell r="T26">
            <v>30.510155826693747</v>
          </cell>
          <cell r="U26">
            <v>96.8139493740902</v>
          </cell>
          <cell r="V26">
            <v>54.418507110101352</v>
          </cell>
          <cell r="W26">
            <v>753.91166871654968</v>
          </cell>
          <cell r="X26">
            <v>27.525095052948103</v>
          </cell>
          <cell r="Y26">
            <v>14.836602746876821</v>
          </cell>
          <cell r="Z26">
            <v>27.191383736269604</v>
          </cell>
          <cell r="AA26">
            <v>1.0004220364907441</v>
          </cell>
          <cell r="AB26">
            <v>304.26436477535458</v>
          </cell>
          <cell r="AC26">
            <v>399.2563965047832</v>
          </cell>
          <cell r="AD26">
            <v>67.672840096643398</v>
          </cell>
          <cell r="AE26">
            <v>139.21716278029299</v>
          </cell>
          <cell r="AF26">
            <v>192.33254619584048</v>
          </cell>
          <cell r="AG26">
            <v>23.641169497461362</v>
          </cell>
          <cell r="AH26">
            <v>87.160552405059804</v>
          </cell>
          <cell r="AI26">
            <v>688.42192105005483</v>
          </cell>
        </row>
        <row r="27">
          <cell r="G27">
            <v>5621.9111690955806</v>
          </cell>
          <cell r="H27">
            <v>155.81096384650587</v>
          </cell>
          <cell r="I27">
            <v>187.06332980376291</v>
          </cell>
          <cell r="J27">
            <v>42.82334118263406</v>
          </cell>
          <cell r="K27">
            <v>3.5228328750867037</v>
          </cell>
          <cell r="L27">
            <v>143.14807218190577</v>
          </cell>
          <cell r="M27">
            <v>1247.8626202341666</v>
          </cell>
          <cell r="N27">
            <v>71.341107824905521</v>
          </cell>
          <cell r="O27">
            <v>16.128499461812467</v>
          </cell>
          <cell r="P27">
            <v>73.019766654234928</v>
          </cell>
          <cell r="Q27">
            <v>300.6645384443076</v>
          </cell>
          <cell r="R27">
            <v>152.07788825069719</v>
          </cell>
          <cell r="S27">
            <v>632.80832628964436</v>
          </cell>
          <cell r="T27">
            <v>26.29003179947102</v>
          </cell>
          <cell r="U27">
            <v>88.168973150992699</v>
          </cell>
          <cell r="V27">
            <v>48.531108625437398</v>
          </cell>
          <cell r="W27">
            <v>637.75018696756467</v>
          </cell>
          <cell r="X27">
            <v>25.971782047242755</v>
          </cell>
          <cell r="Y27">
            <v>12.423400123214343</v>
          </cell>
          <cell r="Z27">
            <v>25.306281937102124</v>
          </cell>
          <cell r="AA27">
            <v>0.26496318708785843</v>
          </cell>
          <cell r="AB27">
            <v>283.00595647519265</v>
          </cell>
          <cell r="AC27">
            <v>369.11733693433069</v>
          </cell>
          <cell r="AD27">
            <v>55.504818637298293</v>
          </cell>
          <cell r="AE27">
            <v>131.63589316449995</v>
          </cell>
          <cell r="AF27">
            <v>165.03506314322564</v>
          </cell>
          <cell r="AG27">
            <v>20.544837464114813</v>
          </cell>
          <cell r="AH27">
            <v>82.022074290002763</v>
          </cell>
          <cell r="AI27">
            <v>624.06717409913801</v>
          </cell>
        </row>
        <row r="28">
          <cell r="G28">
            <v>793.77446902346355</v>
          </cell>
          <cell r="H28">
            <v>37.960788782778309</v>
          </cell>
          <cell r="I28">
            <v>14.286370803912545</v>
          </cell>
          <cell r="J28">
            <v>12.829289270515467</v>
          </cell>
          <cell r="K28">
            <v>0.82631264793336201</v>
          </cell>
          <cell r="L28">
            <v>19.2426032313112</v>
          </cell>
          <cell r="M28">
            <v>114.69611944304387</v>
          </cell>
          <cell r="N28">
            <v>13.273609852425533</v>
          </cell>
          <cell r="O28">
            <v>5.4136620850062673</v>
          </cell>
          <cell r="P28">
            <v>14.040471475892298</v>
          </cell>
          <cell r="Q28">
            <v>46.289959205268936</v>
          </cell>
          <cell r="R28">
            <v>54.37723910579291</v>
          </cell>
          <cell r="S28">
            <v>115.87803252424334</v>
          </cell>
          <cell r="T28">
            <v>5.0866022853648722</v>
          </cell>
          <cell r="U28">
            <v>10.574571467954108</v>
          </cell>
          <cell r="V28">
            <v>2.7544608988226544</v>
          </cell>
          <cell r="W28">
            <v>104.76057416899764</v>
          </cell>
          <cell r="X28">
            <v>7.5709023081021503</v>
          </cell>
          <cell r="Y28">
            <v>0.48978604494886346</v>
          </cell>
          <cell r="Z28">
            <v>11.737099684338967</v>
          </cell>
          <cell r="AA28">
            <v>2.4486364825597559E-2</v>
          </cell>
          <cell r="AB28">
            <v>6.8691262535169306</v>
          </cell>
          <cell r="AC28">
            <v>42.499254192138487</v>
          </cell>
          <cell r="AD28">
            <v>18.580671681135577</v>
          </cell>
          <cell r="AE28">
            <v>39.442013210778661</v>
          </cell>
          <cell r="AF28">
            <v>74.158686937087936</v>
          </cell>
          <cell r="AG28">
            <v>6.1230344479426497</v>
          </cell>
          <cell r="AH28">
            <v>3.8183966113495282</v>
          </cell>
          <cell r="AI28">
            <v>10.170344038034788</v>
          </cell>
        </row>
        <row r="29">
          <cell r="G29">
            <v>147.07366843434039</v>
          </cell>
          <cell r="H29">
            <v>8.7783928084474745</v>
          </cell>
          <cell r="I29">
            <v>1.509153695967153</v>
          </cell>
          <cell r="J29">
            <v>1.3237017829498148</v>
          </cell>
          <cell r="K29">
            <v>0</v>
          </cell>
          <cell r="L29">
            <v>3.0773153968234164</v>
          </cell>
          <cell r="M29">
            <v>27.432810228589336</v>
          </cell>
          <cell r="N29">
            <v>10.671434108635342</v>
          </cell>
          <cell r="O29">
            <v>1.7048040002890317</v>
          </cell>
          <cell r="P29">
            <v>0</v>
          </cell>
          <cell r="Q29">
            <v>3.6290558611863327E-3</v>
          </cell>
          <cell r="R29">
            <v>17.065198401687262</v>
          </cell>
          <cell r="S29">
            <v>10.109687917484194</v>
          </cell>
          <cell r="T29">
            <v>0.84066796628025264</v>
          </cell>
          <cell r="U29">
            <v>3.6336924843482361</v>
          </cell>
          <cell r="V29">
            <v>0</v>
          </cell>
          <cell r="W29">
            <v>5.7421234841375766</v>
          </cell>
          <cell r="X29">
            <v>2.0407795080289959</v>
          </cell>
          <cell r="Y29">
            <v>0.10298258031604135</v>
          </cell>
          <cell r="Z29">
            <v>1.8527493184395394</v>
          </cell>
          <cell r="AA29">
            <v>7.2637027314733762E-8</v>
          </cell>
          <cell r="AB29">
            <v>3.6938121511662909</v>
          </cell>
          <cell r="AC29">
            <v>6.9708286974667715</v>
          </cell>
          <cell r="AD29">
            <v>0.57190497066921364</v>
          </cell>
          <cell r="AE29">
            <v>2.1388516690665482</v>
          </cell>
          <cell r="AF29">
            <v>29.792953828886908</v>
          </cell>
          <cell r="AG29">
            <v>0.45274193745175373</v>
          </cell>
          <cell r="AH29">
            <v>2.5954595871359576</v>
          </cell>
          <cell r="AI29">
            <v>4.967992781575119</v>
          </cell>
        </row>
        <row r="30">
          <cell r="G30">
            <v>940.84813745780389</v>
          </cell>
          <cell r="H30">
            <v>46.739181591225787</v>
          </cell>
          <cell r="I30">
            <v>15.795524499879699</v>
          </cell>
          <cell r="J30">
            <v>14.152991053465282</v>
          </cell>
          <cell r="K30">
            <v>0.82631264793336201</v>
          </cell>
          <cell r="L30">
            <v>22.319918628134616</v>
          </cell>
          <cell r="M30">
            <v>142.12892967163322</v>
          </cell>
          <cell r="N30">
            <v>23.945043961060875</v>
          </cell>
          <cell r="O30">
            <v>7.1184660852952995</v>
          </cell>
          <cell r="P30">
            <v>14.040471475892298</v>
          </cell>
          <cell r="Q30">
            <v>46.293588261130125</v>
          </cell>
          <cell r="R30">
            <v>71.442437507480179</v>
          </cell>
          <cell r="S30">
            <v>125.98772044172753</v>
          </cell>
          <cell r="T30">
            <v>5.9272702516451252</v>
          </cell>
          <cell r="U30">
            <v>14.208263952302344</v>
          </cell>
          <cell r="V30">
            <v>2.7544608988226544</v>
          </cell>
          <cell r="W30">
            <v>110.50269765313521</v>
          </cell>
          <cell r="X30">
            <v>9.6116818161311457</v>
          </cell>
          <cell r="Y30">
            <v>0.59276862526490481</v>
          </cell>
          <cell r="Z30">
            <v>13.589849002778505</v>
          </cell>
          <cell r="AA30">
            <v>2.4486437462624872E-2</v>
          </cell>
          <cell r="AB30">
            <v>10.562938404683221</v>
          </cell>
          <cell r="AC30">
            <v>49.470082889605258</v>
          </cell>
          <cell r="AD30">
            <v>19.15257665180479</v>
          </cell>
          <cell r="AE30">
            <v>41.580864879845208</v>
          </cell>
          <cell r="AF30">
            <v>103.95164076597484</v>
          </cell>
          <cell r="AG30">
            <v>6.5757763853944038</v>
          </cell>
          <cell r="AH30">
            <v>6.4138561984854858</v>
          </cell>
          <cell r="AI30">
            <v>15.138336819609908</v>
          </cell>
        </row>
        <row r="31">
          <cell r="G31">
            <v>0.16735378933587133</v>
          </cell>
          <cell r="H31">
            <v>0.29997363752444262</v>
          </cell>
          <cell r="I31">
            <v>8.4439449016810775E-2</v>
          </cell>
          <cell r="J31">
            <v>0.330497122891585</v>
          </cell>
          <cell r="K31">
            <v>0.23455913954278199</v>
          </cell>
          <cell r="L31">
            <v>0.15592189463628628</v>
          </cell>
          <cell r="M31">
            <v>0.1138978981876724</v>
          </cell>
          <cell r="N31">
            <v>0.33564160539572596</v>
          </cell>
          <cell r="O31">
            <v>0.44135947687816396</v>
          </cell>
          <cell r="P31">
            <v>0.19228316001579543</v>
          </cell>
          <cell r="Q31">
            <v>0.15397089560565233</v>
          </cell>
          <cell r="R31">
            <v>0.46977531269837747</v>
          </cell>
          <cell r="S31">
            <v>0.19909301949364897</v>
          </cell>
          <cell r="T31">
            <v>0.22545694493090676</v>
          </cell>
          <cell r="U31">
            <v>0.1611481164464755</v>
          </cell>
          <cell r="V31">
            <v>5.6756603688606327E-2</v>
          </cell>
          <cell r="W31">
            <v>0.17326956528004164</v>
          </cell>
          <cell r="X31">
            <v>0.37008172171811182</v>
          </cell>
          <cell r="Y31">
            <v>4.771388020878909E-2</v>
          </cell>
          <cell r="Z31">
            <v>0.5370148422654738</v>
          </cell>
          <cell r="AA31">
            <v>9.2414488713503731E-2</v>
          </cell>
          <cell r="AB31">
            <v>3.7324085104933589E-2</v>
          </cell>
          <cell r="AC31">
            <v>0.13402264792132057</v>
          </cell>
          <cell r="AD31">
            <v>0.34506151217174835</v>
          </cell>
          <cell r="AE31">
            <v>0.31587786492156295</v>
          </cell>
          <cell r="AF31">
            <v>0.62987609291099822</v>
          </cell>
          <cell r="AG31">
            <v>0.32006952583003678</v>
          </cell>
          <cell r="AH31">
            <v>7.8196708069198845E-2</v>
          </cell>
          <cell r="AI31">
            <v>2.4257543815635885E-2</v>
          </cell>
        </row>
      </sheetData>
      <sheetData sheetId="11" refreshError="1"/>
      <sheetData sheetId="1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lrich Reiter" refreshedDate="43088.770773958335" createdVersion="6" refreshedVersion="6" minRefreshableVersion="3" recordCount="1680" xr:uid="{00000000-000A-0000-FFFF-FFFF00000000}">
  <cacheSource type="worksheet">
    <worksheetSource name="Aggregate"/>
  </cacheSource>
  <cacheFields count="26">
    <cacheField name="Aggregation code" numFmtId="0">
      <sharedItems/>
    </cacheField>
    <cacheField name="Country" numFmtId="0">
      <sharedItems count="29">
        <s v="Austria"/>
        <s v="Belgium"/>
        <s v="Bulgaria"/>
        <s v="Cyprus"/>
        <s v="Czech Republic"/>
        <s v="Germany"/>
        <s v="Denmark"/>
        <s v="Estonia"/>
        <s v="Greece"/>
        <s v="Spain"/>
        <s v="Finland"/>
        <s v="France"/>
        <s v="Croatia"/>
        <s v="Hungary"/>
        <s v="Ireland"/>
        <s v="Italy"/>
        <s v="Lithuania"/>
        <s v="Luxembourg"/>
        <s v="Latvia"/>
        <s v="Malta"/>
        <s v="Netherlands"/>
        <s v="Poland"/>
        <s v="Portugal"/>
        <s v="Romania"/>
        <s v="Sweden"/>
        <s v="Slovenia"/>
        <s v="Slovakia"/>
        <s v="United Kingdom"/>
        <s v="Slovak Republic" u="1"/>
      </sharedItems>
    </cacheField>
    <cacheField name="Country group" numFmtId="0">
      <sharedItems count="2">
        <s v="Core countries"/>
        <s v="Nice to have"/>
      </sharedItems>
    </cacheField>
    <cacheField name="Year" numFmtId="0">
      <sharedItems containsSemiMixedTypes="0" containsString="0" containsNumber="1" containsInteger="1" minValue="2015" maxValue="2015"/>
    </cacheField>
    <cacheField name="Sector" numFmtId="0">
      <sharedItems count="4">
        <s v="Total"/>
        <s v="Residential"/>
        <s v="Tertiary"/>
        <s v="Industry"/>
      </sharedItems>
    </cacheField>
    <cacheField name="Energy carrier" numFmtId="0">
      <sharedItems containsMixedTypes="1" containsNumber="1" minValue="0" maxValue="40257.800000000003" count="46">
        <s v="Total"/>
        <s v="Solar thermal"/>
        <s v="Heat pumps total (electric)"/>
        <s v="Heat pumps Air-to-air (electric)"/>
        <s v="Heat pumps Ground-to-water (electric)"/>
        <s v="Others (RES)"/>
        <s v="Others (fossil)"/>
        <s v="Gas"/>
        <s v="Oil"/>
        <s v="Biomass"/>
        <s v="Coal"/>
        <s v="Electric Heating"/>
        <s v="District heating"/>
        <s v="Micro CHP (natural gas)"/>
        <s v="Micro CHP (biomass)"/>
        <s v="Heat pumps ground source (electric)"/>
        <s v="Heat pumps aireal (electric)"/>
        <n v="0" u="1"/>
        <n v="14113.4" u="1"/>
        <n v="1712" u="1"/>
        <n v="1494.1" u="1"/>
        <n v="1331.5" u="1"/>
        <n v="25788.6" u="1"/>
        <n v="2939.8" u="1"/>
        <n v="3815.9" u="1"/>
        <n v="571.6" u="1"/>
        <n v="4151.6000000000004" u="1"/>
        <n v="7469.7" u="1"/>
        <n v="290" u="1"/>
        <n v="7621.7" u="1"/>
        <n v="4699.3" u="1"/>
        <n v="832.7" u="1"/>
        <n v="5099.8" u="1"/>
        <n v="4082.7" u="1"/>
        <n v="18376" u="1"/>
        <n v="229.1" u="1"/>
        <n v="40257.800000000003" u="1"/>
        <n v="4644.2" u="1"/>
        <n v="28920.400000000001" u="1"/>
        <n v="28218.5" u="1"/>
        <n v="882.7" u="1"/>
        <n v="2373.1" u="1"/>
        <n v="2622.5" u="1"/>
        <n v="4376.1000000000004" u="1"/>
        <n v="1846.9" u="1"/>
        <n v="151.30000000000001" u="1"/>
      </sharedItems>
    </cacheField>
    <cacheField name="Spalte2" numFmtId="0">
      <sharedItems containsNonDate="0" containsString="0" containsBlank="1"/>
    </cacheField>
    <cacheField name="Total heating/cooling final" numFmtId="2">
      <sharedItems containsSemiMixedTypes="0" containsString="0" containsNumber="1" minValue="0" maxValue="1383.9034032029783"/>
    </cacheField>
    <cacheField name="Total heating final " numFmtId="0">
      <sharedItems containsSemiMixedTypes="0" containsString="0" containsNumber="1" minValue="0" maxValue="1345.974337908508"/>
    </cacheField>
    <cacheField name="Total cooling final" numFmtId="0">
      <sharedItems containsSemiMixedTypes="0" containsString="0" containsNumber="1" minValue="0" maxValue="51.799561550846903"/>
    </cacheField>
    <cacheField name="Total process heat final (IND+TER)" numFmtId="0">
      <sharedItems containsString="0" containsBlank="1" containsNumber="1" minValue="0" maxValue="440.73012249260614"/>
    </cacheField>
    <cacheField name="Total process cooling final (IND+TER)" numFmtId="0">
      <sharedItems containsString="0" containsBlank="1" containsNumber="1" minValue="0" maxValue="35.403892192926406"/>
    </cacheField>
    <cacheField name="Space heating final" numFmtId="0">
      <sharedItems containsSemiMixedTypes="0" containsString="0" containsNumber="1" minValue="0" maxValue="756.51974434433009"/>
    </cacheField>
    <cacheField name="Space cooling final" numFmtId="0">
      <sharedItems containsSemiMixedTypes="0" containsString="0" containsNumber="1" minValue="0" maxValue="30.490542641952782"/>
    </cacheField>
    <cacheField name="Hot water final (RES+TER)" numFmtId="0">
      <sharedItems containsString="0" containsBlank="1" containsNumber="1" minValue="0" maxValue="124.20574373976821"/>
    </cacheField>
    <cacheField name="Other heating final (RES)" numFmtId="0">
      <sharedItems containsString="0" containsBlank="1" containsNumber="1" minValue="0" maxValue="27.91388751598906"/>
    </cacheField>
    <cacheField name="Spalte1" numFmtId="0">
      <sharedItems containsNonDate="0" containsString="0" containsBlank="1"/>
    </cacheField>
    <cacheField name="Total heating/cooling delivered " numFmtId="2">
      <sharedItems containsSemiMixedTypes="0" containsString="0" containsNumber="1" minValue="0" maxValue="1151.8825800580551"/>
    </cacheField>
    <cacheField name="Total heating delivered" numFmtId="167">
      <sharedItems containsSemiMixedTypes="0" containsString="0" containsNumber="1" minValue="0" maxValue="1054.6786519661002"/>
    </cacheField>
    <cacheField name="Total cooling delivered" numFmtId="167">
      <sharedItems containsSemiMixedTypes="0" containsString="0" containsNumber="1" minValue="0" maxValue="115.74761317748134"/>
    </cacheField>
    <cacheField name="Total process heat delivered (IND+TER)" numFmtId="167">
      <sharedItems containsString="0" containsBlank="1" containsNumber="1" minValue="0" maxValue="337.39197656283585"/>
    </cacheField>
    <cacheField name="Total process cooling delivered (IND+TER)" numFmtId="167">
      <sharedItems containsString="0" containsBlank="1" containsNumber="1" minValue="0" maxValue="54.486173866251661"/>
    </cacheField>
    <cacheField name="Space heating delivered" numFmtId="167">
      <sharedItems containsSemiMixedTypes="0" containsString="0" containsNumber="1" minValue="0" maxValue="614.18795686362978"/>
    </cacheField>
    <cacheField name="Space cooling delivered" numFmtId="167">
      <sharedItems containsSemiMixedTypes="0" containsString="0" containsNumber="1" minValue="0" maxValue="72.832023294051965"/>
    </cacheField>
    <cacheField name="Hot water delivered (RES+TER)" numFmtId="167">
      <sharedItems containsString="0" containsBlank="1" containsNumber="1" minValue="0" maxValue="103.09871853963458"/>
    </cacheField>
    <cacheField name="Other heating delivered (RES)" numFmtId="167">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lrich Reiter" refreshedDate="43088.770779050923" createdVersion="6" refreshedVersion="6" minRefreshableVersion="3" recordCount="476" xr:uid="{00000000-000A-0000-FFFF-FFFF01000000}">
  <cacheSource type="worksheet">
    <worksheetSource name="Industry"/>
  </cacheSource>
  <cacheFields count="64">
    <cacheField name="Aggregation code" numFmtId="2">
      <sharedItems/>
    </cacheField>
    <cacheField name="Industry code" numFmtId="2">
      <sharedItems/>
    </cacheField>
    <cacheField name="Industry code 2" numFmtId="2">
      <sharedItems/>
    </cacheField>
    <cacheField name="Country code" numFmtId="2">
      <sharedItems/>
    </cacheField>
    <cacheField name="Sub-sector code" numFmtId="1">
      <sharedItems containsSemiMixedTypes="0" containsString="0" containsNumber="1" containsInteger="1" minValue="200" maxValue="200"/>
    </cacheField>
    <cacheField name="Energy carrier code" numFmtId="0">
      <sharedItems containsMixedTypes="1" containsNumber="1" containsInteger="1" minValue="0" maxValue="53"/>
    </cacheField>
    <cacheField name="uniquecode" numFmtId="0">
      <sharedItems/>
    </cacheField>
    <cacheField name="Scenario ID" numFmtId="0">
      <sharedItems containsSemiMixedTypes="0" containsString="0" containsNumber="1" containsInteger="1" minValue="1" maxValue="1"/>
    </cacheField>
    <cacheField name="Scenario" numFmtId="0">
      <sharedItems/>
    </cacheField>
    <cacheField name="ID_Country" numFmtId="0">
      <sharedItems/>
    </cacheField>
    <cacheField name="ID_Sector" numFmtId="0">
      <sharedItems/>
    </cacheField>
    <cacheField name="ID_Subsector" numFmtId="0">
      <sharedItems containsSemiMixedTypes="0" containsString="0" containsNumber="1" containsInteger="1" minValue="200" maxValue="200"/>
    </cacheField>
    <cacheField name="ID_EnergyCarrier" numFmtId="0">
      <sharedItems containsSemiMixedTypes="0" containsString="0" containsNumber="1" containsInteger="1" minValue="1" maxValue="17"/>
    </cacheField>
    <cacheField name="Country" numFmtId="0">
      <sharedItems count="29">
        <s v="Austria"/>
        <s v="Belgium"/>
        <s v="Bulgaria"/>
        <s v="Croatia"/>
        <s v="Cyprus"/>
        <s v="Czech Republic"/>
        <s v="Denmark"/>
        <s v="Estonia"/>
        <s v="Finland"/>
        <s v="France"/>
        <s v="Germany"/>
        <s v="Greece"/>
        <s v="Hungary"/>
        <s v="Ireland"/>
        <s v="Italy"/>
        <s v="Latvia"/>
        <s v="Lithuania"/>
        <s v="Luxembourg"/>
        <s v="Malta"/>
        <s v="Netherlands"/>
        <s v="Poland"/>
        <s v="Portugal"/>
        <s v="Romania"/>
        <s v="Slovakia"/>
        <s v="Slovenia"/>
        <s v="Spain"/>
        <s v="Sweden"/>
        <s v="United Kingdom"/>
        <s v="Slovak Republic" u="1"/>
      </sharedItems>
    </cacheField>
    <cacheField name="Country group" numFmtId="0">
      <sharedItems containsMixedTypes="1" containsNumber="1" containsInteger="1" minValue="0" maxValue="0" count="3">
        <s v="Core countries"/>
        <s v="Nice to have"/>
        <n v="0" u="1"/>
      </sharedItems>
    </cacheField>
    <cacheField name="Sector" numFmtId="0">
      <sharedItems/>
    </cacheField>
    <cacheField name="Subsector" numFmtId="0">
      <sharedItems count="10">
        <s v="TOTAL Industry"/>
        <s v="Non-metallic minerals" u="1"/>
        <s v="Food, Beverages and Tobacco" u="1"/>
        <s v="Other Industry" u="1"/>
        <s v="Food, Beverages and Tabacco" u="1"/>
        <s v="Paper, Pulp and Printing" u="1"/>
        <s v="Machinery and transport" u="1"/>
        <s v="Non-ferrous metals" u="1"/>
        <s v="Chemical and Petrochemical" u="1"/>
        <s v="Iron and Steel" u="1"/>
      </sharedItems>
    </cacheField>
    <cacheField name="Year" numFmtId="0">
      <sharedItems containsSemiMixedTypes="0" containsString="0" containsNumber="1" containsInteger="1" minValue="2012" maxValue="2050" count="4">
        <n v="2015"/>
        <n v="2050" u="1"/>
        <n v="2012" u="1"/>
        <n v="2030" u="1"/>
      </sharedItems>
    </cacheField>
    <cacheField name="Technologies" numFmtId="0">
      <sharedItems count="17">
        <s v="Total"/>
        <s v="Gas"/>
        <s v="Oil"/>
        <s v="Coal"/>
        <s v="Electric Heating"/>
        <s v="District heating"/>
        <s v="Micro CHP (natural gas)"/>
        <s v="Micro CHP (biomass)"/>
        <s v="Biomass"/>
        <s v="Solar thermal"/>
        <s v="Heat pumps total (electric)"/>
        <s v="Heat pumps Air-to-air (electric)"/>
        <s v="Heat pumps Air-to-water (electric)"/>
        <s v="Heat pumps Ground-to-water (electric)"/>
        <s v="Others (RES)"/>
        <s v="Others (fossil)"/>
        <s v="Compression cooling (electricity)"/>
      </sharedItems>
    </cacheField>
    <cacheField name="Column1" numFmtId="0">
      <sharedItems containsNonDate="0" containsString="0" containsBlank="1"/>
    </cacheField>
    <cacheField name="Total heating and cooling (FED)" numFmtId="2">
      <sharedItems containsSemiMixedTypes="0" containsString="0" containsNumber="1" minValue="0" maxValue="511.69502680826122"/>
    </cacheField>
    <cacheField name="Total cooling (FED)" numFmtId="2">
      <sharedItems containsSemiMixedTypes="0" containsString="0" containsNumber="1" minValue="0" maxValue="19.061208134674729"/>
    </cacheField>
    <cacheField name="Total heating (FED)" numFmtId="2">
      <sharedItems containsSemiMixedTypes="0" containsString="0" containsNumber="1" minValue="0" maxValue="492.63381867358652"/>
    </cacheField>
    <cacheField name="PH &lt;100 (FED)" numFmtId="2">
      <sharedItems containsMixedTypes="1" containsNumber="1" minValue="0" maxValue="60.788648300893598"/>
    </cacheField>
    <cacheField name="PH 100-200 (FED)" numFmtId="2">
      <sharedItems containsMixedTypes="1" containsNumber="1" minValue="0" maxValue="86.139546923551407"/>
    </cacheField>
    <cacheField name="PH 200-500 (FED)" numFmtId="2">
      <sharedItems containsMixedTypes="1" containsNumber="1" minValue="0" maxValue="45.901686383770603"/>
    </cacheField>
    <cacheField name="PH &gt;500 (FED)" numFmtId="2">
      <sharedItems containsMixedTypes="1" containsNumber="1" minValue="0" maxValue="236.43084746743398"/>
    </cacheField>
    <cacheField name="SH (FED)" numFmtId="2">
      <sharedItems containsMixedTypes="1" containsNumber="1" minValue="0" maxValue="63.373089597936932"/>
    </cacheField>
    <cacheField name="SC (FED)" numFmtId="2">
      <sharedItems containsMixedTypes="1" containsNumber="1" minValue="0" maxValue="4.8393283966838903"/>
    </cacheField>
    <cacheField name="PC &lt;-30 (FED)" numFmtId="2">
      <sharedItems containsMixedTypes="1" containsNumber="1" minValue="0" maxValue="5.28822357838167"/>
    </cacheField>
    <cacheField name="PC 30-0 (FED)" numFmtId="2">
      <sharedItems containsMixedTypes="1" containsNumber="1" minValue="0" maxValue="3.92782807966611"/>
    </cacheField>
    <cacheField name="PC 0-15 (FED)" numFmtId="2">
      <sharedItems containsMixedTypes="1" containsNumber="1" minValue="0" maxValue="9.0178950167205603"/>
    </cacheField>
    <cacheField name="Spalte3" numFmtId="2">
      <sharedItems containsNonDate="0" containsString="0" containsBlank="1"/>
    </cacheField>
    <cacheField name="ɳ PH &lt;1003" numFmtId="9">
      <sharedItems containsMixedTypes="1" containsNumber="1" minValue="0.90210509232144842" maxValue="0.90210526549505876"/>
    </cacheField>
    <cacheField name="ɳ PH 100-200" numFmtId="9">
      <sharedItems containsMixedTypes="1" containsNumber="1" minValue="0.90210525784114171" maxValue="0.90210526314520945"/>
    </cacheField>
    <cacheField name="ɳ PH 200_500" numFmtId="9">
      <sharedItems containsMixedTypes="1" containsNumber="1" minValue="0.90210526284012049" maxValue="0.90210526300865301"/>
    </cacheField>
    <cacheField name="ɳ PH &gt;500" numFmtId="9">
      <sharedItems containsMixedTypes="1" containsNumber="1" minValue="0.55406131758577803" maxValue="0.7150618163907746"/>
    </cacheField>
    <cacheField name="ɳ SH" numFmtId="9">
      <sharedItems containsMixedTypes="1" containsNumber="1" minValue="0.74822398401378432" maxValue="3.0318556551387514"/>
    </cacheField>
    <cacheField name="ɳ SC" numFmtId="9">
      <sharedItems containsMixedTypes="1" containsNumber="1" minValue="2.4999999999878253" maxValue="2.5000000000170366"/>
    </cacheField>
    <cacheField name="ɳ PC &lt;-30" numFmtId="9">
      <sharedItems containsMixedTypes="1" containsNumber="1" minValue="9.9999998750806736E-3" maxValue="1.0000000004686741E-2"/>
    </cacheField>
    <cacheField name="ɳ PC -30-0" numFmtId="9">
      <sharedItems containsMixedTypes="1" containsNumber="1" minValue="1.6076267400767934" maxValue="1.7092109183010225"/>
    </cacheField>
    <cacheField name="ɳ PC 0-15" numFmtId="9">
      <sharedItems containsMixedTypes="1" containsNumber="1" minValue="3.2101006452309875" maxValue="3.7903293478321012"/>
    </cacheField>
    <cacheField name="Column21" numFmtId="2">
      <sharedItems containsNonDate="0" containsString="0" containsBlank="1"/>
    </cacheField>
    <cacheField name="Total heating and cooling (DED)" numFmtId="2">
      <sharedItems containsSemiMixedTypes="0" containsString="0" containsNumber="1" minValue="0" maxValue="423.68639337947343"/>
    </cacheField>
    <cacheField name="Total cooling (DED)" numFmtId="2">
      <sharedItems containsSemiMixedTypes="0" containsString="0" containsNumber="1" minValue="0" maxValue="39.384381997859698"/>
    </cacheField>
    <cacheField name="Total heating (DED)" numFmtId="2">
      <sharedItems containsSemiMixedTypes="0" containsString="0" containsNumber="1" minValue="0" maxValue="384.30201138161374"/>
    </cacheField>
    <cacheField name="PH &lt;100 (DED)" numFmtId="2">
      <sharedItems containsMixedTypes="1" containsNumber="1" minValue="0" maxValue="54.837759562892501"/>
    </cacheField>
    <cacheField name="PH 100-200 (DED)" numFmtId="2">
      <sharedItems containsMixedTypes="1" containsNumber="1" minValue="0" maxValue="77.706938632171301"/>
    </cacheField>
    <cacheField name="PH 200-500 (DED)" numFmtId="2">
      <sharedItems containsMixedTypes="1" containsNumber="1" minValue="0" maxValue="41.408152867375001"/>
    </cacheField>
    <cacheField name="PH &gt;500 (DED)" numFmtId="2">
      <sharedItems containsMixedTypes="1" containsNumber="1" minValue="0" maxValue="152.9971603457314"/>
    </cacheField>
    <cacheField name="SH (DED)" numFmtId="2">
      <sharedItems containsMixedTypes="1" containsNumber="1" minValue="0" maxValue="57.351999973443526"/>
    </cacheField>
    <cacheField name="SC (DED)" numFmtId="2">
      <sharedItems containsMixedTypes="1" containsNumber="1" minValue="0" maxValue="12.098320991710001"/>
    </cacheField>
    <cacheField name="PC &lt;-30 (DED)" numFmtId="2">
      <sharedItems containsMixedTypes="1" containsNumber="1" minValue="0" maxValue="5.2882235783888898E-2"/>
    </cacheField>
    <cacheField name="PC 30-0 (DED)" numFmtId="2">
      <sharedItems containsMixedTypes="1" containsNumber="1" minValue="0" maxValue="6.6196579773425004"/>
    </cacheField>
    <cacheField name="PC 0-15(DED)" numFmtId="2">
      <sharedItems containsMixedTypes="1" containsNumber="1" minValue="0" maxValue="30.643688134967199"/>
    </cacheField>
    <cacheField name="Column37" numFmtId="2">
      <sharedItems containsNonDate="0" containsString="0" containsBlank="1"/>
    </cacheField>
    <cacheField name="Total (hot water and steam) (supply)" numFmtId="2">
      <sharedItems containsSemiMixedTypes="0" containsString="0" containsNumber="1" minValue="0" maxValue="192.82988160821515"/>
    </cacheField>
    <cacheField name="CHP fuel cell" numFmtId="2">
      <sharedItems containsMixedTypes="1" containsNumber="1" minValue="0" maxValue="2.6669814331944399E-2"/>
    </cacheField>
    <cacheField name="CHP gas turbines" numFmtId="2">
      <sharedItems containsMixedTypes="1" containsNumber="1" minValue="0" maxValue="25.784953401646899"/>
    </cacheField>
    <cacheField name="CHP internal combustion engine" numFmtId="2">
      <sharedItems containsMixedTypes="1" containsNumber="1" minValue="0" maxValue="9.7837160895788902"/>
    </cacheField>
    <cacheField name="CHP steam turbines" numFmtId="2">
      <sharedItems containsMixedTypes="1" containsNumber="1" minValue="0" maxValue="26.881564810158299"/>
    </cacheField>
    <cacheField name="Heat boiler" numFmtId="2">
      <sharedItems containsMixedTypes="1" containsNumber="1" minValue="0" maxValue="83.143170717999695"/>
    </cacheField>
    <cacheField name="Heat pump" numFmtId="2">
      <sharedItems containsMixedTypes="1" containsNumber="1" minValue="0" maxValue="1.106967555435"/>
    </cacheField>
    <cacheField name="District heating" numFmtId="2">
      <sharedItems containsMixedTypes="1" containsNumber="1" minValue="0" maxValue="46.985231063207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lrich Reiter" refreshedDate="43088.770782870371" createdVersion="6" refreshedVersion="6" minRefreshableVersion="3" recordCount="448" xr:uid="{00000000-000A-0000-FFFF-FFFF02000000}">
  <cacheSource type="worksheet">
    <worksheetSource name="Tertiary"/>
  </cacheSource>
  <cacheFields count="31">
    <cacheField name="Aggregation code" numFmtId="167">
      <sharedItems/>
    </cacheField>
    <cacheField name="Services code" numFmtId="0">
      <sharedItems/>
    </cacheField>
    <cacheField name="ID scenario" numFmtId="0">
      <sharedItems containsSemiMixedTypes="0" containsString="0" containsNumber="1" containsInteger="1" minValue="1" maxValue="1"/>
    </cacheField>
    <cacheField name="Scenario" numFmtId="0">
      <sharedItems/>
    </cacheField>
    <cacheField name="ID country" numFmtId="0">
      <sharedItems/>
    </cacheField>
    <cacheField name="Country" numFmtId="0">
      <sharedItems count="29">
        <s v="Austria"/>
        <s v="Belgium"/>
        <s v="Bulgaria"/>
        <s v="Croatia"/>
        <s v="Cyprus"/>
        <s v="Czech Republic"/>
        <s v="Denmark"/>
        <s v="Estonia"/>
        <s v="Finland"/>
        <s v="France"/>
        <s v="Germany"/>
        <s v="Greece"/>
        <s v="Hungary"/>
        <s v="Ireland"/>
        <s v="Italy"/>
        <s v="Latvia"/>
        <s v="Lithuania"/>
        <s v="Luxembourg"/>
        <s v="Malta"/>
        <s v="Netherlands"/>
        <s v="Poland"/>
        <s v="Portugal"/>
        <s v="Romania"/>
        <s v="Slovakia"/>
        <s v="Slovenia"/>
        <s v="Spain"/>
        <s v="Sweden"/>
        <s v="United Kingdom"/>
        <s v="Slovak Republic" u="1"/>
      </sharedItems>
    </cacheField>
    <cacheField name="Country group" numFmtId="0">
      <sharedItems/>
    </cacheField>
    <cacheField name="Sector" numFmtId="0">
      <sharedItems/>
    </cacheField>
    <cacheField name="Sub-sector" numFmtId="0">
      <sharedItems containsMixedTypes="1" containsNumber="1" containsInteger="1" minValue="301" maxValue="308" count="9">
        <s v="Total"/>
        <n v="308" u="1"/>
        <n v="307" u="1"/>
        <n v="306" u="1"/>
        <n v="305" u="1"/>
        <n v="304" u="1"/>
        <n v="303" u="1"/>
        <n v="302" u="1"/>
        <n v="301" u="1"/>
      </sharedItems>
    </cacheField>
    <cacheField name="Year" numFmtId="0">
      <sharedItems containsSemiMixedTypes="0" containsString="0" containsNumber="1" containsInteger="1" minValue="2015" maxValue="2015"/>
    </cacheField>
    <cacheField name="ID energy carrier" numFmtId="0">
      <sharedItems containsSemiMixedTypes="0" containsString="0" containsNumber="1" containsInteger="1" minValue="1" maxValue="16"/>
    </cacheField>
    <cacheField name="Energy carrier / technology" numFmtId="0">
      <sharedItems count="16">
        <s v="Total"/>
        <s v="Gas"/>
        <s v="Oil"/>
        <s v="Coal"/>
        <s v="Electric Heating"/>
        <s v="District heating"/>
        <s v="Micro CHP (natural gas)"/>
        <s v="Micro CHP (biomass)"/>
        <s v="Biomass"/>
        <s v="Solar thermal"/>
        <s v="Heat pumps total (electric)"/>
        <s v="Heat pumps aireal (electric)"/>
        <s v="-"/>
        <s v="Heat pumps ground source (electric)"/>
        <s v="Others (RES)"/>
        <s v="Others (fossil)"/>
      </sharedItems>
    </cacheField>
    <cacheField name="Total H/C [TWh]" numFmtId="0">
      <sharedItems containsSemiMixedTypes="0" containsString="0" containsNumber="1" minValue="0" maxValue="291.61598744118805"/>
    </cacheField>
    <cacheField name="Total Heat FE [TWH/yr]" numFmtId="0">
      <sharedItems containsSemiMixedTypes="0" containsString="0" containsNumber="1" minValue="0" maxValue="272.87054155357521"/>
    </cacheField>
    <cacheField name="Hot Water FE [TWH/yr]" numFmtId="167">
      <sharedItems containsSemiMixedTypes="0" containsString="0" containsNumber="1" minValue="0" maxValue="17.686060150092374"/>
    </cacheField>
    <cacheField name="Space heating FE  [TWH/yr]" numFmtId="167">
      <sharedItems containsSemiMixedTypes="0" containsString="0" containsNumber="1" minValue="0" maxValue="243.7150879865263"/>
    </cacheField>
    <cacheField name="Process heating FE [TWH/yr]" numFmtId="167">
      <sharedItems containsSemiMixedTypes="0" containsString="0" containsNumber="1" minValue="0" maxValue="11.469393416956578"/>
    </cacheField>
    <cacheField name="Average efficiency (Heating) [%]" numFmtId="2">
      <sharedItems containsMixedTypes="1" containsNumber="1" minValue="0.26083436464771326" maxValue="2.4287241342001491"/>
    </cacheField>
    <cacheField name="Total Heat DE [TWH/yr]" numFmtId="167">
      <sharedItems containsSemiMixedTypes="0" containsString="0" containsNumber="1" minValue="0" maxValue="226.58815786692958"/>
    </cacheField>
    <cacheField name="Hot Water DE [TWH/yr]" numFmtId="167">
      <sharedItems containsSemiMixedTypes="0" containsString="0" containsNumber="1" minValue="0" maxValue="14.894095605250946"/>
    </cacheField>
    <cacheField name="Space heating DE [TWH/yr]" numFmtId="167">
      <sharedItems containsSemiMixedTypes="0" containsString="0" containsNumber="1" minValue="0" maxValue="201.25209710701299"/>
    </cacheField>
    <cacheField name="Process heating DE [TWH/yr]" numFmtId="167">
      <sharedItems containsSemiMixedTypes="0" containsString="0" containsNumber="1" minValue="0" maxValue="10.441965154665626"/>
    </cacheField>
    <cacheField name="Total Cool FE [TWH/yr]" numFmtId="167">
      <sharedItems containsSemiMixedTypes="0" containsString="0" containsNumber="1" minValue="0" maxValue="25.583444383626688"/>
    </cacheField>
    <cacheField name="-" numFmtId="167">
      <sharedItems containsNonDate="0" containsString="0" containsBlank="1"/>
    </cacheField>
    <cacheField name="Space cooling FE [TWH/yr]" numFmtId="167">
      <sharedItems containsSemiMixedTypes="0" containsString="0" containsNumber="1" minValue="0" maxValue="14.716605269793407"/>
    </cacheField>
    <cacheField name="Process cooling FE [TWH/yr]" numFmtId="167">
      <sharedItems containsSemiMixedTypes="0" containsString="0" containsNumber="1" minValue="0" maxValue="17.16994551815807"/>
    </cacheField>
    <cacheField name="Average efficiency (Cooling) [%]" numFmtId="167">
      <sharedItems containsMixedTypes="1" containsNumber="1" minValue="2.1997083883752127" maxValue="4.316779467148339"/>
    </cacheField>
    <cacheField name="Total Cool DE [TWH/yr]" numFmtId="167">
      <sharedItems containsSemiMixedTypes="0" containsString="0" containsNumber="1" minValue="0" maxValue="59.99685192912942"/>
    </cacheField>
    <cacheField name="--" numFmtId="167">
      <sharedItems containsNonDate="0" containsString="0" containsBlank="1"/>
    </cacheField>
    <cacheField name="Space cooling DE [TWH/yr]" numFmtId="167">
      <sharedItems containsSemiMixedTypes="0" containsString="0" containsNumber="1" minValue="0" maxValue="38.263173701462861"/>
    </cacheField>
    <cacheField name="Process cooling DE [TWH/yr]" numFmtId="167">
      <sharedItems containsSemiMixedTypes="0" containsString="0" containsNumber="1" minValue="0" maxValue="51.50983655447421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lrich Reiter" refreshedDate="43088.770785416666" createdVersion="6" refreshedVersion="6" minRefreshableVersion="3" recordCount="420" xr:uid="{00000000-000A-0000-FFFF-FFFF03000000}">
  <cacheSource type="worksheet">
    <worksheetSource name="Residential"/>
  </cacheSource>
  <cacheFields count="33">
    <cacheField name="Aggregation code" numFmtId="0">
      <sharedItems/>
    </cacheField>
    <cacheField name="Residential ID code" numFmtId="0">
      <sharedItems/>
    </cacheField>
    <cacheField name="ID Scenario" numFmtId="0">
      <sharedItems containsSemiMixedTypes="0" containsString="0" containsNumber="1" containsInteger="1" minValue="1" maxValue="1"/>
    </cacheField>
    <cacheField name="Scenario" numFmtId="0">
      <sharedItems/>
    </cacheField>
    <cacheField name="ID Country" numFmtId="0">
      <sharedItems/>
    </cacheField>
    <cacheField name="Country" numFmtId="0">
      <sharedItems count="29">
        <s v="Austria"/>
        <s v="Belgium"/>
        <s v="Bulgaria"/>
        <s v="Croatia"/>
        <s v="Cyprus"/>
        <s v="Czech Republic"/>
        <s v="Denmark"/>
        <s v="Estonia"/>
        <s v="Finland"/>
        <s v="France"/>
        <s v="Germany"/>
        <s v="Greece"/>
        <s v="Hungary"/>
        <s v="Ireland"/>
        <s v="Italy"/>
        <s v="Latvia"/>
        <s v="Lithuania"/>
        <s v="Luxembourg"/>
        <s v="Malta"/>
        <s v="Netherlands"/>
        <s v="Poland"/>
        <s v="Portugal"/>
        <s v="Romania"/>
        <s v="Slovakia"/>
        <s v="Slovenia"/>
        <s v="Spain"/>
        <s v="Sweden"/>
        <s v="United Kingdom"/>
        <s v="Slovak Republic" u="1"/>
      </sharedItems>
    </cacheField>
    <cacheField name="Country group" numFmtId="0">
      <sharedItems/>
    </cacheField>
    <cacheField name="Sector" numFmtId="0">
      <sharedItems/>
    </cacheField>
    <cacheField name="Year" numFmtId="0">
      <sharedItems containsSemiMixedTypes="0" containsString="0" containsNumber="1" containsInteger="1" minValue="2015" maxValue="2015"/>
    </cacheField>
    <cacheField name="ID Energy carrier" numFmtId="0">
      <sharedItems containsSemiMixedTypes="0" containsString="0" containsNumber="1" containsInteger="1" minValue="1" maxValue="16"/>
    </cacheField>
    <cacheField name="Energy carrier / technology" numFmtId="0">
      <sharedItems count="15">
        <s v="Total"/>
        <s v="Solar thermal"/>
        <s v="Others (RES)"/>
        <s v="Others (fossil)"/>
        <s v="Oil"/>
        <s v="Micro CHP (natural gas)"/>
        <s v="Micro CHP (biomass)"/>
        <s v="Heat pumps total (electric)"/>
        <s v="Heat pumps ground source (electric)"/>
        <s v="Heat pumps aireal (electric)"/>
        <s v="Gas"/>
        <s v="Electric Heating"/>
        <s v="District heating"/>
        <s v="Coal"/>
        <s v="Biomass"/>
      </sharedItems>
    </cacheField>
    <cacheField name="Total number of dwellings (1000)" numFmtId="3">
      <sharedItems containsString="0" containsBlank="1" containsNumber="1" minValue="151.30000000000001" maxValue="40257.800000000003"/>
    </cacheField>
    <cacheField name="Number of single-family (1000)" numFmtId="3">
      <sharedItems containsString="0" containsBlank="1" containsNumber="1" minValue="102.87548275184918" maxValue="18371.21704531557"/>
    </cacheField>
    <cacheField name="Number of multi-family (1000)" numFmtId="3">
      <sharedItems containsString="0" containsBlank="1" containsNumber="1" minValue="48.424517248150849" maxValue="21886.582954684432"/>
    </cacheField>
    <cacheField name="Living area per single-family household (m2)" numFmtId="3">
      <sharedItems containsBlank="1" containsMixedTypes="1" containsNumber="1" minValue="42.417999999999999" maxValue="152.4637275"/>
    </cacheField>
    <cacheField name="Living area per multi-family household (m2)" numFmtId="3">
      <sharedItems containsBlank="1" containsMixedTypes="1" containsNumber="1" minValue="34.53" maxValue="105.41672300628088"/>
    </cacheField>
    <cacheField name="Total living area m² (in 1000)" numFmtId="3">
      <sharedItems containsString="0" containsBlank="1" containsNumber="1" minValue="0" maxValue="3477060.616646287"/>
    </cacheField>
    <cacheField name="Single-family living area m² (in 1000)" numFmtId="3">
      <sharedItems containsString="0" containsBlank="1" containsNumber="1" minValue="0" maxValue="2003389.8593874134"/>
    </cacheField>
    <cacheField name="Multi-family living area m² (in 1000)" numFmtId="3">
      <sharedItems containsString="0" containsBlank="1" containsNumber="1" minValue="0" maxValue="1473670.7572588734"/>
    </cacheField>
    <cacheField name="Total number of heating systems" numFmtId="3">
      <sharedItems containsMixedTypes="1" containsNumber="1" minValue="0" maxValue="40257.799999999996"/>
    </cacheField>
    <cacheField name="Total heating FED (TWh)" numFmtId="169">
      <sharedItems containsSemiMixedTypes="0" containsString="0" containsNumber="1" minValue="0" maxValue="580.46997768134634"/>
    </cacheField>
    <cacheField name="Hot water FED (TWh)" numFmtId="169">
      <sharedItems containsSemiMixedTypes="0" containsString="0" containsNumber="1" minValue="0" maxValue="106.51968358967584"/>
    </cacheField>
    <cacheField name="Space heating FED (TWh)" numFmtId="169">
      <sharedItems containsSemiMixedTypes="0" containsString="0" containsNumber="1" minValue="0" maxValue="449.43156675986694"/>
    </cacheField>
    <cacheField name="Other heating FED (TWh)" numFmtId="169">
      <sharedItems containsSemiMixedTypes="0" containsString="0" containsNumber="1" minValue="0" maxValue="27.91388751598906"/>
    </cacheField>
    <cacheField name="Space cooling FED (TWh)" numFmtId="173">
      <sharedItems containsSemiMixedTypes="0" containsString="0" containsNumber="1" minValue="0" maxValue="10.934608975475486"/>
    </cacheField>
    <cacheField name="Average efficiency (for total in %)" numFmtId="169">
      <sharedItems containsMixedTypes="1" containsNumber="1" minValue="0" maxValue="3.468"/>
    </cacheField>
    <cacheField name="Total heating DED (TWh)" numFmtId="169">
      <sharedItems containsMixedTypes="1" containsNumber="1" minValue="0" maxValue="443.78848271755686"/>
    </cacheField>
    <cacheField name="Hot water DED (TWh)" numFmtId="169">
      <sharedItems containsMixedTypes="1" containsNumber="1" minValue="0" maxValue="88.204622934383622"/>
    </cacheField>
    <cacheField name="Space heating DED (TWh)" numFmtId="169">
      <sharedItems containsMixedTypes="1" containsNumber="1" minValue="0" maxValue="355.58385978317324"/>
    </cacheField>
    <cacheField name="Other heating DED (TWh)" numFmtId="169">
      <sharedItems/>
    </cacheField>
    <cacheField name="Space cooling DED (TWh)" numFmtId="165">
      <sharedItems containsSemiMixedTypes="0" containsString="0" containsNumber="1" minValue="0" maxValue="22.470528600879103"/>
    </cacheField>
    <cacheField name="Final energy demand by average dwelling (kWh/dwelling)" numFmtId="3">
      <sharedItems containsString="0" containsBlank="1" containsNumber="1" minValue="2212.9276896881934" maxValue="24002.188464623134"/>
    </cacheField>
    <cacheField name="Final energy demand by average dwelling (kWh/m²)" numFmtId="169">
      <sharedItems containsBlank="1" containsMixedTypes="1" containsNumber="1" minValue="23.900726547358154" maxValue="266.959955691895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80">
  <r>
    <s v="AT500_1"/>
    <x v="0"/>
    <x v="0"/>
    <n v="2015"/>
    <x v="0"/>
    <x v="0"/>
    <m/>
    <n v="164.9671734250918"/>
    <n v="161.10082374123311"/>
    <n v="3.8663496838587337"/>
    <n v="66.741369648205094"/>
    <n v="3.3343880245666844"/>
    <n v="82.203642955929226"/>
    <n v="0.53196165929204908"/>
    <n v="9.9396092709640733"/>
    <n v="2.2162018661347123"/>
    <m/>
    <n v="138.10674510923732"/>
    <n v="128.67023200769549"/>
    <n v="9.4365131015418307"/>
    <n v="51.953036418047631"/>
    <n v="4.6297255010344571"/>
    <n v="68.01057464786534"/>
    <n v="1.7254312996701116"/>
    <n v="8.7066209417825089"/>
    <s v="-"/>
  </r>
  <r>
    <s v="AT500_10"/>
    <x v="0"/>
    <x v="0"/>
    <n v="2015"/>
    <x v="0"/>
    <x v="1"/>
    <m/>
    <n v="2.0743571997614354"/>
    <n v="2.0743571997614354"/>
    <n v="0"/>
    <n v="0"/>
    <n v="0"/>
    <n v="0.56372813494689678"/>
    <n v="0"/>
    <n v="1.5106290648145386"/>
    <n v="0"/>
    <m/>
    <n v="1.9728449573242666"/>
    <n v="1.9728449573242668"/>
    <n v="0"/>
    <n v="0"/>
    <n v="0"/>
    <n v="0.48450775379431688"/>
    <n v="0"/>
    <n v="1.4883372035299498"/>
    <s v="-"/>
  </r>
  <r>
    <s v="AT500_11"/>
    <x v="0"/>
    <x v="0"/>
    <n v="2015"/>
    <x v="0"/>
    <x v="2"/>
    <m/>
    <n v="0.70301514835144929"/>
    <n v="0.70301514835144929"/>
    <n v="0"/>
    <n v="0"/>
    <n v="0"/>
    <n v="0.6376969850114822"/>
    <n v="0"/>
    <n v="6.5318163339967039E-2"/>
    <n v="0"/>
    <m/>
    <n v="1.8012908673073145"/>
    <n v="1.8012908673073145"/>
    <n v="0"/>
    <n v="0"/>
    <n v="0"/>
    <n v="1.632712957283025"/>
    <n v="0"/>
    <n v="0.16857791002428962"/>
    <s v="-"/>
  </r>
  <r>
    <s v="AT500_12"/>
    <x v="0"/>
    <x v="0"/>
    <n v="2015"/>
    <x v="0"/>
    <x v="3"/>
    <m/>
    <n v="0.59858798402075386"/>
    <n v="0.59858798402075386"/>
    <n v="0"/>
    <n v="0"/>
    <n v="0"/>
    <n v="0.54152113450127615"/>
    <n v="0"/>
    <n v="5.7066849519477686E-2"/>
    <n v="0"/>
    <m/>
    <n v="1.587455333623039"/>
    <n v="1.587455333623039"/>
    <n v="0"/>
    <n v="0"/>
    <n v="0"/>
    <n v="1.4361140486973842"/>
    <n v="0"/>
    <n v="0.15134128492565482"/>
    <s v="-"/>
  </r>
  <r>
    <s v="AT500_14"/>
    <x v="0"/>
    <x v="0"/>
    <n v="2015"/>
    <x v="0"/>
    <x v="4"/>
    <m/>
    <n v="0"/>
    <n v="0"/>
    <n v="0"/>
    <n v="0"/>
    <n v="0"/>
    <n v="0"/>
    <n v="0"/>
    <n v="0"/>
    <n v="0"/>
    <m/>
    <n v="0"/>
    <n v="0"/>
    <n v="0"/>
    <n v="0"/>
    <n v="0"/>
    <n v="0"/>
    <n v="0"/>
    <n v="0"/>
    <s v="-"/>
  </r>
  <r>
    <s v="AT500_15"/>
    <x v="0"/>
    <x v="0"/>
    <n v="2015"/>
    <x v="0"/>
    <x v="5"/>
    <m/>
    <n v="0.69940246089361091"/>
    <n v="0.69940246089361091"/>
    <n v="0"/>
    <n v="0.64808544755166653"/>
    <n v="0"/>
    <n v="5.1317013341944398E-2"/>
    <n v="0"/>
    <n v="0"/>
    <n v="0"/>
    <m/>
    <n v="0.72892845115166582"/>
    <n v="0.72892845115166582"/>
    <n v="0"/>
    <n v="0.57979106240805478"/>
    <n v="0"/>
    <n v="0.14913738874361099"/>
    <n v="0"/>
    <n v="0"/>
    <s v="-"/>
  </r>
  <r>
    <s v="AT500_16"/>
    <x v="0"/>
    <x v="0"/>
    <n v="2015"/>
    <x v="0"/>
    <x v="6"/>
    <m/>
    <n v="9.2915202069252754"/>
    <n v="9.2915202069252754"/>
    <n v="0"/>
    <n v="9.2915202069252754"/>
    <n v="0"/>
    <n v="0"/>
    <n v="0"/>
    <n v="0"/>
    <n v="0"/>
    <m/>
    <n v="6.6635785302519457"/>
    <n v="6.6635785302519457"/>
    <n v="0"/>
    <n v="6.6635785302519457"/>
    <n v="0"/>
    <n v="0"/>
    <n v="0"/>
    <n v="0"/>
    <s v="-"/>
  </r>
  <r>
    <s v="AT500_2"/>
    <x v="0"/>
    <x v="0"/>
    <n v="2015"/>
    <x v="0"/>
    <x v="7"/>
    <m/>
    <n v="49.430636771378666"/>
    <n v="49.430636771378666"/>
    <n v="0"/>
    <n v="20.423794008140014"/>
    <n v="0"/>
    <n v="26.252736987552574"/>
    <n v="0"/>
    <n v="2.5808449257966224"/>
    <n v="0.17326084988945753"/>
    <m/>
    <n v="40.198289844981332"/>
    <n v="40.198289844981332"/>
    <n v="0"/>
    <n v="15.623484927406658"/>
    <n v="0"/>
    <n v="22.445036029788177"/>
    <n v="0"/>
    <n v="2.1297688877865006"/>
    <s v="-"/>
  </r>
  <r>
    <s v="AT500_3"/>
    <x v="0"/>
    <x v="0"/>
    <n v="2015"/>
    <x v="0"/>
    <x v="8"/>
    <m/>
    <n v="21.071179944039176"/>
    <n v="21.071179944039176"/>
    <n v="0"/>
    <n v="5.3897602130288806"/>
    <n v="0"/>
    <n v="14.845503538512848"/>
    <n v="0"/>
    <n v="0.83071568950151287"/>
    <n v="5.2005029959371852E-3"/>
    <m/>
    <n v="16.83135496974014"/>
    <n v="16.83135496974014"/>
    <n v="0"/>
    <n v="4.2691881631952775"/>
    <n v="0"/>
    <n v="11.906131795532989"/>
    <n v="0"/>
    <n v="0.65603501101187434"/>
    <s v="-"/>
  </r>
  <r>
    <s v="AT500_4"/>
    <x v="0"/>
    <x v="0"/>
    <n v="2015"/>
    <x v="0"/>
    <x v="9"/>
    <m/>
    <n v="32.612266637682936"/>
    <n v="32.612266637682936"/>
    <n v="0"/>
    <n v="13.814174873755549"/>
    <n v="0"/>
    <n v="17.609498028638924"/>
    <n v="0"/>
    <n v="1.0116368392490471"/>
    <n v="0.17695689603941273"/>
    <m/>
    <n v="23.580039596024115"/>
    <n v="23.580039596024115"/>
    <n v="0"/>
    <n v="12.196762087429727"/>
    <n v="0"/>
    <n v="10.759020113377296"/>
    <n v="0"/>
    <n v="0.62425739521709067"/>
    <s v="-"/>
  </r>
  <r>
    <s v="AT500_5"/>
    <x v="0"/>
    <x v="0"/>
    <n v="2015"/>
    <x v="0"/>
    <x v="10"/>
    <m/>
    <n v="13.005908497964407"/>
    <n v="13.005908497964407"/>
    <n v="0"/>
    <n v="12.709129676068324"/>
    <n v="0"/>
    <n v="0.27540155413579503"/>
    <n v="0"/>
    <n v="1.8062752850769841E-2"/>
    <n v="3.3145149095177235E-3"/>
    <m/>
    <n v="8.9235581715856593"/>
    <n v="8.9235581715856593"/>
    <n v="0"/>
    <n v="8.7460474578944485"/>
    <n v="0"/>
    <n v="0.16662107360072809"/>
    <n v="0"/>
    <n v="1.088964009048235E-2"/>
    <s v="-"/>
  </r>
  <r>
    <s v="AT500_6"/>
    <x v="0"/>
    <x v="0"/>
    <n v="2015"/>
    <x v="0"/>
    <x v="11"/>
    <m/>
    <n v="13.840001909271702"/>
    <n v="9.9736522254129696"/>
    <n v="3.8663496838587337"/>
    <n v="1.9787336705473519"/>
    <n v="3.3343880245666844"/>
    <n v="4.0976932708888647"/>
    <n v="0.53196165929204908"/>
    <n v="2.0397561816763661"/>
    <n v="1.8574691023003871"/>
    <m/>
    <n v="16.775521254450474"/>
    <n v="7.3390081529086455"/>
    <n v="9.4365131015418307"/>
    <n v="1.6313957475120313"/>
    <n v="4.6297255010344571"/>
    <n v="3.8215143835915852"/>
    <n v="1.7254312996701116"/>
    <n v="1.8860980218050287"/>
    <s v="-"/>
  </r>
  <r>
    <s v="AT500_7"/>
    <x v="0"/>
    <x v="0"/>
    <n v="2015"/>
    <x v="0"/>
    <x v="12"/>
    <m/>
    <n v="22.238884648823223"/>
    <n v="22.238884648823223"/>
    <n v="0"/>
    <n v="2.4861715521880603"/>
    <n v="0"/>
    <n v="17.870067442899913"/>
    <n v="0"/>
    <n v="1.8826456537352492"/>
    <n v="0"/>
    <m/>
    <n v="20.631338466420345"/>
    <n v="20.631338466420345"/>
    <n v="0"/>
    <n v="2.2427884419497199"/>
    <n v="0"/>
    <n v="16.645893152153331"/>
    <n v="0"/>
    <n v="1.742656872317295"/>
    <s v="-"/>
  </r>
  <r>
    <s v="AT500_8"/>
    <x v="0"/>
    <x v="0"/>
    <n v="2015"/>
    <x v="0"/>
    <x v="13"/>
    <m/>
    <n v="0"/>
    <n v="0"/>
    <n v="0"/>
    <n v="0"/>
    <n v="0"/>
    <n v="0"/>
    <n v="0"/>
    <n v="0"/>
    <n v="0"/>
    <m/>
    <n v="0"/>
    <n v="0"/>
    <n v="0"/>
    <n v="0"/>
    <n v="0"/>
    <n v="0"/>
    <n v="0"/>
    <n v="0"/>
    <s v="-"/>
  </r>
  <r>
    <s v="AT500_9"/>
    <x v="0"/>
    <x v="0"/>
    <n v="2015"/>
    <x v="0"/>
    <x v="14"/>
    <m/>
    <n v="0"/>
    <n v="0"/>
    <n v="0"/>
    <n v="0"/>
    <n v="0"/>
    <n v="0"/>
    <n v="0"/>
    <n v="0"/>
    <n v="0"/>
    <m/>
    <n v="0"/>
    <n v="0"/>
    <n v="0"/>
    <n v="0"/>
    <n v="0"/>
    <n v="0"/>
    <n v="0"/>
    <n v="0"/>
    <s v="-"/>
  </r>
  <r>
    <s v="BE500_1"/>
    <x v="1"/>
    <x v="0"/>
    <n v="2015"/>
    <x v="0"/>
    <x v="0"/>
    <m/>
    <n v="214.40437708513525"/>
    <n v="206.81988424832781"/>
    <n v="7.5844928368074322"/>
    <n v="79.995182766794429"/>
    <n v="7.0434339002838957"/>
    <n v="109.59774149296867"/>
    <n v="0.54105893652353654"/>
    <n v="12.375241658599712"/>
    <n v="4.8517183299650037"/>
    <m/>
    <n v="176.4575489195764"/>
    <n v="158.72966128984098"/>
    <n v="17.72788762973542"/>
    <n v="60.073837182050774"/>
    <n v="10.668957996364719"/>
    <n v="88.474071277696979"/>
    <n v="1.9487347162262476"/>
    <n v="10.181752830093231"/>
    <s v="-"/>
  </r>
  <r>
    <s v="BE500_10"/>
    <x v="1"/>
    <x v="0"/>
    <n v="2015"/>
    <x v="0"/>
    <x v="1"/>
    <m/>
    <n v="1.0112350506958292"/>
    <n v="1.0112350506958292"/>
    <n v="0"/>
    <n v="0"/>
    <n v="0"/>
    <n v="0.72648860694277617"/>
    <n v="0"/>
    <n v="0.28474644375305291"/>
    <n v="0"/>
    <m/>
    <n v="0.88898042237710506"/>
    <n v="0.88898042237710517"/>
    <n v="0"/>
    <n v="0"/>
    <n v="0"/>
    <n v="0.61677408193071515"/>
    <n v="0"/>
    <n v="0.27220634044638997"/>
    <s v="-"/>
  </r>
  <r>
    <s v="BE500_11"/>
    <x v="1"/>
    <x v="0"/>
    <n v="2015"/>
    <x v="0"/>
    <x v="2"/>
    <m/>
    <n v="0.31400020052834843"/>
    <n v="0.31400020052834843"/>
    <n v="0"/>
    <n v="0"/>
    <n v="0"/>
    <n v="0.26740458179197441"/>
    <n v="0"/>
    <n v="4.6595618736374016E-2"/>
    <n v="0"/>
    <m/>
    <n v="0.75699043505890251"/>
    <n v="0.75699043505890251"/>
    <n v="0"/>
    <n v="0"/>
    <n v="0"/>
    <n v="0.63974616026682207"/>
    <n v="0"/>
    <n v="0.11724427479208049"/>
    <s v="-"/>
  </r>
  <r>
    <s v="BE500_12"/>
    <x v="1"/>
    <x v="0"/>
    <n v="2015"/>
    <x v="0"/>
    <x v="3"/>
    <m/>
    <n v="9.7205772984412964E-2"/>
    <n v="9.7205772984412964E-2"/>
    <n v="0"/>
    <n v="0"/>
    <n v="0"/>
    <n v="6.9245721641702535E-2"/>
    <n v="0"/>
    <n v="2.7960051342710436E-2"/>
    <n v="0"/>
    <m/>
    <n v="0.25778970995466322"/>
    <n v="0.25778970995466322"/>
    <n v="0"/>
    <n v="0"/>
    <n v="0"/>
    <n v="0.18363965379379515"/>
    <n v="0"/>
    <n v="7.4150056160868075E-2"/>
    <s v="-"/>
  </r>
  <r>
    <s v="BE500_14"/>
    <x v="1"/>
    <x v="0"/>
    <n v="2015"/>
    <x v="0"/>
    <x v="4"/>
    <m/>
    <n v="0"/>
    <n v="0"/>
    <n v="0"/>
    <n v="0"/>
    <n v="0"/>
    <n v="0"/>
    <n v="0"/>
    <n v="0"/>
    <n v="0"/>
    <m/>
    <n v="0"/>
    <n v="0"/>
    <n v="0"/>
    <n v="0"/>
    <n v="0"/>
    <n v="0"/>
    <n v="0"/>
    <n v="0"/>
    <s v="-"/>
  </r>
  <r>
    <s v="BE500_15"/>
    <x v="1"/>
    <x v="0"/>
    <n v="2015"/>
    <x v="0"/>
    <x v="5"/>
    <m/>
    <n v="0.20039098626000004"/>
    <n v="0.20039098626000004"/>
    <n v="0"/>
    <n v="0.16028886297027783"/>
    <n v="0"/>
    <n v="4.0102123289722201E-2"/>
    <n v="0"/>
    <n v="0"/>
    <n v="0"/>
    <m/>
    <n v="0.26069323752444407"/>
    <n v="0.26069323752444407"/>
    <n v="0"/>
    <n v="0.1430927955950001"/>
    <n v="0"/>
    <n v="0.11760044192944399"/>
    <n v="0"/>
    <n v="0"/>
    <s v="-"/>
  </r>
  <r>
    <s v="BE500_16"/>
    <x v="1"/>
    <x v="0"/>
    <n v="2015"/>
    <x v="0"/>
    <x v="6"/>
    <m/>
    <n v="7.7243066614897185"/>
    <n v="7.7243066614897185"/>
    <n v="0"/>
    <n v="7.7243066614897185"/>
    <n v="0"/>
    <n v="0"/>
    <n v="0"/>
    <n v="0"/>
    <n v="0"/>
    <m/>
    <n v="5.3492356301336059"/>
    <n v="5.3492356301336059"/>
    <n v="0"/>
    <n v="5.3492356301336059"/>
    <n v="0"/>
    <n v="0"/>
    <n v="0"/>
    <n v="0"/>
    <s v="-"/>
  </r>
  <r>
    <s v="BE500_2"/>
    <x v="1"/>
    <x v="0"/>
    <n v="2015"/>
    <x v="0"/>
    <x v="7"/>
    <m/>
    <n v="101.72518241431534"/>
    <n v="101.72518241431536"/>
    <n v="0"/>
    <n v="34.682050315140842"/>
    <n v="0"/>
    <n v="59.771943168505175"/>
    <n v="0"/>
    <n v="5.3918962669343866"/>
    <n v="1.8792926637349368"/>
    <m/>
    <n v="79.610514829840781"/>
    <n v="79.610514829840781"/>
    <n v="0"/>
    <n v="26.059455853421397"/>
    <n v="0"/>
    <n v="49.201098991043239"/>
    <n v="0"/>
    <n v="4.3499599853761524"/>
    <s v="-"/>
  </r>
  <r>
    <s v="BE500_3"/>
    <x v="1"/>
    <x v="0"/>
    <n v="2015"/>
    <x v="0"/>
    <x v="8"/>
    <m/>
    <n v="43.609354852664012"/>
    <n v="43.609354852664005"/>
    <n v="0"/>
    <n v="4.0468273595399999"/>
    <n v="0"/>
    <n v="34.397856428692791"/>
    <n v="0"/>
    <n v="4.0944960857699337"/>
    <n v="1.0701749786612857"/>
    <m/>
    <n v="32.746378018701428"/>
    <n v="32.746378018701421"/>
    <n v="0"/>
    <n v="3.199342913278056"/>
    <n v="0"/>
    <n v="26.409264361087292"/>
    <n v="0"/>
    <n v="3.1377707443360725"/>
    <s v="-"/>
  </r>
  <r>
    <s v="BE500_4"/>
    <x v="1"/>
    <x v="0"/>
    <n v="2015"/>
    <x v="0"/>
    <x v="9"/>
    <m/>
    <n v="13.661010916809023"/>
    <n v="13.661010916809021"/>
    <n v="0"/>
    <n v="7.1826801367699913"/>
    <n v="0"/>
    <n v="6.2078379440825122"/>
    <n v="0"/>
    <n v="0.27049283595651835"/>
    <n v="0"/>
    <m/>
    <n v="10.508395494582143"/>
    <n v="10.508395494582143"/>
    <n v="0"/>
    <n v="6.19650128897056"/>
    <n v="0"/>
    <n v="4.1291087351639115"/>
    <n v="0"/>
    <n v="0.18278547044767038"/>
    <s v="-"/>
  </r>
  <r>
    <s v="BE500_5"/>
    <x v="1"/>
    <x v="0"/>
    <n v="2015"/>
    <x v="0"/>
    <x v="10"/>
    <m/>
    <n v="18.019525154292619"/>
    <n v="18.019525154292619"/>
    <n v="0"/>
    <n v="17.081596509081116"/>
    <n v="0"/>
    <n v="0.90676692046910379"/>
    <n v="0"/>
    <n v="3.116172474239997E-2"/>
    <n v="0"/>
    <m/>
    <n v="12.004356032071021"/>
    <n v="12.004356032071021"/>
    <n v="0"/>
    <n v="11.44236719884751"/>
    <n v="0"/>
    <n v="0.54334221519881953"/>
    <n v="0"/>
    <n v="1.8646618024690666E-2"/>
    <s v="-"/>
  </r>
  <r>
    <s v="BE500_6"/>
    <x v="1"/>
    <x v="0"/>
    <n v="2015"/>
    <x v="0"/>
    <x v="11"/>
    <m/>
    <n v="20.991217559849023"/>
    <n v="13.406724723041595"/>
    <n v="7.5844928368074322"/>
    <n v="4.1664412227760943"/>
    <n v="7.0434339002838957"/>
    <n v="5.2169219081683629"/>
    <n v="0.54105893652353654"/>
    <n v="2.1211109045283569"/>
    <n v="1.9022506875687808"/>
    <m/>
    <n v="27.806835109744387"/>
    <n v="10.078947480008967"/>
    <n v="17.72788762973542"/>
    <n v="3.2175258330441512"/>
    <n v="10.668957996364719"/>
    <n v="4.8867395835871523"/>
    <n v="1.9487347162262476"/>
    <n v="1.9746820633776649"/>
    <s v="-"/>
  </r>
  <r>
    <s v="BE500_7"/>
    <x v="1"/>
    <x v="0"/>
    <n v="2015"/>
    <x v="0"/>
    <x v="12"/>
    <m/>
    <n v="7.1481532882316028"/>
    <n v="7.1481532882316028"/>
    <n v="0"/>
    <n v="4.9509916990266598"/>
    <n v="0"/>
    <n v="2.0624198110262544"/>
    <n v="0"/>
    <n v="0.13474177817868843"/>
    <n v="0"/>
    <m/>
    <n v="6.5251697095435048"/>
    <n v="6.5251697095435048"/>
    <n v="0"/>
    <n v="4.4663156687611201"/>
    <n v="0"/>
    <n v="1.9303967074898769"/>
    <n v="0"/>
    <n v="0.12845733329250833"/>
    <s v="-"/>
  </r>
  <r>
    <s v="BE500_8"/>
    <x v="1"/>
    <x v="0"/>
    <n v="2015"/>
    <x v="0"/>
    <x v="13"/>
    <m/>
    <n v="0"/>
    <n v="0"/>
    <n v="0"/>
    <n v="0"/>
    <n v="0"/>
    <n v="0"/>
    <n v="0"/>
    <n v="0"/>
    <n v="0"/>
    <m/>
    <n v="0"/>
    <n v="0"/>
    <n v="0"/>
    <n v="0"/>
    <n v="0"/>
    <n v="0"/>
    <n v="0"/>
    <n v="0"/>
    <s v="-"/>
  </r>
  <r>
    <s v="BE500_9"/>
    <x v="1"/>
    <x v="0"/>
    <n v="2015"/>
    <x v="0"/>
    <x v="14"/>
    <m/>
    <n v="0"/>
    <n v="0"/>
    <n v="0"/>
    <n v="0"/>
    <n v="0"/>
    <n v="0"/>
    <n v="0"/>
    <n v="0"/>
    <n v="0"/>
    <m/>
    <n v="0"/>
    <n v="0"/>
    <n v="0"/>
    <n v="0"/>
    <n v="0"/>
    <n v="0"/>
    <n v="0"/>
    <n v="0"/>
    <s v="-"/>
  </r>
  <r>
    <s v="BG500_1"/>
    <x v="2"/>
    <x v="1"/>
    <n v="2015"/>
    <x v="0"/>
    <x v="0"/>
    <m/>
    <n v="49.916282255586424"/>
    <n v="48.051458914864924"/>
    <n v="1.8648233407214965"/>
    <n v="18.557324776694649"/>
    <n v="0.91724531153539135"/>
    <n v="24.282600313431701"/>
    <n v="0.94757802918610512"/>
    <n v="3.7657843055432854"/>
    <n v="1.4457495191952883"/>
    <m/>
    <n v="41.958641705568532"/>
    <n v="37.845807875881661"/>
    <n v="4.1128338296868732"/>
    <n v="14.932183584079221"/>
    <n v="1.6208155080281725"/>
    <n v="19.550226378041675"/>
    <n v="2.3780953979760877"/>
    <n v="3.3633979137607692"/>
    <s v="-"/>
  </r>
  <r>
    <s v="BG500_10"/>
    <x v="2"/>
    <x v="1"/>
    <n v="2015"/>
    <x v="0"/>
    <x v="1"/>
    <m/>
    <n v="1.6765072957177447"/>
    <n v="1.6765072957177449"/>
    <n v="0"/>
    <n v="0"/>
    <n v="0"/>
    <n v="1.510295616758301"/>
    <n v="0"/>
    <n v="0.16621167895944389"/>
    <n v="0"/>
    <m/>
    <n v="1.3901502089577538"/>
    <n v="1.3901502089577538"/>
    <n v="0"/>
    <n v="0"/>
    <n v="0"/>
    <n v="1.2422065638257813"/>
    <n v="0"/>
    <n v="0.14794364513197242"/>
    <s v="-"/>
  </r>
  <r>
    <s v="BG500_11"/>
    <x v="2"/>
    <x v="1"/>
    <n v="2015"/>
    <x v="0"/>
    <x v="2"/>
    <m/>
    <n v="0.52629159775716339"/>
    <n v="0.52629159775716339"/>
    <n v="0"/>
    <n v="0"/>
    <n v="0"/>
    <n v="0.45497970739382759"/>
    <n v="0"/>
    <n v="7.1311890363335698E-2"/>
    <n v="0"/>
    <m/>
    <n v="1.2982181938457289"/>
    <n v="1.2982181938457289"/>
    <n v="0"/>
    <n v="0"/>
    <n v="0"/>
    <n v="1.1147669089676935"/>
    <n v="0"/>
    <n v="0.18345128487803544"/>
    <s v="-"/>
  </r>
  <r>
    <s v="BG500_12"/>
    <x v="2"/>
    <x v="1"/>
    <n v="2015"/>
    <x v="0"/>
    <x v="3"/>
    <m/>
    <n v="0.39462063385652835"/>
    <n v="0.39462063385652835"/>
    <n v="0"/>
    <n v="0"/>
    <n v="0"/>
    <n v="0.33110999936108049"/>
    <n v="0"/>
    <n v="6.3510634495447832E-2"/>
    <n v="0"/>
    <m/>
    <n v="1.0465339209875131"/>
    <n v="1.0465339209875131"/>
    <n v="0"/>
    <n v="0"/>
    <n v="0"/>
    <n v="0.87810371830558542"/>
    <n v="0"/>
    <n v="0.16843020268192765"/>
    <s v="-"/>
  </r>
  <r>
    <s v="BG500_14"/>
    <x v="2"/>
    <x v="1"/>
    <n v="2015"/>
    <x v="0"/>
    <x v="4"/>
    <m/>
    <n v="0"/>
    <n v="0"/>
    <n v="0"/>
    <n v="0"/>
    <n v="0"/>
    <n v="0"/>
    <n v="0"/>
    <n v="0"/>
    <n v="0"/>
    <m/>
    <n v="0"/>
    <n v="0"/>
    <n v="0"/>
    <n v="0"/>
    <n v="0"/>
    <n v="0"/>
    <n v="0"/>
    <n v="0"/>
    <s v="-"/>
  </r>
  <r>
    <s v="BG500_15"/>
    <x v="2"/>
    <x v="1"/>
    <n v="2015"/>
    <x v="0"/>
    <x v="5"/>
    <m/>
    <n v="0.19416493597194456"/>
    <n v="0.19416493597194456"/>
    <n v="0"/>
    <n v="0.16997659393638898"/>
    <n v="0"/>
    <n v="2.4188342035555602E-2"/>
    <n v="0"/>
    <n v="0"/>
    <n v="0"/>
    <m/>
    <n v="0.18723820566861121"/>
    <n v="0.18723820566861121"/>
    <n v="0"/>
    <n v="0.11972167528555561"/>
    <n v="0"/>
    <n v="6.7516530383055606E-2"/>
    <n v="0"/>
    <n v="0"/>
    <s v="-"/>
  </r>
  <r>
    <s v="BG500_16"/>
    <x v="2"/>
    <x v="1"/>
    <n v="2015"/>
    <x v="0"/>
    <x v="6"/>
    <m/>
    <n v="1.7045121569311106"/>
    <n v="1.7045121569311106"/>
    <n v="0"/>
    <n v="1.7045121569311108"/>
    <n v="0"/>
    <n v="0"/>
    <n v="0"/>
    <n v="0"/>
    <n v="0"/>
    <m/>
    <n v="1.2506329983683329"/>
    <n v="1.2506329983683329"/>
    <n v="0"/>
    <n v="1.2506329983683329"/>
    <n v="0"/>
    <n v="0"/>
    <n v="0"/>
    <n v="0"/>
    <s v="-"/>
  </r>
  <r>
    <s v="BG500_2"/>
    <x v="2"/>
    <x v="1"/>
    <n v="2015"/>
    <x v="0"/>
    <x v="7"/>
    <m/>
    <n v="10.926433250824447"/>
    <n v="10.926433250824447"/>
    <n v="0"/>
    <n v="6.0134899833336171"/>
    <n v="0"/>
    <n v="4.2882570606895509"/>
    <n v="0"/>
    <n v="0.50464593860223816"/>
    <n v="0.12004026819904054"/>
    <m/>
    <n v="8.6289835695282662"/>
    <n v="8.6289835695282662"/>
    <n v="0"/>
    <n v="4.485448215015837"/>
    <n v="0"/>
    <n v="3.711167870577941"/>
    <n v="0"/>
    <n v="0.43236748393448898"/>
    <s v="-"/>
  </r>
  <r>
    <s v="BG500_3"/>
    <x v="2"/>
    <x v="1"/>
    <n v="2015"/>
    <x v="0"/>
    <x v="8"/>
    <m/>
    <n v="1.4045653977698089"/>
    <n v="1.4045653977698089"/>
    <n v="0"/>
    <n v="0.70478058032611191"/>
    <n v="0"/>
    <n v="0.65255213306789495"/>
    <n v="0"/>
    <n v="4.6534060560148964E-2"/>
    <n v="6.9862381565327376E-4"/>
    <m/>
    <n v="1.0831901114858478"/>
    <n v="1.0831901114858478"/>
    <n v="0"/>
    <n v="0.52901341209277786"/>
    <n v="0"/>
    <n v="0.51879563065690859"/>
    <n v="0"/>
    <n v="3.5381068736161446E-2"/>
    <s v="-"/>
  </r>
  <r>
    <s v="BG500_4"/>
    <x v="2"/>
    <x v="1"/>
    <n v="2015"/>
    <x v="0"/>
    <x v="9"/>
    <m/>
    <n v="11.407157660447782"/>
    <n v="11.407157660447782"/>
    <n v="0"/>
    <n v="2.189226793809723"/>
    <n v="0"/>
    <n v="8.6558176429279641"/>
    <n v="0"/>
    <n v="0.39180458013442448"/>
    <n v="0.17030864357566874"/>
    <m/>
    <n v="7.5109246349093279"/>
    <n v="7.5109246349093279"/>
    <n v="0"/>
    <n v="1.9522303662"/>
    <n v="0"/>
    <n v="5.3178004458442132"/>
    <n v="0"/>
    <n v="0.24089382286511421"/>
    <s v="-"/>
  </r>
  <r>
    <s v="BG500_5"/>
    <x v="2"/>
    <x v="1"/>
    <n v="2015"/>
    <x v="0"/>
    <x v="10"/>
    <m/>
    <n v="3.5900280102416544"/>
    <n v="3.5900280102416544"/>
    <n v="0"/>
    <n v="2.0008553811169447"/>
    <n v="0"/>
    <n v="1.422930648105875"/>
    <n v="0"/>
    <n v="0.16624198101883497"/>
    <n v="0"/>
    <m/>
    <n v="2.5296472136914985"/>
    <n v="2.529647213691498"/>
    <n v="0"/>
    <n v="1.5261020288013882"/>
    <n v="0"/>
    <n v="0.8985915673581264"/>
    <n v="0"/>
    <n v="0.10495361753198364"/>
    <s v="-"/>
  </r>
  <r>
    <s v="BG500_6"/>
    <x v="2"/>
    <x v="1"/>
    <n v="2015"/>
    <x v="0"/>
    <x v="11"/>
    <m/>
    <n v="7.7015520772308532"/>
    <n v="5.8367287365093565"/>
    <n v="1.8648233407214965"/>
    <n v="1.1967281760804906"/>
    <n v="0.91724531153539135"/>
    <n v="1.9204324206528396"/>
    <n v="0.94757802918610512"/>
    <n v="1.5648661561711001"/>
    <n v="1.1547019836049257"/>
    <m/>
    <n v="8.2505248969304841"/>
    <n v="4.1376910672436118"/>
    <n v="4.1128338296868732"/>
    <n v="0.93941790981226803"/>
    <n v="1.6208155080281725"/>
    <n v="1.7681555626327925"/>
    <n v="2.3780953979760877"/>
    <n v="1.4301175947985514"/>
    <s v="-"/>
  </r>
  <r>
    <s v="BG500_7"/>
    <x v="2"/>
    <x v="1"/>
    <n v="2015"/>
    <x v="0"/>
    <x v="12"/>
    <m/>
    <n v="10.785069872695043"/>
    <n v="10.785069872695043"/>
    <n v="0"/>
    <n v="4.5777551111613901"/>
    <n v="0"/>
    <n v="5.3531467417998941"/>
    <n v="0"/>
    <n v="0.85416801973375867"/>
    <n v="0"/>
    <m/>
    <n v="9.8291316721832374"/>
    <n v="9.8291316721832374"/>
    <n v="0"/>
    <n v="4.1296169785038899"/>
    <n v="0"/>
    <n v="4.9112252977948865"/>
    <n v="0"/>
    <n v="0.7882893958844619"/>
    <s v="-"/>
  </r>
  <r>
    <s v="BG500_8"/>
    <x v="2"/>
    <x v="1"/>
    <n v="2015"/>
    <x v="0"/>
    <x v="13"/>
    <m/>
    <n v="0"/>
    <n v="0"/>
    <n v="0"/>
    <n v="0"/>
    <n v="0"/>
    <n v="0"/>
    <n v="0"/>
    <n v="0"/>
    <n v="0"/>
    <m/>
    <n v="0"/>
    <n v="0"/>
    <n v="0"/>
    <n v="0"/>
    <n v="0"/>
    <n v="0"/>
    <n v="0"/>
    <n v="0"/>
    <s v="-"/>
  </r>
  <r>
    <s v="BG500_9"/>
    <x v="2"/>
    <x v="1"/>
    <n v="2015"/>
    <x v="0"/>
    <x v="14"/>
    <m/>
    <n v="0"/>
    <n v="0"/>
    <n v="0"/>
    <n v="0"/>
    <n v="0"/>
    <n v="0"/>
    <n v="0"/>
    <n v="0"/>
    <n v="0"/>
    <m/>
    <n v="0"/>
    <n v="0"/>
    <n v="0"/>
    <n v="0"/>
    <n v="0"/>
    <n v="0"/>
    <n v="0"/>
    <n v="0"/>
    <s v="-"/>
  </r>
  <r>
    <s v="CY500_1"/>
    <x v="3"/>
    <x v="1"/>
    <n v="2015"/>
    <x v="0"/>
    <x v="0"/>
    <m/>
    <n v="7.6707408707842237"/>
    <n v="4.8063810465761438"/>
    <n v="2.8643598242080799"/>
    <n v="1.4196133733821172"/>
    <n v="0.20918922038390081"/>
    <n v="1.6029391602366052"/>
    <n v="2.6551706038241791"/>
    <n v="1.22668836514053"/>
    <n v="0.55714014781689125"/>
    <m/>
    <n v="9.8777953369572664"/>
    <n v="3.4534108521853257"/>
    <n v="6.4243844847719398"/>
    <n v="1.0922186248793193"/>
    <n v="0.35103585098445667"/>
    <n v="1.2570917441091785"/>
    <n v="5.9394685359102493"/>
    <n v="1.1078412170821046"/>
    <s v="-"/>
  </r>
  <r>
    <s v="CY500_10"/>
    <x v="3"/>
    <x v="1"/>
    <n v="2015"/>
    <x v="0"/>
    <x v="1"/>
    <m/>
    <n v="0.96242437084489185"/>
    <n v="0.96242437084489185"/>
    <n v="0"/>
    <n v="0"/>
    <n v="0"/>
    <n v="0.20438305691316036"/>
    <n v="0"/>
    <n v="0.75804131393173158"/>
    <n v="0"/>
    <m/>
    <n v="0.94933548747146024"/>
    <n v="0.94933548747146024"/>
    <n v="0"/>
    <n v="0"/>
    <n v="0"/>
    <n v="0.20039212448139013"/>
    <n v="0"/>
    <n v="0.74894336299007003"/>
    <s v="-"/>
  </r>
  <r>
    <s v="CY500_11"/>
    <x v="3"/>
    <x v="1"/>
    <n v="2015"/>
    <x v="0"/>
    <x v="2"/>
    <m/>
    <n v="1.3650280045004662E-4"/>
    <n v="1.3650280045004662E-4"/>
    <n v="0"/>
    <n v="0"/>
    <n v="0"/>
    <n v="8.656222366191416E-5"/>
    <n v="0"/>
    <n v="4.994057678813246E-5"/>
    <n v="0"/>
    <m/>
    <n v="2.7244251287823632E-4"/>
    <n v="2.7244251287823632E-4"/>
    <n v="0"/>
    <n v="0"/>
    <n v="0"/>
    <n v="1.7018963899397092E-4"/>
    <n v="0"/>
    <n v="1.0225287388426538E-4"/>
    <s v="-"/>
  </r>
  <r>
    <s v="CY500_12"/>
    <x v="3"/>
    <x v="1"/>
    <n v="2015"/>
    <x v="0"/>
    <x v="3"/>
    <m/>
    <n v="4.4108776305103475E-6"/>
    <n v="4.4108776305103475E-6"/>
    <n v="0"/>
    <n v="0"/>
    <n v="0"/>
    <n v="5.5779979479550875E-7"/>
    <n v="0"/>
    <n v="3.8530778357148388E-6"/>
    <n v="0"/>
    <m/>
    <n v="1.1697647476113443E-5"/>
    <n v="1.1697647476113443E-5"/>
    <n v="0"/>
    <n v="0"/>
    <n v="0"/>
    <n v="1.4792850557976893E-6"/>
    <n v="0"/>
    <n v="1.0218362420315754E-5"/>
    <s v="-"/>
  </r>
  <r>
    <s v="CY500_14"/>
    <x v="3"/>
    <x v="1"/>
    <n v="2015"/>
    <x v="0"/>
    <x v="4"/>
    <m/>
    <n v="0"/>
    <n v="0"/>
    <n v="0"/>
    <n v="0"/>
    <n v="0"/>
    <n v="0"/>
    <n v="0"/>
    <n v="0"/>
    <n v="0"/>
    <m/>
    <n v="0"/>
    <n v="0"/>
    <n v="0"/>
    <n v="0"/>
    <n v="0"/>
    <n v="0"/>
    <n v="0"/>
    <n v="0"/>
    <s v="-"/>
  </r>
  <r>
    <s v="CY500_15"/>
    <x v="3"/>
    <x v="1"/>
    <n v="2015"/>
    <x v="0"/>
    <x v="5"/>
    <m/>
    <n v="4.3750741477777792E-3"/>
    <n v="4.3750741477777792E-3"/>
    <n v="0"/>
    <n v="3.1196455672222196E-3"/>
    <n v="0"/>
    <n v="1.2554285805555601E-3"/>
    <n v="0"/>
    <n v="0"/>
    <n v="0"/>
    <m/>
    <n v="5.1994890788888892E-3"/>
    <n v="5.1994890788888892E-3"/>
    <n v="0"/>
    <n v="2.227264196388884E-3"/>
    <n v="0"/>
    <n v="2.9732799111111098E-3"/>
    <n v="0"/>
    <n v="0"/>
    <s v="-"/>
  </r>
  <r>
    <s v="CY500_16"/>
    <x v="3"/>
    <x v="1"/>
    <n v="2015"/>
    <x v="0"/>
    <x v="6"/>
    <m/>
    <n v="0.78996401109500047"/>
    <n v="0.78996401109500047"/>
    <n v="0"/>
    <n v="0.78996401109500047"/>
    <n v="0"/>
    <n v="0"/>
    <n v="0"/>
    <n v="0"/>
    <n v="0"/>
    <m/>
    <n v="0.5882691281286121"/>
    <n v="0.5882691281286121"/>
    <n v="0"/>
    <n v="0.58872531680944473"/>
    <n v="0"/>
    <n v="0"/>
    <n v="0"/>
    <n v="0"/>
    <s v="-"/>
  </r>
  <r>
    <s v="CY500_2"/>
    <x v="3"/>
    <x v="1"/>
    <n v="2015"/>
    <x v="0"/>
    <x v="7"/>
    <m/>
    <n v="0.13443125125085575"/>
    <n v="0.13443125125085575"/>
    <n v="0"/>
    <n v="0.11986738000222219"/>
    <n v="0"/>
    <n v="1.027371540628731E-2"/>
    <n v="0"/>
    <n v="4.2901558423462591E-3"/>
    <n v="0"/>
    <m/>
    <n v="9.6833262462777223E-2"/>
    <n v="9.6833262462777223E-2"/>
    <n v="0"/>
    <n v="8.5172325556111095E-2"/>
    <n v="0"/>
    <n v="8.8572543230724006E-3"/>
    <n v="0"/>
    <n v="3.6392767710937187E-3"/>
    <s v="-"/>
  </r>
  <r>
    <s v="CY500_3"/>
    <x v="3"/>
    <x v="1"/>
    <n v="2015"/>
    <x v="0"/>
    <x v="8"/>
    <m/>
    <n v="2.0071649311814337"/>
    <n v="2.0071649311814341"/>
    <n v="0"/>
    <n v="0.30178543355222232"/>
    <n v="0"/>
    <n v="1.1754003253549155"/>
    <n v="0"/>
    <n v="0.27848273427619669"/>
    <n v="0.25149643799809951"/>
    <m/>
    <n v="1.3210387152278593"/>
    <n v="1.3210387152278593"/>
    <n v="0"/>
    <n v="0.24444119596361108"/>
    <n v="0"/>
    <n v="0.87223570869775635"/>
    <n v="0"/>
    <n v="0.20670335157704767"/>
    <s v="-"/>
  </r>
  <r>
    <s v="CY500_4"/>
    <x v="3"/>
    <x v="1"/>
    <n v="2015"/>
    <x v="0"/>
    <x v="9"/>
    <m/>
    <n v="0.30037729289114723"/>
    <n v="0.30037729289114723"/>
    <n v="0"/>
    <n v="4.4905231798333306E-2"/>
    <n v="0"/>
    <n v="0.1414792140242529"/>
    <n v="0"/>
    <n v="0.113992847068561"/>
    <n v="0"/>
    <m/>
    <n v="0.22991885203772816"/>
    <n v="0.22991885203772816"/>
    <n v="0"/>
    <n v="3.4746831857777785E-2"/>
    <n v="0"/>
    <n v="0.10977590079659902"/>
    <n v="0"/>
    <n v="8.5414722833351317E-2"/>
    <s v="-"/>
  </r>
  <r>
    <s v="CY500_5"/>
    <x v="3"/>
    <x v="1"/>
    <n v="2015"/>
    <x v="0"/>
    <x v="10"/>
    <m/>
    <n v="4.3746886663897838E-2"/>
    <n v="4.3746886663897838E-2"/>
    <n v="0"/>
    <n v="4.3020201588055501E-2"/>
    <n v="0"/>
    <n v="5.5368173189464763E-4"/>
    <n v="0"/>
    <n v="1.7300334394768682E-4"/>
    <n v="0"/>
    <m/>
    <n v="3.1105329311685529E-2"/>
    <n v="3.1105329311685529E-2"/>
    <n v="0"/>
    <n v="3.06988917605556E-2"/>
    <n v="0"/>
    <n v="3.8331023316871414E-4"/>
    <n v="0"/>
    <n v="1.1087884518341326E-4"/>
    <s v="-"/>
  </r>
  <r>
    <s v="CY500_6"/>
    <x v="3"/>
    <x v="1"/>
    <n v="2015"/>
    <x v="0"/>
    <x v="11"/>
    <m/>
    <n v="3.4281205499093241"/>
    <n v="0.5637607257012438"/>
    <n v="2.8643598242080799"/>
    <n v="0.11695146977933862"/>
    <n v="0.20918922038390081"/>
    <n v="6.9507176002154919E-2"/>
    <n v="2.6551706038241791"/>
    <n v="7.1658370100958546E-2"/>
    <n v="0.30564370981879174"/>
    <m/>
    <n v="6.6558244303640048"/>
    <n v="0.23143994559206543"/>
    <n v="6.4243844847719398"/>
    <n v="0.10620679873543117"/>
    <n v="0.35103585098445667"/>
    <n v="6.2304203609402968E-2"/>
    <n v="5.9394685359102493"/>
    <n v="6.2928943247231306E-2"/>
    <s v="-"/>
  </r>
  <r>
    <s v="CY500_7"/>
    <x v="3"/>
    <x v="1"/>
    <n v="2015"/>
    <x v="0"/>
    <x v="12"/>
    <m/>
    <n v="0"/>
    <n v="0"/>
    <n v="0"/>
    <n v="0"/>
    <n v="0"/>
    <n v="0"/>
    <n v="0"/>
    <n v="0"/>
    <n v="0"/>
    <m/>
    <n v="0"/>
    <n v="0"/>
    <n v="0"/>
    <n v="0"/>
    <n v="0"/>
    <n v="0"/>
    <n v="0"/>
    <n v="0"/>
    <s v="-"/>
  </r>
  <r>
    <s v="CY500_8"/>
    <x v="3"/>
    <x v="1"/>
    <n v="2015"/>
    <x v="0"/>
    <x v="13"/>
    <m/>
    <n v="0"/>
    <n v="0"/>
    <n v="0"/>
    <n v="0"/>
    <n v="0"/>
    <n v="0"/>
    <n v="0"/>
    <n v="0"/>
    <n v="0"/>
    <m/>
    <n v="0"/>
    <n v="0"/>
    <n v="0"/>
    <n v="0"/>
    <n v="0"/>
    <n v="0"/>
    <n v="0"/>
    <n v="0"/>
    <s v="-"/>
  </r>
  <r>
    <s v="CY500_9"/>
    <x v="3"/>
    <x v="1"/>
    <n v="2015"/>
    <x v="0"/>
    <x v="14"/>
    <m/>
    <n v="0"/>
    <n v="0"/>
    <n v="0"/>
    <n v="0"/>
    <n v="0"/>
    <n v="0"/>
    <n v="0"/>
    <n v="0"/>
    <n v="0"/>
    <m/>
    <n v="0"/>
    <n v="0"/>
    <n v="0"/>
    <n v="0"/>
    <n v="0"/>
    <n v="0"/>
    <n v="0"/>
    <n v="0"/>
    <s v="-"/>
  </r>
  <r>
    <s v="CZ500_1"/>
    <x v="4"/>
    <x v="0"/>
    <n v="2015"/>
    <x v="0"/>
    <x v="0"/>
    <m/>
    <n v="157.04189598243173"/>
    <n v="153.66922826137946"/>
    <n v="3.3726677210522662"/>
    <n v="56.451726676044672"/>
    <n v="2.8991593414400505"/>
    <n v="80.787372182272094"/>
    <n v="0.47350837961221559"/>
    <n v="11.217349403079091"/>
    <n v="5.2127799999835869"/>
    <m/>
    <n v="126.27035540560759"/>
    <n v="119.25291445252543"/>
    <n v="7.0174409530821622"/>
    <n v="42.801591795011568"/>
    <n v="3.9540763991617158"/>
    <n v="66.859193050561942"/>
    <n v="1.4340911326836798"/>
    <n v="9.5921296069519162"/>
    <s v="-"/>
  </r>
  <r>
    <s v="CZ500_10"/>
    <x v="4"/>
    <x v="0"/>
    <n v="2015"/>
    <x v="0"/>
    <x v="1"/>
    <m/>
    <n v="0.18505175391559944"/>
    <n v="0.18505175391559944"/>
    <n v="0"/>
    <n v="0"/>
    <n v="0"/>
    <n v="8.6920003225359893E-2"/>
    <n v="0"/>
    <n v="9.8131750690239564E-2"/>
    <n v="0"/>
    <m/>
    <n v="0.17914326286493346"/>
    <n v="0.17914326286493346"/>
    <n v="0"/>
    <n v="0"/>
    <n v="0"/>
    <n v="8.2190614042441712E-2"/>
    <n v="0"/>
    <n v="9.6952648822491744E-2"/>
    <s v="-"/>
  </r>
  <r>
    <s v="CZ500_11"/>
    <x v="4"/>
    <x v="0"/>
    <n v="2015"/>
    <x v="0"/>
    <x v="2"/>
    <m/>
    <n v="0.51749687944032707"/>
    <n v="0.51749687944032707"/>
    <n v="0"/>
    <n v="0"/>
    <n v="0"/>
    <n v="0.44065727227881185"/>
    <n v="0"/>
    <n v="7.683960716151525E-2"/>
    <n v="0"/>
    <m/>
    <n v="1.2851459324032364"/>
    <n v="1.2851459324032364"/>
    <n v="0"/>
    <n v="0"/>
    <n v="0"/>
    <n v="1.0876849215710107"/>
    <n v="0"/>
    <n v="0.19746101083222561"/>
    <s v="-"/>
  </r>
  <r>
    <s v="CZ500_12"/>
    <x v="4"/>
    <x v="0"/>
    <n v="2015"/>
    <x v="0"/>
    <x v="3"/>
    <m/>
    <n v="0.29980117996486294"/>
    <n v="0.29980117996486294"/>
    <n v="0"/>
    <n v="0"/>
    <n v="0"/>
    <n v="0.23866546716713935"/>
    <n v="0"/>
    <n v="6.1135712797723604E-2"/>
    <n v="0"/>
    <m/>
    <n v="0.7950727292668166"/>
    <n v="0.7950727292668166"/>
    <n v="0"/>
    <n v="0"/>
    <n v="0"/>
    <n v="0.63294081892725362"/>
    <n v="0"/>
    <n v="0.16213191033956301"/>
    <s v="-"/>
  </r>
  <r>
    <s v="CZ500_14"/>
    <x v="4"/>
    <x v="0"/>
    <n v="2015"/>
    <x v="0"/>
    <x v="4"/>
    <m/>
    <n v="0"/>
    <n v="0"/>
    <n v="0"/>
    <n v="0"/>
    <n v="0"/>
    <n v="0"/>
    <n v="0"/>
    <n v="0"/>
    <n v="0"/>
    <m/>
    <n v="0"/>
    <n v="0"/>
    <n v="0"/>
    <n v="0"/>
    <n v="0"/>
    <n v="0"/>
    <n v="0"/>
    <n v="0"/>
    <s v="-"/>
  </r>
  <r>
    <s v="CZ500_15"/>
    <x v="4"/>
    <x v="0"/>
    <n v="2015"/>
    <x v="0"/>
    <x v="5"/>
    <m/>
    <n v="0.33089606494611085"/>
    <n v="0.33089606494611085"/>
    <n v="0"/>
    <n v="0.26891077957916643"/>
    <n v="0"/>
    <n v="6.19852853669444E-2"/>
    <n v="0"/>
    <n v="0"/>
    <n v="0"/>
    <m/>
    <n v="0.41274653699777841"/>
    <n v="0.41274653699777841"/>
    <n v="0"/>
    <n v="0.23741354307888943"/>
    <n v="0"/>
    <n v="0.17533299391888901"/>
    <n v="0"/>
    <n v="0"/>
    <s v="-"/>
  </r>
  <r>
    <s v="CZ500_16"/>
    <x v="4"/>
    <x v="0"/>
    <n v="2015"/>
    <x v="0"/>
    <x v="6"/>
    <m/>
    <n v="8.3234121041099982"/>
    <n v="8.3234121041099982"/>
    <n v="0"/>
    <n v="8.3234121041099982"/>
    <n v="0"/>
    <n v="0"/>
    <n v="0"/>
    <n v="0"/>
    <n v="0"/>
    <m/>
    <n v="6.0150719405936144"/>
    <n v="6.0150719405936144"/>
    <n v="0"/>
    <n v="6.0150719405936144"/>
    <n v="0"/>
    <n v="0"/>
    <n v="0"/>
    <n v="0"/>
    <s v="-"/>
  </r>
  <r>
    <s v="CZ500_2"/>
    <x v="4"/>
    <x v="0"/>
    <n v="2015"/>
    <x v="0"/>
    <x v="7"/>
    <m/>
    <n v="57.210173265021766"/>
    <n v="57.210173265021766"/>
    <n v="0"/>
    <n v="15.134041299360288"/>
    <n v="0"/>
    <n v="36.972861944688148"/>
    <n v="0"/>
    <n v="3.4167064412006969"/>
    <n v="1.6865635797726348"/>
    <m/>
    <n v="45.824635158068027"/>
    <n v="45.824635158068027"/>
    <n v="0"/>
    <n v="11.477001845444724"/>
    <n v="0"/>
    <n v="31.461919478572451"/>
    <n v="0"/>
    <n v="2.885713834050855"/>
    <s v="-"/>
  </r>
  <r>
    <s v="CZ500_3"/>
    <x v="4"/>
    <x v="0"/>
    <n v="2015"/>
    <x v="0"/>
    <x v="8"/>
    <m/>
    <n v="2.5842057032261425"/>
    <n v="2.5842057032261425"/>
    <n v="0"/>
    <n v="1.9211477979133331"/>
    <n v="0"/>
    <n v="0.6549882069593479"/>
    <n v="0"/>
    <n v="8.0696983534615241E-3"/>
    <n v="0"/>
    <m/>
    <n v="1.9686867605733547"/>
    <n v="1.9686867605733547"/>
    <n v="0"/>
    <n v="1.4199347815200005"/>
    <n v="0"/>
    <n v="0.54263235413917776"/>
    <n v="0"/>
    <n v="6.1196249141760497E-3"/>
    <s v="-"/>
  </r>
  <r>
    <s v="CZ500_4"/>
    <x v="4"/>
    <x v="0"/>
    <n v="2015"/>
    <x v="0"/>
    <x v="9"/>
    <m/>
    <n v="20.946426717414706"/>
    <n v="20.946426717414703"/>
    <n v="0"/>
    <n v="5.3047028022338933"/>
    <n v="0"/>
    <n v="14.329592280584288"/>
    <n v="0"/>
    <n v="0.85966620824591811"/>
    <n v="0.45246542635060416"/>
    <m/>
    <n v="14.991437797907633"/>
    <n v="14.991437797907633"/>
    <n v="0"/>
    <n v="4.7530942894097263"/>
    <n v="0"/>
    <n v="9.6580760885594259"/>
    <n v="0"/>
    <n v="0.58026741993848296"/>
    <s v="-"/>
  </r>
  <r>
    <s v="CZ500_5"/>
    <x v="4"/>
    <x v="0"/>
    <n v="2015"/>
    <x v="0"/>
    <x v="10"/>
    <m/>
    <n v="25.518260221572714"/>
    <n v="25.51826022157271"/>
    <n v="0"/>
    <n v="18.905237228391659"/>
    <n v="0"/>
    <n v="5.7315188388465925"/>
    <n v="0"/>
    <n v="0.75476063936067983"/>
    <n v="0.12674351497378109"/>
    <m/>
    <n v="16.911997198738689"/>
    <n v="16.911997198738689"/>
    <n v="0"/>
    <n v="13.027177855961103"/>
    <n v="0"/>
    <n v="3.4330346036831925"/>
    <n v="0"/>
    <n v="0.45178473909439298"/>
    <s v="-"/>
  </r>
  <r>
    <s v="CZ500_6"/>
    <x v="4"/>
    <x v="0"/>
    <n v="2015"/>
    <x v="0"/>
    <x v="11"/>
    <m/>
    <n v="14.890837991489802"/>
    <n v="11.518170270437537"/>
    <n v="3.3726677210522662"/>
    <n v="1.6091700790429588"/>
    <n v="2.8991593414400505"/>
    <n v="5.3262000056512386"/>
    <n v="0.47350837961221559"/>
    <n v="1.6357927068567717"/>
    <n v="2.9470074788865674"/>
    <m/>
    <n v="14.620996266129547"/>
    <n v="7.6035553130473863"/>
    <n v="7.0174409530821622"/>
    <n v="1.3748084558960068"/>
    <n v="3.9540763991617158"/>
    <n v="4.7830644627627583"/>
    <n v="1.4340911326836798"/>
    <n v="1.4456823943886199"/>
    <s v="-"/>
  </r>
  <r>
    <s v="CZ500_7"/>
    <x v="4"/>
    <x v="0"/>
    <n v="2015"/>
    <x v="0"/>
    <x v="12"/>
    <m/>
    <n v="26.535135281294515"/>
    <n v="26.535135281294515"/>
    <n v="0"/>
    <n v="4.9851045854136107"/>
    <n v="0"/>
    <n v="17.182648344671094"/>
    <n v="0"/>
    <n v="4.367382351209808"/>
    <n v="0"/>
    <m/>
    <n v="24.060494551330777"/>
    <n v="24.060494551330777"/>
    <n v="0"/>
    <n v="4.4970890831072303"/>
    <n v="0"/>
    <n v="15.635257533312874"/>
    <n v="0"/>
    <n v="3.9281479349106725"/>
    <s v="-"/>
  </r>
  <r>
    <s v="CZ500_8"/>
    <x v="4"/>
    <x v="0"/>
    <n v="2015"/>
    <x v="0"/>
    <x v="13"/>
    <m/>
    <n v="0"/>
    <n v="0"/>
    <n v="0"/>
    <n v="0"/>
    <n v="0"/>
    <n v="0"/>
    <n v="0"/>
    <n v="0"/>
    <n v="0"/>
    <m/>
    <n v="0"/>
    <n v="0"/>
    <n v="0"/>
    <n v="0"/>
    <n v="0"/>
    <n v="0"/>
    <n v="0"/>
    <n v="0"/>
    <s v="-"/>
  </r>
  <r>
    <s v="CZ500_9"/>
    <x v="4"/>
    <x v="0"/>
    <n v="2015"/>
    <x v="0"/>
    <x v="14"/>
    <m/>
    <n v="0"/>
    <n v="0"/>
    <n v="0"/>
    <n v="0"/>
    <n v="0"/>
    <n v="0"/>
    <n v="0"/>
    <n v="0"/>
    <n v="0"/>
    <m/>
    <n v="0"/>
    <n v="0"/>
    <n v="0"/>
    <n v="0"/>
    <n v="0"/>
    <n v="0"/>
    <n v="0"/>
    <n v="0"/>
    <s v="-"/>
  </r>
  <r>
    <s v="DE500_1"/>
    <x v="5"/>
    <x v="0"/>
    <n v="2015"/>
    <x v="0"/>
    <x v="0"/>
    <m/>
    <n v="1383.9034032029783"/>
    <n v="1345.974337908508"/>
    <n v="37.929065294470185"/>
    <n v="440.73012249260614"/>
    <n v="35.403892192926406"/>
    <n v="756.51974434433009"/>
    <n v="2.5251731015437802"/>
    <n v="124.20574373976821"/>
    <n v="24.518727331803593"/>
    <m/>
    <n v="1151.8825800580551"/>
    <n v="1054.6786519661002"/>
    <n v="97.203928091954822"/>
    <n v="337.39197656283585"/>
    <n v="54.486173866251661"/>
    <n v="614.18795686362978"/>
    <n v="8.3778631893870177"/>
    <n v="103.09871853963458"/>
    <s v="-"/>
  </r>
  <r>
    <s v="DE500_10"/>
    <x v="5"/>
    <x v="0"/>
    <n v="2015"/>
    <x v="0"/>
    <x v="1"/>
    <m/>
    <n v="10.775730463116492"/>
    <n v="10.775730463116492"/>
    <n v="0"/>
    <n v="0"/>
    <n v="0"/>
    <n v="3.2822530587297996"/>
    <n v="0"/>
    <n v="7.4934774043866925"/>
    <n v="0"/>
    <m/>
    <n v="10.333417735039539"/>
    <n v="10.333417735039539"/>
    <n v="0"/>
    <n v="0"/>
    <n v="0"/>
    <n v="2.9414663597589175"/>
    <n v="0"/>
    <n v="7.3919513752806223"/>
    <s v="-"/>
  </r>
  <r>
    <s v="DE500_11"/>
    <x v="5"/>
    <x v="0"/>
    <n v="2015"/>
    <x v="0"/>
    <x v="2"/>
    <m/>
    <n v="5.305634898171915"/>
    <n v="5.305634898171915"/>
    <n v="0"/>
    <n v="0"/>
    <n v="0"/>
    <n v="4.4844115225237253"/>
    <n v="0"/>
    <n v="0.82122337564819081"/>
    <n v="0"/>
    <m/>
    <n v="12.919050927761642"/>
    <n v="12.919050927761642"/>
    <n v="0"/>
    <n v="0"/>
    <n v="0"/>
    <n v="10.824234519765607"/>
    <n v="0"/>
    <n v="2.0948164079960332"/>
    <s v="-"/>
  </r>
  <r>
    <s v="DE500_12"/>
    <x v="5"/>
    <x v="0"/>
    <n v="2015"/>
    <x v="0"/>
    <x v="3"/>
    <m/>
    <n v="2.8026282418753352"/>
    <n v="2.8026282418753352"/>
    <n v="0"/>
    <n v="0"/>
    <n v="0"/>
    <n v="2.1701761250600335"/>
    <n v="0"/>
    <n v="0.63245211681530167"/>
    <n v="0"/>
    <m/>
    <n v="7.4325700974533895"/>
    <n v="7.4325700974533895"/>
    <n v="0"/>
    <n v="0"/>
    <n v="0"/>
    <n v="5.7553070836592095"/>
    <n v="0"/>
    <n v="1.67726301379418"/>
    <s v="-"/>
  </r>
  <r>
    <s v="DE500_14"/>
    <x v="5"/>
    <x v="0"/>
    <n v="2015"/>
    <x v="0"/>
    <x v="4"/>
    <m/>
    <n v="0"/>
    <n v="0"/>
    <n v="0"/>
    <n v="0"/>
    <n v="0"/>
    <n v="0"/>
    <n v="0"/>
    <n v="0"/>
    <n v="0"/>
    <m/>
    <n v="0"/>
    <n v="0"/>
    <n v="0"/>
    <n v="0"/>
    <n v="0"/>
    <n v="0"/>
    <n v="0"/>
    <n v="0"/>
    <s v="-"/>
  </r>
  <r>
    <s v="DE500_15"/>
    <x v="5"/>
    <x v="0"/>
    <n v="2015"/>
    <x v="0"/>
    <x v="5"/>
    <m/>
    <n v="2.8289101792900051"/>
    <n v="2.8289101792900051"/>
    <n v="0"/>
    <n v="2.6397019227602829"/>
    <n v="0"/>
    <n v="0.18920825652972201"/>
    <n v="0"/>
    <n v="0"/>
    <n v="0"/>
    <m/>
    <n v="2.4138869293536112"/>
    <n v="2.4138869293536112"/>
    <n v="0"/>
    <n v="1.864471758623055"/>
    <n v="0"/>
    <n v="0.54941517073055601"/>
    <n v="0"/>
    <n v="0"/>
    <s v="-"/>
  </r>
  <r>
    <s v="DE500_16"/>
    <x v="5"/>
    <x v="0"/>
    <n v="2015"/>
    <x v="0"/>
    <x v="6"/>
    <m/>
    <n v="43.843693587686666"/>
    <n v="43.843693587686666"/>
    <n v="0"/>
    <n v="43.843693587686666"/>
    <n v="0"/>
    <n v="0"/>
    <n v="0"/>
    <n v="0"/>
    <n v="0"/>
    <m/>
    <n v="30.85252038225115"/>
    <n v="30.85252038225115"/>
    <n v="0"/>
    <n v="30.85252038225115"/>
    <n v="0"/>
    <n v="0"/>
    <n v="0"/>
    <n v="0"/>
    <s v="-"/>
  </r>
  <r>
    <s v="DE500_2"/>
    <x v="5"/>
    <x v="0"/>
    <n v="2015"/>
    <x v="0"/>
    <x v="7"/>
    <m/>
    <n v="585.02107802256148"/>
    <n v="585.02107802256148"/>
    <n v="0"/>
    <n v="173.15783931428183"/>
    <n v="0"/>
    <n v="353.79098286716663"/>
    <n v="0"/>
    <n v="57.093451806710995"/>
    <n v="0.97880403440203223"/>
    <m/>
    <n v="470.16161229786064"/>
    <n v="470.16161229786064"/>
    <n v="0"/>
    <n v="132.70055614104612"/>
    <n v="0"/>
    <n v="291.53731568947643"/>
    <n v="0"/>
    <n v="45.92374046733805"/>
    <s v="-"/>
  </r>
  <r>
    <s v="DE500_3"/>
    <x v="5"/>
    <x v="0"/>
    <n v="2015"/>
    <x v="0"/>
    <x v="8"/>
    <m/>
    <n v="271.29486434127472"/>
    <n v="271.29486434127472"/>
    <n v="0"/>
    <n v="29.243572513085578"/>
    <n v="0"/>
    <n v="209.47262498060428"/>
    <n v="0"/>
    <n v="32.552765686520218"/>
    <n v="2.5901161064666552E-2"/>
    <m/>
    <n v="208.46223646750809"/>
    <n v="208.46223646750812"/>
    <n v="0"/>
    <n v="22.29967098818361"/>
    <n v="0"/>
    <n v="161.10529437007582"/>
    <n v="0"/>
    <n v="25.057271109248671"/>
    <s v="-"/>
  </r>
  <r>
    <s v="DE500_4"/>
    <x v="5"/>
    <x v="0"/>
    <n v="2015"/>
    <x v="0"/>
    <x v="9"/>
    <m/>
    <n v="111.57118778664727"/>
    <n v="111.57118778664727"/>
    <n v="0"/>
    <n v="21.99053476498278"/>
    <n v="0"/>
    <n v="84.209190098903804"/>
    <n v="0"/>
    <n v="5.3714629227606814"/>
    <n v="0"/>
    <m/>
    <n v="81.063804478810411"/>
    <n v="81.063804478810411"/>
    <n v="0"/>
    <n v="19.465041592161398"/>
    <n v="0"/>
    <n v="57.881818535405273"/>
    <n v="0"/>
    <n v="3.7169443512437406"/>
    <s v="-"/>
  </r>
  <r>
    <s v="DE500_5"/>
    <x v="5"/>
    <x v="0"/>
    <n v="2015"/>
    <x v="0"/>
    <x v="10"/>
    <m/>
    <n v="104.52163665207087"/>
    <n v="104.52163665207087"/>
    <n v="0"/>
    <n v="96.617045706925552"/>
    <n v="0"/>
    <n v="7.8610134114863905"/>
    <n v="0"/>
    <n v="4.3577533658929558E-2"/>
    <n v="0"/>
    <m/>
    <n v="71.545788187109949"/>
    <n v="71.545788187109963"/>
    <n v="0"/>
    <n v="66.97382119530964"/>
    <n v="0"/>
    <n v="4.545515461199602"/>
    <n v="0"/>
    <n v="2.6451530600714937E-2"/>
    <s v="-"/>
  </r>
  <r>
    <s v="DE500_6"/>
    <x v="5"/>
    <x v="0"/>
    <n v="2015"/>
    <x v="0"/>
    <x v="11"/>
    <m/>
    <n v="116.7426606225517"/>
    <n v="78.813595328081504"/>
    <n v="37.929065294470185"/>
    <n v="26.25250361967629"/>
    <n v="35.403892192926406"/>
    <n v="22.92386894257913"/>
    <n v="2.5251731015437802"/>
    <n v="6.1232006294891921"/>
    <n v="23.514022136336894"/>
    <m/>
    <n v="145.57319048359665"/>
    <n v="48.36926239164184"/>
    <n v="97.203928091954822"/>
    <n v="20.850270279868958"/>
    <n v="54.486173866251661"/>
    <n v="21.622371693811619"/>
    <n v="8.3778631893870177"/>
    <n v="5.8966204179612678"/>
    <s v="-"/>
  </r>
  <r>
    <s v="DE500_7"/>
    <x v="5"/>
    <x v="0"/>
    <n v="2015"/>
    <x v="0"/>
    <x v="12"/>
    <m/>
    <n v="131.99800664960719"/>
    <n v="131.99800664960719"/>
    <n v="0"/>
    <n v="46.985231063207493"/>
    <n v="0"/>
    <n v="70.306191205806414"/>
    <n v="0"/>
    <n v="14.706584380593304"/>
    <n v="0"/>
    <m/>
    <n v="118.55707216876219"/>
    <n v="118.55707216876219"/>
    <n v="0"/>
    <n v="42.385624225390799"/>
    <n v="0"/>
    <n v="63.180525063405931"/>
    <n v="0"/>
    <n v="12.990922879965453"/>
    <s v="-"/>
  </r>
  <r>
    <s v="DE500_8"/>
    <x v="5"/>
    <x v="0"/>
    <n v="2015"/>
    <x v="0"/>
    <x v="13"/>
    <m/>
    <n v="0"/>
    <n v="0"/>
    <n v="0"/>
    <n v="0"/>
    <n v="0"/>
    <n v="0"/>
    <n v="0"/>
    <n v="0"/>
    <n v="0"/>
    <m/>
    <n v="0"/>
    <n v="0"/>
    <n v="0"/>
    <n v="0"/>
    <n v="0"/>
    <n v="0"/>
    <n v="0"/>
    <n v="0"/>
    <s v="-"/>
  </r>
  <r>
    <s v="DE500_9"/>
    <x v="5"/>
    <x v="0"/>
    <n v="2015"/>
    <x v="0"/>
    <x v="14"/>
    <m/>
    <n v="0"/>
    <n v="0"/>
    <n v="0"/>
    <n v="0"/>
    <n v="0"/>
    <n v="0"/>
    <n v="0"/>
    <n v="0"/>
    <n v="0"/>
    <m/>
    <n v="0"/>
    <n v="0"/>
    <n v="0"/>
    <n v="0"/>
    <n v="0"/>
    <n v="0"/>
    <n v="0"/>
    <n v="0"/>
    <s v="-"/>
  </r>
  <r>
    <s v="DK500_1"/>
    <x v="6"/>
    <x v="1"/>
    <n v="2015"/>
    <x v="0"/>
    <x v="0"/>
    <m/>
    <n v="77.2929445935887"/>
    <n v="74.243685877011174"/>
    <n v="3.0492587165775369"/>
    <n v="16.654979764990941"/>
    <n v="2.9506153953558396"/>
    <n v="47.799263994997126"/>
    <n v="9.864332122169707E-2"/>
    <n v="8.5103926918503952"/>
    <n v="1.2790494251727047"/>
    <m/>
    <n v="70.014846805701069"/>
    <n v="61.009582746149277"/>
    <n v="9.0052640595517879"/>
    <n v="13.835334344473846"/>
    <n v="5.1485999939244467"/>
    <n v="40.494339322824814"/>
    <n v="0.34483123117844139"/>
    <n v="7.3335008216970117"/>
    <s v="-"/>
  </r>
  <r>
    <s v="DK500_10"/>
    <x v="6"/>
    <x v="1"/>
    <n v="2015"/>
    <x v="0"/>
    <x v="1"/>
    <m/>
    <n v="0.23832119094949514"/>
    <n v="0.23832119094949517"/>
    <n v="0"/>
    <n v="0"/>
    <n v="0"/>
    <n v="0.14401012874980704"/>
    <n v="0"/>
    <n v="9.43110621996881E-2"/>
    <n v="0"/>
    <m/>
    <n v="0.23199011643355835"/>
    <n v="0.23199011643355832"/>
    <n v="0"/>
    <n v="0"/>
    <n v="0"/>
    <n v="0.13891900390400036"/>
    <n v="0"/>
    <n v="9.307111252955802E-2"/>
    <s v="-"/>
  </r>
  <r>
    <s v="DK500_11"/>
    <x v="6"/>
    <x v="1"/>
    <n v="2015"/>
    <x v="0"/>
    <x v="2"/>
    <m/>
    <n v="0.57395169316828643"/>
    <n v="0.57395169316828643"/>
    <n v="0"/>
    <n v="0"/>
    <n v="0"/>
    <n v="0.47458187109210204"/>
    <n v="0"/>
    <n v="9.9369822076184361E-2"/>
    <n v="0"/>
    <m/>
    <n v="1.4858731356016133"/>
    <n v="1.4858731356016133"/>
    <n v="0"/>
    <n v="0"/>
    <n v="0"/>
    <n v="1.225021096723097"/>
    <n v="0"/>
    <n v="0.26085203887851605"/>
    <s v="-"/>
  </r>
  <r>
    <s v="DK500_12"/>
    <x v="6"/>
    <x v="1"/>
    <n v="2015"/>
    <x v="0"/>
    <x v="3"/>
    <m/>
    <n v="0.5083673083001653"/>
    <n v="0.5083673083001653"/>
    <n v="0"/>
    <n v="0"/>
    <n v="0"/>
    <n v="0.41399409243035568"/>
    <n v="0"/>
    <n v="9.437321586980961E-2"/>
    <n v="0"/>
    <m/>
    <n v="1.3481901016120386"/>
    <n v="1.3481901016120386"/>
    <n v="0"/>
    <n v="0"/>
    <n v="0"/>
    <n v="1.0979123331253033"/>
    <n v="0"/>
    <n v="0.25027776848673511"/>
    <s v="-"/>
  </r>
  <r>
    <s v="DK500_14"/>
    <x v="6"/>
    <x v="1"/>
    <n v="2015"/>
    <x v="0"/>
    <x v="4"/>
    <m/>
    <n v="0"/>
    <n v="0"/>
    <n v="0"/>
    <n v="0"/>
    <n v="0"/>
    <n v="0"/>
    <n v="0"/>
    <n v="0"/>
    <n v="0"/>
    <m/>
    <n v="0"/>
    <n v="0"/>
    <n v="0"/>
    <n v="0"/>
    <n v="0"/>
    <n v="0"/>
    <n v="0"/>
    <n v="0"/>
    <s v="-"/>
  </r>
  <r>
    <s v="DK500_15"/>
    <x v="6"/>
    <x v="1"/>
    <n v="2015"/>
    <x v="0"/>
    <x v="5"/>
    <m/>
    <n v="0.1655928561272223"/>
    <n v="0.1655928561272223"/>
    <n v="0"/>
    <n v="0.15033356608055559"/>
    <n v="0"/>
    <n v="1.52592900466667E-2"/>
    <n v="0"/>
    <n v="0"/>
    <n v="0"/>
    <m/>
    <n v="0.15114375350527778"/>
    <n v="0.15114375350527778"/>
    <n v="0"/>
    <n v="0.1049047894494444"/>
    <n v="0"/>
    <n v="4.6263964821388899E-2"/>
    <n v="0"/>
    <n v="0"/>
    <s v="-"/>
  </r>
  <r>
    <s v="DK500_16"/>
    <x v="6"/>
    <x v="1"/>
    <n v="2015"/>
    <x v="0"/>
    <x v="6"/>
    <m/>
    <n v="1.9994383661897221"/>
    <n v="1.9994383661897221"/>
    <n v="0"/>
    <n v="1.9994383661897221"/>
    <n v="0"/>
    <n v="0"/>
    <n v="0"/>
    <n v="0"/>
    <n v="0"/>
    <m/>
    <n v="1.4391148600049992"/>
    <n v="1.4391148600049992"/>
    <n v="0"/>
    <n v="1.4653635526491662"/>
    <n v="0"/>
    <n v="0"/>
    <n v="0"/>
    <n v="0"/>
    <s v="-"/>
  </r>
  <r>
    <s v="DK500_2"/>
    <x v="6"/>
    <x v="1"/>
    <n v="2015"/>
    <x v="0"/>
    <x v="7"/>
    <m/>
    <n v="17.09253769222672"/>
    <n v="17.09253769222672"/>
    <n v="0"/>
    <n v="6.2845527723063919"/>
    <n v="0"/>
    <n v="9.2800827300180089"/>
    <n v="0"/>
    <n v="1.4966184972195098"/>
    <n v="3.1283692682808686E-2"/>
    <m/>
    <n v="13.299776513086666"/>
    <n v="13.299776513086666"/>
    <n v="0"/>
    <n v="5.1043977635380564"/>
    <n v="0"/>
    <n v="7.5158394073794614"/>
    <n v="0"/>
    <n v="1.1615929584408151"/>
    <s v="-"/>
  </r>
  <r>
    <s v="DK500_3"/>
    <x v="6"/>
    <x v="1"/>
    <n v="2015"/>
    <x v="0"/>
    <x v="8"/>
    <m/>
    <n v="6.8212900619821912"/>
    <n v="6.8212900619821912"/>
    <n v="0"/>
    <n v="2.6146774121758338"/>
    <n v="0"/>
    <n v="3.5499094288700901"/>
    <n v="0"/>
    <n v="0.6222534324777983"/>
    <n v="3.4449788458468501E-2"/>
    <m/>
    <n v="5.4221106153101264"/>
    <n v="5.4221106153101264"/>
    <n v="0"/>
    <n v="2.2567014924366666"/>
    <n v="0"/>
    <n v="2.7436836906697679"/>
    <n v="0"/>
    <n v="0.46644948531730385"/>
    <s v="-"/>
  </r>
  <r>
    <s v="DK500_4"/>
    <x v="6"/>
    <x v="1"/>
    <n v="2015"/>
    <x v="0"/>
    <x v="9"/>
    <m/>
    <n v="12.271431249103411"/>
    <n v="12.271431249103411"/>
    <n v="0"/>
    <n v="2.0440469285986111"/>
    <n v="0"/>
    <n v="9.2459241713613451"/>
    <n v="0"/>
    <n v="0.98146014914345658"/>
    <n v="0"/>
    <m/>
    <n v="8.1832956513427799"/>
    <n v="8.1832956513427799"/>
    <n v="0"/>
    <n v="1.8269589968013884"/>
    <n v="0"/>
    <n v="5.7485601914430351"/>
    <n v="0"/>
    <n v="0.6079343241628008"/>
    <s v="-"/>
  </r>
  <r>
    <s v="DK500_5"/>
    <x v="6"/>
    <x v="1"/>
    <n v="2015"/>
    <x v="0"/>
    <x v="10"/>
    <m/>
    <n v="1.28985379102404"/>
    <n v="1.28985379102404"/>
    <n v="0"/>
    <n v="1.2847823198655552"/>
    <n v="0"/>
    <n v="4.796931520714991E-3"/>
    <n v="0"/>
    <n v="2.7453963776975234E-4"/>
    <n v="0"/>
    <m/>
    <n v="0.92143601143102116"/>
    <n v="0.92143601143102116"/>
    <n v="0"/>
    <n v="1.0183732324849992"/>
    <n v="0"/>
    <n v="3.2676167822172997E-3"/>
    <n v="0"/>
    <n v="1.7768115074835879E-4"/>
    <s v="-"/>
  </r>
  <r>
    <s v="DK500_6"/>
    <x v="6"/>
    <x v="1"/>
    <n v="2015"/>
    <x v="0"/>
    <x v="11"/>
    <m/>
    <n v="8.524187365247073"/>
    <n v="5.4749286486695379"/>
    <n v="3.0492587165775369"/>
    <n v="1.2104003492151025"/>
    <n v="2.9506153953558396"/>
    <n v="2.2067621385860887"/>
    <n v="9.864332122169707E-2"/>
    <n v="0.84445021683691923"/>
    <n v="1.2133159440314276"/>
    <m/>
    <n v="12.970727967746695"/>
    <n v="3.9654639081949083"/>
    <n v="9.0052640595517879"/>
    <n v="1.0963154864099489"/>
    <n v="5.1485999939244467"/>
    <n v="2.0778542767293748"/>
    <n v="0.34483123117844139"/>
    <n v="0.7912941450555846"/>
    <s v="-"/>
  </r>
  <r>
    <s v="DK500_7"/>
    <x v="6"/>
    <x v="1"/>
    <n v="2015"/>
    <x v="0"/>
    <x v="12"/>
    <m/>
    <n v="28.316340327570817"/>
    <n v="28.316340327570821"/>
    <n v="0"/>
    <n v="1.0667480505591671"/>
    <n v="0"/>
    <n v="22.877937304752585"/>
    <n v="0"/>
    <n v="4.3716549722590674"/>
    <n v="0"/>
    <m/>
    <n v="25.909378181238608"/>
    <n v="25.909378181238608"/>
    <n v="0"/>
    <n v="0.96231903070444502"/>
    <n v="0"/>
    <n v="20.99493007437248"/>
    <n v="0"/>
    <n v="3.9521290761616852"/>
    <s v="-"/>
  </r>
  <r>
    <s v="DK500_8"/>
    <x v="6"/>
    <x v="1"/>
    <n v="2015"/>
    <x v="0"/>
    <x v="13"/>
    <m/>
    <n v="0"/>
    <n v="0"/>
    <n v="0"/>
    <n v="0"/>
    <n v="0"/>
    <n v="0"/>
    <n v="0"/>
    <n v="0"/>
    <n v="0"/>
    <m/>
    <n v="0"/>
    <n v="0"/>
    <n v="0"/>
    <n v="0"/>
    <n v="0"/>
    <n v="0"/>
    <n v="0"/>
    <n v="0"/>
    <s v="-"/>
  </r>
  <r>
    <s v="DK500_9"/>
    <x v="6"/>
    <x v="1"/>
    <n v="2015"/>
    <x v="0"/>
    <x v="14"/>
    <m/>
    <n v="0"/>
    <n v="0"/>
    <n v="0"/>
    <n v="0"/>
    <n v="0"/>
    <n v="0"/>
    <n v="0"/>
    <n v="0"/>
    <n v="0"/>
    <m/>
    <n v="0"/>
    <n v="0"/>
    <n v="0"/>
    <n v="0"/>
    <n v="0"/>
    <n v="0"/>
    <n v="0"/>
    <n v="0"/>
    <s v="-"/>
  </r>
  <r>
    <s v="EE500_1"/>
    <x v="7"/>
    <x v="1"/>
    <n v="2015"/>
    <x v="0"/>
    <x v="0"/>
    <m/>
    <n v="16.842997704491541"/>
    <n v="16.584258571443733"/>
    <n v="0.2587391330478101"/>
    <n v="3.942828206348981"/>
    <n v="0.23956326536982037"/>
    <n v="11.043625982925874"/>
    <n v="1.9175867677989747E-2"/>
    <n v="0.94216790024599595"/>
    <n v="0.65563648192287938"/>
    <m/>
    <n v="14.154067642784893"/>
    <n v="13.422675430658126"/>
    <n v="0.73139221212676486"/>
    <n v="3.2963257372767276"/>
    <n v="0.51724900735620927"/>
    <n v="9.3203626479549229"/>
    <n v="5.739792669369162E-2"/>
    <n v="0.82178748351703346"/>
    <s v="-"/>
  </r>
  <r>
    <s v="EE500_10"/>
    <x v="7"/>
    <x v="1"/>
    <n v="2015"/>
    <x v="0"/>
    <x v="1"/>
    <m/>
    <n v="8.1207029081262413E-2"/>
    <n v="8.1207029081262413E-2"/>
    <n v="0"/>
    <n v="0"/>
    <n v="0"/>
    <n v="7.7466728193749973E-2"/>
    <n v="0"/>
    <n v="3.7403008875124431E-3"/>
    <n v="0"/>
    <m/>
    <n v="6.9971622236534178E-2"/>
    <n v="6.9971622236534178E-2"/>
    <n v="0"/>
    <n v="0"/>
    <n v="0"/>
    <n v="6.6747964616523547E-2"/>
    <n v="0"/>
    <n v="3.2236576200106296E-3"/>
    <s v="-"/>
  </r>
  <r>
    <s v="EE500_11"/>
    <x v="7"/>
    <x v="1"/>
    <n v="2015"/>
    <x v="0"/>
    <x v="2"/>
    <m/>
    <n v="0.11658504960751981"/>
    <n v="0.11658504960751981"/>
    <n v="0"/>
    <n v="0"/>
    <n v="0"/>
    <n v="0.10498664534048671"/>
    <n v="0"/>
    <n v="1.15984042670331E-2"/>
    <n v="0"/>
    <m/>
    <n v="0.29900882161337966"/>
    <n v="0.29900882161337966"/>
    <n v="0"/>
    <n v="0"/>
    <n v="0"/>
    <n v="0.26870505079190204"/>
    <n v="0"/>
    <n v="3.0303770821477623E-2"/>
    <s v="-"/>
  </r>
  <r>
    <s v="EE500_12"/>
    <x v="7"/>
    <x v="1"/>
    <n v="2015"/>
    <x v="0"/>
    <x v="3"/>
    <m/>
    <n v="0.10120208629405859"/>
    <n v="0.10120208629405859"/>
    <n v="0"/>
    <n v="0"/>
    <n v="0"/>
    <n v="9.0309772313876768E-2"/>
    <n v="0"/>
    <n v="1.0892313980181829E-2"/>
    <n v="0"/>
    <m/>
    <n v="0.26838793285184337"/>
    <n v="0.26838793285184337"/>
    <n v="0"/>
    <n v="0"/>
    <n v="0"/>
    <n v="0.23950151617640117"/>
    <n v="0"/>
    <n v="2.8886416675442211E-2"/>
    <s v="-"/>
  </r>
  <r>
    <s v="EE500_14"/>
    <x v="7"/>
    <x v="1"/>
    <n v="2015"/>
    <x v="0"/>
    <x v="4"/>
    <m/>
    <n v="0"/>
    <n v="0"/>
    <n v="0"/>
    <n v="0"/>
    <n v="0"/>
    <n v="0"/>
    <n v="0"/>
    <n v="0"/>
    <n v="0"/>
    <m/>
    <n v="0"/>
    <n v="0"/>
    <n v="0"/>
    <n v="0"/>
    <n v="0"/>
    <n v="0"/>
    <n v="0"/>
    <n v="0"/>
    <s v="-"/>
  </r>
  <r>
    <s v="EE500_15"/>
    <x v="7"/>
    <x v="1"/>
    <n v="2015"/>
    <x v="0"/>
    <x v="5"/>
    <m/>
    <n v="2.5847348236944404E-2"/>
    <n v="2.5847348236944404E-2"/>
    <n v="0"/>
    <n v="2.0596121053888843E-2"/>
    <n v="0"/>
    <n v="5.2512271830555601E-3"/>
    <n v="0"/>
    <n v="0"/>
    <n v="0"/>
    <m/>
    <n v="3.3032099759999989E-2"/>
    <n v="3.3032099759999989E-2"/>
    <n v="0"/>
    <n v="1.8522535550833344E-2"/>
    <n v="0"/>
    <n v="1.4521776937222199E-2"/>
    <n v="0"/>
    <n v="0"/>
    <s v="-"/>
  </r>
  <r>
    <s v="EE500_16"/>
    <x v="7"/>
    <x v="1"/>
    <n v="2015"/>
    <x v="0"/>
    <x v="6"/>
    <m/>
    <n v="8.4908523869722335E-2"/>
    <n v="8.4908523869722335E-2"/>
    <n v="0"/>
    <n v="8.4908523869722322E-2"/>
    <n v="0"/>
    <n v="0"/>
    <n v="0"/>
    <n v="0"/>
    <n v="0"/>
    <m/>
    <n v="7.1359298651666597E-2"/>
    <n v="7.1359298651666597E-2"/>
    <n v="0"/>
    <n v="7.1707132075833291E-2"/>
    <n v="0"/>
    <n v="0"/>
    <n v="0"/>
    <n v="0"/>
    <s v="-"/>
  </r>
  <r>
    <s v="EE500_2"/>
    <x v="7"/>
    <x v="1"/>
    <n v="2015"/>
    <x v="0"/>
    <x v="7"/>
    <m/>
    <n v="2.8655681001827285"/>
    <n v="2.8655681001827285"/>
    <n v="0"/>
    <n v="1.0261833865375001"/>
    <n v="0"/>
    <n v="1.6437112262607505"/>
    <n v="0"/>
    <n v="0.10989986098101723"/>
    <n v="8.5773626403460576E-2"/>
    <m/>
    <n v="2.3249086013614542"/>
    <n v="2.3249086013614542"/>
    <n v="0"/>
    <n v="0.82702519559888787"/>
    <n v="0"/>
    <n v="1.4142932230018297"/>
    <n v="0"/>
    <n v="9.450728171101383E-2"/>
    <s v="-"/>
  </r>
  <r>
    <s v="EE500_3"/>
    <x v="7"/>
    <x v="1"/>
    <n v="2015"/>
    <x v="0"/>
    <x v="8"/>
    <m/>
    <n v="1.5937143920762875"/>
    <n v="1.5937143920762875"/>
    <n v="0"/>
    <n v="0.951072203668611"/>
    <n v="0"/>
    <n v="0.60030323712502609"/>
    <n v="0"/>
    <n v="2.489773681493869E-2"/>
    <n v="1.7441214467711734E-2"/>
    <m/>
    <n v="1.2544443185628564"/>
    <n v="1.2544443185628564"/>
    <n v="0"/>
    <n v="0.76002981948916615"/>
    <n v="0"/>
    <n v="0.47675909352993107"/>
    <n v="0"/>
    <n v="1.921883011931462E-2"/>
    <s v="-"/>
  </r>
  <r>
    <s v="EE500_4"/>
    <x v="7"/>
    <x v="1"/>
    <n v="2015"/>
    <x v="0"/>
    <x v="9"/>
    <m/>
    <n v="4.6835530852432425"/>
    <n v="4.6835530852432425"/>
    <n v="0"/>
    <n v="0.90440974560944509"/>
    <n v="0"/>
    <n v="3.4399015073904167"/>
    <n v="0"/>
    <n v="0.21693514197418348"/>
    <n v="0.12230669026919805"/>
    <m/>
    <n v="3.2769101618965033"/>
    <n v="3.2769101618965033"/>
    <n v="0"/>
    <n v="0.81179288715305542"/>
    <n v="0"/>
    <n v="2.3191950978658857"/>
    <n v="0"/>
    <n v="0.14612416782728452"/>
    <s v="-"/>
  </r>
  <r>
    <s v="EE500_5"/>
    <x v="7"/>
    <x v="1"/>
    <n v="2015"/>
    <x v="0"/>
    <x v="10"/>
    <m/>
    <n v="0.51695447524156934"/>
    <n v="0.51695447524156923"/>
    <n v="0"/>
    <n v="0.39773704809583349"/>
    <n v="0"/>
    <n v="0.10818124350863904"/>
    <n v="0"/>
    <n v="6.4319177521354933E-3"/>
    <n v="4.6042658849612568E-3"/>
    <m/>
    <n v="0.37068900085004608"/>
    <n v="0.37068900085004608"/>
    <n v="0"/>
    <n v="0.30261479032333338"/>
    <n v="0"/>
    <n v="6.6859615382015528E-2"/>
    <n v="0"/>
    <n v="3.9724726085860456E-3"/>
    <s v="-"/>
  </r>
  <r>
    <s v="EE500_6"/>
    <x v="7"/>
    <x v="1"/>
    <n v="2015"/>
    <x v="0"/>
    <x v="11"/>
    <m/>
    <n v="2.1258458785284167"/>
    <n v="1.8671067454806067"/>
    <n v="0.2587391330478101"/>
    <n v="0.22597288607036847"/>
    <n v="0.23956326536982037"/>
    <n v="1.0357072293650007"/>
    <n v="1.9175867677989747E-2"/>
    <n v="0.17991594514768977"/>
    <n v="0.42551068489754773"/>
    <m/>
    <n v="2.0469814463934064"/>
    <n v="1.315589234266642"/>
    <n v="0.73139221212676486"/>
    <n v="0.20518107632950611"/>
    <n v="0.51724900735620927"/>
    <n v="0.94616849287860372"/>
    <n v="5.739792669369162E-2"/>
    <n v="0.16423966505853227"/>
    <s v="-"/>
  </r>
  <r>
    <s v="EE500_7"/>
    <x v="7"/>
    <x v="1"/>
    <n v="2015"/>
    <x v="0"/>
    <x v="12"/>
    <m/>
    <n v="4.7488138224252348"/>
    <n v="4.7488138224252356"/>
    <n v="0"/>
    <n v="0.33194829144444499"/>
    <n v="0"/>
    <n v="4.0281169385593047"/>
    <n v="0"/>
    <n v="0.38874859242148563"/>
    <n v="0"/>
    <m/>
    <n v="4.406762271457656"/>
    <n v="4.4067622714576569"/>
    <n v="0"/>
    <n v="0.29945230075583401"/>
    <n v="0"/>
    <n v="3.7471123329510085"/>
    <n v="0"/>
    <n v="0.36019763775081393"/>
    <s v="-"/>
  </r>
  <r>
    <s v="EE500_8"/>
    <x v="7"/>
    <x v="1"/>
    <n v="2015"/>
    <x v="0"/>
    <x v="13"/>
    <m/>
    <n v="0"/>
    <n v="0"/>
    <n v="0"/>
    <n v="0"/>
    <n v="0"/>
    <n v="0"/>
    <n v="0"/>
    <n v="0"/>
    <n v="0"/>
    <m/>
    <n v="0"/>
    <n v="0"/>
    <n v="0"/>
    <n v="0"/>
    <n v="0"/>
    <n v="0"/>
    <n v="0"/>
    <n v="0"/>
    <s v="-"/>
  </r>
  <r>
    <s v="EE500_9"/>
    <x v="7"/>
    <x v="1"/>
    <n v="2015"/>
    <x v="0"/>
    <x v="14"/>
    <m/>
    <n v="0"/>
    <n v="0"/>
    <n v="0"/>
    <n v="0"/>
    <n v="0"/>
    <n v="0"/>
    <n v="0"/>
    <n v="0"/>
    <n v="0"/>
    <m/>
    <n v="0"/>
    <n v="0"/>
    <n v="0"/>
    <n v="0"/>
    <n v="0"/>
    <n v="0"/>
    <n v="0"/>
    <n v="0"/>
    <s v="-"/>
  </r>
  <r>
    <s v="EL500_1"/>
    <x v="8"/>
    <x v="1"/>
    <n v="2015"/>
    <x v="0"/>
    <x v="0"/>
    <m/>
    <n v="85.970271425007752"/>
    <n v="75.266494075718555"/>
    <n v="10.703777349289204"/>
    <n v="19.044499389809626"/>
    <n v="1.7038972554557257"/>
    <n v="36.617883560705465"/>
    <n v="8.9998800938334789"/>
    <n v="8.029172148158068"/>
    <n v="11.574938977045397"/>
    <m/>
    <n v="75.699576094624973"/>
    <n v="50.676407921394393"/>
    <n v="25.023168173230577"/>
    <n v="14.469601620485655"/>
    <n v="2.8693031950393397"/>
    <n v="29.116948212865232"/>
    <n v="21.17178601956801"/>
    <n v="7.0898580880435098"/>
    <s v="-"/>
  </r>
  <r>
    <s v="EL500_10"/>
    <x v="8"/>
    <x v="1"/>
    <n v="2015"/>
    <x v="0"/>
    <x v="1"/>
    <m/>
    <n v="3.4633582790740074"/>
    <n v="3.463358279074007"/>
    <n v="0"/>
    <n v="0"/>
    <n v="0"/>
    <n v="1.9049205434189405"/>
    <n v="0"/>
    <n v="1.5584377356550667"/>
    <n v="0"/>
    <m/>
    <n v="3.3063280714096255"/>
    <n v="3.3063280714096255"/>
    <n v="0"/>
    <n v="0"/>
    <n v="0"/>
    <n v="1.7882347432066594"/>
    <n v="0"/>
    <n v="1.5180933282029661"/>
    <s v="-"/>
  </r>
  <r>
    <s v="EL500_11"/>
    <x v="8"/>
    <x v="1"/>
    <n v="2015"/>
    <x v="0"/>
    <x v="2"/>
    <m/>
    <n v="0.86203932451357357"/>
    <n v="0.86203932451357357"/>
    <n v="0"/>
    <n v="0"/>
    <n v="0"/>
    <n v="0.62743131676365405"/>
    <n v="0"/>
    <n v="0.23460800774991949"/>
    <n v="0"/>
    <m/>
    <n v="2.2204784357070446"/>
    <n v="2.2204784357070446"/>
    <n v="0"/>
    <n v="0"/>
    <n v="0"/>
    <n v="1.6101238414500518"/>
    <n v="0"/>
    <n v="0.6103545942569929"/>
    <s v="-"/>
  </r>
  <r>
    <s v="EL500_12"/>
    <x v="8"/>
    <x v="1"/>
    <n v="2015"/>
    <x v="0"/>
    <x v="3"/>
    <m/>
    <n v="0.7841924064930631"/>
    <n v="0.7841924064930631"/>
    <n v="0"/>
    <n v="0"/>
    <n v="0"/>
    <n v="0.56378228716582579"/>
    <n v="0"/>
    <n v="0.22041011932723728"/>
    <n v="0"/>
    <m/>
    <n v="2.0796782620196033"/>
    <n v="2.0796782620196033"/>
    <n v="0"/>
    <n v="0"/>
    <n v="0"/>
    <n v="1.4951506255637701"/>
    <n v="0"/>
    <n v="0.58452763645583328"/>
    <s v="-"/>
  </r>
  <r>
    <s v="EL500_14"/>
    <x v="8"/>
    <x v="1"/>
    <n v="2015"/>
    <x v="0"/>
    <x v="4"/>
    <m/>
    <n v="0"/>
    <n v="0"/>
    <n v="0"/>
    <n v="0"/>
    <n v="0"/>
    <n v="0"/>
    <n v="0"/>
    <n v="0"/>
    <n v="0"/>
    <m/>
    <n v="0"/>
    <n v="0"/>
    <n v="0"/>
    <n v="0"/>
    <n v="0"/>
    <n v="0"/>
    <n v="0"/>
    <n v="0"/>
    <s v="-"/>
  </r>
  <r>
    <s v="EL500_15"/>
    <x v="8"/>
    <x v="1"/>
    <n v="2015"/>
    <x v="0"/>
    <x v="5"/>
    <m/>
    <n v="3.6909725773055568E-2"/>
    <n v="3.6909725773055568E-2"/>
    <n v="0"/>
    <n v="1.588499740166667E-2"/>
    <n v="0"/>
    <n v="2.1024728371388898E-2"/>
    <n v="0"/>
    <n v="0"/>
    <n v="0"/>
    <m/>
    <n v="6.7704110403055517E-2"/>
    <n v="6.7704110403055517E-2"/>
    <n v="0"/>
    <n v="1.1239154128611111E-2"/>
    <n v="0"/>
    <n v="5.6464956274444401E-2"/>
    <n v="0"/>
    <n v="0"/>
    <s v="-"/>
  </r>
  <r>
    <s v="EL500_16"/>
    <x v="8"/>
    <x v="1"/>
    <n v="2015"/>
    <x v="0"/>
    <x v="6"/>
    <m/>
    <n v="5.3089727768505552"/>
    <n v="5.3089727768505552"/>
    <n v="0"/>
    <n v="5.3089727768505552"/>
    <n v="0"/>
    <n v="0"/>
    <n v="0"/>
    <n v="0"/>
    <n v="0"/>
    <m/>
    <n v="4.098388338943332"/>
    <n v="4.098388338943332"/>
    <n v="0"/>
    <n v="4.098388338943332"/>
    <n v="0"/>
    <n v="0"/>
    <n v="0"/>
    <n v="0"/>
    <s v="-"/>
  </r>
  <r>
    <s v="EL500_2"/>
    <x v="8"/>
    <x v="1"/>
    <n v="2015"/>
    <x v="0"/>
    <x v="7"/>
    <m/>
    <n v="12.785694928006262"/>
    <n v="12.78569492800626"/>
    <n v="0"/>
    <n v="4.3678821567188884"/>
    <n v="0"/>
    <n v="6.732950789878613"/>
    <n v="0"/>
    <n v="1.2752474217936092"/>
    <n v="0.40961455961514959"/>
    <m/>
    <n v="9.6029038274980998"/>
    <n v="9.6029038274980998"/>
    <n v="0"/>
    <n v="2.9360435629141666"/>
    <n v="0"/>
    <n v="5.6166610590180044"/>
    <n v="0"/>
    <n v="1.0501992055659288"/>
    <s v="-"/>
  </r>
  <r>
    <s v="EL500_3"/>
    <x v="8"/>
    <x v="1"/>
    <n v="2015"/>
    <x v="0"/>
    <x v="8"/>
    <m/>
    <n v="23.776762226825735"/>
    <n v="23.776762226825735"/>
    <n v="0"/>
    <n v="2.569504601447778"/>
    <n v="0"/>
    <n v="17.409750730810462"/>
    <n v="0"/>
    <n v="3.7012416716063243"/>
    <n v="9.6265222961170377E-2"/>
    <m/>
    <n v="18.538766140031623"/>
    <n v="18.538766140031623"/>
    <n v="0"/>
    <n v="2.1480200621680559"/>
    <n v="0"/>
    <n v="13.530619971430825"/>
    <n v="0"/>
    <n v="2.860126106432741"/>
    <s v="-"/>
  </r>
  <r>
    <s v="EL500_4"/>
    <x v="8"/>
    <x v="1"/>
    <n v="2015"/>
    <x v="0"/>
    <x v="9"/>
    <m/>
    <n v="12.674664920441877"/>
    <n v="12.674664920441877"/>
    <n v="0"/>
    <n v="2.2536572353849991"/>
    <n v="0"/>
    <n v="6.5844787982121931"/>
    <n v="0"/>
    <n v="0.2472180792029709"/>
    <n v="3.5893108076417128"/>
    <m/>
    <n v="5.7072934518716059"/>
    <n v="5.707293451871605"/>
    <n v="0"/>
    <n v="1.983449567661943"/>
    <n v="0"/>
    <n v="3.5724312354162739"/>
    <n v="0"/>
    <n v="0.15141264879338878"/>
    <s v="-"/>
  </r>
  <r>
    <s v="EL500_5"/>
    <x v="8"/>
    <x v="1"/>
    <n v="2015"/>
    <x v="0"/>
    <x v="10"/>
    <m/>
    <n v="2.5841921560543253"/>
    <n v="2.5841921560543253"/>
    <n v="0"/>
    <n v="2.539720881910835"/>
    <n v="0"/>
    <n v="2.0164146910288928E-2"/>
    <n v="0"/>
    <n v="5.2037797531816468E-3"/>
    <n v="1.910334748002003E-2"/>
    <m/>
    <n v="1.7866565588623051"/>
    <n v="1.7866565588623051"/>
    <n v="0"/>
    <n v="1.7719300962355551"/>
    <n v="0"/>
    <n v="1.1867755359091431E-2"/>
    <n v="0"/>
    <n v="2.858707267658606E-3"/>
    <s v="-"/>
  </r>
  <r>
    <s v="EL500_6"/>
    <x v="8"/>
    <x v="1"/>
    <n v="2015"/>
    <x v="0"/>
    <x v="11"/>
    <m/>
    <n v="23.933213466435731"/>
    <n v="13.229436117146529"/>
    <n v="10.703777349289204"/>
    <n v="1.988876740094075"/>
    <n v="1.7038972554557257"/>
    <n v="2.8516262871671638"/>
    <n v="8.9998800938334789"/>
    <n v="0.92828805053794472"/>
    <n v="7.4606450393473445"/>
    <m/>
    <n v="29.881245872270107"/>
    <n v="4.8580776990395327"/>
    <n v="25.023168173230577"/>
    <n v="1.520530838434843"/>
    <n v="2.8693031950393397"/>
    <n v="2.5120496542278383"/>
    <n v="21.17178601956801"/>
    <n v="0.82549720637685142"/>
    <s v="-"/>
  </r>
  <r>
    <s v="EL500_7"/>
    <x v="8"/>
    <x v="1"/>
    <n v="2015"/>
    <x v="0"/>
    <x v="12"/>
    <m/>
    <n v="0.54446362103181212"/>
    <n v="0.54446362103181212"/>
    <n v="0"/>
    <n v="0"/>
    <n v="0"/>
    <n v="0.46553621917276183"/>
    <n v="0"/>
    <n v="7.8927401859050283E-2"/>
    <n v="0"/>
    <m/>
    <n v="0.48981128762902654"/>
    <n v="0.48981128762902654"/>
    <n v="0"/>
    <n v="0"/>
    <n v="0"/>
    <n v="0.41849499648204413"/>
    <n v="0"/>
    <n v="7.1316291146982388E-2"/>
    <s v="-"/>
  </r>
  <r>
    <s v="EL500_8"/>
    <x v="8"/>
    <x v="1"/>
    <n v="2015"/>
    <x v="0"/>
    <x v="13"/>
    <m/>
    <n v="0"/>
    <n v="0"/>
    <n v="0"/>
    <n v="0"/>
    <n v="0"/>
    <n v="0"/>
    <n v="0"/>
    <n v="0"/>
    <n v="0"/>
    <m/>
    <n v="0"/>
    <n v="0"/>
    <n v="0"/>
    <n v="0"/>
    <n v="0"/>
    <n v="0"/>
    <n v="0"/>
    <n v="0"/>
    <s v="-"/>
  </r>
  <r>
    <s v="EL500_9"/>
    <x v="8"/>
    <x v="1"/>
    <n v="2015"/>
    <x v="0"/>
    <x v="14"/>
    <m/>
    <n v="0"/>
    <n v="0"/>
    <n v="0"/>
    <n v="0"/>
    <n v="0"/>
    <n v="0"/>
    <n v="0"/>
    <n v="0"/>
    <n v="0"/>
    <m/>
    <n v="0"/>
    <n v="0"/>
    <n v="0"/>
    <n v="0"/>
    <n v="0"/>
    <n v="0"/>
    <n v="0"/>
    <n v="0"/>
    <s v="-"/>
  </r>
  <r>
    <s v="ES500_1"/>
    <x v="9"/>
    <x v="0"/>
    <n v="2015"/>
    <x v="0"/>
    <x v="0"/>
    <m/>
    <n v="383.21986204276925"/>
    <n v="348.65849489822818"/>
    <n v="34.561367144540966"/>
    <n v="153.97144809526986"/>
    <n v="11.196546061145996"/>
    <n v="124.54888473252066"/>
    <n v="23.364821083394968"/>
    <n v="57.545059405623121"/>
    <n v="12.593102664814557"/>
    <m/>
    <n v="351.08414950501509"/>
    <n v="267.96794209012876"/>
    <n v="83.116207414886389"/>
    <n v="119.12126330449718"/>
    <n v="20.214660140418481"/>
    <n v="101.02299210713042"/>
    <n v="58.125523717473584"/>
    <n v="47.823686678501133"/>
    <s v="-"/>
  </r>
  <r>
    <s v="ES500_10"/>
    <x v="9"/>
    <x v="0"/>
    <n v="2015"/>
    <x v="0"/>
    <x v="1"/>
    <m/>
    <n v="5.4077975627932799"/>
    <n v="5.4077975627932799"/>
    <n v="0"/>
    <n v="0"/>
    <n v="0"/>
    <n v="2.8894943357782918"/>
    <n v="0"/>
    <n v="2.5183032270149881"/>
    <n v="0"/>
    <m/>
    <n v="4.8534705501353157"/>
    <n v="4.8534705501353157"/>
    <n v="0"/>
    <n v="0"/>
    <n v="0"/>
    <n v="2.4353835575012721"/>
    <n v="0"/>
    <n v="2.4180869926340436"/>
    <s v="-"/>
  </r>
  <r>
    <s v="ES500_11"/>
    <x v="9"/>
    <x v="0"/>
    <n v="2015"/>
    <x v="0"/>
    <x v="2"/>
    <m/>
    <n v="0.60032908052754519"/>
    <n v="0.60032908052754519"/>
    <n v="0"/>
    <n v="0"/>
    <n v="0"/>
    <n v="0.42574156869741214"/>
    <n v="0"/>
    <n v="0.1745875118301331"/>
    <n v="0"/>
    <m/>
    <n v="1.4698130583217639"/>
    <n v="1.4698130583217639"/>
    <n v="0"/>
    <n v="0"/>
    <n v="0"/>
    <n v="1.0232350105444161"/>
    <n v="0"/>
    <n v="0.44657804777734778"/>
    <s v="-"/>
  </r>
  <r>
    <s v="ES500_12"/>
    <x v="9"/>
    <x v="0"/>
    <n v="2015"/>
    <x v="0"/>
    <x v="3"/>
    <m/>
    <n v="0.3926956979731126"/>
    <n v="0.3926956979731126"/>
    <n v="0"/>
    <n v="0"/>
    <n v="0"/>
    <n v="0.2467211018390349"/>
    <n v="0"/>
    <n v="0.14597459613407771"/>
    <n v="0"/>
    <m/>
    <n v="1.0414289910246946"/>
    <n v="1.0414289910246946"/>
    <n v="0"/>
    <n v="0"/>
    <n v="0"/>
    <n v="0.6543043620771205"/>
    <n v="0"/>
    <n v="0.38712462894757416"/>
    <s v="-"/>
  </r>
  <r>
    <s v="ES500_14"/>
    <x v="9"/>
    <x v="0"/>
    <n v="2015"/>
    <x v="0"/>
    <x v="4"/>
    <m/>
    <n v="0"/>
    <n v="0"/>
    <n v="0"/>
    <n v="0"/>
    <n v="0"/>
    <n v="0"/>
    <n v="0"/>
    <n v="0"/>
    <n v="0"/>
    <m/>
    <n v="0"/>
    <n v="0"/>
    <n v="0"/>
    <n v="0"/>
    <n v="0"/>
    <n v="0"/>
    <n v="0"/>
    <n v="0"/>
    <s v="-"/>
  </r>
  <r>
    <s v="ES500_15"/>
    <x v="9"/>
    <x v="0"/>
    <n v="2015"/>
    <x v="0"/>
    <x v="5"/>
    <m/>
    <n v="8.1748075542777826E-2"/>
    <n v="8.1748075542777826E-2"/>
    <n v="0"/>
    <n v="5.3622812858333301E-3"/>
    <n v="0"/>
    <n v="7.63857942569445E-2"/>
    <n v="0"/>
    <n v="0"/>
    <n v="0"/>
    <m/>
    <n v="0.21964829127527766"/>
    <n v="0.21964829127527766"/>
    <n v="0"/>
    <n v="3.39070343666667E-3"/>
    <n v="0"/>
    <n v="0.21625758783861099"/>
    <n v="0"/>
    <n v="0"/>
    <s v="-"/>
  </r>
  <r>
    <s v="ES500_16"/>
    <x v="9"/>
    <x v="0"/>
    <n v="2015"/>
    <x v="0"/>
    <x v="6"/>
    <m/>
    <n v="25.525005534852774"/>
    <n v="25.525005534852774"/>
    <n v="0"/>
    <n v="25.525005534852774"/>
    <n v="0"/>
    <n v="0"/>
    <n v="0"/>
    <n v="0"/>
    <n v="0"/>
    <m/>
    <n v="18.561895017617495"/>
    <n v="18.561895017617495"/>
    <n v="0"/>
    <n v="18.561895017617495"/>
    <n v="0"/>
    <n v="0"/>
    <n v="0"/>
    <n v="0"/>
    <s v="-"/>
  </r>
  <r>
    <s v="ES500_2"/>
    <x v="9"/>
    <x v="0"/>
    <n v="2015"/>
    <x v="0"/>
    <x v="7"/>
    <m/>
    <n v="163.50630795109862"/>
    <n v="163.50630795109859"/>
    <n v="0"/>
    <n v="75.746288346956362"/>
    <n v="0"/>
    <n v="63.996152062538144"/>
    <n v="0"/>
    <n v="18.347931441484569"/>
    <n v="5.4159361001195174"/>
    <m/>
    <n v="128.39866136428398"/>
    <n v="128.39866136428398"/>
    <n v="0"/>
    <n v="59.201292587653327"/>
    <n v="0"/>
    <n v="54.039614473666916"/>
    <n v="0"/>
    <n v="15.157754302963731"/>
    <s v="-"/>
  </r>
  <r>
    <s v="ES500_3"/>
    <x v="9"/>
    <x v="0"/>
    <n v="2015"/>
    <x v="0"/>
    <x v="8"/>
    <m/>
    <n v="59.670753289874966"/>
    <n v="59.670753289874973"/>
    <n v="0"/>
    <n v="11.65588347776001"/>
    <n v="0"/>
    <n v="17.077658918446165"/>
    <n v="0"/>
    <n v="30.937210893668798"/>
    <n v="0"/>
    <m/>
    <n v="47.730275449875386"/>
    <n v="47.730275449875393"/>
    <n v="0"/>
    <n v="9.3937820146324906"/>
    <n v="0"/>
    <n v="13.330880981054413"/>
    <n v="0"/>
    <n v="25.005612454188483"/>
    <s v="-"/>
  </r>
  <r>
    <s v="ES500_4"/>
    <x v="9"/>
    <x v="0"/>
    <n v="2015"/>
    <x v="0"/>
    <x v="9"/>
    <m/>
    <n v="44.968210477412057"/>
    <n v="44.968210477412057"/>
    <n v="0"/>
    <n v="14.486434018429735"/>
    <n v="0"/>
    <n v="28.807770423782593"/>
    <n v="0"/>
    <n v="1.3741604091459596"/>
    <n v="0.29984562605376763"/>
    <m/>
    <n v="33.342418503532592"/>
    <n v="33.342418503532585"/>
    <n v="0"/>
    <n v="12.742956050471383"/>
    <n v="0"/>
    <n v="19.643230339358134"/>
    <n v="0"/>
    <n v="0.95623211370307393"/>
    <s v="-"/>
  </r>
  <r>
    <s v="ES500_5"/>
    <x v="9"/>
    <x v="0"/>
    <n v="2015"/>
    <x v="0"/>
    <x v="10"/>
    <m/>
    <n v="14.330940336267718"/>
    <n v="14.330940336267718"/>
    <n v="0"/>
    <n v="13.217279999599164"/>
    <n v="0"/>
    <n v="0.78579778908649789"/>
    <n v="0"/>
    <n v="0.19663834234828859"/>
    <n v="0.13122420523376629"/>
    <m/>
    <n v="9.6678752574279656"/>
    <n v="9.6678752574279656"/>
    <n v="0"/>
    <n v="9.0126245232113931"/>
    <n v="0"/>
    <n v="0.52412263796010272"/>
    <n v="0"/>
    <n v="0.13112809625646948"/>
    <s v="-"/>
  </r>
  <r>
    <s v="ES500_6"/>
    <x v="9"/>
    <x v="0"/>
    <n v="2015"/>
    <x v="0"/>
    <x v="11"/>
    <m/>
    <n v="68.252233112220352"/>
    <n v="33.690865967679372"/>
    <n v="34.561367144540966"/>
    <n v="13.335194436385724"/>
    <n v="11.196546061145996"/>
    <n v="9.6931757032685741"/>
    <n v="23.364821083394968"/>
    <n v="3.9163990946175709"/>
    <n v="6.7460967334075042"/>
    <m/>
    <n v="106.02084055033771"/>
    <n v="22.904633135451341"/>
    <n v="83.116207414886389"/>
    <n v="10.205322407474647"/>
    <n v="20.214660140418481"/>
    <n v="9.0675537239806516"/>
    <n v="58.125523717473584"/>
    <n v="3.6317570039960416"/>
    <s v="-"/>
  </r>
  <r>
    <s v="ES500_7"/>
    <x v="9"/>
    <x v="0"/>
    <n v="2015"/>
    <x v="0"/>
    <x v="12"/>
    <m/>
    <n v="0.87653662217885597"/>
    <n v="0.87653662217885597"/>
    <n v="0"/>
    <n v="0"/>
    <n v="0"/>
    <n v="0.7967081366660449"/>
    <n v="0"/>
    <n v="7.9828485512811118E-2"/>
    <n v="0"/>
    <m/>
    <n v="0.81925146220784839"/>
    <n v="0.81925146220784839"/>
    <n v="0"/>
    <n v="0"/>
    <n v="0"/>
    <n v="0.74271379522590897"/>
    <n v="0"/>
    <n v="7.6537666981939395E-2"/>
    <s v="-"/>
  </r>
  <r>
    <s v="ES500_8"/>
    <x v="9"/>
    <x v="0"/>
    <n v="2015"/>
    <x v="0"/>
    <x v="13"/>
    <m/>
    <n v="0"/>
    <n v="0"/>
    <n v="0"/>
    <n v="0"/>
    <n v="0"/>
    <n v="0"/>
    <n v="0"/>
    <n v="0"/>
    <n v="0"/>
    <m/>
    <n v="0"/>
    <n v="0"/>
    <n v="0"/>
    <n v="0"/>
    <n v="0"/>
    <n v="0"/>
    <n v="0"/>
    <n v="0"/>
    <s v="-"/>
  </r>
  <r>
    <s v="ES500_9"/>
    <x v="9"/>
    <x v="0"/>
    <n v="2015"/>
    <x v="0"/>
    <x v="14"/>
    <m/>
    <n v="0"/>
    <n v="0"/>
    <n v="0"/>
    <n v="0"/>
    <n v="0"/>
    <n v="0"/>
    <n v="0"/>
    <n v="0"/>
    <n v="0"/>
    <m/>
    <n v="0"/>
    <n v="0"/>
    <n v="0"/>
    <n v="0"/>
    <n v="0"/>
    <n v="0"/>
    <n v="0"/>
    <n v="0"/>
    <s v="-"/>
  </r>
  <r>
    <s v="FI500_1"/>
    <x v="10"/>
    <x v="0"/>
    <n v="2015"/>
    <x v="0"/>
    <x v="0"/>
    <m/>
    <n v="169.943621469818"/>
    <n v="166.41273181857537"/>
    <n v="3.5308896512426333"/>
    <n v="70.778911108831366"/>
    <n v="3.2392320668295858"/>
    <n v="88.479718410630738"/>
    <n v="0.29165758441304757"/>
    <n v="4.8933115891516668"/>
    <n v="2.2607907099615914"/>
    <m/>
    <n v="151.29382723488604"/>
    <n v="141.75999632085825"/>
    <n v="9.5338309140277833"/>
    <n v="60.320704082280869"/>
    <n v="4.5579729595587493"/>
    <n v="77.047430595337033"/>
    <n v="0.92949483677611289"/>
    <n v="4.3918616432403388"/>
    <s v="-"/>
  </r>
  <r>
    <s v="FI500_10"/>
    <x v="10"/>
    <x v="0"/>
    <n v="2015"/>
    <x v="0"/>
    <x v="1"/>
    <m/>
    <n v="0.40840763341121034"/>
    <n v="0.40840763341121034"/>
    <n v="0"/>
    <n v="0"/>
    <n v="0"/>
    <n v="0.38599644034237529"/>
    <n v="0"/>
    <n v="2.2411193068835038E-2"/>
    <n v="0"/>
    <m/>
    <n v="0.36246709395031895"/>
    <n v="0.36246709395031895"/>
    <n v="0"/>
    <n v="0"/>
    <n v="0"/>
    <n v="0.34254289567863239"/>
    <n v="0"/>
    <n v="1.992419827168658E-2"/>
    <s v="-"/>
  </r>
  <r>
    <s v="FI500_11"/>
    <x v="10"/>
    <x v="0"/>
    <n v="2015"/>
    <x v="0"/>
    <x v="2"/>
    <m/>
    <n v="1.207382496306654"/>
    <n v="1.207382496306654"/>
    <n v="0"/>
    <n v="0"/>
    <n v="0"/>
    <n v="1.1352969727824107"/>
    <n v="0"/>
    <n v="7.2085523524243147E-2"/>
    <n v="0"/>
    <m/>
    <n v="3.1503120657602124"/>
    <n v="3.1503120657602124"/>
    <n v="0"/>
    <n v="0"/>
    <n v="0"/>
    <n v="2.9619511400247522"/>
    <n v="0"/>
    <n v="0.18836092573546018"/>
    <s v="-"/>
  </r>
  <r>
    <s v="FI500_12"/>
    <x v="10"/>
    <x v="0"/>
    <n v="2015"/>
    <x v="0"/>
    <x v="3"/>
    <m/>
    <n v="1.1243937830834119"/>
    <n v="1.1243937830834119"/>
    <n v="0"/>
    <n v="0"/>
    <n v="0"/>
    <n v="1.0569226730892658"/>
    <n v="0"/>
    <n v="6.7471109994146142E-2"/>
    <n v="0"/>
    <m/>
    <n v="2.9818923127372083"/>
    <n v="2.9818923127372083"/>
    <n v="0"/>
    <n v="0"/>
    <n v="0"/>
    <n v="2.8029589290327328"/>
    <n v="0"/>
    <n v="0.17893338370447556"/>
    <s v="-"/>
  </r>
  <r>
    <s v="FI500_14"/>
    <x v="10"/>
    <x v="0"/>
    <n v="2015"/>
    <x v="0"/>
    <x v="4"/>
    <m/>
    <n v="0"/>
    <n v="0"/>
    <n v="0"/>
    <n v="0"/>
    <n v="0"/>
    <n v="0"/>
    <n v="0"/>
    <n v="0"/>
    <n v="0"/>
    <m/>
    <n v="0"/>
    <n v="0"/>
    <n v="0"/>
    <n v="0"/>
    <n v="0"/>
    <n v="0"/>
    <n v="0"/>
    <n v="0"/>
    <s v="-"/>
  </r>
  <r>
    <s v="FI500_15"/>
    <x v="10"/>
    <x v="0"/>
    <n v="2015"/>
    <x v="0"/>
    <x v="5"/>
    <m/>
    <n v="0.22979400247027776"/>
    <n v="0.22979400247027776"/>
    <n v="0"/>
    <n v="0.10163435874027776"/>
    <n v="0"/>
    <n v="0.12815964372999999"/>
    <n v="0"/>
    <n v="0"/>
    <n v="0"/>
    <m/>
    <n v="0.40825679600611148"/>
    <n v="0.40825679600611148"/>
    <n v="0"/>
    <n v="6.1151451494444439E-2"/>
    <n v="0"/>
    <n v="0.34710534451166702"/>
    <n v="0"/>
    <n v="0"/>
    <s v="-"/>
  </r>
  <r>
    <s v="FI500_16"/>
    <x v="10"/>
    <x v="0"/>
    <n v="2015"/>
    <x v="0"/>
    <x v="6"/>
    <m/>
    <n v="6.9826485343238893"/>
    <n v="6.9826485343238893"/>
    <n v="0"/>
    <n v="6.9826485343238893"/>
    <n v="0"/>
    <n v="0"/>
    <n v="0"/>
    <n v="0"/>
    <n v="0"/>
    <m/>
    <n v="5.0942386026580539"/>
    <n v="5.0942386026580539"/>
    <n v="0"/>
    <n v="5.0942386026580548"/>
    <n v="0"/>
    <n v="0"/>
    <n v="0"/>
    <n v="0"/>
    <s v="-"/>
  </r>
  <r>
    <s v="FI500_2"/>
    <x v="10"/>
    <x v="0"/>
    <n v="2015"/>
    <x v="0"/>
    <x v="7"/>
    <m/>
    <n v="9.4884964893955797"/>
    <n v="9.4884964893955797"/>
    <n v="0"/>
    <n v="5.3556963892652725"/>
    <n v="0"/>
    <n v="4.099587353331656"/>
    <n v="0"/>
    <n v="2.2917777831238838E-2"/>
    <n v="1.0294968967413541E-2"/>
    <m/>
    <n v="7.9634441622813243"/>
    <n v="7.9634441622813243"/>
    <n v="0"/>
    <n v="4.4450133683819413"/>
    <n v="0"/>
    <n v="3.4985478164719628"/>
    <n v="0"/>
    <n v="1.988297742742039E-2"/>
    <s v="-"/>
  </r>
  <r>
    <s v="FI500_3"/>
    <x v="10"/>
    <x v="0"/>
    <n v="2015"/>
    <x v="0"/>
    <x v="8"/>
    <m/>
    <n v="16.182905846381139"/>
    <n v="16.182905846381139"/>
    <n v="0"/>
    <n v="4.3486838633355553"/>
    <n v="0"/>
    <n v="11.181539659071518"/>
    <n v="0"/>
    <n v="0.65268232397406845"/>
    <n v="0"/>
    <m/>
    <n v="12.914446447220721"/>
    <n v="12.914446447220721"/>
    <n v="0"/>
    <n v="3.4774733143636114"/>
    <n v="0"/>
    <n v="8.9220988685531175"/>
    <n v="0"/>
    <n v="0.51487426430399319"/>
    <s v="-"/>
  </r>
  <r>
    <s v="FI500_4"/>
    <x v="10"/>
    <x v="0"/>
    <n v="2015"/>
    <x v="0"/>
    <x v="9"/>
    <m/>
    <n v="51.538765812063133"/>
    <n v="51.53876581206314"/>
    <n v="0"/>
    <n v="36.73709830322192"/>
    <n v="0"/>
    <n v="12.733951274329595"/>
    <n v="0"/>
    <n v="0.44765537266102923"/>
    <n v="1.6200608618506034"/>
    <m/>
    <n v="40.641165113885556"/>
    <n v="40.641165113885556"/>
    <n v="0"/>
    <n v="33.030656762713036"/>
    <n v="0"/>
    <n v="7.3482692948923454"/>
    <n v="0"/>
    <n v="0.26223905628017374"/>
    <s v="-"/>
  </r>
  <r>
    <s v="FI500_5"/>
    <x v="10"/>
    <x v="0"/>
    <n v="2015"/>
    <x v="0"/>
    <x v="10"/>
    <m/>
    <n v="7.7375525737931863"/>
    <n v="7.7375525737931863"/>
    <n v="0"/>
    <n v="7.6616486717177796"/>
    <n v="0"/>
    <n v="7.2741862656181475E-2"/>
    <n v="0"/>
    <n v="3.1620394192251986E-3"/>
    <n v="0"/>
    <m/>
    <n v="5.771325152448882"/>
    <n v="5.771325152448882"/>
    <n v="0"/>
    <n v="5.724090576547499"/>
    <n v="0"/>
    <n v="4.5301933211933196E-2"/>
    <n v="0"/>
    <n v="1.9326426894494184E-3"/>
    <s v="-"/>
  </r>
  <r>
    <s v="FI500_6"/>
    <x v="10"/>
    <x v="0"/>
    <n v="2015"/>
    <x v="0"/>
    <x v="11"/>
    <m/>
    <n v="24.934805661245274"/>
    <n v="21.403916010002639"/>
    <n v="3.5308896512426333"/>
    <n v="1.683698560129157"/>
    <n v="3.2392320668295858"/>
    <n v="17.844134912997774"/>
    <n v="0.29165758441304757"/>
    <n v="1.2456476577321345"/>
    <n v="0.63043487914357432"/>
    <m/>
    <n v="28.761596203079346"/>
    <n v="19.227765289051561"/>
    <n v="9.5338309140277833"/>
    <n v="1.3544098169703096"/>
    <n v="4.5579729595587493"/>
    <n v="16.707777334500438"/>
    <n v="0.92949483677611289"/>
    <n v="1.1655781375808156"/>
    <s v="-"/>
  </r>
  <r>
    <s v="FI500_7"/>
    <x v="10"/>
    <x v="0"/>
    <n v="2015"/>
    <x v="0"/>
    <x v="12"/>
    <m/>
    <n v="51.232862420427907"/>
    <n v="51.232862420427907"/>
    <n v="0"/>
    <n v="7.9078024280977699"/>
    <n v="0"/>
    <n v="40.898310291389251"/>
    <n v="0"/>
    <n v="2.426749700940892"/>
    <n v="0"/>
    <m/>
    <n v="46.226575597594362"/>
    <n v="46.226575597594362"/>
    <n v="0"/>
    <n v="7.1336701891511094"/>
    <n v="0"/>
    <n v="36.873835967491914"/>
    <n v="0"/>
    <n v="2.2190694409513396"/>
    <s v="-"/>
  </r>
  <r>
    <s v="FI500_8"/>
    <x v="10"/>
    <x v="0"/>
    <n v="2015"/>
    <x v="0"/>
    <x v="13"/>
    <m/>
    <n v="0"/>
    <n v="0"/>
    <n v="0"/>
    <n v="0"/>
    <n v="0"/>
    <n v="0"/>
    <n v="0"/>
    <n v="0"/>
    <n v="0"/>
    <m/>
    <n v="0"/>
    <n v="0"/>
    <n v="0"/>
    <n v="0"/>
    <n v="0"/>
    <n v="0"/>
    <n v="0"/>
    <n v="0"/>
    <s v="-"/>
  </r>
  <r>
    <s v="FI500_9"/>
    <x v="10"/>
    <x v="0"/>
    <n v="2015"/>
    <x v="0"/>
    <x v="14"/>
    <m/>
    <n v="0"/>
    <n v="0"/>
    <n v="0"/>
    <n v="0"/>
    <n v="0"/>
    <n v="0"/>
    <n v="0"/>
    <n v="0"/>
    <n v="0"/>
    <m/>
    <n v="0"/>
    <n v="0"/>
    <n v="0"/>
    <n v="0"/>
    <n v="0"/>
    <n v="0"/>
    <n v="0"/>
    <n v="0"/>
    <s v="-"/>
  </r>
  <r>
    <s v="FR500_1"/>
    <x v="11"/>
    <x v="0"/>
    <n v="2015"/>
    <x v="0"/>
    <x v="0"/>
    <m/>
    <n v="758.08493890601085"/>
    <n v="728.94747976443682"/>
    <n v="29.137459141574144"/>
    <n v="184.78047248875177"/>
    <n v="22.886714267917277"/>
    <n v="470.50236538971183"/>
    <n v="6.2507448736568669"/>
    <n v="45.750754369984193"/>
    <n v="27.91388751598906"/>
    <m/>
    <n v="668.0047432535074"/>
    <n v="582.43879636445627"/>
    <n v="85.565946889051219"/>
    <n v="139.89181538507512"/>
    <n v="39.473740070158655"/>
    <n v="401.45925873280146"/>
    <n v="20.143855718584692"/>
    <n v="41.850185797844887"/>
    <s v="-"/>
  </r>
  <r>
    <s v="FR500_10"/>
    <x v="11"/>
    <x v="0"/>
    <n v="2015"/>
    <x v="0"/>
    <x v="1"/>
    <m/>
    <n v="2.4672548046387592"/>
    <n v="2.4672548046387592"/>
    <n v="0"/>
    <n v="0"/>
    <n v="0"/>
    <n v="1.9158642408770332"/>
    <n v="0"/>
    <n v="0.55139056376172579"/>
    <n v="0"/>
    <m/>
    <n v="2.3656147358773523"/>
    <n v="2.3656147358773527"/>
    <n v="0"/>
    <n v="0"/>
    <n v="0"/>
    <n v="1.8284258082987446"/>
    <n v="0"/>
    <n v="0.53718892757860781"/>
    <s v="-"/>
  </r>
  <r>
    <s v="FR500_11"/>
    <x v="11"/>
    <x v="0"/>
    <n v="2015"/>
    <x v="0"/>
    <x v="2"/>
    <m/>
    <n v="7.2059350234382498"/>
    <n v="7.2059350234382498"/>
    <n v="0"/>
    <n v="0"/>
    <n v="0"/>
    <n v="6.3897961828663679"/>
    <n v="0"/>
    <n v="0.81613884057188169"/>
    <n v="0"/>
    <m/>
    <n v="18.297972387152505"/>
    <n v="18.297972387152505"/>
    <n v="0"/>
    <n v="0"/>
    <n v="0"/>
    <n v="16.22960943500539"/>
    <n v="0"/>
    <n v="2.0683629521471145"/>
    <s v="-"/>
  </r>
  <r>
    <s v="FR500_12"/>
    <x v="11"/>
    <x v="0"/>
    <n v="2015"/>
    <x v="0"/>
    <x v="3"/>
    <m/>
    <n v="5.9818232164509242"/>
    <n v="5.9818232164509242"/>
    <n v="0"/>
    <n v="0"/>
    <n v="0"/>
    <n v="5.3183530538815607"/>
    <n v="0"/>
    <n v="0.66347016256936331"/>
    <n v="0"/>
    <m/>
    <n v="15.863795170027851"/>
    <n v="15.863795170027851"/>
    <n v="0"/>
    <n v="0"/>
    <n v="0"/>
    <n v="14.1042722988939"/>
    <n v="0"/>
    <n v="1.7595228711339517"/>
    <s v="-"/>
  </r>
  <r>
    <s v="FR500_14"/>
    <x v="11"/>
    <x v="0"/>
    <n v="2015"/>
    <x v="0"/>
    <x v="4"/>
    <m/>
    <n v="0"/>
    <n v="0"/>
    <n v="0"/>
    <n v="0"/>
    <n v="0"/>
    <n v="0"/>
    <n v="0"/>
    <n v="0"/>
    <n v="0"/>
    <m/>
    <n v="0"/>
    <n v="0"/>
    <n v="0"/>
    <n v="0"/>
    <n v="0"/>
    <n v="0"/>
    <n v="0"/>
    <n v="0"/>
    <s v="-"/>
  </r>
  <r>
    <s v="FR500_15"/>
    <x v="11"/>
    <x v="0"/>
    <n v="2015"/>
    <x v="0"/>
    <x v="5"/>
    <m/>
    <n v="0.43653509938277651"/>
    <n v="0.43653509938277651"/>
    <n v="0"/>
    <n v="0.33037429885694353"/>
    <n v="0"/>
    <n v="0.106160800525833"/>
    <n v="0"/>
    <n v="0"/>
    <n v="0"/>
    <m/>
    <n v="0.59373514687333273"/>
    <n v="0.59373514687333273"/>
    <n v="0"/>
    <n v="0.29406940833305534"/>
    <n v="0"/>
    <n v="0.29969926985583301"/>
    <n v="0"/>
    <n v="0"/>
    <s v="-"/>
  </r>
  <r>
    <s v="FR500_16"/>
    <x v="11"/>
    <x v="0"/>
    <n v="2015"/>
    <x v="0"/>
    <x v="6"/>
    <m/>
    <n v="21.728674516223052"/>
    <n v="21.728674516223052"/>
    <n v="0"/>
    <n v="21.728674516223052"/>
    <n v="0"/>
    <n v="0"/>
    <n v="0"/>
    <n v="0"/>
    <n v="0"/>
    <m/>
    <n v="15.499997049728339"/>
    <n v="15.499997049728339"/>
    <n v="0"/>
    <n v="15.524208159354449"/>
    <n v="0"/>
    <n v="0"/>
    <n v="0"/>
    <n v="0"/>
    <s v="-"/>
  </r>
  <r>
    <s v="FR500_2"/>
    <x v="11"/>
    <x v="0"/>
    <n v="2015"/>
    <x v="0"/>
    <x v="7"/>
    <m/>
    <n v="317.68572278641886"/>
    <n v="317.68572278641886"/>
    <n v="0"/>
    <n v="69.987138798941174"/>
    <n v="0"/>
    <n v="217.48677589530695"/>
    <n v="0"/>
    <n v="20.008058359667352"/>
    <n v="10.203749732503354"/>
    <m/>
    <n v="261.07899928363395"/>
    <n v="261.07899928363395"/>
    <n v="0"/>
    <n v="54.013119312813586"/>
    <n v="0"/>
    <n v="190.16995969769798"/>
    <n v="0"/>
    <n v="17.434664670762551"/>
    <s v="-"/>
  </r>
  <r>
    <s v="FR500_3"/>
    <x v="11"/>
    <x v="0"/>
    <n v="2015"/>
    <x v="0"/>
    <x v="8"/>
    <m/>
    <n v="116.08085539092156"/>
    <n v="116.08085539092156"/>
    <n v="0"/>
    <n v="15.26113279174249"/>
    <n v="0"/>
    <n v="88.904371650042094"/>
    <n v="0"/>
    <n v="6.6450918930369172"/>
    <n v="5.2702590561000413"/>
    <m/>
    <n v="91.634988247276738"/>
    <n v="91.634988247276738"/>
    <n v="0"/>
    <n v="12.139813141423335"/>
    <n v="0"/>
    <n v="74.127234345731409"/>
    <n v="0"/>
    <n v="5.4381342776072845"/>
    <s v="-"/>
  </r>
  <r>
    <s v="FR500_4"/>
    <x v="11"/>
    <x v="0"/>
    <n v="2015"/>
    <x v="0"/>
    <x v="9"/>
    <m/>
    <n v="93.917275055857445"/>
    <n v="93.917275055857445"/>
    <n v="0"/>
    <n v="13.61207023656724"/>
    <n v="0"/>
    <n v="78.909804275293112"/>
    <n v="0"/>
    <n v="1.3954005439970907"/>
    <n v="0"/>
    <m/>
    <n v="60.337795191745457"/>
    <n v="60.337795191745457"/>
    <n v="0"/>
    <n v="11.864577637996939"/>
    <n v="0"/>
    <n v="47.560407787575144"/>
    <n v="0"/>
    <n v="0.94432504951503615"/>
    <s v="-"/>
  </r>
  <r>
    <s v="FR500_5"/>
    <x v="11"/>
    <x v="0"/>
    <n v="2015"/>
    <x v="0"/>
    <x v="10"/>
    <m/>
    <n v="49.516544302779984"/>
    <n v="49.516544302779984"/>
    <n v="0"/>
    <n v="47.692449850074389"/>
    <n v="0"/>
    <n v="1.7877570222682815"/>
    <n v="0"/>
    <n v="3.6337430437309901E-2"/>
    <n v="0"/>
    <m/>
    <n v="33.614517815684835"/>
    <n v="33.614517815684835"/>
    <n v="0"/>
    <n v="32.716704461357764"/>
    <n v="0"/>
    <n v="0.97582827791590276"/>
    <n v="0"/>
    <n v="1.9750788267561804E-2"/>
    <s v="-"/>
  </r>
  <r>
    <s v="FR500_6"/>
    <x v="11"/>
    <x v="0"/>
    <n v="2015"/>
    <x v="0"/>
    <x v="11"/>
    <m/>
    <n v="124.40508310420229"/>
    <n v="95.26762396262815"/>
    <n v="29.137459141574144"/>
    <n v="14.545692045103767"/>
    <n v="22.886714267917277"/>
    <n v="54.961547527110831"/>
    <n v="6.2507448736568669"/>
    <n v="13.320505663027902"/>
    <n v="12.439878727385665"/>
    <m/>
    <n v="161.86864809056502"/>
    <n v="76.302701201513798"/>
    <n v="85.565946889051219"/>
    <n v="11.875260592245667"/>
    <n v="39.473740070158655"/>
    <n v="51.767074970553246"/>
    <n v="20.143855718584692"/>
    <n v="12.660365638714879"/>
    <s v="-"/>
  </r>
  <r>
    <s v="FR500_7"/>
    <x v="11"/>
    <x v="0"/>
    <n v="2015"/>
    <x v="0"/>
    <x v="12"/>
    <m/>
    <n v="24.64105882214832"/>
    <n v="24.641058822148317"/>
    <n v="0"/>
    <n v="1.6229399512433331"/>
    <n v="0"/>
    <n v="20.04028779542098"/>
    <n v="0"/>
    <n v="2.9778310754840041"/>
    <n v="0"/>
    <m/>
    <n v="22.712475304969434"/>
    <n v="22.712475304969434"/>
    <n v="0"/>
    <n v="1.4640626715494438"/>
    <n v="0"/>
    <n v="18.50101914016814"/>
    <n v="0"/>
    <n v="2.7473934932518524"/>
    <s v="-"/>
  </r>
  <r>
    <s v="FR500_8"/>
    <x v="11"/>
    <x v="0"/>
    <n v="2015"/>
    <x v="0"/>
    <x v="13"/>
    <m/>
    <n v="0"/>
    <n v="0"/>
    <n v="0"/>
    <n v="0"/>
    <n v="0"/>
    <n v="0"/>
    <n v="0"/>
    <n v="0"/>
    <n v="0"/>
    <m/>
    <n v="0"/>
    <n v="0"/>
    <n v="0"/>
    <n v="0"/>
    <n v="0"/>
    <n v="0"/>
    <n v="0"/>
    <n v="0"/>
    <s v="-"/>
  </r>
  <r>
    <s v="FR500_9"/>
    <x v="11"/>
    <x v="0"/>
    <n v="2015"/>
    <x v="0"/>
    <x v="14"/>
    <m/>
    <n v="0"/>
    <n v="0"/>
    <n v="0"/>
    <n v="0"/>
    <n v="0"/>
    <n v="0"/>
    <n v="0"/>
    <n v="0"/>
    <n v="0"/>
    <m/>
    <n v="0"/>
    <n v="0"/>
    <n v="0"/>
    <n v="0"/>
    <n v="0"/>
    <n v="0"/>
    <n v="0"/>
    <n v="0"/>
    <s v="-"/>
  </r>
  <r>
    <s v="HR500_1"/>
    <x v="12"/>
    <x v="1"/>
    <n v="2015"/>
    <x v="0"/>
    <x v="0"/>
    <m/>
    <n v="40.166431683552219"/>
    <n v="39.02538875265536"/>
    <n v="1.141042930896857"/>
    <n v="10.573192738859508"/>
    <n v="0.76516156530939705"/>
    <n v="23.421934264812243"/>
    <n v="0.3758813655874601"/>
    <n v="3.1118266756535129"/>
    <n v="1.9184350733301005"/>
    <m/>
    <n v="30.315296997327415"/>
    <n v="27.620892219281536"/>
    <n v="2.6944047780458842"/>
    <n v="8.5697090213052718"/>
    <n v="1.3661613006543973"/>
    <n v="16.591115782418953"/>
    <n v="0.90215794890375611"/>
    <n v="2.4600674155573081"/>
    <s v="-"/>
  </r>
  <r>
    <s v="HR500_10"/>
    <x v="12"/>
    <x v="1"/>
    <n v="2015"/>
    <x v="0"/>
    <x v="1"/>
    <m/>
    <n v="0.78491180329483778"/>
    <n v="0.78491180329483778"/>
    <n v="0"/>
    <n v="0"/>
    <n v="0"/>
    <n v="0.62014684772447715"/>
    <n v="0"/>
    <n v="0.16476495557036064"/>
    <n v="0"/>
    <m/>
    <n v="0.65929573696050836"/>
    <n v="0.65929573696050836"/>
    <n v="0"/>
    <n v="0"/>
    <n v="0"/>
    <n v="0.50763761288792242"/>
    <n v="0"/>
    <n v="0.15165812407258589"/>
    <s v="-"/>
  </r>
  <r>
    <s v="HR500_11"/>
    <x v="12"/>
    <x v="1"/>
    <n v="2015"/>
    <x v="0"/>
    <x v="2"/>
    <m/>
    <n v="4.5990743059788571E-2"/>
    <n v="4.5990743059788571E-2"/>
    <n v="0"/>
    <n v="0"/>
    <n v="0"/>
    <n v="4.1396556618291849E-2"/>
    <n v="0"/>
    <n v="4.5941864414967273E-3"/>
    <n v="0"/>
    <m/>
    <n v="9.7721616888272023E-2"/>
    <n v="9.7721616888272023E-2"/>
    <n v="0"/>
    <n v="0"/>
    <n v="0"/>
    <n v="8.7998871533444281E-2"/>
    <n v="0"/>
    <n v="9.7227453548277311E-3"/>
    <s v="-"/>
  </r>
  <r>
    <s v="HR500_12"/>
    <x v="12"/>
    <x v="1"/>
    <n v="2015"/>
    <x v="0"/>
    <x v="3"/>
    <m/>
    <n v="3.9885215999150439E-6"/>
    <n v="3.9885215999150439E-6"/>
    <n v="0"/>
    <n v="0"/>
    <n v="0"/>
    <n v="3.2187202557692974E-6"/>
    <n v="0"/>
    <n v="7.6980134414574602E-7"/>
    <n v="0"/>
    <m/>
    <n v="1.0577559282974697E-5"/>
    <n v="1.0577559282974697E-5"/>
    <n v="0"/>
    <n v="0"/>
    <n v="0"/>
    <n v="8.5360461183001774E-6"/>
    <n v="0"/>
    <n v="2.0415131646745188E-6"/>
    <s v="-"/>
  </r>
  <r>
    <s v="HR500_14"/>
    <x v="12"/>
    <x v="1"/>
    <n v="2015"/>
    <x v="0"/>
    <x v="4"/>
    <m/>
    <n v="0"/>
    <n v="0"/>
    <n v="0"/>
    <n v="0"/>
    <n v="0"/>
    <n v="0"/>
    <n v="0"/>
    <n v="0"/>
    <n v="0"/>
    <m/>
    <n v="0"/>
    <n v="0"/>
    <n v="0"/>
    <n v="0"/>
    <n v="0"/>
    <n v="0"/>
    <n v="0"/>
    <n v="0"/>
    <s v="-"/>
  </r>
  <r>
    <s v="HR500_15"/>
    <x v="12"/>
    <x v="1"/>
    <n v="2015"/>
    <x v="0"/>
    <x v="5"/>
    <m/>
    <n v="3.6074275246944447E-2"/>
    <n v="3.6074275246944447E-2"/>
    <n v="0"/>
    <n v="3.6074275246944447E-2"/>
    <n v="0"/>
    <n v="0"/>
    <n v="0"/>
    <n v="0"/>
    <n v="0"/>
    <m/>
    <n v="3.0875520736944467E-2"/>
    <n v="3.0875520736944467E-2"/>
    <n v="0"/>
    <n v="3.0875520736944467E-2"/>
    <n v="0"/>
    <n v="0"/>
    <n v="0"/>
    <n v="0"/>
    <s v="-"/>
  </r>
  <r>
    <s v="HR500_16"/>
    <x v="12"/>
    <x v="1"/>
    <n v="2015"/>
    <x v="0"/>
    <x v="6"/>
    <m/>
    <n v="1.3035489612175004"/>
    <n v="1.3035489612175004"/>
    <n v="0"/>
    <n v="1.3035489612175004"/>
    <n v="0"/>
    <n v="0"/>
    <n v="0"/>
    <n v="0"/>
    <n v="0"/>
    <m/>
    <n v="1.0113038966263888"/>
    <n v="1.0113038966263888"/>
    <n v="0"/>
    <n v="1.0113038966263888"/>
    <n v="0"/>
    <n v="0"/>
    <n v="0"/>
    <n v="0"/>
    <s v="-"/>
  </r>
  <r>
    <s v="HR500_2"/>
    <x v="12"/>
    <x v="1"/>
    <n v="2015"/>
    <x v="0"/>
    <x v="7"/>
    <m/>
    <n v="12.185851593280351"/>
    <n v="12.185851593280351"/>
    <n v="0"/>
    <n v="4.1573429036244463"/>
    <n v="0"/>
    <n v="6.4934769489483202"/>
    <n v="0"/>
    <n v="1.0182718824265105"/>
    <n v="0.51675985828107496"/>
    <m/>
    <n v="8.7084735055216456"/>
    <n v="8.7084735055216456"/>
    <n v="0"/>
    <n v="3.3493276016452773"/>
    <n v="0"/>
    <n v="4.6444297471740947"/>
    <n v="0"/>
    <n v="0.71471615670227284"/>
    <s v="-"/>
  </r>
  <r>
    <s v="HR500_3"/>
    <x v="12"/>
    <x v="1"/>
    <n v="2015"/>
    <x v="0"/>
    <x v="8"/>
    <m/>
    <n v="3.9868178563009855"/>
    <n v="3.9868178563009855"/>
    <n v="0"/>
    <n v="1.8420196282180559"/>
    <n v="0"/>
    <n v="1.7798761406310948"/>
    <n v="0"/>
    <n v="0.14025528532835879"/>
    <n v="0.22466680212347642"/>
    <m/>
    <n v="3.0021033869157097"/>
    <n v="3.0021033869157097"/>
    <n v="0"/>
    <n v="1.6223725189888876"/>
    <n v="0"/>
    <n v="1.2786776988643025"/>
    <n v="0"/>
    <n v="0.10105316906251971"/>
    <s v="-"/>
  </r>
  <r>
    <s v="HR500_4"/>
    <x v="12"/>
    <x v="1"/>
    <n v="2015"/>
    <x v="0"/>
    <x v="9"/>
    <m/>
    <n v="14.149282783401723"/>
    <n v="14.149282783401723"/>
    <n v="0"/>
    <n v="0.73940504208944491"/>
    <n v="0"/>
    <n v="12.496258280627194"/>
    <n v="0"/>
    <n v="0.48194942949327474"/>
    <n v="0.43167003119181024"/>
    <m/>
    <n v="9.2391316511460424"/>
    <n v="9.2391316511460424"/>
    <n v="0"/>
    <n v="0.65965792610166674"/>
    <n v="0"/>
    <n v="8.2601834234545759"/>
    <n v="0"/>
    <n v="0.31929030158979904"/>
    <s v="-"/>
  </r>
  <r>
    <s v="HR500_5"/>
    <x v="12"/>
    <x v="1"/>
    <n v="2015"/>
    <x v="0"/>
    <x v="10"/>
    <m/>
    <n v="1.4801748937410546"/>
    <n v="1.4801748937410546"/>
    <n v="0"/>
    <n v="1.4311808754769437"/>
    <n v="0"/>
    <n v="4.5368953502063276E-2"/>
    <n v="0"/>
    <n v="3.6250647620476644E-3"/>
    <n v="0"/>
    <m/>
    <n v="1.1457395206851786"/>
    <n v="1.1457395206851786"/>
    <n v="0"/>
    <n v="1.1168284186016657"/>
    <n v="0"/>
    <n v="2.6771369295135797E-2"/>
    <n v="0"/>
    <n v="2.1397327883770413E-3"/>
    <s v="-"/>
  </r>
  <r>
    <s v="HR500_6"/>
    <x v="12"/>
    <x v="1"/>
    <n v="2015"/>
    <x v="0"/>
    <x v="11"/>
    <m/>
    <n v="3.6131349403230919"/>
    <n v="2.4720920094262349"/>
    <n v="1.141042930896857"/>
    <n v="0.40291464663312082"/>
    <n v="0.76516156530939705"/>
    <n v="0.37160364132614521"/>
    <n v="0.3758813655874601"/>
    <n v="0.95223533973323005"/>
    <n v="0.7453383817337389"/>
    <m/>
    <n v="4.0473466812886523"/>
    <n v="1.3529419032427681"/>
    <n v="2.6944047780458842"/>
    <n v="0.18331641213665822"/>
    <n v="1.3661613006543973"/>
    <n v="0.32705927218267777"/>
    <n v="0.90215794890375611"/>
    <n v="0.84256621892343186"/>
    <s v="-"/>
  </r>
  <r>
    <s v="HR500_7"/>
    <x v="12"/>
    <x v="1"/>
    <n v="2015"/>
    <x v="0"/>
    <x v="12"/>
    <m/>
    <n v="2.5806438336851145"/>
    <n v="2.5806438336851141"/>
    <n v="0"/>
    <n v="0.660706406352222"/>
    <n v="0"/>
    <n v="1.5738068954346587"/>
    <n v="0"/>
    <n v="0.34613053189823373"/>
    <n v="0"/>
    <m/>
    <n v="2.3733071078751617"/>
    <n v="2.3733071078751622"/>
    <n v="0"/>
    <n v="0.5960267264680561"/>
    <n v="0"/>
    <n v="1.4583591002646632"/>
    <n v="0"/>
    <n v="0.31892128114244273"/>
    <s v="-"/>
  </r>
  <r>
    <s v="HR500_8"/>
    <x v="12"/>
    <x v="1"/>
    <n v="2015"/>
    <x v="0"/>
    <x v="13"/>
    <m/>
    <n v="0"/>
    <n v="0"/>
    <n v="0"/>
    <n v="0"/>
    <n v="0"/>
    <n v="0"/>
    <n v="0"/>
    <n v="0"/>
    <n v="0"/>
    <m/>
    <n v="0"/>
    <n v="0"/>
    <n v="0"/>
    <n v="0"/>
    <n v="0"/>
    <n v="0"/>
    <n v="0"/>
    <n v="0"/>
    <s v="-"/>
  </r>
  <r>
    <s v="HR500_9"/>
    <x v="12"/>
    <x v="1"/>
    <n v="2015"/>
    <x v="0"/>
    <x v="14"/>
    <m/>
    <n v="0"/>
    <n v="0"/>
    <n v="0"/>
    <n v="0"/>
    <n v="0"/>
    <n v="0"/>
    <n v="0"/>
    <n v="0"/>
    <n v="0"/>
    <m/>
    <n v="0"/>
    <n v="0"/>
    <n v="0"/>
    <n v="0"/>
    <n v="0"/>
    <n v="0"/>
    <n v="0"/>
    <n v="0"/>
    <s v="-"/>
  </r>
  <r>
    <s v="HU500_1"/>
    <x v="13"/>
    <x v="0"/>
    <n v="2015"/>
    <x v="0"/>
    <x v="0"/>
    <m/>
    <n v="99.432796089251923"/>
    <n v="97.803870326062793"/>
    <n v="1.6289257631891392"/>
    <n v="20.426779466244117"/>
    <n v="1.1520037703543335"/>
    <n v="68.449597165074664"/>
    <n v="0.47692199283480563"/>
    <n v="6.6958318273403457"/>
    <n v="2.2316618674036568"/>
    <m/>
    <n v="80.845032003166224"/>
    <n v="76.338320568686882"/>
    <n v="4.5067114344793371"/>
    <n v="15.501170894955765"/>
    <n v="2.1867663564196143"/>
    <n v="56.425477328216559"/>
    <n v="1.5814497075793907"/>
    <n v="4.7208852986126058"/>
    <s v="-"/>
  </r>
  <r>
    <s v="HU500_10"/>
    <x v="13"/>
    <x v="0"/>
    <n v="2015"/>
    <x v="0"/>
    <x v="1"/>
    <m/>
    <n v="0.24172308570831483"/>
    <n v="0.2417230857083148"/>
    <n v="0"/>
    <n v="0"/>
    <n v="0"/>
    <n v="0.15017041622897354"/>
    <n v="0"/>
    <n v="9.1552669479341292E-2"/>
    <n v="0"/>
    <m/>
    <n v="0.22991280285509952"/>
    <n v="0.22991280285509952"/>
    <n v="0"/>
    <n v="0"/>
    <n v="0"/>
    <n v="0.14000986835556734"/>
    <n v="0"/>
    <n v="8.9902934499532183E-2"/>
    <s v="-"/>
  </r>
  <r>
    <s v="HU500_11"/>
    <x v="13"/>
    <x v="0"/>
    <n v="2015"/>
    <x v="0"/>
    <x v="2"/>
    <m/>
    <n v="0.2262026560725324"/>
    <n v="0.2262026560725324"/>
    <n v="0"/>
    <n v="0"/>
    <n v="0"/>
    <n v="0.20743289437559678"/>
    <n v="0"/>
    <n v="1.8769761696935609E-2"/>
    <n v="0"/>
    <m/>
    <n v="0.49969990160518635"/>
    <n v="0.49969990160518635"/>
    <n v="0"/>
    <n v="0"/>
    <n v="0"/>
    <n v="0.45819168035223112"/>
    <n v="0"/>
    <n v="4.1508221252955203E-2"/>
    <s v="-"/>
  </r>
  <r>
    <s v="HU500_12"/>
    <x v="13"/>
    <x v="0"/>
    <n v="2015"/>
    <x v="0"/>
    <x v="3"/>
    <m/>
    <n v="4.2877013911932913E-6"/>
    <n v="4.2877013911932913E-6"/>
    <n v="0"/>
    <n v="0"/>
    <n v="0"/>
    <n v="0"/>
    <n v="0"/>
    <n v="4.2877013911932913E-6"/>
    <n v="0"/>
    <m/>
    <n v="1.1370984089444609E-5"/>
    <n v="1.1370984089444609E-5"/>
    <n v="0"/>
    <n v="0"/>
    <n v="0"/>
    <n v="0"/>
    <n v="0"/>
    <n v="1.1370984089444609E-5"/>
    <s v="-"/>
  </r>
  <r>
    <s v="HU500_14"/>
    <x v="13"/>
    <x v="0"/>
    <n v="2015"/>
    <x v="0"/>
    <x v="4"/>
    <m/>
    <n v="0"/>
    <n v="0"/>
    <n v="0"/>
    <n v="0"/>
    <n v="0"/>
    <n v="0"/>
    <n v="0"/>
    <n v="0"/>
    <n v="0"/>
    <m/>
    <n v="0"/>
    <n v="0"/>
    <n v="0"/>
    <n v="0"/>
    <n v="0"/>
    <n v="0"/>
    <n v="0"/>
    <n v="0"/>
    <s v="-"/>
  </r>
  <r>
    <s v="HU500_15"/>
    <x v="13"/>
    <x v="0"/>
    <n v="2015"/>
    <x v="0"/>
    <x v="5"/>
    <m/>
    <n v="9.1470537023055534E-2"/>
    <n v="9.1470537023055534E-2"/>
    <n v="0"/>
    <n v="7.2411459878888834E-2"/>
    <n v="0"/>
    <n v="1.90590771441667E-2"/>
    <n v="0"/>
    <n v="0"/>
    <n v="0"/>
    <m/>
    <n v="0.11529962866194443"/>
    <n v="0.11529962866194443"/>
    <n v="0"/>
    <n v="6.3113762478055557E-2"/>
    <n v="0"/>
    <n v="5.3178028133611097E-2"/>
    <n v="0"/>
    <n v="0"/>
    <s v="-"/>
  </r>
  <r>
    <s v="HU500_16"/>
    <x v="13"/>
    <x v="0"/>
    <n v="2015"/>
    <x v="0"/>
    <x v="6"/>
    <m/>
    <n v="2.6661336491694465"/>
    <n v="2.6661336491694465"/>
    <n v="0"/>
    <n v="2.6661336491694465"/>
    <n v="0"/>
    <n v="0"/>
    <n v="0"/>
    <n v="0"/>
    <n v="0"/>
    <m/>
    <n v="1.8505876964324999"/>
    <n v="1.8505876964324999"/>
    <n v="0"/>
    <n v="1.8743103598283344"/>
    <n v="0"/>
    <n v="0"/>
    <n v="0"/>
    <n v="0"/>
    <s v="-"/>
  </r>
  <r>
    <s v="HU500_2"/>
    <x v="13"/>
    <x v="0"/>
    <n v="2015"/>
    <x v="0"/>
    <x v="7"/>
    <m/>
    <n v="57.146264556402464"/>
    <n v="57.146264556402464"/>
    <n v="0"/>
    <n v="6.6895926601222317"/>
    <n v="0"/>
    <n v="45.40413148307718"/>
    <n v="0"/>
    <n v="3.478590745753249"/>
    <n v="1.5739496674498024"/>
    <m/>
    <n v="45.75333949300127"/>
    <n v="45.753339493001263"/>
    <n v="0"/>
    <n v="5.0697133353463872"/>
    <n v="0"/>
    <n v="38.038436338591744"/>
    <n v="0"/>
    <n v="2.9072754542134129"/>
    <s v="-"/>
  </r>
  <r>
    <s v="HU500_3"/>
    <x v="13"/>
    <x v="0"/>
    <n v="2015"/>
    <x v="0"/>
    <x v="8"/>
    <m/>
    <n v="2.0565380115470258"/>
    <n v="2.0565380115470258"/>
    <n v="0"/>
    <n v="0.44730881710000026"/>
    <n v="0"/>
    <n v="0.45731259325672879"/>
    <n v="0"/>
    <n v="1.1519166011902966"/>
    <n v="0"/>
    <m/>
    <n v="0.68025575003553707"/>
    <n v="0.68025575003553707"/>
    <n v="0"/>
    <n v="0.31439745322500018"/>
    <n v="0"/>
    <n v="0.34708288694203532"/>
    <n v="0"/>
    <n v="2.4669422904335624E-2"/>
    <s v="-"/>
  </r>
  <r>
    <s v="HU500_4"/>
    <x v="13"/>
    <x v="0"/>
    <n v="2015"/>
    <x v="0"/>
    <x v="9"/>
    <m/>
    <n v="12.173831709029296"/>
    <n v="12.173831709029296"/>
    <n v="0"/>
    <n v="1.6796781608691669"/>
    <n v="0"/>
    <n v="9.8114388429720751"/>
    <n v="0"/>
    <n v="0.4307269273937343"/>
    <n v="0.25198777779432197"/>
    <m/>
    <n v="8.1887228472053888"/>
    <n v="8.1887228472053888"/>
    <n v="0"/>
    <n v="1.3054944005502771"/>
    <n v="0"/>
    <n v="6.5885672863608802"/>
    <n v="0"/>
    <n v="0.29756952266089753"/>
    <s v="-"/>
  </r>
  <r>
    <s v="HU500_5"/>
    <x v="13"/>
    <x v="0"/>
    <n v="2015"/>
    <x v="0"/>
    <x v="10"/>
    <m/>
    <n v="6.1877442763278552"/>
    <n v="6.1877442763278552"/>
    <n v="0"/>
    <n v="4.780106033409445"/>
    <n v="0"/>
    <n v="1.3284352938643249"/>
    <n v="0"/>
    <n v="7.9202949054084842E-2"/>
    <n v="0"/>
    <m/>
    <n v="4.0241981506084743"/>
    <n v="4.0241981506084743"/>
    <n v="0"/>
    <n v="3.2029276786658323"/>
    <n v="0"/>
    <n v="0.78791559889807139"/>
    <n v="0"/>
    <n v="4.6964990244294909E-2"/>
    <s v="-"/>
  </r>
  <r>
    <s v="HU500_6"/>
    <x v="13"/>
    <x v="0"/>
    <n v="2015"/>
    <x v="0"/>
    <x v="11"/>
    <m/>
    <n v="7.418395605131578"/>
    <n v="5.7894698419424397"/>
    <n v="1.6289257631891392"/>
    <n v="0.86132099001689977"/>
    <n v="1.1520037703543335"/>
    <n v="3.7190890293662924"/>
    <n v="0.47692199283480563"/>
    <n v="0.80333540039971563"/>
    <n v="0.40572442215953258"/>
    <m/>
    <n v="9.2943681216328073"/>
    <n v="4.7876566871534685"/>
    <n v="4.5067114344793371"/>
    <n v="0.75720849990353756"/>
    <n v="2.1867663564196143"/>
    <n v="3.3034895453815269"/>
    <n v="1.5814497075793907"/>
    <n v="0.72695864186840442"/>
    <s v="-"/>
  </r>
  <r>
    <s v="HU500_7"/>
    <x v="13"/>
    <x v="0"/>
    <n v="2015"/>
    <x v="0"/>
    <x v="12"/>
    <m/>
    <n v="11.224492002838987"/>
    <n v="11.224492002838986"/>
    <n v="0"/>
    <n v="3.2302276956766698"/>
    <n v="0"/>
    <n v="7.3525275347893286"/>
    <n v="0"/>
    <n v="0.64173677237298821"/>
    <n v="0"/>
    <m/>
    <n v="10.208649360510178"/>
    <n v="10.208649360510178"/>
    <n v="0"/>
    <n v="2.9140054049583402"/>
    <n v="0"/>
    <n v="6.7086060952008975"/>
    <n v="0"/>
    <n v="0.58603786035093997"/>
    <s v="-"/>
  </r>
  <r>
    <s v="HU500_8"/>
    <x v="13"/>
    <x v="0"/>
    <n v="2015"/>
    <x v="0"/>
    <x v="13"/>
    <m/>
    <n v="0"/>
    <n v="0"/>
    <n v="0"/>
    <n v="0"/>
    <n v="0"/>
    <n v="0"/>
    <n v="0"/>
    <n v="0"/>
    <n v="0"/>
    <m/>
    <n v="0"/>
    <n v="0"/>
    <n v="0"/>
    <n v="0"/>
    <n v="0"/>
    <n v="0"/>
    <n v="0"/>
    <n v="0"/>
    <s v="-"/>
  </r>
  <r>
    <s v="HU500_9"/>
    <x v="13"/>
    <x v="0"/>
    <n v="2015"/>
    <x v="0"/>
    <x v="14"/>
    <m/>
    <n v="0"/>
    <n v="0"/>
    <n v="0"/>
    <n v="0"/>
    <n v="0"/>
    <n v="0"/>
    <n v="0"/>
    <n v="0"/>
    <n v="0"/>
    <m/>
    <n v="0"/>
    <n v="0"/>
    <n v="0"/>
    <n v="0"/>
    <n v="0"/>
    <n v="0"/>
    <n v="0"/>
    <n v="0"/>
    <s v="-"/>
  </r>
  <r>
    <s v="IE500_1"/>
    <x v="14"/>
    <x v="1"/>
    <n v="2015"/>
    <x v="0"/>
    <x v="0"/>
    <m/>
    <n v="56.861932204636027"/>
    <n v="55.07744745952877"/>
    <n v="1.7844847451072654"/>
    <n v="13.82196234332841"/>
    <n v="1.7450898120968834"/>
    <n v="34.681351604131855"/>
    <n v="3.9394933010381911E-2"/>
    <n v="5.0059945157986121"/>
    <n v="1.5681389962698828"/>
    <m/>
    <n v="46.121831790381378"/>
    <n v="40.979547211889454"/>
    <n v="5.142284578491922"/>
    <n v="11.393373437047957"/>
    <n v="3.49853600865077"/>
    <n v="27.724740578767527"/>
    <n v="0.11252336568405139"/>
    <n v="4.0991440780142474"/>
    <s v="-"/>
  </r>
  <r>
    <s v="IE500_10"/>
    <x v="14"/>
    <x v="1"/>
    <n v="2015"/>
    <x v="0"/>
    <x v="1"/>
    <m/>
    <n v="0.66437967848372392"/>
    <n v="0.66437967848372403"/>
    <n v="0"/>
    <n v="0"/>
    <n v="0"/>
    <n v="0.51267405078672679"/>
    <n v="0"/>
    <n v="0.15170562769699719"/>
    <n v="0"/>
    <m/>
    <n v="0.57824380750183313"/>
    <n v="0.57824380750183313"/>
    <n v="0"/>
    <n v="0"/>
    <n v="0"/>
    <n v="0.43466521014238713"/>
    <n v="0"/>
    <n v="0.14357859735944606"/>
    <s v="-"/>
  </r>
  <r>
    <s v="IE500_11"/>
    <x v="14"/>
    <x v="1"/>
    <n v="2015"/>
    <x v="0"/>
    <x v="2"/>
    <m/>
    <n v="0.22624516020452651"/>
    <n v="0.22624516020452651"/>
    <n v="0"/>
    <n v="0"/>
    <n v="0"/>
    <n v="0.17797484521384199"/>
    <n v="0"/>
    <n v="4.8270314990684494E-2"/>
    <n v="0"/>
    <m/>
    <n v="0.54855932261342866"/>
    <n v="0.54855932261342866"/>
    <n v="0"/>
    <n v="0"/>
    <n v="0"/>
    <n v="0.42494697507669349"/>
    <n v="0"/>
    <n v="0.12361234753673514"/>
    <s v="-"/>
  </r>
  <r>
    <s v="IE500_12"/>
    <x v="14"/>
    <x v="1"/>
    <n v="2015"/>
    <x v="0"/>
    <x v="3"/>
    <m/>
    <n v="0.12503202448289702"/>
    <n v="0.12503202448289702"/>
    <n v="0"/>
    <n v="0"/>
    <n v="0"/>
    <n v="8.5544983622436815E-2"/>
    <n v="0"/>
    <n v="3.9487040860460197E-2"/>
    <n v="0"/>
    <m/>
    <n v="0.33158492892864289"/>
    <n v="0.33158492892864289"/>
    <n v="0"/>
    <n v="0"/>
    <n v="0"/>
    <n v="0.22686529656670246"/>
    <n v="0"/>
    <n v="0.10471963236194044"/>
    <s v="-"/>
  </r>
  <r>
    <s v="IE500_14"/>
    <x v="14"/>
    <x v="1"/>
    <n v="2015"/>
    <x v="0"/>
    <x v="4"/>
    <m/>
    <n v="0"/>
    <n v="0"/>
    <n v="0"/>
    <n v="0"/>
    <n v="0"/>
    <n v="0"/>
    <n v="0"/>
    <n v="0"/>
    <n v="0"/>
    <m/>
    <n v="0"/>
    <n v="0"/>
    <n v="0"/>
    <n v="0"/>
    <n v="0"/>
    <n v="0"/>
    <n v="0"/>
    <n v="0"/>
    <s v="-"/>
  </r>
  <r>
    <s v="IE500_15"/>
    <x v="14"/>
    <x v="1"/>
    <n v="2015"/>
    <x v="0"/>
    <x v="5"/>
    <m/>
    <n v="0.1374096325305556"/>
    <n v="0.1374096325305556"/>
    <n v="0"/>
    <n v="0.12389496908027781"/>
    <n v="0"/>
    <n v="1.3514663450277801E-2"/>
    <n v="0"/>
    <n v="0"/>
    <n v="0"/>
    <m/>
    <n v="0.12717960342305559"/>
    <n v="0.12717960342305559"/>
    <n v="0"/>
    <n v="8.8592561632222303E-2"/>
    <n v="0"/>
    <n v="3.8773830238888897E-2"/>
    <n v="0"/>
    <n v="0"/>
    <s v="-"/>
  </r>
  <r>
    <s v="IE500_16"/>
    <x v="14"/>
    <x v="1"/>
    <n v="2015"/>
    <x v="0"/>
    <x v="6"/>
    <m/>
    <n v="1.886307560921944"/>
    <n v="1.886307560921944"/>
    <n v="0"/>
    <n v="1.8863075609219437"/>
    <n v="0"/>
    <n v="0"/>
    <n v="0"/>
    <n v="0"/>
    <n v="0"/>
    <m/>
    <n v="1.4708308551902789"/>
    <n v="1.4708308551902789"/>
    <n v="0"/>
    <n v="1.5237421607700012"/>
    <n v="0"/>
    <n v="0"/>
    <n v="0"/>
    <n v="0"/>
    <s v="-"/>
  </r>
  <r>
    <s v="IE500_2"/>
    <x v="14"/>
    <x v="1"/>
    <n v="2015"/>
    <x v="0"/>
    <x v="7"/>
    <m/>
    <n v="19.59259755708473"/>
    <n v="19.59259755708473"/>
    <n v="0"/>
    <n v="5.6950515356683296"/>
    <n v="0"/>
    <n v="12.309973929845629"/>
    <n v="0"/>
    <n v="1.2204092093980035"/>
    <n v="0.3671628821727666"/>
    <m/>
    <n v="14.300994674507754"/>
    <n v="14.300994674507752"/>
    <n v="0"/>
    <n v="4.5978976705397177"/>
    <n v="0"/>
    <n v="10.293435324225092"/>
    <n v="0"/>
    <n v="1.0040795219990521"/>
    <s v="-"/>
  </r>
  <r>
    <s v="IE500_3"/>
    <x v="14"/>
    <x v="1"/>
    <n v="2015"/>
    <x v="0"/>
    <x v="8"/>
    <m/>
    <n v="18.049261849140834"/>
    <n v="18.049261849140834"/>
    <n v="0"/>
    <n v="2.5063107302227783"/>
    <n v="0"/>
    <n v="13.492489711383326"/>
    <n v="0"/>
    <n v="1.9525050231528152"/>
    <n v="9.795638438191448E-2"/>
    <m/>
    <n v="13.80715022862471"/>
    <n v="13.80715022862471"/>
    <n v="0"/>
    <n v="2.0516807246561095"/>
    <n v="0"/>
    <n v="10.720292459275637"/>
    <n v="0"/>
    <n v="1.5441139730640743"/>
    <s v="-"/>
  </r>
  <r>
    <s v="IE500_4"/>
    <x v="14"/>
    <x v="1"/>
    <n v="2015"/>
    <x v="0"/>
    <x v="9"/>
    <m/>
    <n v="2.5485956318449321"/>
    <n v="2.5485956318449321"/>
    <n v="0"/>
    <n v="1.7817470467183329"/>
    <n v="0"/>
    <n v="0.72648252816651138"/>
    <n v="0"/>
    <n v="4.0366056960087902E-2"/>
    <n v="0"/>
    <m/>
    <n v="2.0827225565879814"/>
    <n v="2.0827225565879814"/>
    <n v="0"/>
    <n v="1.5909927363180567"/>
    <n v="0"/>
    <n v="0.48392135808271791"/>
    <n v="0"/>
    <n v="2.9642884991929245E-2"/>
    <s v="-"/>
  </r>
  <r>
    <s v="IE500_5"/>
    <x v="14"/>
    <x v="1"/>
    <n v="2015"/>
    <x v="0"/>
    <x v="10"/>
    <m/>
    <n v="6.8490844473203287"/>
    <n v="6.8490844473203287"/>
    <n v="0"/>
    <n v="1.2073572552169449"/>
    <n v="0"/>
    <n v="4.9932595155413981"/>
    <n v="0"/>
    <n v="0.64846767656198501"/>
    <n v="0"/>
    <m/>
    <n v="4.4112499465338724"/>
    <n v="4.4112499465338715"/>
    <n v="0"/>
    <n v="0.97557017091749976"/>
    <n v="0"/>
    <n v="3.0933275619338452"/>
    <n v="0"/>
    <n v="0.40177580816363795"/>
    <s v="-"/>
  </r>
  <r>
    <s v="IE500_6"/>
    <x v="14"/>
    <x v="1"/>
    <n v="2015"/>
    <x v="0"/>
    <x v="11"/>
    <m/>
    <n v="6.6478735033148162"/>
    <n v="4.8633887582075515"/>
    <n v="1.7844847451072654"/>
    <n v="0.6212932455006448"/>
    <n v="1.7450898120968834"/>
    <n v="2.2144255087838602"/>
    <n v="3.9394933010381911E-2"/>
    <n v="0.92465027420784474"/>
    <n v="1.1030197297152018"/>
    <m/>
    <n v="8.5466823139656221"/>
    <n v="3.4043977354736996"/>
    <n v="5.142284578491922"/>
    <n v="0.56489741221518797"/>
    <n v="3.49853600865077"/>
    <n v="2.0060163265286715"/>
    <n v="0.11252336568405139"/>
    <n v="0.83348399672984008"/>
    <s v="-"/>
  </r>
  <r>
    <s v="IE500_7"/>
    <x v="14"/>
    <x v="1"/>
    <n v="2015"/>
    <x v="0"/>
    <x v="12"/>
    <m/>
    <n v="0.26017718379047489"/>
    <n v="0.26017718379047489"/>
    <n v="0"/>
    <n v="0"/>
    <n v="0"/>
    <n v="0.24055685096028087"/>
    <n v="0"/>
    <n v="1.9620332830193994E-2"/>
    <n v="0"/>
    <m/>
    <n v="0.24821848143312603"/>
    <n v="0.24821848143312603"/>
    <n v="0"/>
    <n v="0"/>
    <n v="0"/>
    <n v="0.22936153326359354"/>
    <n v="0"/>
    <n v="1.885694816953247E-2"/>
    <s v="-"/>
  </r>
  <r>
    <s v="IE500_8"/>
    <x v="14"/>
    <x v="1"/>
    <n v="2015"/>
    <x v="0"/>
    <x v="13"/>
    <m/>
    <n v="0"/>
    <n v="0"/>
    <n v="0"/>
    <n v="0"/>
    <n v="0"/>
    <n v="0"/>
    <n v="0"/>
    <n v="0"/>
    <n v="0"/>
    <m/>
    <n v="0"/>
    <n v="0"/>
    <n v="0"/>
    <n v="0"/>
    <n v="0"/>
    <n v="0"/>
    <n v="0"/>
    <n v="0"/>
    <s v="-"/>
  </r>
  <r>
    <s v="IE500_9"/>
    <x v="14"/>
    <x v="1"/>
    <n v="2015"/>
    <x v="0"/>
    <x v="14"/>
    <m/>
    <n v="0"/>
    <n v="0"/>
    <n v="0"/>
    <n v="0"/>
    <n v="0"/>
    <n v="0"/>
    <n v="0"/>
    <n v="0"/>
    <n v="0"/>
    <m/>
    <n v="0"/>
    <n v="0"/>
    <n v="0"/>
    <n v="0"/>
    <n v="0"/>
    <n v="0"/>
    <n v="0"/>
    <n v="0"/>
    <s v="-"/>
  </r>
  <r>
    <s v="IT500_1"/>
    <x v="15"/>
    <x v="0"/>
    <n v="2015"/>
    <x v="0"/>
    <x v="0"/>
    <m/>
    <n v="735.46735641720841"/>
    <n v="683.66779486636142"/>
    <n v="51.799561550846903"/>
    <n v="201.98964023888968"/>
    <n v="21.309018908894121"/>
    <n v="405.57628402709162"/>
    <n v="30.490542641952782"/>
    <n v="57.413431803765654"/>
    <n v="18.688438796614555"/>
    <m/>
    <n v="648.94505022528233"/>
    <n v="533.19743704780103"/>
    <n v="115.74761317748134"/>
    <n v="152.63116189747976"/>
    <n v="32.04875076959609"/>
    <n v="331.39092477354768"/>
    <n v="72.832023294051965"/>
    <n v="49.175350376773601"/>
    <s v="-"/>
  </r>
  <r>
    <s v="IT500_10"/>
    <x v="15"/>
    <x v="0"/>
    <n v="2015"/>
    <x v="0"/>
    <x v="1"/>
    <m/>
    <n v="5.3706130475628777"/>
    <n v="5.3706130475628777"/>
    <n v="0"/>
    <n v="0"/>
    <n v="0"/>
    <n v="3.8066594138237866"/>
    <n v="0"/>
    <n v="1.5639536337390916"/>
    <n v="0"/>
    <m/>
    <n v="4.6849939332823221"/>
    <n v="4.6849939332823212"/>
    <n v="0"/>
    <n v="0"/>
    <n v="0"/>
    <n v="3.2340000775156335"/>
    <n v="0"/>
    <n v="1.4509938557666879"/>
    <s v="-"/>
  </r>
  <r>
    <s v="IT500_11"/>
    <x v="15"/>
    <x v="0"/>
    <n v="2015"/>
    <x v="0"/>
    <x v="2"/>
    <m/>
    <n v="10.403809155245177"/>
    <n v="10.403809155245177"/>
    <n v="0"/>
    <n v="0"/>
    <n v="0"/>
    <n v="9.1349585401968607"/>
    <n v="0"/>
    <n v="1.2688506150483165"/>
    <n v="0"/>
    <m/>
    <n v="26.837953995453244"/>
    <n v="26.837953995453244"/>
    <n v="0"/>
    <n v="0"/>
    <n v="0"/>
    <n v="23.568795129051736"/>
    <n v="0"/>
    <n v="3.2691588664015079"/>
    <s v="-"/>
  </r>
  <r>
    <s v="IT500_12"/>
    <x v="15"/>
    <x v="0"/>
    <n v="2015"/>
    <x v="0"/>
    <x v="3"/>
    <m/>
    <n v="9.483809756623609"/>
    <n v="9.483809756623609"/>
    <n v="0"/>
    <n v="0"/>
    <n v="0"/>
    <n v="8.3401503435055915"/>
    <n v="0"/>
    <n v="1.1436594131180169"/>
    <n v="0"/>
    <m/>
    <n v="25.151063474565806"/>
    <n v="25.151063474565806"/>
    <n v="0"/>
    <n v="0"/>
    <n v="0"/>
    <n v="22.118078710976825"/>
    <n v="0"/>
    <n v="3.0329847635889804"/>
    <s v="-"/>
  </r>
  <r>
    <s v="IT500_14"/>
    <x v="15"/>
    <x v="0"/>
    <n v="2015"/>
    <x v="0"/>
    <x v="4"/>
    <m/>
    <n v="0"/>
    <n v="0"/>
    <n v="0"/>
    <n v="0"/>
    <n v="0"/>
    <n v="0"/>
    <n v="0"/>
    <n v="0"/>
    <n v="0"/>
    <m/>
    <n v="0"/>
    <n v="0"/>
    <n v="0"/>
    <n v="0"/>
    <n v="0"/>
    <n v="0"/>
    <n v="0"/>
    <n v="0"/>
    <s v="-"/>
  </r>
  <r>
    <s v="IT500_15"/>
    <x v="15"/>
    <x v="0"/>
    <n v="2015"/>
    <x v="0"/>
    <x v="5"/>
    <m/>
    <n v="0.43012923957083282"/>
    <n v="0.43012923957083282"/>
    <n v="0"/>
    <n v="0.27278562104666582"/>
    <n v="0"/>
    <n v="0.15734361852416701"/>
    <n v="0"/>
    <n v="0"/>
    <n v="0"/>
    <m/>
    <n v="0.6803806861205558"/>
    <n v="0.6803806861205558"/>
    <n v="0"/>
    <n v="0.24469863122861177"/>
    <n v="0"/>
    <n v="0.435682054891944"/>
    <n v="0"/>
    <n v="0"/>
    <s v="-"/>
  </r>
  <r>
    <s v="IT500_16"/>
    <x v="15"/>
    <x v="0"/>
    <n v="2015"/>
    <x v="0"/>
    <x v="6"/>
    <m/>
    <n v="27.572487382557501"/>
    <n v="27.572487382557501"/>
    <n v="0"/>
    <n v="27.572487382557501"/>
    <n v="0"/>
    <n v="0"/>
    <n v="0"/>
    <n v="0"/>
    <n v="0"/>
    <m/>
    <n v="20.547097883686668"/>
    <n v="20.547097883686668"/>
    <n v="0"/>
    <n v="20.547097883686668"/>
    <n v="0"/>
    <n v="0"/>
    <n v="0"/>
    <n v="0"/>
    <s v="-"/>
  </r>
  <r>
    <s v="IT500_2"/>
    <x v="15"/>
    <x v="0"/>
    <n v="2015"/>
    <x v="0"/>
    <x v="7"/>
    <m/>
    <n v="378.3835033143182"/>
    <n v="378.38350331431815"/>
    <n v="0"/>
    <n v="76.38859293163938"/>
    <n v="0"/>
    <n v="251.74690210255827"/>
    <n v="0"/>
    <n v="37.371986920179069"/>
    <n v="12.876021359941424"/>
    <m/>
    <n v="290.79617310281395"/>
    <n v="290.7961731028139"/>
    <n v="0"/>
    <n v="57.557143818261927"/>
    <n v="0"/>
    <n v="203.38292119680551"/>
    <n v="0"/>
    <n v="29.856108087746492"/>
    <s v="-"/>
  </r>
  <r>
    <s v="IT500_3"/>
    <x v="15"/>
    <x v="0"/>
    <n v="2015"/>
    <x v="0"/>
    <x v="8"/>
    <m/>
    <n v="47.329228361614035"/>
    <n v="47.329228361614035"/>
    <n v="0"/>
    <n v="14.027240521643606"/>
    <n v="0"/>
    <n v="28.448540157950141"/>
    <n v="0"/>
    <n v="2.8405616917621752"/>
    <n v="2.0128859902581122"/>
    <m/>
    <n v="34.847534787372943"/>
    <n v="34.847534787372943"/>
    <n v="0"/>
    <n v="10.721608345036657"/>
    <n v="0"/>
    <n v="21.95136616432875"/>
    <n v="0"/>
    <n v="2.1745602780075357"/>
    <s v="-"/>
  </r>
  <r>
    <s v="IT500_4"/>
    <x v="15"/>
    <x v="0"/>
    <n v="2015"/>
    <x v="0"/>
    <x v="9"/>
    <m/>
    <n v="75.42669806732745"/>
    <n v="75.42669806732745"/>
    <n v="0"/>
    <n v="3.5047567716950008"/>
    <n v="0"/>
    <n v="70.122509996377758"/>
    <n v="0"/>
    <n v="1.7994312992546972"/>
    <n v="0"/>
    <m/>
    <n v="45.186693912238226"/>
    <n v="45.186693912238226"/>
    <n v="0"/>
    <n v="2.989233792540277"/>
    <n v="0"/>
    <n v="41.076992941898617"/>
    <n v="0"/>
    <n v="1.12046717779933"/>
    <s v="-"/>
  </r>
  <r>
    <s v="IT500_5"/>
    <x v="15"/>
    <x v="0"/>
    <n v="2015"/>
    <x v="0"/>
    <x v="10"/>
    <m/>
    <n v="36.808699252706191"/>
    <n v="36.808699252706191"/>
    <n v="0"/>
    <n v="36.788778613923306"/>
    <n v="0"/>
    <n v="1.9826142545808324E-2"/>
    <n v="0"/>
    <n v="9.449623707657667E-5"/>
    <n v="0"/>
    <m/>
    <n v="24.471372023711499"/>
    <n v="24.471372023711499"/>
    <n v="0"/>
    <n v="24.456155724798094"/>
    <n v="0"/>
    <n v="1.5154823506210419E-2"/>
    <n v="0"/>
    <n v="6.1475407194609564E-5"/>
    <s v="-"/>
  </r>
  <r>
    <s v="IT500_6"/>
    <x v="15"/>
    <x v="0"/>
    <n v="2015"/>
    <x v="0"/>
    <x v="11"/>
    <m/>
    <n v="110.27562268534489"/>
    <n v="58.476061134497968"/>
    <n v="51.799561550846903"/>
    <n v="19.776908743666603"/>
    <n v="21.309018908894121"/>
    <n v="24.506173428635311"/>
    <n v="30.490542641952782"/>
    <n v="10.393447515781039"/>
    <n v="3.7995314464150187"/>
    <m/>
    <n v="161.63145367344384"/>
    <n v="45.883840495962481"/>
    <n v="115.74761317748134"/>
    <n v="14.773136513684982"/>
    <n v="32.04875076959609"/>
    <n v="21.791174705157847"/>
    <n v="72.832023294051965"/>
    <n v="9.3195292771196474"/>
    <s v="-"/>
  </r>
  <r>
    <s v="IT500_7"/>
    <x v="15"/>
    <x v="0"/>
    <n v="2015"/>
    <x v="0"/>
    <x v="12"/>
    <m/>
    <n v="43.466565910961187"/>
    <n v="43.466565910961194"/>
    <n v="0"/>
    <n v="23.658089652717798"/>
    <n v="0"/>
    <n v="17.633370626479202"/>
    <n v="0"/>
    <n v="2.175105631764187"/>
    <n v="0"/>
    <m/>
    <n v="39.261396227159366"/>
    <n v="39.261396227159366"/>
    <n v="0"/>
    <n v="21.3420871882428"/>
    <n v="0"/>
    <n v="15.934837680391366"/>
    <n v="0"/>
    <n v="1.9844713585252054"/>
    <s v="-"/>
  </r>
  <r>
    <s v="IT500_8"/>
    <x v="15"/>
    <x v="0"/>
    <n v="2015"/>
    <x v="0"/>
    <x v="13"/>
    <m/>
    <n v="0"/>
    <n v="0"/>
    <n v="0"/>
    <n v="0"/>
    <n v="0"/>
    <n v="0"/>
    <n v="0"/>
    <n v="0"/>
    <n v="0"/>
    <m/>
    <n v="0"/>
    <n v="0"/>
    <n v="0"/>
    <n v="0"/>
    <n v="0"/>
    <n v="0"/>
    <n v="0"/>
    <n v="0"/>
    <s v="-"/>
  </r>
  <r>
    <s v="IT500_9"/>
    <x v="15"/>
    <x v="0"/>
    <n v="2015"/>
    <x v="0"/>
    <x v="14"/>
    <m/>
    <n v="0"/>
    <n v="0"/>
    <n v="0"/>
    <n v="0"/>
    <n v="0"/>
    <n v="0"/>
    <n v="0"/>
    <n v="0"/>
    <n v="0"/>
    <m/>
    <n v="0"/>
    <n v="0"/>
    <n v="0"/>
    <n v="0"/>
    <n v="0"/>
    <n v="0"/>
    <n v="0"/>
    <n v="0"/>
    <s v="-"/>
  </r>
  <r>
    <s v="LT500_1"/>
    <x v="16"/>
    <x v="1"/>
    <n v="2015"/>
    <x v="0"/>
    <x v="0"/>
    <m/>
    <n v="27.168785962485874"/>
    <n v="26.646289174981238"/>
    <n v="0.52249678750464079"/>
    <n v="7.8552052655241056"/>
    <n v="0.4608104380619461"/>
    <n v="15.49701976804449"/>
    <n v="6.1686349442694736E-2"/>
    <n v="2.0554726856515004"/>
    <n v="1.2385914557611388"/>
    <m/>
    <n v="21.859981723660663"/>
    <n v="20.354996637044533"/>
    <n v="1.5049850866161327"/>
    <n v="6.5149965694313332"/>
    <n v="1.0160980724352788"/>
    <n v="12.141033987968701"/>
    <n v="0.21605754041585098"/>
    <n v="1.7087322521225532"/>
    <s v="-"/>
  </r>
  <r>
    <s v="LT500_10"/>
    <x v="16"/>
    <x v="1"/>
    <n v="2015"/>
    <x v="0"/>
    <x v="1"/>
    <m/>
    <n v="6.2184000241552052E-2"/>
    <n v="6.2184000241552052E-2"/>
    <n v="0"/>
    <n v="0"/>
    <n v="0"/>
    <n v="5.9156980454278682E-2"/>
    <n v="0"/>
    <n v="3.0270197872733734E-3"/>
    <n v="0"/>
    <m/>
    <n v="5.7660712210055781E-2"/>
    <n v="5.7660712210055781E-2"/>
    <n v="0"/>
    <n v="0"/>
    <n v="0"/>
    <n v="5.4843118221583609E-2"/>
    <n v="0"/>
    <n v="2.8175939884721702E-3"/>
    <s v="-"/>
  </r>
  <r>
    <s v="LT500_11"/>
    <x v="16"/>
    <x v="1"/>
    <n v="2015"/>
    <x v="0"/>
    <x v="2"/>
    <m/>
    <n v="1.8553193288129936E-2"/>
    <n v="1.8553193288129936E-2"/>
    <n v="0"/>
    <n v="0"/>
    <n v="0"/>
    <n v="1.760395824619369E-2"/>
    <n v="0"/>
    <n v="9.4923504193624591E-4"/>
    <n v="0"/>
    <m/>
    <n v="4.3209494781098964E-2"/>
    <n v="4.3209494781098964E-2"/>
    <n v="0"/>
    <n v="0"/>
    <n v="0"/>
    <n v="4.0991708266072631E-2"/>
    <n v="0"/>
    <n v="2.2177865150263365E-3"/>
    <s v="-"/>
  </r>
  <r>
    <s v="LT500_12"/>
    <x v="16"/>
    <x v="1"/>
    <n v="2015"/>
    <x v="0"/>
    <x v="3"/>
    <m/>
    <n v="3.6553860785056417E-6"/>
    <n v="3.6553860785056417E-6"/>
    <n v="0"/>
    <n v="0"/>
    <n v="0"/>
    <n v="1.0528130263497735E-6"/>
    <n v="0"/>
    <n v="2.6025730521558684E-6"/>
    <n v="0"/>
    <m/>
    <n v="9.6940838801969632E-6"/>
    <n v="9.6940838801969632E-6"/>
    <n v="0"/>
    <n v="0"/>
    <n v="0"/>
    <n v="2.7920601458795993E-6"/>
    <n v="0"/>
    <n v="6.9020237343173638E-6"/>
    <s v="-"/>
  </r>
  <r>
    <s v="LT500_14"/>
    <x v="16"/>
    <x v="1"/>
    <n v="2015"/>
    <x v="0"/>
    <x v="4"/>
    <m/>
    <n v="0"/>
    <n v="0"/>
    <n v="0"/>
    <n v="0"/>
    <n v="0"/>
    <n v="0"/>
    <n v="0"/>
    <n v="0"/>
    <n v="0"/>
    <m/>
    <n v="0"/>
    <n v="0"/>
    <n v="0"/>
    <n v="0"/>
    <n v="0"/>
    <n v="0"/>
    <n v="0"/>
    <n v="0"/>
    <s v="-"/>
  </r>
  <r>
    <s v="LT500_15"/>
    <x v="16"/>
    <x v="1"/>
    <n v="2015"/>
    <x v="0"/>
    <x v="5"/>
    <m/>
    <n v="3.7187899929166678E-2"/>
    <n v="3.7187899929166678E-2"/>
    <n v="0"/>
    <n v="2.4773248815833378E-2"/>
    <n v="0"/>
    <n v="1.24146511133333E-2"/>
    <n v="0"/>
    <n v="0"/>
    <n v="0"/>
    <m/>
    <n v="5.3665922979166746E-2"/>
    <n v="5.3665922979166746E-2"/>
    <n v="0"/>
    <n v="2.2315766285555601E-2"/>
    <n v="0"/>
    <n v="3.13665002491667E-2"/>
    <n v="0"/>
    <n v="0"/>
    <s v="-"/>
  </r>
  <r>
    <s v="LT500_16"/>
    <x v="16"/>
    <x v="1"/>
    <n v="2015"/>
    <x v="0"/>
    <x v="6"/>
    <m/>
    <n v="0.1813002119513889"/>
    <n v="0.1813002119513889"/>
    <n v="0"/>
    <n v="0.1813002119513889"/>
    <n v="0"/>
    <n v="0"/>
    <n v="0"/>
    <n v="0"/>
    <n v="0"/>
    <m/>
    <n v="0.14910856896666669"/>
    <n v="0.14910856896666669"/>
    <n v="0"/>
    <n v="0.14939248683388881"/>
    <n v="0"/>
    <n v="0"/>
    <n v="0"/>
    <n v="0"/>
    <s v="-"/>
  </r>
  <r>
    <s v="LT500_2"/>
    <x v="16"/>
    <x v="1"/>
    <n v="2015"/>
    <x v="0"/>
    <x v="7"/>
    <m/>
    <n v="5.8389334292173647"/>
    <n v="5.8389334292173647"/>
    <n v="0"/>
    <n v="2.3082035844136106"/>
    <n v="0"/>
    <n v="2.2868222260668833"/>
    <n v="0"/>
    <n v="0.52667735181112385"/>
    <n v="0.71723026692574654"/>
    <m/>
    <n v="4.174836321064908"/>
    <n v="4.174836321064908"/>
    <n v="0"/>
    <n v="1.7908197728416668"/>
    <n v="0"/>
    <n v="1.9557566634681347"/>
    <n v="0"/>
    <n v="0.43188338026260559"/>
    <s v="-"/>
  </r>
  <r>
    <s v="LT500_3"/>
    <x v="16"/>
    <x v="1"/>
    <n v="2015"/>
    <x v="0"/>
    <x v="8"/>
    <m/>
    <n v="0.91929233258335508"/>
    <n v="0.91929233258335508"/>
    <n v="0"/>
    <n v="0.29463869972666679"/>
    <n v="0"/>
    <n v="0.4568148669001082"/>
    <n v="0"/>
    <n v="0.16783876595658007"/>
    <n v="0"/>
    <m/>
    <n v="0.75747069913053144"/>
    <n v="0.75747069913053144"/>
    <n v="0"/>
    <n v="0.2312076336533333"/>
    <n v="0"/>
    <n v="0.38331149746539506"/>
    <n v="0"/>
    <n v="0.14316523419652538"/>
    <s v="-"/>
  </r>
  <r>
    <s v="LT500_4"/>
    <x v="16"/>
    <x v="1"/>
    <n v="2015"/>
    <x v="0"/>
    <x v="9"/>
    <m/>
    <n v="6.9925190366154553"/>
    <n v="6.9925190366154544"/>
    <n v="0"/>
    <n v="1.0510251825469441"/>
    <n v="0"/>
    <n v="5.4961006520139852"/>
    <n v="0"/>
    <n v="0.27220644058086663"/>
    <n v="0.17318676147365797"/>
    <m/>
    <n v="4.5811686898465513"/>
    <n v="4.5811686898465505"/>
    <n v="0"/>
    <n v="0.92589902287861148"/>
    <n v="0"/>
    <n v="3.4832454371434594"/>
    <n v="0"/>
    <n v="0.17267175150809089"/>
    <s v="-"/>
  </r>
  <r>
    <s v="LT500_5"/>
    <x v="16"/>
    <x v="1"/>
    <n v="2015"/>
    <x v="0"/>
    <x v="10"/>
    <m/>
    <n v="2.5912349601306155"/>
    <n v="2.5912349601306155"/>
    <n v="0"/>
    <n v="1.4105691208227797"/>
    <n v="0"/>
    <n v="1.1156576865670129"/>
    <n v="0"/>
    <n v="6.5008152740822917E-2"/>
    <n v="0"/>
    <m/>
    <n v="1.7586391801509849"/>
    <n v="1.7586391801509849"/>
    <n v="0"/>
    <n v="1.0613261065611113"/>
    <n v="0"/>
    <n v="0.66373978325378669"/>
    <n v="0"/>
    <n v="3.8554518015531954E-2"/>
    <s v="-"/>
  </r>
  <r>
    <s v="LT500_6"/>
    <x v="16"/>
    <x v="1"/>
    <n v="2015"/>
    <x v="0"/>
    <x v="11"/>
    <m/>
    <n v="1.4062286208923731"/>
    <n v="0.88373183338773231"/>
    <n v="0.52249678750464079"/>
    <n v="0.33837059782910628"/>
    <n v="0.4608104380619461"/>
    <n v="0.10895602643024117"/>
    <n v="6.1686349442694736E-2"/>
    <n v="8.8230781766650515E-2"/>
    <n v="0.34817442736173443"/>
    <m/>
    <n v="2.0006713328633983"/>
    <n v="0.49568624624726543"/>
    <n v="1.5049850866161327"/>
    <n v="0.30761451879328172"/>
    <n v="1.0160980724352788"/>
    <n v="0.10755482626089422"/>
    <n v="0.21605754041585098"/>
    <n v="8.0516901193089463E-2"/>
    <s v="-"/>
  </r>
  <r>
    <s v="LT500_7"/>
    <x v="16"/>
    <x v="1"/>
    <n v="2015"/>
    <x v="0"/>
    <x v="12"/>
    <m/>
    <n v="9.1213522776375981"/>
    <n v="9.1213522776375981"/>
    <n v="0"/>
    <n v="2.2463246194186199"/>
    <n v="0"/>
    <n v="5.9434927202527312"/>
    <n v="0"/>
    <n v="0.93153493796624631"/>
    <n v="0"/>
    <m/>
    <n v="8.2835508016673103"/>
    <n v="8.2835508016673121"/>
    <n v="0"/>
    <n v="2.0264212615838901"/>
    <n v="0"/>
    <n v="5.4202244536402091"/>
    <n v="0"/>
    <n v="0.83690508644321149"/>
    <s v="-"/>
  </r>
  <r>
    <s v="LT500_8"/>
    <x v="16"/>
    <x v="1"/>
    <n v="2015"/>
    <x v="0"/>
    <x v="13"/>
    <m/>
    <n v="0"/>
    <n v="0"/>
    <n v="0"/>
    <n v="0"/>
    <n v="0"/>
    <n v="0"/>
    <n v="0"/>
    <n v="0"/>
    <n v="0"/>
    <m/>
    <n v="0"/>
    <n v="0"/>
    <n v="0"/>
    <n v="0"/>
    <n v="0"/>
    <n v="0"/>
    <n v="0"/>
    <n v="0"/>
    <s v="-"/>
  </r>
  <r>
    <s v="LT500_9"/>
    <x v="16"/>
    <x v="1"/>
    <n v="2015"/>
    <x v="0"/>
    <x v="14"/>
    <m/>
    <n v="0"/>
    <n v="0"/>
    <n v="0"/>
    <n v="0"/>
    <n v="0"/>
    <n v="0"/>
    <n v="0"/>
    <n v="0"/>
    <n v="0"/>
    <m/>
    <n v="0"/>
    <n v="0"/>
    <n v="0"/>
    <n v="0"/>
    <n v="0"/>
    <n v="0"/>
    <n v="0"/>
    <n v="0"/>
    <s v="-"/>
  </r>
  <r>
    <s v="LU500_1"/>
    <x v="17"/>
    <x v="1"/>
    <n v="2015"/>
    <x v="0"/>
    <x v="0"/>
    <m/>
    <n v="15.243556673909529"/>
    <n v="14.601654385062705"/>
    <n v="0.64190228884682632"/>
    <n v="5.0342524207874622"/>
    <n v="0.57931000369840713"/>
    <n v="8.6650557665957813"/>
    <n v="6.2592285148419149E-2"/>
    <n v="0.71127330452756232"/>
    <n v="0.19107289315189707"/>
    <m/>
    <n v="13.225948914303279"/>
    <n v="11.346364319212258"/>
    <n v="1.8795845950910188"/>
    <n v="3.5263761665859601"/>
    <n v="0.72580895093007403"/>
    <n v="7.2953867503697731"/>
    <n v="0.17858647466857525"/>
    <n v="0.60668133480873832"/>
    <s v="-"/>
  </r>
  <r>
    <s v="LU500_10"/>
    <x v="17"/>
    <x v="1"/>
    <n v="2015"/>
    <x v="0"/>
    <x v="1"/>
    <m/>
    <n v="1.0442205273069922E-2"/>
    <n v="1.0442205273069922E-2"/>
    <n v="0"/>
    <n v="0"/>
    <n v="0"/>
    <n v="9.7026044355175579E-3"/>
    <n v="0"/>
    <n v="7.3960083755236447E-4"/>
    <n v="0"/>
    <m/>
    <n v="1.0255140608507135E-2"/>
    <n v="1.0255140608507135E-2"/>
    <n v="0"/>
    <n v="0"/>
    <n v="0"/>
    <n v="9.5170272698166317E-3"/>
    <n v="0"/>
    <n v="7.3811333869050304E-4"/>
    <s v="-"/>
  </r>
  <r>
    <s v="LU500_11"/>
    <x v="17"/>
    <x v="1"/>
    <n v="2015"/>
    <x v="0"/>
    <x v="2"/>
    <m/>
    <n v="2.1744514860094797E-2"/>
    <n v="2.1744514860094797E-2"/>
    <n v="0"/>
    <n v="0"/>
    <n v="0"/>
    <n v="1.9057176352234768E-2"/>
    <n v="0"/>
    <n v="2.6873385078600293E-3"/>
    <n v="0"/>
    <m/>
    <n v="5.0441231382361701E-2"/>
    <n v="5.0441231382361701E-2"/>
    <n v="0"/>
    <n v="0"/>
    <n v="0"/>
    <n v="4.3998727110930835E-2"/>
    <n v="0"/>
    <n v="6.4425042714308673E-3"/>
    <s v="-"/>
  </r>
  <r>
    <s v="LU500_12"/>
    <x v="17"/>
    <x v="1"/>
    <n v="2015"/>
    <x v="0"/>
    <x v="3"/>
    <m/>
    <n v="6.5243684249768705E-3"/>
    <n v="6.5243684249768705E-3"/>
    <n v="0"/>
    <n v="0"/>
    <n v="0"/>
    <n v="5.2568783028839796E-3"/>
    <n v="0"/>
    <n v="1.2674901220928912E-3"/>
    <n v="0"/>
    <m/>
    <n v="1.730262506303866E-2"/>
    <n v="1.730262506303866E-2"/>
    <n v="0"/>
    <n v="0"/>
    <n v="0"/>
    <n v="1.3941241259248314E-2"/>
    <n v="0"/>
    <n v="3.3613838037903476E-3"/>
    <s v="-"/>
  </r>
  <r>
    <s v="LU500_14"/>
    <x v="17"/>
    <x v="1"/>
    <n v="2015"/>
    <x v="0"/>
    <x v="4"/>
    <m/>
    <n v="0"/>
    <n v="0"/>
    <n v="0"/>
    <n v="0"/>
    <n v="0"/>
    <n v="0"/>
    <n v="0"/>
    <n v="0"/>
    <n v="0"/>
    <m/>
    <n v="0"/>
    <n v="0"/>
    <n v="0"/>
    <n v="0"/>
    <n v="0"/>
    <n v="0"/>
    <n v="0"/>
    <n v="0"/>
    <s v="-"/>
  </r>
  <r>
    <s v="LU500_15"/>
    <x v="17"/>
    <x v="1"/>
    <n v="2015"/>
    <x v="0"/>
    <x v="5"/>
    <m/>
    <n v="5.701025839999996E-3"/>
    <n v="5.701025839999996E-3"/>
    <n v="0"/>
    <n v="2.873872984999996E-3"/>
    <n v="0"/>
    <n v="2.8271528549999999E-3"/>
    <n v="0"/>
    <n v="0"/>
    <n v="0"/>
    <m/>
    <n v="1.0238650329444446E-2"/>
    <n v="1.0238650329444446E-2"/>
    <n v="0"/>
    <n v="2.0384711988888872E-3"/>
    <n v="0"/>
    <n v="8.2234527277777799E-3"/>
    <n v="0"/>
    <n v="0"/>
    <s v="-"/>
  </r>
  <r>
    <s v="LU500_16"/>
    <x v="17"/>
    <x v="1"/>
    <n v="2015"/>
    <x v="0"/>
    <x v="6"/>
    <m/>
    <n v="0.25783006868055558"/>
    <n v="0.25783006868055558"/>
    <n v="0"/>
    <n v="0.25783006868055558"/>
    <n v="0"/>
    <n v="0"/>
    <n v="0"/>
    <n v="0"/>
    <n v="0"/>
    <m/>
    <n v="0.17963930247750007"/>
    <n v="0.17963930247750007"/>
    <n v="0"/>
    <n v="0.18331987827222226"/>
    <n v="0"/>
    <n v="0"/>
    <n v="0"/>
    <n v="0"/>
    <s v="-"/>
  </r>
  <r>
    <s v="LU500_2"/>
    <x v="17"/>
    <x v="1"/>
    <n v="2015"/>
    <x v="0"/>
    <x v="7"/>
    <m/>
    <n v="7.2220172649302414"/>
    <n v="7.2220172649302405"/>
    <n v="0"/>
    <n v="2.0328938200297211"/>
    <n v="0"/>
    <n v="4.7226305786171885"/>
    <n v="0"/>
    <n v="0.36810389047064929"/>
    <n v="9.83889758126828E-2"/>
    <m/>
    <n v="5.6633496010891111"/>
    <n v="5.6633496010891111"/>
    <n v="0"/>
    <n v="1.4158087859377775"/>
    <n v="0"/>
    <n v="4.0050589527337994"/>
    <n v="0"/>
    <n v="0.30856704454947897"/>
    <s v="-"/>
  </r>
  <r>
    <s v="LU500_3"/>
    <x v="17"/>
    <x v="1"/>
    <n v="2015"/>
    <x v="0"/>
    <x v="8"/>
    <m/>
    <n v="2.8302240887548908"/>
    <n v="2.8302240887548908"/>
    <n v="0"/>
    <n v="0.13096927035055567"/>
    <n v="0"/>
    <n v="2.5212252872080891"/>
    <n v="0"/>
    <n v="0.17802953119624593"/>
    <n v="0"/>
    <m/>
    <n v="2.217419343005623"/>
    <n v="2.217419343005623"/>
    <n v="0"/>
    <n v="0.10053431570000002"/>
    <n v="0"/>
    <n v="1.9871158645418932"/>
    <n v="0"/>
    <n v="0.13991569696095171"/>
    <s v="-"/>
  </r>
  <r>
    <s v="LU500_4"/>
    <x v="17"/>
    <x v="1"/>
    <n v="2015"/>
    <x v="0"/>
    <x v="9"/>
    <m/>
    <n v="0.5606918577556177"/>
    <n v="0.5606918577556177"/>
    <n v="0"/>
    <n v="0.23985429683194445"/>
    <n v="0"/>
    <n v="0.31193903998839045"/>
    <n v="0"/>
    <n v="8.8985209352828616E-3"/>
    <n v="0"/>
    <m/>
    <n v="0.428339741194112"/>
    <n v="0.428339741194112"/>
    <n v="0"/>
    <n v="0.20655074139999993"/>
    <n v="0"/>
    <n v="0.21582274656038988"/>
    <n v="0"/>
    <n v="6.2493953853887969E-3"/>
    <s v="-"/>
  </r>
  <r>
    <s v="LU500_5"/>
    <x v="17"/>
    <x v="1"/>
    <n v="2015"/>
    <x v="0"/>
    <x v="10"/>
    <m/>
    <n v="0.79438025528361234"/>
    <n v="0.79438025528361234"/>
    <n v="0"/>
    <n v="0.79397797560583461"/>
    <n v="0"/>
    <n v="4.0227967777777798E-4"/>
    <n v="0"/>
    <n v="0"/>
    <n v="0"/>
    <m/>
    <n v="0.57184775755583361"/>
    <n v="0.57184775755583361"/>
    <n v="0"/>
    <n v="0.57339144962277711"/>
    <n v="0"/>
    <n v="3.1753261194444399E-4"/>
    <n v="0"/>
    <n v="0"/>
    <s v="-"/>
  </r>
  <r>
    <s v="LU500_6"/>
    <x v="17"/>
    <x v="1"/>
    <n v="2015"/>
    <x v="0"/>
    <x v="11"/>
    <m/>
    <n v="2.5503071359614307"/>
    <n v="1.9084048471146042"/>
    <n v="0.64190228884682632"/>
    <n v="1.5434201218852468"/>
    <n v="0.57931000369840713"/>
    <n v="0.19013414737745443"/>
    <n v="6.2592285148419149E-2"/>
    <n v="8.2166660512688769E-2"/>
    <n v="9.2683917339214258E-2"/>
    <m/>
    <n v="3.1515422861635773"/>
    <n v="1.2719576910725583"/>
    <n v="1.8795845950910188"/>
    <n v="1.0154745494940201"/>
    <n v="0.72580895093007403"/>
    <n v="0.17929412372896542"/>
    <n v="0.17858647466857525"/>
    <n v="7.7189017849572855E-2"/>
    <s v="-"/>
  </r>
  <r>
    <s v="LU500_7"/>
    <x v="17"/>
    <x v="1"/>
    <n v="2015"/>
    <x v="0"/>
    <x v="12"/>
    <m/>
    <n v="0.99021825657113449"/>
    <n v="0.99021825657113449"/>
    <n v="0"/>
    <n v="3.2432994419722194E-2"/>
    <n v="0"/>
    <n v="0.88713750008412917"/>
    <n v="0"/>
    <n v="7.0647762067283126E-2"/>
    <n v="0"/>
    <m/>
    <n v="0.94287586049803573"/>
    <n v="0.94287586049803573"/>
    <n v="0"/>
    <n v="2.9257974960555599E-2"/>
    <n v="0"/>
    <n v="0.84603832308425553"/>
    <n v="0"/>
    <n v="6.7579562453224606E-2"/>
    <s v="-"/>
  </r>
  <r>
    <s v="LU500_8"/>
    <x v="17"/>
    <x v="1"/>
    <n v="2015"/>
    <x v="0"/>
    <x v="13"/>
    <m/>
    <n v="0"/>
    <n v="0"/>
    <n v="0"/>
    <n v="0"/>
    <n v="0"/>
    <n v="0"/>
    <n v="0"/>
    <n v="0"/>
    <n v="0"/>
    <m/>
    <n v="0"/>
    <n v="0"/>
    <n v="0"/>
    <n v="0"/>
    <n v="0"/>
    <n v="0"/>
    <n v="0"/>
    <n v="0"/>
    <s v="-"/>
  </r>
  <r>
    <s v="LU500_9"/>
    <x v="17"/>
    <x v="1"/>
    <n v="2015"/>
    <x v="0"/>
    <x v="14"/>
    <m/>
    <n v="0"/>
    <n v="0"/>
    <n v="0"/>
    <n v="0"/>
    <n v="0"/>
    <n v="0"/>
    <n v="0"/>
    <n v="0"/>
    <n v="0"/>
    <m/>
    <n v="0"/>
    <n v="0"/>
    <n v="0"/>
    <n v="0"/>
    <n v="0"/>
    <n v="0"/>
    <n v="0"/>
    <n v="0"/>
    <s v="-"/>
  </r>
  <r>
    <s v="LV500_1"/>
    <x v="18"/>
    <x v="1"/>
    <n v="2015"/>
    <x v="0"/>
    <x v="0"/>
    <m/>
    <n v="27.008836490920267"/>
    <n v="26.790997994177431"/>
    <n v="0.21783849674283642"/>
    <n v="7.7186274838926749"/>
    <n v="0.18837876678587875"/>
    <n v="15.452414028295719"/>
    <n v="2.9459729956957663E-2"/>
    <n v="1.7872027234857768"/>
    <n v="1.8327537585032603"/>
    <m/>
    <n v="20.621129230776589"/>
    <n v="19.975562292879708"/>
    <n v="0.64556693789688047"/>
    <n v="6.3280871636005731"/>
    <n v="0.41367374961504588"/>
    <n v="12.26065731464664"/>
    <n v="9.4306314278410575E-2"/>
    <n v="1.4878930032888829"/>
    <s v="-"/>
  </r>
  <r>
    <s v="LV500_10"/>
    <x v="18"/>
    <x v="1"/>
    <n v="2015"/>
    <x v="0"/>
    <x v="1"/>
    <m/>
    <n v="7.9007230811985199E-2"/>
    <n v="7.9007230811985199E-2"/>
    <n v="0"/>
    <n v="0"/>
    <n v="0"/>
    <n v="7.5691358877925247E-2"/>
    <n v="0"/>
    <n v="3.3158719340599476E-3"/>
    <n v="0"/>
    <m/>
    <n v="6.8304743404715026E-2"/>
    <n v="6.8304743404715026E-2"/>
    <n v="0"/>
    <n v="0"/>
    <n v="0"/>
    <n v="6.5422254865324284E-2"/>
    <n v="0"/>
    <n v="2.8824885393907485E-3"/>
    <s v="-"/>
  </r>
  <r>
    <s v="LV500_11"/>
    <x v="18"/>
    <x v="1"/>
    <n v="2015"/>
    <x v="0"/>
    <x v="2"/>
    <m/>
    <n v="1.9475359624394357E-2"/>
    <n v="1.9475359624394357E-2"/>
    <n v="0"/>
    <n v="0"/>
    <n v="0"/>
    <n v="1.8565886082154731E-2"/>
    <n v="0"/>
    <n v="9.0947354223962521E-4"/>
    <n v="0"/>
    <m/>
    <n v="4.7302488769688823E-2"/>
    <n v="4.7302488769688823E-2"/>
    <n v="0"/>
    <n v="0"/>
    <n v="0"/>
    <n v="4.5054466740418825E-2"/>
    <n v="0"/>
    <n v="2.2480220292699976E-3"/>
    <s v="-"/>
  </r>
  <r>
    <s v="LV500_12"/>
    <x v="18"/>
    <x v="1"/>
    <n v="2015"/>
    <x v="0"/>
    <x v="3"/>
    <m/>
    <n v="3.5053259834281185E-6"/>
    <n v="3.5053259834281185E-6"/>
    <n v="0"/>
    <n v="0"/>
    <n v="0"/>
    <n v="2.2002335421921711E-6"/>
    <n v="0"/>
    <n v="1.3050924412359476E-6"/>
    <n v="0"/>
    <m/>
    <n v="9.2961245080513694E-6"/>
    <n v="9.2961245080513694E-6"/>
    <n v="0"/>
    <n v="0"/>
    <n v="0"/>
    <n v="5.835019353893637E-6"/>
    <n v="0"/>
    <n v="3.4611051541577328E-6"/>
    <s v="-"/>
  </r>
  <r>
    <s v="LV500_14"/>
    <x v="18"/>
    <x v="1"/>
    <n v="2015"/>
    <x v="0"/>
    <x v="4"/>
    <m/>
    <n v="0"/>
    <n v="0"/>
    <n v="0"/>
    <n v="0"/>
    <n v="0"/>
    <n v="0"/>
    <n v="0"/>
    <n v="0"/>
    <n v="0"/>
    <m/>
    <n v="0"/>
    <n v="0"/>
    <n v="0"/>
    <n v="0"/>
    <n v="0"/>
    <n v="0"/>
    <n v="0"/>
    <n v="0"/>
    <s v="-"/>
  </r>
  <r>
    <s v="LV500_15"/>
    <x v="18"/>
    <x v="1"/>
    <n v="2015"/>
    <x v="0"/>
    <x v="5"/>
    <m/>
    <n v="7.047651686277781E-2"/>
    <n v="7.047651686277781E-2"/>
    <n v="0"/>
    <n v="6.5000926297222247E-2"/>
    <n v="0"/>
    <n v="5.4755905655555596E-3"/>
    <n v="0"/>
    <n v="0"/>
    <n v="0"/>
    <m/>
    <n v="7.2426525707777759E-2"/>
    <n v="7.2426525707777759E-2"/>
    <n v="0"/>
    <n v="5.7580058271944415E-2"/>
    <n v="0"/>
    <n v="1.48799779325E-2"/>
    <n v="0"/>
    <n v="0"/>
    <s v="-"/>
  </r>
  <r>
    <s v="LV500_16"/>
    <x v="18"/>
    <x v="1"/>
    <n v="2015"/>
    <x v="0"/>
    <x v="6"/>
    <m/>
    <n v="0.8284451994044445"/>
    <n v="0.8284451994044445"/>
    <n v="0"/>
    <n v="0.8284451994044445"/>
    <n v="0"/>
    <n v="0"/>
    <n v="0"/>
    <n v="0"/>
    <n v="0"/>
    <m/>
    <n v="0.595713141609444"/>
    <n v="0.595713141609444"/>
    <n v="0"/>
    <n v="0.61466820720361093"/>
    <n v="0"/>
    <n v="0"/>
    <n v="0"/>
    <n v="0"/>
    <s v="-"/>
  </r>
  <r>
    <s v="LV500_2"/>
    <x v="18"/>
    <x v="1"/>
    <n v="2015"/>
    <x v="0"/>
    <x v="7"/>
    <m/>
    <n v="4.8476980351079675"/>
    <n v="4.8476980351079675"/>
    <n v="0"/>
    <n v="1.4653273549619441"/>
    <n v="0"/>
    <n v="2.840993778608274"/>
    <n v="0"/>
    <n v="0.25843040945910717"/>
    <n v="0.28294649207864275"/>
    <m/>
    <n v="3.7382077863290135"/>
    <n v="3.7382077863290135"/>
    <n v="0"/>
    <n v="1.132933985773612"/>
    <n v="0"/>
    <n v="2.4369304709225155"/>
    <n v="0"/>
    <n v="0.22014883576038594"/>
    <s v="-"/>
  </r>
  <r>
    <s v="LV500_3"/>
    <x v="18"/>
    <x v="1"/>
    <n v="2015"/>
    <x v="0"/>
    <x v="8"/>
    <m/>
    <n v="1.5779414499458673"/>
    <n v="1.577941449945867"/>
    <n v="0"/>
    <n v="0.35939432085305545"/>
    <n v="0"/>
    <n v="1.1546803185374439"/>
    <n v="0"/>
    <n v="5.2828822987994642E-2"/>
    <n v="1.1037987567373191E-2"/>
    <m/>
    <n v="1.2750305998044777"/>
    <n v="1.2750305998044777"/>
    <n v="0"/>
    <n v="0.30190079397527769"/>
    <n v="0"/>
    <n v="0.93464623202745634"/>
    <n v="0"/>
    <n v="4.3010065639799352E-2"/>
    <s v="-"/>
  </r>
  <r>
    <s v="LV500_4"/>
    <x v="18"/>
    <x v="1"/>
    <n v="2015"/>
    <x v="0"/>
    <x v="9"/>
    <m/>
    <n v="10.17692137429648"/>
    <n v="10.176921374296478"/>
    <n v="0"/>
    <n v="3.2781964930577767"/>
    <n v="0"/>
    <n v="6.2975136801282057"/>
    <n v="0"/>
    <n v="0.45471732296878864"/>
    <n v="0.14649387814170717"/>
    <m/>
    <n v="7.4114419875302247"/>
    <n v="7.4114419875302255"/>
    <n v="0"/>
    <n v="2.9441967410408338"/>
    <n v="0"/>
    <n v="4.1904710302704231"/>
    <n v="0"/>
    <n v="0.30057351929646803"/>
    <s v="-"/>
  </r>
  <r>
    <s v="LV500_5"/>
    <x v="18"/>
    <x v="1"/>
    <n v="2015"/>
    <x v="0"/>
    <x v="10"/>
    <m/>
    <n v="1.0192850661500872"/>
    <n v="1.0192850661500872"/>
    <n v="0"/>
    <n v="0.7723563200252771"/>
    <n v="0"/>
    <n v="0.21058110065080859"/>
    <n v="0"/>
    <n v="1.7716034197264099E-2"/>
    <n v="1.8631611276737556E-2"/>
    <m/>
    <n v="0.70891281962965036"/>
    <n v="0.70891281962965047"/>
    <n v="0"/>
    <n v="0.57079510567944447"/>
    <n v="0"/>
    <n v="0.12918801202018079"/>
    <n v="0"/>
    <n v="1.0885013452247093E-2"/>
    <s v="-"/>
  </r>
  <r>
    <s v="LV500_6"/>
    <x v="18"/>
    <x v="1"/>
    <n v="2015"/>
    <x v="0"/>
    <x v="11"/>
    <m/>
    <n v="1.7975491453861001"/>
    <n v="1.5797106486432637"/>
    <n v="0.21783849674283642"/>
    <n v="0.79618176289350961"/>
    <n v="0.18837876678587875"/>
    <n v="0.17600289635772048"/>
    <n v="2.9459729956957663E-2"/>
    <n v="0.28580717063315203"/>
    <n v="0.32171881875888148"/>
    <m/>
    <n v="1.6431941176185723"/>
    <n v="0.99762717972169168"/>
    <n v="0.64556693789688047"/>
    <n v="0.5673360441155727"/>
    <n v="0.41367374961504588"/>
    <n v="0.16634823822263198"/>
    <n v="9.4306314278410575E-2"/>
    <n v="0.26394289738348697"/>
    <s v="-"/>
  </r>
  <r>
    <s v="LV500_7"/>
    <x v="18"/>
    <x v="1"/>
    <n v="2015"/>
    <x v="0"/>
    <x v="12"/>
    <m/>
    <n v="6.5920371133307194"/>
    <n v="6.5920371133307194"/>
    <n v="0"/>
    <n v="0.15372510640000001"/>
    <n v="0"/>
    <n v="4.672909418487631"/>
    <n v="0"/>
    <n v="0.71347761776317065"/>
    <n v="1.0519249706799183"/>
    <m/>
    <n v="5.0605964505449146"/>
    <n v="5.0605964505449146"/>
    <n v="0"/>
    <n v="0.13867622753861109"/>
    <n v="0"/>
    <n v="4.2777175293407534"/>
    <n v="0"/>
    <n v="0.64420269366555083"/>
    <s v="-"/>
  </r>
  <r>
    <s v="LV500_8"/>
    <x v="18"/>
    <x v="1"/>
    <n v="2015"/>
    <x v="0"/>
    <x v="13"/>
    <m/>
    <n v="0"/>
    <n v="0"/>
    <n v="0"/>
    <n v="0"/>
    <n v="0"/>
    <n v="0"/>
    <n v="0"/>
    <n v="0"/>
    <n v="0"/>
    <m/>
    <n v="0"/>
    <n v="0"/>
    <n v="0"/>
    <n v="0"/>
    <n v="0"/>
    <n v="0"/>
    <n v="0"/>
    <n v="0"/>
    <s v="-"/>
  </r>
  <r>
    <s v="LV500_9"/>
    <x v="18"/>
    <x v="1"/>
    <n v="2015"/>
    <x v="0"/>
    <x v="14"/>
    <m/>
    <n v="0"/>
    <n v="0"/>
    <n v="0"/>
    <n v="0"/>
    <n v="0"/>
    <n v="0"/>
    <n v="0"/>
    <n v="0"/>
    <n v="0"/>
    <m/>
    <n v="0"/>
    <n v="0"/>
    <n v="0"/>
    <n v="0"/>
    <n v="0"/>
    <n v="0"/>
    <n v="0"/>
    <n v="0"/>
    <s v="-"/>
  </r>
  <r>
    <s v="MT500_1"/>
    <x v="19"/>
    <x v="1"/>
    <n v="2015"/>
    <x v="0"/>
    <x v="0"/>
    <m/>
    <n v="1.9012332653361801"/>
    <n v="1.0750850630113558"/>
    <n v="0.82614820232482444"/>
    <n v="0.11547628195486906"/>
    <n v="5.4963284063099131E-2"/>
    <n v="0.64897414885835158"/>
    <n v="0.77118491826172531"/>
    <n v="0.31063463219813497"/>
    <n v="0"/>
    <m/>
    <n v="2.7444301796017987"/>
    <n v="0.88602969746983606"/>
    <n v="1.8584004821319626"/>
    <n v="9.1305463735445208E-2"/>
    <n v="6.3042531384765788E-2"/>
    <n v="0.53943996241772563"/>
    <n v="1.7434493930579866"/>
    <n v="0.2552842713166652"/>
    <s v="-"/>
  </r>
  <r>
    <s v="MT500_10"/>
    <x v="19"/>
    <x v="1"/>
    <n v="2015"/>
    <x v="0"/>
    <x v="1"/>
    <m/>
    <n v="1.2116181516131704E-2"/>
    <n v="1.2116181516131704E-2"/>
    <n v="0"/>
    <n v="0"/>
    <n v="0"/>
    <n v="7.3243603310859402E-3"/>
    <n v="0"/>
    <n v="4.7918211850457634E-3"/>
    <n v="0"/>
    <m/>
    <n v="1.051016826378807E-2"/>
    <n v="1.051016826378807E-2"/>
    <n v="0"/>
    <n v="0"/>
    <n v="0"/>
    <n v="6.3583311513073677E-3"/>
    <n v="0"/>
    <n v="4.1518371124807012E-3"/>
    <s v="-"/>
  </r>
  <r>
    <s v="MT500_11"/>
    <x v="19"/>
    <x v="1"/>
    <n v="2015"/>
    <x v="0"/>
    <x v="2"/>
    <m/>
    <n v="9.2249092948701716E-3"/>
    <n v="9.2249092948701716E-3"/>
    <n v="0"/>
    <n v="0"/>
    <n v="0"/>
    <n v="6.5659488636667313E-3"/>
    <n v="0"/>
    <n v="2.6589604312034407E-3"/>
    <n v="0"/>
    <m/>
    <n v="2.4038451700721532E-2"/>
    <n v="2.4038451700721532E-2"/>
    <n v="0"/>
    <n v="0"/>
    <n v="0"/>
    <n v="1.7152793737706135E-2"/>
    <n v="0"/>
    <n v="6.8856579630153956E-3"/>
    <s v="-"/>
  </r>
  <r>
    <s v="MT500_12"/>
    <x v="19"/>
    <x v="1"/>
    <n v="2015"/>
    <x v="0"/>
    <x v="3"/>
    <m/>
    <n v="8.6397532936689312E-3"/>
    <n v="8.6397532936689312E-3"/>
    <n v="0"/>
    <n v="0"/>
    <n v="0"/>
    <n v="6.2099340977710407E-3"/>
    <n v="0"/>
    <n v="2.429819195897891E-3"/>
    <n v="0"/>
    <m/>
    <n v="2.2912625734810007E-2"/>
    <n v="2.2912625734810007E-2"/>
    <n v="0"/>
    <n v="0"/>
    <n v="0"/>
    <n v="1.6468745227288799E-2"/>
    <n v="0"/>
    <n v="6.4438805075212073E-3"/>
    <s v="-"/>
  </r>
  <r>
    <s v="MT500_14"/>
    <x v="19"/>
    <x v="1"/>
    <n v="2015"/>
    <x v="0"/>
    <x v="4"/>
    <m/>
    <n v="0"/>
    <n v="0"/>
    <n v="0"/>
    <n v="0"/>
    <n v="0"/>
    <n v="0"/>
    <n v="0"/>
    <n v="0"/>
    <n v="0"/>
    <m/>
    <n v="0"/>
    <n v="0"/>
    <n v="0"/>
    <n v="0"/>
    <n v="0"/>
    <n v="0"/>
    <n v="0"/>
    <n v="0"/>
    <s v="-"/>
  </r>
  <r>
    <s v="MT500_15"/>
    <x v="19"/>
    <x v="1"/>
    <n v="2015"/>
    <x v="0"/>
    <x v="5"/>
    <m/>
    <n v="2.15380931111111E-4"/>
    <n v="2.15380931111111E-4"/>
    <n v="0"/>
    <n v="0"/>
    <n v="0"/>
    <n v="2.15380931111111E-4"/>
    <n v="0"/>
    <n v="0"/>
    <n v="0"/>
    <m/>
    <n v="5.4772357722222202E-4"/>
    <n v="5.4772357722222202E-4"/>
    <n v="0"/>
    <n v="0"/>
    <n v="0"/>
    <n v="5.4772357722222202E-4"/>
    <n v="0"/>
    <n v="0"/>
    <s v="-"/>
  </r>
  <r>
    <s v="MT500_16"/>
    <x v="19"/>
    <x v="1"/>
    <n v="2015"/>
    <x v="0"/>
    <x v="6"/>
    <m/>
    <n v="0"/>
    <n v="0"/>
    <n v="0"/>
    <n v="0"/>
    <n v="0"/>
    <n v="0"/>
    <n v="0"/>
    <n v="0"/>
    <n v="0"/>
    <m/>
    <n v="0"/>
    <n v="0"/>
    <n v="0"/>
    <n v="0"/>
    <n v="0"/>
    <n v="0"/>
    <n v="0"/>
    <n v="0"/>
    <s v="-"/>
  </r>
  <r>
    <s v="MT500_2"/>
    <x v="19"/>
    <x v="1"/>
    <n v="2015"/>
    <x v="0"/>
    <x v="7"/>
    <m/>
    <n v="7.4331456086098157E-3"/>
    <n v="7.4331456086098148E-3"/>
    <n v="0"/>
    <n v="0"/>
    <n v="0"/>
    <n v="5.118760587271752E-3"/>
    <n v="0"/>
    <n v="2.3143850213380628E-3"/>
    <n v="0"/>
    <m/>
    <n v="6.3609099770675056E-3"/>
    <n v="6.3609099770675064E-3"/>
    <n v="0"/>
    <n v="0"/>
    <n v="0"/>
    <n v="4.3989656704053496E-3"/>
    <n v="0"/>
    <n v="1.9619443066621564E-3"/>
    <s v="-"/>
  </r>
  <r>
    <s v="MT500_3"/>
    <x v="19"/>
    <x v="1"/>
    <n v="2015"/>
    <x v="0"/>
    <x v="8"/>
    <m/>
    <n v="0.57384379285101672"/>
    <n v="0.57384379285101672"/>
    <n v="0"/>
    <n v="4.6647682838888904E-3"/>
    <n v="0"/>
    <n v="0.37725093156985623"/>
    <n v="0"/>
    <n v="0.19192809299727165"/>
    <n v="0"/>
    <m/>
    <n v="0.43766992104994795"/>
    <n v="0.43766992104994795"/>
    <n v="0"/>
    <n v="4.2081120194444504E-3"/>
    <n v="0"/>
    <n v="0.28804736509826506"/>
    <n v="0"/>
    <n v="0.14541444393223849"/>
    <s v="-"/>
  </r>
  <r>
    <s v="MT500_4"/>
    <x v="19"/>
    <x v="1"/>
    <n v="2015"/>
    <x v="0"/>
    <x v="9"/>
    <m/>
    <n v="2.4605890526477398E-2"/>
    <n v="2.4605890526477398E-2"/>
    <n v="0"/>
    <n v="0"/>
    <n v="0"/>
    <n v="1.7584072230756635E-2"/>
    <n v="0"/>
    <n v="7.0218182957207612E-3"/>
    <n v="0"/>
    <m/>
    <n v="1.7611550528552927E-2"/>
    <n v="1.7611550528552927E-2"/>
    <n v="0"/>
    <n v="0"/>
    <n v="0"/>
    <n v="1.2459089269634991E-2"/>
    <n v="0"/>
    <n v="5.1524612589179345E-3"/>
    <s v="-"/>
  </r>
  <r>
    <s v="MT500_5"/>
    <x v="19"/>
    <x v="1"/>
    <n v="2015"/>
    <x v="0"/>
    <x v="10"/>
    <m/>
    <n v="2.8132798462551691E-4"/>
    <n v="2.8132798462551691E-4"/>
    <n v="0"/>
    <n v="0"/>
    <n v="0"/>
    <n v="2.1809105914976138E-4"/>
    <n v="0"/>
    <n v="6.3236925475755536E-5"/>
    <n v="0"/>
    <m/>
    <n v="1.9061859184414589E-4"/>
    <n v="1.9061859184414589E-4"/>
    <n v="0"/>
    <n v="0"/>
    <n v="0"/>
    <n v="1.4993389222778635E-4"/>
    <n v="0"/>
    <n v="4.0684699616359514E-5"/>
    <s v="-"/>
  </r>
  <r>
    <s v="MT500_6"/>
    <x v="19"/>
    <x v="1"/>
    <n v="2015"/>
    <x v="0"/>
    <x v="11"/>
    <m/>
    <n v="1.2735026366230597"/>
    <n v="0.4473544342982354"/>
    <n v="0.82614820232482444"/>
    <n v="0.11081151367098019"/>
    <n v="5.4963284063099131E-2"/>
    <n v="0.23468793549475597"/>
    <n v="0.77118491826172531"/>
    <n v="0.10185498513249928"/>
    <n v="0"/>
    <m/>
    <n v="2.247491484522758"/>
    <n v="0.38909100239079564"/>
    <n v="1.8584004821319626"/>
    <n v="8.7097351716000762E-2"/>
    <n v="6.3042531384765788E-2"/>
    <n v="0.21031765443221853"/>
    <n v="1.7434493930579866"/>
    <n v="9.1675996242576357E-2"/>
    <s v="-"/>
  </r>
  <r>
    <s v="MT500_7"/>
    <x v="19"/>
    <x v="1"/>
    <n v="2015"/>
    <x v="0"/>
    <x v="12"/>
    <m/>
    <n v="9.9999999999999991E-6"/>
    <n v="9.9999999999999991E-6"/>
    <n v="0"/>
    <n v="0"/>
    <n v="0"/>
    <n v="8.6677904196937305E-6"/>
    <n v="0"/>
    <n v="1.3322095803062686E-6"/>
    <n v="0"/>
    <m/>
    <n v="9.3513901736619213E-6"/>
    <n v="9.3513901736619213E-6"/>
    <n v="0"/>
    <n v="0"/>
    <n v="0"/>
    <n v="8.10558901580849E-6"/>
    <n v="0"/>
    <n v="1.2458011578534317E-6"/>
    <s v="-"/>
  </r>
  <r>
    <s v="MT500_8"/>
    <x v="19"/>
    <x v="1"/>
    <n v="2015"/>
    <x v="0"/>
    <x v="13"/>
    <m/>
    <n v="0"/>
    <n v="0"/>
    <n v="0"/>
    <n v="0"/>
    <n v="0"/>
    <n v="0"/>
    <n v="0"/>
    <n v="0"/>
    <n v="0"/>
    <m/>
    <n v="0"/>
    <n v="0"/>
    <n v="0"/>
    <n v="0"/>
    <n v="0"/>
    <n v="0"/>
    <n v="0"/>
    <n v="0"/>
    <s v="-"/>
  </r>
  <r>
    <s v="MT500_9"/>
    <x v="19"/>
    <x v="1"/>
    <n v="2015"/>
    <x v="0"/>
    <x v="14"/>
    <m/>
    <n v="0"/>
    <n v="0"/>
    <n v="0"/>
    <n v="0"/>
    <n v="0"/>
    <n v="0"/>
    <n v="0"/>
    <n v="0"/>
    <n v="0"/>
    <m/>
    <n v="0"/>
    <n v="0"/>
    <n v="0"/>
    <n v="0"/>
    <n v="0"/>
    <n v="0"/>
    <n v="0"/>
    <n v="0"/>
    <s v="-"/>
  </r>
  <r>
    <s v="NL500_1"/>
    <x v="20"/>
    <x v="0"/>
    <n v="2015"/>
    <x v="0"/>
    <x v="0"/>
    <m/>
    <n v="283.67296289279693"/>
    <n v="272.43167872793993"/>
    <n v="11.241284164857015"/>
    <n v="114.61483245103413"/>
    <n v="10.664552748921423"/>
    <n v="138.93558422348767"/>
    <n v="0.57673141593559307"/>
    <n v="16.097041069648885"/>
    <n v="2.7842209837692407"/>
    <m/>
    <n v="245.68925679175453"/>
    <n v="218.95974068065573"/>
    <n v="26.729516111098764"/>
    <n v="88.336990026543887"/>
    <n v="15.024665555178359"/>
    <n v="116.96979628442099"/>
    <n v="2.0592862555731219"/>
    <n v="13.652954369690843"/>
    <s v="-"/>
  </r>
  <r>
    <s v="NL500_10"/>
    <x v="20"/>
    <x v="0"/>
    <n v="2015"/>
    <x v="0"/>
    <x v="1"/>
    <m/>
    <n v="0.62518549880812491"/>
    <n v="0.62518549880812491"/>
    <n v="0"/>
    <n v="0"/>
    <n v="0"/>
    <n v="0.31033947970762216"/>
    <n v="0"/>
    <n v="0.31484601910050275"/>
    <n v="0"/>
    <m/>
    <n v="0.61609459209117579"/>
    <n v="0.6160945920911759"/>
    <n v="0"/>
    <n v="0"/>
    <n v="0"/>
    <n v="0.304626650207941"/>
    <n v="0"/>
    <n v="0.31146794188323484"/>
    <s v="-"/>
  </r>
  <r>
    <s v="NL500_11"/>
    <x v="20"/>
    <x v="0"/>
    <n v="2015"/>
    <x v="0"/>
    <x v="2"/>
    <m/>
    <n v="1.1530181526128573"/>
    <n v="1.1530181526128573"/>
    <n v="0"/>
    <n v="0"/>
    <n v="0"/>
    <n v="1.0000484943206964"/>
    <n v="0"/>
    <n v="0.152969658292161"/>
    <n v="0"/>
    <m/>
    <n v="2.8164605286540847"/>
    <n v="2.8164605286540847"/>
    <n v="0"/>
    <n v="0"/>
    <n v="0"/>
    <n v="2.4317662294178692"/>
    <n v="0"/>
    <n v="0.38469429923621562"/>
    <s v="-"/>
  </r>
  <r>
    <s v="NL500_12"/>
    <x v="20"/>
    <x v="0"/>
    <n v="2015"/>
    <x v="0"/>
    <x v="3"/>
    <m/>
    <n v="0.53838687795058904"/>
    <n v="0.53838687795058904"/>
    <n v="0"/>
    <n v="0"/>
    <n v="0"/>
    <n v="0.44013050285815958"/>
    <n v="0"/>
    <n v="9.8256375092429502E-2"/>
    <n v="0"/>
    <m/>
    <n v="1.4278020003249625"/>
    <n v="1.4278020003249625"/>
    <n v="0"/>
    <n v="0"/>
    <n v="0"/>
    <n v="1.1672260935798393"/>
    <n v="0"/>
    <n v="0.2605759067451231"/>
    <s v="-"/>
  </r>
  <r>
    <s v="NL500_14"/>
    <x v="20"/>
    <x v="0"/>
    <n v="2015"/>
    <x v="0"/>
    <x v="4"/>
    <m/>
    <n v="0"/>
    <n v="0"/>
    <n v="0"/>
    <n v="0"/>
    <n v="0"/>
    <n v="0"/>
    <n v="0"/>
    <n v="0"/>
    <n v="0"/>
    <m/>
    <n v="0"/>
    <n v="0"/>
    <n v="0"/>
    <n v="0"/>
    <n v="0"/>
    <n v="0"/>
    <n v="0"/>
    <n v="0"/>
    <s v="-"/>
  </r>
  <r>
    <s v="NL500_15"/>
    <x v="20"/>
    <x v="0"/>
    <n v="2015"/>
    <x v="0"/>
    <x v="5"/>
    <m/>
    <n v="0.34328844082749949"/>
    <n v="0.34328844082749949"/>
    <n v="0"/>
    <n v="0.29847455289861058"/>
    <n v="0"/>
    <n v="4.48138879288889E-2"/>
    <n v="0"/>
    <n v="0"/>
    <n v="0"/>
    <m/>
    <n v="0.40447694209916629"/>
    <n v="0.40447694209916629"/>
    <n v="0"/>
    <n v="0.26898573553583327"/>
    <n v="0"/>
    <n v="0.13549120656333299"/>
    <n v="0"/>
    <n v="0"/>
    <s v="-"/>
  </r>
  <r>
    <s v="NL500_16"/>
    <x v="20"/>
    <x v="0"/>
    <n v="2015"/>
    <x v="0"/>
    <x v="6"/>
    <m/>
    <n v="33.894113276990574"/>
    <n v="33.894113276990574"/>
    <n v="0"/>
    <n v="33.894113276990574"/>
    <n v="0"/>
    <n v="0"/>
    <n v="0"/>
    <n v="0"/>
    <n v="0"/>
    <m/>
    <n v="24.659626907056087"/>
    <n v="24.659626907056087"/>
    <n v="0"/>
    <n v="24.659626907056087"/>
    <n v="0"/>
    <n v="0"/>
    <n v="0"/>
    <n v="0"/>
    <s v="-"/>
  </r>
  <r>
    <s v="NL500_2"/>
    <x v="20"/>
    <x v="0"/>
    <n v="2015"/>
    <x v="0"/>
    <x v="7"/>
    <m/>
    <n v="175.57340951167714"/>
    <n v="175.57340951167717"/>
    <n v="0"/>
    <n v="42.58915066359917"/>
    <n v="0"/>
    <n v="118.14730867806988"/>
    <n v="0"/>
    <n v="13.135810938078189"/>
    <n v="1.7011392319299268"/>
    <m/>
    <n v="142.3410469781214"/>
    <n v="142.3410469781214"/>
    <n v="0"/>
    <n v="33.456840908015273"/>
    <n v="0"/>
    <n v="98.1428855447503"/>
    <n v="0"/>
    <n v="10.741320525355828"/>
    <s v="-"/>
  </r>
  <r>
    <s v="NL500_3"/>
    <x v="20"/>
    <x v="0"/>
    <n v="2015"/>
    <x v="0"/>
    <x v="8"/>
    <m/>
    <n v="5.7979331745561602"/>
    <n v="5.7979331745561611"/>
    <n v="0"/>
    <n v="2.9408219080263889"/>
    <n v="0"/>
    <n v="2.71181161275448"/>
    <n v="0"/>
    <n v="0.11821159568321511"/>
    <n v="2.7088058092076855E-2"/>
    <m/>
    <n v="4.9335281661498556"/>
    <n v="4.9335281661498547"/>
    <n v="0"/>
    <n v="2.5629789677744439"/>
    <n v="0"/>
    <n v="2.2784962166203626"/>
    <n v="0"/>
    <n v="9.2052981755048779E-2"/>
    <s v="-"/>
  </r>
  <r>
    <s v="NL500_4"/>
    <x v="20"/>
    <x v="0"/>
    <n v="2015"/>
    <x v="0"/>
    <x v="9"/>
    <m/>
    <n v="9.2595298694201791"/>
    <n v="9.2595298694201791"/>
    <n v="0"/>
    <n v="1.9756078771444441"/>
    <n v="0"/>
    <n v="6.8671421362117533"/>
    <n v="0"/>
    <n v="0.41677985606398149"/>
    <n v="0"/>
    <m/>
    <n v="6.6764203562235469"/>
    <n v="6.6764203562235469"/>
    <n v="0"/>
    <n v="1.7754937595683342"/>
    <n v="0"/>
    <n v="4.6138886178325889"/>
    <n v="0"/>
    <n v="0.28703797882262427"/>
    <s v="-"/>
  </r>
  <r>
    <s v="NL500_5"/>
    <x v="20"/>
    <x v="0"/>
    <n v="2015"/>
    <x v="0"/>
    <x v="10"/>
    <m/>
    <n v="17.83525866651982"/>
    <n v="17.83525866651982"/>
    <n v="0"/>
    <n v="17.806174281198334"/>
    <n v="0"/>
    <n v="2.7877016024584235E-2"/>
    <n v="0"/>
    <n v="1.2073692969019373E-3"/>
    <n v="0"/>
    <m/>
    <n v="12.074371019931144"/>
    <n v="12.074371019931144"/>
    <n v="0"/>
    <n v="12.055148075778337"/>
    <n v="0"/>
    <n v="1.8471874604170654E-2"/>
    <n v="0"/>
    <n v="7.5106954863560899E-4"/>
    <s v="-"/>
  </r>
  <r>
    <s v="NL500_6"/>
    <x v="20"/>
    <x v="0"/>
    <n v="2015"/>
    <x v="0"/>
    <x v="11"/>
    <m/>
    <n v="20.679975492619842"/>
    <n v="9.4386913277628253"/>
    <n v="11.241284164857015"/>
    <n v="3.8102487654707136"/>
    <n v="10.664552748921423"/>
    <n v="3.3682026195715524"/>
    <n v="0.57673141593559307"/>
    <n v="1.2042462489733226"/>
    <n v="1.0559936937472372"/>
    <m/>
    <n v="34.358908922668121"/>
    <n v="7.629392811569355"/>
    <n v="26.729516111098764"/>
    <n v="3.3639086801464466"/>
    <n v="15.024665555178359"/>
    <n v="3.114160273062669"/>
    <n v="2.0592862555731219"/>
    <n v="1.1513238583602399"/>
    <s v="-"/>
  </r>
  <r>
    <s v="NL500_7"/>
    <x v="20"/>
    <x v="0"/>
    <n v="2015"/>
    <x v="0"/>
    <x v="12"/>
    <m/>
    <n v="18.51125080876492"/>
    <n v="18.51125080876492"/>
    <n v="0"/>
    <n v="11.30024112570611"/>
    <n v="0"/>
    <n v="6.4580402988981991"/>
    <n v="0"/>
    <n v="0.75296938416061121"/>
    <n v="0"/>
    <m/>
    <n v="16.808322378759126"/>
    <n v="16.808322378759126"/>
    <n v="0"/>
    <n v="10.19400699266834"/>
    <n v="0"/>
    <n v="5.9300096713617734"/>
    <n v="0"/>
    <n v="0.68430571472901291"/>
    <s v="-"/>
  </r>
  <r>
    <s v="NL500_8"/>
    <x v="20"/>
    <x v="0"/>
    <n v="2015"/>
    <x v="0"/>
    <x v="13"/>
    <m/>
    <n v="0"/>
    <n v="0"/>
    <n v="0"/>
    <n v="0"/>
    <n v="0"/>
    <n v="0"/>
    <n v="0"/>
    <n v="0"/>
    <n v="0"/>
    <m/>
    <n v="0"/>
    <n v="0"/>
    <n v="0"/>
    <n v="0"/>
    <n v="0"/>
    <n v="0"/>
    <n v="0"/>
    <n v="0"/>
    <s v="-"/>
  </r>
  <r>
    <s v="NL500_9"/>
    <x v="20"/>
    <x v="0"/>
    <n v="2015"/>
    <x v="0"/>
    <x v="14"/>
    <m/>
    <n v="0"/>
    <n v="0"/>
    <n v="0"/>
    <n v="0"/>
    <n v="0"/>
    <n v="0"/>
    <n v="0"/>
    <n v="0"/>
    <n v="0"/>
    <m/>
    <n v="0"/>
    <n v="0"/>
    <n v="0"/>
    <n v="0"/>
    <n v="0"/>
    <n v="0"/>
    <n v="0"/>
    <n v="0"/>
    <s v="-"/>
  </r>
  <r>
    <s v="PL500_1"/>
    <x v="21"/>
    <x v="0"/>
    <n v="2015"/>
    <x v="0"/>
    <x v="0"/>
    <m/>
    <n v="402.80637183431816"/>
    <n v="395.02883473268582"/>
    <n v="7.7775371016323334"/>
    <n v="132.85811634742055"/>
    <n v="7.1287071072610848"/>
    <n v="218.80368174088193"/>
    <n v="0.64882999437124855"/>
    <n v="23.271695976746191"/>
    <n v="20.095340667637164"/>
    <m/>
    <n v="308.90066296329508"/>
    <n v="289.72764791661319"/>
    <n v="19.173015046681861"/>
    <n v="102.61883027733204"/>
    <n v="12.458969827679427"/>
    <n v="167.71134715265404"/>
    <n v="2.3879089750585827"/>
    <n v="19.397470486627135"/>
    <s v="-"/>
  </r>
  <r>
    <s v="PL500_10"/>
    <x v="21"/>
    <x v="0"/>
    <n v="2015"/>
    <x v="0"/>
    <x v="1"/>
    <m/>
    <n v="1.129949866258928"/>
    <n v="1.129949866258928"/>
    <n v="0"/>
    <n v="0"/>
    <n v="0"/>
    <n v="0.98667049333485302"/>
    <n v="0"/>
    <n v="0.14327937292407505"/>
    <n v="0"/>
    <m/>
    <n v="1.0391158166396297"/>
    <n v="1.0391158166396297"/>
    <n v="0"/>
    <n v="0"/>
    <n v="0"/>
    <n v="0.90181931128170945"/>
    <n v="0"/>
    <n v="0.13729650535792018"/>
    <s v="-"/>
  </r>
  <r>
    <s v="PL500_11"/>
    <x v="21"/>
    <x v="0"/>
    <n v="2015"/>
    <x v="0"/>
    <x v="2"/>
    <m/>
    <n v="0.50640178264110025"/>
    <n v="0.50640178264110025"/>
    <n v="0"/>
    <n v="0"/>
    <n v="0"/>
    <n v="0.47034725271048261"/>
    <n v="0"/>
    <n v="3.6054529930617717E-2"/>
    <n v="0"/>
    <m/>
    <n v="1.181600122979765"/>
    <n v="1.181600122979765"/>
    <n v="0"/>
    <n v="0"/>
    <n v="0"/>
    <n v="1.0959294004986564"/>
    <n v="0"/>
    <n v="8.5670722481108727E-2"/>
    <s v="-"/>
  </r>
  <r>
    <s v="PL500_12"/>
    <x v="21"/>
    <x v="0"/>
    <n v="2015"/>
    <x v="0"/>
    <x v="3"/>
    <m/>
    <n v="2.8105233996508272E-2"/>
    <n v="2.8105233996508272E-2"/>
    <n v="0"/>
    <n v="0"/>
    <n v="0"/>
    <n v="2.116123879978607E-2"/>
    <n v="0"/>
    <n v="6.9439951967222024E-3"/>
    <n v="0"/>
    <m/>
    <n v="7.4535080558739947E-2"/>
    <n v="7.4535080558739947E-2"/>
    <n v="0"/>
    <n v="0"/>
    <n v="0"/>
    <n v="5.6119605297032665E-2"/>
    <n v="0"/>
    <n v="1.8415475261707281E-2"/>
    <s v="-"/>
  </r>
  <r>
    <s v="PL500_14"/>
    <x v="21"/>
    <x v="0"/>
    <n v="2015"/>
    <x v="0"/>
    <x v="4"/>
    <m/>
    <n v="0"/>
    <n v="0"/>
    <n v="0"/>
    <n v="0"/>
    <n v="0"/>
    <n v="0"/>
    <n v="0"/>
    <n v="0"/>
    <n v="0"/>
    <m/>
    <n v="0"/>
    <n v="0"/>
    <n v="0"/>
    <n v="0"/>
    <n v="0"/>
    <n v="0"/>
    <n v="0"/>
    <n v="0"/>
    <s v="-"/>
  </r>
  <r>
    <s v="PL500_15"/>
    <x v="21"/>
    <x v="0"/>
    <n v="2015"/>
    <x v="0"/>
    <x v="5"/>
    <m/>
    <n v="0.95808011616555544"/>
    <n v="0.95808011616555544"/>
    <n v="0"/>
    <n v="0.93127666476944437"/>
    <n v="0"/>
    <n v="2.6803451396111101E-2"/>
    <n v="0"/>
    <n v="0"/>
    <n v="0"/>
    <m/>
    <n v="0.84320028250500056"/>
    <n v="0.84320028250500056"/>
    <n v="0"/>
    <n v="0.76993916464777834"/>
    <n v="0"/>
    <n v="7.3261117857222197E-2"/>
    <n v="0"/>
    <n v="0"/>
    <s v="-"/>
  </r>
  <r>
    <s v="PL500_16"/>
    <x v="21"/>
    <x v="0"/>
    <n v="2015"/>
    <x v="0"/>
    <x v="6"/>
    <m/>
    <n v="17.348408915513598"/>
    <n v="17.348408915513598"/>
    <n v="0"/>
    <n v="17.348408915513598"/>
    <n v="0"/>
    <n v="0"/>
    <n v="0"/>
    <n v="0"/>
    <n v="0"/>
    <m/>
    <n v="12.432561469647776"/>
    <n v="12.432561469647776"/>
    <n v="0"/>
    <n v="12.432561469647776"/>
    <n v="0"/>
    <n v="0"/>
    <n v="0"/>
    <n v="0"/>
    <s v="-"/>
  </r>
  <r>
    <s v="PL500_2"/>
    <x v="21"/>
    <x v="0"/>
    <n v="2015"/>
    <x v="0"/>
    <x v="7"/>
    <m/>
    <n v="106.4067383868617"/>
    <n v="106.4067383868617"/>
    <n v="0"/>
    <n v="38.747379302272506"/>
    <n v="0"/>
    <n v="48.035524638587361"/>
    <n v="0"/>
    <n v="6.0425787651726974"/>
    <n v="13.581255680829129"/>
    <m/>
    <n v="74.928754802383366"/>
    <n v="74.928754802383352"/>
    <n v="0"/>
    <n v="28.899386077868058"/>
    <n v="0"/>
    <n v="40.888281160506317"/>
    <n v="0"/>
    <n v="5.1410875640089762"/>
    <s v="-"/>
  </r>
  <r>
    <s v="PL500_3"/>
    <x v="21"/>
    <x v="0"/>
    <n v="2015"/>
    <x v="0"/>
    <x v="8"/>
    <m/>
    <n v="14.307809466923647"/>
    <n v="14.307809466923647"/>
    <n v="0"/>
    <n v="6.5634275411236116"/>
    <n v="0"/>
    <n v="7.3807947083646885"/>
    <n v="0"/>
    <n v="0.36358721743534728"/>
    <n v="0"/>
    <m/>
    <n v="11.085823200961745"/>
    <n v="11.085823200961745"/>
    <n v="0"/>
    <n v="5.1389719434586123"/>
    <n v="0"/>
    <n v="5.6716902324598326"/>
    <n v="0"/>
    <n v="0.27516102504330064"/>
    <s v="-"/>
  </r>
  <r>
    <s v="PL500_4"/>
    <x v="21"/>
    <x v="0"/>
    <n v="2015"/>
    <x v="0"/>
    <x v="9"/>
    <m/>
    <n v="45.073338400772045"/>
    <n v="45.073338400772052"/>
    <n v="0"/>
    <n v="13.065511282472507"/>
    <n v="0"/>
    <n v="27.161358608049191"/>
    <n v="0"/>
    <n v="0.72199482592549236"/>
    <n v="4.1244736843248635"/>
    <m/>
    <n v="31.242167714499885"/>
    <n v="31.242167714499885"/>
    <n v="0"/>
    <n v="11.669369629096384"/>
    <n v="0"/>
    <n v="19.062153819163935"/>
    <n v="0"/>
    <n v="0.51064426623956238"/>
    <s v="-"/>
  </r>
  <r>
    <s v="PL500_5"/>
    <x v="21"/>
    <x v="0"/>
    <n v="2015"/>
    <x v="0"/>
    <x v="10"/>
    <m/>
    <n v="123.99232851324186"/>
    <n v="123.99232851324186"/>
    <n v="0"/>
    <n v="42.86825675687605"/>
    <n v="0"/>
    <n v="77.039727097336566"/>
    <n v="0"/>
    <n v="4.0843446590292469"/>
    <n v="0"/>
    <m/>
    <n v="81.836452899576301"/>
    <n v="81.836452899576301"/>
    <n v="0"/>
    <n v="32.523077300257221"/>
    <n v="0"/>
    <n v="46.830673542393903"/>
    <n v="0"/>
    <n v="2.482702056925179"/>
    <s v="-"/>
  </r>
  <r>
    <s v="PL500_6"/>
    <x v="21"/>
    <x v="0"/>
    <n v="2015"/>
    <x v="0"/>
    <x v="11"/>
    <m/>
    <n v="27.431373784976682"/>
    <n v="19.653836683344348"/>
    <n v="7.7775371016323334"/>
    <n v="6.6529558656897692"/>
    <n v="7.1287071072610848"/>
    <n v="5.4606353160664023"/>
    <n v="0.64882999437124855"/>
    <n v="5.1506341991050073"/>
    <n v="2.3896113024831709"/>
    <m/>
    <n v="33.773667695170083"/>
    <n v="14.600652648488218"/>
    <n v="19.173015046681861"/>
    <n v="5.1586496239081168"/>
    <n v="12.458969827679427"/>
    <n v="4.877533084404007"/>
    <n v="2.3879089750585827"/>
    <n v="4.5644699401760933"/>
    <s v="-"/>
  </r>
  <r>
    <s v="PL500_7"/>
    <x v="21"/>
    <x v="0"/>
    <n v="2015"/>
    <x v="0"/>
    <x v="12"/>
    <m/>
    <n v="65.651942600963054"/>
    <n v="65.651942600963054"/>
    <n v="0"/>
    <n v="6.6809000187030598"/>
    <n v="0"/>
    <n v="52.241820175036288"/>
    <n v="0"/>
    <n v="6.7292224072237072"/>
    <n v="0"/>
    <m/>
    <n v="60.537318958932076"/>
    <n v="60.537318958932076"/>
    <n v="0"/>
    <n v="6.0268750684486108"/>
    <n v="0"/>
    <n v="48.310005484088464"/>
    <n v="0"/>
    <n v="6.2004384063949987"/>
    <s v="-"/>
  </r>
  <r>
    <s v="PL500_8"/>
    <x v="21"/>
    <x v="0"/>
    <n v="2015"/>
    <x v="0"/>
    <x v="13"/>
    <m/>
    <n v="0"/>
    <n v="0"/>
    <n v="0"/>
    <n v="0"/>
    <n v="0"/>
    <n v="0"/>
    <n v="0"/>
    <n v="0"/>
    <n v="0"/>
    <m/>
    <n v="0"/>
    <n v="0"/>
    <n v="0"/>
    <n v="0"/>
    <n v="0"/>
    <n v="0"/>
    <n v="0"/>
    <n v="0"/>
    <s v="-"/>
  </r>
  <r>
    <s v="PL500_9"/>
    <x v="21"/>
    <x v="0"/>
    <n v="2015"/>
    <x v="0"/>
    <x v="14"/>
    <m/>
    <n v="0"/>
    <n v="0"/>
    <n v="0"/>
    <n v="0"/>
    <n v="0"/>
    <n v="0"/>
    <n v="0"/>
    <n v="0"/>
    <n v="0"/>
    <m/>
    <n v="0"/>
    <n v="0"/>
    <n v="0"/>
    <n v="0"/>
    <n v="0"/>
    <n v="0"/>
    <n v="0"/>
    <n v="0"/>
    <s v="-"/>
  </r>
  <r>
    <s v="PT500_1"/>
    <x v="22"/>
    <x v="1"/>
    <n v="2015"/>
    <x v="0"/>
    <x v="0"/>
    <m/>
    <n v="77.633086732956869"/>
    <n v="73.044520034823179"/>
    <n v="4.5885666981336923"/>
    <n v="36.645003767343404"/>
    <n v="1.7966202814513548"/>
    <n v="16.827339427435312"/>
    <n v="2.7919464166823378"/>
    <n v="8.9534157684410971"/>
    <n v="10.618761071603362"/>
    <m/>
    <n v="61.83433384173491"/>
    <n v="50.95575988356309"/>
    <n v="10.878573958171829"/>
    <n v="29.971761828506629"/>
    <n v="3.329082199904132"/>
    <n v="13.601431622922998"/>
    <n v="6.7785156130410638"/>
    <n v="7.382566432133463"/>
    <s v="-"/>
  </r>
  <r>
    <s v="PT500_10"/>
    <x v="22"/>
    <x v="1"/>
    <n v="2015"/>
    <x v="0"/>
    <x v="1"/>
    <m/>
    <n v="0.6934135105246807"/>
    <n v="0.6934135105246807"/>
    <n v="0"/>
    <n v="0"/>
    <n v="0"/>
    <n v="0.22154908604578943"/>
    <n v="0"/>
    <n v="0.47186442447889126"/>
    <n v="0"/>
    <m/>
    <n v="0.65260336584570255"/>
    <n v="0.65260336584570255"/>
    <n v="0"/>
    <n v="0"/>
    <n v="0"/>
    <n v="0.1953109250047827"/>
    <n v="0"/>
    <n v="0.45729244084091986"/>
    <s v="-"/>
  </r>
  <r>
    <s v="PT500_11"/>
    <x v="22"/>
    <x v="1"/>
    <n v="2015"/>
    <x v="0"/>
    <x v="2"/>
    <m/>
    <n v="6.0639749038018387E-2"/>
    <n v="6.0639749038018387E-2"/>
    <n v="0"/>
    <n v="0"/>
    <n v="0"/>
    <n v="4.3302353262133032E-2"/>
    <n v="0"/>
    <n v="1.7337395775885354E-2"/>
    <n v="0"/>
    <m/>
    <n v="0.1184549027202378"/>
    <n v="0.1184549027202378"/>
    <n v="0"/>
    <n v="0"/>
    <n v="0"/>
    <n v="8.4556727612534299E-2"/>
    <n v="0"/>
    <n v="3.3898175107703508E-2"/>
    <s v="-"/>
  </r>
  <r>
    <s v="PT500_12"/>
    <x v="22"/>
    <x v="1"/>
    <n v="2015"/>
    <x v="0"/>
    <x v="3"/>
    <m/>
    <n v="3.3475373140846116E-6"/>
    <n v="3.3475373140846116E-6"/>
    <n v="0"/>
    <n v="0"/>
    <n v="0"/>
    <n v="2.07842960556535E-6"/>
    <n v="0"/>
    <n v="1.2691077085192615E-6"/>
    <n v="0"/>
    <m/>
    <n v="8.8776689569523896E-6"/>
    <n v="8.8776689569523896E-6"/>
    <n v="0"/>
    <n v="0"/>
    <n v="0"/>
    <n v="5.511995313959309E-6"/>
    <n v="0"/>
    <n v="3.3656736429930815E-6"/>
    <s v="-"/>
  </r>
  <r>
    <s v="PT500_14"/>
    <x v="22"/>
    <x v="1"/>
    <n v="2015"/>
    <x v="0"/>
    <x v="4"/>
    <m/>
    <n v="0"/>
    <n v="0"/>
    <n v="0"/>
    <n v="0"/>
    <n v="0"/>
    <n v="0"/>
    <n v="0"/>
    <n v="0"/>
    <n v="0"/>
    <m/>
    <n v="0"/>
    <n v="0"/>
    <n v="0"/>
    <n v="0"/>
    <n v="0"/>
    <n v="0"/>
    <n v="0"/>
    <n v="0"/>
    <s v="-"/>
  </r>
  <r>
    <s v="PT500_15"/>
    <x v="22"/>
    <x v="1"/>
    <n v="2015"/>
    <x v="0"/>
    <x v="5"/>
    <m/>
    <n v="0.27907571876472292"/>
    <n v="0.27907571876472292"/>
    <n v="0"/>
    <n v="0.25113187611555621"/>
    <n v="0"/>
    <n v="2.79438426491667E-2"/>
    <n v="0"/>
    <n v="0"/>
    <n v="0"/>
    <m/>
    <n v="0.29688994493527776"/>
    <n v="0.29688994493527776"/>
    <n v="0"/>
    <n v="0.22007418889444444"/>
    <n v="0"/>
    <n v="7.6815756040833294E-2"/>
    <n v="0"/>
    <n v="0"/>
    <s v="-"/>
  </r>
  <r>
    <s v="PT500_16"/>
    <x v="22"/>
    <x v="1"/>
    <n v="2015"/>
    <x v="0"/>
    <x v="6"/>
    <m/>
    <n v="5.4906675106786196"/>
    <n v="5.4906675106786196"/>
    <n v="0"/>
    <n v="5.4906675106786196"/>
    <n v="0"/>
    <n v="0"/>
    <n v="0"/>
    <n v="0"/>
    <n v="0"/>
    <m/>
    <n v="4.1220428808916667"/>
    <n v="4.1220428808916667"/>
    <n v="0"/>
    <n v="4.1220428808916667"/>
    <n v="0"/>
    <n v="0"/>
    <n v="0"/>
    <n v="0"/>
    <s v="-"/>
  </r>
  <r>
    <s v="PT500_2"/>
    <x v="22"/>
    <x v="1"/>
    <n v="2015"/>
    <x v="0"/>
    <x v="7"/>
    <m/>
    <n v="22.944845933640337"/>
    <n v="22.944845933640337"/>
    <n v="0"/>
    <n v="9.5512573261102851"/>
    <n v="0"/>
    <n v="6.8355255238160133"/>
    <n v="0"/>
    <n v="3.9892593666034557"/>
    <n v="2.5688037171105824"/>
    <m/>
    <n v="16.419837817579282"/>
    <n v="16.419837817579282"/>
    <n v="0"/>
    <n v="7.2889102009505544"/>
    <n v="0"/>
    <n v="5.7785468746858495"/>
    <n v="0"/>
    <n v="3.3523807419428766"/>
    <s v="-"/>
  </r>
  <r>
    <s v="PT500_3"/>
    <x v="22"/>
    <x v="1"/>
    <n v="2015"/>
    <x v="0"/>
    <x v="8"/>
    <m/>
    <n v="8.5321742787416976"/>
    <n v="8.5321742787416976"/>
    <n v="0"/>
    <n v="2.745871818259999"/>
    <n v="0"/>
    <n v="3.4716055500596581"/>
    <n v="0"/>
    <n v="2.3146969104220401"/>
    <n v="0"/>
    <m/>
    <n v="6.9328836703795922"/>
    <n v="6.9328836703795931"/>
    <n v="0"/>
    <n v="2.3452618927922222"/>
    <n v="0"/>
    <n v="2.7514917502571561"/>
    <n v="0"/>
    <n v="1.8361300273302144"/>
    <s v="-"/>
  </r>
  <r>
    <s v="PT500_4"/>
    <x v="22"/>
    <x v="1"/>
    <n v="2015"/>
    <x v="0"/>
    <x v="9"/>
    <m/>
    <n v="20.611892352750004"/>
    <n v="20.611892352750004"/>
    <n v="0"/>
    <n v="11.694282851543619"/>
    <n v="0"/>
    <n v="4.2211882986745959"/>
    <n v="0"/>
    <n v="1.1954649140587728"/>
    <n v="3.5009562884730174"/>
    <m/>
    <n v="14.046016995872478"/>
    <n v="14.046016995872479"/>
    <n v="0"/>
    <n v="10.311993154076118"/>
    <n v="0"/>
    <n v="2.9043755183963298"/>
    <n v="0"/>
    <n v="0.82964832340003003"/>
    <s v="-"/>
  </r>
  <r>
    <s v="PT500_5"/>
    <x v="22"/>
    <x v="1"/>
    <n v="2015"/>
    <x v="0"/>
    <x v="10"/>
    <m/>
    <n v="1.1839440449837408"/>
    <n v="1.1839440449837408"/>
    <n v="0"/>
    <n v="1.1809742191613886"/>
    <n v="0"/>
    <n v="2.6996109500696331E-3"/>
    <n v="0"/>
    <n v="2.7021487228258195E-4"/>
    <n v="0"/>
    <m/>
    <n v="0.89889946721701786"/>
    <n v="0.89889946721701786"/>
    <n v="0"/>
    <n v="0.89675631407722145"/>
    <n v="0"/>
    <n v="1.9681361125976557E-3"/>
    <n v="0"/>
    <n v="1.7501702719878822E-4"/>
    <s v="-"/>
  </r>
  <r>
    <s v="PT500_6"/>
    <x v="22"/>
    <x v="1"/>
    <n v="2015"/>
    <x v="0"/>
    <x v="11"/>
    <m/>
    <n v="13.564410623645003"/>
    <n v="8.9758439255113096"/>
    <n v="4.5885666981336923"/>
    <n v="2.7188433092456217"/>
    <n v="1.7966202814513548"/>
    <n v="0.84591752347359861"/>
    <n v="2.7919464166823378"/>
    <n v="0.86208202677232815"/>
    <n v="4.5490010660197617"/>
    <m/>
    <n v="14.516324190141743"/>
    <n v="3.637750231969914"/>
    <n v="10.878573958171829"/>
    <n v="2.0696048269971921"/>
    <n v="3.329082199904132"/>
    <n v="0.79251850119855549"/>
    <n v="6.7785156130410638"/>
    <n v="0.77562690377416632"/>
    <s v="-"/>
  </r>
  <r>
    <s v="PT500_7"/>
    <x v="22"/>
    <x v="1"/>
    <n v="2015"/>
    <x v="0"/>
    <x v="12"/>
    <m/>
    <n v="4.2720230101895043"/>
    <n v="4.2720230101895043"/>
    <n v="0"/>
    <n v="3.0119748562277797"/>
    <n v="0"/>
    <n v="1.1576076385042851"/>
    <n v="0"/>
    <n v="0.10244051545743967"/>
    <n v="0"/>
    <m/>
    <n v="3.8303806061511056"/>
    <n v="3.8303806061511056"/>
    <n v="0"/>
    <n v="2.7171183698266699"/>
    <n v="0"/>
    <n v="1.0158474336140821"/>
    <n v="0"/>
    <n v="9.7414802710353701E-2"/>
    <s v="-"/>
  </r>
  <r>
    <s v="PT500_8"/>
    <x v="22"/>
    <x v="1"/>
    <n v="2015"/>
    <x v="0"/>
    <x v="13"/>
    <m/>
    <n v="0"/>
    <n v="0"/>
    <n v="0"/>
    <n v="0"/>
    <n v="0"/>
    <n v="0"/>
    <n v="0"/>
    <n v="0"/>
    <n v="0"/>
    <m/>
    <n v="0"/>
    <n v="0"/>
    <n v="0"/>
    <n v="0"/>
    <n v="0"/>
    <n v="0"/>
    <n v="0"/>
    <n v="0"/>
    <s v="-"/>
  </r>
  <r>
    <s v="PT500_9"/>
    <x v="22"/>
    <x v="1"/>
    <n v="2015"/>
    <x v="0"/>
    <x v="14"/>
    <m/>
    <n v="0"/>
    <n v="0"/>
    <n v="0"/>
    <n v="0"/>
    <n v="0"/>
    <n v="0"/>
    <n v="0"/>
    <n v="0"/>
    <n v="0"/>
    <m/>
    <n v="0"/>
    <n v="0"/>
    <n v="0"/>
    <n v="0"/>
    <n v="0"/>
    <n v="0"/>
    <n v="0"/>
    <n v="0"/>
    <s v="-"/>
  </r>
  <r>
    <s v="RO500_1"/>
    <x v="23"/>
    <x v="0"/>
    <n v="2015"/>
    <x v="0"/>
    <x v="0"/>
    <m/>
    <n v="159.92571403086077"/>
    <n v="156.94672156996242"/>
    <n v="2.978992460898358"/>
    <n v="60.667769084301426"/>
    <n v="1.9587578660237439"/>
    <n v="69.474861826517426"/>
    <n v="1.0202345948746141"/>
    <n v="9.2282181577193931"/>
    <n v="17.575872501424165"/>
    <m/>
    <n v="108.18750047227306"/>
    <n v="101.44065929557645"/>
    <n v="6.7468411766965986"/>
    <n v="44.812688747738427"/>
    <n v="3.4598029126956904"/>
    <n v="49.541119475968486"/>
    <n v="2.691425343034664"/>
    <n v="7.0868510718695399"/>
    <s v="-"/>
  </r>
  <r>
    <s v="RO500_10"/>
    <x v="23"/>
    <x v="0"/>
    <n v="2015"/>
    <x v="0"/>
    <x v="1"/>
    <m/>
    <n v="0.57401531015524876"/>
    <n v="0.57401531015524876"/>
    <n v="0"/>
    <n v="0"/>
    <n v="0"/>
    <n v="0.52845288081148822"/>
    <n v="0"/>
    <n v="4.5562429343760522E-2"/>
    <n v="0"/>
    <m/>
    <n v="0.47065744475285154"/>
    <n v="0.47065744475285154"/>
    <n v="0"/>
    <n v="0"/>
    <n v="0"/>
    <n v="0.43336696802056673"/>
    <n v="0"/>
    <n v="3.7290476732284791E-2"/>
    <s v="-"/>
  </r>
  <r>
    <s v="RO500_11"/>
    <x v="23"/>
    <x v="0"/>
    <n v="2015"/>
    <x v="0"/>
    <x v="2"/>
    <m/>
    <n v="0.17659682686698683"/>
    <n v="0.17659682686698683"/>
    <n v="0"/>
    <n v="0"/>
    <n v="0"/>
    <n v="0.16254618892299053"/>
    <n v="0"/>
    <n v="1.4050637943996299E-2"/>
    <n v="0"/>
    <m/>
    <n v="0.38637513353703701"/>
    <n v="0.38637513353703701"/>
    <n v="0"/>
    <n v="0"/>
    <n v="0"/>
    <n v="0.35535477751254402"/>
    <n v="0"/>
    <n v="3.1020356024493014E-2"/>
    <s v="-"/>
  </r>
  <r>
    <s v="RO500_12"/>
    <x v="23"/>
    <x v="0"/>
    <n v="2015"/>
    <x v="0"/>
    <x v="3"/>
    <m/>
    <n v="0"/>
    <n v="0"/>
    <n v="0"/>
    <n v="0"/>
    <n v="0"/>
    <n v="0"/>
    <n v="0"/>
    <n v="0"/>
    <n v="0"/>
    <m/>
    <n v="0"/>
    <n v="0"/>
    <n v="0"/>
    <n v="0"/>
    <n v="0"/>
    <n v="0"/>
    <n v="0"/>
    <n v="0"/>
    <s v="-"/>
  </r>
  <r>
    <s v="RO500_14"/>
    <x v="23"/>
    <x v="0"/>
    <n v="2015"/>
    <x v="0"/>
    <x v="4"/>
    <m/>
    <n v="0"/>
    <n v="0"/>
    <n v="0"/>
    <n v="0"/>
    <n v="0"/>
    <n v="0"/>
    <n v="0"/>
    <n v="0"/>
    <n v="0"/>
    <m/>
    <n v="0"/>
    <n v="0"/>
    <n v="0"/>
    <n v="0"/>
    <n v="0"/>
    <n v="0"/>
    <n v="0"/>
    <n v="0"/>
    <s v="-"/>
  </r>
  <r>
    <s v="RO500_15"/>
    <x v="23"/>
    <x v="0"/>
    <n v="2015"/>
    <x v="0"/>
    <x v="5"/>
    <m/>
    <n v="0.29754926655944391"/>
    <n v="0.29754926655944391"/>
    <n v="0"/>
    <n v="0.25223530166777719"/>
    <n v="0"/>
    <n v="4.5313964891666697E-2"/>
    <n v="0"/>
    <n v="0"/>
    <n v="0"/>
    <m/>
    <n v="0.34303586844583295"/>
    <n v="0.34303586844583295"/>
    <n v="0"/>
    <n v="0.21965422952499994"/>
    <n v="0"/>
    <n v="0.12338163892083299"/>
    <n v="0"/>
    <n v="0"/>
    <s v="-"/>
  </r>
  <r>
    <s v="RO500_16"/>
    <x v="23"/>
    <x v="0"/>
    <n v="2015"/>
    <x v="0"/>
    <x v="6"/>
    <m/>
    <n v="9.5788650291758355"/>
    <n v="9.5788650291758355"/>
    <n v="0"/>
    <n v="9.5788650291758355"/>
    <n v="0"/>
    <n v="0"/>
    <n v="0"/>
    <n v="0"/>
    <n v="0"/>
    <m/>
    <n v="6.9213524629430578"/>
    <n v="6.9213524629430578"/>
    <n v="0"/>
    <n v="6.9213524629430587"/>
    <n v="0"/>
    <n v="0"/>
    <n v="0"/>
    <n v="0"/>
    <s v="-"/>
  </r>
  <r>
    <s v="RO500_2"/>
    <x v="23"/>
    <x v="0"/>
    <n v="2015"/>
    <x v="0"/>
    <x v="7"/>
    <m/>
    <n v="70.04810154403205"/>
    <n v="70.04810154403205"/>
    <n v="0"/>
    <n v="27.52747995271973"/>
    <n v="0"/>
    <n v="21.449794949662774"/>
    <n v="0"/>
    <n v="4.6643515351570164"/>
    <n v="16.406475106492525"/>
    <m/>
    <n v="41.131667289004952"/>
    <n v="41.131667289004952"/>
    <n v="0"/>
    <n v="20.445405349976667"/>
    <n v="0"/>
    <n v="17.202085519276963"/>
    <n v="0"/>
    <n v="3.4841764197513254"/>
    <s v="-"/>
  </r>
  <r>
    <s v="RO500_3"/>
    <x v="23"/>
    <x v="0"/>
    <n v="2015"/>
    <x v="0"/>
    <x v="8"/>
    <m/>
    <n v="6.3601867928936331"/>
    <n v="6.3601867928936331"/>
    <n v="0"/>
    <n v="3.6367148215775003"/>
    <n v="0"/>
    <n v="2.3118462993693907"/>
    <n v="0"/>
    <n v="0.39625125863812444"/>
    <n v="1.5374413308618471E-2"/>
    <m/>
    <n v="5.1244402989913613"/>
    <n v="5.1244402989913613"/>
    <n v="0"/>
    <n v="2.9413212607830559"/>
    <n v="0"/>
    <n v="1.8515239055067296"/>
    <n v="0"/>
    <n v="0.3315951327015757"/>
    <s v="-"/>
  </r>
  <r>
    <s v="RO500_4"/>
    <x v="23"/>
    <x v="0"/>
    <n v="2015"/>
    <x v="0"/>
    <x v="9"/>
    <m/>
    <n v="40.208813182706159"/>
    <n v="40.208813182706159"/>
    <n v="0"/>
    <n v="3.5440086238016661"/>
    <n v="0"/>
    <n v="34.015666915225381"/>
    <n v="0"/>
    <n v="1.5009376848275726"/>
    <n v="1.1481999588515353"/>
    <m/>
    <n v="23.704490367941748"/>
    <n v="23.704490367941748"/>
    <n v="0"/>
    <n v="3.0504613361172219"/>
    <n v="0"/>
    <n v="19.780249227568969"/>
    <n v="0"/>
    <n v="0.87377980425555624"/>
    <s v="-"/>
  </r>
  <r>
    <s v="RO500_5"/>
    <x v="23"/>
    <x v="0"/>
    <n v="2015"/>
    <x v="0"/>
    <x v="10"/>
    <m/>
    <n v="10.962857464306289"/>
    <n v="10.962857464306289"/>
    <n v="0"/>
    <n v="10.356327344710548"/>
    <n v="0"/>
    <n v="0.5909436243383317"/>
    <n v="0"/>
    <n v="1.5586495257409131E-2"/>
    <n v="0"/>
    <m/>
    <n v="7.499456836660424"/>
    <n v="7.499456836660424"/>
    <n v="0"/>
    <n v="7.1219635663561061"/>
    <n v="0"/>
    <n v="0.36781628785101611"/>
    <n v="0"/>
    <n v="9.6769824533021759E-3"/>
    <s v="-"/>
  </r>
  <r>
    <s v="RO500_6"/>
    <x v="23"/>
    <x v="0"/>
    <n v="2015"/>
    <x v="0"/>
    <x v="11"/>
    <m/>
    <n v="6.514989609655184"/>
    <n v="3.5359971487568256"/>
    <n v="2.978992460898358"/>
    <n v="2.6591754723578616"/>
    <n v="1.9587578660237439"/>
    <n v="0.27115534722104828"/>
    <n v="1.0202345948746141"/>
    <n v="0.59984330640642902"/>
    <n v="5.8230227714869852E-3"/>
    <m/>
    <n v="8.836988465501177"/>
    <n v="2.090147288804578"/>
    <n v="6.7468411766965986"/>
    <n v="1.3043106527242294"/>
    <n v="3.4598029126956904"/>
    <n v="0.2618807634778047"/>
    <n v="2.691425343034664"/>
    <n v="0.52395587260254373"/>
    <s v="-"/>
  </r>
  <r>
    <s v="RO500_7"/>
    <x v="23"/>
    <x v="0"/>
    <n v="2015"/>
    <x v="0"/>
    <x v="12"/>
    <m/>
    <n v="15.203739004508881"/>
    <n v="15.203739004508881"/>
    <n v="0"/>
    <n v="3.1129625382891599"/>
    <n v="0"/>
    <n v="10.099141656074634"/>
    <n v="0"/>
    <n v="1.9916348101450858"/>
    <n v="0"/>
    <m/>
    <n v="13.769036304494019"/>
    <n v="13.769036304494017"/>
    <n v="0"/>
    <n v="2.8082198893124999"/>
    <n v="0"/>
    <n v="9.1654603878330612"/>
    <n v="0"/>
    <n v="1.7953560273484586"/>
    <s v="-"/>
  </r>
  <r>
    <s v="RO500_8"/>
    <x v="23"/>
    <x v="0"/>
    <n v="2015"/>
    <x v="0"/>
    <x v="13"/>
    <m/>
    <n v="0"/>
    <n v="0"/>
    <n v="0"/>
    <n v="0"/>
    <n v="0"/>
    <n v="0"/>
    <n v="0"/>
    <n v="0"/>
    <n v="0"/>
    <m/>
    <n v="0"/>
    <n v="0"/>
    <n v="0"/>
    <n v="0"/>
    <n v="0"/>
    <n v="0"/>
    <n v="0"/>
    <n v="0"/>
    <s v="-"/>
  </r>
  <r>
    <s v="RO500_9"/>
    <x v="23"/>
    <x v="0"/>
    <n v="2015"/>
    <x v="0"/>
    <x v="14"/>
    <m/>
    <n v="0"/>
    <n v="0"/>
    <n v="0"/>
    <n v="0"/>
    <n v="0"/>
    <n v="0"/>
    <n v="0"/>
    <n v="0"/>
    <n v="0"/>
    <m/>
    <n v="0"/>
    <n v="0"/>
    <n v="0"/>
    <n v="0"/>
    <n v="0"/>
    <n v="0"/>
    <n v="0"/>
    <n v="0"/>
    <s v="-"/>
  </r>
  <r>
    <s v="SE500_1"/>
    <x v="24"/>
    <x v="0"/>
    <n v="2015"/>
    <x v="0"/>
    <x v="0"/>
    <m/>
    <n v="178.29731512820101"/>
    <n v="173.48080407363483"/>
    <n v="4.8165110545661936"/>
    <n v="78.872064914719076"/>
    <n v="4.5268769871331846"/>
    <n v="82.084304901486533"/>
    <n v="0.2896340674330089"/>
    <n v="10.85662598628887"/>
    <n v="1.6678082711403519"/>
    <m/>
    <n v="172.61816475503676"/>
    <n v="154.97643582205359"/>
    <n v="17.641728932983156"/>
    <n v="66.785385574315526"/>
    <n v="7.1659635574759539"/>
    <n v="78.352126563696984"/>
    <n v="1.319651028445161"/>
    <n v="10.519917702505255"/>
    <s v="-"/>
  </r>
  <r>
    <s v="SE500_10"/>
    <x v="24"/>
    <x v="0"/>
    <n v="2015"/>
    <x v="0"/>
    <x v="1"/>
    <m/>
    <n v="0.20645000162871927"/>
    <n v="0.20645000162871927"/>
    <n v="0"/>
    <n v="0"/>
    <n v="0"/>
    <n v="0.11236569052759694"/>
    <n v="0"/>
    <n v="9.4084311101122323E-2"/>
    <n v="0"/>
    <m/>
    <n v="0.20398405765689531"/>
    <n v="0.20398405765689531"/>
    <n v="0"/>
    <n v="0"/>
    <n v="0"/>
    <n v="0.11087935657557972"/>
    <n v="0"/>
    <n v="9.3104701081315591E-2"/>
    <s v="-"/>
  </r>
  <r>
    <s v="SE500_11"/>
    <x v="24"/>
    <x v="0"/>
    <n v="2015"/>
    <x v="0"/>
    <x v="2"/>
    <m/>
    <n v="4.4941508938638695"/>
    <n v="4.4941508938638695"/>
    <n v="0"/>
    <n v="0"/>
    <n v="0"/>
    <n v="3.9986078937454388"/>
    <n v="0"/>
    <n v="0.49554300011843039"/>
    <n v="0"/>
    <m/>
    <n v="11.748849259482528"/>
    <n v="11.748849259482528"/>
    <n v="0"/>
    <n v="0"/>
    <n v="0"/>
    <n v="10.443577196171896"/>
    <n v="0"/>
    <n v="1.3052720633106318"/>
    <s v="-"/>
  </r>
  <r>
    <s v="SE500_12"/>
    <x v="24"/>
    <x v="0"/>
    <n v="2015"/>
    <x v="0"/>
    <x v="3"/>
    <m/>
    <n v="4.2654830535211925"/>
    <n v="4.2654830535211925"/>
    <n v="0"/>
    <n v="0"/>
    <n v="0"/>
    <n v="3.7822611199332075"/>
    <n v="0"/>
    <n v="0.48322193358798504"/>
    <n v="0"/>
    <m/>
    <n v="11.312061057938203"/>
    <n v="11.312061057938203"/>
    <n v="0"/>
    <n v="0"/>
    <n v="0"/>
    <n v="10.030556490062867"/>
    <n v="0"/>
    <n v="1.2815045678753363"/>
    <s v="-"/>
  </r>
  <r>
    <s v="SE500_14"/>
    <x v="24"/>
    <x v="0"/>
    <n v="2015"/>
    <x v="0"/>
    <x v="4"/>
    <m/>
    <n v="0"/>
    <n v="0"/>
    <n v="0"/>
    <n v="0"/>
    <n v="0"/>
    <n v="0"/>
    <n v="0"/>
    <n v="0"/>
    <n v="0"/>
    <m/>
    <n v="0"/>
    <n v="0"/>
    <n v="0"/>
    <n v="0"/>
    <n v="0"/>
    <n v="0"/>
    <n v="0"/>
    <n v="0"/>
    <s v="-"/>
  </r>
  <r>
    <s v="SE500_15"/>
    <x v="24"/>
    <x v="0"/>
    <n v="2015"/>
    <x v="0"/>
    <x v="5"/>
    <m/>
    <n v="9.7919716201111048E-2"/>
    <n v="9.7919716201111048E-2"/>
    <n v="0"/>
    <n v="1.3741669891666659E-2"/>
    <n v="0"/>
    <n v="8.4178046309444393E-2"/>
    <n v="0"/>
    <n v="0"/>
    <n v="0"/>
    <m/>
    <n v="0.24585286512083343"/>
    <n v="0.24585286512083343"/>
    <n v="0"/>
    <n v="1.0056031825277791E-2"/>
    <n v="0"/>
    <n v="0.23606028339638899"/>
    <n v="0"/>
    <n v="0"/>
    <s v="-"/>
  </r>
  <r>
    <s v="SE500_16"/>
    <x v="24"/>
    <x v="0"/>
    <n v="2015"/>
    <x v="0"/>
    <x v="6"/>
    <m/>
    <n v="5.6202599806349944"/>
    <n v="5.6202599806349944"/>
    <n v="0"/>
    <n v="5.6202599806349944"/>
    <n v="0"/>
    <n v="0"/>
    <n v="0"/>
    <n v="0"/>
    <n v="0"/>
    <m/>
    <n v="4.0433569601263848"/>
    <n v="4.0433569601263848"/>
    <n v="0"/>
    <n v="4.1661333667561067"/>
    <n v="0"/>
    <n v="0"/>
    <n v="0"/>
    <n v="0"/>
    <s v="-"/>
  </r>
  <r>
    <s v="SE500_2"/>
    <x v="24"/>
    <x v="0"/>
    <n v="2015"/>
    <x v="0"/>
    <x v="7"/>
    <m/>
    <n v="8.4637694135916028"/>
    <n v="8.4637694135916028"/>
    <n v="0"/>
    <n v="3.4454312554669402"/>
    <n v="0"/>
    <n v="4.6696787561199935"/>
    <n v="0"/>
    <n v="0.29223834965104845"/>
    <n v="5.642105235362125E-2"/>
    <m/>
    <n v="6.6695545052527834"/>
    <n v="6.6695545052527843"/>
    <n v="0"/>
    <n v="2.5908020478063847"/>
    <n v="0"/>
    <n v="4.1732659833640016"/>
    <n v="0"/>
    <n v="0.24821037348322736"/>
    <s v="-"/>
  </r>
  <r>
    <s v="SE500_3"/>
    <x v="24"/>
    <x v="0"/>
    <n v="2015"/>
    <x v="0"/>
    <x v="8"/>
    <m/>
    <n v="13.652713981601025"/>
    <n v="13.652713981601025"/>
    <n v="0"/>
    <n v="5.864418361994443"/>
    <n v="0"/>
    <n v="7.427344197419643"/>
    <n v="0"/>
    <n v="0.36042045130403827"/>
    <n v="5.3097088289941956E-4"/>
    <m/>
    <n v="11.105792038728897"/>
    <n v="11.105792038728897"/>
    <n v="0"/>
    <n v="4.8952136412280574"/>
    <n v="0"/>
    <n v="6.0786844663188617"/>
    <n v="0"/>
    <n v="0.28267652265586685"/>
    <s v="-"/>
  </r>
  <r>
    <s v="SE500_4"/>
    <x v="24"/>
    <x v="0"/>
    <n v="2015"/>
    <x v="0"/>
    <x v="9"/>
    <m/>
    <n v="55.11721259442006"/>
    <n v="55.11721259442006"/>
    <n v="0"/>
    <n v="44.53461855725083"/>
    <n v="0"/>
    <n v="10.150270042922303"/>
    <n v="0"/>
    <n v="0.4323239942469308"/>
    <n v="0"/>
    <m/>
    <n v="46.052479096630556"/>
    <n v="46.052479096630556"/>
    <n v="0"/>
    <n v="40.097535754631664"/>
    <n v="0"/>
    <n v="5.7396816168596949"/>
    <n v="0"/>
    <n v="0.24508128518975469"/>
    <s v="-"/>
  </r>
  <r>
    <s v="SE500_5"/>
    <x v="24"/>
    <x v="0"/>
    <n v="2015"/>
    <x v="0"/>
    <x v="10"/>
    <m/>
    <n v="12.855117267430186"/>
    <n v="12.855117267430185"/>
    <n v="0"/>
    <n v="12.818745687542229"/>
    <n v="0"/>
    <n v="3.4547772195052701E-2"/>
    <n v="0"/>
    <n v="1.823807692903678E-3"/>
    <n v="0"/>
    <m/>
    <n v="9.3334323282942595"/>
    <n v="9.3334323282942595"/>
    <n v="0"/>
    <n v="9.3437364254900057"/>
    <n v="0"/>
    <n v="2.3145391130098746E-2"/>
    <n v="0"/>
    <n v="1.1786224822126266E-3"/>
    <s v="-"/>
  </r>
  <r>
    <s v="SE500_6"/>
    <x v="24"/>
    <x v="0"/>
    <n v="2015"/>
    <x v="0"/>
    <x v="11"/>
    <m/>
    <n v="29.651108170226919"/>
    <n v="24.834597115660721"/>
    <n v="4.8165110545661936"/>
    <n v="3.2282034422929549"/>
    <n v="4.5268769871331846"/>
    <n v="17.557306320473987"/>
    <n v="0.2896340674330089"/>
    <n v="2.4382311049899479"/>
    <n v="1.6108562479038313"/>
    <m/>
    <n v="39.14475357686284"/>
    <n v="21.50302464387968"/>
    <n v="17.641728932983156"/>
    <n v="2.6628813729841574"/>
    <n v="7.1659635574759539"/>
    <n v="16.568461902153267"/>
    <n v="1.319651028445161"/>
    <n v="2.2716813687422546"/>
    <s v="-"/>
  </r>
  <r>
    <s v="SE500_7"/>
    <x v="24"/>
    <x v="0"/>
    <n v="2015"/>
    <x v="0"/>
    <x v="12"/>
    <m/>
    <n v="48.138613108603344"/>
    <n v="48.138613108603344"/>
    <n v="0"/>
    <n v="3.3466459596458398"/>
    <n v="0"/>
    <n v="38.050006181773057"/>
    <n v="0"/>
    <n v="6.7419609671844496"/>
    <n v="0"/>
    <m/>
    <n v="44.070110066881064"/>
    <n v="44.070110066881064"/>
    <n v="0"/>
    <n v="3.01902693359416"/>
    <n v="0"/>
    <n v="34.97837036772691"/>
    <n v="0"/>
    <n v="6.0727127655599915"/>
    <s v="-"/>
  </r>
  <r>
    <s v="SE500_8"/>
    <x v="24"/>
    <x v="0"/>
    <n v="2015"/>
    <x v="0"/>
    <x v="13"/>
    <m/>
    <n v="0"/>
    <n v="0"/>
    <n v="0"/>
    <n v="0"/>
    <n v="0"/>
    <n v="0"/>
    <n v="0"/>
    <n v="0"/>
    <n v="0"/>
    <m/>
    <n v="0"/>
    <n v="0"/>
    <n v="0"/>
    <n v="0"/>
    <n v="0"/>
    <n v="0"/>
    <n v="0"/>
    <n v="0"/>
    <s v="-"/>
  </r>
  <r>
    <s v="SE500_9"/>
    <x v="24"/>
    <x v="0"/>
    <n v="2015"/>
    <x v="0"/>
    <x v="14"/>
    <m/>
    <n v="0"/>
    <n v="0"/>
    <n v="0"/>
    <n v="0"/>
    <n v="0"/>
    <n v="0"/>
    <n v="0"/>
    <n v="0"/>
    <n v="0"/>
    <m/>
    <n v="0"/>
    <n v="0"/>
    <n v="0"/>
    <n v="0"/>
    <n v="0"/>
    <n v="0"/>
    <n v="0"/>
    <n v="0"/>
    <s v="-"/>
  </r>
  <r>
    <s v="SI500_1"/>
    <x v="25"/>
    <x v="1"/>
    <n v="2015"/>
    <x v="0"/>
    <x v="0"/>
    <m/>
    <n v="24.497951752580089"/>
    <n v="23.813103848483291"/>
    <n v="0.68484790409679941"/>
    <n v="7.6762534372108506"/>
    <n v="0.44401515787083445"/>
    <n v="13.455653212385819"/>
    <n v="0.24083274622596496"/>
    <n v="2.1109307482278297"/>
    <n v="0.57026645065879256"/>
    <m/>
    <n v="19.996484488569575"/>
    <n v="17.881708934732565"/>
    <n v="2.1147755538370125"/>
    <n v="5.9732503625835562"/>
    <n v="0.74043501130638989"/>
    <n v="10.209016746979495"/>
    <n v="0.84452377979061999"/>
    <n v="1.6994418251695151"/>
    <s v="-"/>
  </r>
  <r>
    <s v="SI500_10"/>
    <x v="25"/>
    <x v="1"/>
    <n v="2015"/>
    <x v="0"/>
    <x v="1"/>
    <m/>
    <n v="0.60155140050816425"/>
    <n v="0.60155140050816425"/>
    <n v="0"/>
    <n v="0"/>
    <n v="0"/>
    <n v="0.46529218234030895"/>
    <n v="0"/>
    <n v="0.13625921816785527"/>
    <n v="0"/>
    <m/>
    <n v="0.50950448742413168"/>
    <n v="0.50950448742413168"/>
    <n v="0"/>
    <n v="0"/>
    <n v="0"/>
    <n v="0.38088764772995842"/>
    <n v="0"/>
    <n v="0.12861683969417323"/>
    <s v="-"/>
  </r>
  <r>
    <s v="SI500_11"/>
    <x v="25"/>
    <x v="1"/>
    <n v="2015"/>
    <x v="0"/>
    <x v="2"/>
    <m/>
    <n v="7.6577103917341337E-3"/>
    <n v="7.6577103917341337E-3"/>
    <n v="0"/>
    <n v="0"/>
    <n v="0"/>
    <n v="7.1246020876259775E-3"/>
    <n v="0"/>
    <n v="5.3310830410815621E-4"/>
    <n v="0"/>
    <m/>
    <n v="1.645589907079226E-2"/>
    <n v="1.645589907079226E-2"/>
    <n v="0"/>
    <n v="0"/>
    <n v="0"/>
    <n v="1.5298676229973107E-2"/>
    <n v="0"/>
    <n v="1.1572228408191537E-3"/>
    <s v="-"/>
  </r>
  <r>
    <s v="SI500_12"/>
    <x v="25"/>
    <x v="1"/>
    <n v="2015"/>
    <x v="0"/>
    <x v="3"/>
    <m/>
    <n v="4.3592556581300744E-6"/>
    <n v="4.3592556581300744E-6"/>
    <n v="0"/>
    <n v="0"/>
    <n v="0"/>
    <n v="3.2885505979490331E-6"/>
    <n v="0"/>
    <n v="1.0707050601810413E-6"/>
    <n v="0"/>
    <m/>
    <n v="1.1560746005360958E-5"/>
    <n v="1.1560746005360958E-5"/>
    <n v="0"/>
    <n v="0"/>
    <n v="0"/>
    <n v="8.7212361857608362E-6"/>
    <n v="0"/>
    <n v="2.8395098196001218E-6"/>
    <s v="-"/>
  </r>
  <r>
    <s v="SI500_14"/>
    <x v="25"/>
    <x v="1"/>
    <n v="2015"/>
    <x v="0"/>
    <x v="4"/>
    <m/>
    <n v="0"/>
    <n v="0"/>
    <n v="0"/>
    <n v="0"/>
    <n v="0"/>
    <n v="0"/>
    <n v="0"/>
    <n v="0"/>
    <n v="0"/>
    <m/>
    <n v="0"/>
    <n v="0"/>
    <n v="0"/>
    <n v="0"/>
    <n v="0"/>
    <n v="0"/>
    <n v="0"/>
    <n v="0"/>
    <s v="-"/>
  </r>
  <r>
    <s v="SI500_15"/>
    <x v="25"/>
    <x v="1"/>
    <n v="2015"/>
    <x v="0"/>
    <x v="5"/>
    <m/>
    <n v="2.5397653933333326E-2"/>
    <n v="2.5397653933333326E-2"/>
    <n v="0"/>
    <n v="1.8878758981944438E-2"/>
    <n v="0"/>
    <n v="6.5188949513888903E-3"/>
    <n v="0"/>
    <n v="0"/>
    <n v="0"/>
    <m/>
    <n v="3.447764804305558E-2"/>
    <n v="3.447764804305558E-2"/>
    <n v="0"/>
    <n v="1.5866250395277781E-2"/>
    <n v="0"/>
    <n v="1.8611397647777798E-2"/>
    <n v="0"/>
    <n v="0"/>
    <s v="-"/>
  </r>
  <r>
    <s v="SI500_16"/>
    <x v="25"/>
    <x v="1"/>
    <n v="2015"/>
    <x v="0"/>
    <x v="6"/>
    <m/>
    <n v="0.78757762031333267"/>
    <n v="0.78757762031333267"/>
    <n v="0"/>
    <n v="0.78757762031333267"/>
    <n v="0"/>
    <n v="0"/>
    <n v="0"/>
    <n v="0"/>
    <n v="0"/>
    <m/>
    <n v="0.57033978003583297"/>
    <n v="0.57033978003583297"/>
    <n v="0"/>
    <n v="0.57033978003583297"/>
    <n v="0"/>
    <n v="0"/>
    <n v="0"/>
    <n v="0"/>
    <s v="-"/>
  </r>
  <r>
    <s v="SI500_2"/>
    <x v="25"/>
    <x v="1"/>
    <n v="2015"/>
    <x v="0"/>
    <x v="7"/>
    <m/>
    <n v="6.7115328742718532"/>
    <n v="6.7115328742718541"/>
    <n v="0"/>
    <n v="3.7163940477177801"/>
    <n v="0"/>
    <n v="2.5808707285216288"/>
    <n v="0"/>
    <n v="0.33297392729244052"/>
    <n v="8.1294170740003349E-2"/>
    <m/>
    <n v="5.3149579622652343"/>
    <n v="5.3149579622652343"/>
    <n v="0"/>
    <n v="2.8359973919180552"/>
    <n v="0"/>
    <n v="2.198898187522401"/>
    <n v="0"/>
    <n v="0.28006238282477858"/>
    <s v="-"/>
  </r>
  <r>
    <s v="SI500_3"/>
    <x v="25"/>
    <x v="1"/>
    <n v="2015"/>
    <x v="0"/>
    <x v="8"/>
    <m/>
    <n v="3.6007865348385195"/>
    <n v="3.6007865348385195"/>
    <n v="0"/>
    <n v="0.52942428517555551"/>
    <n v="0"/>
    <n v="2.6988312853145944"/>
    <n v="0"/>
    <n v="0.23664641941448028"/>
    <n v="0.13588454493388971"/>
    <m/>
    <n v="2.6823475959140941"/>
    <n v="2.6823475959140941"/>
    <n v="0"/>
    <n v="0.42581804651111121"/>
    <n v="0"/>
    <n v="2.0761567072021516"/>
    <n v="0"/>
    <n v="0.18037284220083158"/>
    <s v="-"/>
  </r>
  <r>
    <s v="SI500_4"/>
    <x v="25"/>
    <x v="1"/>
    <n v="2015"/>
    <x v="0"/>
    <x v="9"/>
    <m/>
    <n v="6.6840175508180799"/>
    <n v="6.6840175508180799"/>
    <n v="0"/>
    <n v="0.45648929237972241"/>
    <n v="0"/>
    <n v="5.6672174626542935"/>
    <n v="0"/>
    <n v="0.50117089567575723"/>
    <n v="5.9139900108307379E-2"/>
    <m/>
    <n v="4.3939476611218078"/>
    <n v="4.3939476611218069"/>
    <n v="0"/>
    <n v="0.39103028071416668"/>
    <n v="0"/>
    <n v="3.6779370646514051"/>
    <n v="0"/>
    <n v="0.32498031575623543"/>
    <s v="-"/>
  </r>
  <r>
    <s v="SI500_5"/>
    <x v="25"/>
    <x v="1"/>
    <n v="2015"/>
    <x v="0"/>
    <x v="10"/>
    <m/>
    <n v="0.77916987951694416"/>
    <n v="0.77916987951694416"/>
    <n v="0"/>
    <n v="0.77782228134722198"/>
    <n v="0"/>
    <n v="1.3459252633734346E-3"/>
    <n v="0"/>
    <n v="1.6729063487952621E-6"/>
    <n v="0"/>
    <m/>
    <n v="0.60391577932413754"/>
    <n v="0.60391577932413754"/>
    <n v="0"/>
    <n v="0.60288028623305534"/>
    <n v="0"/>
    <n v="1.0344953758745805E-3"/>
    <n v="0"/>
    <n v="9.977152075884143E-7"/>
    <s v="-"/>
  </r>
  <r>
    <s v="SI500_6"/>
    <x v="25"/>
    <x v="1"/>
    <n v="2015"/>
    <x v="0"/>
    <x v="11"/>
    <m/>
    <n v="3.1380464597529065"/>
    <n v="2.4531985556561078"/>
    <n v="0.68484790409679941"/>
    <n v="0.81303270777169057"/>
    <n v="0.44401515787083445"/>
    <n v="0.69047357893720307"/>
    <n v="0.24083274622596496"/>
    <n v="0.65574443407062222"/>
    <n v="0.29394783487659215"/>
    <m/>
    <n v="3.8979272956903013"/>
    <n v="1.7831517418532885"/>
    <n v="2.1147755538370125"/>
    <n v="0.61113336044634159"/>
    <n v="0.74043501130638989"/>
    <n v="0.61283242772650948"/>
    <n v="0.84452377979061999"/>
    <n v="0.55918595368043755"/>
    <s v="-"/>
  </r>
  <r>
    <s v="SI500_7"/>
    <x v="25"/>
    <x v="1"/>
    <n v="2015"/>
    <x v="0"/>
    <x v="12"/>
    <m/>
    <n v="2.1622140682357864"/>
    <n v="2.162214068235786"/>
    <n v="0"/>
    <n v="0.57663444352416604"/>
    <n v="0"/>
    <n v="1.3379785523154031"/>
    <n v="0"/>
    <n v="0.24760107239621712"/>
    <n v="0"/>
    <m/>
    <n v="1.972610379680755"/>
    <n v="1.9726103796807553"/>
    <n v="0"/>
    <n v="0.520184966330278"/>
    <n v="0"/>
    <n v="1.2273601428934451"/>
    <n v="0"/>
    <n v="0.22506527045703206"/>
    <s v="-"/>
  </r>
  <r>
    <s v="SI500_8"/>
    <x v="25"/>
    <x v="1"/>
    <n v="2015"/>
    <x v="0"/>
    <x v="13"/>
    <m/>
    <n v="0"/>
    <n v="0"/>
    <n v="0"/>
    <n v="0"/>
    <n v="0"/>
    <n v="0"/>
    <n v="0"/>
    <n v="0"/>
    <n v="0"/>
    <m/>
    <n v="0"/>
    <n v="0"/>
    <n v="0"/>
    <n v="0"/>
    <n v="0"/>
    <n v="0"/>
    <n v="0"/>
    <n v="0"/>
    <s v="-"/>
  </r>
  <r>
    <s v="SI500_9"/>
    <x v="25"/>
    <x v="1"/>
    <n v="2015"/>
    <x v="0"/>
    <x v="14"/>
    <m/>
    <n v="0"/>
    <n v="0"/>
    <n v="0"/>
    <n v="0"/>
    <n v="0"/>
    <n v="0"/>
    <n v="0"/>
    <n v="0"/>
    <n v="0"/>
    <m/>
    <n v="0"/>
    <n v="0"/>
    <n v="0"/>
    <n v="0"/>
    <n v="0"/>
    <n v="0"/>
    <n v="0"/>
    <n v="0"/>
    <s v="-"/>
  </r>
  <r>
    <s v="SK500_1"/>
    <x v="26"/>
    <x v="1"/>
    <n v="2015"/>
    <x v="0"/>
    <x v="0"/>
    <m/>
    <n v="79.773716303038256"/>
    <n v="78.281037463412162"/>
    <n v="1.4926788396261141"/>
    <n v="32.302223175880719"/>
    <n v="1.0194162291212221"/>
    <n v="39.179139451155493"/>
    <n v="0.47326261050489216"/>
    <n v="3.8845519526148289"/>
    <n v="2.9151228837610996"/>
    <m/>
    <n v="62.289835271911045"/>
    <n v="59.307799052417536"/>
    <n v="2.9820362194935037"/>
    <n v="22.477661377136716"/>
    <n v="1.2413076821334434"/>
    <n v="33.493630747544117"/>
    <n v="1.2367308120603968"/>
    <n v="3.3365069277367052"/>
    <s v="-"/>
  </r>
  <r>
    <s v="SK500_10"/>
    <x v="26"/>
    <x v="1"/>
    <n v="2015"/>
    <x v="0"/>
    <x v="1"/>
    <m/>
    <n v="0.1760426030285924"/>
    <n v="0.17604260302859237"/>
    <n v="0"/>
    <n v="0"/>
    <n v="0"/>
    <n v="9.2301957494151904E-2"/>
    <n v="0"/>
    <n v="8.374064553444048E-2"/>
    <n v="0"/>
    <m/>
    <n v="0.17207913721360071"/>
    <n v="0.17207913721360074"/>
    <n v="0"/>
    <n v="0"/>
    <n v="0"/>
    <n v="8.9278507057854367E-2"/>
    <n v="0"/>
    <n v="8.2800630155746346E-2"/>
    <s v="-"/>
  </r>
  <r>
    <s v="SK500_11"/>
    <x v="26"/>
    <x v="1"/>
    <n v="2015"/>
    <x v="0"/>
    <x v="2"/>
    <m/>
    <n v="0.10407691673202642"/>
    <n v="0.10407691673202642"/>
    <n v="0"/>
    <n v="0"/>
    <n v="0"/>
    <n v="9.6117935915342415E-2"/>
    <n v="0"/>
    <n v="7.9589808166839991E-3"/>
    <n v="0"/>
    <m/>
    <n v="0.24343112011389176"/>
    <n v="0.24343112011389176"/>
    <n v="0"/>
    <n v="0"/>
    <n v="0"/>
    <n v="0.22478707150079119"/>
    <n v="0"/>
    <n v="1.8644048613100567E-2"/>
    <s v="-"/>
  </r>
  <r>
    <s v="SK500_12"/>
    <x v="26"/>
    <x v="1"/>
    <n v="2015"/>
    <x v="0"/>
    <x v="3"/>
    <m/>
    <n v="4.4930204526733837E-6"/>
    <n v="4.4930204526733837E-6"/>
    <n v="0"/>
    <n v="0"/>
    <n v="0"/>
    <n v="0"/>
    <n v="0"/>
    <n v="4.4930204526733837E-6"/>
    <n v="0"/>
    <m/>
    <n v="1.1915490240489814E-5"/>
    <n v="1.1915490240489814E-5"/>
    <n v="0"/>
    <n v="0"/>
    <n v="0"/>
    <n v="0"/>
    <n v="0"/>
    <n v="1.1915490240489814E-5"/>
    <s v="-"/>
  </r>
  <r>
    <s v="SK500_14"/>
    <x v="26"/>
    <x v="1"/>
    <n v="2015"/>
    <x v="0"/>
    <x v="4"/>
    <m/>
    <n v="0"/>
    <n v="0"/>
    <n v="0"/>
    <n v="0"/>
    <n v="0"/>
    <n v="0"/>
    <n v="0"/>
    <n v="0"/>
    <n v="0"/>
    <m/>
    <n v="0"/>
    <n v="0"/>
    <n v="0"/>
    <n v="0"/>
    <n v="0"/>
    <n v="0"/>
    <n v="0"/>
    <n v="0"/>
    <s v="-"/>
  </r>
  <r>
    <s v="SK500_15"/>
    <x v="26"/>
    <x v="1"/>
    <n v="2015"/>
    <x v="0"/>
    <x v="5"/>
    <m/>
    <n v="8.4963900520833274E-2"/>
    <n v="8.4963900520833274E-2"/>
    <n v="0"/>
    <n v="3.4303338672222183E-2"/>
    <n v="0"/>
    <n v="5.0660561848611098E-2"/>
    <n v="0"/>
    <n v="0"/>
    <n v="0"/>
    <m/>
    <n v="0.16771837971055589"/>
    <n v="0.16771837971055589"/>
    <n v="0"/>
    <n v="2.5852295911388899E-2"/>
    <n v="0"/>
    <n v="0.14186608379916699"/>
    <n v="0"/>
    <n v="0"/>
    <s v="-"/>
  </r>
  <r>
    <s v="SK500_16"/>
    <x v="26"/>
    <x v="1"/>
    <n v="2015"/>
    <x v="0"/>
    <x v="6"/>
    <m/>
    <n v="5.267415792977217"/>
    <n v="5.267415792977217"/>
    <n v="0"/>
    <n v="5.267415792977217"/>
    <n v="0"/>
    <n v="0"/>
    <n v="0"/>
    <n v="0"/>
    <n v="0"/>
    <m/>
    <n v="3.4824230212958307"/>
    <n v="3.4824230212958307"/>
    <n v="0"/>
    <n v="3.4824230212958307"/>
    <n v="0"/>
    <n v="0"/>
    <n v="0"/>
    <n v="0"/>
    <s v="-"/>
  </r>
  <r>
    <s v="SK500_2"/>
    <x v="26"/>
    <x v="1"/>
    <n v="2015"/>
    <x v="0"/>
    <x v="7"/>
    <m/>
    <n v="36.9474097179084"/>
    <n v="36.947409717908393"/>
    <n v="0"/>
    <n v="6.0897305159655595"/>
    <n v="0"/>
    <n v="28.883547231629429"/>
    <n v="0"/>
    <n v="1.974131970313409"/>
    <n v="0"/>
    <m/>
    <n v="30.33730518169105"/>
    <n v="30.33730518169105"/>
    <n v="0"/>
    <n v="4.1190909422744468"/>
    <n v="0"/>
    <n v="24.565286971658431"/>
    <n v="0"/>
    <n v="1.6529272677581703"/>
    <s v="-"/>
  </r>
  <r>
    <s v="SK500_3"/>
    <x v="26"/>
    <x v="1"/>
    <n v="2015"/>
    <x v="0"/>
    <x v="8"/>
    <m/>
    <n v="2.3708498937422493"/>
    <n v="2.3708498937422497"/>
    <n v="0"/>
    <n v="1.4765126205777777"/>
    <n v="0"/>
    <n v="0.86590816751337962"/>
    <n v="0"/>
    <n v="2.8429105651092062E-2"/>
    <n v="0"/>
    <m/>
    <n v="1.7665511753683698"/>
    <n v="1.7665511753683698"/>
    <n v="0"/>
    <n v="1.0317491478269445"/>
    <n v="0"/>
    <n v="0.71245233069076475"/>
    <n v="0"/>
    <n v="2.234969685066053E-2"/>
    <s v="-"/>
  </r>
  <r>
    <s v="SK500_4"/>
    <x v="26"/>
    <x v="1"/>
    <n v="2015"/>
    <x v="0"/>
    <x v="9"/>
    <m/>
    <n v="5.9717986353577155"/>
    <n v="5.9717986353577164"/>
    <n v="0"/>
    <n v="5.1332499246744456"/>
    <n v="0"/>
    <n v="0.78215571206886381"/>
    <n v="0"/>
    <n v="4.2244755229578573E-2"/>
    <n v="1.4148243384828108E-2"/>
    <m/>
    <n v="4.6745519128326674"/>
    <n v="4.6745519128326674"/>
    <n v="0"/>
    <n v="4.0718713704644411"/>
    <n v="0"/>
    <n v="0.57324890125275629"/>
    <n v="0"/>
    <n v="2.9431641115470638E-2"/>
    <s v="-"/>
  </r>
  <r>
    <s v="SK500_5"/>
    <x v="26"/>
    <x v="1"/>
    <n v="2015"/>
    <x v="0"/>
    <x v="10"/>
    <m/>
    <n v="13.755897271193621"/>
    <n v="13.755897271193621"/>
    <n v="0"/>
    <n v="12.228764419145831"/>
    <n v="0"/>
    <n v="1.4285252909705635"/>
    <n v="0"/>
    <n v="9.8607561077225916E-2"/>
    <n v="0"/>
    <m/>
    <n v="8.9436818967454847"/>
    <n v="8.9436818967454847"/>
    <n v="0"/>
    <n v="8.0160265191472195"/>
    <n v="0"/>
    <n v="0.86789366344009633"/>
    <n v="0"/>
    <n v="5.976171415816893E-2"/>
    <s v="-"/>
  </r>
  <r>
    <s v="SK500_6"/>
    <x v="26"/>
    <x v="1"/>
    <n v="2015"/>
    <x v="0"/>
    <x v="11"/>
    <m/>
    <n v="6.7586833157051087"/>
    <n v="5.2660044760789937"/>
    <n v="1.4926788396261141"/>
    <n v="1.0550561162096352"/>
    <n v="1.0194162291212221"/>
    <n v="0.89590421233828654"/>
    <n v="0.47326261050489216"/>
    <n v="0.41406950715480112"/>
    <n v="2.9009746403762717"/>
    <m/>
    <n v="4.9831303018021762"/>
    <n v="2.001094082308672"/>
    <n v="2.9820362194935037"/>
    <n v="0.81303522391114169"/>
    <n v="1.2413076821334434"/>
    <n v="0.83049100490316441"/>
    <n v="1.2367308120603968"/>
    <n v="0.35756785349436593"/>
    <s v="-"/>
  </r>
  <r>
    <s v="SK500_7"/>
    <x v="26"/>
    <x v="1"/>
    <n v="2015"/>
    <x v="0"/>
    <x v="12"/>
    <m/>
    <n v="8.3365782558716894"/>
    <n v="8.3365782558716877"/>
    <n v="0"/>
    <n v="1.017190447657222"/>
    <n v="0"/>
    <n v="6.0840183813768691"/>
    <n v="0"/>
    <n v="1.2353694268375972"/>
    <n v="0"/>
    <m/>
    <n v="7.518963145137108"/>
    <n v="7.518963145137108"/>
    <n v="0"/>
    <n v="0.917612856305"/>
    <n v="0"/>
    <n v="5.4883262132410859"/>
    <n v="0"/>
    <n v="1.1130240755910217"/>
    <s v="-"/>
  </r>
  <r>
    <s v="SK500_8"/>
    <x v="26"/>
    <x v="1"/>
    <n v="2015"/>
    <x v="0"/>
    <x v="13"/>
    <m/>
    <n v="0"/>
    <n v="0"/>
    <n v="0"/>
    <n v="0"/>
    <n v="0"/>
    <n v="0"/>
    <n v="0"/>
    <n v="0"/>
    <n v="0"/>
    <m/>
    <n v="0"/>
    <n v="0"/>
    <n v="0"/>
    <n v="0"/>
    <n v="0"/>
    <n v="0"/>
    <n v="0"/>
    <n v="0"/>
    <s v="-"/>
  </r>
  <r>
    <s v="SK500_9"/>
    <x v="26"/>
    <x v="1"/>
    <n v="2015"/>
    <x v="0"/>
    <x v="14"/>
    <m/>
    <n v="0"/>
    <n v="0"/>
    <n v="0"/>
    <n v="0"/>
    <n v="0"/>
    <n v="0"/>
    <n v="0"/>
    <n v="0"/>
    <n v="0"/>
    <m/>
    <n v="0"/>
    <n v="0"/>
    <n v="0"/>
    <n v="0"/>
    <n v="0"/>
    <n v="0"/>
    <n v="0"/>
    <n v="0"/>
    <s v="-"/>
  </r>
  <r>
    <s v="UK500_1"/>
    <x v="27"/>
    <x v="0"/>
    <n v="2015"/>
    <x v="0"/>
    <x v="0"/>
    <m/>
    <n v="673.12072264959522"/>
    <n v="662.04088072066781"/>
    <n v="11.079841928927438"/>
    <n v="167.12746770326598"/>
    <n v="9.5668800104880418"/>
    <n v="401.74626022162602"/>
    <n v="1.5129619184393961"/>
    <n v="81.197028729428567"/>
    <n v="11.97012406634718"/>
    <m/>
    <n v="572.13640290393778"/>
    <n v="535.54378498164044"/>
    <n v="36.592617922297286"/>
    <n v="132.98788481132928"/>
    <n v="21.038536993002804"/>
    <n v="334.17941683719539"/>
    <n v="6.5876478054761964"/>
    <n v="68.376483333115772"/>
    <s v="-"/>
  </r>
  <r>
    <s v="UK500_10"/>
    <x v="27"/>
    <x v="0"/>
    <n v="2015"/>
    <x v="0"/>
    <x v="1"/>
    <m/>
    <n v="1.3918704966182585"/>
    <n v="1.3918704966182585"/>
    <n v="0"/>
    <n v="0"/>
    <n v="0"/>
    <n v="1.2358376658477019"/>
    <n v="0"/>
    <n v="0.15603283077055641"/>
    <n v="0"/>
    <m/>
    <n v="1.3647831527886145"/>
    <n v="1.3647831527886147"/>
    <n v="0"/>
    <n v="0"/>
    <n v="0"/>
    <n v="1.2110009098595225"/>
    <n v="0"/>
    <n v="0.15378224292909207"/>
    <s v="-"/>
  </r>
  <r>
    <s v="UK500_11"/>
    <x v="27"/>
    <x v="0"/>
    <n v="2015"/>
    <x v="0"/>
    <x v="2"/>
    <m/>
    <n v="1.6875929855278826"/>
    <n v="1.6875929855278826"/>
    <n v="0"/>
    <n v="0"/>
    <n v="0"/>
    <n v="1.3937235516212465"/>
    <n v="0"/>
    <n v="0.293869433906636"/>
    <n v="0"/>
    <m/>
    <n v="3.6418301129152502"/>
    <n v="3.6418301129152502"/>
    <n v="0"/>
    <n v="0"/>
    <n v="0"/>
    <n v="2.9638457547658232"/>
    <n v="0"/>
    <n v="0.6779843581494267"/>
    <s v="-"/>
  </r>
  <r>
    <s v="UK500_12"/>
    <x v="27"/>
    <x v="0"/>
    <n v="2015"/>
    <x v="0"/>
    <x v="3"/>
    <m/>
    <n v="0.26884258746974504"/>
    <n v="0.26884258746974504"/>
    <n v="0"/>
    <n v="0"/>
    <n v="0"/>
    <n v="0.14914668722064395"/>
    <n v="0"/>
    <n v="0.11969590024910108"/>
    <n v="0"/>
    <m/>
    <n v="0.71297054196976384"/>
    <n v="0.71297054196976384"/>
    <n v="0"/>
    <n v="0"/>
    <n v="0"/>
    <n v="0.39553701450914774"/>
    <n v="0"/>
    <n v="0.31743352746061609"/>
    <s v="-"/>
  </r>
  <r>
    <s v="UK500_14"/>
    <x v="27"/>
    <x v="0"/>
    <n v="2015"/>
    <x v="0"/>
    <x v="4"/>
    <m/>
    <n v="0"/>
    <n v="0"/>
    <n v="0"/>
    <n v="0"/>
    <n v="0"/>
    <n v="0"/>
    <n v="0"/>
    <n v="0"/>
    <n v="0"/>
    <m/>
    <n v="0"/>
    <n v="0"/>
    <n v="0"/>
    <n v="0"/>
    <n v="0"/>
    <n v="0"/>
    <n v="0"/>
    <n v="0"/>
    <s v="-"/>
  </r>
  <r>
    <s v="UK500_15"/>
    <x v="27"/>
    <x v="0"/>
    <n v="2015"/>
    <x v="0"/>
    <x v="5"/>
    <m/>
    <n v="0.86270691227166552"/>
    <n v="0.86270691227166552"/>
    <n v="0"/>
    <n v="0.7089481761508325"/>
    <n v="0"/>
    <n v="0.15375873612083299"/>
    <n v="0"/>
    <n v="0"/>
    <n v="0"/>
    <m/>
    <n v="1.0975902556036108"/>
    <n v="1.0975902556036108"/>
    <n v="0"/>
    <n v="0.63831453358111079"/>
    <n v="0"/>
    <n v="0.4592757220225"/>
    <n v="0"/>
    <n v="0"/>
    <s v="-"/>
  </r>
  <r>
    <s v="UK500_16"/>
    <x v="27"/>
    <x v="0"/>
    <n v="2015"/>
    <x v="0"/>
    <x v="6"/>
    <m/>
    <n v="11.736684736817512"/>
    <n v="11.736684736817512"/>
    <n v="0"/>
    <n v="11.736684736817512"/>
    <n v="0"/>
    <n v="0"/>
    <n v="0"/>
    <n v="0"/>
    <n v="0"/>
    <m/>
    <n v="9.3367910527141706"/>
    <n v="9.3367910527141706"/>
    <n v="0"/>
    <n v="9.3367910527141706"/>
    <n v="0"/>
    <n v="0"/>
    <n v="0"/>
    <n v="0"/>
    <s v="-"/>
  </r>
  <r>
    <s v="UK500_2"/>
    <x v="27"/>
    <x v="0"/>
    <n v="2015"/>
    <x v="0"/>
    <x v="7"/>
    <m/>
    <n v="435.42131431840727"/>
    <n v="435.42131431840733"/>
    <n v="0"/>
    <n v="62.567588713615578"/>
    <n v="0"/>
    <n v="311.15621751376193"/>
    <n v="0"/>
    <n v="55.842545994529416"/>
    <n v="5.8549620965003788"/>
    <m/>
    <n v="353.44614035839663"/>
    <n v="353.44614035839669"/>
    <n v="0"/>
    <n v="48.152889118920257"/>
    <n v="0"/>
    <n v="259.26623138375538"/>
    <n v="0"/>
    <n v="46.027019855721029"/>
    <s v="-"/>
  </r>
  <r>
    <s v="UK500_3"/>
    <x v="27"/>
    <x v="0"/>
    <n v="2015"/>
    <x v="0"/>
    <x v="8"/>
    <m/>
    <n v="77.687548272361369"/>
    <n v="77.687548272361369"/>
    <n v="0"/>
    <n v="31.446988851000285"/>
    <n v="0"/>
    <n v="38.042170330367099"/>
    <n v="0"/>
    <n v="8.1983890909939774"/>
    <n v="0"/>
    <m/>
    <n v="64.339846894628835"/>
    <n v="64.339846894628835"/>
    <n v="0"/>
    <n v="27.109584033280818"/>
    <n v="0"/>
    <n v="30.713159006393429"/>
    <n v="0"/>
    <n v="6.5171038549545957"/>
    <s v="-"/>
  </r>
  <r>
    <s v="UK500_4"/>
    <x v="27"/>
    <x v="0"/>
    <n v="2015"/>
    <x v="0"/>
    <x v="9"/>
    <m/>
    <n v="22.080855360605145"/>
    <n v="22.080855360605145"/>
    <n v="0"/>
    <n v="5.5949387519594396"/>
    <n v="0"/>
    <n v="16.315710643367648"/>
    <n v="0"/>
    <n v="0.17020596527805781"/>
    <n v="0"/>
    <m/>
    <n v="15.382540773882507"/>
    <n v="15.382540773882507"/>
    <n v="0"/>
    <n v="5.0443397752572299"/>
    <n v="0"/>
    <n v="10.218998870316433"/>
    <n v="0"/>
    <n v="0.11920212830884377"/>
    <s v="-"/>
  </r>
  <r>
    <s v="UK500_5"/>
    <x v="27"/>
    <x v="0"/>
    <n v="2015"/>
    <x v="0"/>
    <x v="10"/>
    <m/>
    <n v="39.856552381243461"/>
    <n v="39.856552381243461"/>
    <n v="0"/>
    <n v="33.564488316812216"/>
    <n v="0"/>
    <n v="5.4364136272550994"/>
    <n v="0"/>
    <n v="0.85565043717614908"/>
    <n v="0"/>
    <m/>
    <n v="27.466266687372862"/>
    <n v="27.466266687372862"/>
    <n v="0"/>
    <n v="23.636392720835278"/>
    <n v="0"/>
    <n v="3.3093805376822956"/>
    <n v="0"/>
    <n v="0.52049342885528438"/>
    <s v="-"/>
  </r>
  <r>
    <s v="UK500_6"/>
    <x v="27"/>
    <x v="0"/>
    <n v="2015"/>
    <x v="0"/>
    <x v="11"/>
    <m/>
    <n v="64.731090506172563"/>
    <n v="53.651248577245127"/>
    <n v="11.079841928927438"/>
    <n v="12.094298485946753"/>
    <n v="9.5668800104880418"/>
    <n v="20.503892406949671"/>
    <n v="1.5129619184393961"/>
    <n v="14.937895714501902"/>
    <n v="6.1151619698468016"/>
    <m/>
    <n v="79.770005229396816"/>
    <n v="43.177387307099529"/>
    <n v="36.592617922297286"/>
    <n v="10.577577112947147"/>
    <n v="21.038536993002804"/>
    <n v="18.942874291218345"/>
    <n v="6.5876478054761964"/>
    <n v="13.656935902934036"/>
    <s v="-"/>
  </r>
  <r>
    <s v="UK500_7"/>
    <x v="27"/>
    <x v="0"/>
    <n v="2015"/>
    <x v="0"/>
    <x v="12"/>
    <m/>
    <n v="17.664506679570579"/>
    <n v="17.664506679570579"/>
    <n v="0"/>
    <n v="9.4135316709636214"/>
    <n v="0"/>
    <n v="7.5085357463350952"/>
    <n v="0"/>
    <n v="0.74243926227186474"/>
    <n v="0"/>
    <m/>
    <n v="16.290608386238425"/>
    <n v="16.290608386238425"/>
    <n v="0"/>
    <n v="8.4919964637933312"/>
    <n v="0"/>
    <n v="7.0946503611816194"/>
    <n v="0"/>
    <n v="0.70396156126347664"/>
    <s v="-"/>
  </r>
  <r>
    <s v="UK500_8"/>
    <x v="27"/>
    <x v="0"/>
    <n v="2015"/>
    <x v="0"/>
    <x v="13"/>
    <m/>
    <n v="0"/>
    <n v="0"/>
    <n v="0"/>
    <n v="0"/>
    <n v="0"/>
    <n v="0"/>
    <n v="0"/>
    <n v="0"/>
    <n v="0"/>
    <m/>
    <n v="0"/>
    <n v="0"/>
    <n v="0"/>
    <n v="0"/>
    <n v="0"/>
    <n v="0"/>
    <n v="0"/>
    <n v="0"/>
    <s v="-"/>
  </r>
  <r>
    <s v="UK500_9"/>
    <x v="27"/>
    <x v="0"/>
    <n v="2015"/>
    <x v="0"/>
    <x v="14"/>
    <m/>
    <n v="0"/>
    <n v="0"/>
    <n v="0"/>
    <n v="0"/>
    <n v="0"/>
    <n v="0"/>
    <n v="0"/>
    <n v="0"/>
    <n v="0"/>
    <m/>
    <n v="0"/>
    <n v="0"/>
    <n v="0"/>
    <n v="0"/>
    <n v="0"/>
    <n v="0"/>
    <n v="0"/>
    <n v="0"/>
    <s v="-"/>
  </r>
  <r>
    <s v="AT500_1"/>
    <x v="0"/>
    <x v="0"/>
    <n v="2015"/>
    <x v="1"/>
    <x v="0"/>
    <m/>
    <n v="57.859622759279254"/>
    <n v="57.827401504887838"/>
    <n v="3.2221254391416043E-2"/>
    <m/>
    <m/>
    <n v="47.296604100216143"/>
    <n v="3.2221254391416043E-2"/>
    <n v="8.3145955385369827"/>
    <n v="2.2162018661347123"/>
    <m/>
    <n v="44.255638082231044"/>
    <n v="44.171334647890184"/>
    <n v="8.430343434086314E-2"/>
    <m/>
    <m/>
    <n v="36.909930302545632"/>
    <n v="8.430343434086314E-2"/>
    <n v="7.2614043453445491"/>
    <s v="-"/>
  </r>
  <r>
    <s v="AT500_10"/>
    <x v="0"/>
    <x v="0"/>
    <n v="2015"/>
    <x v="1"/>
    <x v="1"/>
    <m/>
    <n v="1.5724076706077605"/>
    <n v="1.5724076706077605"/>
    <n v="0"/>
    <m/>
    <m/>
    <n v="9.9979732220452963E-2"/>
    <n v="0"/>
    <n v="1.4724279383873076"/>
    <n v="0"/>
    <m/>
    <n v="1.5557401492993181"/>
    <n v="1.5557401492993181"/>
    <n v="0"/>
    <m/>
    <m/>
    <n v="9.8919947058916158E-2"/>
    <n v="0"/>
    <n v="1.456820202240402"/>
    <s v="-"/>
  </r>
  <r>
    <s v="AT500_15"/>
    <x v="0"/>
    <x v="0"/>
    <n v="2015"/>
    <x v="1"/>
    <x v="5"/>
    <m/>
    <n v="0"/>
    <n v="0"/>
    <n v="0"/>
    <m/>
    <m/>
    <n v="0"/>
    <n v="0"/>
    <n v="0"/>
    <n v="0"/>
    <m/>
    <n v="0"/>
    <n v="0"/>
    <n v="0"/>
    <m/>
    <m/>
    <n v="0"/>
    <n v="0"/>
    <n v="0"/>
    <s v="-"/>
  </r>
  <r>
    <s v="AT500_16"/>
    <x v="0"/>
    <x v="0"/>
    <n v="2015"/>
    <x v="1"/>
    <x v="6"/>
    <m/>
    <n v="0"/>
    <n v="0"/>
    <n v="0"/>
    <m/>
    <m/>
    <n v="0"/>
    <n v="0"/>
    <n v="0"/>
    <n v="0"/>
    <m/>
    <n v="0"/>
    <n v="0"/>
    <n v="0"/>
    <m/>
    <m/>
    <n v="0"/>
    <n v="0"/>
    <n v="0"/>
    <s v="-"/>
  </r>
  <r>
    <s v="AT500_3"/>
    <x v="0"/>
    <x v="0"/>
    <n v="2015"/>
    <x v="1"/>
    <x v="8"/>
    <m/>
    <n v="10.417150695665191"/>
    <n v="10.417150695665191"/>
    <n v="0"/>
    <m/>
    <m/>
    <n v="9.797997113141875"/>
    <n v="0"/>
    <n v="0.61395307952737954"/>
    <n v="5.2005029959371852E-3"/>
    <m/>
    <n v="8.3416468299404425"/>
    <n v="8.3416468299404425"/>
    <n v="0"/>
    <m/>
    <m/>
    <n v="7.849771661042924"/>
    <n v="0"/>
    <n v="0.49187516889751831"/>
    <s v="-"/>
  </r>
  <r>
    <s v="AT500_8"/>
    <x v="0"/>
    <x v="0"/>
    <n v="2015"/>
    <x v="1"/>
    <x v="13"/>
    <m/>
    <n v="0"/>
    <n v="0"/>
    <n v="0"/>
    <m/>
    <m/>
    <n v="0"/>
    <n v="0"/>
    <n v="0"/>
    <n v="0"/>
    <m/>
    <n v="0"/>
    <n v="0"/>
    <n v="0"/>
    <m/>
    <m/>
    <n v="0"/>
    <n v="0"/>
    <n v="0"/>
    <s v="-"/>
  </r>
  <r>
    <s v="AT500_9"/>
    <x v="0"/>
    <x v="0"/>
    <n v="2015"/>
    <x v="1"/>
    <x v="14"/>
    <m/>
    <n v="0"/>
    <n v="0"/>
    <n v="0"/>
    <m/>
    <m/>
    <n v="0"/>
    <n v="0"/>
    <n v="0"/>
    <n v="0"/>
    <m/>
    <n v="0"/>
    <n v="0"/>
    <n v="0"/>
    <m/>
    <m/>
    <n v="0"/>
    <n v="0"/>
    <n v="0"/>
    <s v="-"/>
  </r>
  <r>
    <s v="AT500_11"/>
    <x v="0"/>
    <x v="0"/>
    <n v="2015"/>
    <x v="1"/>
    <x v="2"/>
    <m/>
    <n v="0.59858798402075386"/>
    <n v="0.59858798402075386"/>
    <n v="0"/>
    <m/>
    <m/>
    <n v="0.54152113450127615"/>
    <n v="0"/>
    <n v="5.7066849519477686E-2"/>
    <n v="0"/>
    <m/>
    <n v="1.587455333623039"/>
    <n v="1.587455333623039"/>
    <n v="0"/>
    <m/>
    <m/>
    <n v="1.4361140486973842"/>
    <n v="0"/>
    <n v="0.15134128492565482"/>
    <s v="-"/>
  </r>
  <r>
    <s v="AT500_14"/>
    <x v="0"/>
    <x v="0"/>
    <n v="2015"/>
    <x v="1"/>
    <x v="15"/>
    <m/>
    <n v="0"/>
    <n v="0"/>
    <n v="0"/>
    <m/>
    <m/>
    <n v="0"/>
    <n v="0"/>
    <n v="0"/>
    <n v="0"/>
    <m/>
    <n v="0"/>
    <n v="0"/>
    <n v="0"/>
    <m/>
    <m/>
    <n v="0"/>
    <n v="0"/>
    <n v="0"/>
    <s v="-"/>
  </r>
  <r>
    <s v="AT500_12"/>
    <x v="0"/>
    <x v="0"/>
    <n v="2015"/>
    <x v="1"/>
    <x v="16"/>
    <m/>
    <n v="0.59858798402075386"/>
    <n v="0.59858798402075386"/>
    <n v="0"/>
    <m/>
    <m/>
    <n v="0.54152113450127615"/>
    <n v="0"/>
    <n v="5.7066849519477686E-2"/>
    <n v="0"/>
    <m/>
    <n v="1.587455333623039"/>
    <n v="1.587455333623039"/>
    <n v="0"/>
    <m/>
    <m/>
    <n v="1.4361140486973842"/>
    <n v="0"/>
    <n v="0.15134128492565482"/>
    <s v="-"/>
  </r>
  <r>
    <s v="AT500_2"/>
    <x v="0"/>
    <x v="0"/>
    <n v="2015"/>
    <x v="1"/>
    <x v="7"/>
    <m/>
    <n v="12.457371530918953"/>
    <n v="12.457371530918953"/>
    <n v="0"/>
    <m/>
    <m/>
    <n v="10.172107928485953"/>
    <n v="0"/>
    <n v="2.1120027525435434"/>
    <n v="0.17326084988945753"/>
    <m/>
    <n v="10.096715640213333"/>
    <n v="10.096715640213333"/>
    <n v="0"/>
    <m/>
    <m/>
    <n v="8.3607909341040525"/>
    <n v="0"/>
    <n v="1.7359247061092808"/>
    <s v="-"/>
  </r>
  <r>
    <s v="AT500_6"/>
    <x v="0"/>
    <x v="0"/>
    <n v="2015"/>
    <x v="1"/>
    <x v="11"/>
    <m/>
    <n v="7.384232901792128"/>
    <n v="7.3520116474007118"/>
    <n v="3.2221254391416043E-2"/>
    <m/>
    <m/>
    <n v="3.4759700441275352"/>
    <n v="3.2221254391416043E-2"/>
    <n v="2.0185725009727893"/>
    <n v="1.8574691023003871"/>
    <m/>
    <n v="5.1392825758331622"/>
    <n v="5.0549791414922991"/>
    <n v="8.430343434086314E-2"/>
    <m/>
    <m/>
    <n v="3.1978924405973328"/>
    <n v="8.430343434086314E-2"/>
    <n v="1.8570867008949661"/>
    <s v="-"/>
  </r>
  <r>
    <s v="AT500_7"/>
    <x v="0"/>
    <x v="0"/>
    <n v="2015"/>
    <x v="1"/>
    <x v="12"/>
    <m/>
    <n v="7.9129073413722599"/>
    <n v="7.9129073413722599"/>
    <n v="0"/>
    <m/>
    <m/>
    <n v="6.780083359248346"/>
    <n v="0"/>
    <n v="1.1328239821239139"/>
    <n v="0"/>
    <m/>
    <n v="7.160951815779665"/>
    <n v="7.160951815779665"/>
    <n v="0"/>
    <m/>
    <m/>
    <n v="6.1357789429298499"/>
    <n v="0"/>
    <n v="1.0251728728498151"/>
    <s v="-"/>
  </r>
  <r>
    <s v="AT500_5"/>
    <x v="0"/>
    <x v="0"/>
    <n v="2015"/>
    <x v="1"/>
    <x v="10"/>
    <m/>
    <n v="0.26398758676307593"/>
    <n v="0.26398758676307593"/>
    <n v="0"/>
    <m/>
    <m/>
    <n v="0.24463267566544467"/>
    <n v="0"/>
    <n v="1.6040396188113554E-2"/>
    <n v="3.3145149095177235E-3"/>
    <m/>
    <n v="0.15698282104295547"/>
    <n v="0.15698282104295547"/>
    <n v="0"/>
    <m/>
    <m/>
    <n v="0.14732295619250654"/>
    <n v="0"/>
    <n v="9.6598648504489289E-3"/>
    <s v="-"/>
  </r>
  <r>
    <s v="AT500_4"/>
    <x v="0"/>
    <x v="0"/>
    <n v="2015"/>
    <x v="1"/>
    <x v="9"/>
    <m/>
    <n v="17.252977048139137"/>
    <n v="17.252977048139137"/>
    <n v="0"/>
    <m/>
    <m/>
    <n v="16.184312112825264"/>
    <n v="0"/>
    <n v="0.89170803927445774"/>
    <n v="0.17695689603941273"/>
    <m/>
    <n v="10.216862916499124"/>
    <n v="10.216862916499124"/>
    <n v="0"/>
    <m/>
    <m/>
    <n v="9.6833393719226617"/>
    <n v="0"/>
    <n v="0.53352354457646289"/>
    <s v="-"/>
  </r>
  <r>
    <s v="BE500_1"/>
    <x v="1"/>
    <x v="0"/>
    <n v="2015"/>
    <x v="1"/>
    <x v="0"/>
    <m/>
    <n v="83.93183809686488"/>
    <n v="83.921078641143282"/>
    <n v="1.0759455721601892E-2"/>
    <m/>
    <m/>
    <n v="69.139858458439974"/>
    <n v="1.0759455721601892E-2"/>
    <n v="9.9295018527382979"/>
    <n v="4.8517183299650037"/>
    <m/>
    <n v="62.004614732572129"/>
    <n v="61.973724413642955"/>
    <n v="3.0890318929174532E-2"/>
    <m/>
    <m/>
    <n v="53.866943765004514"/>
    <n v="3.0890318929174532E-2"/>
    <n v="8.1067806486384413"/>
    <s v="-"/>
  </r>
  <r>
    <s v="BE500_10"/>
    <x v="1"/>
    <x v="0"/>
    <n v="2015"/>
    <x v="1"/>
    <x v="1"/>
    <m/>
    <n v="0.22668935643663082"/>
    <n v="0.22668935643663082"/>
    <n v="0"/>
    <m/>
    <m/>
    <n v="5.8477674620961966E-3"/>
    <n v="0"/>
    <n v="0.22084158897453463"/>
    <n v="0"/>
    <m/>
    <n v="0.22428644925840263"/>
    <n v="0.22428644925840263"/>
    <n v="0"/>
    <m/>
    <m/>
    <n v="5.7857811269979792E-3"/>
    <n v="0"/>
    <n v="0.21850066813140465"/>
    <s v="-"/>
  </r>
  <r>
    <s v="BE500_15"/>
    <x v="1"/>
    <x v="0"/>
    <n v="2015"/>
    <x v="1"/>
    <x v="5"/>
    <m/>
    <n v="0"/>
    <n v="0"/>
    <n v="0"/>
    <m/>
    <m/>
    <n v="0"/>
    <n v="0"/>
    <n v="0"/>
    <n v="0"/>
    <m/>
    <n v="0"/>
    <n v="0"/>
    <n v="0"/>
    <m/>
    <m/>
    <n v="0"/>
    <n v="0"/>
    <n v="0"/>
    <s v="-"/>
  </r>
  <r>
    <s v="BE500_16"/>
    <x v="1"/>
    <x v="0"/>
    <n v="2015"/>
    <x v="1"/>
    <x v="6"/>
    <m/>
    <n v="0"/>
    <n v="0"/>
    <n v="0"/>
    <m/>
    <m/>
    <n v="0"/>
    <n v="0"/>
    <n v="0"/>
    <n v="0"/>
    <m/>
    <n v="0"/>
    <n v="0"/>
    <n v="0"/>
    <m/>
    <m/>
    <n v="0"/>
    <n v="0"/>
    <n v="0"/>
    <s v="-"/>
  </r>
  <r>
    <s v="BE500_3"/>
    <x v="1"/>
    <x v="0"/>
    <n v="2015"/>
    <x v="1"/>
    <x v="8"/>
    <m/>
    <n v="29.841750868037234"/>
    <n v="29.841750868037234"/>
    <n v="0"/>
    <m/>
    <m/>
    <n v="25.319643223831186"/>
    <n v="0"/>
    <n v="3.4519326655447644"/>
    <n v="1.0701749786612857"/>
    <m/>
    <n v="22.096034836375022"/>
    <n v="22.096034836375022"/>
    <n v="0"/>
    <m/>
    <m/>
    <n v="19.445014790619982"/>
    <n v="0"/>
    <n v="2.6510200457550384"/>
    <s v="-"/>
  </r>
  <r>
    <s v="BE500_8"/>
    <x v="1"/>
    <x v="0"/>
    <n v="2015"/>
    <x v="1"/>
    <x v="13"/>
    <m/>
    <n v="0"/>
    <n v="0"/>
    <n v="0"/>
    <m/>
    <m/>
    <n v="0"/>
    <n v="0"/>
    <n v="0"/>
    <n v="0"/>
    <m/>
    <n v="0"/>
    <n v="0"/>
    <n v="0"/>
    <m/>
    <m/>
    <n v="0"/>
    <n v="0"/>
    <n v="0"/>
    <s v="-"/>
  </r>
  <r>
    <s v="BE500_9"/>
    <x v="1"/>
    <x v="0"/>
    <n v="2015"/>
    <x v="1"/>
    <x v="14"/>
    <m/>
    <n v="0"/>
    <n v="0"/>
    <n v="0"/>
    <m/>
    <m/>
    <n v="0"/>
    <n v="0"/>
    <n v="0"/>
    <n v="0"/>
    <m/>
    <n v="0"/>
    <n v="0"/>
    <n v="0"/>
    <m/>
    <m/>
    <n v="0"/>
    <n v="0"/>
    <n v="0"/>
    <s v="-"/>
  </r>
  <r>
    <s v="BE500_11"/>
    <x v="1"/>
    <x v="0"/>
    <n v="2015"/>
    <x v="1"/>
    <x v="2"/>
    <m/>
    <n v="9.7205772984412964E-2"/>
    <n v="9.7205772984412964E-2"/>
    <n v="0"/>
    <m/>
    <m/>
    <n v="6.9245721641702535E-2"/>
    <n v="0"/>
    <n v="2.7960051342710436E-2"/>
    <n v="0"/>
    <m/>
    <n v="0.25778970995466322"/>
    <n v="0.25778970995466322"/>
    <n v="0"/>
    <m/>
    <m/>
    <n v="0.18363965379379515"/>
    <n v="0"/>
    <n v="7.4150056160868075E-2"/>
    <s v="-"/>
  </r>
  <r>
    <s v="BE500_14"/>
    <x v="1"/>
    <x v="0"/>
    <n v="2015"/>
    <x v="1"/>
    <x v="15"/>
    <m/>
    <n v="0"/>
    <n v="0"/>
    <n v="0"/>
    <m/>
    <m/>
    <n v="0"/>
    <n v="0"/>
    <n v="0"/>
    <n v="0"/>
    <m/>
    <n v="0"/>
    <n v="0"/>
    <n v="0"/>
    <m/>
    <m/>
    <n v="0"/>
    <n v="0"/>
    <n v="0"/>
    <s v="-"/>
  </r>
  <r>
    <s v="BE500_12"/>
    <x v="1"/>
    <x v="0"/>
    <n v="2015"/>
    <x v="1"/>
    <x v="16"/>
    <m/>
    <n v="9.7205772984412964E-2"/>
    <n v="9.7205772984412964E-2"/>
    <n v="0"/>
    <m/>
    <m/>
    <n v="6.9245721641702535E-2"/>
    <n v="0"/>
    <n v="2.7960051342710436E-2"/>
    <n v="0"/>
    <m/>
    <n v="0.25778970995466322"/>
    <n v="0.25778970995466322"/>
    <n v="0"/>
    <m/>
    <m/>
    <n v="0.18363965379379515"/>
    <n v="0"/>
    <n v="7.4150056160868075E-2"/>
    <s v="-"/>
  </r>
  <r>
    <s v="BE500_2"/>
    <x v="1"/>
    <x v="0"/>
    <n v="2015"/>
    <x v="1"/>
    <x v="7"/>
    <m/>
    <n v="38.815823556572624"/>
    <n v="38.815823556572624"/>
    <n v="0"/>
    <m/>
    <m/>
    <n v="33.035372161179694"/>
    <n v="0"/>
    <n v="3.9011587316579903"/>
    <n v="1.8792926637349368"/>
    <m/>
    <n v="29.252971528654477"/>
    <n v="29.252971528654477"/>
    <n v="0"/>
    <m/>
    <m/>
    <n v="26.163334181902947"/>
    <n v="0"/>
    <n v="3.0896373467515312"/>
    <s v="-"/>
  </r>
  <r>
    <s v="BE500_6"/>
    <x v="1"/>
    <x v="0"/>
    <n v="2015"/>
    <x v="1"/>
    <x v="11"/>
    <m/>
    <n v="7.9440282185895494"/>
    <n v="7.9332687628679475"/>
    <n v="1.0759455721601892E-2"/>
    <m/>
    <m/>
    <n v="3.9869815677295986"/>
    <n v="1.0759455721601892E-2"/>
    <n v="2.0440365075695679"/>
    <n v="1.9022506875687808"/>
    <m/>
    <n v="5.5794269482044081"/>
    <n v="5.5485366292752332"/>
    <n v="3.0890318929174532E-2"/>
    <m/>
    <m/>
    <n v="3.6680230423112308"/>
    <n v="3.0890318929174532E-2"/>
    <n v="1.8805135869640024"/>
    <s v="-"/>
  </r>
  <r>
    <s v="BE500_7"/>
    <x v="1"/>
    <x v="0"/>
    <n v="2015"/>
    <x v="1"/>
    <x v="12"/>
    <m/>
    <n v="0.20102169104819945"/>
    <n v="0.20102169104819945"/>
    <n v="0"/>
    <m/>
    <m/>
    <n v="0.169210186022341"/>
    <n v="0"/>
    <n v="3.1811505025858444E-2"/>
    <n v="0"/>
    <m/>
    <n v="0.18810452133337519"/>
    <n v="0.18810452133337519"/>
    <n v="0"/>
    <m/>
    <m/>
    <n v="0.1583371470038627"/>
    <n v="0"/>
    <n v="2.9767374329512482E-2"/>
    <s v="-"/>
  </r>
  <r>
    <s v="BE500_5"/>
    <x v="1"/>
    <x v="0"/>
    <n v="2015"/>
    <x v="1"/>
    <x v="10"/>
    <m/>
    <n v="0.93401140681261485"/>
    <n v="0.93401140681261485"/>
    <n v="0"/>
    <m/>
    <m/>
    <n v="0.90284968207021488"/>
    <n v="0"/>
    <n v="3.116172474239997E-2"/>
    <n v="0"/>
    <m/>
    <n v="0.55889569905101022"/>
    <n v="0.55889569905101022"/>
    <n v="0"/>
    <m/>
    <m/>
    <n v="0.54024908102631952"/>
    <n v="0"/>
    <n v="1.8646618024690666E-2"/>
    <s v="-"/>
  </r>
  <r>
    <s v="BE500_4"/>
    <x v="1"/>
    <x v="0"/>
    <n v="2015"/>
    <x v="1"/>
    <x v="9"/>
    <m/>
    <n v="5.8713072263836139"/>
    <n v="5.8713072263836139"/>
    <n v="0"/>
    <m/>
    <m/>
    <n v="5.6507081485031421"/>
    <n v="0"/>
    <n v="0.22059907788047198"/>
    <n v="0"/>
    <m/>
    <n v="3.8471050397407844"/>
    <n v="3.8471050397407844"/>
    <n v="0"/>
    <m/>
    <m/>
    <n v="3.7025600872193909"/>
    <n v="0"/>
    <n v="0.1445449525213934"/>
    <s v="-"/>
  </r>
  <r>
    <s v="BG500_1"/>
    <x v="2"/>
    <x v="1"/>
    <n v="2015"/>
    <x v="1"/>
    <x v="0"/>
    <m/>
    <n v="19.734037200982076"/>
    <n v="19.599353084082431"/>
    <n v="0.13468411689964679"/>
    <m/>
    <m/>
    <n v="14.67633163720147"/>
    <n v="0.13468411689964679"/>
    <n v="3.4772719276856723"/>
    <n v="1.4457495191952883"/>
    <m/>
    <n v="14.467279974118886"/>
    <n v="14.185229299490311"/>
    <n v="0.28205067462857486"/>
    <m/>
    <m/>
    <n v="11.082531752002939"/>
    <n v="0.28205067462857486"/>
    <n v="3.1026975474873719"/>
    <s v="-"/>
  </r>
  <r>
    <s v="BG500_10"/>
    <x v="2"/>
    <x v="1"/>
    <n v="2015"/>
    <x v="1"/>
    <x v="1"/>
    <m/>
    <n v="0.10078356703533331"/>
    <n v="0.10078356703533331"/>
    <n v="0"/>
    <m/>
    <m/>
    <n v="3.1181742924262838E-2"/>
    <n v="0"/>
    <n v="6.9601824111070479E-2"/>
    <n v="0"/>
    <m/>
    <n v="9.9715261224758781E-2"/>
    <n v="9.9715261224758781E-2"/>
    <n v="0"/>
    <m/>
    <m/>
    <n v="3.085121644926565E-2"/>
    <n v="0"/>
    <n v="6.8864044775493127E-2"/>
    <s v="-"/>
  </r>
  <r>
    <s v="BG500_15"/>
    <x v="2"/>
    <x v="1"/>
    <n v="2015"/>
    <x v="1"/>
    <x v="5"/>
    <m/>
    <n v="0"/>
    <n v="0"/>
    <n v="0"/>
    <m/>
    <m/>
    <n v="0"/>
    <n v="0"/>
    <n v="0"/>
    <n v="0"/>
    <m/>
    <n v="0"/>
    <n v="0"/>
    <n v="0"/>
    <m/>
    <m/>
    <n v="0"/>
    <n v="0"/>
    <n v="0"/>
    <s v="-"/>
  </r>
  <r>
    <s v="BG500_16"/>
    <x v="2"/>
    <x v="1"/>
    <n v="2015"/>
    <x v="1"/>
    <x v="6"/>
    <m/>
    <n v="0"/>
    <n v="0"/>
    <n v="0"/>
    <m/>
    <m/>
    <n v="0"/>
    <n v="0"/>
    <n v="0"/>
    <n v="0"/>
    <m/>
    <n v="0"/>
    <n v="0"/>
    <n v="0"/>
    <m/>
    <m/>
    <n v="0"/>
    <n v="0"/>
    <n v="0"/>
    <s v="-"/>
  </r>
  <r>
    <s v="BG500_3"/>
    <x v="2"/>
    <x v="1"/>
    <n v="2015"/>
    <x v="1"/>
    <x v="8"/>
    <m/>
    <n v="0.25084289518545866"/>
    <n v="0.25084289518545866"/>
    <n v="0"/>
    <m/>
    <m/>
    <n v="0.21369749769760757"/>
    <n v="0"/>
    <n v="3.6446773672197806E-2"/>
    <n v="6.9862381565327376E-4"/>
    <m/>
    <n v="0.19040320579819475"/>
    <n v="0.19040320579819475"/>
    <n v="0"/>
    <m/>
    <m/>
    <n v="0.16266088529576578"/>
    <n v="0"/>
    <n v="2.774232050242896E-2"/>
    <s v="-"/>
  </r>
  <r>
    <s v="BG500_8"/>
    <x v="2"/>
    <x v="1"/>
    <n v="2015"/>
    <x v="1"/>
    <x v="13"/>
    <m/>
    <n v="0"/>
    <n v="0"/>
    <n v="0"/>
    <m/>
    <m/>
    <n v="0"/>
    <n v="0"/>
    <n v="0"/>
    <n v="0"/>
    <m/>
    <n v="0"/>
    <n v="0"/>
    <n v="0"/>
    <m/>
    <m/>
    <n v="0"/>
    <n v="0"/>
    <n v="0"/>
    <s v="-"/>
  </r>
  <r>
    <s v="BG500_9"/>
    <x v="2"/>
    <x v="1"/>
    <n v="2015"/>
    <x v="1"/>
    <x v="14"/>
    <m/>
    <n v="0"/>
    <n v="0"/>
    <n v="0"/>
    <m/>
    <m/>
    <n v="0"/>
    <n v="0"/>
    <n v="0"/>
    <n v="0"/>
    <m/>
    <n v="0"/>
    <n v="0"/>
    <n v="0"/>
    <m/>
    <m/>
    <n v="0"/>
    <n v="0"/>
    <n v="0"/>
    <s v="-"/>
  </r>
  <r>
    <s v="BG500_11"/>
    <x v="2"/>
    <x v="1"/>
    <n v="2015"/>
    <x v="1"/>
    <x v="2"/>
    <m/>
    <n v="0.39462063385652835"/>
    <n v="0.39462063385652835"/>
    <n v="0"/>
    <m/>
    <m/>
    <n v="0.33110999936108049"/>
    <n v="0"/>
    <n v="6.3510634495447832E-2"/>
    <n v="0"/>
    <m/>
    <n v="1.0465339209875131"/>
    <n v="1.0465339209875131"/>
    <n v="0"/>
    <m/>
    <m/>
    <n v="0.87810371830558542"/>
    <n v="0"/>
    <n v="0.16843020268192765"/>
    <s v="-"/>
  </r>
  <r>
    <s v="BG500_14"/>
    <x v="2"/>
    <x v="1"/>
    <n v="2015"/>
    <x v="1"/>
    <x v="15"/>
    <m/>
    <n v="0"/>
    <n v="0"/>
    <n v="0"/>
    <m/>
    <m/>
    <n v="0"/>
    <n v="0"/>
    <n v="0"/>
    <n v="0"/>
    <m/>
    <n v="0"/>
    <n v="0"/>
    <n v="0"/>
    <m/>
    <m/>
    <n v="0"/>
    <n v="0"/>
    <n v="0"/>
    <s v="-"/>
  </r>
  <r>
    <s v="BG500_12"/>
    <x v="2"/>
    <x v="1"/>
    <n v="2015"/>
    <x v="1"/>
    <x v="16"/>
    <m/>
    <n v="0.39462063385652835"/>
    <n v="0.39462063385652835"/>
    <n v="0"/>
    <m/>
    <m/>
    <n v="0.33110999936108049"/>
    <n v="0"/>
    <n v="6.3510634495447832E-2"/>
    <n v="0"/>
    <m/>
    <n v="1.0465339209875131"/>
    <n v="1.0465339209875131"/>
    <n v="0"/>
    <m/>
    <m/>
    <n v="0.87810371830558542"/>
    <n v="0"/>
    <n v="0.16843020268192765"/>
    <s v="-"/>
  </r>
  <r>
    <s v="BG500_2"/>
    <x v="2"/>
    <x v="1"/>
    <n v="2015"/>
    <x v="1"/>
    <x v="7"/>
    <m/>
    <n v="0.79514193475475858"/>
    <n v="0.79514193475475858"/>
    <n v="0"/>
    <m/>
    <m/>
    <n v="0.23151801630536703"/>
    <n v="0"/>
    <n v="0.44358365025035096"/>
    <n v="0.12004026819904054"/>
    <m/>
    <n v="0.58009626832153161"/>
    <n v="0.58009626832153161"/>
    <n v="0"/>
    <m/>
    <m/>
    <n v="0.19893705490780705"/>
    <n v="0"/>
    <n v="0.38115921341372455"/>
    <s v="-"/>
  </r>
  <r>
    <s v="BG500_6"/>
    <x v="2"/>
    <x v="1"/>
    <n v="2015"/>
    <x v="1"/>
    <x v="11"/>
    <m/>
    <n v="4.5178438583071818"/>
    <n v="4.3831597414075354"/>
    <n v="0.13468411689964679"/>
    <m/>
    <m/>
    <n v="1.6716138393990292"/>
    <n v="0.13468411689964679"/>
    <n v="1.5568439184035801"/>
    <n v="1.1547019836049257"/>
    <m/>
    <n v="3.2152327989559977"/>
    <n v="2.933182124327423"/>
    <n v="0.28205067462857486"/>
    <m/>
    <m/>
    <n v="1.5187275784090799"/>
    <n v="0.28205067462857486"/>
    <n v="1.4144545459183431"/>
    <s v="-"/>
  </r>
  <r>
    <s v="BG500_7"/>
    <x v="2"/>
    <x v="1"/>
    <n v="2015"/>
    <x v="1"/>
    <x v="12"/>
    <m/>
    <n v="3.580391530650993"/>
    <n v="3.580391530650993"/>
    <n v="0"/>
    <m/>
    <m/>
    <n v="2.7964286755314576"/>
    <n v="0"/>
    <n v="0.78396285511953523"/>
    <n v="0"/>
    <m/>
    <n v="3.2939248172103111"/>
    <n v="3.2939248172103111"/>
    <n v="0"/>
    <m/>
    <m/>
    <n v="2.5726867397144213"/>
    <n v="0"/>
    <n v="0.72123807749588986"/>
    <s v="-"/>
  </r>
  <r>
    <s v="BG500_5"/>
    <x v="2"/>
    <x v="1"/>
    <n v="2015"/>
    <x v="1"/>
    <x v="10"/>
    <m/>
    <n v="1.5575807841916403"/>
    <n v="1.5575807841916403"/>
    <n v="0"/>
    <m/>
    <m/>
    <n v="1.3928448927808081"/>
    <n v="0"/>
    <n v="0.16473589141083203"/>
    <n v="0"/>
    <m/>
    <n v="0.98368334538750624"/>
    <n v="0.98368334538750624"/>
    <n v="0"/>
    <m/>
    <m/>
    <n v="0.87964511224218622"/>
    <n v="0"/>
    <n v="0.10403823314531999"/>
    <s v="-"/>
  </r>
  <r>
    <s v="BG500_4"/>
    <x v="2"/>
    <x v="1"/>
    <n v="2015"/>
    <x v="1"/>
    <x v="9"/>
    <m/>
    <n v="8.5368319970001849"/>
    <n v="8.5368319970001849"/>
    <n v="0"/>
    <m/>
    <m/>
    <n v="8.0079369732018577"/>
    <n v="0"/>
    <n v="0.3585863802226576"/>
    <n v="0.17030864357566874"/>
    <m/>
    <n v="5.0576903562330733"/>
    <n v="5.0576903562330733"/>
    <n v="0"/>
    <m/>
    <m/>
    <n v="4.8409194466788286"/>
    <n v="0"/>
    <n v="0.21677090955424466"/>
    <s v="-"/>
  </r>
  <r>
    <s v="HR500_1"/>
    <x v="12"/>
    <x v="1"/>
    <n v="2015"/>
    <x v="1"/>
    <x v="0"/>
    <m/>
    <n v="25.070150780802447"/>
    <n v="24.977636818466358"/>
    <n v="9.2513962336088135E-2"/>
    <m/>
    <m/>
    <n v="20.248883246855883"/>
    <n v="9.2513962336088135E-2"/>
    <n v="2.8103184982803757"/>
    <n v="1.9184350733301005"/>
    <m/>
    <n v="16.318493018457964"/>
    <n v="16.12475357768264"/>
    <n v="0.19373944077532615"/>
    <m/>
    <m/>
    <n v="13.92409157156958"/>
    <n v="0.19373944077532615"/>
    <n v="2.2006620061130597"/>
    <s v="-"/>
  </r>
  <r>
    <s v="HR500_10"/>
    <x v="12"/>
    <x v="1"/>
    <n v="2015"/>
    <x v="1"/>
    <x v="1"/>
    <m/>
    <n v="0.11910178721728723"/>
    <n v="0.11910178721728723"/>
    <n v="0"/>
    <m/>
    <m/>
    <n v="1.8855833505450472E-2"/>
    <n v="0"/>
    <n v="0.10024595371183675"/>
    <n v="0"/>
    <m/>
    <n v="0.11783930827278398"/>
    <n v="0.11783930827278398"/>
    <n v="0"/>
    <m/>
    <m/>
    <n v="1.8655961670292695E-2"/>
    <n v="0"/>
    <n v="9.9183346602491285E-2"/>
    <s v="-"/>
  </r>
  <r>
    <s v="HR500_15"/>
    <x v="12"/>
    <x v="1"/>
    <n v="2015"/>
    <x v="1"/>
    <x v="5"/>
    <m/>
    <n v="0"/>
    <n v="0"/>
    <n v="0"/>
    <m/>
    <m/>
    <n v="0"/>
    <n v="0"/>
    <n v="0"/>
    <n v="0"/>
    <m/>
    <n v="0"/>
    <n v="0"/>
    <n v="0"/>
    <m/>
    <m/>
    <n v="0"/>
    <n v="0"/>
    <n v="0"/>
    <s v="-"/>
  </r>
  <r>
    <s v="HR500_16"/>
    <x v="12"/>
    <x v="1"/>
    <n v="2015"/>
    <x v="1"/>
    <x v="6"/>
    <m/>
    <n v="0"/>
    <n v="0"/>
    <n v="0"/>
    <m/>
    <m/>
    <n v="0"/>
    <n v="0"/>
    <n v="0"/>
    <n v="0"/>
    <m/>
    <n v="0"/>
    <n v="0"/>
    <n v="0"/>
    <m/>
    <m/>
    <n v="0"/>
    <n v="0"/>
    <n v="0"/>
    <s v="-"/>
  </r>
  <r>
    <s v="HR500_3"/>
    <x v="12"/>
    <x v="1"/>
    <n v="2015"/>
    <x v="1"/>
    <x v="8"/>
    <m/>
    <n v="1.5274694123458297"/>
    <n v="1.5274694123458297"/>
    <n v="0"/>
    <m/>
    <m/>
    <n v="1.2123095708685283"/>
    <n v="0"/>
    <n v="9.0493039353825022E-2"/>
    <n v="0.22466680212347642"/>
    <m/>
    <n v="0.91215209854130808"/>
    <n v="0.91215209854130808"/>
    <n v="0"/>
    <m/>
    <m/>
    <n v="0.84879375468913787"/>
    <n v="0"/>
    <n v="6.3358343852170151E-2"/>
    <s v="-"/>
  </r>
  <r>
    <s v="HR500_8"/>
    <x v="12"/>
    <x v="1"/>
    <n v="2015"/>
    <x v="1"/>
    <x v="13"/>
    <m/>
    <n v="0"/>
    <n v="0"/>
    <n v="0"/>
    <m/>
    <m/>
    <n v="0"/>
    <n v="0"/>
    <n v="0"/>
    <n v="0"/>
    <m/>
    <n v="0"/>
    <n v="0"/>
    <n v="0"/>
    <m/>
    <m/>
    <n v="0"/>
    <n v="0"/>
    <n v="0"/>
    <s v="-"/>
  </r>
  <r>
    <s v="HR500_9"/>
    <x v="12"/>
    <x v="1"/>
    <n v="2015"/>
    <x v="1"/>
    <x v="14"/>
    <m/>
    <n v="0"/>
    <n v="0"/>
    <n v="0"/>
    <m/>
    <m/>
    <n v="0"/>
    <n v="0"/>
    <n v="0"/>
    <n v="0"/>
    <m/>
    <n v="0"/>
    <n v="0"/>
    <n v="0"/>
    <m/>
    <m/>
    <n v="0"/>
    <n v="0"/>
    <n v="0"/>
    <s v="-"/>
  </r>
  <r>
    <s v="HR500_11"/>
    <x v="12"/>
    <x v="1"/>
    <n v="2015"/>
    <x v="1"/>
    <x v="2"/>
    <m/>
    <n v="3.9885215999150439E-6"/>
    <n v="3.9885215999150439E-6"/>
    <n v="0"/>
    <m/>
    <m/>
    <n v="3.2187202557692974E-6"/>
    <n v="0"/>
    <n v="7.6980134414574602E-7"/>
    <n v="0"/>
    <m/>
    <n v="1.2204876095740032E-5"/>
    <n v="1.2204876095740032E-5"/>
    <n v="0"/>
    <m/>
    <m/>
    <n v="9.8492839826540496E-6"/>
    <n v="0"/>
    <n v="2.3555921130859828E-6"/>
    <s v="-"/>
  </r>
  <r>
    <s v="HR500_14"/>
    <x v="12"/>
    <x v="1"/>
    <n v="2015"/>
    <x v="1"/>
    <x v="15"/>
    <m/>
    <n v="0"/>
    <n v="0"/>
    <n v="0"/>
    <m/>
    <m/>
    <n v="0"/>
    <n v="0"/>
    <n v="0"/>
    <n v="0"/>
    <m/>
    <n v="0"/>
    <n v="0"/>
    <n v="0"/>
    <m/>
    <m/>
    <n v="0"/>
    <n v="0"/>
    <n v="0"/>
    <s v="-"/>
  </r>
  <r>
    <s v="HR500_12"/>
    <x v="12"/>
    <x v="1"/>
    <n v="2015"/>
    <x v="1"/>
    <x v="16"/>
    <m/>
    <n v="3.9885215999150439E-6"/>
    <n v="3.9885215999150439E-6"/>
    <n v="0"/>
    <m/>
    <m/>
    <n v="3.2187202557692974E-6"/>
    <n v="0"/>
    <n v="7.6980134414574602E-7"/>
    <n v="0"/>
    <m/>
    <n v="1.0577559282974697E-5"/>
    <n v="1.0577559282974697E-5"/>
    <n v="0"/>
    <m/>
    <m/>
    <n v="8.5360461183001774E-6"/>
    <n v="0"/>
    <n v="2.0415131646745188E-6"/>
    <s v="-"/>
  </r>
  <r>
    <s v="HR500_2"/>
    <x v="12"/>
    <x v="1"/>
    <n v="2015"/>
    <x v="1"/>
    <x v="7"/>
    <m/>
    <n v="6.4394158025304442"/>
    <n v="6.4394158025304442"/>
    <n v="0"/>
    <m/>
    <m/>
    <n v="5.0371279636409714"/>
    <n v="0"/>
    <n v="0.88552798060839799"/>
    <n v="0.51675985828107496"/>
    <m/>
    <n v="4.0461716819828322"/>
    <n v="4.0461716819828322"/>
    <n v="0"/>
    <m/>
    <m/>
    <n v="3.4412069039392801"/>
    <n v="0"/>
    <n v="0.60496477804355187"/>
    <s v="-"/>
  </r>
  <r>
    <s v="HR500_6"/>
    <x v="12"/>
    <x v="1"/>
    <n v="2015"/>
    <x v="1"/>
    <x v="11"/>
    <m/>
    <n v="2.161153613793636"/>
    <n v="2.068639651457548"/>
    <n v="9.2513962336088135E-2"/>
    <m/>
    <m/>
    <n v="0.37112296316944554"/>
    <n v="9.2513962336088135E-2"/>
    <n v="0.95217830655436364"/>
    <n v="0.7453383817337389"/>
    <m/>
    <n v="1.3582445581322784"/>
    <n v="1.1645051173569523"/>
    <n v="0.19373944077532615"/>
    <m/>
    <m/>
    <n v="0.32658820758911211"/>
    <n v="0.19373944077532615"/>
    <n v="0.83791690976784006"/>
    <s v="-"/>
  </r>
  <r>
    <s v="HR500_7"/>
    <x v="12"/>
    <x v="1"/>
    <n v="2015"/>
    <x v="1"/>
    <x v="12"/>
    <m/>
    <n v="1.5090180288115267"/>
    <n v="1.5090180288115267"/>
    <n v="0"/>
    <m/>
    <m/>
    <n v="1.2000662889172113"/>
    <n v="0"/>
    <n v="0.30895173989431529"/>
    <n v="0"/>
    <m/>
    <n v="1.3837179214698574"/>
    <n v="1.3837179214698574"/>
    <n v="0"/>
    <m/>
    <m/>
    <n v="1.1004197426550222"/>
    <n v="0"/>
    <n v="0.28329817881483516"/>
    <s v="-"/>
  </r>
  <r>
    <s v="HR500_5"/>
    <x v="12"/>
    <x v="1"/>
    <n v="2015"/>
    <x v="1"/>
    <x v="10"/>
    <m/>
    <n v="4.4642717752253348E-2"/>
    <n v="4.4642717752253348E-2"/>
    <n v="0"/>
    <m/>
    <m/>
    <n v="4.1375960797065042E-2"/>
    <n v="0"/>
    <n v="3.2667569551883087E-3"/>
    <n v="0"/>
    <m/>
    <n v="2.6264640505115192E-2"/>
    <n v="2.6264640505115192E-2"/>
    <n v="0"/>
    <m/>
    <m/>
    <n v="2.4342710090355109E-2"/>
    <n v="0"/>
    <n v="1.921930414760084E-3"/>
    <s v="-"/>
  </r>
  <r>
    <s v="HR500_4"/>
    <x v="12"/>
    <x v="1"/>
    <n v="2015"/>
    <x v="1"/>
    <x v="9"/>
    <m/>
    <n v="13.269345429829871"/>
    <n v="13.269345429829871"/>
    <n v="0"/>
    <m/>
    <m/>
    <n v="12.368021447236956"/>
    <n v="0"/>
    <n v="0.46965395140110461"/>
    <n v="0.43167003119181024"/>
    <m/>
    <n v="8.4740922319945078"/>
    <n v="8.4740922319945078"/>
    <n v="0"/>
    <m/>
    <m/>
    <n v="8.1640757548902609"/>
    <n v="0"/>
    <n v="0.31001647710424668"/>
    <s v="-"/>
  </r>
  <r>
    <s v="CY500_1"/>
    <x v="3"/>
    <x v="1"/>
    <n v="2015"/>
    <x v="1"/>
    <x v="0"/>
    <m/>
    <n v="4.61719259717366"/>
    <n v="2.7140629173986084"/>
    <n v="1.9031296797750519"/>
    <m/>
    <m/>
    <n v="1.1316791874502807"/>
    <n v="1.9031296797750519"/>
    <n v="1.0252435821314365"/>
    <n v="0.55714014781689125"/>
    <m/>
    <n v="5.8208978951631032"/>
    <n v="1.8354315874605303"/>
    <n v="3.9854663077025734"/>
    <m/>
    <m/>
    <n v="0.88413733469460298"/>
    <n v="3.9854663077025734"/>
    <n v="0.95129425276592738"/>
    <s v="-"/>
  </r>
  <r>
    <s v="CY500_10"/>
    <x v="3"/>
    <x v="1"/>
    <n v="2015"/>
    <x v="1"/>
    <x v="1"/>
    <m/>
    <n v="0.94401989332228686"/>
    <n v="0.94401989332228686"/>
    <n v="0"/>
    <m/>
    <m/>
    <n v="0.19265024541678302"/>
    <n v="0"/>
    <n v="0.75136964790550387"/>
    <n v="0"/>
    <m/>
    <n v="0.93401328245307058"/>
    <n v="0.93401328245307058"/>
    <n v="0"/>
    <m/>
    <m/>
    <n v="0.19060815281536511"/>
    <n v="0"/>
    <n v="0.74340512963770544"/>
    <s v="-"/>
  </r>
  <r>
    <s v="CY500_15"/>
    <x v="3"/>
    <x v="1"/>
    <n v="2015"/>
    <x v="1"/>
    <x v="5"/>
    <m/>
    <n v="0"/>
    <n v="0"/>
    <n v="0"/>
    <m/>
    <m/>
    <n v="0"/>
    <n v="0"/>
    <n v="0"/>
    <n v="0"/>
    <m/>
    <n v="0"/>
    <n v="0"/>
    <n v="0"/>
    <m/>
    <m/>
    <n v="0"/>
    <n v="0"/>
    <n v="0"/>
    <s v="-"/>
  </r>
  <r>
    <s v="CY500_16"/>
    <x v="3"/>
    <x v="1"/>
    <n v="2015"/>
    <x v="1"/>
    <x v="6"/>
    <m/>
    <n v="0"/>
    <n v="0"/>
    <n v="0"/>
    <m/>
    <m/>
    <n v="0"/>
    <n v="0"/>
    <n v="0"/>
    <n v="0"/>
    <m/>
    <n v="0"/>
    <n v="0"/>
    <n v="0"/>
    <m/>
    <m/>
    <n v="0"/>
    <n v="0"/>
    <n v="0"/>
    <s v="-"/>
  </r>
  <r>
    <s v="CY500_3"/>
    <x v="3"/>
    <x v="1"/>
    <n v="2015"/>
    <x v="1"/>
    <x v="8"/>
    <m/>
    <n v="1.3216109680297707"/>
    <n v="1.3216109680297707"/>
    <n v="0"/>
    <m/>
    <m/>
    <n v="0.89652764975263743"/>
    <n v="0"/>
    <n v="0.17358688027903388"/>
    <n v="0.25149643799809951"/>
    <m/>
    <n v="0.78415298305258363"/>
    <n v="0.78415298305258363"/>
    <n v="0"/>
    <m/>
    <m/>
    <n v="0.65695288795101769"/>
    <n v="0"/>
    <n v="0.12720009510156594"/>
    <s v="-"/>
  </r>
  <r>
    <s v="CY500_8"/>
    <x v="3"/>
    <x v="1"/>
    <n v="2015"/>
    <x v="1"/>
    <x v="13"/>
    <m/>
    <n v="0"/>
    <n v="0"/>
    <n v="0"/>
    <m/>
    <m/>
    <n v="0"/>
    <n v="0"/>
    <n v="0"/>
    <n v="0"/>
    <m/>
    <n v="0"/>
    <n v="0"/>
    <n v="0"/>
    <m/>
    <m/>
    <n v="0"/>
    <n v="0"/>
    <n v="0"/>
    <s v="-"/>
  </r>
  <r>
    <s v="CY500_9"/>
    <x v="3"/>
    <x v="1"/>
    <n v="2015"/>
    <x v="1"/>
    <x v="14"/>
    <m/>
    <n v="0"/>
    <n v="0"/>
    <n v="0"/>
    <m/>
    <m/>
    <n v="0"/>
    <n v="0"/>
    <n v="0"/>
    <n v="0"/>
    <m/>
    <n v="0"/>
    <n v="0"/>
    <n v="0"/>
    <m/>
    <m/>
    <n v="0"/>
    <n v="0"/>
    <n v="0"/>
    <s v="-"/>
  </r>
  <r>
    <s v="CY500_11"/>
    <x v="3"/>
    <x v="1"/>
    <n v="2015"/>
    <x v="1"/>
    <x v="2"/>
    <m/>
    <n v="4.4108776305103475E-6"/>
    <n v="4.4108776305103475E-6"/>
    <n v="0"/>
    <m/>
    <m/>
    <n v="5.5779979479550875E-7"/>
    <n v="0"/>
    <n v="3.8530778357148388E-6"/>
    <n v="0"/>
    <m/>
    <n v="1.3497285549361664E-5"/>
    <n v="1.3497285549361664E-5"/>
    <n v="0"/>
    <m/>
    <m/>
    <n v="1.7068673720742568E-6"/>
    <n v="0"/>
    <n v="1.1790418177287407E-5"/>
    <s v="-"/>
  </r>
  <r>
    <s v="CY500_14"/>
    <x v="3"/>
    <x v="1"/>
    <n v="2015"/>
    <x v="1"/>
    <x v="15"/>
    <m/>
    <n v="0"/>
    <n v="0"/>
    <n v="0"/>
    <m/>
    <m/>
    <n v="0"/>
    <n v="0"/>
    <n v="0"/>
    <n v="0"/>
    <m/>
    <n v="0"/>
    <n v="0"/>
    <n v="0"/>
    <m/>
    <m/>
    <n v="0"/>
    <n v="0"/>
    <n v="0"/>
    <s v="-"/>
  </r>
  <r>
    <s v="CY500_12"/>
    <x v="3"/>
    <x v="1"/>
    <n v="2015"/>
    <x v="1"/>
    <x v="16"/>
    <m/>
    <n v="4.4108776305103475E-6"/>
    <n v="4.4108776305103475E-6"/>
    <n v="0"/>
    <m/>
    <m/>
    <n v="5.5779979479550875E-7"/>
    <n v="0"/>
    <n v="3.8530778357148388E-6"/>
    <n v="0"/>
    <m/>
    <n v="1.1697647476113443E-5"/>
    <n v="1.1697647476113443E-5"/>
    <n v="0"/>
    <m/>
    <m/>
    <n v="1.4792850557976893E-6"/>
    <n v="0"/>
    <n v="1.0218362420315754E-5"/>
    <s v="-"/>
  </r>
  <r>
    <s v="CY500_2"/>
    <x v="3"/>
    <x v="1"/>
    <n v="2015"/>
    <x v="1"/>
    <x v="7"/>
    <m/>
    <n v="0"/>
    <n v="0"/>
    <n v="0"/>
    <m/>
    <m/>
    <n v="0"/>
    <n v="0"/>
    <n v="0"/>
    <n v="0"/>
    <m/>
    <n v="0"/>
    <n v="0"/>
    <n v="0"/>
    <m/>
    <m/>
    <n v="0"/>
    <n v="0"/>
    <n v="0"/>
    <s v="-"/>
  </r>
  <r>
    <s v="CY500_6"/>
    <x v="3"/>
    <x v="1"/>
    <n v="2015"/>
    <x v="1"/>
    <x v="11"/>
    <m/>
    <n v="2.3149116173701776"/>
    <n v="0.41178193759512582"/>
    <n v="1.9031296797750519"/>
    <m/>
    <m/>
    <n v="4.0865384597117388E-2"/>
    <n v="1.9031296797750519"/>
    <n v="6.5272843179216722E-2"/>
    <n v="0.30564370981879174"/>
    <m/>
    <n v="4.0775425990548824"/>
    <n v="9.2076291352308992E-2"/>
    <n v="3.9854663077025734"/>
    <m/>
    <m/>
    <n v="3.5451251987338409E-2"/>
    <n v="3.9854663077025734"/>
    <n v="5.662503936497059E-2"/>
    <s v="-"/>
  </r>
  <r>
    <s v="CY500_7"/>
    <x v="3"/>
    <x v="1"/>
    <n v="2015"/>
    <x v="1"/>
    <x v="12"/>
    <m/>
    <n v="0"/>
    <n v="0"/>
    <n v="0"/>
    <m/>
    <m/>
    <n v="0"/>
    <n v="0"/>
    <n v="0"/>
    <n v="0"/>
    <m/>
    <n v="0"/>
    <n v="0"/>
    <n v="0"/>
    <m/>
    <m/>
    <n v="0"/>
    <n v="0"/>
    <n v="0"/>
    <s v="-"/>
  </r>
  <r>
    <s v="CY500_5"/>
    <x v="3"/>
    <x v="1"/>
    <n v="2015"/>
    <x v="1"/>
    <x v="10"/>
    <m/>
    <n v="0"/>
    <n v="0"/>
    <n v="0"/>
    <m/>
    <m/>
    <n v="0"/>
    <n v="0"/>
    <n v="0"/>
    <n v="0"/>
    <m/>
    <n v="0"/>
    <n v="0"/>
    <n v="0"/>
    <m/>
    <m/>
    <n v="0"/>
    <n v="0"/>
    <n v="0"/>
    <s v="-"/>
  </r>
  <r>
    <s v="CY500_4"/>
    <x v="3"/>
    <x v="1"/>
    <n v="2015"/>
    <x v="1"/>
    <x v="9"/>
    <m/>
    <n v="3.6645707573794345E-2"/>
    <n v="3.6645707573794345E-2"/>
    <n v="0"/>
    <m/>
    <m/>
    <n v="1.6353498839481037E-3"/>
    <n v="0"/>
    <n v="3.5010357689846242E-2"/>
    <n v="0"/>
    <m/>
    <n v="2.5177332955091034E-2"/>
    <n v="2.5177332955091034E-2"/>
    <n v="0"/>
    <m/>
    <m/>
    <n v="1.1235626558258787E-3"/>
    <n v="0"/>
    <n v="2.4053770299265156E-2"/>
    <s v="-"/>
  </r>
  <r>
    <s v="CZ500_1"/>
    <x v="4"/>
    <x v="0"/>
    <n v="2015"/>
    <x v="1"/>
    <x v="0"/>
    <m/>
    <n v="64.435737081100172"/>
    <n v="64.411608195809805"/>
    <n v="2.4128885290364766E-2"/>
    <m/>
    <m/>
    <n v="49.253748785905088"/>
    <n v="2.4128885290364766E-2"/>
    <n v="9.9450794099211279"/>
    <n v="5.2127799999835869"/>
    <m/>
    <n v="47.36747671011203"/>
    <n v="47.319967987903709"/>
    <n v="4.750872220832103E-2"/>
    <m/>
    <m/>
    <n v="38.876345908039092"/>
    <n v="4.750872220832103E-2"/>
    <n v="8.4436220798646193"/>
    <s v="-"/>
  </r>
  <r>
    <s v="CZ500_10"/>
    <x v="4"/>
    <x v="0"/>
    <n v="2015"/>
    <x v="1"/>
    <x v="1"/>
    <m/>
    <n v="0.10595249701876858"/>
    <n v="0.10595249701876858"/>
    <n v="0"/>
    <m/>
    <m/>
    <n v="1.1866379975333271E-2"/>
    <n v="0"/>
    <n v="9.4086117043435308E-2"/>
    <n v="0"/>
    <m/>
    <n v="0.10482940055036963"/>
    <n v="0.10482940055036963"/>
    <n v="0"/>
    <m/>
    <m/>
    <n v="1.1740596347594737E-2"/>
    <n v="0"/>
    <n v="9.3088804202774891E-2"/>
    <s v="-"/>
  </r>
  <r>
    <s v="CZ500_15"/>
    <x v="4"/>
    <x v="0"/>
    <n v="2015"/>
    <x v="1"/>
    <x v="5"/>
    <m/>
    <n v="0"/>
    <n v="0"/>
    <n v="0"/>
    <m/>
    <m/>
    <n v="0"/>
    <n v="0"/>
    <n v="0"/>
    <n v="0"/>
    <m/>
    <n v="0"/>
    <n v="0"/>
    <n v="0"/>
    <m/>
    <m/>
    <n v="0"/>
    <n v="0"/>
    <n v="0"/>
    <s v="-"/>
  </r>
  <r>
    <s v="CZ500_16"/>
    <x v="4"/>
    <x v="0"/>
    <n v="2015"/>
    <x v="1"/>
    <x v="6"/>
    <m/>
    <n v="0"/>
    <n v="0"/>
    <n v="0"/>
    <m/>
    <m/>
    <n v="0"/>
    <n v="0"/>
    <n v="0"/>
    <n v="0"/>
    <m/>
    <n v="0"/>
    <n v="0"/>
    <n v="0"/>
    <m/>
    <m/>
    <n v="0"/>
    <n v="0"/>
    <n v="0"/>
    <s v="-"/>
  </r>
  <r>
    <s v="CZ500_3"/>
    <x v="4"/>
    <x v="0"/>
    <n v="2015"/>
    <x v="1"/>
    <x v="8"/>
    <m/>
    <n v="0"/>
    <n v="0"/>
    <n v="0"/>
    <m/>
    <m/>
    <n v="0"/>
    <n v="0"/>
    <n v="0"/>
    <n v="0"/>
    <m/>
    <n v="0"/>
    <n v="0"/>
    <n v="0"/>
    <m/>
    <m/>
    <n v="0"/>
    <n v="0"/>
    <n v="0"/>
    <s v="-"/>
  </r>
  <r>
    <s v="CZ500_8"/>
    <x v="4"/>
    <x v="0"/>
    <n v="2015"/>
    <x v="1"/>
    <x v="13"/>
    <m/>
    <n v="0"/>
    <n v="0"/>
    <n v="0"/>
    <m/>
    <m/>
    <n v="0"/>
    <n v="0"/>
    <n v="0"/>
    <n v="0"/>
    <m/>
    <n v="0"/>
    <n v="0"/>
    <n v="0"/>
    <m/>
    <m/>
    <n v="0"/>
    <n v="0"/>
    <n v="0"/>
    <s v="-"/>
  </r>
  <r>
    <s v="CZ500_9"/>
    <x v="4"/>
    <x v="0"/>
    <n v="2015"/>
    <x v="1"/>
    <x v="14"/>
    <m/>
    <n v="0"/>
    <n v="0"/>
    <n v="0"/>
    <m/>
    <m/>
    <n v="0"/>
    <n v="0"/>
    <n v="0"/>
    <n v="0"/>
    <m/>
    <n v="0"/>
    <n v="0"/>
    <n v="0"/>
    <m/>
    <m/>
    <n v="0"/>
    <n v="0"/>
    <n v="0"/>
    <s v="-"/>
  </r>
  <r>
    <s v="CZ500_11"/>
    <x v="4"/>
    <x v="0"/>
    <n v="2015"/>
    <x v="1"/>
    <x v="2"/>
    <m/>
    <n v="0.29980117996486294"/>
    <n v="0.29980117996486294"/>
    <n v="0"/>
    <m/>
    <m/>
    <n v="0.23866546716713935"/>
    <n v="0"/>
    <n v="6.1135712797723604E-2"/>
    <n v="0"/>
    <m/>
    <n v="0.7950727292668166"/>
    <n v="0.7950727292668166"/>
    <n v="0"/>
    <m/>
    <m/>
    <n v="0.63294081892725362"/>
    <n v="0"/>
    <n v="0.16213191033956301"/>
    <s v="-"/>
  </r>
  <r>
    <s v="CZ500_14"/>
    <x v="4"/>
    <x v="0"/>
    <n v="2015"/>
    <x v="1"/>
    <x v="15"/>
    <m/>
    <n v="0"/>
    <n v="0"/>
    <n v="0"/>
    <m/>
    <m/>
    <n v="0"/>
    <n v="0"/>
    <n v="0"/>
    <n v="0"/>
    <m/>
    <n v="0"/>
    <n v="0"/>
    <n v="0"/>
    <m/>
    <m/>
    <n v="0"/>
    <n v="0"/>
    <n v="0"/>
    <s v="-"/>
  </r>
  <r>
    <s v="CZ500_12"/>
    <x v="4"/>
    <x v="0"/>
    <n v="2015"/>
    <x v="1"/>
    <x v="16"/>
    <m/>
    <n v="0.29980117996486294"/>
    <n v="0.29980117996486294"/>
    <n v="0"/>
    <m/>
    <m/>
    <n v="0.23866546716713935"/>
    <n v="0"/>
    <n v="6.1135712797723604E-2"/>
    <n v="0"/>
    <m/>
    <n v="0.7950727292668166"/>
    <n v="0.7950727292668166"/>
    <n v="0"/>
    <m/>
    <m/>
    <n v="0.63294081892725362"/>
    <n v="0"/>
    <n v="0.16213191033956301"/>
    <s v="-"/>
  </r>
  <r>
    <s v="CZ500_2"/>
    <x v="4"/>
    <x v="0"/>
    <n v="2015"/>
    <x v="1"/>
    <x v="7"/>
    <m/>
    <n v="20.5540171714885"/>
    <n v="20.5540171714885"/>
    <n v="0"/>
    <m/>
    <m/>
    <n v="16.232930281711138"/>
    <n v="0"/>
    <n v="2.6345233100047269"/>
    <n v="1.6865635797726348"/>
    <m/>
    <n v="15.952681790683584"/>
    <n v="15.952681790683584"/>
    <n v="0"/>
    <m/>
    <m/>
    <n v="13.725157454644037"/>
    <n v="0"/>
    <n v="2.2275243360395471"/>
    <s v="-"/>
  </r>
  <r>
    <s v="CZ500_6"/>
    <x v="4"/>
    <x v="0"/>
    <n v="2015"/>
    <x v="1"/>
    <x v="11"/>
    <m/>
    <n v="8.6671386199406015"/>
    <n v="8.6430097346502368"/>
    <n v="2.4128885290364766E-2"/>
    <m/>
    <m/>
    <n v="4.1161801946883125"/>
    <n v="2.4128885290364766E-2"/>
    <n v="1.5798220610753577"/>
    <n v="2.9470074788865674"/>
    <m/>
    <n v="5.005489882673583"/>
    <n v="4.9579811604652617"/>
    <n v="4.750872220832103E-2"/>
    <m/>
    <m/>
    <n v="3.5828538933063969"/>
    <n v="4.750872220832103E-2"/>
    <n v="1.3751272671588646"/>
    <s v="-"/>
  </r>
  <r>
    <s v="CZ500_7"/>
    <x v="4"/>
    <x v="0"/>
    <n v="2015"/>
    <x v="1"/>
    <x v="12"/>
    <m/>
    <n v="13.593497515743902"/>
    <n v="13.593497515743902"/>
    <n v="0"/>
    <m/>
    <m/>
    <n v="9.5655315680496837"/>
    <n v="0"/>
    <n v="4.0279659476942173"/>
    <n v="0"/>
    <m/>
    <n v="12.161702565268062"/>
    <n v="12.161702565268062"/>
    <n v="0"/>
    <m/>
    <m/>
    <n v="8.5579998579884364"/>
    <n v="0"/>
    <n v="3.6037027072796257"/>
    <s v="-"/>
  </r>
  <r>
    <s v="CZ500_5"/>
    <x v="4"/>
    <x v="0"/>
    <n v="2015"/>
    <x v="1"/>
    <x v="10"/>
    <m/>
    <n v="6.4126853777160635"/>
    <n v="6.4126853777160635"/>
    <n v="0"/>
    <m/>
    <m/>
    <n v="5.5424866678475002"/>
    <n v="0"/>
    <n v="0.74345519489478218"/>
    <n v="0.12674351497378109"/>
    <m/>
    <n v="3.761754059339617"/>
    <n v="3.761754059339617"/>
    <n v="0"/>
    <m/>
    <m/>
    <n v="3.3168413225691729"/>
    <n v="0"/>
    <n v="0.44491273677044418"/>
    <s v="-"/>
  </r>
  <r>
    <s v="CZ500_4"/>
    <x v="4"/>
    <x v="0"/>
    <n v="2015"/>
    <x v="1"/>
    <x v="9"/>
    <m/>
    <n v="14.802644719227468"/>
    <n v="14.802644719227468"/>
    <n v="0"/>
    <m/>
    <m/>
    <n v="13.546088226465978"/>
    <n v="0"/>
    <n v="0.80409106641088501"/>
    <n v="0.45246542635060416"/>
    <m/>
    <n v="9.5859462823299992"/>
    <n v="9.5859462823299992"/>
    <n v="0"/>
    <m/>
    <m/>
    <n v="9.048811964256199"/>
    <n v="0"/>
    <n v="0.53713431807380063"/>
    <s v="-"/>
  </r>
  <r>
    <s v="DK500_1"/>
    <x v="6"/>
    <x v="1"/>
    <n v="2015"/>
    <x v="1"/>
    <x v="0"/>
    <m/>
    <n v="42.564656489125731"/>
    <n v="42.552033465078836"/>
    <n v="1.2623024046896032E-2"/>
    <m/>
    <m/>
    <n v="33.597540277360906"/>
    <n v="1.2623024046896032E-2"/>
    <n v="7.6754437625452292"/>
    <n v="1.2790494251727047"/>
    <m/>
    <n v="33.936611491886907"/>
    <n v="33.91017680507872"/>
    <n v="2.6434686808189528E-2"/>
    <m/>
    <m/>
    <n v="27.354691033021716"/>
    <n v="2.6434686808189528E-2"/>
    <n v="6.5554857720570077"/>
    <s v="-"/>
  </r>
  <r>
    <s v="DK500_10"/>
    <x v="6"/>
    <x v="1"/>
    <n v="2015"/>
    <x v="1"/>
    <x v="1"/>
    <m/>
    <n v="0.10927016911549974"/>
    <n v="0.10927016911549974"/>
    <n v="0"/>
    <m/>
    <m/>
    <n v="2.4055391202738932E-2"/>
    <n v="0"/>
    <n v="8.5214777912760803E-2"/>
    <n v="0"/>
    <m/>
    <n v="0.10811190532287543"/>
    <n v="0.10811190532287543"/>
    <n v="0"/>
    <m/>
    <m/>
    <n v="2.3800404055989897E-2"/>
    <n v="0"/>
    <n v="8.4311501266885538E-2"/>
    <s v="-"/>
  </r>
  <r>
    <s v="DK500_15"/>
    <x v="6"/>
    <x v="1"/>
    <n v="2015"/>
    <x v="1"/>
    <x v="5"/>
    <m/>
    <n v="0"/>
    <n v="0"/>
    <n v="0"/>
    <m/>
    <m/>
    <n v="0"/>
    <n v="0"/>
    <n v="0"/>
    <n v="0"/>
    <m/>
    <n v="0"/>
    <n v="0"/>
    <n v="0"/>
    <m/>
    <m/>
    <n v="0"/>
    <n v="0"/>
    <n v="0"/>
    <s v="-"/>
  </r>
  <r>
    <s v="DK500_16"/>
    <x v="6"/>
    <x v="1"/>
    <n v="2015"/>
    <x v="1"/>
    <x v="6"/>
    <m/>
    <n v="0"/>
    <n v="0"/>
    <n v="0"/>
    <m/>
    <m/>
    <n v="0"/>
    <n v="0"/>
    <n v="0"/>
    <n v="0"/>
    <m/>
    <n v="0"/>
    <n v="0"/>
    <n v="0"/>
    <m/>
    <m/>
    <n v="0"/>
    <n v="0"/>
    <n v="0"/>
    <s v="-"/>
  </r>
  <r>
    <s v="DK500_3"/>
    <x v="6"/>
    <x v="1"/>
    <n v="2015"/>
    <x v="1"/>
    <x v="8"/>
    <m/>
    <n v="2.9818065151119137"/>
    <n v="2.9818065151119137"/>
    <n v="0"/>
    <m/>
    <m/>
    <n v="2.3669470446990135"/>
    <n v="0"/>
    <n v="0.58040968195443177"/>
    <n v="3.4449788458468501E-2"/>
    <m/>
    <n v="2.2077382918240529"/>
    <n v="2.2077382918240529"/>
    <n v="0"/>
    <m/>
    <m/>
    <n v="1.7729783361633187"/>
    <n v="0"/>
    <n v="0.43475995566073439"/>
    <s v="-"/>
  </r>
  <r>
    <s v="DK500_8"/>
    <x v="6"/>
    <x v="1"/>
    <n v="2015"/>
    <x v="1"/>
    <x v="13"/>
    <m/>
    <n v="0"/>
    <n v="0"/>
    <n v="0"/>
    <m/>
    <m/>
    <n v="0"/>
    <n v="0"/>
    <n v="0"/>
    <n v="0"/>
    <m/>
    <n v="0"/>
    <n v="0"/>
    <n v="0"/>
    <m/>
    <m/>
    <n v="0"/>
    <n v="0"/>
    <n v="0"/>
    <s v="-"/>
  </r>
  <r>
    <s v="DK500_9"/>
    <x v="6"/>
    <x v="1"/>
    <n v="2015"/>
    <x v="1"/>
    <x v="14"/>
    <m/>
    <n v="0"/>
    <n v="0"/>
    <n v="0"/>
    <m/>
    <m/>
    <n v="0"/>
    <n v="0"/>
    <n v="0"/>
    <n v="0"/>
    <m/>
    <n v="0"/>
    <n v="0"/>
    <n v="0"/>
    <m/>
    <m/>
    <n v="0"/>
    <n v="0"/>
    <n v="0"/>
    <s v="-"/>
  </r>
  <r>
    <s v="DK500_11"/>
    <x v="6"/>
    <x v="1"/>
    <n v="2015"/>
    <x v="1"/>
    <x v="2"/>
    <m/>
    <n v="0.5083673083001653"/>
    <n v="0.5083673083001653"/>
    <n v="0"/>
    <m/>
    <m/>
    <n v="0.41399409243035568"/>
    <n v="0"/>
    <n v="9.437321586980961E-2"/>
    <n v="0"/>
    <m/>
    <n v="1.3481901016120386"/>
    <n v="1.3481901016120386"/>
    <n v="0"/>
    <m/>
    <m/>
    <n v="1.0979123331253033"/>
    <n v="0"/>
    <n v="0.25027776848673511"/>
    <s v="-"/>
  </r>
  <r>
    <s v="DK500_14"/>
    <x v="6"/>
    <x v="1"/>
    <n v="2015"/>
    <x v="1"/>
    <x v="15"/>
    <m/>
    <n v="0"/>
    <n v="0"/>
    <n v="0"/>
    <m/>
    <m/>
    <n v="0"/>
    <n v="0"/>
    <n v="0"/>
    <n v="0"/>
    <m/>
    <n v="0"/>
    <n v="0"/>
    <n v="0"/>
    <m/>
    <m/>
    <n v="0"/>
    <n v="0"/>
    <n v="0"/>
    <s v="-"/>
  </r>
  <r>
    <s v="DK500_12"/>
    <x v="6"/>
    <x v="1"/>
    <n v="2015"/>
    <x v="1"/>
    <x v="16"/>
    <m/>
    <n v="0.5083673083001653"/>
    <n v="0.5083673083001653"/>
    <n v="0"/>
    <m/>
    <m/>
    <n v="0.41399409243035568"/>
    <n v="0"/>
    <n v="9.437321586980961E-2"/>
    <n v="0"/>
    <m/>
    <n v="1.3481901016120386"/>
    <n v="1.3481901016120386"/>
    <n v="0"/>
    <m/>
    <m/>
    <n v="1.0979123331253033"/>
    <n v="0"/>
    <n v="0.25027776848673511"/>
    <s v="-"/>
  </r>
  <r>
    <s v="DK500_2"/>
    <x v="6"/>
    <x v="1"/>
    <n v="2015"/>
    <x v="1"/>
    <x v="7"/>
    <m/>
    <n v="7.2399881898323599"/>
    <n v="7.2399881898323599"/>
    <n v="0"/>
    <m/>
    <m/>
    <n v="5.838245277459027"/>
    <n v="0"/>
    <n v="1.3704592196905234"/>
    <n v="3.1283692682808686E-2"/>
    <m/>
    <n v="5.554285474731449"/>
    <n v="5.554285474731449"/>
    <n v="0"/>
    <m/>
    <m/>
    <n v="4.4983507030053005"/>
    <n v="0"/>
    <n v="1.0559347717261485"/>
    <s v="-"/>
  </r>
  <r>
    <s v="DK500_6"/>
    <x v="6"/>
    <x v="1"/>
    <n v="2015"/>
    <x v="1"/>
    <x v="11"/>
    <m/>
    <n v="3.917898803023816"/>
    <n v="3.9052757789769199"/>
    <n v="1.2623024046896032E-2"/>
    <m/>
    <m/>
    <n v="1.8666863619242791"/>
    <n v="1.2623024046896032E-2"/>
    <n v="0.82527347302121323"/>
    <n v="1.2133159440314276"/>
    <m/>
    <n v="2.5299573333074976"/>
    <n v="2.5035226464993081"/>
    <n v="2.6434686808189528E-2"/>
    <m/>
    <m/>
    <n v="1.7360183165895797"/>
    <n v="2.6434686808189528E-2"/>
    <n v="0.76750432990972828"/>
    <s v="-"/>
  </r>
  <r>
    <s v="DK500_7"/>
    <x v="6"/>
    <x v="1"/>
    <n v="2015"/>
    <x v="1"/>
    <x v="12"/>
    <m/>
    <n v="18.173873396449949"/>
    <n v="18.173873396449949"/>
    <n v="0"/>
    <m/>
    <m/>
    <n v="14.393500281442439"/>
    <n v="0"/>
    <n v="3.7803731150075097"/>
    <n v="0"/>
    <m/>
    <n v="16.281459956061216"/>
    <n v="16.281459956061216"/>
    <n v="0"/>
    <m/>
    <m/>
    <n v="12.894730437906421"/>
    <n v="0"/>
    <n v="3.3867295181547941"/>
    <s v="-"/>
  </r>
  <r>
    <s v="DK500_5"/>
    <x v="6"/>
    <x v="1"/>
    <n v="2015"/>
    <x v="1"/>
    <x v="10"/>
    <m/>
    <n v="0"/>
    <n v="0"/>
    <n v="0"/>
    <m/>
    <m/>
    <n v="0"/>
    <n v="0"/>
    <n v="0"/>
    <n v="0"/>
    <m/>
    <n v="0"/>
    <n v="0"/>
    <n v="0"/>
    <m/>
    <m/>
    <n v="0"/>
    <n v="0"/>
    <n v="0"/>
    <s v="-"/>
  </r>
  <r>
    <s v="DK500_4"/>
    <x v="6"/>
    <x v="1"/>
    <n v="2015"/>
    <x v="1"/>
    <x v="9"/>
    <m/>
    <n v="9.6334521072920314"/>
    <n v="9.6334521072920314"/>
    <n v="0"/>
    <m/>
    <m/>
    <n v="8.6941118282030523"/>
    <n v="0"/>
    <n v="0.93934027908897944"/>
    <n v="0"/>
    <m/>
    <n v="5.9068684290277886"/>
    <n v="5.9068684290277886"/>
    <n v="0"/>
    <m/>
    <m/>
    <n v="5.3309005021758074"/>
    <n v="0"/>
    <n v="0.57596792685198162"/>
    <s v="-"/>
  </r>
  <r>
    <s v="EE500_1"/>
    <x v="7"/>
    <x v="1"/>
    <n v="2015"/>
    <x v="1"/>
    <x v="0"/>
    <m/>
    <n v="8.985919209260393"/>
    <n v="8.9852582153438103"/>
    <n v="6.609939165824456E-4"/>
    <m/>
    <m/>
    <n v="7.5163396523684138"/>
    <n v="6.609939165824456E-4"/>
    <n v="0.81328208105251742"/>
    <n v="0.65563648192287938"/>
    <m/>
    <n v="6.8958962844603207"/>
    <n v="6.8945120545719787"/>
    <n v="1.3842298883421764E-3"/>
    <m/>
    <m/>
    <n v="6.188349615569166"/>
    <n v="1.3842298883421764E-3"/>
    <n v="0.70616243900281295"/>
    <s v="-"/>
  </r>
  <r>
    <s v="EE500_10"/>
    <x v="7"/>
    <x v="1"/>
    <n v="2015"/>
    <x v="1"/>
    <x v="1"/>
    <m/>
    <n v="0"/>
    <n v="0"/>
    <n v="0"/>
    <m/>
    <m/>
    <n v="0"/>
    <n v="0"/>
    <n v="0"/>
    <n v="0"/>
    <m/>
    <n v="0"/>
    <n v="0"/>
    <n v="0"/>
    <m/>
    <m/>
    <n v="0"/>
    <n v="0"/>
    <n v="0"/>
    <s v="-"/>
  </r>
  <r>
    <s v="EE500_15"/>
    <x v="7"/>
    <x v="1"/>
    <n v="2015"/>
    <x v="1"/>
    <x v="5"/>
    <m/>
    <n v="0"/>
    <n v="0"/>
    <n v="0"/>
    <m/>
    <m/>
    <n v="0"/>
    <n v="0"/>
    <n v="0"/>
    <n v="0"/>
    <m/>
    <n v="0"/>
    <n v="0"/>
    <n v="0"/>
    <m/>
    <m/>
    <n v="0"/>
    <n v="0"/>
    <n v="0"/>
    <s v="-"/>
  </r>
  <r>
    <s v="EE500_16"/>
    <x v="7"/>
    <x v="1"/>
    <n v="2015"/>
    <x v="1"/>
    <x v="6"/>
    <m/>
    <n v="0"/>
    <n v="0"/>
    <n v="0"/>
    <m/>
    <m/>
    <n v="0"/>
    <n v="0"/>
    <n v="0"/>
    <n v="0"/>
    <m/>
    <n v="0"/>
    <n v="0"/>
    <n v="0"/>
    <m/>
    <m/>
    <n v="0"/>
    <n v="0"/>
    <n v="0"/>
    <s v="-"/>
  </r>
  <r>
    <s v="EE500_3"/>
    <x v="7"/>
    <x v="1"/>
    <n v="2015"/>
    <x v="1"/>
    <x v="8"/>
    <m/>
    <n v="5.6007007837547647E-2"/>
    <n v="5.6007007837547647E-2"/>
    <n v="0"/>
    <m/>
    <m/>
    <n v="2.8343495011536272E-2"/>
    <n v="0"/>
    <n v="1.0222298358299641E-2"/>
    <n v="1.7441214467711734E-2"/>
    <m/>
    <n v="3.0586166479088964E-2"/>
    <n v="3.0586166479088964E-2"/>
    <n v="0"/>
    <m/>
    <m/>
    <n v="2.2478958197710338E-2"/>
    <n v="0"/>
    <n v="8.1072082813786264E-3"/>
    <s v="-"/>
  </r>
  <r>
    <s v="EE500_8"/>
    <x v="7"/>
    <x v="1"/>
    <n v="2015"/>
    <x v="1"/>
    <x v="13"/>
    <m/>
    <n v="0"/>
    <n v="0"/>
    <n v="0"/>
    <m/>
    <m/>
    <n v="0"/>
    <n v="0"/>
    <n v="0"/>
    <n v="0"/>
    <m/>
    <n v="0"/>
    <n v="0"/>
    <n v="0"/>
    <m/>
    <m/>
    <n v="0"/>
    <n v="0"/>
    <n v="0"/>
    <s v="-"/>
  </r>
  <r>
    <s v="EE500_9"/>
    <x v="7"/>
    <x v="1"/>
    <n v="2015"/>
    <x v="1"/>
    <x v="14"/>
    <m/>
    <n v="0"/>
    <n v="0"/>
    <n v="0"/>
    <m/>
    <m/>
    <n v="0"/>
    <n v="0"/>
    <n v="0"/>
    <n v="0"/>
    <m/>
    <n v="0"/>
    <n v="0"/>
    <n v="0"/>
    <m/>
    <m/>
    <n v="0"/>
    <n v="0"/>
    <n v="0"/>
    <s v="-"/>
  </r>
  <r>
    <s v="EE500_11"/>
    <x v="7"/>
    <x v="1"/>
    <n v="2015"/>
    <x v="1"/>
    <x v="2"/>
    <m/>
    <n v="0.10120208629405859"/>
    <n v="0.10120208629405859"/>
    <n v="0"/>
    <m/>
    <m/>
    <n v="9.0309772313876768E-2"/>
    <n v="0"/>
    <n v="1.0892313980181829E-2"/>
    <n v="0"/>
    <m/>
    <n v="0.26838793285184337"/>
    <n v="0.26838793285184337"/>
    <n v="0"/>
    <m/>
    <m/>
    <n v="0.23950151617640117"/>
    <n v="0"/>
    <n v="2.8886416675442211E-2"/>
    <s v="-"/>
  </r>
  <r>
    <s v="EE500_14"/>
    <x v="7"/>
    <x v="1"/>
    <n v="2015"/>
    <x v="1"/>
    <x v="15"/>
    <m/>
    <n v="0"/>
    <n v="0"/>
    <n v="0"/>
    <m/>
    <m/>
    <n v="0"/>
    <n v="0"/>
    <n v="0"/>
    <n v="0"/>
    <m/>
    <n v="0"/>
    <n v="0"/>
    <n v="0"/>
    <m/>
    <m/>
    <n v="0"/>
    <n v="0"/>
    <n v="0"/>
    <s v="-"/>
  </r>
  <r>
    <s v="EE500_12"/>
    <x v="7"/>
    <x v="1"/>
    <n v="2015"/>
    <x v="1"/>
    <x v="16"/>
    <m/>
    <n v="0.10120208629405859"/>
    <n v="0.10120208629405859"/>
    <n v="0"/>
    <m/>
    <m/>
    <n v="9.0309772313876768E-2"/>
    <n v="0"/>
    <n v="1.0892313980181829E-2"/>
    <n v="0"/>
    <m/>
    <n v="0.26838793285184337"/>
    <n v="0.26838793285184337"/>
    <n v="0"/>
    <m/>
    <m/>
    <n v="0.23950151617640117"/>
    <n v="0"/>
    <n v="2.8886416675442211E-2"/>
    <s v="-"/>
  </r>
  <r>
    <s v="EE500_2"/>
    <x v="7"/>
    <x v="1"/>
    <n v="2015"/>
    <x v="1"/>
    <x v="7"/>
    <m/>
    <n v="0.56432417182862571"/>
    <n v="0.56432417182862571"/>
    <n v="0"/>
    <m/>
    <m/>
    <n v="0.40840579211051453"/>
    <n v="0"/>
    <n v="7.0144753314650601E-2"/>
    <n v="8.5773626403460576E-2"/>
    <m/>
    <n v="0.41347703955429582"/>
    <n v="0.41347703955429582"/>
    <n v="0"/>
    <m/>
    <m/>
    <n v="0.352870599507215"/>
    <n v="0"/>
    <n v="6.0606440047080844E-2"/>
    <s v="-"/>
  </r>
  <r>
    <s v="EE500_6"/>
    <x v="7"/>
    <x v="1"/>
    <n v="2015"/>
    <x v="1"/>
    <x v="11"/>
    <m/>
    <n v="1.5836374532577546"/>
    <n v="1.5829764593411721"/>
    <n v="6.609939165824456E-4"/>
    <m/>
    <m/>
    <n v="0.97912153307765881"/>
    <n v="6.609939165824456E-4"/>
    <n v="0.17834424136596561"/>
    <n v="0.42551068489754773"/>
    <m/>
    <n v="1.0527313598338697"/>
    <n v="1.0513471299455275"/>
    <n v="1.3842298883421764E-3"/>
    <m/>
    <m/>
    <n v="0.88935382487994197"/>
    <n v="1.3842298883421764E-3"/>
    <n v="0.16199330506558562"/>
    <s v="-"/>
  </r>
  <r>
    <s v="EE500_7"/>
    <x v="7"/>
    <x v="1"/>
    <n v="2015"/>
    <x v="1"/>
    <x v="12"/>
    <m/>
    <n v="2.9502887952147288"/>
    <n v="2.9502887952147288"/>
    <n v="0"/>
    <m/>
    <m/>
    <n v="2.6222059738222834"/>
    <n v="0"/>
    <n v="0.32808282139244538"/>
    <n v="0"/>
    <m/>
    <n v="2.7174433317979649"/>
    <n v="2.7174433317979649"/>
    <n v="0"/>
    <m/>
    <m/>
    <n v="2.4152537709941471"/>
    <n v="0"/>
    <n v="0.3021895608038177"/>
    <s v="-"/>
  </r>
  <r>
    <s v="EE500_5"/>
    <x v="7"/>
    <x v="1"/>
    <n v="2015"/>
    <x v="1"/>
    <x v="10"/>
    <m/>
    <n v="9.1821090929730259E-2"/>
    <n v="9.1821090929730259E-2"/>
    <n v="0"/>
    <m/>
    <m/>
    <n v="8.1934845265221989E-2"/>
    <n v="0"/>
    <n v="5.2819797795470164E-3"/>
    <n v="4.6042658849612568E-3"/>
    <m/>
    <n v="5.3965105150309507E-2"/>
    <n v="5.3965105150309507E-2"/>
    <n v="0"/>
    <m/>
    <m/>
    <n v="5.0696898653928228E-2"/>
    <n v="0"/>
    <n v="3.2682064963812773E-3"/>
    <s v="-"/>
  </r>
  <r>
    <s v="EE500_4"/>
    <x v="7"/>
    <x v="1"/>
    <n v="2015"/>
    <x v="1"/>
    <x v="9"/>
    <m/>
    <n v="3.6386386038979461"/>
    <n v="3.6386386038979461"/>
    <n v="0"/>
    <m/>
    <m/>
    <n v="3.3060182407673211"/>
    <n v="0"/>
    <n v="0.21031367286142727"/>
    <n v="0.12230669026919805"/>
    <m/>
    <n v="2.3593053487929478"/>
    <n v="2.3593053487929478"/>
    <n v="0"/>
    <m/>
    <m/>
    <n v="2.2181940471598214"/>
    <n v="0"/>
    <n v="0.14111130163312663"/>
    <s v="-"/>
  </r>
  <r>
    <s v="FI500_1"/>
    <x v="10"/>
    <x v="0"/>
    <n v="2015"/>
    <x v="1"/>
    <x v="0"/>
    <m/>
    <n v="52.77899847026103"/>
    <n v="52.774587583129637"/>
    <n v="4.410887131391995E-3"/>
    <m/>
    <m/>
    <n v="46.697399633668638"/>
    <n v="4.410887131391995E-3"/>
    <n v="3.8163972394994126"/>
    <n v="2.2607907099615914"/>
    <m/>
    <n v="43.238779115698726"/>
    <n v="43.234123791922727"/>
    <n v="4.6553237760024908E-3"/>
    <m/>
    <m/>
    <n v="39.840029031660791"/>
    <n v="4.6553237760024908E-3"/>
    <n v="3.3940947602619347"/>
    <s v="-"/>
  </r>
  <r>
    <s v="FI500_10"/>
    <x v="10"/>
    <x v="0"/>
    <n v="2015"/>
    <x v="1"/>
    <x v="1"/>
    <m/>
    <n v="0"/>
    <n v="0"/>
    <n v="0"/>
    <m/>
    <m/>
    <n v="0"/>
    <n v="0"/>
    <n v="0"/>
    <n v="0"/>
    <m/>
    <n v="0"/>
    <n v="0"/>
    <n v="0"/>
    <m/>
    <m/>
    <n v="0"/>
    <n v="0"/>
    <n v="0"/>
    <s v="-"/>
  </r>
  <r>
    <s v="FI500_15"/>
    <x v="10"/>
    <x v="0"/>
    <n v="2015"/>
    <x v="1"/>
    <x v="5"/>
    <m/>
    <n v="0"/>
    <n v="0"/>
    <n v="0"/>
    <m/>
    <m/>
    <n v="0"/>
    <n v="0"/>
    <n v="0"/>
    <n v="0"/>
    <m/>
    <n v="0"/>
    <n v="0"/>
    <n v="0"/>
    <m/>
    <m/>
    <n v="0"/>
    <n v="0"/>
    <n v="0"/>
    <s v="-"/>
  </r>
  <r>
    <s v="FI500_16"/>
    <x v="10"/>
    <x v="0"/>
    <n v="2015"/>
    <x v="1"/>
    <x v="6"/>
    <m/>
    <n v="0"/>
    <n v="0"/>
    <n v="0"/>
    <m/>
    <m/>
    <n v="0"/>
    <n v="0"/>
    <n v="0"/>
    <n v="0"/>
    <m/>
    <n v="0"/>
    <n v="0"/>
    <n v="0"/>
    <m/>
    <m/>
    <n v="0"/>
    <n v="0"/>
    <n v="0"/>
    <s v="-"/>
  </r>
  <r>
    <s v="FI500_3"/>
    <x v="10"/>
    <x v="0"/>
    <n v="2015"/>
    <x v="1"/>
    <x v="8"/>
    <m/>
    <n v="4.6686962180143698"/>
    <n v="4.6686962180143698"/>
    <n v="0"/>
    <m/>
    <m/>
    <n v="4.1590318243059823"/>
    <n v="0"/>
    <n v="0.50966439370838723"/>
    <n v="0"/>
    <m/>
    <n v="3.7243465485320582"/>
    <n v="3.7243465485320582"/>
    <n v="0"/>
    <m/>
    <m/>
    <n v="3.3177733347313065"/>
    <n v="0"/>
    <n v="0.40657321380075151"/>
    <s v="-"/>
  </r>
  <r>
    <s v="FI500_8"/>
    <x v="10"/>
    <x v="0"/>
    <n v="2015"/>
    <x v="1"/>
    <x v="13"/>
    <m/>
    <n v="0"/>
    <n v="0"/>
    <n v="0"/>
    <m/>
    <m/>
    <n v="0"/>
    <n v="0"/>
    <n v="0"/>
    <n v="0"/>
    <m/>
    <n v="0"/>
    <n v="0"/>
    <n v="0"/>
    <m/>
    <m/>
    <n v="0"/>
    <n v="0"/>
    <n v="0"/>
    <s v="-"/>
  </r>
  <r>
    <s v="FI500_9"/>
    <x v="10"/>
    <x v="0"/>
    <n v="2015"/>
    <x v="1"/>
    <x v="14"/>
    <m/>
    <n v="0"/>
    <n v="0"/>
    <n v="0"/>
    <m/>
    <m/>
    <n v="0"/>
    <n v="0"/>
    <n v="0"/>
    <n v="0"/>
    <m/>
    <n v="0"/>
    <n v="0"/>
    <n v="0"/>
    <m/>
    <m/>
    <n v="0"/>
    <n v="0"/>
    <n v="0"/>
    <s v="-"/>
  </r>
  <r>
    <s v="FI500_11"/>
    <x v="10"/>
    <x v="0"/>
    <n v="2015"/>
    <x v="1"/>
    <x v="2"/>
    <m/>
    <n v="1.1243937830834119"/>
    <n v="1.1243937830834119"/>
    <n v="0"/>
    <m/>
    <m/>
    <n v="1.0569226730892658"/>
    <n v="0"/>
    <n v="6.7471109994146142E-2"/>
    <n v="0"/>
    <m/>
    <n v="2.9818923127372083"/>
    <n v="2.9818923127372083"/>
    <n v="0"/>
    <m/>
    <m/>
    <n v="2.8029589290327328"/>
    <n v="0"/>
    <n v="0.17893338370447556"/>
    <s v="-"/>
  </r>
  <r>
    <s v="FI500_14"/>
    <x v="10"/>
    <x v="0"/>
    <n v="2015"/>
    <x v="1"/>
    <x v="15"/>
    <m/>
    <n v="0"/>
    <n v="0"/>
    <n v="0"/>
    <m/>
    <m/>
    <n v="0"/>
    <n v="0"/>
    <n v="0"/>
    <n v="0"/>
    <m/>
    <n v="0"/>
    <n v="0"/>
    <n v="0"/>
    <m/>
    <m/>
    <n v="0"/>
    <n v="0"/>
    <n v="0"/>
    <s v="-"/>
  </r>
  <r>
    <s v="FI500_12"/>
    <x v="10"/>
    <x v="0"/>
    <n v="2015"/>
    <x v="1"/>
    <x v="16"/>
    <m/>
    <n v="1.1243937830834119"/>
    <n v="1.1243937830834119"/>
    <n v="0"/>
    <m/>
    <m/>
    <n v="1.0569226730892658"/>
    <n v="0"/>
    <n v="6.7471109994146142E-2"/>
    <n v="0"/>
    <m/>
    <n v="2.9818923127372083"/>
    <n v="2.9818923127372083"/>
    <n v="0"/>
    <m/>
    <m/>
    <n v="2.8029589290327328"/>
    <n v="0"/>
    <n v="0.17893338370447556"/>
    <s v="-"/>
  </r>
  <r>
    <s v="FI500_2"/>
    <x v="10"/>
    <x v="0"/>
    <n v="2015"/>
    <x v="1"/>
    <x v="7"/>
    <m/>
    <n v="1.0294968967413541E-2"/>
    <n v="1.0294968967413541E-2"/>
    <n v="0"/>
    <m/>
    <m/>
    <n v="0"/>
    <n v="0"/>
    <n v="0"/>
    <n v="1.0294968967413541E-2"/>
    <m/>
    <n v="0"/>
    <n v="0"/>
    <n v="0"/>
    <m/>
    <m/>
    <n v="0"/>
    <n v="0"/>
    <n v="0"/>
    <s v="-"/>
  </r>
  <r>
    <s v="FI500_6"/>
    <x v="10"/>
    <x v="0"/>
    <n v="2015"/>
    <x v="1"/>
    <x v="11"/>
    <m/>
    <n v="16.073801734793427"/>
    <n v="16.069390847662035"/>
    <n v="4.410887131391995E-3"/>
    <m/>
    <m/>
    <n v="14.340741428756033"/>
    <n v="4.410887131391995E-3"/>
    <n v="1.0982145397624272"/>
    <n v="0.63043487914357432"/>
    <m/>
    <n v="14.29455779743779"/>
    <n v="14.289902473661787"/>
    <n v="4.6553237760024908E-3"/>
    <m/>
    <m/>
    <n v="13.273423205221436"/>
    <n v="4.6553237760024908E-3"/>
    <n v="1.0164792684403521"/>
    <s v="-"/>
  </r>
  <r>
    <s v="FI500_7"/>
    <x v="10"/>
    <x v="0"/>
    <n v="2015"/>
    <x v="1"/>
    <x v="12"/>
    <m/>
    <n v="17.176332145021235"/>
    <n v="17.176332145021235"/>
    <n v="0"/>
    <m/>
    <m/>
    <n v="15.42610170831415"/>
    <n v="0"/>
    <n v="1.750230436707084"/>
    <n v="0"/>
    <m/>
    <n v="15.430253319026397"/>
    <n v="15.430253319026397"/>
    <n v="0"/>
    <m/>
    <m/>
    <n v="13.857944471186105"/>
    <n v="0"/>
    <n v="1.572308847840292"/>
    <s v="-"/>
  </r>
  <r>
    <s v="FI500_5"/>
    <x v="10"/>
    <x v="0"/>
    <n v="2015"/>
    <x v="1"/>
    <x v="10"/>
    <m/>
    <n v="4.2473130900794076E-2"/>
    <n v="4.2473130900794076E-2"/>
    <n v="0"/>
    <m/>
    <m/>
    <n v="4.0787786503192223E-2"/>
    <n v="0"/>
    <n v="1.685344397601856E-3"/>
    <n v="0"/>
    <m/>
    <n v="2.6077926639657315E-2"/>
    <n v="2.6077926639657315E-2"/>
    <n v="0"/>
    <m/>
    <m/>
    <n v="2.5043148024775478E-2"/>
    <n v="0"/>
    <n v="1.0347786148818372E-3"/>
    <s v="-"/>
  </r>
  <r>
    <s v="FI500_4"/>
    <x v="10"/>
    <x v="0"/>
    <n v="2015"/>
    <x v="1"/>
    <x v="9"/>
    <m/>
    <n v="13.683006489480389"/>
    <n v="13.683006489480389"/>
    <n v="0"/>
    <m/>
    <m/>
    <n v="11.67381421270002"/>
    <n v="0"/>
    <n v="0.38913141492976616"/>
    <n v="1.6200608618506034"/>
    <m/>
    <n v="6.7816512113256193"/>
    <n v="6.7816512113256193"/>
    <n v="0"/>
    <m/>
    <m/>
    <n v="6.5628859434644378"/>
    <n v="0"/>
    <n v="0.21876526786118175"/>
    <s v="-"/>
  </r>
  <r>
    <s v="FR500_1"/>
    <x v="11"/>
    <x v="0"/>
    <n v="2015"/>
    <x v="1"/>
    <x v="0"/>
    <m/>
    <n v="385.4863549386294"/>
    <n v="384.28174757978434"/>
    <n v="1.2046073588450528"/>
    <m/>
    <m/>
    <n v="324.96037474212415"/>
    <n v="1.2046073588450528"/>
    <n v="31.407485321671135"/>
    <n v="27.91388751598906"/>
    <m/>
    <n v="309.31814379423912"/>
    <n v="306.50847695613407"/>
    <n v="2.809666838105052"/>
    <m/>
    <m/>
    <n v="277.033889371486"/>
    <n v="2.809666838105052"/>
    <n v="29.474587584648056"/>
    <s v="-"/>
  </r>
  <r>
    <s v="FR500_10"/>
    <x v="11"/>
    <x v="0"/>
    <n v="2015"/>
    <x v="1"/>
    <x v="1"/>
    <m/>
    <n v="1.0789882965048665"/>
    <n v="1.0789882965048665"/>
    <n v="0"/>
    <m/>
    <m/>
    <n v="0.69531811664382048"/>
    <n v="0"/>
    <n v="0.38367017986104596"/>
    <n v="0"/>
    <m/>
    <n v="1.0675510205619148"/>
    <n v="1.0675510205619148"/>
    <n v="0"/>
    <m/>
    <m/>
    <n v="0.68794774460739594"/>
    <n v="0"/>
    <n v="0.37960327595451887"/>
    <s v="-"/>
  </r>
  <r>
    <s v="FR500_15"/>
    <x v="11"/>
    <x v="0"/>
    <n v="2015"/>
    <x v="1"/>
    <x v="5"/>
    <m/>
    <n v="0"/>
    <n v="0"/>
    <n v="0"/>
    <m/>
    <m/>
    <n v="0"/>
    <n v="0"/>
    <n v="0"/>
    <n v="0"/>
    <m/>
    <n v="0"/>
    <n v="0"/>
    <n v="0"/>
    <m/>
    <m/>
    <n v="0"/>
    <n v="0"/>
    <n v="0"/>
    <s v="-"/>
  </r>
  <r>
    <s v="FR500_16"/>
    <x v="11"/>
    <x v="0"/>
    <n v="2015"/>
    <x v="1"/>
    <x v="6"/>
    <m/>
    <n v="0"/>
    <n v="0"/>
    <n v="0"/>
    <m/>
    <m/>
    <n v="0"/>
    <n v="0"/>
    <n v="0"/>
    <n v="0"/>
    <m/>
    <n v="0"/>
    <n v="0"/>
    <n v="0"/>
    <m/>
    <m/>
    <n v="0"/>
    <n v="0"/>
    <n v="0"/>
    <s v="-"/>
  </r>
  <r>
    <s v="FR500_3"/>
    <x v="11"/>
    <x v="0"/>
    <n v="2015"/>
    <x v="1"/>
    <x v="8"/>
    <m/>
    <n v="70.535860094355954"/>
    <n v="70.535860094355954"/>
    <n v="0"/>
    <m/>
    <m/>
    <n v="61.430141617010307"/>
    <n v="0"/>
    <n v="3.8354594212455959"/>
    <n v="5.2702590561000413"/>
    <m/>
    <n v="56.316453058653764"/>
    <n v="56.316453058653764"/>
    <n v="0"/>
    <m/>
    <m/>
    <n v="53.006907647000553"/>
    <n v="0"/>
    <n v="3.3095454116532119"/>
    <s v="-"/>
  </r>
  <r>
    <s v="FR500_8"/>
    <x v="11"/>
    <x v="0"/>
    <n v="2015"/>
    <x v="1"/>
    <x v="13"/>
    <m/>
    <n v="0"/>
    <n v="0"/>
    <n v="0"/>
    <m/>
    <m/>
    <n v="0"/>
    <n v="0"/>
    <n v="0"/>
    <n v="0"/>
    <m/>
    <n v="0"/>
    <n v="0"/>
    <n v="0"/>
    <m/>
    <m/>
    <n v="0"/>
    <n v="0"/>
    <n v="0"/>
    <s v="-"/>
  </r>
  <r>
    <s v="FR500_9"/>
    <x v="11"/>
    <x v="0"/>
    <n v="2015"/>
    <x v="1"/>
    <x v="14"/>
    <m/>
    <n v="0"/>
    <n v="0"/>
    <n v="0"/>
    <m/>
    <m/>
    <n v="0"/>
    <n v="0"/>
    <n v="0"/>
    <n v="0"/>
    <m/>
    <n v="0"/>
    <n v="0"/>
    <n v="0"/>
    <m/>
    <m/>
    <n v="0"/>
    <n v="0"/>
    <n v="0"/>
    <s v="-"/>
  </r>
  <r>
    <s v="FR500_11"/>
    <x v="11"/>
    <x v="0"/>
    <n v="2015"/>
    <x v="1"/>
    <x v="2"/>
    <m/>
    <n v="5.9818232164509242"/>
    <n v="5.9818232164509242"/>
    <n v="0"/>
    <m/>
    <m/>
    <n v="5.3183530538815607"/>
    <n v="0"/>
    <n v="0.66347016256936331"/>
    <n v="0"/>
    <m/>
    <n v="15.863795170027851"/>
    <n v="15.863795170027851"/>
    <n v="0"/>
    <m/>
    <m/>
    <n v="14.1042722988939"/>
    <n v="0"/>
    <n v="1.7595228711339517"/>
    <s v="-"/>
  </r>
  <r>
    <s v="FR500_14"/>
    <x v="11"/>
    <x v="0"/>
    <n v="2015"/>
    <x v="1"/>
    <x v="15"/>
    <m/>
    <n v="0"/>
    <n v="0"/>
    <n v="0"/>
    <m/>
    <m/>
    <n v="0"/>
    <n v="0"/>
    <n v="0"/>
    <n v="0"/>
    <m/>
    <n v="0"/>
    <n v="0"/>
    <n v="0"/>
    <m/>
    <m/>
    <n v="0"/>
    <n v="0"/>
    <n v="0"/>
    <s v="-"/>
  </r>
  <r>
    <s v="FR500_12"/>
    <x v="11"/>
    <x v="0"/>
    <n v="2015"/>
    <x v="1"/>
    <x v="16"/>
    <m/>
    <n v="5.9818232164509242"/>
    <n v="5.9818232164509242"/>
    <n v="0"/>
    <m/>
    <m/>
    <n v="5.3183530538815607"/>
    <n v="0"/>
    <n v="0.66347016256936331"/>
    <n v="0"/>
    <m/>
    <n v="15.863795170027851"/>
    <n v="15.863795170027851"/>
    <n v="0"/>
    <m/>
    <m/>
    <n v="14.1042722988939"/>
    <n v="0"/>
    <n v="1.7595228711339517"/>
    <s v="-"/>
  </r>
  <r>
    <s v="FR500_2"/>
    <x v="11"/>
    <x v="0"/>
    <n v="2015"/>
    <x v="1"/>
    <x v="7"/>
    <m/>
    <n v="143.48165005282772"/>
    <n v="143.48165005282772"/>
    <n v="0"/>
    <m/>
    <m/>
    <n v="122.07517886949583"/>
    <n v="0"/>
    <n v="11.202721450828527"/>
    <n v="10.203749732503354"/>
    <m/>
    <n v="118.95250942050131"/>
    <n v="118.95250942050131"/>
    <n v="0"/>
    <m/>
    <m/>
    <n v="108.95391381153584"/>
    <n v="0"/>
    <n v="9.9985956089654682"/>
    <s v="-"/>
  </r>
  <r>
    <s v="FR500_6"/>
    <x v="11"/>
    <x v="0"/>
    <n v="2015"/>
    <x v="1"/>
    <x v="11"/>
    <m/>
    <n v="74.828278752468762"/>
    <n v="73.623671393623709"/>
    <n v="1.2046073588450528"/>
    <m/>
    <m/>
    <n v="48.532061244180994"/>
    <n v="1.2046073588450528"/>
    <n v="12.651731422057058"/>
    <n v="12.439878727385665"/>
    <m/>
    <n v="60.127399231776067"/>
    <n v="57.317732393671015"/>
    <n v="2.809666838105052"/>
    <m/>
    <m/>
    <n v="45.465434189113623"/>
    <n v="2.809666838105052"/>
    <n v="11.852298204557394"/>
    <s v="-"/>
  </r>
  <r>
    <s v="FR500_7"/>
    <x v="11"/>
    <x v="0"/>
    <n v="2015"/>
    <x v="1"/>
    <x v="12"/>
    <m/>
    <n v="12.94795656293023"/>
    <n v="12.94795656293023"/>
    <n v="0"/>
    <m/>
    <m/>
    <n v="11.032205986321179"/>
    <n v="0"/>
    <n v="1.9157505766090506"/>
    <n v="0"/>
    <m/>
    <n v="11.691262687942025"/>
    <n v="11.691262687942025"/>
    <n v="0"/>
    <m/>
    <m/>
    <n v="9.9614497149948811"/>
    <n v="0"/>
    <n v="1.7298129729471432"/>
    <s v="-"/>
  </r>
  <r>
    <s v="FR500_5"/>
    <x v="11"/>
    <x v="0"/>
    <n v="2015"/>
    <x v="1"/>
    <x v="10"/>
    <m/>
    <n v="1.8059153271980914"/>
    <n v="1.8059153271980914"/>
    <n v="0"/>
    <m/>
    <m/>
    <n v="1.7695778967607816"/>
    <n v="0"/>
    <n v="3.6337430437309901E-2"/>
    <n v="0"/>
    <m/>
    <n v="0.98158430101902017"/>
    <n v="0.98158430101902017"/>
    <n v="0"/>
    <m/>
    <m/>
    <n v="0.96183351275145834"/>
    <n v="0"/>
    <n v="1.9750788267561804E-2"/>
    <s v="-"/>
  </r>
  <r>
    <s v="FR500_4"/>
    <x v="11"/>
    <x v="0"/>
    <n v="2015"/>
    <x v="1"/>
    <x v="9"/>
    <m/>
    <n v="74.825882635892839"/>
    <n v="74.825882635892839"/>
    <n v="0"/>
    <m/>
    <m/>
    <n v="74.107537957829663"/>
    <n v="0"/>
    <n v="0.71834467806318214"/>
    <n v="0"/>
    <m/>
    <n v="44.317588903757184"/>
    <n v="44.317588903757184"/>
    <n v="0"/>
    <m/>
    <m/>
    <n v="43.892130452588376"/>
    <n v="0"/>
    <n v="0.42545845116880715"/>
    <s v="-"/>
  </r>
  <r>
    <s v="DE500_1"/>
    <x v="5"/>
    <x v="0"/>
    <n v="2015"/>
    <x v="1"/>
    <x v="0"/>
    <m/>
    <n v="580.59238895352894"/>
    <n v="580.46997768134634"/>
    <n v="0.12241127218262277"/>
    <m/>
    <m/>
    <n v="449.43156675986694"/>
    <n v="0.12241127218262277"/>
    <n v="106.51968358967584"/>
    <n v="24.518727331803593"/>
    <m/>
    <n v="443.95374081630416"/>
    <n v="443.78848271755686"/>
    <n v="0.16525809874731145"/>
    <m/>
    <m/>
    <n v="355.58385978317324"/>
    <n v="0.16525809874731145"/>
    <n v="88.204622934383622"/>
    <s v="-"/>
  </r>
  <r>
    <s v="DE500_10"/>
    <x v="5"/>
    <x v="0"/>
    <n v="2015"/>
    <x v="1"/>
    <x v="1"/>
    <m/>
    <n v="7.4823815762681454"/>
    <n v="7.4823815762681454"/>
    <n v="0"/>
    <m/>
    <m/>
    <n v="0.21763330945149703"/>
    <n v="0"/>
    <n v="7.2647482668166488"/>
    <n v="0"/>
    <m/>
    <n v="7.4030683315597026"/>
    <n v="7.4030683315597026"/>
    <n v="0"/>
    <m/>
    <m/>
    <n v="0.21532639637131115"/>
    <n v="0"/>
    <n v="7.1877419351883916"/>
    <s v="-"/>
  </r>
  <r>
    <s v="DE500_15"/>
    <x v="5"/>
    <x v="0"/>
    <n v="2015"/>
    <x v="1"/>
    <x v="5"/>
    <m/>
    <n v="0"/>
    <n v="0"/>
    <n v="0"/>
    <m/>
    <m/>
    <n v="0"/>
    <n v="0"/>
    <n v="0"/>
    <n v="0"/>
    <m/>
    <n v="0"/>
    <n v="0"/>
    <n v="0"/>
    <m/>
    <m/>
    <n v="0"/>
    <n v="0"/>
    <n v="0"/>
    <s v="-"/>
  </r>
  <r>
    <s v="DE500_16"/>
    <x v="5"/>
    <x v="0"/>
    <n v="2015"/>
    <x v="1"/>
    <x v="6"/>
    <m/>
    <n v="0"/>
    <n v="0"/>
    <n v="0"/>
    <m/>
    <m/>
    <n v="0"/>
    <n v="0"/>
    <n v="0"/>
    <n v="0"/>
    <m/>
    <n v="0"/>
    <n v="0"/>
    <n v="0"/>
    <m/>
    <m/>
    <n v="0"/>
    <n v="0"/>
    <n v="0"/>
    <s v="-"/>
  </r>
  <r>
    <s v="DE500_3"/>
    <x v="5"/>
    <x v="0"/>
    <n v="2015"/>
    <x v="1"/>
    <x v="8"/>
    <m/>
    <n v="153.13084310901326"/>
    <n v="153.13084310901326"/>
    <n v="0"/>
    <m/>
    <m/>
    <n v="125.88360236224196"/>
    <n v="0"/>
    <n v="27.221339585706637"/>
    <n v="2.5901161064666552E-2"/>
    <m/>
    <n v="118.22195900083109"/>
    <n v="118.22195900083109"/>
    <n v="0"/>
    <m/>
    <m/>
    <n v="97.202649947154725"/>
    <n v="0"/>
    <n v="21.019309053676366"/>
    <s v="-"/>
  </r>
  <r>
    <s v="DE500_8"/>
    <x v="5"/>
    <x v="0"/>
    <n v="2015"/>
    <x v="1"/>
    <x v="13"/>
    <m/>
    <n v="0"/>
    <n v="0"/>
    <n v="0"/>
    <m/>
    <m/>
    <n v="0"/>
    <n v="0"/>
    <n v="0"/>
    <n v="0"/>
    <m/>
    <n v="0"/>
    <n v="0"/>
    <n v="0"/>
    <m/>
    <m/>
    <n v="0"/>
    <n v="0"/>
    <n v="0"/>
    <s v="-"/>
  </r>
  <r>
    <s v="DE500_9"/>
    <x v="5"/>
    <x v="0"/>
    <n v="2015"/>
    <x v="1"/>
    <x v="14"/>
    <m/>
    <n v="0"/>
    <n v="0"/>
    <n v="0"/>
    <m/>
    <m/>
    <n v="0"/>
    <n v="0"/>
    <n v="0"/>
    <n v="0"/>
    <m/>
    <n v="0"/>
    <n v="0"/>
    <n v="0"/>
    <m/>
    <m/>
    <n v="0"/>
    <n v="0"/>
    <n v="0"/>
    <s v="-"/>
  </r>
  <r>
    <s v="DE500_11"/>
    <x v="5"/>
    <x v="0"/>
    <n v="2015"/>
    <x v="1"/>
    <x v="2"/>
    <m/>
    <n v="2.8026282418753352"/>
    <n v="2.8026282418753352"/>
    <n v="0"/>
    <m/>
    <m/>
    <n v="2.1701761250600335"/>
    <n v="0"/>
    <n v="0.63245211681530167"/>
    <n v="0"/>
    <m/>
    <n v="7.4325700974533895"/>
    <n v="7.4325700974533895"/>
    <n v="0"/>
    <m/>
    <m/>
    <n v="5.7553070836592095"/>
    <n v="0"/>
    <n v="1.67726301379418"/>
    <s v="-"/>
  </r>
  <r>
    <s v="DE500_14"/>
    <x v="5"/>
    <x v="0"/>
    <n v="2015"/>
    <x v="1"/>
    <x v="15"/>
    <m/>
    <n v="0"/>
    <n v="0"/>
    <n v="0"/>
    <m/>
    <m/>
    <n v="0"/>
    <n v="0"/>
    <n v="0"/>
    <n v="0"/>
    <m/>
    <n v="0"/>
    <n v="0"/>
    <n v="0"/>
    <m/>
    <m/>
    <n v="0"/>
    <n v="0"/>
    <n v="0"/>
    <s v="-"/>
  </r>
  <r>
    <s v="DE500_12"/>
    <x v="5"/>
    <x v="0"/>
    <n v="2015"/>
    <x v="1"/>
    <x v="16"/>
    <m/>
    <n v="2.8026282418753352"/>
    <n v="2.8026282418753352"/>
    <n v="0"/>
    <m/>
    <m/>
    <n v="2.1701761250600335"/>
    <n v="0"/>
    <n v="0.63245211681530167"/>
    <n v="0"/>
    <m/>
    <n v="7.4325700974533895"/>
    <n v="7.4325700974533895"/>
    <n v="0"/>
    <m/>
    <m/>
    <n v="5.7553070836592095"/>
    <n v="0"/>
    <n v="1.67726301379418"/>
    <s v="-"/>
  </r>
  <r>
    <s v="DE500_2"/>
    <x v="5"/>
    <x v="0"/>
    <n v="2015"/>
    <x v="1"/>
    <x v="7"/>
    <m/>
    <n v="243.9537299316473"/>
    <n v="243.9537299316473"/>
    <n v="0"/>
    <m/>
    <m/>
    <n v="194.42223827571041"/>
    <n v="0"/>
    <n v="48.552687621534872"/>
    <n v="0.97880403440203223"/>
    <m/>
    <n v="193.75510157481528"/>
    <n v="193.75510157481528"/>
    <n v="0"/>
    <m/>
    <m/>
    <n v="155.03781053294395"/>
    <n v="0"/>
    <n v="38.717291041871334"/>
    <s v="-"/>
  </r>
  <r>
    <s v="DE500_6"/>
    <x v="5"/>
    <x v="0"/>
    <n v="2015"/>
    <x v="1"/>
    <x v="11"/>
    <m/>
    <n v="47.27459019232429"/>
    <n v="47.152178920141665"/>
    <n v="0.12241127218262277"/>
    <m/>
    <m/>
    <n v="17.780407628329417"/>
    <n v="0.12241127218262277"/>
    <n v="5.8577491554753536"/>
    <n v="23.514022136336894"/>
    <m/>
    <n v="22.148743907685752"/>
    <n v="21.98348580893844"/>
    <n v="0.16525809874731145"/>
    <m/>
    <m/>
    <n v="16.53577909434636"/>
    <n v="0.16525809874731145"/>
    <n v="5.447706714592079"/>
    <s v="-"/>
  </r>
  <r>
    <s v="DE500_7"/>
    <x v="5"/>
    <x v="0"/>
    <n v="2015"/>
    <x v="1"/>
    <x v="12"/>
    <m/>
    <n v="56.751739436458983"/>
    <n v="56.751739436458983"/>
    <n v="0"/>
    <m/>
    <m/>
    <n v="43.234921069533051"/>
    <n v="0"/>
    <n v="13.516818366925932"/>
    <n v="0"/>
    <m/>
    <n v="49.76442699946805"/>
    <n v="49.76442699946805"/>
    <n v="0"/>
    <m/>
    <m/>
    <n v="37.911808426620922"/>
    <n v="0"/>
    <n v="11.852618572847128"/>
    <s v="-"/>
  </r>
  <r>
    <s v="DE500_5"/>
    <x v="5"/>
    <x v="0"/>
    <n v="2015"/>
    <x v="1"/>
    <x v="10"/>
    <m/>
    <n v="7.2356443334595397"/>
    <n v="7.2356443334595397"/>
    <n v="0"/>
    <m/>
    <m/>
    <n v="7.2356443334595397"/>
    <n v="0"/>
    <n v="0"/>
    <n v="0"/>
    <m/>
    <n v="4.1566762590306849"/>
    <n v="4.1566762590306849"/>
    <n v="0"/>
    <m/>
    <m/>
    <n v="4.1566762590306849"/>
    <n v="0"/>
    <n v="0"/>
    <s v="-"/>
  </r>
  <r>
    <s v="DE500_4"/>
    <x v="5"/>
    <x v="0"/>
    <n v="2015"/>
    <x v="1"/>
    <x v="9"/>
    <m/>
    <n v="61.960832132482075"/>
    <n v="61.960832132482075"/>
    <n v="0"/>
    <m/>
    <m/>
    <n v="58.486943656080996"/>
    <n v="0"/>
    <n v="3.4738884764010818"/>
    <n v="0"/>
    <m/>
    <n v="41.071194645460196"/>
    <n v="41.071194645460196"/>
    <n v="0"/>
    <m/>
    <m/>
    <n v="38.76850204304607"/>
    <n v="0"/>
    <n v="2.3026926024141265"/>
    <s v="-"/>
  </r>
  <r>
    <s v="EL500_1"/>
    <x v="8"/>
    <x v="1"/>
    <n v="2015"/>
    <x v="1"/>
    <x v="0"/>
    <m/>
    <n v="51.902288603395185"/>
    <n v="47.633689639657568"/>
    <n v="4.2685989637376176"/>
    <m/>
    <m/>
    <n v="28.797780366155322"/>
    <n v="4.2685989637376176"/>
    <n v="7.2609702964568505"/>
    <n v="11.574938977045397"/>
    <m/>
    <n v="37.928169332956948"/>
    <n v="28.989021605997408"/>
    <n v="8.9391477269595399"/>
    <m/>
    <m/>
    <n v="22.546315206300029"/>
    <n v="8.9391477269595399"/>
    <n v="6.4427063996973803"/>
    <s v="-"/>
  </r>
  <r>
    <s v="EL500_10"/>
    <x v="8"/>
    <x v="1"/>
    <n v="2015"/>
    <x v="1"/>
    <x v="1"/>
    <m/>
    <n v="2.7583998201865665"/>
    <n v="2.7583998201865665"/>
    <n v="0"/>
    <m/>
    <m/>
    <n v="1.3388400486897685"/>
    <n v="0"/>
    <n v="1.4195597714967982"/>
    <n v="0"/>
    <m/>
    <n v="2.7291607820925892"/>
    <n v="2.7291607820925892"/>
    <n v="0"/>
    <m/>
    <m/>
    <n v="1.324648344173657"/>
    <n v="0"/>
    <n v="1.4045124379189322"/>
    <s v="-"/>
  </r>
  <r>
    <s v="EL500_15"/>
    <x v="8"/>
    <x v="1"/>
    <n v="2015"/>
    <x v="1"/>
    <x v="5"/>
    <m/>
    <n v="0"/>
    <n v="0"/>
    <n v="0"/>
    <m/>
    <m/>
    <n v="0"/>
    <n v="0"/>
    <n v="0"/>
    <n v="0"/>
    <m/>
    <n v="0"/>
    <n v="0"/>
    <n v="0"/>
    <m/>
    <m/>
    <n v="0"/>
    <n v="0"/>
    <n v="0"/>
    <s v="-"/>
  </r>
  <r>
    <s v="EL500_16"/>
    <x v="8"/>
    <x v="1"/>
    <n v="2015"/>
    <x v="1"/>
    <x v="6"/>
    <m/>
    <n v="0"/>
    <n v="0"/>
    <n v="0"/>
    <m/>
    <m/>
    <n v="0"/>
    <n v="0"/>
    <n v="0"/>
    <n v="0"/>
    <m/>
    <n v="0"/>
    <n v="0"/>
    <n v="0"/>
    <m/>
    <m/>
    <n v="0"/>
    <n v="0"/>
    <n v="0"/>
    <s v="-"/>
  </r>
  <r>
    <s v="EL500_3"/>
    <x v="8"/>
    <x v="1"/>
    <n v="2015"/>
    <x v="1"/>
    <x v="8"/>
    <m/>
    <n v="18.404579783871867"/>
    <n v="18.404579783871867"/>
    <n v="0"/>
    <m/>
    <m/>
    <n v="14.822897369285254"/>
    <n v="0"/>
    <n v="3.4854171916254391"/>
    <n v="9.6265222961170377E-2"/>
    <m/>
    <n v="14.164906376094311"/>
    <n v="14.164906376094311"/>
    <n v="0"/>
    <m/>
    <m/>
    <n v="11.468284137233887"/>
    <n v="0"/>
    <n v="2.6966222388604248"/>
    <s v="-"/>
  </r>
  <r>
    <s v="EL500_8"/>
    <x v="8"/>
    <x v="1"/>
    <n v="2015"/>
    <x v="1"/>
    <x v="13"/>
    <m/>
    <n v="0"/>
    <n v="0"/>
    <n v="0"/>
    <m/>
    <m/>
    <n v="0"/>
    <n v="0"/>
    <n v="0"/>
    <n v="0"/>
    <m/>
    <n v="0"/>
    <n v="0"/>
    <n v="0"/>
    <m/>
    <m/>
    <n v="0"/>
    <n v="0"/>
    <n v="0"/>
    <s v="-"/>
  </r>
  <r>
    <s v="EL500_9"/>
    <x v="8"/>
    <x v="1"/>
    <n v="2015"/>
    <x v="1"/>
    <x v="14"/>
    <m/>
    <n v="0"/>
    <n v="0"/>
    <n v="0"/>
    <m/>
    <m/>
    <n v="0"/>
    <n v="0"/>
    <n v="0"/>
    <n v="0"/>
    <m/>
    <n v="0"/>
    <n v="0"/>
    <n v="0"/>
    <m/>
    <m/>
    <n v="0"/>
    <n v="0"/>
    <n v="0"/>
    <s v="-"/>
  </r>
  <r>
    <s v="EL500_11"/>
    <x v="8"/>
    <x v="1"/>
    <n v="2015"/>
    <x v="1"/>
    <x v="2"/>
    <m/>
    <n v="0.7841924064930631"/>
    <n v="0.7841924064930631"/>
    <n v="0"/>
    <m/>
    <m/>
    <n v="0.56378228716582579"/>
    <n v="0"/>
    <n v="0.22041011932723728"/>
    <n v="0"/>
    <m/>
    <n v="2.0796782620196033"/>
    <n v="2.0796782620196033"/>
    <n v="0"/>
    <m/>
    <m/>
    <n v="1.4951506255637701"/>
    <n v="0"/>
    <n v="0.58452763645583328"/>
    <s v="-"/>
  </r>
  <r>
    <s v="EL500_14"/>
    <x v="8"/>
    <x v="1"/>
    <n v="2015"/>
    <x v="1"/>
    <x v="15"/>
    <m/>
    <n v="0"/>
    <n v="0"/>
    <n v="0"/>
    <m/>
    <m/>
    <n v="0"/>
    <n v="0"/>
    <n v="0"/>
    <n v="0"/>
    <m/>
    <n v="0"/>
    <n v="0"/>
    <n v="0"/>
    <m/>
    <m/>
    <n v="0"/>
    <n v="0"/>
    <n v="0"/>
    <s v="-"/>
  </r>
  <r>
    <s v="EL500_12"/>
    <x v="8"/>
    <x v="1"/>
    <n v="2015"/>
    <x v="1"/>
    <x v="16"/>
    <m/>
    <n v="0.7841924064930631"/>
    <n v="0.7841924064930631"/>
    <n v="0"/>
    <m/>
    <m/>
    <n v="0.56378228716582579"/>
    <n v="0"/>
    <n v="0.22041011932723728"/>
    <n v="0"/>
    <m/>
    <n v="2.0796782620196033"/>
    <n v="2.0796782620196033"/>
    <n v="0"/>
    <m/>
    <m/>
    <n v="1.4951506255637701"/>
    <n v="0"/>
    <n v="0.58452763645583328"/>
    <s v="-"/>
  </r>
  <r>
    <s v="EL500_2"/>
    <x v="8"/>
    <x v="1"/>
    <n v="2015"/>
    <x v="1"/>
    <x v="7"/>
    <m/>
    <n v="4.361751268457505"/>
    <n v="4.361751268457505"/>
    <n v="0"/>
    <m/>
    <m/>
    <n v="2.9537718098704469"/>
    <n v="0"/>
    <n v="0.99836489897190861"/>
    <n v="0.40961455961514959"/>
    <m/>
    <n v="3.2493548089377158"/>
    <n v="3.2493548089377158"/>
    <n v="0"/>
    <m/>
    <m/>
    <n v="2.4285224277372133"/>
    <n v="0"/>
    <n v="0.8208323812005025"/>
    <s v="-"/>
  </r>
  <r>
    <s v="EL500_6"/>
    <x v="8"/>
    <x v="1"/>
    <n v="2015"/>
    <x v="1"/>
    <x v="11"/>
    <m/>
    <n v="15.124250030305738"/>
    <n v="10.855651066568122"/>
    <n v="4.2685989637376176"/>
    <m/>
    <m/>
    <n v="2.5002517401917523"/>
    <n v="4.2685989637376176"/>
    <n v="0.89475428702902504"/>
    <n v="7.4606450393473445"/>
    <m/>
    <n v="11.892802970641617"/>
    <n v="2.9536552436820762"/>
    <n v="8.9391477269595399"/>
    <m/>
    <m/>
    <n v="2.1752190139668244"/>
    <n v="8.9391477269595399"/>
    <n v="0.77843622971525184"/>
    <s v="-"/>
  </r>
  <r>
    <s v="EL500_7"/>
    <x v="8"/>
    <x v="1"/>
    <n v="2015"/>
    <x v="1"/>
    <x v="12"/>
    <m/>
    <n v="0.49733658368862821"/>
    <n v="0.49733658368862821"/>
    <n v="0"/>
    <m/>
    <m/>
    <n v="0.41855920526036428"/>
    <n v="0"/>
    <n v="7.8777378428263961E-2"/>
    <n v="0"/>
    <m/>
    <n v="0.44932304874833651"/>
    <n v="0.44932304874833651"/>
    <n v="0"/>
    <m/>
    <m/>
    <n v="0.37815094315887521"/>
    <n v="0"/>
    <n v="7.1172105589461299E-2"/>
    <s v="-"/>
  </r>
  <r>
    <s v="EL500_5"/>
    <x v="8"/>
    <x v="1"/>
    <n v="2015"/>
    <x v="1"/>
    <x v="10"/>
    <m/>
    <n v="4.0516200567935048E-2"/>
    <n v="4.0516200567935048E-2"/>
    <n v="0"/>
    <m/>
    <m/>
    <n v="1.6209073334733367E-2"/>
    <n v="0"/>
    <n v="5.2037797531816468E-3"/>
    <n v="1.910334748002003E-2"/>
    <m/>
    <n v="1.1763195532305596E-2"/>
    <n v="1.1763195532305596E-2"/>
    <n v="0"/>
    <m/>
    <m/>
    <n v="8.9044882646469904E-3"/>
    <n v="0"/>
    <n v="2.858707267658606E-3"/>
    <s v="-"/>
  </r>
  <r>
    <s v="EL500_4"/>
    <x v="8"/>
    <x v="1"/>
    <n v="2015"/>
    <x v="1"/>
    <x v="9"/>
    <m/>
    <n v="9.9312625098238847"/>
    <n v="9.9312625098238847"/>
    <n v="0"/>
    <m/>
    <m/>
    <n v="6.1834688323571747"/>
    <n v="0"/>
    <n v="0.15848286982499626"/>
    <n v="3.5893108076417128"/>
    <m/>
    <n v="3.351179888890472"/>
    <n v="3.351179888890472"/>
    <n v="0"/>
    <m/>
    <m/>
    <n v="3.2674352262011568"/>
    <n v="0"/>
    <n v="8.3744662689315158E-2"/>
    <s v="-"/>
  </r>
  <r>
    <s v="HU500_1"/>
    <x v="13"/>
    <x v="0"/>
    <n v="2015"/>
    <x v="1"/>
    <x v="0"/>
    <m/>
    <n v="53.312486130556223"/>
    <n v="53.210705668573794"/>
    <n v="0.10178046198242829"/>
    <m/>
    <m/>
    <n v="45.732098828144622"/>
    <n v="0.10178046198242829"/>
    <n v="5.2469449730255109"/>
    <n v="2.2316618674036568"/>
    <m/>
    <n v="40.61233225306507"/>
    <n v="40.393209343593284"/>
    <n v="0.21912290947178581"/>
    <m/>
    <m/>
    <n v="36.933626924607729"/>
    <n v="0.21912290947178581"/>
    <n v="3.4595824189855562"/>
    <s v="-"/>
  </r>
  <r>
    <s v="HU500_10"/>
    <x v="13"/>
    <x v="0"/>
    <n v="2015"/>
    <x v="1"/>
    <x v="1"/>
    <m/>
    <n v="0.11534175592999049"/>
    <n v="0.11534175592999049"/>
    <n v="0"/>
    <m/>
    <m/>
    <n v="3.3727629742262351E-2"/>
    <n v="0"/>
    <n v="8.1614126187728148E-2"/>
    <n v="0"/>
    <m/>
    <n v="0.1141191333171326"/>
    <n v="0.1141191333171326"/>
    <n v="0"/>
    <m/>
    <m/>
    <n v="3.337011686699437E-2"/>
    <n v="0"/>
    <n v="8.0749016450138225E-2"/>
    <s v="-"/>
  </r>
  <r>
    <s v="HU500_15"/>
    <x v="13"/>
    <x v="0"/>
    <n v="2015"/>
    <x v="1"/>
    <x v="5"/>
    <m/>
    <n v="0"/>
    <n v="0"/>
    <n v="0"/>
    <m/>
    <m/>
    <n v="0"/>
    <n v="0"/>
    <n v="0"/>
    <n v="0"/>
    <m/>
    <n v="0"/>
    <n v="0"/>
    <n v="0"/>
    <m/>
    <m/>
    <n v="0"/>
    <n v="0"/>
    <n v="0"/>
    <s v="-"/>
  </r>
  <r>
    <s v="HU500_16"/>
    <x v="13"/>
    <x v="0"/>
    <n v="2015"/>
    <x v="1"/>
    <x v="6"/>
    <m/>
    <n v="0"/>
    <n v="0"/>
    <n v="0"/>
    <m/>
    <m/>
    <n v="0"/>
    <n v="0"/>
    <n v="0"/>
    <n v="0"/>
    <m/>
    <n v="0"/>
    <n v="0"/>
    <n v="0"/>
    <m/>
    <m/>
    <n v="0"/>
    <n v="0"/>
    <n v="0"/>
    <s v="-"/>
  </r>
  <r>
    <s v="HU500_3"/>
    <x v="13"/>
    <x v="0"/>
    <n v="2015"/>
    <x v="1"/>
    <x v="8"/>
    <m/>
    <n v="1.1194653299975201"/>
    <n v="1.1194653299975201"/>
    <n v="0"/>
    <m/>
    <m/>
    <n v="0"/>
    <n v="0"/>
    <n v="1.1194653299975201"/>
    <n v="0"/>
    <m/>
    <n v="0"/>
    <n v="0"/>
    <n v="0"/>
    <m/>
    <m/>
    <n v="0"/>
    <n v="0"/>
    <n v="0"/>
    <s v="-"/>
  </r>
  <r>
    <s v="HU500_8"/>
    <x v="13"/>
    <x v="0"/>
    <n v="2015"/>
    <x v="1"/>
    <x v="13"/>
    <m/>
    <n v="0"/>
    <n v="0"/>
    <n v="0"/>
    <m/>
    <m/>
    <n v="0"/>
    <n v="0"/>
    <n v="0"/>
    <n v="0"/>
    <m/>
    <n v="0"/>
    <n v="0"/>
    <n v="0"/>
    <m/>
    <m/>
    <n v="0"/>
    <n v="0"/>
    <n v="0"/>
    <s v="-"/>
  </r>
  <r>
    <s v="HU500_9"/>
    <x v="13"/>
    <x v="0"/>
    <n v="2015"/>
    <x v="1"/>
    <x v="14"/>
    <m/>
    <n v="0"/>
    <n v="0"/>
    <n v="0"/>
    <m/>
    <m/>
    <n v="0"/>
    <n v="0"/>
    <n v="0"/>
    <n v="0"/>
    <m/>
    <n v="0"/>
    <n v="0"/>
    <n v="0"/>
    <m/>
    <m/>
    <n v="0"/>
    <n v="0"/>
    <n v="0"/>
    <s v="-"/>
  </r>
  <r>
    <s v="HU500_11"/>
    <x v="13"/>
    <x v="0"/>
    <n v="2015"/>
    <x v="1"/>
    <x v="2"/>
    <m/>
    <n v="4.2877013911932913E-6"/>
    <n v="4.2877013911932913E-6"/>
    <n v="0"/>
    <m/>
    <m/>
    <n v="0"/>
    <n v="0"/>
    <n v="4.2877013911932913E-6"/>
    <n v="0"/>
    <m/>
    <n v="1.312036625705147E-5"/>
    <n v="1.312036625705147E-5"/>
    <n v="0"/>
    <m/>
    <m/>
    <n v="0"/>
    <n v="0"/>
    <n v="1.312036625705147E-5"/>
    <s v="-"/>
  </r>
  <r>
    <s v="HU500_14"/>
    <x v="13"/>
    <x v="0"/>
    <n v="2015"/>
    <x v="1"/>
    <x v="15"/>
    <m/>
    <n v="0"/>
    <n v="0"/>
    <n v="0"/>
    <m/>
    <m/>
    <n v="0"/>
    <n v="0"/>
    <n v="0"/>
    <n v="0"/>
    <m/>
    <n v="0"/>
    <n v="0"/>
    <n v="0"/>
    <m/>
    <m/>
    <n v="0"/>
    <n v="0"/>
    <n v="0"/>
    <s v="-"/>
  </r>
  <r>
    <s v="HU500_12"/>
    <x v="13"/>
    <x v="0"/>
    <n v="2015"/>
    <x v="1"/>
    <x v="16"/>
    <m/>
    <n v="4.2877013911932913E-6"/>
    <n v="4.2877013911932913E-6"/>
    <n v="0"/>
    <m/>
    <m/>
    <n v="0"/>
    <n v="0"/>
    <n v="4.2877013911932913E-6"/>
    <n v="0"/>
    <m/>
    <n v="1.1370984089444609E-5"/>
    <n v="1.1370984089444609E-5"/>
    <n v="0"/>
    <m/>
    <m/>
    <n v="0"/>
    <n v="0"/>
    <n v="1.1370984089444609E-5"/>
    <s v="-"/>
  </r>
  <r>
    <s v="HU500_2"/>
    <x v="13"/>
    <x v="0"/>
    <n v="2015"/>
    <x v="1"/>
    <x v="7"/>
    <m/>
    <n v="31.886195557453284"/>
    <n v="31.886195557453284"/>
    <n v="0"/>
    <m/>
    <m/>
    <n v="27.913020942112251"/>
    <n v="0"/>
    <n v="2.3992249478912289"/>
    <n v="1.5739496674498024"/>
    <m/>
    <n v="25.308618604729485"/>
    <n v="25.308618604729485"/>
    <n v="0"/>
    <m/>
    <m/>
    <n v="23.305432520350433"/>
    <n v="0"/>
    <n v="2.0031860843790521"/>
    <s v="-"/>
  </r>
  <r>
    <s v="HU500_6"/>
    <x v="13"/>
    <x v="0"/>
    <n v="2015"/>
    <x v="1"/>
    <x v="11"/>
    <m/>
    <n v="4.7619248359330664"/>
    <n v="4.6601443739506383"/>
    <n v="0.10178046198242829"/>
    <m/>
    <m/>
    <n v="3.4636647065990558"/>
    <n v="0.10178046198242829"/>
    <n v="0.79075524519205032"/>
    <n v="0.40572442215953258"/>
    <m/>
    <n v="3.963012467047959"/>
    <n v="3.743889557576173"/>
    <n v="0.21912290947178581"/>
    <m/>
    <m/>
    <n v="3.048024941807169"/>
    <n v="0.21912290947178581"/>
    <n v="0.69586461576900427"/>
    <s v="-"/>
  </r>
  <r>
    <s v="HU500_7"/>
    <x v="13"/>
    <x v="0"/>
    <n v="2015"/>
    <x v="1"/>
    <x v="12"/>
    <m/>
    <n v="5.7756255693276657"/>
    <n v="5.7756255693276657"/>
    <n v="0"/>
    <m/>
    <m/>
    <n v="5.2653987233103781"/>
    <n v="0"/>
    <n v="0.51022684601728752"/>
    <n v="0"/>
    <m/>
    <n v="5.2063676881388661"/>
    <n v="5.2063676881388661"/>
    <n v="0"/>
    <m/>
    <m/>
    <n v="4.7464298800453539"/>
    <n v="0"/>
    <n v="0.45993780809351226"/>
    <s v="-"/>
  </r>
  <r>
    <s v="HU500_5"/>
    <x v="13"/>
    <x v="0"/>
    <n v="2015"/>
    <x v="1"/>
    <x v="10"/>
    <m/>
    <n v="1.3785160354114359"/>
    <n v="1.3785160354114359"/>
    <n v="0"/>
    <m/>
    <m/>
    <n v="1.3011109871877233"/>
    <n v="0"/>
    <n v="7.7405048223712428E-2"/>
    <n v="0"/>
    <m/>
    <n v="0.81692049094170538"/>
    <n v="0.81692049094170538"/>
    <n v="0"/>
    <m/>
    <m/>
    <n v="0.77104959182125477"/>
    <n v="0"/>
    <n v="4.5870899120450642E-2"/>
    <s v="-"/>
  </r>
  <r>
    <s v="HU500_4"/>
    <x v="13"/>
    <x v="0"/>
    <n v="2015"/>
    <x v="1"/>
    <x v="9"/>
    <m/>
    <n v="8.2754127588018651"/>
    <n v="8.2754127588018651"/>
    <n v="0"/>
    <m/>
    <m/>
    <n v="7.7551758391929519"/>
    <n v="0"/>
    <n v="0.26824914181459247"/>
    <n v="0.25198777779432197"/>
    <m/>
    <n v="5.2032824979058354"/>
    <n v="5.2032824979058354"/>
    <n v="0"/>
    <m/>
    <m/>
    <n v="5.0293198737165268"/>
    <n v="0"/>
    <n v="0.17396262418930902"/>
    <s v="-"/>
  </r>
  <r>
    <s v="IE500_1"/>
    <x v="14"/>
    <x v="1"/>
    <n v="2015"/>
    <x v="1"/>
    <x v="0"/>
    <m/>
    <n v="28.190595962804061"/>
    <n v="28.185523257250754"/>
    <n v="5.0727055533080177E-3"/>
    <m/>
    <m/>
    <n v="22.332835002947444"/>
    <n v="5.0727055533080177E-3"/>
    <n v="4.2845492580334241"/>
    <n v="1.5681389962698828"/>
    <m/>
    <n v="20.776292342145553"/>
    <n v="20.765669263074034"/>
    <n v="1.0623079071518915E-2"/>
    <m/>
    <m/>
    <n v="17.276446897544108"/>
    <n v="1.0623079071518915E-2"/>
    <n v="3.489222365529927"/>
    <s v="-"/>
  </r>
  <r>
    <s v="IE500_10"/>
    <x v="14"/>
    <x v="1"/>
    <n v="2015"/>
    <x v="1"/>
    <x v="1"/>
    <m/>
    <n v="0.11106259788096368"/>
    <n v="0.11106259788096368"/>
    <n v="0"/>
    <m/>
    <m/>
    <n v="4.9935876923364189E-3"/>
    <n v="0"/>
    <n v="0.10606901018862726"/>
    <n v="0"/>
    <m/>
    <n v="0.10988533434342546"/>
    <n v="0.10988533434342546"/>
    <n v="0"/>
    <m/>
    <m/>
    <n v="4.9406556627976522E-3"/>
    <n v="0"/>
    <n v="0.1049446786806278"/>
    <s v="-"/>
  </r>
  <r>
    <s v="IE500_15"/>
    <x v="14"/>
    <x v="1"/>
    <n v="2015"/>
    <x v="1"/>
    <x v="5"/>
    <m/>
    <n v="0"/>
    <n v="0"/>
    <n v="0"/>
    <m/>
    <m/>
    <n v="0"/>
    <n v="0"/>
    <n v="0"/>
    <n v="0"/>
    <m/>
    <n v="0"/>
    <n v="0"/>
    <n v="0"/>
    <m/>
    <m/>
    <n v="0"/>
    <n v="0"/>
    <n v="0"/>
    <s v="-"/>
  </r>
  <r>
    <s v="IE500_16"/>
    <x v="14"/>
    <x v="1"/>
    <n v="2015"/>
    <x v="1"/>
    <x v="6"/>
    <m/>
    <n v="0"/>
    <n v="0"/>
    <n v="0"/>
    <m/>
    <m/>
    <n v="0"/>
    <n v="0"/>
    <n v="0"/>
    <n v="0"/>
    <m/>
    <n v="0"/>
    <n v="0"/>
    <n v="0"/>
    <m/>
    <m/>
    <n v="0"/>
    <n v="0"/>
    <n v="0"/>
    <s v="-"/>
  </r>
  <r>
    <s v="IE500_3"/>
    <x v="14"/>
    <x v="1"/>
    <n v="2015"/>
    <x v="1"/>
    <x v="8"/>
    <m/>
    <n v="11.261153835956776"/>
    <n v="11.261153835956776"/>
    <n v="0"/>
    <m/>
    <m/>
    <n v="9.4128730986071805"/>
    <n v="0"/>
    <n v="1.7503243529676813"/>
    <n v="9.795638438191448E-2"/>
    <m/>
    <n v="8.8716921214234059"/>
    <n v="8.8716921214234059"/>
    <n v="0"/>
    <m/>
    <m/>
    <n v="7.4806624599380021"/>
    <n v="0"/>
    <n v="1.3910296614854034"/>
    <s v="-"/>
  </r>
  <r>
    <s v="IE500_8"/>
    <x v="14"/>
    <x v="1"/>
    <n v="2015"/>
    <x v="1"/>
    <x v="13"/>
    <m/>
    <n v="0"/>
    <n v="0"/>
    <n v="0"/>
    <m/>
    <m/>
    <n v="0"/>
    <n v="0"/>
    <n v="0"/>
    <n v="0"/>
    <m/>
    <n v="0"/>
    <n v="0"/>
    <n v="0"/>
    <m/>
    <m/>
    <n v="0"/>
    <n v="0"/>
    <n v="0"/>
    <s v="-"/>
  </r>
  <r>
    <s v="IE500_9"/>
    <x v="14"/>
    <x v="1"/>
    <n v="2015"/>
    <x v="1"/>
    <x v="14"/>
    <m/>
    <n v="0"/>
    <n v="0"/>
    <n v="0"/>
    <m/>
    <m/>
    <n v="0"/>
    <n v="0"/>
    <n v="0"/>
    <n v="0"/>
    <m/>
    <n v="0"/>
    <n v="0"/>
    <n v="0"/>
    <m/>
    <m/>
    <n v="0"/>
    <n v="0"/>
    <n v="0"/>
    <s v="-"/>
  </r>
  <r>
    <s v="IE500_11"/>
    <x v="14"/>
    <x v="1"/>
    <n v="2015"/>
    <x v="1"/>
    <x v="2"/>
    <m/>
    <n v="0.12503202448289702"/>
    <n v="0.12503202448289702"/>
    <n v="0"/>
    <m/>
    <m/>
    <n v="8.5544983622436815E-2"/>
    <n v="0"/>
    <n v="3.9487040860460197E-2"/>
    <n v="0"/>
    <m/>
    <n v="0.33158492892864289"/>
    <n v="0.33158492892864289"/>
    <n v="0"/>
    <m/>
    <m/>
    <n v="0.22686529656670246"/>
    <n v="0"/>
    <n v="0.10471963236194044"/>
    <s v="-"/>
  </r>
  <r>
    <s v="IE500_14"/>
    <x v="14"/>
    <x v="1"/>
    <n v="2015"/>
    <x v="1"/>
    <x v="15"/>
    <m/>
    <n v="0"/>
    <n v="0"/>
    <n v="0"/>
    <m/>
    <m/>
    <n v="0"/>
    <n v="0"/>
    <n v="0"/>
    <n v="0"/>
    <m/>
    <n v="0"/>
    <n v="0"/>
    <n v="0"/>
    <m/>
    <m/>
    <n v="0"/>
    <n v="0"/>
    <n v="0"/>
    <s v="-"/>
  </r>
  <r>
    <s v="IE500_12"/>
    <x v="14"/>
    <x v="1"/>
    <n v="2015"/>
    <x v="1"/>
    <x v="16"/>
    <m/>
    <n v="0.12503202448289702"/>
    <n v="0.12503202448289702"/>
    <n v="0"/>
    <m/>
    <m/>
    <n v="8.5544983622436815E-2"/>
    <n v="0"/>
    <n v="3.9487040860460197E-2"/>
    <n v="0"/>
    <m/>
    <n v="0.33158492892864289"/>
    <n v="0.33158492892864289"/>
    <n v="0"/>
    <m/>
    <m/>
    <n v="0.22686529656670246"/>
    <n v="0"/>
    <n v="0.10471963236194044"/>
    <s v="-"/>
  </r>
  <r>
    <s v="IE500_2"/>
    <x v="14"/>
    <x v="1"/>
    <n v="2015"/>
    <x v="1"/>
    <x v="7"/>
    <m/>
    <n v="7.0699867563326366"/>
    <n v="7.0699867563326366"/>
    <n v="0"/>
    <m/>
    <m/>
    <n v="5.8587809618638644"/>
    <n v="0"/>
    <n v="0.84404291229600537"/>
    <n v="0.3671628821727666"/>
    <m/>
    <n v="5.4558665222764686"/>
    <n v="5.4558665222764686"/>
    <n v="0"/>
    <m/>
    <m/>
    <n v="4.7688448199290088"/>
    <n v="0"/>
    <n v="0.68702170234745974"/>
    <s v="-"/>
  </r>
  <r>
    <s v="IE500_6"/>
    <x v="14"/>
    <x v="1"/>
    <n v="2015"/>
    <x v="1"/>
    <x v="11"/>
    <m/>
    <n v="3.8636513528296628"/>
    <n v="3.8585786472763548"/>
    <n v="5.0727055533080177E-3"/>
    <m/>
    <m/>
    <n v="1.8504861828476471"/>
    <n v="5.0727055533080177E-3"/>
    <n v="0.90507273471350613"/>
    <n v="1.1030197297152018"/>
    <m/>
    <n v="2.4630705157009452"/>
    <n v="2.4524474366294262"/>
    <n v="1.0623079071518915E-2"/>
    <m/>
    <m/>
    <n v="1.6469327027344058"/>
    <n v="1.0623079071518915E-2"/>
    <n v="0.80551473389502048"/>
    <s v="-"/>
  </r>
  <r>
    <s v="IE500_7"/>
    <x v="14"/>
    <x v="1"/>
    <n v="2015"/>
    <x v="1"/>
    <x v="12"/>
    <m/>
    <n v="0"/>
    <n v="0"/>
    <n v="0"/>
    <m/>
    <m/>
    <n v="0"/>
    <n v="0"/>
    <n v="0"/>
    <n v="0"/>
    <m/>
    <n v="0"/>
    <n v="0"/>
    <n v="0"/>
    <m/>
    <m/>
    <n v="0"/>
    <n v="0"/>
    <n v="0"/>
    <s v="-"/>
  </r>
  <r>
    <s v="IE500_5"/>
    <x v="14"/>
    <x v="1"/>
    <n v="2015"/>
    <x v="1"/>
    <x v="10"/>
    <m/>
    <n v="5.446146649470279"/>
    <n v="5.446146649470279"/>
    <n v="0"/>
    <m/>
    <m/>
    <n v="4.8117271730390092"/>
    <n v="0"/>
    <n v="0.63441947643127006"/>
    <n v="0"/>
    <m/>
    <n v="3.3756938535171184"/>
    <n v="3.3756938535171184"/>
    <n v="0"/>
    <m/>
    <m/>
    <n v="2.9824606071540423"/>
    <n v="0"/>
    <n v="0.39323324636307588"/>
    <s v="-"/>
  </r>
  <r>
    <s v="IE500_4"/>
    <x v="14"/>
    <x v="1"/>
    <n v="2015"/>
    <x v="1"/>
    <x v="9"/>
    <m/>
    <n v="0.31356274585084248"/>
    <n v="0.31356274585084248"/>
    <n v="0"/>
    <m/>
    <m/>
    <n v="0.30842901527496885"/>
    <n v="0"/>
    <n v="5.1337305758736209E-3"/>
    <n v="0"/>
    <m/>
    <n v="0.1684990659555525"/>
    <n v="0.1684990659555525"/>
    <n v="0"/>
    <m/>
    <m/>
    <n v="0.1657403555591534"/>
    <n v="0"/>
    <n v="2.7587103963990925E-3"/>
    <s v="-"/>
  </r>
  <r>
    <s v="IT500_1"/>
    <x v="15"/>
    <x v="0"/>
    <n v="2015"/>
    <x v="1"/>
    <x v="0"/>
    <m/>
    <n v="363.76201001774717"/>
    <n v="352.82740104227167"/>
    <n v="10.934608975475486"/>
    <m/>
    <m/>
    <n v="288.81343292793241"/>
    <n v="10.934608975475486"/>
    <n v="45.325529317724744"/>
    <n v="18.688438796614555"/>
    <m/>
    <n v="292.88149325317568"/>
    <n v="270.41096465229657"/>
    <n v="22.470528600879103"/>
    <m/>
    <m/>
    <n v="231.57282004956809"/>
    <n v="22.470528600879103"/>
    <n v="38.838144602728491"/>
    <s v="-"/>
  </r>
  <r>
    <s v="IT500_10"/>
    <x v="15"/>
    <x v="0"/>
    <n v="2015"/>
    <x v="1"/>
    <x v="1"/>
    <m/>
    <n v="1.6548641753555047"/>
    <n v="1.6548641753555047"/>
    <n v="0"/>
    <m/>
    <m/>
    <n v="0.65047778722325633"/>
    <n v="0"/>
    <n v="1.0043863881322483"/>
    <n v="0"/>
    <m/>
    <n v="1.6373226150967362"/>
    <n v="1.6373226150967362"/>
    <n v="0"/>
    <m/>
    <m/>
    <n v="0.64358272267868977"/>
    <n v="0"/>
    <n v="0.99373989241804639"/>
    <s v="-"/>
  </r>
  <r>
    <s v="IT500_15"/>
    <x v="15"/>
    <x v="0"/>
    <n v="2015"/>
    <x v="1"/>
    <x v="5"/>
    <m/>
    <n v="0"/>
    <n v="0"/>
    <n v="0"/>
    <m/>
    <m/>
    <n v="0"/>
    <n v="0"/>
    <n v="0"/>
    <n v="0"/>
    <m/>
    <n v="0"/>
    <n v="0"/>
    <n v="0"/>
    <m/>
    <m/>
    <n v="0"/>
    <n v="0"/>
    <n v="0"/>
    <s v="-"/>
  </r>
  <r>
    <s v="IT500_16"/>
    <x v="15"/>
    <x v="0"/>
    <n v="2015"/>
    <x v="1"/>
    <x v="6"/>
    <m/>
    <n v="0"/>
    <n v="0"/>
    <n v="0"/>
    <m/>
    <m/>
    <n v="0"/>
    <n v="0"/>
    <n v="0"/>
    <n v="0"/>
    <m/>
    <n v="0"/>
    <n v="0"/>
    <n v="0"/>
    <m/>
    <m/>
    <n v="0"/>
    <n v="0"/>
    <n v="0"/>
    <s v="-"/>
  </r>
  <r>
    <s v="IT500_3"/>
    <x v="15"/>
    <x v="0"/>
    <n v="2015"/>
    <x v="1"/>
    <x v="8"/>
    <m/>
    <n v="24.4426264026377"/>
    <n v="24.4426264026377"/>
    <n v="0"/>
    <m/>
    <m/>
    <n v="20.408174000489506"/>
    <n v="0"/>
    <n v="2.0215664118900829"/>
    <n v="2.0128859902581122"/>
    <m/>
    <n v="17.249105017933811"/>
    <n v="17.249105017933811"/>
    <n v="0"/>
    <m/>
    <m/>
    <n v="15.694463247752028"/>
    <n v="0"/>
    <n v="1.554641770181783"/>
    <s v="-"/>
  </r>
  <r>
    <s v="IT500_8"/>
    <x v="15"/>
    <x v="0"/>
    <n v="2015"/>
    <x v="1"/>
    <x v="13"/>
    <m/>
    <n v="0"/>
    <n v="0"/>
    <n v="0"/>
    <m/>
    <m/>
    <n v="0"/>
    <n v="0"/>
    <n v="0"/>
    <n v="0"/>
    <m/>
    <n v="0"/>
    <n v="0"/>
    <n v="0"/>
    <m/>
    <m/>
    <n v="0"/>
    <n v="0"/>
    <n v="0"/>
    <s v="-"/>
  </r>
  <r>
    <s v="IT500_9"/>
    <x v="15"/>
    <x v="0"/>
    <n v="2015"/>
    <x v="1"/>
    <x v="14"/>
    <m/>
    <n v="0"/>
    <n v="0"/>
    <n v="0"/>
    <m/>
    <m/>
    <n v="0"/>
    <n v="0"/>
    <n v="0"/>
    <n v="0"/>
    <m/>
    <n v="0"/>
    <n v="0"/>
    <n v="0"/>
    <m/>
    <m/>
    <n v="0"/>
    <n v="0"/>
    <n v="0"/>
    <s v="-"/>
  </r>
  <r>
    <s v="IT500_11"/>
    <x v="15"/>
    <x v="0"/>
    <n v="2015"/>
    <x v="1"/>
    <x v="2"/>
    <m/>
    <n v="9.483809756623609"/>
    <n v="9.483809756623609"/>
    <n v="0"/>
    <m/>
    <m/>
    <n v="8.3401503435055915"/>
    <n v="0"/>
    <n v="1.1436594131180169"/>
    <n v="0"/>
    <m/>
    <n v="25.151063474565806"/>
    <n v="25.151063474565806"/>
    <n v="0"/>
    <m/>
    <m/>
    <n v="22.118078710976825"/>
    <n v="0"/>
    <n v="3.0329847635889804"/>
    <s v="-"/>
  </r>
  <r>
    <s v="IT500_14"/>
    <x v="15"/>
    <x v="0"/>
    <n v="2015"/>
    <x v="1"/>
    <x v="15"/>
    <m/>
    <n v="0"/>
    <n v="0"/>
    <n v="0"/>
    <m/>
    <m/>
    <n v="0"/>
    <n v="0"/>
    <n v="0"/>
    <n v="0"/>
    <m/>
    <n v="0"/>
    <n v="0"/>
    <n v="0"/>
    <m/>
    <m/>
    <n v="0"/>
    <n v="0"/>
    <n v="0"/>
    <s v="-"/>
  </r>
  <r>
    <s v="IT500_12"/>
    <x v="15"/>
    <x v="0"/>
    <n v="2015"/>
    <x v="1"/>
    <x v="16"/>
    <m/>
    <n v="9.483809756623609"/>
    <n v="9.483809756623609"/>
    <n v="0"/>
    <m/>
    <m/>
    <n v="8.3401503435055915"/>
    <n v="0"/>
    <n v="1.1436594131180169"/>
    <n v="0"/>
    <m/>
    <n v="25.151063474565806"/>
    <n v="25.151063474565806"/>
    <n v="0"/>
    <m/>
    <m/>
    <n v="22.118078710976825"/>
    <n v="0"/>
    <n v="3.0329847635889804"/>
    <s v="-"/>
  </r>
  <r>
    <s v="IT500_2"/>
    <x v="15"/>
    <x v="0"/>
    <n v="2015"/>
    <x v="1"/>
    <x v="7"/>
    <m/>
    <n v="199.94996615014836"/>
    <n v="199.94996615014836"/>
    <n v="0"/>
    <m/>
    <m/>
    <n v="159.38171274326655"/>
    <n v="0"/>
    <n v="27.692232046940376"/>
    <n v="12.876021359941424"/>
    <m/>
    <n v="146.93561268322915"/>
    <n v="146.93561268322915"/>
    <n v="0"/>
    <m/>
    <m/>
    <n v="125.18498842100777"/>
    <n v="0"/>
    <n v="21.750624262221379"/>
    <s v="-"/>
  </r>
  <r>
    <s v="IT500_6"/>
    <x v="15"/>
    <x v="0"/>
    <n v="2015"/>
    <x v="1"/>
    <x v="11"/>
    <m/>
    <n v="48.733082748188039"/>
    <n v="37.798473772712555"/>
    <n v="10.934608975475486"/>
    <m/>
    <m/>
    <n v="23.615274153491928"/>
    <n v="10.934608975475486"/>
    <n v="10.383668172805613"/>
    <n v="3.7995314464150187"/>
    <m/>
    <n v="52.543902208214725"/>
    <n v="30.073373607335622"/>
    <n v="22.470528600879103"/>
    <m/>
    <m/>
    <n v="20.888619288262383"/>
    <n v="22.470528600879103"/>
    <n v="9.1847543190732388"/>
    <s v="-"/>
  </r>
  <r>
    <s v="IT500_7"/>
    <x v="15"/>
    <x v="0"/>
    <n v="2015"/>
    <x v="1"/>
    <x v="12"/>
    <m/>
    <n v="10.407105403237102"/>
    <n v="10.407105403237102"/>
    <n v="0"/>
    <m/>
    <m/>
    <n v="8.7244473545850258"/>
    <n v="0"/>
    <n v="1.6826580486520761"/>
    <n v="0"/>
    <m/>
    <n v="9.3525715219170138"/>
    <n v="9.3525715219170138"/>
    <n v="0"/>
    <m/>
    <m/>
    <n v="7.8404142853762115"/>
    <n v="0"/>
    <n v="1.5121572365408016"/>
    <s v="-"/>
  </r>
  <r>
    <s v="IT500_5"/>
    <x v="15"/>
    <x v="0"/>
    <n v="2015"/>
    <x v="1"/>
    <x v="10"/>
    <m/>
    <n v="0"/>
    <n v="0"/>
    <n v="0"/>
    <m/>
    <m/>
    <n v="0"/>
    <n v="0"/>
    <n v="0"/>
    <n v="0"/>
    <m/>
    <n v="0"/>
    <n v="0"/>
    <n v="0"/>
    <m/>
    <m/>
    <n v="0"/>
    <n v="0"/>
    <n v="0"/>
    <s v="-"/>
  </r>
  <r>
    <s v="IT500_4"/>
    <x v="15"/>
    <x v="0"/>
    <n v="2015"/>
    <x v="1"/>
    <x v="9"/>
    <m/>
    <n v="69.090555381556882"/>
    <n v="69.090555381556882"/>
    <n v="0"/>
    <m/>
    <m/>
    <n v="67.693196545370554"/>
    <n v="0"/>
    <n v="1.3973588361863298"/>
    <n v="0"/>
    <m/>
    <n v="40.011915732218398"/>
    <n v="40.011915732218398"/>
    <n v="0"/>
    <m/>
    <m/>
    <n v="39.202673373514138"/>
    <n v="0"/>
    <n v="0.8092423587042572"/>
    <s v="-"/>
  </r>
  <r>
    <s v="LV500_1"/>
    <x v="18"/>
    <x v="1"/>
    <n v="2015"/>
    <x v="1"/>
    <x v="0"/>
    <m/>
    <n v="13.242406042612769"/>
    <n v="13.241563709928164"/>
    <n v="8.4233268460514547E-4"/>
    <m/>
    <m/>
    <n v="9.8266314186324877"/>
    <n v="8.4233268460514547E-4"/>
    <n v="1.5821785327924147"/>
    <n v="1.8327537585032603"/>
    <m/>
    <n v="8.7513960538026474"/>
    <n v="8.7496320707330497"/>
    <n v="1.7639830695968493E-3"/>
    <m/>
    <m/>
    <n v="7.4377779166011067"/>
    <n v="1.7639830695968493E-3"/>
    <n v="1.3118541541319428"/>
    <s v="-"/>
  </r>
  <r>
    <s v="LV500_10"/>
    <x v="18"/>
    <x v="1"/>
    <n v="2015"/>
    <x v="1"/>
    <x v="1"/>
    <m/>
    <n v="0"/>
    <n v="0"/>
    <n v="0"/>
    <m/>
    <m/>
    <n v="0"/>
    <n v="0"/>
    <n v="0"/>
    <n v="0"/>
    <m/>
    <n v="0"/>
    <n v="0"/>
    <n v="0"/>
    <m/>
    <m/>
    <n v="0"/>
    <n v="0"/>
    <n v="0"/>
    <s v="-"/>
  </r>
  <r>
    <s v="LV500_15"/>
    <x v="18"/>
    <x v="1"/>
    <n v="2015"/>
    <x v="1"/>
    <x v="5"/>
    <m/>
    <n v="0"/>
    <n v="0"/>
    <n v="0"/>
    <m/>
    <m/>
    <n v="0"/>
    <n v="0"/>
    <n v="0"/>
    <n v="0"/>
    <m/>
    <n v="0"/>
    <n v="0"/>
    <n v="0"/>
    <m/>
    <m/>
    <n v="0"/>
    <n v="0"/>
    <n v="0"/>
    <s v="-"/>
  </r>
  <r>
    <s v="LV500_16"/>
    <x v="18"/>
    <x v="1"/>
    <n v="2015"/>
    <x v="1"/>
    <x v="6"/>
    <m/>
    <n v="0"/>
    <n v="0"/>
    <n v="0"/>
    <m/>
    <m/>
    <n v="0"/>
    <n v="0"/>
    <n v="0"/>
    <n v="0"/>
    <m/>
    <n v="0"/>
    <n v="0"/>
    <n v="0"/>
    <m/>
    <m/>
    <n v="0"/>
    <n v="0"/>
    <n v="0"/>
    <s v="-"/>
  </r>
  <r>
    <s v="LV500_3"/>
    <x v="18"/>
    <x v="1"/>
    <n v="2015"/>
    <x v="1"/>
    <x v="8"/>
    <m/>
    <n v="0.40427164077999889"/>
    <n v="0.40427164077999889"/>
    <n v="0"/>
    <m/>
    <m/>
    <n v="0.36411555386212902"/>
    <n v="0"/>
    <n v="2.9118099350496692E-2"/>
    <n v="1.1037987567373191E-2"/>
    <m/>
    <n v="0.33838978471022513"/>
    <n v="0.33838978471022513"/>
    <n v="0"/>
    <m/>
    <m/>
    <n v="0.31333275490139095"/>
    <n v="0"/>
    <n v="2.5057029808834171E-2"/>
    <s v="-"/>
  </r>
  <r>
    <s v="LV500_8"/>
    <x v="18"/>
    <x v="1"/>
    <n v="2015"/>
    <x v="1"/>
    <x v="13"/>
    <m/>
    <n v="0"/>
    <n v="0"/>
    <n v="0"/>
    <m/>
    <m/>
    <n v="0"/>
    <n v="0"/>
    <n v="0"/>
    <n v="0"/>
    <m/>
    <n v="0"/>
    <n v="0"/>
    <n v="0"/>
    <m/>
    <m/>
    <n v="0"/>
    <n v="0"/>
    <n v="0"/>
    <s v="-"/>
  </r>
  <r>
    <s v="LV500_9"/>
    <x v="18"/>
    <x v="1"/>
    <n v="2015"/>
    <x v="1"/>
    <x v="14"/>
    <m/>
    <n v="0"/>
    <n v="0"/>
    <n v="0"/>
    <m/>
    <m/>
    <n v="0"/>
    <n v="0"/>
    <n v="0"/>
    <n v="0"/>
    <m/>
    <n v="0"/>
    <n v="0"/>
    <n v="0"/>
    <m/>
    <m/>
    <n v="0"/>
    <n v="0"/>
    <n v="0"/>
    <s v="-"/>
  </r>
  <r>
    <s v="LV500_11"/>
    <x v="18"/>
    <x v="1"/>
    <n v="2015"/>
    <x v="1"/>
    <x v="2"/>
    <m/>
    <n v="3.5053259834281185E-6"/>
    <n v="3.5053259834281185E-6"/>
    <n v="0"/>
    <m/>
    <m/>
    <n v="2.2002335421921711E-6"/>
    <n v="0"/>
    <n v="1.3050924412359476E-6"/>
    <n v="0"/>
    <m/>
    <n v="1.0726297509290165E-5"/>
    <n v="1.0726297509290165E-5"/>
    <n v="0"/>
    <m/>
    <m/>
    <n v="6.7327146391081197E-6"/>
    <n v="0"/>
    <n v="3.9935828701820453E-6"/>
    <s v="-"/>
  </r>
  <r>
    <s v="LV500_14"/>
    <x v="18"/>
    <x v="1"/>
    <n v="2015"/>
    <x v="1"/>
    <x v="15"/>
    <m/>
    <n v="0"/>
    <n v="0"/>
    <n v="0"/>
    <m/>
    <m/>
    <n v="0"/>
    <n v="0"/>
    <n v="0"/>
    <n v="0"/>
    <m/>
    <n v="0"/>
    <n v="0"/>
    <n v="0"/>
    <m/>
    <m/>
    <n v="0"/>
    <n v="0"/>
    <n v="0"/>
    <s v="-"/>
  </r>
  <r>
    <s v="LV500_12"/>
    <x v="18"/>
    <x v="1"/>
    <n v="2015"/>
    <x v="1"/>
    <x v="16"/>
    <m/>
    <n v="3.5053259834281185E-6"/>
    <n v="3.5053259834281185E-6"/>
    <n v="0"/>
    <m/>
    <m/>
    <n v="2.2002335421921711E-6"/>
    <n v="0"/>
    <n v="1.3050924412359476E-6"/>
    <n v="0"/>
    <m/>
    <n v="9.2961245080513694E-6"/>
    <n v="9.2961245080513694E-6"/>
    <n v="0"/>
    <m/>
    <m/>
    <n v="5.835019353893637E-6"/>
    <n v="0"/>
    <n v="3.4611051541577328E-6"/>
    <s v="-"/>
  </r>
  <r>
    <s v="LV500_2"/>
    <x v="18"/>
    <x v="1"/>
    <n v="2015"/>
    <x v="1"/>
    <x v="7"/>
    <m/>
    <n v="1.3184408861616022"/>
    <n v="1.3184408861616022"/>
    <n v="0"/>
    <m/>
    <m/>
    <n v="0.83028142440263752"/>
    <n v="0"/>
    <n v="0.20521296968032174"/>
    <n v="0.28294649207864275"/>
    <m/>
    <n v="0.88246494870777514"/>
    <n v="0.88246494870777514"/>
    <n v="0"/>
    <m/>
    <m/>
    <n v="0.70757916101262031"/>
    <n v="0"/>
    <n v="0.17488578769515478"/>
    <s v="-"/>
  </r>
  <r>
    <s v="LV500_6"/>
    <x v="18"/>
    <x v="1"/>
    <n v="2015"/>
    <x v="1"/>
    <x v="11"/>
    <m/>
    <n v="0.70781761799161969"/>
    <n v="0.70697528530701459"/>
    <n v="8.4233268460514547E-4"/>
    <m/>
    <m/>
    <n v="0.1009848284346434"/>
    <n v="8.4233268460514547E-4"/>
    <n v="0.28427163811348966"/>
    <n v="0.32171881875888148"/>
    <m/>
    <n v="0.35619993229387931"/>
    <n v="0.35443594922428245"/>
    <n v="1.7639830695968493E-3"/>
    <m/>
    <m/>
    <n v="9.2906042159871929E-2"/>
    <n v="1.7639830695968493E-3"/>
    <n v="0.26152990706441048"/>
    <s v="-"/>
  </r>
  <r>
    <s v="LV500_7"/>
    <x v="18"/>
    <x v="1"/>
    <n v="2015"/>
    <x v="1"/>
    <x v="12"/>
    <m/>
    <n v="4.8123629384114448"/>
    <n v="4.8123629384114448"/>
    <n v="0"/>
    <m/>
    <m/>
    <n v="3.1184051640132675"/>
    <n v="0"/>
    <n v="0.64203280371825877"/>
    <n v="1.0519249706799183"/>
    <m/>
    <n v="3.3729395563020308"/>
    <n v="3.3729395563020308"/>
    <n v="0"/>
    <m/>
    <m/>
    <n v="2.7970657196140216"/>
    <n v="0"/>
    <n v="0.5758738366880094"/>
    <s v="-"/>
  </r>
  <r>
    <s v="LV500_5"/>
    <x v="18"/>
    <x v="1"/>
    <n v="2015"/>
    <x v="1"/>
    <x v="10"/>
    <m/>
    <n v="0.15085908495973993"/>
    <n v="0.15085908495973993"/>
    <n v="0"/>
    <m/>
    <m/>
    <n v="0.11848195468969591"/>
    <n v="0"/>
    <n v="1.3745518993306487E-2"/>
    <n v="1.8631611276737556E-2"/>
    <m/>
    <n v="8.1486913127848018E-2"/>
    <n v="8.1486913127848018E-2"/>
    <n v="0"/>
    <m/>
    <m/>
    <n v="7.3016056951695149E-2"/>
    <n v="0"/>
    <n v="8.470856176152862E-3"/>
    <s v="-"/>
  </r>
  <r>
    <s v="LV500_4"/>
    <x v="18"/>
    <x v="1"/>
    <n v="2015"/>
    <x v="1"/>
    <x v="9"/>
    <m/>
    <n v="5.848650368982379"/>
    <n v="5.848650368982379"/>
    <n v="0"/>
    <m/>
    <m/>
    <n v="5.2943602929965712"/>
    <n v="0"/>
    <n v="0.40779619784410021"/>
    <n v="0.14649387814170717"/>
    <m/>
    <n v="3.71990562253638"/>
    <n v="3.71990562253638"/>
    <n v="0"/>
    <m/>
    <m/>
    <n v="3.4538723469421528"/>
    <n v="0"/>
    <n v="0.2660332755942269"/>
    <s v="-"/>
  </r>
  <r>
    <s v="LT500_1"/>
    <x v="16"/>
    <x v="1"/>
    <n v="2015"/>
    <x v="1"/>
    <x v="0"/>
    <m/>
    <n v="13.225894632405449"/>
    <n v="13.224954108192952"/>
    <n v="9.4052421249692531E-4"/>
    <m/>
    <m/>
    <n v="10.126733135063503"/>
    <n v="9.4052421249692531E-4"/>
    <n v="1.8596295173683104"/>
    <n v="1.2385914557611388"/>
    <m/>
    <n v="8.9868916321295895"/>
    <n v="8.9849220198638982"/>
    <n v="1.969612265690718E-3"/>
    <m/>
    <m/>
    <n v="7.4475535095923355"/>
    <n v="1.969612265690718E-3"/>
    <n v="1.5373685102715626"/>
    <s v="-"/>
  </r>
  <r>
    <s v="LT500_10"/>
    <x v="16"/>
    <x v="1"/>
    <n v="2015"/>
    <x v="1"/>
    <x v="1"/>
    <m/>
    <n v="0"/>
    <n v="0"/>
    <n v="0"/>
    <m/>
    <m/>
    <n v="0"/>
    <n v="0"/>
    <n v="0"/>
    <n v="0"/>
    <m/>
    <n v="0"/>
    <n v="0"/>
    <n v="0"/>
    <m/>
    <m/>
    <n v="0"/>
    <n v="0"/>
    <n v="0"/>
    <s v="-"/>
  </r>
  <r>
    <s v="LT500_15"/>
    <x v="16"/>
    <x v="1"/>
    <n v="2015"/>
    <x v="1"/>
    <x v="5"/>
    <m/>
    <n v="0"/>
    <n v="0"/>
    <n v="0"/>
    <m/>
    <m/>
    <n v="0"/>
    <n v="0"/>
    <n v="0"/>
    <n v="0"/>
    <m/>
    <n v="0"/>
    <n v="0"/>
    <n v="0"/>
    <m/>
    <m/>
    <n v="0"/>
    <n v="0"/>
    <n v="0"/>
    <s v="-"/>
  </r>
  <r>
    <s v="LT500_16"/>
    <x v="16"/>
    <x v="1"/>
    <n v="2015"/>
    <x v="1"/>
    <x v="6"/>
    <m/>
    <n v="0"/>
    <n v="0"/>
    <n v="0"/>
    <m/>
    <m/>
    <n v="0"/>
    <n v="0"/>
    <n v="0"/>
    <n v="0"/>
    <m/>
    <n v="0"/>
    <n v="0"/>
    <n v="0"/>
    <m/>
    <m/>
    <n v="0"/>
    <n v="0"/>
    <n v="0"/>
    <s v="-"/>
  </r>
  <r>
    <s v="LT500_3"/>
    <x v="16"/>
    <x v="1"/>
    <n v="2015"/>
    <x v="1"/>
    <x v="8"/>
    <m/>
    <n v="0.39090474562271954"/>
    <n v="0.39090474562271954"/>
    <n v="0"/>
    <m/>
    <m/>
    <n v="0.22585045103796628"/>
    <n v="0"/>
    <n v="0.16505429458475326"/>
    <n v="0"/>
    <m/>
    <n v="0.33407193772413357"/>
    <n v="0.33407193772413357"/>
    <n v="0"/>
    <m/>
    <m/>
    <n v="0.19301453527746004"/>
    <n v="0"/>
    <n v="0.14105740244667353"/>
    <s v="-"/>
  </r>
  <r>
    <s v="LT500_8"/>
    <x v="16"/>
    <x v="1"/>
    <n v="2015"/>
    <x v="1"/>
    <x v="13"/>
    <m/>
    <n v="0"/>
    <n v="0"/>
    <n v="0"/>
    <m/>
    <m/>
    <n v="0"/>
    <n v="0"/>
    <n v="0"/>
    <n v="0"/>
    <m/>
    <n v="0"/>
    <n v="0"/>
    <n v="0"/>
    <m/>
    <m/>
    <n v="0"/>
    <n v="0"/>
    <n v="0"/>
    <s v="-"/>
  </r>
  <r>
    <s v="LT500_9"/>
    <x v="16"/>
    <x v="1"/>
    <n v="2015"/>
    <x v="1"/>
    <x v="14"/>
    <m/>
    <n v="0"/>
    <n v="0"/>
    <n v="0"/>
    <m/>
    <m/>
    <n v="0"/>
    <n v="0"/>
    <n v="0"/>
    <n v="0"/>
    <m/>
    <n v="0"/>
    <n v="0"/>
    <n v="0"/>
    <m/>
    <m/>
    <n v="0"/>
    <n v="0"/>
    <n v="0"/>
    <s v="-"/>
  </r>
  <r>
    <s v="LT500_11"/>
    <x v="16"/>
    <x v="1"/>
    <n v="2015"/>
    <x v="1"/>
    <x v="2"/>
    <m/>
    <n v="3.6553860785056417E-6"/>
    <n v="3.6553860785056417E-6"/>
    <n v="0"/>
    <m/>
    <m/>
    <n v="1.0528130263497735E-6"/>
    <n v="0"/>
    <n v="2.6025730521558684E-6"/>
    <n v="0"/>
    <m/>
    <n v="9.6940838801969632E-6"/>
    <n v="9.6940838801969632E-6"/>
    <n v="0"/>
    <m/>
    <m/>
    <n v="2.7920601458795993E-6"/>
    <n v="0"/>
    <n v="6.9020237343173638E-6"/>
    <s v="-"/>
  </r>
  <r>
    <s v="LT500_14"/>
    <x v="16"/>
    <x v="1"/>
    <n v="2015"/>
    <x v="1"/>
    <x v="15"/>
    <m/>
    <n v="0"/>
    <n v="0"/>
    <n v="0"/>
    <m/>
    <m/>
    <n v="0"/>
    <n v="0"/>
    <n v="0"/>
    <n v="0"/>
    <m/>
    <n v="0"/>
    <n v="0"/>
    <n v="0"/>
    <m/>
    <m/>
    <n v="0"/>
    <n v="0"/>
    <n v="0"/>
    <s v="-"/>
  </r>
  <r>
    <s v="LT500_12"/>
    <x v="16"/>
    <x v="1"/>
    <n v="2015"/>
    <x v="1"/>
    <x v="16"/>
    <m/>
    <n v="3.6553860785056417E-6"/>
    <n v="3.6553860785056417E-6"/>
    <n v="0"/>
    <m/>
    <m/>
    <n v="1.0528130263497735E-6"/>
    <n v="0"/>
    <n v="2.6025730521558684E-6"/>
    <n v="0"/>
    <m/>
    <n v="9.6940838801969632E-6"/>
    <n v="9.6940838801969632E-6"/>
    <n v="0"/>
    <m/>
    <m/>
    <n v="2.7920601458795993E-6"/>
    <n v="0"/>
    <n v="6.9020237343173638E-6"/>
    <s v="-"/>
  </r>
  <r>
    <s v="LT500_2"/>
    <x v="16"/>
    <x v="1"/>
    <n v="2015"/>
    <x v="1"/>
    <x v="7"/>
    <m/>
    <n v="1.6894658653805112"/>
    <n v="1.6894658653805112"/>
    <n v="0"/>
    <m/>
    <m/>
    <n v="0.48287546006229931"/>
    <n v="0"/>
    <n v="0.48936013839246539"/>
    <n v="0.71723026692574654"/>
    <m/>
    <n v="0.79488567297168033"/>
    <n v="0.79488567297168033"/>
    <n v="0"/>
    <m/>
    <m/>
    <n v="0.39479194718150312"/>
    <n v="0"/>
    <n v="0.40009372579017721"/>
    <s v="-"/>
  </r>
  <r>
    <s v="LT500_6"/>
    <x v="16"/>
    <x v="1"/>
    <n v="2015"/>
    <x v="1"/>
    <x v="11"/>
    <m/>
    <n v="0.46292828118021057"/>
    <n v="0.46198775696771366"/>
    <n v="9.4052421249692531E-4"/>
    <m/>
    <m/>
    <n v="2.7614612017124354E-2"/>
    <n v="9.4052421249692531E-4"/>
    <n v="8.6198717588854903E-2"/>
    <n v="0.34817442736173443"/>
    <m/>
    <n v="0.10440160891107206"/>
    <n v="0.10243199664538134"/>
    <n v="1.969612265690718E-3"/>
    <m/>
    <m/>
    <n v="2.4853150815411919E-2"/>
    <n v="1.969612265690718E-3"/>
    <n v="7.757884582996942E-2"/>
    <s v="-"/>
  </r>
  <r>
    <s v="LT500_7"/>
    <x v="16"/>
    <x v="1"/>
    <n v="2015"/>
    <x v="1"/>
    <x v="12"/>
    <m/>
    <n v="4.5720103125418881"/>
    <n v="4.5720103125418881"/>
    <n v="0"/>
    <m/>
    <m/>
    <n v="3.7418441064961101"/>
    <n v="0"/>
    <n v="0.83016620604577751"/>
    <n v="0"/>
    <m/>
    <n v="4.0757455787694612"/>
    <n v="4.0757455787694612"/>
    <n v="0"/>
    <m/>
    <m/>
    <n v="3.3356890144495623"/>
    <n v="0"/>
    <n v="0.74005656431989864"/>
    <s v="-"/>
  </r>
  <r>
    <s v="LT500_5"/>
    <x v="16"/>
    <x v="1"/>
    <n v="2015"/>
    <x v="1"/>
    <x v="10"/>
    <m/>
    <n v="0.65394995356269214"/>
    <n v="0.65394995356269214"/>
    <n v="0"/>
    <m/>
    <m/>
    <n v="0.61349983067665259"/>
    <n v="0"/>
    <n v="4.0450122886039552E-2"/>
    <n v="0"/>
    <m/>
    <n v="0.38185166487980921"/>
    <n v="0.38185166487980921"/>
    <n v="0"/>
    <m/>
    <m/>
    <n v="0.35823220182383958"/>
    <n v="0"/>
    <n v="2.3619463055969649E-2"/>
    <s v="-"/>
  </r>
  <r>
    <s v="LT500_4"/>
    <x v="16"/>
    <x v="1"/>
    <n v="2015"/>
    <x v="1"/>
    <x v="9"/>
    <m/>
    <n v="5.4566318187313501"/>
    <n v="5.4566318187313501"/>
    <n v="0"/>
    <m/>
    <m/>
    <n v="5.0350476219603246"/>
    <n v="0"/>
    <n v="0.2483974352973673"/>
    <n v="0.17318676147365797"/>
    <m/>
    <n v="3.2959254747895543"/>
    <n v="3.2959254747895543"/>
    <n v="0"/>
    <m/>
    <m/>
    <n v="3.1409698679844142"/>
    <n v="0"/>
    <n v="0.15495560680513989"/>
    <s v="-"/>
  </r>
  <r>
    <s v="LU500_1"/>
    <x v="17"/>
    <x v="1"/>
    <n v="2015"/>
    <x v="1"/>
    <x v="0"/>
    <m/>
    <n v="5.6927563915235995"/>
    <n v="5.6899742703970571"/>
    <n v="2.782121126542286E-3"/>
    <m/>
    <m/>
    <n v="5.00897541778322"/>
    <n v="2.782121126542286E-3"/>
    <n v="0.48992595946193984"/>
    <n v="0.19107289315189707"/>
    <m/>
    <n v="4.5027310440668638"/>
    <n v="4.4969048252171362"/>
    <n v="5.8262188497277831E-3"/>
    <m/>
    <m/>
    <n v="4.0851702401347856"/>
    <n v="5.8262188497277831E-3"/>
    <n v="0.41173458508235017"/>
    <s v="-"/>
  </r>
  <r>
    <s v="LU500_10"/>
    <x v="17"/>
    <x v="1"/>
    <n v="2015"/>
    <x v="1"/>
    <x v="1"/>
    <m/>
    <n v="0"/>
    <n v="0"/>
    <n v="0"/>
    <m/>
    <m/>
    <n v="0"/>
    <n v="0"/>
    <n v="0"/>
    <n v="0"/>
    <m/>
    <n v="0"/>
    <n v="0"/>
    <n v="0"/>
    <m/>
    <m/>
    <n v="0"/>
    <n v="0"/>
    <n v="0"/>
    <s v="-"/>
  </r>
  <r>
    <s v="LU500_15"/>
    <x v="17"/>
    <x v="1"/>
    <n v="2015"/>
    <x v="1"/>
    <x v="5"/>
    <m/>
    <n v="0"/>
    <n v="0"/>
    <n v="0"/>
    <m/>
    <m/>
    <n v="0"/>
    <n v="0"/>
    <n v="0"/>
    <n v="0"/>
    <m/>
    <n v="0"/>
    <n v="0"/>
    <n v="0"/>
    <m/>
    <m/>
    <n v="0"/>
    <n v="0"/>
    <n v="0"/>
    <s v="-"/>
  </r>
  <r>
    <s v="LU500_16"/>
    <x v="17"/>
    <x v="1"/>
    <n v="2015"/>
    <x v="1"/>
    <x v="6"/>
    <m/>
    <n v="0"/>
    <n v="0"/>
    <n v="0"/>
    <m/>
    <m/>
    <n v="0"/>
    <n v="0"/>
    <n v="0"/>
    <n v="0"/>
    <m/>
    <n v="0"/>
    <n v="0"/>
    <n v="0"/>
    <m/>
    <m/>
    <n v="0"/>
    <n v="0"/>
    <n v="0"/>
    <s v="-"/>
  </r>
  <r>
    <s v="LU500_3"/>
    <x v="17"/>
    <x v="1"/>
    <n v="2015"/>
    <x v="1"/>
    <x v="8"/>
    <m/>
    <n v="2.0169768042432046"/>
    <n v="2.0169768042432046"/>
    <n v="0"/>
    <m/>
    <m/>
    <n v="1.8814674568239196"/>
    <n v="0"/>
    <n v="0.13550934741928505"/>
    <n v="0"/>
    <m/>
    <n v="1.6030778436178879"/>
    <n v="1.6030778436178879"/>
    <n v="0"/>
    <m/>
    <m/>
    <n v="1.4953760435803396"/>
    <n v="0"/>
    <n v="0.10770180003754823"/>
    <s v="-"/>
  </r>
  <r>
    <s v="LU500_8"/>
    <x v="17"/>
    <x v="1"/>
    <n v="2015"/>
    <x v="1"/>
    <x v="13"/>
    <m/>
    <n v="0"/>
    <n v="0"/>
    <n v="0"/>
    <m/>
    <m/>
    <n v="0"/>
    <n v="0"/>
    <n v="0"/>
    <n v="0"/>
    <m/>
    <n v="0"/>
    <n v="0"/>
    <n v="0"/>
    <m/>
    <m/>
    <n v="0"/>
    <n v="0"/>
    <n v="0"/>
    <s v="-"/>
  </r>
  <r>
    <s v="LU500_9"/>
    <x v="17"/>
    <x v="1"/>
    <n v="2015"/>
    <x v="1"/>
    <x v="14"/>
    <m/>
    <n v="0"/>
    <n v="0"/>
    <n v="0"/>
    <m/>
    <m/>
    <n v="0"/>
    <n v="0"/>
    <n v="0"/>
    <n v="0"/>
    <m/>
    <n v="0"/>
    <n v="0"/>
    <n v="0"/>
    <m/>
    <m/>
    <n v="0"/>
    <n v="0"/>
    <n v="0"/>
    <s v="-"/>
  </r>
  <r>
    <s v="LU500_11"/>
    <x v="17"/>
    <x v="1"/>
    <n v="2015"/>
    <x v="1"/>
    <x v="2"/>
    <m/>
    <n v="6.5243684249768705E-3"/>
    <n v="6.5243684249768705E-3"/>
    <n v="0"/>
    <m/>
    <m/>
    <n v="5.2568783028839796E-3"/>
    <n v="0"/>
    <n v="1.2674901220928912E-3"/>
    <n v="0"/>
    <m/>
    <n v="1.730262506303866E-2"/>
    <n v="1.730262506303866E-2"/>
    <n v="0"/>
    <m/>
    <m/>
    <n v="1.3941241259248314E-2"/>
    <n v="0"/>
    <n v="3.3613838037903476E-3"/>
    <s v="-"/>
  </r>
  <r>
    <s v="LU500_14"/>
    <x v="17"/>
    <x v="1"/>
    <n v="2015"/>
    <x v="1"/>
    <x v="15"/>
    <m/>
    <n v="0"/>
    <n v="0"/>
    <n v="0"/>
    <m/>
    <m/>
    <n v="0"/>
    <n v="0"/>
    <n v="0"/>
    <n v="0"/>
    <m/>
    <n v="0"/>
    <n v="0"/>
    <n v="0"/>
    <m/>
    <m/>
    <n v="0"/>
    <n v="0"/>
    <n v="0"/>
    <s v="-"/>
  </r>
  <r>
    <s v="LU500_12"/>
    <x v="17"/>
    <x v="1"/>
    <n v="2015"/>
    <x v="1"/>
    <x v="16"/>
    <m/>
    <n v="6.5243684249768705E-3"/>
    <n v="6.5243684249768705E-3"/>
    <n v="0"/>
    <m/>
    <m/>
    <n v="5.2568783028839796E-3"/>
    <n v="0"/>
    <n v="1.2674901220928912E-3"/>
    <n v="0"/>
    <m/>
    <n v="1.730262506303866E-2"/>
    <n v="1.730262506303866E-2"/>
    <n v="0"/>
    <m/>
    <m/>
    <n v="1.3941241259248314E-2"/>
    <n v="0"/>
    <n v="3.3613838037903476E-3"/>
    <s v="-"/>
  </r>
  <r>
    <s v="LU500_2"/>
    <x v="17"/>
    <x v="1"/>
    <n v="2015"/>
    <x v="1"/>
    <x v="7"/>
    <m/>
    <n v="3.0678524429748526"/>
    <n v="3.0678524429748526"/>
    <n v="0"/>
    <m/>
    <m/>
    <n v="2.7027238665096651"/>
    <n v="0"/>
    <n v="0.26673960065250507"/>
    <n v="9.83889758126828E-2"/>
    <m/>
    <n v="2.4808680202238893"/>
    <n v="2.4808680202238893"/>
    <n v="0"/>
    <m/>
    <m/>
    <n v="2.2580177469997831"/>
    <n v="0"/>
    <n v="0.22285027322410611"/>
    <s v="-"/>
  </r>
  <r>
    <s v="LU500_6"/>
    <x v="17"/>
    <x v="1"/>
    <n v="2015"/>
    <x v="1"/>
    <x v="11"/>
    <m/>
    <n v="0.30259313715675601"/>
    <n v="0.29981101603021371"/>
    <n v="2.782121126542286E-3"/>
    <m/>
    <m/>
    <n v="0.12789113471372002"/>
    <n v="2.782121126542286E-3"/>
    <n v="7.9235963977279417E-2"/>
    <n v="9.2683917339214258E-2"/>
    <m/>
    <n v="0.19638314964544723"/>
    <n v="0.19055693079571945"/>
    <n v="5.8262188497277831E-3"/>
    <m/>
    <m/>
    <n v="0.1176598439366224"/>
    <n v="5.8262188497277831E-3"/>
    <n v="7.2897086859097057E-2"/>
    <s v="-"/>
  </r>
  <r>
    <s v="LU500_7"/>
    <x v="17"/>
    <x v="1"/>
    <n v="2015"/>
    <x v="1"/>
    <x v="12"/>
    <m/>
    <n v="1.0000000000000003E-5"/>
    <n v="1.0000000000000003E-5"/>
    <n v="0"/>
    <m/>
    <m/>
    <n v="8.969956550866988E-6"/>
    <n v="0"/>
    <n v="1.0300434491330151E-6"/>
    <n v="0"/>
    <m/>
    <n v="9.347311375099936E-6"/>
    <n v="9.347311375099936E-6"/>
    <n v="0"/>
    <m/>
    <m/>
    <n v="8.3844976902071155E-6"/>
    <n v="0"/>
    <n v="9.6281368489281995E-7"/>
    <s v="-"/>
  </r>
  <r>
    <s v="LU500_5"/>
    <x v="17"/>
    <x v="1"/>
    <n v="2015"/>
    <x v="1"/>
    <x v="10"/>
    <m/>
    <n v="0"/>
    <n v="0"/>
    <n v="0"/>
    <m/>
    <m/>
    <n v="0"/>
    <n v="0"/>
    <n v="0"/>
    <n v="0"/>
    <m/>
    <n v="0"/>
    <n v="0"/>
    <n v="0"/>
    <m/>
    <m/>
    <n v="0"/>
    <n v="0"/>
    <n v="0"/>
    <s v="-"/>
  </r>
  <r>
    <s v="LU500_4"/>
    <x v="17"/>
    <x v="1"/>
    <n v="2015"/>
    <x v="1"/>
    <x v="9"/>
    <m/>
    <n v="0.2987996387238086"/>
    <n v="0.2987996387238086"/>
    <n v="0"/>
    <m/>
    <m/>
    <n v="0.29162711147648029"/>
    <n v="0"/>
    <n v="7.1725272473283017E-3"/>
    <n v="0"/>
    <m/>
    <n v="0.20509005820522519"/>
    <n v="0.20509005820522519"/>
    <n v="0"/>
    <m/>
    <m/>
    <n v="0.20016697986110163"/>
    <n v="0"/>
    <n v="4.9230783441235586E-3"/>
    <s v="-"/>
  </r>
  <r>
    <s v="MT500_1"/>
    <x v="19"/>
    <x v="1"/>
    <n v="2015"/>
    <x v="1"/>
    <x v="0"/>
    <m/>
    <n v="0.85059149716400739"/>
    <n v="0.33481595944982373"/>
    <n v="0.51577553771418361"/>
    <m/>
    <m/>
    <n v="0.23558582013769655"/>
    <n v="0.51577553771418361"/>
    <n v="9.9230139312127194E-2"/>
    <n v="0"/>
    <m/>
    <n v="1.3906265647116736"/>
    <n v="0.31050782674946198"/>
    <n v="1.0801187379622115"/>
    <m/>
    <m/>
    <n v="0.21842960212905199"/>
    <n v="1.0801187379622115"/>
    <n v="9.207822462040996E-2"/>
    <s v="-"/>
  </r>
  <r>
    <s v="MT500_10"/>
    <x v="19"/>
    <x v="1"/>
    <n v="2015"/>
    <x v="1"/>
    <x v="1"/>
    <m/>
    <n v="0"/>
    <n v="0"/>
    <n v="0"/>
    <m/>
    <m/>
    <n v="0"/>
    <n v="0"/>
    <n v="0"/>
    <n v="0"/>
    <m/>
    <n v="0"/>
    <n v="0"/>
    <n v="0"/>
    <m/>
    <m/>
    <n v="0"/>
    <n v="0"/>
    <n v="0"/>
    <s v="-"/>
  </r>
  <r>
    <s v="MT500_15"/>
    <x v="19"/>
    <x v="1"/>
    <n v="2015"/>
    <x v="1"/>
    <x v="5"/>
    <m/>
    <n v="0"/>
    <n v="0"/>
    <n v="0"/>
    <m/>
    <m/>
    <n v="0"/>
    <n v="0"/>
    <n v="0"/>
    <n v="0"/>
    <m/>
    <n v="0"/>
    <n v="0"/>
    <n v="0"/>
    <m/>
    <m/>
    <n v="0"/>
    <n v="0"/>
    <n v="0"/>
    <s v="-"/>
  </r>
  <r>
    <s v="MT500_16"/>
    <x v="19"/>
    <x v="1"/>
    <n v="2015"/>
    <x v="1"/>
    <x v="6"/>
    <m/>
    <n v="0"/>
    <n v="0"/>
    <n v="0"/>
    <m/>
    <m/>
    <n v="0"/>
    <n v="0"/>
    <n v="0"/>
    <n v="0"/>
    <m/>
    <n v="0"/>
    <n v="0"/>
    <n v="0"/>
    <m/>
    <m/>
    <n v="0"/>
    <n v="0"/>
    <n v="0"/>
    <s v="-"/>
  </r>
  <r>
    <s v="MT500_3"/>
    <x v="19"/>
    <x v="1"/>
    <n v="2015"/>
    <x v="1"/>
    <x v="8"/>
    <m/>
    <n v="0"/>
    <n v="0"/>
    <n v="0"/>
    <m/>
    <m/>
    <n v="0"/>
    <n v="0"/>
    <n v="0"/>
    <n v="0"/>
    <m/>
    <n v="0"/>
    <n v="0"/>
    <n v="0"/>
    <m/>
    <m/>
    <n v="0"/>
    <n v="0"/>
    <n v="0"/>
    <s v="-"/>
  </r>
  <r>
    <s v="MT500_8"/>
    <x v="19"/>
    <x v="1"/>
    <n v="2015"/>
    <x v="1"/>
    <x v="13"/>
    <m/>
    <n v="0"/>
    <n v="0"/>
    <n v="0"/>
    <m/>
    <m/>
    <n v="0"/>
    <n v="0"/>
    <n v="0"/>
    <n v="0"/>
    <m/>
    <n v="0"/>
    <n v="0"/>
    <n v="0"/>
    <m/>
    <m/>
    <n v="0"/>
    <n v="0"/>
    <n v="0"/>
    <s v="-"/>
  </r>
  <r>
    <s v="MT500_9"/>
    <x v="19"/>
    <x v="1"/>
    <n v="2015"/>
    <x v="1"/>
    <x v="14"/>
    <m/>
    <n v="0"/>
    <n v="0"/>
    <n v="0"/>
    <m/>
    <m/>
    <n v="0"/>
    <n v="0"/>
    <n v="0"/>
    <n v="0"/>
    <m/>
    <n v="0"/>
    <n v="0"/>
    <n v="0"/>
    <m/>
    <m/>
    <n v="0"/>
    <n v="0"/>
    <n v="0"/>
    <s v="-"/>
  </r>
  <r>
    <s v="MT500_11"/>
    <x v="19"/>
    <x v="1"/>
    <n v="2015"/>
    <x v="1"/>
    <x v="2"/>
    <m/>
    <n v="8.6397532936689312E-3"/>
    <n v="8.6397532936689312E-3"/>
    <n v="0"/>
    <m/>
    <m/>
    <n v="6.2099340977710407E-3"/>
    <n v="0"/>
    <n v="2.429819195897891E-3"/>
    <n v="0"/>
    <m/>
    <n v="2.2912625734810007E-2"/>
    <n v="2.2912625734810007E-2"/>
    <n v="0"/>
    <m/>
    <m/>
    <n v="1.6468745227288799E-2"/>
    <n v="0"/>
    <n v="6.4438805075212073E-3"/>
    <s v="-"/>
  </r>
  <r>
    <s v="MT500_14"/>
    <x v="19"/>
    <x v="1"/>
    <n v="2015"/>
    <x v="1"/>
    <x v="15"/>
    <m/>
    <n v="0"/>
    <n v="0"/>
    <n v="0"/>
    <m/>
    <m/>
    <n v="0"/>
    <n v="0"/>
    <n v="0"/>
    <n v="0"/>
    <m/>
    <n v="0"/>
    <n v="0"/>
    <n v="0"/>
    <m/>
    <m/>
    <n v="0"/>
    <n v="0"/>
    <n v="0"/>
    <s v="-"/>
  </r>
  <r>
    <s v="MT500_12"/>
    <x v="19"/>
    <x v="1"/>
    <n v="2015"/>
    <x v="1"/>
    <x v="16"/>
    <m/>
    <n v="8.6397532936689312E-3"/>
    <n v="8.6397532936689312E-3"/>
    <n v="0"/>
    <m/>
    <m/>
    <n v="6.2099340977710407E-3"/>
    <n v="0"/>
    <n v="2.429819195897891E-3"/>
    <n v="0"/>
    <m/>
    <n v="2.2912625734810007E-2"/>
    <n v="2.2912625734810007E-2"/>
    <n v="0"/>
    <m/>
    <m/>
    <n v="1.6468745227288799E-2"/>
    <n v="0"/>
    <n v="6.4438805075212073E-3"/>
    <s v="-"/>
  </r>
  <r>
    <s v="MT500_2"/>
    <x v="19"/>
    <x v="1"/>
    <n v="2015"/>
    <x v="1"/>
    <x v="7"/>
    <m/>
    <n v="1.0000000000000314E-5"/>
    <n v="1.0000000000000314E-5"/>
    <n v="0"/>
    <m/>
    <m/>
    <n v="8.2322215012578772E-6"/>
    <n v="0"/>
    <n v="1.7677784987424371E-6"/>
    <n v="0"/>
    <m/>
    <n v="8.949379662119133E-6"/>
    <n v="8.949379662119133E-6"/>
    <n v="0"/>
    <m/>
    <m/>
    <n v="7.3673275677414769E-6"/>
    <n v="0"/>
    <n v="1.5820520943776566E-6"/>
    <s v="-"/>
  </r>
  <r>
    <s v="MT500_6"/>
    <x v="19"/>
    <x v="1"/>
    <n v="2015"/>
    <x v="1"/>
    <x v="11"/>
    <m/>
    <n v="0.82864951472675452"/>
    <n v="0.31287397701257097"/>
    <n v="0.51577553771418361"/>
    <m/>
    <m/>
    <n v="0.218778288636092"/>
    <n v="0.51577553771418361"/>
    <n v="9.4095688376478984E-2"/>
    <n v="0"/>
    <m/>
    <n v="1.3589010421234904"/>
    <n v="0.27878230416127892"/>
    <n v="1.0801187379622115"/>
    <m/>
    <m/>
    <n v="0.19493955997491119"/>
    <n v="1.0801187379622115"/>
    <n v="8.384274418636771E-2"/>
    <s v="-"/>
  </r>
  <r>
    <s v="MT500_7"/>
    <x v="19"/>
    <x v="1"/>
    <n v="2015"/>
    <x v="1"/>
    <x v="12"/>
    <m/>
    <n v="9.9999999999999991E-6"/>
    <n v="9.9999999999999991E-6"/>
    <n v="0"/>
    <m/>
    <m/>
    <n v="8.6677904196937305E-6"/>
    <n v="0"/>
    <n v="1.3322095803062686E-6"/>
    <n v="0"/>
    <m/>
    <n v="9.3513901736619213E-6"/>
    <n v="9.3513901736619213E-6"/>
    <n v="0"/>
    <m/>
    <m/>
    <n v="8.10558901580849E-6"/>
    <n v="0"/>
    <n v="1.2458011578534317E-6"/>
    <s v="-"/>
  </r>
  <r>
    <s v="MT500_5"/>
    <x v="19"/>
    <x v="1"/>
    <n v="2015"/>
    <x v="1"/>
    <x v="10"/>
    <m/>
    <n v="0"/>
    <n v="0"/>
    <n v="0"/>
    <m/>
    <m/>
    <n v="0"/>
    <n v="0"/>
    <n v="0"/>
    <n v="0"/>
    <m/>
    <n v="0"/>
    <n v="0"/>
    <n v="0"/>
    <m/>
    <m/>
    <n v="0"/>
    <n v="0"/>
    <n v="0"/>
    <s v="-"/>
  </r>
  <r>
    <s v="MT500_4"/>
    <x v="19"/>
    <x v="1"/>
    <n v="2015"/>
    <x v="1"/>
    <x v="9"/>
    <m/>
    <n v="1.3282229143583825E-2"/>
    <n v="1.3282229143583825E-2"/>
    <n v="0"/>
    <m/>
    <m/>
    <n v="1.0580697391912537E-2"/>
    <n v="0"/>
    <n v="2.7015317516712878E-3"/>
    <n v="0"/>
    <m/>
    <n v="8.7945960835372292E-3"/>
    <n v="8.7945960835372292E-3"/>
    <n v="0"/>
    <m/>
    <m/>
    <n v="7.005824010268424E-3"/>
    <n v="0"/>
    <n v="1.7887720732688048E-3"/>
    <s v="-"/>
  </r>
  <r>
    <s v="NL500_1"/>
    <x v="20"/>
    <x v="0"/>
    <n v="2015"/>
    <x v="1"/>
    <x v="0"/>
    <m/>
    <n v="100.23886114158032"/>
    <n v="100.23208447193096"/>
    <n v="6.7766696493605852E-3"/>
    <m/>
    <m/>
    <n v="84.807056972639728"/>
    <n v="6.7766696493605852E-3"/>
    <n v="12.640806515521994"/>
    <n v="2.7842209837692407"/>
    <m/>
    <n v="79.975556225246777"/>
    <n v="79.960357915863568"/>
    <n v="1.5198309383202846E-2"/>
    <m/>
    <m/>
    <n v="69.344043123123171"/>
    <n v="1.5198309383202846E-2"/>
    <n v="10.616314792740395"/>
    <s v="-"/>
  </r>
  <r>
    <s v="NL500_10"/>
    <x v="20"/>
    <x v="0"/>
    <n v="2015"/>
    <x v="1"/>
    <x v="1"/>
    <m/>
    <n v="0.34127015794480964"/>
    <n v="0.34127015794480964"/>
    <n v="0"/>
    <m/>
    <m/>
    <n v="4.7519523490453158E-2"/>
    <n v="0"/>
    <n v="0.29375063445435645"/>
    <n v="0"/>
    <m/>
    <n v="0.33765269427059463"/>
    <n v="0.33765269427059463"/>
    <n v="0"/>
    <m/>
    <m/>
    <n v="4.7015816541454356E-2"/>
    <n v="0"/>
    <n v="0.29063687772914026"/>
    <s v="-"/>
  </r>
  <r>
    <s v="NL500_15"/>
    <x v="20"/>
    <x v="0"/>
    <n v="2015"/>
    <x v="1"/>
    <x v="5"/>
    <m/>
    <n v="0"/>
    <n v="0"/>
    <n v="0"/>
    <m/>
    <m/>
    <n v="0"/>
    <n v="0"/>
    <n v="0"/>
    <n v="0"/>
    <m/>
    <n v="0"/>
    <n v="0"/>
    <n v="0"/>
    <m/>
    <m/>
    <n v="0"/>
    <n v="0"/>
    <n v="0"/>
    <s v="-"/>
  </r>
  <r>
    <s v="NL500_16"/>
    <x v="20"/>
    <x v="0"/>
    <n v="2015"/>
    <x v="1"/>
    <x v="6"/>
    <m/>
    <n v="0"/>
    <n v="0"/>
    <n v="0"/>
    <m/>
    <m/>
    <n v="0"/>
    <n v="0"/>
    <n v="0"/>
    <n v="0"/>
    <m/>
    <n v="0"/>
    <n v="0"/>
    <n v="0"/>
    <m/>
    <m/>
    <n v="0"/>
    <n v="0"/>
    <n v="0"/>
    <s v="-"/>
  </r>
  <r>
    <s v="NL500_3"/>
    <x v="20"/>
    <x v="0"/>
    <n v="2015"/>
    <x v="1"/>
    <x v="8"/>
    <m/>
    <n v="0.23811319639518011"/>
    <n v="0.23811319639518011"/>
    <n v="0"/>
    <m/>
    <m/>
    <n v="0.17577788331350674"/>
    <n v="0"/>
    <n v="3.5247254989596521E-2"/>
    <n v="2.7088058092076855E-2"/>
    <m/>
    <n v="0.17418824990542209"/>
    <n v="0.17418824990542209"/>
    <n v="0"/>
    <m/>
    <m/>
    <n v="0.1450938125792427"/>
    <n v="0"/>
    <n v="2.909443732617939E-2"/>
    <s v="-"/>
  </r>
  <r>
    <s v="NL500_8"/>
    <x v="20"/>
    <x v="0"/>
    <n v="2015"/>
    <x v="1"/>
    <x v="13"/>
    <m/>
    <n v="0"/>
    <n v="0"/>
    <n v="0"/>
    <m/>
    <m/>
    <n v="0"/>
    <n v="0"/>
    <n v="0"/>
    <n v="0"/>
    <m/>
    <n v="0"/>
    <n v="0"/>
    <n v="0"/>
    <m/>
    <m/>
    <n v="0"/>
    <n v="0"/>
    <n v="0"/>
    <s v="-"/>
  </r>
  <r>
    <s v="NL500_9"/>
    <x v="20"/>
    <x v="0"/>
    <n v="2015"/>
    <x v="1"/>
    <x v="14"/>
    <m/>
    <n v="0"/>
    <n v="0"/>
    <n v="0"/>
    <m/>
    <m/>
    <n v="0"/>
    <n v="0"/>
    <n v="0"/>
    <n v="0"/>
    <m/>
    <n v="0"/>
    <n v="0"/>
    <n v="0"/>
    <m/>
    <m/>
    <n v="0"/>
    <n v="0"/>
    <n v="0"/>
    <s v="-"/>
  </r>
  <r>
    <s v="NL500_11"/>
    <x v="20"/>
    <x v="0"/>
    <n v="2015"/>
    <x v="1"/>
    <x v="2"/>
    <m/>
    <n v="0.53838687795058904"/>
    <n v="0.53838687795058904"/>
    <n v="0"/>
    <m/>
    <m/>
    <n v="0.44013050285815958"/>
    <n v="0"/>
    <n v="9.8256375092429502E-2"/>
    <n v="0"/>
    <m/>
    <n v="1.4278020003249625"/>
    <n v="1.4278020003249625"/>
    <n v="0"/>
    <m/>
    <m/>
    <n v="1.1672260935798393"/>
    <n v="0"/>
    <n v="0.2605759067451231"/>
    <s v="-"/>
  </r>
  <r>
    <s v="NL500_14"/>
    <x v="20"/>
    <x v="0"/>
    <n v="2015"/>
    <x v="1"/>
    <x v="15"/>
    <m/>
    <n v="0"/>
    <n v="0"/>
    <n v="0"/>
    <m/>
    <m/>
    <n v="0"/>
    <n v="0"/>
    <n v="0"/>
    <n v="0"/>
    <m/>
    <n v="0"/>
    <n v="0"/>
    <n v="0"/>
    <m/>
    <m/>
    <n v="0"/>
    <n v="0"/>
    <n v="0"/>
    <s v="-"/>
  </r>
  <r>
    <s v="NL500_12"/>
    <x v="20"/>
    <x v="0"/>
    <n v="2015"/>
    <x v="1"/>
    <x v="16"/>
    <m/>
    <n v="0.53838687795058904"/>
    <n v="0.53838687795058904"/>
    <n v="0"/>
    <m/>
    <m/>
    <n v="0.44013050285815958"/>
    <n v="0"/>
    <n v="9.8256375092429502E-2"/>
    <n v="0"/>
    <m/>
    <n v="1.4278020003249625"/>
    <n v="1.4278020003249625"/>
    <n v="0"/>
    <m/>
    <m/>
    <n v="1.1672260935798393"/>
    <n v="0"/>
    <n v="0.2605759067451231"/>
    <s v="-"/>
  </r>
  <r>
    <s v="NL500_2"/>
    <x v="20"/>
    <x v="0"/>
    <n v="2015"/>
    <x v="1"/>
    <x v="7"/>
    <m/>
    <n v="84.212202093762173"/>
    <n v="84.212202093762173"/>
    <n v="0"/>
    <m/>
    <m/>
    <n v="72.355594934443033"/>
    <n v="0"/>
    <n v="10.155467927389211"/>
    <n v="1.7011392319299268"/>
    <m/>
    <n v="66.974608001634991"/>
    <n v="66.974608001634991"/>
    <n v="0"/>
    <m/>
    <m/>
    <n v="58.731368126649755"/>
    <n v="0"/>
    <n v="8.2432398749852354"/>
    <s v="-"/>
  </r>
  <r>
    <s v="NL500_6"/>
    <x v="20"/>
    <x v="0"/>
    <n v="2015"/>
    <x v="1"/>
    <x v="11"/>
    <m/>
    <n v="5.2336644743947272"/>
    <n v="5.2268878047453669"/>
    <n v="6.7766696493605852E-3"/>
    <m/>
    <m/>
    <n v="2.9773119847956742"/>
    <n v="6.7766696493605852E-3"/>
    <n v="1.1935821262024553"/>
    <n v="1.0559936937472372"/>
    <m/>
    <n v="3.8107119503915006"/>
    <n v="3.7955136410082977"/>
    <n v="1.5198309383202846E-2"/>
    <m/>
    <m/>
    <n v="2.7093539061640635"/>
    <n v="1.5198309383202846E-2"/>
    <n v="1.0861597348442342"/>
    <s v="-"/>
  </r>
  <r>
    <s v="NL500_7"/>
    <x v="20"/>
    <x v="0"/>
    <n v="2015"/>
    <x v="1"/>
    <x v="12"/>
    <m/>
    <n v="4.0477879315515075"/>
    <n v="4.0477879315515075"/>
    <n v="0"/>
    <m/>
    <m/>
    <n v="3.4533450569857784"/>
    <n v="0"/>
    <n v="0.59444287456572864"/>
    <n v="0"/>
    <m/>
    <n v="3.6273680179926959"/>
    <n v="3.6273680179926959"/>
    <n v="0"/>
    <m/>
    <m/>
    <n v="3.0946664268555146"/>
    <n v="0"/>
    <n v="0.53270159113718119"/>
    <s v="-"/>
  </r>
  <r>
    <s v="NL500_5"/>
    <x v="20"/>
    <x v="0"/>
    <n v="2015"/>
    <x v="1"/>
    <x v="10"/>
    <m/>
    <n v="6.5375202215348606E-3"/>
    <n v="6.5375202215348606E-3"/>
    <n v="0"/>
    <m/>
    <m/>
    <n v="6.5160522005013738E-3"/>
    <n v="0"/>
    <n v="2.1468021033486762E-5"/>
    <n v="0"/>
    <m/>
    <n v="3.5689207778817505E-3"/>
    <n v="3.5689207778817505E-3"/>
    <n v="0"/>
    <m/>
    <m/>
    <n v="3.557201094618052E-3"/>
    <n v="0"/>
    <n v="1.1719683263698615E-5"/>
    <s v="-"/>
  </r>
  <r>
    <s v="NL500_4"/>
    <x v="20"/>
    <x v="0"/>
    <n v="2015"/>
    <x v="1"/>
    <x v="9"/>
    <m/>
    <n v="5.620898889359804"/>
    <n v="5.620898889359804"/>
    <n v="0"/>
    <m/>
    <m/>
    <n v="5.3508610345526186"/>
    <n v="0"/>
    <n v="0.27003785480718495"/>
    <n v="0"/>
    <m/>
    <n v="3.6196563899487209"/>
    <n v="3.6196563899487209"/>
    <n v="0"/>
    <m/>
    <m/>
    <n v="3.4457617396586855"/>
    <n v="0"/>
    <n v="0.17389465029003554"/>
    <s v="-"/>
  </r>
  <r>
    <s v="PL500_1"/>
    <x v="21"/>
    <x v="0"/>
    <n v="2015"/>
    <x v="1"/>
    <x v="0"/>
    <m/>
    <n v="204.6636049473112"/>
    <n v="204.6366962595435"/>
    <n v="2.6908687767689725E-2"/>
    <m/>
    <m/>
    <n v="163.96209243256891"/>
    <n v="2.6908687767689725E-2"/>
    <n v="20.579263159337426"/>
    <n v="20.095340667637164"/>
    <m/>
    <n v="138.62637347963704"/>
    <n v="138.55299143091048"/>
    <n v="7.3382048726563995E-2"/>
    <m/>
    <m/>
    <n v="121.4563211554256"/>
    <n v="7.3382048726563995E-2"/>
    <n v="17.096670275484875"/>
    <s v="-"/>
  </r>
  <r>
    <s v="PL500_10"/>
    <x v="21"/>
    <x v="0"/>
    <n v="2015"/>
    <x v="1"/>
    <x v="1"/>
    <m/>
    <n v="9.5951771885683851E-2"/>
    <n v="9.5951771885683851E-2"/>
    <n v="0"/>
    <m/>
    <m/>
    <n v="1.3271439762240791E-2"/>
    <n v="0"/>
    <n v="8.2680332123443057E-2"/>
    <n v="0"/>
    <m/>
    <n v="9.4934683103695586E-2"/>
    <n v="9.4934683103695586E-2"/>
    <n v="0"/>
    <m/>
    <m/>
    <n v="1.3130762500761037E-2"/>
    <n v="0"/>
    <n v="8.1803920602934552E-2"/>
    <s v="-"/>
  </r>
  <r>
    <s v="PL500_15"/>
    <x v="21"/>
    <x v="0"/>
    <n v="2015"/>
    <x v="1"/>
    <x v="5"/>
    <m/>
    <n v="0"/>
    <n v="0"/>
    <n v="0"/>
    <m/>
    <m/>
    <n v="0"/>
    <n v="0"/>
    <n v="0"/>
    <n v="0"/>
    <m/>
    <n v="0"/>
    <n v="0"/>
    <n v="0"/>
    <m/>
    <m/>
    <n v="0"/>
    <n v="0"/>
    <n v="0"/>
    <s v="-"/>
  </r>
  <r>
    <s v="PL500_16"/>
    <x v="21"/>
    <x v="0"/>
    <n v="2015"/>
    <x v="1"/>
    <x v="6"/>
    <m/>
    <n v="0"/>
    <n v="0"/>
    <n v="0"/>
    <m/>
    <m/>
    <n v="0"/>
    <n v="0"/>
    <n v="0"/>
    <n v="0"/>
    <m/>
    <n v="0"/>
    <n v="0"/>
    <n v="0"/>
    <m/>
    <m/>
    <n v="0"/>
    <n v="0"/>
    <n v="0"/>
    <s v="-"/>
  </r>
  <r>
    <s v="PL500_3"/>
    <x v="21"/>
    <x v="0"/>
    <n v="2015"/>
    <x v="1"/>
    <x v="8"/>
    <m/>
    <n v="1.6894218452718319"/>
    <n v="1.6894218452718319"/>
    <n v="0"/>
    <m/>
    <m/>
    <n v="1.5832619642494856"/>
    <n v="0"/>
    <n v="0.10615988102234633"/>
    <n v="0"/>
    <m/>
    <n v="1.2752927746402947"/>
    <n v="1.2752927746402947"/>
    <n v="0"/>
    <m/>
    <m/>
    <n v="1.1951559339788742"/>
    <n v="0"/>
    <n v="8.0136840661420392E-2"/>
    <s v="-"/>
  </r>
  <r>
    <s v="PL500_8"/>
    <x v="21"/>
    <x v="0"/>
    <n v="2015"/>
    <x v="1"/>
    <x v="13"/>
    <m/>
    <n v="0"/>
    <n v="0"/>
    <n v="0"/>
    <m/>
    <m/>
    <n v="0"/>
    <n v="0"/>
    <n v="0"/>
    <n v="0"/>
    <m/>
    <n v="0"/>
    <n v="0"/>
    <n v="0"/>
    <m/>
    <m/>
    <n v="0"/>
    <n v="0"/>
    <n v="0"/>
    <s v="-"/>
  </r>
  <r>
    <s v="PL500_9"/>
    <x v="21"/>
    <x v="0"/>
    <n v="2015"/>
    <x v="1"/>
    <x v="14"/>
    <m/>
    <n v="0"/>
    <n v="0"/>
    <n v="0"/>
    <m/>
    <m/>
    <n v="0"/>
    <n v="0"/>
    <n v="0"/>
    <n v="0"/>
    <m/>
    <n v="0"/>
    <n v="0"/>
    <n v="0"/>
    <m/>
    <m/>
    <n v="0"/>
    <n v="0"/>
    <n v="0"/>
    <s v="-"/>
  </r>
  <r>
    <s v="PL500_11"/>
    <x v="21"/>
    <x v="0"/>
    <n v="2015"/>
    <x v="1"/>
    <x v="2"/>
    <m/>
    <n v="2.8105233996508272E-2"/>
    <n v="2.8105233996508272E-2"/>
    <n v="0"/>
    <m/>
    <m/>
    <n v="2.116123879978607E-2"/>
    <n v="0"/>
    <n v="6.9439951967222024E-3"/>
    <n v="0"/>
    <m/>
    <n v="7.4535080558739933E-2"/>
    <n v="7.4535080558739933E-2"/>
    <n v="0"/>
    <m/>
    <m/>
    <n v="5.6119605297032651E-2"/>
    <n v="0"/>
    <n v="1.8415475261707278E-2"/>
    <s v="-"/>
  </r>
  <r>
    <s v="PL500_14"/>
    <x v="21"/>
    <x v="0"/>
    <n v="2015"/>
    <x v="1"/>
    <x v="15"/>
    <m/>
    <n v="0"/>
    <n v="0"/>
    <n v="0"/>
    <m/>
    <m/>
    <n v="0"/>
    <n v="0"/>
    <n v="0"/>
    <n v="0"/>
    <m/>
    <n v="0"/>
    <n v="0"/>
    <n v="0"/>
    <m/>
    <m/>
    <n v="0"/>
    <n v="0"/>
    <n v="0"/>
    <s v="-"/>
  </r>
  <r>
    <s v="PL500_12"/>
    <x v="21"/>
    <x v="0"/>
    <n v="2015"/>
    <x v="1"/>
    <x v="16"/>
    <m/>
    <n v="2.8105233996508272E-2"/>
    <n v="2.8105233996508272E-2"/>
    <n v="0"/>
    <m/>
    <m/>
    <n v="2.116123879978607E-2"/>
    <n v="0"/>
    <n v="6.9439951967222024E-3"/>
    <n v="0"/>
    <m/>
    <n v="7.4535080558739947E-2"/>
    <n v="7.4535080558739947E-2"/>
    <n v="0"/>
    <m/>
    <m/>
    <n v="5.6119605297032665E-2"/>
    <n v="0"/>
    <n v="1.8415475261707281E-2"/>
    <s v="-"/>
  </r>
  <r>
    <s v="PL500_2"/>
    <x v="21"/>
    <x v="0"/>
    <n v="2015"/>
    <x v="1"/>
    <x v="7"/>
    <m/>
    <n v="42.858713189278291"/>
    <n v="42.858713189278291"/>
    <n v="0"/>
    <m/>
    <m/>
    <n v="24.343825836393759"/>
    <n v="0"/>
    <n v="4.9336316720553999"/>
    <n v="13.581255680829129"/>
    <m/>
    <n v="24.934388805421214"/>
    <n v="24.934388805421214"/>
    <n v="0"/>
    <m/>
    <m/>
    <n v="20.732620591829978"/>
    <n v="0"/>
    <n v="4.2017682135912349"/>
    <s v="-"/>
  </r>
  <r>
    <s v="PL500_6"/>
    <x v="21"/>
    <x v="0"/>
    <n v="2015"/>
    <x v="1"/>
    <x v="11"/>
    <m/>
    <n v="12.250472501167637"/>
    <n v="12.223563813399947"/>
    <n v="2.6908687767689725E-2"/>
    <m/>
    <m/>
    <n v="4.7113314141052856"/>
    <n v="2.6908687767689725E-2"/>
    <n v="5.12262109681149"/>
    <n v="2.3896113024831709"/>
    <m/>
    <n v="8.7272602583333274"/>
    <n v="8.6538782096067628"/>
    <n v="7.3382048726563995E-2"/>
    <m/>
    <m/>
    <n v="4.1459716444126515"/>
    <n v="7.3382048726563995E-2"/>
    <n v="4.5079065651941113"/>
    <s v="-"/>
  </r>
  <r>
    <s v="PL500_7"/>
    <x v="21"/>
    <x v="0"/>
    <n v="2015"/>
    <x v="1"/>
    <x v="12"/>
    <m/>
    <n v="45.132073800705683"/>
    <n v="45.132073800705683"/>
    <n v="0"/>
    <m/>
    <m/>
    <n v="39.068399126602529"/>
    <n v="0"/>
    <n v="6.0636746741031518"/>
    <n v="0"/>
    <m/>
    <n v="41.410905545889896"/>
    <n v="41.410905545889896"/>
    <n v="0"/>
    <m/>
    <m/>
    <n v="35.84718471402411"/>
    <n v="0"/>
    <n v="5.5637208318657869"/>
    <s v="-"/>
  </r>
  <r>
    <s v="PL500_5"/>
    <x v="21"/>
    <x v="0"/>
    <n v="2015"/>
    <x v="1"/>
    <x v="10"/>
    <m/>
    <n v="73.382288326830249"/>
    <n v="73.382288326830249"/>
    <n v="0"/>
    <m/>
    <m/>
    <n v="69.692382152752728"/>
    <n v="0"/>
    <n v="3.6899061740775227"/>
    <n v="0"/>
    <m/>
    <n v="44.60569949316659"/>
    <n v="44.60569949316659"/>
    <n v="0"/>
    <m/>
    <m/>
    <n v="42.362776170500133"/>
    <n v="0"/>
    <n v="2.2429233226664564"/>
    <s v="-"/>
  </r>
  <r>
    <s v="PL500_4"/>
    <x v="21"/>
    <x v="0"/>
    <n v="2015"/>
    <x v="1"/>
    <x v="9"/>
    <m/>
    <n v="29.226578278175332"/>
    <n v="29.226578278175332"/>
    <n v="0"/>
    <m/>
    <m/>
    <n v="24.528459259903119"/>
    <n v="0"/>
    <n v="0.57364533394735062"/>
    <n v="4.1244736843248635"/>
    <m/>
    <n v="17.503356838523281"/>
    <n v="17.503356838523281"/>
    <n v="0"/>
    <m/>
    <m/>
    <n v="17.103361732882053"/>
    <n v="0"/>
    <n v="0.39999510564122626"/>
    <s v="-"/>
  </r>
  <r>
    <s v="PT500_1"/>
    <x v="22"/>
    <x v="1"/>
    <n v="2015"/>
    <x v="1"/>
    <x v="0"/>
    <m/>
    <n v="25.226314558355817"/>
    <n v="24.376691299969654"/>
    <n v="0.84962325838616404"/>
    <m/>
    <m/>
    <n v="6.6140927914465362"/>
    <n v="0.84962325838616404"/>
    <n v="7.143837436919755"/>
    <n v="10.618761071603362"/>
    <m/>
    <n v="12.585294341667867"/>
    <n v="10.806043612448629"/>
    <n v="1.7792507292192372"/>
    <m/>
    <m/>
    <n v="4.9452245631191083"/>
    <n v="1.7792507292192372"/>
    <n v="5.8608190493295211"/>
    <s v="-"/>
  </r>
  <r>
    <s v="PT500_10"/>
    <x v="22"/>
    <x v="1"/>
    <n v="2015"/>
    <x v="1"/>
    <x v="1"/>
    <m/>
    <n v="0.4676366584715218"/>
    <n v="0.4676366584715218"/>
    <n v="0"/>
    <m/>
    <m/>
    <n v="5.8928270830810175E-2"/>
    <n v="0"/>
    <n v="0.4087083876407116"/>
    <n v="0"/>
    <m/>
    <n v="0.46267970989172358"/>
    <n v="0.46267970989172358"/>
    <n v="0"/>
    <m/>
    <m/>
    <n v="5.8303631160003588E-2"/>
    <n v="0"/>
    <n v="0.40437607873171999"/>
    <s v="-"/>
  </r>
  <r>
    <s v="PT500_15"/>
    <x v="22"/>
    <x v="1"/>
    <n v="2015"/>
    <x v="1"/>
    <x v="5"/>
    <m/>
    <n v="0"/>
    <n v="0"/>
    <n v="0"/>
    <m/>
    <m/>
    <n v="0"/>
    <n v="0"/>
    <n v="0"/>
    <n v="0"/>
    <m/>
    <n v="0"/>
    <n v="0"/>
    <n v="0"/>
    <m/>
    <m/>
    <n v="0"/>
    <n v="0"/>
    <n v="0"/>
    <s v="-"/>
  </r>
  <r>
    <s v="PT500_16"/>
    <x v="22"/>
    <x v="1"/>
    <n v="2015"/>
    <x v="1"/>
    <x v="6"/>
    <m/>
    <n v="0"/>
    <n v="0"/>
    <n v="0"/>
    <m/>
    <m/>
    <n v="0"/>
    <n v="0"/>
    <n v="0"/>
    <n v="0"/>
    <m/>
    <n v="0"/>
    <n v="0"/>
    <n v="0"/>
    <m/>
    <m/>
    <n v="0"/>
    <n v="0"/>
    <n v="0"/>
    <s v="-"/>
  </r>
  <r>
    <s v="PT500_3"/>
    <x v="22"/>
    <x v="1"/>
    <n v="2015"/>
    <x v="1"/>
    <x v="8"/>
    <m/>
    <n v="3.076503587993991"/>
    <n v="3.076503587993991"/>
    <n v="0"/>
    <m/>
    <m/>
    <n v="1.2470587491393232"/>
    <n v="0"/>
    <n v="1.8294448388546676"/>
    <n v="0"/>
    <m/>
    <n v="2.4696774283331857"/>
    <n v="2.4696774283331857"/>
    <n v="0"/>
    <m/>
    <m/>
    <n v="1.0010821559168026"/>
    <n v="0"/>
    <n v="1.4685952724163829"/>
    <s v="-"/>
  </r>
  <r>
    <s v="PT500_8"/>
    <x v="22"/>
    <x v="1"/>
    <n v="2015"/>
    <x v="1"/>
    <x v="13"/>
    <m/>
    <n v="0"/>
    <n v="0"/>
    <n v="0"/>
    <m/>
    <m/>
    <n v="0"/>
    <n v="0"/>
    <n v="0"/>
    <n v="0"/>
    <m/>
    <n v="0"/>
    <n v="0"/>
    <n v="0"/>
    <m/>
    <m/>
    <n v="0"/>
    <n v="0"/>
    <n v="0"/>
    <s v="-"/>
  </r>
  <r>
    <s v="PT500_9"/>
    <x v="22"/>
    <x v="1"/>
    <n v="2015"/>
    <x v="1"/>
    <x v="14"/>
    <m/>
    <n v="0"/>
    <n v="0"/>
    <n v="0"/>
    <m/>
    <m/>
    <n v="0"/>
    <n v="0"/>
    <n v="0"/>
    <n v="0"/>
    <m/>
    <n v="0"/>
    <n v="0"/>
    <n v="0"/>
    <m/>
    <m/>
    <n v="0"/>
    <n v="0"/>
    <n v="0"/>
    <s v="-"/>
  </r>
  <r>
    <s v="PT500_11"/>
    <x v="22"/>
    <x v="1"/>
    <n v="2015"/>
    <x v="1"/>
    <x v="2"/>
    <m/>
    <n v="3.3475373140846116E-6"/>
    <n v="3.3475373140846116E-6"/>
    <n v="0"/>
    <m/>
    <m/>
    <n v="2.07842960556535E-6"/>
    <n v="0"/>
    <n v="1.2691077085192615E-6"/>
    <n v="0"/>
    <m/>
    <n v="8.8776689569523896E-6"/>
    <n v="8.8776689569523896E-6"/>
    <n v="0"/>
    <m/>
    <m/>
    <n v="5.511995313959309E-6"/>
    <n v="0"/>
    <n v="3.3656736429930815E-6"/>
    <s v="-"/>
  </r>
  <r>
    <s v="PT500_14"/>
    <x v="22"/>
    <x v="1"/>
    <n v="2015"/>
    <x v="1"/>
    <x v="15"/>
    <m/>
    <n v="0"/>
    <n v="0"/>
    <n v="0"/>
    <m/>
    <m/>
    <n v="0"/>
    <n v="0"/>
    <n v="0"/>
    <n v="0"/>
    <m/>
    <n v="0"/>
    <n v="0"/>
    <n v="0"/>
    <m/>
    <m/>
    <n v="0"/>
    <n v="0"/>
    <n v="0"/>
    <s v="-"/>
  </r>
  <r>
    <s v="PT500_12"/>
    <x v="22"/>
    <x v="1"/>
    <n v="2015"/>
    <x v="1"/>
    <x v="16"/>
    <m/>
    <n v="3.3475373140846116E-6"/>
    <n v="3.3475373140846116E-6"/>
    <n v="0"/>
    <m/>
    <m/>
    <n v="2.07842960556535E-6"/>
    <n v="0"/>
    <n v="1.2691077085192615E-6"/>
    <n v="0"/>
    <m/>
    <n v="8.8776689569523896E-6"/>
    <n v="8.8776689569523896E-6"/>
    <n v="0"/>
    <m/>
    <m/>
    <n v="5.511995313959309E-6"/>
    <n v="0"/>
    <n v="3.3656736429930815E-6"/>
    <s v="-"/>
  </r>
  <r>
    <s v="PT500_2"/>
    <x v="22"/>
    <x v="1"/>
    <n v="2015"/>
    <x v="1"/>
    <x v="7"/>
    <m/>
    <n v="7.2967809542015738"/>
    <n v="7.2967809542015738"/>
    <n v="0"/>
    <m/>
    <m/>
    <n v="1.4693512890765859"/>
    <n v="0"/>
    <n v="3.258625948014406"/>
    <n v="2.5688037171105824"/>
    <m/>
    <n v="3.9772315262567597"/>
    <n v="3.9772315262567597"/>
    <n v="0"/>
    <m/>
    <m/>
    <n v="1.236036041843773"/>
    <n v="0"/>
    <n v="2.7411954844129869"/>
    <s v="-"/>
  </r>
  <r>
    <s v="PT500_6"/>
    <x v="22"/>
    <x v="1"/>
    <n v="2015"/>
    <x v="1"/>
    <x v="11"/>
    <m/>
    <n v="6.4235908200458125"/>
    <n v="5.5739675616596482"/>
    <n v="0.84962325838616404"/>
    <m/>
    <m/>
    <n v="0.31124053261299511"/>
    <n v="0.84962325838616404"/>
    <n v="0.71372596302689095"/>
    <n v="4.5490010660197617"/>
    <m/>
    <n v="2.6594258638788117"/>
    <n v="0.88017513465957475"/>
    <n v="1.7792507292192372"/>
    <m/>
    <m/>
    <n v="0.2672733000244425"/>
    <n v="1.7792507292192372"/>
    <n v="0.61290183463513226"/>
    <s v="-"/>
  </r>
  <r>
    <s v="PT500_7"/>
    <x v="22"/>
    <x v="1"/>
    <n v="2015"/>
    <x v="1"/>
    <x v="12"/>
    <m/>
    <n v="5.3601825388977953E-2"/>
    <n v="5.3601825388977953E-2"/>
    <n v="0"/>
    <m/>
    <m/>
    <n v="3.1610285551346859E-2"/>
    <n v="0"/>
    <n v="2.1991539837631097E-2"/>
    <n v="0"/>
    <m/>
    <n v="4.9316243111232297E-2"/>
    <n v="4.9316243111232297E-2"/>
    <n v="0"/>
    <m/>
    <m/>
    <n v="2.9082974614260976E-2"/>
    <n v="0"/>
    <n v="2.0233268496971324E-2"/>
    <s v="-"/>
  </r>
  <r>
    <s v="PT500_5"/>
    <x v="22"/>
    <x v="1"/>
    <n v="2015"/>
    <x v="1"/>
    <x v="10"/>
    <m/>
    <n v="0"/>
    <n v="0"/>
    <n v="0"/>
    <m/>
    <m/>
    <n v="0"/>
    <n v="0"/>
    <n v="0"/>
    <n v="0"/>
    <m/>
    <n v="0"/>
    <n v="0"/>
    <n v="0"/>
    <m/>
    <m/>
    <n v="0"/>
    <n v="0"/>
    <n v="0"/>
    <s v="-"/>
  </r>
  <r>
    <s v="PT500_4"/>
    <x v="22"/>
    <x v="1"/>
    <n v="2015"/>
    <x v="1"/>
    <x v="9"/>
    <m/>
    <n v="7.9081973647166244"/>
    <n v="7.9081973647166244"/>
    <n v="0"/>
    <m/>
    <m/>
    <n v="3.4959015858058686"/>
    <n v="0"/>
    <n v="0.91133949043773854"/>
    <n v="3.5009562884730174"/>
    <m/>
    <n v="2.9669546925271968"/>
    <n v="2.9669546925271968"/>
    <n v="0"/>
    <m/>
    <m/>
    <n v="2.3534409475645113"/>
    <n v="0"/>
    <n v="0.61351374496268551"/>
    <s v="-"/>
  </r>
  <r>
    <s v="RO500_1"/>
    <x v="23"/>
    <x v="0"/>
    <n v="2015"/>
    <x v="1"/>
    <x v="0"/>
    <m/>
    <n v="75.63936707582161"/>
    <n v="75.376734857415244"/>
    <n v="0.26263221840636025"/>
    <m/>
    <m/>
    <n v="49.566064551260368"/>
    <n v="0.26263221840636025"/>
    <n v="8.2347978047307002"/>
    <n v="17.575872501424165"/>
    <m/>
    <n v="39.237145816635064"/>
    <n v="38.50722447790119"/>
    <n v="0.72992133873387044"/>
    <m/>
    <m/>
    <n v="32.300541180666301"/>
    <n v="0.72992133873387044"/>
    <n v="6.2066832972348909"/>
    <s v="-"/>
  </r>
  <r>
    <s v="RO500_10"/>
    <x v="23"/>
    <x v="0"/>
    <n v="2015"/>
    <x v="1"/>
    <x v="1"/>
    <m/>
    <n v="0"/>
    <n v="0"/>
    <n v="0"/>
    <m/>
    <m/>
    <n v="0"/>
    <n v="0"/>
    <n v="0"/>
    <n v="0"/>
    <m/>
    <n v="0"/>
    <n v="0"/>
    <n v="0"/>
    <m/>
    <m/>
    <n v="0"/>
    <n v="0"/>
    <n v="0"/>
    <s v="-"/>
  </r>
  <r>
    <s v="RO500_15"/>
    <x v="23"/>
    <x v="0"/>
    <n v="2015"/>
    <x v="1"/>
    <x v="5"/>
    <m/>
    <n v="0"/>
    <n v="0"/>
    <n v="0"/>
    <m/>
    <m/>
    <n v="0"/>
    <n v="0"/>
    <n v="0"/>
    <n v="0"/>
    <m/>
    <n v="0"/>
    <n v="0"/>
    <n v="0"/>
    <m/>
    <m/>
    <n v="0"/>
    <n v="0"/>
    <n v="0"/>
    <s v="-"/>
  </r>
  <r>
    <s v="RO500_16"/>
    <x v="23"/>
    <x v="0"/>
    <n v="2015"/>
    <x v="1"/>
    <x v="6"/>
    <m/>
    <n v="0"/>
    <n v="0"/>
    <n v="0"/>
    <m/>
    <m/>
    <n v="0"/>
    <n v="0"/>
    <n v="0"/>
    <n v="0"/>
    <m/>
    <n v="0"/>
    <n v="0"/>
    <n v="0"/>
    <m/>
    <m/>
    <n v="0"/>
    <n v="0"/>
    <n v="0"/>
    <s v="-"/>
  </r>
  <r>
    <s v="RO500_3"/>
    <x v="23"/>
    <x v="0"/>
    <n v="2015"/>
    <x v="1"/>
    <x v="8"/>
    <m/>
    <n v="0.35254328004022223"/>
    <n v="0.35254328004022223"/>
    <n v="0"/>
    <m/>
    <m/>
    <n v="5.8270217007802278E-4"/>
    <n v="0"/>
    <n v="0.33658616456152574"/>
    <n v="1.5374413308618471E-2"/>
    <m/>
    <n v="0.28689436164874077"/>
    <n v="0.28689436164874077"/>
    <n v="0"/>
    <m/>
    <m/>
    <n v="4.9581673639205156E-4"/>
    <n v="0"/>
    <n v="0.28639854491234873"/>
    <s v="-"/>
  </r>
  <r>
    <s v="RO500_8"/>
    <x v="23"/>
    <x v="0"/>
    <n v="2015"/>
    <x v="1"/>
    <x v="13"/>
    <m/>
    <n v="0"/>
    <n v="0"/>
    <n v="0"/>
    <m/>
    <m/>
    <n v="0"/>
    <n v="0"/>
    <n v="0"/>
    <n v="0"/>
    <m/>
    <n v="0"/>
    <n v="0"/>
    <n v="0"/>
    <m/>
    <m/>
    <n v="0"/>
    <n v="0"/>
    <n v="0"/>
    <s v="-"/>
  </r>
  <r>
    <s v="RO500_9"/>
    <x v="23"/>
    <x v="0"/>
    <n v="2015"/>
    <x v="1"/>
    <x v="14"/>
    <m/>
    <n v="0"/>
    <n v="0"/>
    <n v="0"/>
    <m/>
    <m/>
    <n v="0"/>
    <n v="0"/>
    <n v="0"/>
    <n v="0"/>
    <m/>
    <n v="0"/>
    <n v="0"/>
    <n v="0"/>
    <m/>
    <m/>
    <n v="0"/>
    <n v="0"/>
    <n v="0"/>
    <s v="-"/>
  </r>
  <r>
    <s v="RO500_11"/>
    <x v="23"/>
    <x v="0"/>
    <n v="2015"/>
    <x v="1"/>
    <x v="2"/>
    <m/>
    <n v="0"/>
    <n v="0"/>
    <n v="0"/>
    <m/>
    <m/>
    <n v="0"/>
    <n v="0"/>
    <n v="0"/>
    <n v="0"/>
    <m/>
    <n v="0"/>
    <n v="0"/>
    <n v="0"/>
    <m/>
    <m/>
    <n v="0"/>
    <n v="0"/>
    <n v="0"/>
    <s v="-"/>
  </r>
  <r>
    <s v="RO500_14"/>
    <x v="23"/>
    <x v="0"/>
    <n v="2015"/>
    <x v="1"/>
    <x v="15"/>
    <m/>
    <n v="0"/>
    <n v="0"/>
    <n v="0"/>
    <m/>
    <m/>
    <n v="0"/>
    <n v="0"/>
    <n v="0"/>
    <n v="0"/>
    <m/>
    <n v="0"/>
    <n v="0"/>
    <n v="0"/>
    <m/>
    <m/>
    <n v="0"/>
    <n v="0"/>
    <n v="0"/>
    <s v="-"/>
  </r>
  <r>
    <s v="RO500_12"/>
    <x v="23"/>
    <x v="0"/>
    <n v="2015"/>
    <x v="1"/>
    <x v="16"/>
    <m/>
    <n v="0"/>
    <n v="0"/>
    <n v="0"/>
    <m/>
    <m/>
    <n v="0"/>
    <n v="0"/>
    <n v="0"/>
    <n v="0"/>
    <m/>
    <n v="0"/>
    <n v="0"/>
    <n v="0"/>
    <m/>
    <m/>
    <n v="0"/>
    <n v="0"/>
    <n v="0"/>
    <s v="-"/>
  </r>
  <r>
    <s v="RO500_2"/>
    <x v="23"/>
    <x v="0"/>
    <n v="2015"/>
    <x v="1"/>
    <x v="7"/>
    <m/>
    <n v="28.158958591709052"/>
    <n v="28.158958591709052"/>
    <n v="0"/>
    <m/>
    <m/>
    <n v="7.766003339079103"/>
    <n v="0"/>
    <n v="3.9864801461374215"/>
    <n v="16.406475106492525"/>
    <m/>
    <n v="8.5975772802659964"/>
    <n v="8.5975772802659964"/>
    <n v="0"/>
    <m/>
    <m/>
    <n v="5.6812514521313728"/>
    <n v="0"/>
    <n v="2.9163258281346232"/>
    <s v="-"/>
  </r>
  <r>
    <s v="RO500_6"/>
    <x v="23"/>
    <x v="0"/>
    <n v="2015"/>
    <x v="1"/>
    <x v="11"/>
    <m/>
    <n v="0.99534039290520959"/>
    <n v="0.7327081744988494"/>
    <n v="0.26263221840636025"/>
    <m/>
    <m/>
    <n v="0.12733741618858863"/>
    <n v="0.26263221840636025"/>
    <n v="0.59954773553877383"/>
    <n v="5.8230227714869852E-3"/>
    <m/>
    <n v="1.3477737177021285"/>
    <n v="0.61785237896825806"/>
    <n v="0.72992133873387044"/>
    <m/>
    <m/>
    <n v="0.10823680376030034"/>
    <n v="0.72992133873387044"/>
    <n v="0.50961557520795775"/>
    <s v="-"/>
  </r>
  <r>
    <s v="RO500_7"/>
    <x v="23"/>
    <x v="0"/>
    <n v="2015"/>
    <x v="1"/>
    <x v="12"/>
    <m/>
    <n v="9.1027366697243703"/>
    <n v="9.1027366697243703"/>
    <n v="0"/>
    <m/>
    <m/>
    <n v="7.2916199002843456"/>
    <n v="0"/>
    <n v="1.8111167694400245"/>
    <n v="0"/>
    <m/>
    <n v="8.1546371022784214"/>
    <n v="8.1546371022784214"/>
    <n v="0"/>
    <m/>
    <m/>
    <n v="6.5321580017068506"/>
    <n v="0"/>
    <n v="1.6224791005715715"/>
    <s v="-"/>
  </r>
  <r>
    <s v="RO500_5"/>
    <x v="23"/>
    <x v="0"/>
    <n v="2015"/>
    <x v="1"/>
    <x v="10"/>
    <m/>
    <n v="0.59935090610796304"/>
    <n v="0.59935090610796304"/>
    <n v="0"/>
    <m/>
    <m/>
    <n v="0.58376441085055386"/>
    <n v="0"/>
    <n v="1.5586495257409131E-2"/>
    <n v="0"/>
    <m/>
    <n v="0.37211111965792937"/>
    <n v="0.37211111965792937"/>
    <n v="0"/>
    <m/>
    <m/>
    <n v="0.36243413720462719"/>
    <n v="0"/>
    <n v="9.6769824533021759E-3"/>
    <s v="-"/>
  </r>
  <r>
    <s v="RO500_4"/>
    <x v="23"/>
    <x v="0"/>
    <n v="2015"/>
    <x v="1"/>
    <x v="9"/>
    <m/>
    <n v="36.430437235334786"/>
    <n v="36.430437235334786"/>
    <n v="0"/>
    <m/>
    <m/>
    <n v="33.796756782687702"/>
    <n v="0"/>
    <n v="1.4854804937955461"/>
    <n v="1.1481999588515353"/>
    <m/>
    <n v="20.478152235081843"/>
    <n v="20.478152235081843"/>
    <n v="0"/>
    <m/>
    <m/>
    <n v="19.615964969126757"/>
    <n v="0"/>
    <n v="0.86218726595508699"/>
    <s v="-"/>
  </r>
  <r>
    <s v="SK500_1"/>
    <x v="26"/>
    <x v="1"/>
    <n v="2015"/>
    <x v="1"/>
    <x v="0"/>
    <m/>
    <n v="24.088030285915579"/>
    <n v="24.074231004525494"/>
    <n v="1.3799281390083459E-2"/>
    <m/>
    <m/>
    <n v="17.916045712442777"/>
    <n v="1.3799281390083459E-2"/>
    <n v="3.2430624083216184"/>
    <n v="2.9151228837610996"/>
    <m/>
    <n v="17.919599240159087"/>
    <n v="17.890701277169416"/>
    <n v="2.8897962989671462E-2"/>
    <m/>
    <m/>
    <n v="15.105967895457841"/>
    <n v="2.8897962989671462E-2"/>
    <n v="2.7847333817115749"/>
    <s v="-"/>
  </r>
  <r>
    <s v="SK500_10"/>
    <x v="26"/>
    <x v="1"/>
    <n v="2015"/>
    <x v="1"/>
    <x v="1"/>
    <m/>
    <n v="0.11296526938726811"/>
    <n v="0.11296526938726811"/>
    <n v="0"/>
    <m/>
    <m/>
    <n v="3.2838114579202146E-2"/>
    <n v="0"/>
    <n v="8.0127154808065967E-2"/>
    <n v="0"/>
    <m/>
    <n v="0.11176783753176306"/>
    <n v="0.11176783753176306"/>
    <n v="0"/>
    <m/>
    <m/>
    <n v="3.2490030564662598E-2"/>
    <n v="0"/>
    <n v="7.9277806967100461E-2"/>
    <s v="-"/>
  </r>
  <r>
    <s v="SK500_15"/>
    <x v="26"/>
    <x v="1"/>
    <n v="2015"/>
    <x v="1"/>
    <x v="5"/>
    <m/>
    <n v="0"/>
    <n v="0"/>
    <n v="0"/>
    <m/>
    <m/>
    <n v="0"/>
    <n v="0"/>
    <n v="0"/>
    <n v="0"/>
    <m/>
    <n v="0"/>
    <n v="0"/>
    <n v="0"/>
    <m/>
    <m/>
    <n v="0"/>
    <n v="0"/>
    <n v="0"/>
    <s v="-"/>
  </r>
  <r>
    <s v="SK500_16"/>
    <x v="26"/>
    <x v="1"/>
    <n v="2015"/>
    <x v="1"/>
    <x v="6"/>
    <m/>
    <n v="0"/>
    <n v="0"/>
    <n v="0"/>
    <m/>
    <m/>
    <n v="0"/>
    <n v="0"/>
    <n v="0"/>
    <n v="0"/>
    <m/>
    <n v="0"/>
    <n v="0"/>
    <n v="0"/>
    <m/>
    <m/>
    <n v="0"/>
    <n v="0"/>
    <n v="0"/>
    <s v="-"/>
  </r>
  <r>
    <s v="SK500_3"/>
    <x v="26"/>
    <x v="1"/>
    <n v="2015"/>
    <x v="1"/>
    <x v="8"/>
    <m/>
    <n v="0.15805940699996929"/>
    <n v="0.15805940699996929"/>
    <n v="0"/>
    <m/>
    <m/>
    <n v="0.14075174596879508"/>
    <n v="0"/>
    <n v="1.7307661031174201E-2"/>
    <n v="0"/>
    <m/>
    <n v="0.1261617903777108"/>
    <n v="0.1261617903777108"/>
    <n v="0"/>
    <m/>
    <m/>
    <n v="0.11234694984155785"/>
    <n v="0"/>
    <n v="1.3814840536152954E-2"/>
    <s v="-"/>
  </r>
  <r>
    <s v="SK500_8"/>
    <x v="26"/>
    <x v="1"/>
    <n v="2015"/>
    <x v="1"/>
    <x v="13"/>
    <m/>
    <n v="0"/>
    <n v="0"/>
    <n v="0"/>
    <m/>
    <m/>
    <n v="0"/>
    <n v="0"/>
    <n v="0"/>
    <n v="0"/>
    <m/>
    <n v="0"/>
    <n v="0"/>
    <n v="0"/>
    <m/>
    <m/>
    <n v="0"/>
    <n v="0"/>
    <n v="0"/>
    <s v="-"/>
  </r>
  <r>
    <s v="SK500_9"/>
    <x v="26"/>
    <x v="1"/>
    <n v="2015"/>
    <x v="1"/>
    <x v="14"/>
    <m/>
    <n v="0"/>
    <n v="0"/>
    <n v="0"/>
    <m/>
    <m/>
    <n v="0"/>
    <n v="0"/>
    <n v="0"/>
    <n v="0"/>
    <m/>
    <n v="0"/>
    <n v="0"/>
    <n v="0"/>
    <m/>
    <m/>
    <n v="0"/>
    <n v="0"/>
    <n v="0"/>
    <s v="-"/>
  </r>
  <r>
    <s v="SK500_11"/>
    <x v="26"/>
    <x v="1"/>
    <n v="2015"/>
    <x v="1"/>
    <x v="2"/>
    <m/>
    <n v="4.4930204526733837E-6"/>
    <n v="4.4930204526733837E-6"/>
    <n v="0"/>
    <m/>
    <m/>
    <n v="0"/>
    <n v="0"/>
    <n v="4.4930204526733837E-6"/>
    <n v="0"/>
    <m/>
    <n v="1.1915490240489814E-5"/>
    <n v="1.1915490240489814E-5"/>
    <n v="0"/>
    <m/>
    <m/>
    <n v="0"/>
    <n v="0"/>
    <n v="1.1915490240489814E-5"/>
    <s v="-"/>
  </r>
  <r>
    <s v="SK500_14"/>
    <x v="26"/>
    <x v="1"/>
    <n v="2015"/>
    <x v="1"/>
    <x v="15"/>
    <m/>
    <n v="0"/>
    <n v="0"/>
    <n v="0"/>
    <m/>
    <m/>
    <n v="0"/>
    <n v="0"/>
    <n v="0"/>
    <n v="0"/>
    <m/>
    <n v="0"/>
    <n v="0"/>
    <n v="0"/>
    <m/>
    <m/>
    <n v="0"/>
    <n v="0"/>
    <n v="0"/>
    <s v="-"/>
  </r>
  <r>
    <s v="SK500_12"/>
    <x v="26"/>
    <x v="1"/>
    <n v="2015"/>
    <x v="1"/>
    <x v="16"/>
    <m/>
    <n v="4.4930204526733837E-6"/>
    <n v="4.4930204526733837E-6"/>
    <n v="0"/>
    <m/>
    <m/>
    <n v="0"/>
    <n v="0"/>
    <n v="4.4930204526733837E-6"/>
    <n v="0"/>
    <m/>
    <n v="1.1915490240489814E-5"/>
    <n v="1.1915490240489814E-5"/>
    <n v="0"/>
    <m/>
    <m/>
    <n v="0"/>
    <n v="0"/>
    <n v="1.1915490240489814E-5"/>
    <s v="-"/>
  </r>
  <r>
    <s v="SK500_2"/>
    <x v="26"/>
    <x v="1"/>
    <n v="2015"/>
    <x v="1"/>
    <x v="7"/>
    <m/>
    <n v="13.741649865817665"/>
    <n v="13.741649865817665"/>
    <n v="0"/>
    <m/>
    <m/>
    <n v="12.246070737320689"/>
    <n v="0"/>
    <n v="1.4955791284969766"/>
    <n v="0"/>
    <m/>
    <n v="11.453423534860841"/>
    <n v="11.453423534860841"/>
    <n v="0"/>
    <m/>
    <m/>
    <n v="10.206884628991645"/>
    <n v="0"/>
    <n v="1.2465389058691958"/>
    <s v="-"/>
  </r>
  <r>
    <s v="SK500_6"/>
    <x v="26"/>
    <x v="1"/>
    <n v="2015"/>
    <x v="1"/>
    <x v="11"/>
    <m/>
    <n v="3.7040506802482498"/>
    <n v="3.6902513988581664"/>
    <n v="1.3799281390083459E-2"/>
    <m/>
    <m/>
    <n v="0.3880285348124653"/>
    <n v="1.3799281390083459E-2"/>
    <n v="0.40124822366942936"/>
    <n v="2.9009746403762717"/>
    <m/>
    <n v="0.69189044011446299"/>
    <n v="0.66299247712479148"/>
    <n v="2.8897962989671462E-2"/>
    <m/>
    <m/>
    <n v="0.32594396924247082"/>
    <n v="2.8897962989671462E-2"/>
    <n v="0.33704850788232066"/>
    <s v="-"/>
  </r>
  <r>
    <s v="SK500_7"/>
    <x v="26"/>
    <x v="1"/>
    <n v="2015"/>
    <x v="1"/>
    <x v="12"/>
    <m/>
    <n v="5.6370930504930659"/>
    <n v="5.6370930504930659"/>
    <n v="0"/>
    <m/>
    <m/>
    <n v="4.4463766920581493"/>
    <n v="0"/>
    <n v="1.1907163584349161"/>
    <n v="0"/>
    <m/>
    <n v="5.0673911003686873"/>
    <n v="5.0673911003686873"/>
    <n v="0"/>
    <m/>
    <m/>
    <n v="3.9970121969605312"/>
    <n v="0"/>
    <n v="1.0703789034081563"/>
    <s v="-"/>
  </r>
  <r>
    <s v="SK500_5"/>
    <x v="26"/>
    <x v="1"/>
    <n v="2015"/>
    <x v="1"/>
    <x v="10"/>
    <m/>
    <n v="0.26256134485539878"/>
    <n v="0.26256134485539878"/>
    <n v="0"/>
    <m/>
    <m/>
    <n v="0.23938773230372734"/>
    <n v="0"/>
    <n v="2.3173612551671451E-2"/>
    <n v="0"/>
    <m/>
    <n v="0.15738659741800864"/>
    <n v="0.15738659741800864"/>
    <n v="0"/>
    <m/>
    <m/>
    <n v="0.14349568734745172"/>
    <n v="0"/>
    <n v="1.3890910070556916E-2"/>
    <s v="-"/>
  </r>
  <r>
    <s v="SK500_4"/>
    <x v="26"/>
    <x v="1"/>
    <n v="2015"/>
    <x v="1"/>
    <x v="9"/>
    <m/>
    <n v="0.47164617509350726"/>
    <n v="0.47164617509350726"/>
    <n v="0"/>
    <m/>
    <m/>
    <n v="0.42259215539974765"/>
    <n v="0"/>
    <n v="3.4905776308931477E-2"/>
    <n v="1.4148243384828108E-2"/>
    <m/>
    <n v="0.31156602399737487"/>
    <n v="0.31156602399737487"/>
    <n v="0"/>
    <m/>
    <m/>
    <n v="0.28779443250952375"/>
    <n v="0"/>
    <n v="2.377159148785115E-2"/>
    <s v="-"/>
  </r>
  <r>
    <s v="SI500_1"/>
    <x v="25"/>
    <x v="1"/>
    <n v="2015"/>
    <x v="1"/>
    <x v="0"/>
    <m/>
    <n v="12.118806938994908"/>
    <n v="12.101524361603705"/>
    <n v="1.728257739120375E-2"/>
    <m/>
    <m/>
    <n v="9.5912920942942552"/>
    <n v="1.728257739120375E-2"/>
    <n v="1.9399658166506581"/>
    <n v="0.57026645065879256"/>
    <m/>
    <n v="8.5030341321488159"/>
    <n v="8.4668415748917365"/>
    <n v="3.6192557257078893E-2"/>
    <m/>
    <m/>
    <n v="6.9110629562664556"/>
    <n v="3.6192557257078893E-2"/>
    <n v="1.5557786186252804"/>
    <s v="-"/>
  </r>
  <r>
    <s v="SI500_10"/>
    <x v="25"/>
    <x v="1"/>
    <n v="2015"/>
    <x v="1"/>
    <x v="1"/>
    <m/>
    <n v="0.11537792985344521"/>
    <n v="0.11537792985344521"/>
    <n v="0"/>
    <m/>
    <m/>
    <n v="1.4229722701396911E-2"/>
    <n v="0"/>
    <n v="0.10114820715204829"/>
    <n v="0"/>
    <m/>
    <n v="0.11415492379699868"/>
    <n v="0.11415492379699868"/>
    <n v="0"/>
    <m/>
    <m/>
    <n v="1.4078887640762103E-2"/>
    <n v="0"/>
    <n v="0.10007603615623657"/>
    <s v="-"/>
  </r>
  <r>
    <s v="SI500_15"/>
    <x v="25"/>
    <x v="1"/>
    <n v="2015"/>
    <x v="1"/>
    <x v="5"/>
    <m/>
    <n v="0"/>
    <n v="0"/>
    <n v="0"/>
    <m/>
    <m/>
    <n v="0"/>
    <n v="0"/>
    <n v="0"/>
    <n v="0"/>
    <m/>
    <n v="0"/>
    <n v="0"/>
    <n v="0"/>
    <m/>
    <m/>
    <n v="0"/>
    <n v="0"/>
    <n v="0"/>
    <s v="-"/>
  </r>
  <r>
    <s v="SI500_16"/>
    <x v="25"/>
    <x v="1"/>
    <n v="2015"/>
    <x v="1"/>
    <x v="6"/>
    <m/>
    <n v="0"/>
    <n v="0"/>
    <n v="0"/>
    <m/>
    <m/>
    <n v="0"/>
    <n v="0"/>
    <n v="0"/>
    <n v="0"/>
    <m/>
    <n v="0"/>
    <n v="0"/>
    <n v="0"/>
    <m/>
    <m/>
    <n v="0"/>
    <n v="0"/>
    <n v="0"/>
    <s v="-"/>
  </r>
  <r>
    <s v="SI500_3"/>
    <x v="25"/>
    <x v="1"/>
    <n v="2015"/>
    <x v="1"/>
    <x v="8"/>
    <m/>
    <n v="2.0108673968275901"/>
    <n v="2.0108673968275901"/>
    <n v="0"/>
    <m/>
    <m/>
    <n v="1.6869880324900874"/>
    <n v="0"/>
    <n v="0.1879948194036129"/>
    <n v="0.13588454493388971"/>
    <m/>
    <n v="1.4314539043111945"/>
    <n v="1.4314539043111945"/>
    <n v="0"/>
    <m/>
    <m/>
    <n v="1.2879294352986981"/>
    <n v="0"/>
    <n v="0.14352446901249644"/>
    <s v="-"/>
  </r>
  <r>
    <s v="SI500_8"/>
    <x v="25"/>
    <x v="1"/>
    <n v="2015"/>
    <x v="1"/>
    <x v="13"/>
    <m/>
    <n v="0"/>
    <n v="0"/>
    <n v="0"/>
    <m/>
    <m/>
    <n v="0"/>
    <n v="0"/>
    <n v="0"/>
    <n v="0"/>
    <m/>
    <n v="0"/>
    <n v="0"/>
    <n v="0"/>
    <m/>
    <m/>
    <n v="0"/>
    <n v="0"/>
    <n v="0"/>
    <s v="-"/>
  </r>
  <r>
    <s v="SI500_9"/>
    <x v="25"/>
    <x v="1"/>
    <n v="2015"/>
    <x v="1"/>
    <x v="14"/>
    <m/>
    <n v="0"/>
    <n v="0"/>
    <n v="0"/>
    <m/>
    <m/>
    <n v="0"/>
    <n v="0"/>
    <n v="0"/>
    <n v="0"/>
    <m/>
    <n v="0"/>
    <n v="0"/>
    <n v="0"/>
    <m/>
    <m/>
    <n v="0"/>
    <n v="0"/>
    <n v="0"/>
    <s v="-"/>
  </r>
  <r>
    <s v="SI500_11"/>
    <x v="25"/>
    <x v="1"/>
    <n v="2015"/>
    <x v="1"/>
    <x v="2"/>
    <m/>
    <n v="4.3592556581300744E-6"/>
    <n v="4.3592556581300744E-6"/>
    <n v="0"/>
    <m/>
    <m/>
    <n v="3.2885505979490331E-6"/>
    <n v="0"/>
    <n v="1.0707050601810413E-6"/>
    <n v="0"/>
    <m/>
    <n v="1.1560746005360958E-5"/>
    <n v="1.1560746005360958E-5"/>
    <n v="0"/>
    <m/>
    <m/>
    <n v="8.7212361857608362E-6"/>
    <n v="0"/>
    <n v="2.8395098196001218E-6"/>
    <s v="-"/>
  </r>
  <r>
    <s v="SI500_14"/>
    <x v="25"/>
    <x v="1"/>
    <n v="2015"/>
    <x v="1"/>
    <x v="15"/>
    <m/>
    <n v="0"/>
    <n v="0"/>
    <n v="0"/>
    <m/>
    <m/>
    <n v="0"/>
    <n v="0"/>
    <n v="0"/>
    <n v="0"/>
    <m/>
    <n v="0"/>
    <n v="0"/>
    <n v="0"/>
    <m/>
    <m/>
    <n v="0"/>
    <n v="0"/>
    <n v="0"/>
    <s v="-"/>
  </r>
  <r>
    <s v="SI500_12"/>
    <x v="25"/>
    <x v="1"/>
    <n v="2015"/>
    <x v="1"/>
    <x v="16"/>
    <m/>
    <n v="4.3592556581300744E-6"/>
    <n v="4.3592556581300744E-6"/>
    <n v="0"/>
    <m/>
    <m/>
    <n v="3.2885505979490331E-6"/>
    <n v="0"/>
    <n v="1.0707050601810413E-6"/>
    <n v="0"/>
    <m/>
    <n v="1.1560746005360958E-5"/>
    <n v="1.1560746005360958E-5"/>
    <n v="0"/>
    <m/>
    <m/>
    <n v="8.7212361857608362E-6"/>
    <n v="0"/>
    <n v="2.8395098196001218E-6"/>
    <s v="-"/>
  </r>
  <r>
    <s v="SI500_2"/>
    <x v="25"/>
    <x v="1"/>
    <n v="2015"/>
    <x v="1"/>
    <x v="7"/>
    <m/>
    <n v="1.5520724341117533"/>
    <n v="1.5520724341117533"/>
    <n v="0"/>
    <m/>
    <m/>
    <n v="1.1716335401263165"/>
    <n v="0"/>
    <n v="0.2991447232454334"/>
    <n v="8.1294170740003349E-2"/>
    <m/>
    <n v="1.2389449107738351"/>
    <n v="1.2389449107738351"/>
    <n v="0"/>
    <m/>
    <m/>
    <n v="0.98695326683960649"/>
    <n v="0"/>
    <n v="0.25199164393422857"/>
    <s v="-"/>
  </r>
  <r>
    <s v="SI500_6"/>
    <x v="25"/>
    <x v="1"/>
    <n v="2015"/>
    <x v="1"/>
    <x v="11"/>
    <m/>
    <n v="1.4613135351200268"/>
    <n v="1.4440309577288231"/>
    <n v="1.728257739120375E-2"/>
    <m/>
    <m/>
    <n v="0.50411674356123692"/>
    <n v="1.728257739120375E-2"/>
    <n v="0.6459663792909941"/>
    <n v="0.29394783487659215"/>
    <m/>
    <n v="1.0137632116814752"/>
    <n v="0.97757065442439639"/>
    <n v="3.6192557257078893E-2"/>
    <m/>
    <m/>
    <n v="0.42849923202705142"/>
    <n v="3.6192557257078893E-2"/>
    <n v="0.54907142239734497"/>
    <s v="-"/>
  </r>
  <r>
    <s v="SI500_7"/>
    <x v="25"/>
    <x v="1"/>
    <n v="2015"/>
    <x v="1"/>
    <x v="12"/>
    <m/>
    <n v="0.92723701945967263"/>
    <n v="0.92723701945967263"/>
    <n v="0"/>
    <m/>
    <m/>
    <n v="0.7106943200792103"/>
    <n v="0"/>
    <n v="0.21654269938046236"/>
    <n v="0"/>
    <m/>
    <n v="0.8365898744281145"/>
    <n v="0.8365898744281145"/>
    <n v="0"/>
    <m/>
    <m/>
    <n v="0.64121649536631697"/>
    <n v="0"/>
    <n v="0.19537337906179753"/>
    <s v="-"/>
  </r>
  <r>
    <s v="SI500_5"/>
    <x v="25"/>
    <x v="1"/>
    <n v="2015"/>
    <x v="1"/>
    <x v="10"/>
    <m/>
    <n v="1.0000000000010003E-5"/>
    <n v="1.0000000000010003E-5"/>
    <n v="0"/>
    <m/>
    <m/>
    <n v="8.32709365121474E-6"/>
    <n v="0"/>
    <n v="1.6729063487952621E-6"/>
    <n v="0"/>
    <m/>
    <n v="5.9639633043888769E-6"/>
    <n v="5.9639633043888769E-6"/>
    <n v="0"/>
    <m/>
    <m/>
    <n v="4.966248096800463E-6"/>
    <n v="0"/>
    <n v="9.977152075884143E-7"/>
    <s v="-"/>
  </r>
  <r>
    <s v="SI500_4"/>
    <x v="25"/>
    <x v="1"/>
    <n v="2015"/>
    <x v="1"/>
    <x v="9"/>
    <m/>
    <n v="6.0519242643667637"/>
    <n v="6.0519242643667637"/>
    <n v="0"/>
    <m/>
    <m/>
    <n v="5.5036181196917582"/>
    <n v="0"/>
    <n v="0.48916624456669833"/>
    <n v="5.9139900108307379E-2"/>
    <m/>
    <n v="3.8681097824478878"/>
    <n v="3.8681097824478878"/>
    <n v="0"/>
    <m/>
    <m/>
    <n v="3.5523719516097385"/>
    <n v="0"/>
    <n v="0.31573783083814916"/>
    <s v="-"/>
  </r>
  <r>
    <s v="ES500_1"/>
    <x v="9"/>
    <x v="0"/>
    <n v="2015"/>
    <x v="1"/>
    <x v="0"/>
    <m/>
    <n v="133.55755148665003"/>
    <n v="128.13183668854802"/>
    <n v="5.425714798102014"/>
    <m/>
    <m/>
    <n v="63.405577949358658"/>
    <n v="5.425714798102014"/>
    <n v="52.133156074374796"/>
    <n v="12.593102664814557"/>
    <m/>
    <n v="104.4938371753926"/>
    <n v="92.54252968813276"/>
    <n v="11.951307487259841"/>
    <m/>
    <m/>
    <n v="49.217925706258953"/>
    <n v="11.951307487259841"/>
    <n v="43.324603981873814"/>
    <s v="-"/>
  </r>
  <r>
    <s v="ES500_10"/>
    <x v="9"/>
    <x v="0"/>
    <n v="2015"/>
    <x v="1"/>
    <x v="1"/>
    <m/>
    <n v="2.4486845446494283"/>
    <n v="2.4486845446494283"/>
    <n v="0"/>
    <m/>
    <m/>
    <n v="0.36228727180206244"/>
    <n v="0"/>
    <n v="2.0863972728473659"/>
    <n v="0"/>
    <m/>
    <n v="2.4227284884761442"/>
    <n v="2.4227284884761442"/>
    <n v="0"/>
    <m/>
    <m/>
    <n v="0.35844702672096052"/>
    <n v="0"/>
    <n v="2.0642814617551837"/>
    <s v="-"/>
  </r>
  <r>
    <s v="ES500_15"/>
    <x v="9"/>
    <x v="0"/>
    <n v="2015"/>
    <x v="1"/>
    <x v="5"/>
    <m/>
    <n v="0"/>
    <n v="0"/>
    <n v="0"/>
    <m/>
    <m/>
    <n v="0"/>
    <n v="0"/>
    <n v="0"/>
    <n v="0"/>
    <m/>
    <n v="0"/>
    <n v="0"/>
    <n v="0"/>
    <m/>
    <m/>
    <n v="0"/>
    <n v="0"/>
    <n v="0"/>
    <s v="-"/>
  </r>
  <r>
    <s v="ES500_16"/>
    <x v="9"/>
    <x v="0"/>
    <n v="2015"/>
    <x v="1"/>
    <x v="6"/>
    <m/>
    <n v="0"/>
    <n v="0"/>
    <n v="0"/>
    <m/>
    <m/>
    <n v="0"/>
    <n v="0"/>
    <n v="0"/>
    <n v="0"/>
    <m/>
    <n v="0"/>
    <n v="0"/>
    <n v="0"/>
    <m/>
    <m/>
    <n v="0"/>
    <n v="0"/>
    <n v="0"/>
    <s v="-"/>
  </r>
  <r>
    <s v="ES500_3"/>
    <x v="9"/>
    <x v="0"/>
    <n v="2015"/>
    <x v="1"/>
    <x v="8"/>
    <m/>
    <n v="30.489539602595062"/>
    <n v="30.489539602595062"/>
    <n v="0"/>
    <m/>
    <m/>
    <n v="1.2933614266938962"/>
    <n v="0"/>
    <n v="29.196178175901167"/>
    <n v="0"/>
    <m/>
    <n v="24.735845172166922"/>
    <n v="24.735845172166922"/>
    <n v="0"/>
    <m/>
    <m/>
    <n v="1.0492906229266301"/>
    <n v="0"/>
    <n v="23.686554549240292"/>
    <s v="-"/>
  </r>
  <r>
    <s v="ES500_8"/>
    <x v="9"/>
    <x v="0"/>
    <n v="2015"/>
    <x v="1"/>
    <x v="13"/>
    <m/>
    <n v="0"/>
    <n v="0"/>
    <n v="0"/>
    <m/>
    <m/>
    <n v="0"/>
    <n v="0"/>
    <n v="0"/>
    <n v="0"/>
    <m/>
    <n v="0"/>
    <n v="0"/>
    <n v="0"/>
    <m/>
    <m/>
    <n v="0"/>
    <n v="0"/>
    <n v="0"/>
    <s v="-"/>
  </r>
  <r>
    <s v="ES500_9"/>
    <x v="9"/>
    <x v="0"/>
    <n v="2015"/>
    <x v="1"/>
    <x v="14"/>
    <m/>
    <n v="0"/>
    <n v="0"/>
    <n v="0"/>
    <m/>
    <m/>
    <n v="0"/>
    <n v="0"/>
    <n v="0"/>
    <n v="0"/>
    <m/>
    <n v="0"/>
    <n v="0"/>
    <n v="0"/>
    <m/>
    <m/>
    <n v="0"/>
    <n v="0"/>
    <n v="0"/>
    <s v="-"/>
  </r>
  <r>
    <s v="ES500_11"/>
    <x v="9"/>
    <x v="0"/>
    <n v="2015"/>
    <x v="1"/>
    <x v="2"/>
    <m/>
    <n v="0.3926956979731126"/>
    <n v="0.3926956979731126"/>
    <n v="0"/>
    <m/>
    <m/>
    <n v="0.2467211018390349"/>
    <n v="0"/>
    <n v="0.14597459613407771"/>
    <n v="0"/>
    <m/>
    <n v="1.041428991024695"/>
    <n v="1.041428991024695"/>
    <n v="0"/>
    <m/>
    <m/>
    <n v="0.65430436207712073"/>
    <n v="0"/>
    <n v="0.38712462894757421"/>
    <s v="-"/>
  </r>
  <r>
    <s v="ES500_14"/>
    <x v="9"/>
    <x v="0"/>
    <n v="2015"/>
    <x v="1"/>
    <x v="15"/>
    <m/>
    <n v="0"/>
    <n v="0"/>
    <n v="0"/>
    <m/>
    <m/>
    <n v="0"/>
    <n v="0"/>
    <n v="0"/>
    <n v="0"/>
    <m/>
    <n v="0"/>
    <n v="0"/>
    <n v="0"/>
    <m/>
    <m/>
    <n v="0"/>
    <n v="0"/>
    <n v="0"/>
    <s v="-"/>
  </r>
  <r>
    <s v="ES500_12"/>
    <x v="9"/>
    <x v="0"/>
    <n v="2015"/>
    <x v="1"/>
    <x v="16"/>
    <m/>
    <n v="0.3926956979731126"/>
    <n v="0.3926956979731126"/>
    <n v="0"/>
    <m/>
    <m/>
    <n v="0.2467211018390349"/>
    <n v="0"/>
    <n v="0.14597459613407771"/>
    <n v="0"/>
    <m/>
    <n v="1.0414289910246946"/>
    <n v="1.0414289910246946"/>
    <n v="0"/>
    <m/>
    <m/>
    <n v="0.6543043620771205"/>
    <n v="0"/>
    <n v="0.38712462894757416"/>
    <s v="-"/>
  </r>
  <r>
    <s v="ES500_2"/>
    <x v="9"/>
    <x v="0"/>
    <n v="2015"/>
    <x v="1"/>
    <x v="7"/>
    <m/>
    <n v="48.464437374560767"/>
    <n v="48.464437374560767"/>
    <n v="0"/>
    <m/>
    <m/>
    <n v="27.160203446443138"/>
    <n v="0"/>
    <n v="15.888297827998109"/>
    <n v="5.4159361001195174"/>
    <m/>
    <n v="35.470881621813803"/>
    <n v="35.470881621813803"/>
    <n v="0"/>
    <m/>
    <m/>
    <n v="22.379324082187072"/>
    <n v="0"/>
    <n v="13.091557539626733"/>
    <s v="-"/>
  </r>
  <r>
    <s v="ES500_6"/>
    <x v="9"/>
    <x v="0"/>
    <n v="2015"/>
    <x v="1"/>
    <x v="11"/>
    <m/>
    <n v="22.277885468182788"/>
    <n v="16.852170670080774"/>
    <n v="5.425714798102014"/>
    <m/>
    <m/>
    <n v="6.5684312813224732"/>
    <n v="5.425714798102014"/>
    <n v="3.5376426553507949"/>
    <n v="6.7460967334075042"/>
    <m/>
    <n v="21.184137926988292"/>
    <n v="9.2328304397284526"/>
    <n v="11.951307487259841"/>
    <m/>
    <m/>
    <n v="6.0008676619104548"/>
    <n v="11.951307487259841"/>
    <n v="3.2319627778179978"/>
    <s v="-"/>
  </r>
  <r>
    <s v="ES500_7"/>
    <x v="9"/>
    <x v="0"/>
    <n v="2015"/>
    <x v="1"/>
    <x v="12"/>
    <m/>
    <n v="0"/>
    <n v="0"/>
    <n v="0"/>
    <m/>
    <m/>
    <n v="0"/>
    <n v="0"/>
    <n v="0"/>
    <n v="0"/>
    <m/>
    <n v="0"/>
    <n v="0"/>
    <n v="0"/>
    <m/>
    <m/>
    <n v="0"/>
    <n v="0"/>
    <n v="0"/>
    <s v="-"/>
  </r>
  <r>
    <s v="ES500_5"/>
    <x v="9"/>
    <x v="0"/>
    <n v="2015"/>
    <x v="1"/>
    <x v="10"/>
    <m/>
    <n v="1.0499687101177226"/>
    <n v="1.0499687101177226"/>
    <n v="0"/>
    <m/>
    <m/>
    <n v="0.72824128401070243"/>
    <n v="0"/>
    <n v="0.19050322087325403"/>
    <n v="0.13122420523376629"/>
    <m/>
    <n v="0.6139009328856222"/>
    <n v="0.6139009328856222"/>
    <n v="0"/>
    <m/>
    <m/>
    <n v="0.48660754022845687"/>
    <n v="0"/>
    <n v="0.12729339265716527"/>
    <s v="-"/>
  </r>
  <r>
    <s v="ES500_4"/>
    <x v="9"/>
    <x v="0"/>
    <n v="2015"/>
    <x v="1"/>
    <x v="9"/>
    <m/>
    <n v="28.434340088571137"/>
    <n v="28.434340088571137"/>
    <n v="0"/>
    <m/>
    <m/>
    <n v="27.046332137247347"/>
    <n v="0"/>
    <n v="1.0881623252700214"/>
    <n v="0.29984562605376763"/>
    <m/>
    <n v="19.024914042037125"/>
    <n v="19.024914042037125"/>
    <n v="0"/>
    <m/>
    <m/>
    <n v="18.289084410208261"/>
    <n v="0"/>
    <n v="0.73582963182886518"/>
    <s v="-"/>
  </r>
  <r>
    <s v="SE500_1"/>
    <x v="24"/>
    <x v="0"/>
    <n v="2015"/>
    <x v="1"/>
    <x v="0"/>
    <m/>
    <n v="57.651664768989178"/>
    <n v="57.646951875844699"/>
    <n v="4.712893144481191E-3"/>
    <m/>
    <m/>
    <n v="46.588907775044348"/>
    <n v="4.712893144481191E-3"/>
    <n v="9.3902358296600017"/>
    <n v="1.6678082711403519"/>
    <m/>
    <n v="54.388681254355106"/>
    <n v="54.379967515509179"/>
    <n v="8.7137388459281456E-3"/>
    <m/>
    <m/>
    <n v="45.241327007905895"/>
    <n v="8.7137388459281456E-3"/>
    <n v="9.1386405076032862"/>
    <s v="-"/>
  </r>
  <r>
    <s v="SE500_10"/>
    <x v="24"/>
    <x v="0"/>
    <n v="2015"/>
    <x v="1"/>
    <x v="1"/>
    <m/>
    <n v="9.8913887722507199E-2"/>
    <n v="9.8913887722507199E-2"/>
    <n v="0"/>
    <m/>
    <m/>
    <n v="1.0180455129331743E-2"/>
    <n v="0"/>
    <n v="8.8733432593175454E-2"/>
    <n v="0"/>
    <m/>
    <n v="9.7865400512648623E-2"/>
    <n v="9.7865400512648623E-2"/>
    <n v="0"/>
    <m/>
    <m/>
    <n v="1.0072542304960826E-2"/>
    <n v="0"/>
    <n v="8.7792858207687799E-2"/>
    <s v="-"/>
  </r>
  <r>
    <s v="SE500_15"/>
    <x v="24"/>
    <x v="0"/>
    <n v="2015"/>
    <x v="1"/>
    <x v="5"/>
    <m/>
    <n v="0"/>
    <n v="0"/>
    <n v="0"/>
    <m/>
    <m/>
    <n v="0"/>
    <n v="0"/>
    <n v="0"/>
    <n v="0"/>
    <m/>
    <n v="0"/>
    <n v="0"/>
    <n v="0"/>
    <m/>
    <m/>
    <n v="0"/>
    <n v="0"/>
    <n v="0"/>
    <s v="-"/>
  </r>
  <r>
    <s v="SE500_16"/>
    <x v="24"/>
    <x v="0"/>
    <n v="2015"/>
    <x v="1"/>
    <x v="6"/>
    <m/>
    <n v="0"/>
    <n v="0"/>
    <n v="0"/>
    <m/>
    <m/>
    <n v="0"/>
    <n v="0"/>
    <n v="0"/>
    <n v="0"/>
    <m/>
    <n v="0"/>
    <n v="0"/>
    <n v="0"/>
    <m/>
    <m/>
    <n v="0"/>
    <n v="0"/>
    <n v="0"/>
    <s v="-"/>
  </r>
  <r>
    <s v="SE500_3"/>
    <x v="24"/>
    <x v="0"/>
    <n v="2015"/>
    <x v="1"/>
    <x v="8"/>
    <m/>
    <n v="0.34108938705002523"/>
    <n v="0.34108938705002523"/>
    <n v="0"/>
    <m/>
    <m/>
    <n v="0.18149046395152035"/>
    <n v="0"/>
    <n v="0.15906795221560543"/>
    <n v="5.3097088289941956E-4"/>
    <m/>
    <n v="0.27867919334741376"/>
    <n v="0.27867919334741376"/>
    <n v="0"/>
    <m/>
    <m/>
    <n v="0.14851377529732543"/>
    <n v="0"/>
    <n v="0.1301654180500883"/>
    <s v="-"/>
  </r>
  <r>
    <s v="SE500_8"/>
    <x v="24"/>
    <x v="0"/>
    <n v="2015"/>
    <x v="1"/>
    <x v="13"/>
    <m/>
    <n v="0"/>
    <n v="0"/>
    <n v="0"/>
    <m/>
    <m/>
    <n v="0"/>
    <n v="0"/>
    <n v="0"/>
    <n v="0"/>
    <m/>
    <n v="0"/>
    <n v="0"/>
    <n v="0"/>
    <m/>
    <m/>
    <n v="0"/>
    <n v="0"/>
    <n v="0"/>
    <s v="-"/>
  </r>
  <r>
    <s v="SE500_9"/>
    <x v="24"/>
    <x v="0"/>
    <n v="2015"/>
    <x v="1"/>
    <x v="14"/>
    <m/>
    <n v="0"/>
    <n v="0"/>
    <n v="0"/>
    <m/>
    <m/>
    <n v="0"/>
    <n v="0"/>
    <n v="0"/>
    <n v="0"/>
    <m/>
    <n v="0"/>
    <n v="0"/>
    <n v="0"/>
    <m/>
    <m/>
    <n v="0"/>
    <n v="0"/>
    <n v="0"/>
    <s v="-"/>
  </r>
  <r>
    <s v="SE500_11"/>
    <x v="24"/>
    <x v="0"/>
    <n v="2015"/>
    <x v="1"/>
    <x v="2"/>
    <m/>
    <n v="4.2654830535211925"/>
    <n v="4.2654830535211925"/>
    <n v="0"/>
    <m/>
    <m/>
    <n v="3.7822611199332075"/>
    <n v="0"/>
    <n v="0.48322193358798504"/>
    <n v="0"/>
    <m/>
    <n v="11.312061057938203"/>
    <n v="11.312061057938203"/>
    <n v="0"/>
    <m/>
    <m/>
    <n v="10.030556490062867"/>
    <n v="0"/>
    <n v="1.2815045678753363"/>
    <s v="-"/>
  </r>
  <r>
    <s v="SE500_14"/>
    <x v="24"/>
    <x v="0"/>
    <n v="2015"/>
    <x v="1"/>
    <x v="15"/>
    <m/>
    <n v="0"/>
    <n v="0"/>
    <n v="0"/>
    <m/>
    <m/>
    <n v="0"/>
    <n v="0"/>
    <n v="0"/>
    <n v="0"/>
    <m/>
    <n v="0"/>
    <n v="0"/>
    <n v="0"/>
    <m/>
    <m/>
    <n v="0"/>
    <n v="0"/>
    <n v="0"/>
    <s v="-"/>
  </r>
  <r>
    <s v="SE500_12"/>
    <x v="24"/>
    <x v="0"/>
    <n v="2015"/>
    <x v="1"/>
    <x v="16"/>
    <m/>
    <n v="4.2654830535211925"/>
    <n v="4.2654830535211925"/>
    <n v="0"/>
    <m/>
    <m/>
    <n v="3.7822611199332075"/>
    <n v="0"/>
    <n v="0.48322193358798504"/>
    <n v="0"/>
    <m/>
    <n v="11.312061057938203"/>
    <n v="11.312061057938203"/>
    <n v="0"/>
    <m/>
    <m/>
    <n v="10.030556490062867"/>
    <n v="0"/>
    <n v="1.2815045678753363"/>
    <s v="-"/>
  </r>
  <r>
    <s v="SE500_2"/>
    <x v="24"/>
    <x v="0"/>
    <n v="2015"/>
    <x v="1"/>
    <x v="7"/>
    <m/>
    <n v="0.8337465639382966"/>
    <n v="0.8337465639382966"/>
    <n v="0"/>
    <m/>
    <m/>
    <n v="0.554544582622436"/>
    <n v="0"/>
    <n v="0.22278092896223928"/>
    <n v="5.642105235362125E-2"/>
    <m/>
    <n v="0.6599358293210239"/>
    <n v="0.6599358293210239"/>
    <n v="0"/>
    <m/>
    <m/>
    <n v="0.47079869832440635"/>
    <n v="0"/>
    <n v="0.18913713099661755"/>
    <s v="-"/>
  </r>
  <r>
    <s v="SE500_6"/>
    <x v="24"/>
    <x v="0"/>
    <n v="2015"/>
    <x v="1"/>
    <x v="11"/>
    <m/>
    <n v="14.509806165124781"/>
    <n v="14.5050932719803"/>
    <n v="4.712893144481191E-3"/>
    <m/>
    <m/>
    <n v="10.753864630466788"/>
    <n v="4.712893144481191E-3"/>
    <n v="2.1403723936096806"/>
    <n v="1.6108562479038313"/>
    <m/>
    <n v="11.861267867982621"/>
    <n v="11.852554129136692"/>
    <n v="8.7137388459281456E-3"/>
    <m/>
    <m/>
    <n v="9.8850953640776087"/>
    <n v="8.7137388459281456E-3"/>
    <n v="1.9674587650590838"/>
    <s v="-"/>
  </r>
  <r>
    <s v="SE500_7"/>
    <x v="24"/>
    <x v="0"/>
    <n v="2015"/>
    <x v="1"/>
    <x v="12"/>
    <m/>
    <n v="27.493023490924863"/>
    <n v="27.493023490924863"/>
    <n v="0"/>
    <m/>
    <m/>
    <n v="21.606403463919015"/>
    <n v="0"/>
    <n v="5.8866200270058489"/>
    <n v="0"/>
    <m/>
    <n v="24.539243212091417"/>
    <n v="24.539243212091417"/>
    <n v="0"/>
    <m/>
    <m/>
    <n v="19.285066617525636"/>
    <n v="0"/>
    <n v="5.2541765945657817"/>
    <s v="-"/>
  </r>
  <r>
    <s v="SE500_5"/>
    <x v="24"/>
    <x v="0"/>
    <n v="2015"/>
    <x v="1"/>
    <x v="10"/>
    <m/>
    <n v="1.0000000000011E-5"/>
    <n v="1.0000000000011E-5"/>
    <n v="0"/>
    <m/>
    <m/>
    <n v="8.840878180164545E-6"/>
    <n v="0"/>
    <n v="1.1591218198464554E-6"/>
    <n v="0"/>
    <m/>
    <n v="6.3632674332906954E-6"/>
    <n v="6.3632674332906954E-6"/>
    <n v="0"/>
    <m/>
    <m/>
    <n v="5.6256872205469478E-6"/>
    <n v="0"/>
    <n v="7.3758021274374802E-7"/>
    <s v="-"/>
  </r>
  <r>
    <s v="SE500_4"/>
    <x v="24"/>
    <x v="0"/>
    <n v="2015"/>
    <x v="1"/>
    <x v="9"/>
    <m/>
    <n v="10.10959222070751"/>
    <n v="10.10959222070751"/>
    <n v="0"/>
    <m/>
    <m/>
    <n v="9.7001542181438634"/>
    <n v="0"/>
    <n v="0.40943800256364743"/>
    <n v="0"/>
    <m/>
    <n v="5.6396223298943573"/>
    <n v="5.6396223298943573"/>
    <n v="0"/>
    <m/>
    <m/>
    <n v="5.4112178946258798"/>
    <n v="0"/>
    <n v="0.22840443526847717"/>
    <s v="-"/>
  </r>
  <r>
    <s v="UK500_1"/>
    <x v="27"/>
    <x v="0"/>
    <n v="2015"/>
    <x v="1"/>
    <x v="0"/>
    <m/>
    <n v="355.81807360159183"/>
    <n v="355.75371796549604"/>
    <n v="6.4355636095783056E-2"/>
    <m/>
    <m/>
    <n v="273.45974815122395"/>
    <n v="6.4355636095783056E-2"/>
    <n v="70.323845747924935"/>
    <n v="11.97012406634718"/>
    <m/>
    <n v="280.28072918094102"/>
    <n v="280.20894070376249"/>
    <n v="7.1788477178516649E-2"/>
    <m/>
    <m/>
    <n v="221.42395753388348"/>
    <n v="7.1788477178516649E-2"/>
    <n v="58.784983169878991"/>
    <s v="-"/>
  </r>
  <r>
    <s v="UK500_10"/>
    <x v="27"/>
    <x v="0"/>
    <n v="2015"/>
    <x v="1"/>
    <x v="1"/>
    <m/>
    <n v="1.0000000000200001E-5"/>
    <n v="1.0000000000200001E-5"/>
    <n v="0"/>
    <m/>
    <m/>
    <n v="1.3492190216624251E-6"/>
    <n v="0"/>
    <n v="8.6507809785375759E-6"/>
    <n v="0"/>
    <m/>
    <n v="9.8940000001978809E-6"/>
    <n v="9.8940000001978809E-6"/>
    <n v="0"/>
    <m/>
    <m/>
    <n v="1.3349173000328032E-6"/>
    <n v="0"/>
    <n v="8.5590827001650777E-6"/>
    <s v="-"/>
  </r>
  <r>
    <s v="UK500_15"/>
    <x v="27"/>
    <x v="0"/>
    <n v="2015"/>
    <x v="1"/>
    <x v="5"/>
    <m/>
    <n v="0"/>
    <n v="0"/>
    <n v="0"/>
    <m/>
    <m/>
    <n v="0"/>
    <n v="0"/>
    <n v="0"/>
    <n v="0"/>
    <m/>
    <n v="0"/>
    <n v="0"/>
    <n v="0"/>
    <m/>
    <m/>
    <n v="0"/>
    <n v="0"/>
    <n v="0"/>
    <s v="-"/>
  </r>
  <r>
    <s v="UK500_16"/>
    <x v="27"/>
    <x v="0"/>
    <n v="2015"/>
    <x v="1"/>
    <x v="6"/>
    <m/>
    <n v="0"/>
    <n v="0"/>
    <n v="0"/>
    <m/>
    <m/>
    <n v="0"/>
    <n v="0"/>
    <n v="0"/>
    <n v="0"/>
    <m/>
    <n v="0"/>
    <n v="0"/>
    <n v="0"/>
    <m/>
    <m/>
    <n v="0"/>
    <n v="0"/>
    <n v="0"/>
    <s v="-"/>
  </r>
  <r>
    <s v="UK500_3"/>
    <x v="27"/>
    <x v="0"/>
    <n v="2015"/>
    <x v="1"/>
    <x v="8"/>
    <m/>
    <n v="30.311661749485822"/>
    <n v="30.311661749485822"/>
    <n v="0"/>
    <m/>
    <m/>
    <n v="23.041041649665029"/>
    <n v="0"/>
    <n v="7.2706200998207944"/>
    <n v="0"/>
    <m/>
    <n v="24.219928423131478"/>
    <n v="24.219928423131478"/>
    <n v="0"/>
    <m/>
    <m/>
    <n v="18.410484524450215"/>
    <n v="0"/>
    <n v="5.8094438986812644"/>
    <s v="-"/>
  </r>
  <r>
    <s v="UK500_8"/>
    <x v="27"/>
    <x v="0"/>
    <n v="2015"/>
    <x v="1"/>
    <x v="13"/>
    <m/>
    <n v="0"/>
    <n v="0"/>
    <n v="0"/>
    <m/>
    <m/>
    <n v="0"/>
    <n v="0"/>
    <n v="0"/>
    <n v="0"/>
    <m/>
    <n v="0"/>
    <n v="0"/>
    <n v="0"/>
    <m/>
    <m/>
    <n v="0"/>
    <n v="0"/>
    <n v="0"/>
    <s v="-"/>
  </r>
  <r>
    <s v="UK500_9"/>
    <x v="27"/>
    <x v="0"/>
    <n v="2015"/>
    <x v="1"/>
    <x v="14"/>
    <m/>
    <n v="0"/>
    <n v="0"/>
    <n v="0"/>
    <m/>
    <m/>
    <n v="0"/>
    <n v="0"/>
    <n v="0"/>
    <n v="0"/>
    <m/>
    <n v="0"/>
    <n v="0"/>
    <n v="0"/>
    <m/>
    <m/>
    <n v="0"/>
    <n v="0"/>
    <n v="0"/>
    <s v="-"/>
  </r>
  <r>
    <s v="UK500_11"/>
    <x v="27"/>
    <x v="0"/>
    <n v="2015"/>
    <x v="1"/>
    <x v="2"/>
    <m/>
    <n v="0.26884258746974504"/>
    <n v="0.26884258746974504"/>
    <n v="0"/>
    <m/>
    <m/>
    <n v="0.14914668722064395"/>
    <n v="0"/>
    <n v="0.11969590024910108"/>
    <n v="0"/>
    <m/>
    <n v="0.71297054196976384"/>
    <n v="0.71297054196976384"/>
    <n v="0"/>
    <m/>
    <m/>
    <n v="0.39553701450914774"/>
    <n v="0"/>
    <n v="0.31743352746061609"/>
    <s v="-"/>
  </r>
  <r>
    <s v="UK500_14"/>
    <x v="27"/>
    <x v="0"/>
    <n v="2015"/>
    <x v="1"/>
    <x v="15"/>
    <m/>
    <n v="0"/>
    <n v="0"/>
    <n v="0"/>
    <m/>
    <m/>
    <n v="0"/>
    <n v="0"/>
    <n v="0"/>
    <n v="0"/>
    <m/>
    <n v="0"/>
    <n v="0"/>
    <n v="0"/>
    <m/>
    <m/>
    <n v="0"/>
    <n v="0"/>
    <n v="0"/>
    <s v="-"/>
  </r>
  <r>
    <s v="UK500_12"/>
    <x v="27"/>
    <x v="0"/>
    <n v="2015"/>
    <x v="1"/>
    <x v="16"/>
    <m/>
    <n v="0.26884258746974504"/>
    <n v="0.26884258746974504"/>
    <n v="0"/>
    <m/>
    <m/>
    <n v="0.14914668722064395"/>
    <n v="0"/>
    <n v="0.11969590024910108"/>
    <n v="0"/>
    <m/>
    <n v="0.71297054196976384"/>
    <n v="0.71297054196976384"/>
    <n v="0"/>
    <m/>
    <m/>
    <n v="0.39553701450914774"/>
    <n v="0"/>
    <n v="0.31743352746061609"/>
    <s v="-"/>
  </r>
  <r>
    <s v="UK500_2"/>
    <x v="27"/>
    <x v="0"/>
    <n v="2015"/>
    <x v="1"/>
    <x v="7"/>
    <m/>
    <n v="266.97593127457998"/>
    <n v="266.97593127457998"/>
    <n v="0"/>
    <m/>
    <m/>
    <n v="213.69022908164061"/>
    <n v="0"/>
    <n v="47.430740096438996"/>
    <n v="5.8549620965003788"/>
    <m/>
    <n v="214.53589530473519"/>
    <n v="214.53589530473519"/>
    <n v="0"/>
    <m/>
    <m/>
    <n v="175.56699777197451"/>
    <n v="0"/>
    <n v="38.968897532760678"/>
    <s v="-"/>
  </r>
  <r>
    <s v="UK500_6"/>
    <x v="27"/>
    <x v="0"/>
    <n v="2015"/>
    <x v="1"/>
    <x v="11"/>
    <m/>
    <n v="35.998957440505272"/>
    <n v="35.934601804409489"/>
    <n v="6.4355636095783056E-2"/>
    <m/>
    <m/>
    <n v="15.364746947828401"/>
    <n v="6.4355636095783056E-2"/>
    <n v="14.454692886734286"/>
    <n v="6.1151619698468016"/>
    <m/>
    <n v="26.909284328284933"/>
    <n v="26.837495851106418"/>
    <n v="7.1788477178516649E-2"/>
    <m/>
    <m/>
    <n v="13.82827225304556"/>
    <n v="7.1788477178516649E-2"/>
    <n v="13.009223598060858"/>
    <s v="-"/>
  </r>
  <r>
    <s v="UK500_7"/>
    <x v="27"/>
    <x v="0"/>
    <n v="2015"/>
    <x v="1"/>
    <x v="12"/>
    <m/>
    <n v="0.62805272379102428"/>
    <n v="0.62805272379102428"/>
    <n v="0"/>
    <m/>
    <m/>
    <n v="0.48627059064324762"/>
    <n v="0"/>
    <n v="0.1417821331477766"/>
    <n v="0"/>
    <m/>
    <n v="0.56664608419429685"/>
    <n v="0.56664608419429685"/>
    <n v="0"/>
    <m/>
    <m/>
    <n v="0.43872642472374235"/>
    <n v="0"/>
    <n v="0.12791965947055445"/>
    <s v="-"/>
  </r>
  <r>
    <s v="UK500_5"/>
    <x v="27"/>
    <x v="0"/>
    <n v="2015"/>
    <x v="1"/>
    <x v="10"/>
    <m/>
    <n v="6.0936184417757602"/>
    <n v="6.0936184417757602"/>
    <n v="0"/>
    <m/>
    <m/>
    <n v="5.2540897561477777"/>
    <n v="0"/>
    <n v="0.83952868562798288"/>
    <n v="0"/>
    <m/>
    <n v="3.7067158586167852"/>
    <n v="3.7067158586167852"/>
    <n v="0"/>
    <m/>
    <m/>
    <n v="3.1960350008448466"/>
    <n v="0"/>
    <n v="0.51068085777193872"/>
    <s v="-"/>
  </r>
  <r>
    <s v="UK500_4"/>
    <x v="27"/>
    <x v="0"/>
    <n v="2015"/>
    <x v="1"/>
    <x v="9"/>
    <m/>
    <n v="15.540999383984248"/>
    <n v="15.540999383984248"/>
    <n v="0"/>
    <m/>
    <m/>
    <n v="15.474222088859241"/>
    <n v="0"/>
    <n v="6.677729512500806E-2"/>
    <n v="0"/>
    <m/>
    <n v="9.6292787460085112"/>
    <n v="9.6292787460085112"/>
    <n v="0"/>
    <m/>
    <m/>
    <n v="9.5879032094181262"/>
    <n v="0"/>
    <n v="4.1375536590384142E-2"/>
    <s v="-"/>
  </r>
  <r>
    <s v="AT500_1"/>
    <x v="0"/>
    <x v="0"/>
    <n v="2015"/>
    <x v="2"/>
    <x v="0"/>
    <m/>
    <n v="24.883213774873418"/>
    <n v="23.062695015113601"/>
    <n v="1.8205187597598185"/>
    <n v="1.1409846432740192"/>
    <n v="1.5406781504186293"/>
    <n v="20.296696639412492"/>
    <n v="0.27984060934118909"/>
    <n v="1.6250137324270906"/>
    <m/>
    <m/>
    <n v="26.087528241992899"/>
    <n v="20.374115414306374"/>
    <n v="5.7134128276865264"/>
    <n v="1.0387752389295311"/>
    <n v="1.5406781504186293"/>
    <n v="17.890123578938883"/>
    <n v="1.0913783764306375"/>
    <n v="1.44521659643796"/>
    <m/>
  </r>
  <r>
    <s v="AT500_2"/>
    <x v="0"/>
    <x v="0"/>
    <n v="2015"/>
    <x v="2"/>
    <x v="7"/>
    <m/>
    <n v="6.3324915510188324"/>
    <n v="6.3324915510188324"/>
    <n v="0"/>
    <n v="0"/>
    <n v="0"/>
    <n v="5.8636493777657535"/>
    <n v="0"/>
    <n v="0.46884217325307892"/>
    <m/>
    <m/>
    <n v="5.3047492513291283"/>
    <n v="5.3047492513291283"/>
    <n v="0"/>
    <n v="0"/>
    <n v="0"/>
    <n v="4.9109050696519088"/>
    <n v="0"/>
    <n v="0.39384418167721991"/>
    <m/>
  </r>
  <r>
    <s v="AT500_3"/>
    <x v="0"/>
    <x v="0"/>
    <n v="2015"/>
    <x v="2"/>
    <x v="8"/>
    <m/>
    <n v="3.1631814908420459"/>
    <n v="3.1631814908420459"/>
    <n v="0"/>
    <n v="0"/>
    <n v="0"/>
    <n v="2.9464188808679124"/>
    <n v="0"/>
    <n v="0.21676260997413338"/>
    <m/>
    <m/>
    <n v="2.3956320576772003"/>
    <n v="2.3956320576772003"/>
    <n v="0"/>
    <n v="0"/>
    <n v="0"/>
    <n v="2.2314722155628441"/>
    <n v="0"/>
    <n v="0.16415984211435605"/>
    <m/>
  </r>
  <r>
    <s v="AT500_5"/>
    <x v="0"/>
    <x v="0"/>
    <n v="2015"/>
    <x v="2"/>
    <x v="10"/>
    <m/>
    <n v="2.953616642383998E-2"/>
    <n v="2.953616642383998E-2"/>
    <n v="0"/>
    <n v="0"/>
    <n v="0"/>
    <n v="2.7513809761183693E-2"/>
    <n v="0"/>
    <n v="2.0223566626562874E-3"/>
    <m/>
    <m/>
    <n v="1.7957336607699402E-2"/>
    <n v="1.7957336607699402E-2"/>
    <n v="0"/>
    <n v="0"/>
    <n v="0"/>
    <n v="1.6727561367665979E-2"/>
    <n v="0"/>
    <n v="1.2297752400334213E-3"/>
    <m/>
  </r>
  <r>
    <s v="AT500_6"/>
    <x v="0"/>
    <x v="0"/>
    <n v="2015"/>
    <x v="2"/>
    <x v="11"/>
    <m/>
    <n v="3.2667970589384661"/>
    <n v="1.4462782991786476"/>
    <n v="1.8205187597598185"/>
    <n v="1.1409846432740192"/>
    <n v="1.5406781504186293"/>
    <n v="0.2841099752010518"/>
    <n v="0.27984060934118909"/>
    <n v="2.11836807035767E-2"/>
    <m/>
    <m/>
    <n v="7.0596271632231504"/>
    <n v="1.3462143355366243"/>
    <n v="5.7134128276865264"/>
    <n v="1.0387752389295311"/>
    <n v="1.5406781504186293"/>
    <n v="0.27842777569703048"/>
    <n v="1.0913783764306375"/>
    <n v="2.9011320910062678E-2"/>
    <m/>
  </r>
  <r>
    <s v="AT500_7"/>
    <x v="0"/>
    <x v="0"/>
    <n v="2015"/>
    <x v="2"/>
    <x v="12"/>
    <m/>
    <n v="10.004458434132342"/>
    <n v="10.004458434132342"/>
    <n v="0"/>
    <n v="0"/>
    <n v="0"/>
    <n v="9.254636762521006"/>
    <n v="0"/>
    <n v="0.74982167161133528"/>
    <m/>
    <m/>
    <n v="9.5689443625337418"/>
    <n v="9.5689443625337418"/>
    <n v="0"/>
    <n v="0"/>
    <n v="0"/>
    <n v="8.8514603630662609"/>
    <n v="0"/>
    <n v="0.71748399946747998"/>
    <m/>
  </r>
  <r>
    <s v="AT500_8"/>
    <x v="0"/>
    <x v="0"/>
    <n v="2015"/>
    <x v="2"/>
    <x v="13"/>
    <m/>
    <n v="0"/>
    <n v="0"/>
    <n v="0"/>
    <n v="0"/>
    <n v="0"/>
    <n v="0"/>
    <n v="0"/>
    <n v="0"/>
    <m/>
    <m/>
    <n v="0"/>
    <n v="0"/>
    <n v="0"/>
    <n v="0"/>
    <n v="0"/>
    <n v="0"/>
    <n v="0"/>
    <n v="0"/>
    <m/>
  </r>
  <r>
    <s v="AT500_9"/>
    <x v="0"/>
    <x v="0"/>
    <n v="2015"/>
    <x v="2"/>
    <x v="14"/>
    <m/>
    <n v="0"/>
    <n v="0"/>
    <n v="0"/>
    <n v="0"/>
    <n v="0"/>
    <n v="0"/>
    <n v="0"/>
    <n v="0"/>
    <m/>
    <m/>
    <n v="0"/>
    <n v="0"/>
    <n v="0"/>
    <n v="0"/>
    <n v="0"/>
    <n v="0"/>
    <n v="0"/>
    <n v="0"/>
    <m/>
  </r>
  <r>
    <s v="AT500_4"/>
    <x v="0"/>
    <x v="0"/>
    <n v="2015"/>
    <x v="2"/>
    <x v="9"/>
    <m/>
    <n v="1.5118043720932488"/>
    <n v="1.5118043720932488"/>
    <n v="0"/>
    <n v="0"/>
    <n v="0"/>
    <n v="1.3918755721186595"/>
    <n v="0"/>
    <n v="0.11992879997458934"/>
    <m/>
    <m/>
    <n v="1.1389311739738748"/>
    <n v="1.1389311739738748"/>
    <n v="0"/>
    <n v="0"/>
    <n v="0"/>
    <n v="1.0481973233332471"/>
    <n v="0"/>
    <n v="9.0733850640627764E-2"/>
    <m/>
  </r>
  <r>
    <s v="AT500_10"/>
    <x v="0"/>
    <x v="0"/>
    <n v="2015"/>
    <x v="2"/>
    <x v="1"/>
    <m/>
    <n v="0.47051753709395266"/>
    <n v="0.47051753709395266"/>
    <n v="0"/>
    <n v="0"/>
    <n v="0"/>
    <n v="0.43231641066672155"/>
    <n v="0"/>
    <n v="3.8201126427231127E-2"/>
    <m/>
    <m/>
    <n v="0.38785136296383749"/>
    <n v="0.38785136296383749"/>
    <n v="0"/>
    <n v="0"/>
    <n v="0"/>
    <n v="0.35633436167428961"/>
    <n v="0"/>
    <n v="3.1517001289547868E-2"/>
    <m/>
  </r>
  <r>
    <s v="AT500_11"/>
    <x v="0"/>
    <x v="0"/>
    <n v="2015"/>
    <x v="2"/>
    <x v="2"/>
    <m/>
    <n v="0.10442716433069538"/>
    <n v="0.10442716433069538"/>
    <n v="0"/>
    <n v="0"/>
    <n v="0"/>
    <n v="9.6175850510206023E-2"/>
    <n v="0"/>
    <n v="8.2513138204893584E-3"/>
    <m/>
    <m/>
    <n v="0.21383553368427552"/>
    <n v="0.21383553368427552"/>
    <n v="0"/>
    <n v="0"/>
    <n v="0"/>
    <n v="0.19659890858564072"/>
    <n v="0"/>
    <n v="1.7236625098634811E-2"/>
    <m/>
  </r>
  <r>
    <s v="AT500_12"/>
    <x v="0"/>
    <x v="0"/>
    <n v="2015"/>
    <x v="2"/>
    <x v="16"/>
    <m/>
    <n v="0"/>
    <n v="0"/>
    <n v="0"/>
    <n v="0"/>
    <n v="0"/>
    <n v="0"/>
    <n v="0"/>
    <n v="0"/>
    <m/>
    <m/>
    <n v="0"/>
    <n v="0"/>
    <n v="0"/>
    <n v="0"/>
    <n v="0"/>
    <n v="0"/>
    <n v="0"/>
    <n v="0"/>
    <m/>
  </r>
  <r>
    <s v="AT500_14"/>
    <x v="0"/>
    <x v="0"/>
    <n v="2015"/>
    <x v="2"/>
    <x v="15"/>
    <m/>
    <n v="0"/>
    <n v="0"/>
    <n v="0"/>
    <n v="0"/>
    <n v="0"/>
    <n v="0"/>
    <n v="0"/>
    <n v="0"/>
    <m/>
    <m/>
    <n v="0"/>
    <n v="0"/>
    <n v="0"/>
    <n v="0"/>
    <n v="0"/>
    <n v="0"/>
    <n v="0"/>
    <n v="0"/>
    <m/>
  </r>
  <r>
    <s v="AT500_15"/>
    <x v="0"/>
    <x v="0"/>
    <n v="2015"/>
    <x v="2"/>
    <x v="5"/>
    <m/>
    <n v="0"/>
    <n v="0"/>
    <n v="0"/>
    <n v="0"/>
    <n v="0"/>
    <n v="0"/>
    <n v="0"/>
    <n v="0"/>
    <m/>
    <m/>
    <n v="0"/>
    <n v="0"/>
    <n v="0"/>
    <n v="0"/>
    <n v="0"/>
    <n v="0"/>
    <n v="0"/>
    <n v="0"/>
    <m/>
  </r>
  <r>
    <s v="AT500_16"/>
    <x v="0"/>
    <x v="0"/>
    <n v="2015"/>
    <x v="2"/>
    <x v="6"/>
    <m/>
    <n v="0"/>
    <n v="0"/>
    <n v="0"/>
    <n v="0"/>
    <n v="0"/>
    <n v="0"/>
    <n v="0"/>
    <n v="0"/>
    <m/>
    <m/>
    <n v="0"/>
    <n v="0"/>
    <n v="0"/>
    <n v="0"/>
    <n v="0"/>
    <n v="0"/>
    <n v="0"/>
    <n v="0"/>
    <m/>
  </r>
  <r>
    <s v="BE500_1"/>
    <x v="1"/>
    <x v="0"/>
    <n v="2015"/>
    <x v="2"/>
    <x v="0"/>
    <m/>
    <n v="36.412840520602586"/>
    <n v="33.434817565393146"/>
    <n v="2.9780229552094393"/>
    <n v="1.4908455993122034"/>
    <n v="2.5550974585722268"/>
    <n v="29.49823216021953"/>
    <n v="0.42292549663721257"/>
    <n v="2.4457398058614142"/>
    <m/>
    <m/>
    <n v="37.414130868017935"/>
    <n v="28.099429055416127"/>
    <n v="9.3147018126018093"/>
    <n v="1.3572956505258176"/>
    <n v="2.5550974585722268"/>
    <n v="24.667161223435521"/>
    <n v="1.6494094368851291"/>
    <n v="2.0749721814547892"/>
    <m/>
  </r>
  <r>
    <s v="BE500_2"/>
    <x v="1"/>
    <x v="0"/>
    <n v="2015"/>
    <x v="2"/>
    <x v="7"/>
    <m/>
    <n v="19.181312617627434"/>
    <n v="19.181312617627434"/>
    <n v="0"/>
    <n v="0"/>
    <n v="0"/>
    <n v="17.690575082351039"/>
    <n v="0"/>
    <n v="1.4907375352763967"/>
    <m/>
    <m/>
    <n v="16.172477508349356"/>
    <n v="16.172477508349356"/>
    <n v="0"/>
    <n v="0"/>
    <n v="0"/>
    <n v="14.912154869724734"/>
    <n v="0"/>
    <n v="1.2603226386246216"/>
    <m/>
  </r>
  <r>
    <s v="BE500_3"/>
    <x v="1"/>
    <x v="0"/>
    <n v="2015"/>
    <x v="2"/>
    <x v="8"/>
    <m/>
    <n v="8.9259913754020506"/>
    <n v="8.9259913754020506"/>
    <n v="0"/>
    <n v="0"/>
    <n v="0"/>
    <n v="8.2834279551768812"/>
    <n v="0"/>
    <n v="0.64256342022516955"/>
    <m/>
    <m/>
    <n v="6.7606104838433456"/>
    <n v="6.7606104838433456"/>
    <n v="0"/>
    <n v="0"/>
    <n v="0"/>
    <n v="6.273859785262311"/>
    <n v="0"/>
    <n v="0.48675069858103437"/>
    <m/>
  </r>
  <r>
    <s v="BE500_5"/>
    <x v="1"/>
    <x v="0"/>
    <n v="2015"/>
    <x v="2"/>
    <x v="10"/>
    <m/>
    <n v="0"/>
    <n v="0"/>
    <n v="0"/>
    <n v="0"/>
    <n v="0"/>
    <n v="0"/>
    <n v="0"/>
    <n v="0"/>
    <m/>
    <m/>
    <n v="0"/>
    <n v="0"/>
    <n v="0"/>
    <n v="0"/>
    <n v="0"/>
    <n v="0"/>
    <n v="0"/>
    <n v="0"/>
    <m/>
  </r>
  <r>
    <s v="BE500_6"/>
    <x v="1"/>
    <x v="0"/>
    <n v="2015"/>
    <x v="2"/>
    <x v="11"/>
    <m/>
    <n v="5.5440933546641951"/>
    <n v="2.5660703994547562"/>
    <n v="2.9780229552094393"/>
    <n v="1.4908455993122034"/>
    <n v="2.5550974585722268"/>
    <n v="0.9981504031837638"/>
    <n v="0.42292549663721257"/>
    <n v="7.707439695878901E-2"/>
    <m/>
    <m/>
    <n v="11.744353334661376"/>
    <n v="2.4296515220595678"/>
    <n v="9.3147018126018093"/>
    <n v="1.3572956505258176"/>
    <n v="2.5550974585722268"/>
    <n v="0.97818739512008801"/>
    <n v="1.6494094368851291"/>
    <n v="9.4168476413662452E-2"/>
    <m/>
  </r>
  <r>
    <s v="BE500_7"/>
    <x v="1"/>
    <x v="0"/>
    <n v="2015"/>
    <x v="2"/>
    <x v="12"/>
    <m/>
    <n v="1.2193084911139653"/>
    <n v="1.2193084911139653"/>
    <n v="0"/>
    <n v="0"/>
    <n v="0"/>
    <n v="1.1163782179611355"/>
    <n v="0"/>
    <n v="0.10293027315282999"/>
    <m/>
    <m/>
    <n v="1.1687056140406771"/>
    <n v="1.1687056140406771"/>
    <n v="0"/>
    <n v="0"/>
    <n v="0"/>
    <n v="1.0700156550776811"/>
    <n v="0"/>
    <n v="9.8689958962995844E-2"/>
    <m/>
  </r>
  <r>
    <s v="BE500_8"/>
    <x v="1"/>
    <x v="0"/>
    <n v="2015"/>
    <x v="2"/>
    <x v="13"/>
    <m/>
    <n v="0"/>
    <n v="0"/>
    <n v="0"/>
    <n v="0"/>
    <n v="0"/>
    <n v="0"/>
    <n v="0"/>
    <n v="0"/>
    <m/>
    <m/>
    <n v="0"/>
    <n v="0"/>
    <n v="0"/>
    <n v="0"/>
    <n v="0"/>
    <n v="0"/>
    <n v="0"/>
    <n v="0"/>
    <m/>
  </r>
  <r>
    <s v="BE500_9"/>
    <x v="1"/>
    <x v="0"/>
    <n v="2015"/>
    <x v="2"/>
    <x v="14"/>
    <m/>
    <n v="0"/>
    <n v="0"/>
    <n v="0"/>
    <n v="0"/>
    <n v="0"/>
    <n v="0"/>
    <n v="0"/>
    <n v="0"/>
    <m/>
    <m/>
    <n v="0"/>
    <n v="0"/>
    <n v="0"/>
    <n v="0"/>
    <n v="0"/>
    <n v="0"/>
    <n v="0"/>
    <n v="0"/>
    <m/>
  </r>
  <r>
    <s v="BE500_4"/>
    <x v="1"/>
    <x v="0"/>
    <n v="2015"/>
    <x v="2"/>
    <x v="9"/>
    <m/>
    <n v="0.59810126536124975"/>
    <n v="0.59810126536124975"/>
    <n v="0"/>
    <n v="0"/>
    <n v="0"/>
    <n v="0.5482075072852034"/>
    <n v="0"/>
    <n v="4.9893758076046381E-2"/>
    <m/>
    <m/>
    <n v="0.45742518389551962"/>
    <n v="0.45742518389551962"/>
    <n v="0"/>
    <n v="0"/>
    <n v="0"/>
    <n v="0.41918466596924264"/>
    <n v="0"/>
    <n v="3.8240517926276973E-2"/>
    <m/>
  </r>
  <r>
    <s v="BE500_10"/>
    <x v="1"/>
    <x v="0"/>
    <n v="2015"/>
    <x v="2"/>
    <x v="1"/>
    <m/>
    <n v="0.72723898888975391"/>
    <n v="0.72723898888975391"/>
    <n v="0"/>
    <n v="0"/>
    <n v="0"/>
    <n v="0.66333413411123565"/>
    <n v="0"/>
    <n v="6.3904854778518316E-2"/>
    <m/>
    <m/>
    <n v="0.61135801812342472"/>
    <n v="0.61135801812342472"/>
    <n v="0"/>
    <n v="0"/>
    <n v="0"/>
    <n v="0.55765234580843936"/>
    <n v="0"/>
    <n v="5.3705672314985312E-2"/>
    <m/>
  </r>
  <r>
    <s v="BE500_11"/>
    <x v="1"/>
    <x v="0"/>
    <n v="2015"/>
    <x v="2"/>
    <x v="2"/>
    <m/>
    <n v="0.21679442754393546"/>
    <n v="0.21679442754393546"/>
    <n v="0"/>
    <n v="0"/>
    <n v="0"/>
    <n v="0.19815886015027187"/>
    <n v="0"/>
    <n v="1.863556739366358E-2"/>
    <m/>
    <m/>
    <n v="0.49920072510423935"/>
    <n v="0.49920072510423935"/>
    <n v="0"/>
    <n v="0"/>
    <n v="0"/>
    <n v="0.45610650647302692"/>
    <n v="0"/>
    <n v="4.3094218631212419E-2"/>
    <m/>
  </r>
  <r>
    <s v="BE500_12"/>
    <x v="1"/>
    <x v="0"/>
    <n v="2015"/>
    <x v="2"/>
    <x v="16"/>
    <m/>
    <n v="0"/>
    <n v="0"/>
    <n v="0"/>
    <n v="0"/>
    <n v="0"/>
    <n v="0"/>
    <n v="0"/>
    <n v="0"/>
    <m/>
    <m/>
    <n v="0"/>
    <n v="0"/>
    <n v="0"/>
    <n v="0"/>
    <n v="0"/>
    <n v="0"/>
    <n v="0"/>
    <n v="0"/>
    <m/>
  </r>
  <r>
    <s v="BE500_14"/>
    <x v="1"/>
    <x v="0"/>
    <n v="2015"/>
    <x v="2"/>
    <x v="15"/>
    <m/>
    <n v="0"/>
    <n v="0"/>
    <n v="0"/>
    <n v="0"/>
    <n v="0"/>
    <n v="0"/>
    <n v="0"/>
    <n v="0"/>
    <m/>
    <m/>
    <n v="0"/>
    <n v="0"/>
    <n v="0"/>
    <n v="0"/>
    <n v="0"/>
    <n v="0"/>
    <n v="0"/>
    <n v="0"/>
    <m/>
  </r>
  <r>
    <s v="BE500_15"/>
    <x v="1"/>
    <x v="0"/>
    <n v="2015"/>
    <x v="2"/>
    <x v="5"/>
    <m/>
    <n v="0"/>
    <n v="0"/>
    <n v="0"/>
    <n v="0"/>
    <n v="0"/>
    <n v="0"/>
    <n v="0"/>
    <n v="0"/>
    <m/>
    <m/>
    <n v="0"/>
    <n v="0"/>
    <n v="0"/>
    <n v="0"/>
    <n v="0"/>
    <n v="0"/>
    <n v="0"/>
    <n v="0"/>
    <m/>
  </r>
  <r>
    <s v="BE500_16"/>
    <x v="1"/>
    <x v="0"/>
    <n v="2015"/>
    <x v="2"/>
    <x v="6"/>
    <m/>
    <n v="0"/>
    <n v="0"/>
    <n v="0"/>
    <n v="0"/>
    <n v="0"/>
    <n v="0"/>
    <n v="0"/>
    <n v="0"/>
    <m/>
    <m/>
    <n v="0"/>
    <n v="0"/>
    <n v="0"/>
    <n v="0"/>
    <n v="0"/>
    <n v="0"/>
    <n v="0"/>
    <n v="0"/>
    <m/>
  </r>
  <r>
    <s v="BG500_1"/>
    <x v="2"/>
    <x v="1"/>
    <n v="2015"/>
    <x v="2"/>
    <x v="0"/>
    <m/>
    <n v="6.2755977261207461"/>
    <n v="5.5235753761244526"/>
    <n v="0.75202234999629369"/>
    <n v="0.59099771040660143"/>
    <n v="0.11392292368261331"/>
    <n v="4.6440652878602382"/>
    <n v="0.63809942631368033"/>
    <n v="0.28851237785761297"/>
    <m/>
    <m/>
    <n v="6.7544675623021435"/>
    <n v="4.8675632065213481"/>
    <n v="1.8869043557807954"/>
    <n v="0.53805613550837894"/>
    <n v="0.11392292368261331"/>
    <n v="4.068806704739572"/>
    <n v="1.6590585084155689"/>
    <n v="0.26070036627339749"/>
    <m/>
  </r>
  <r>
    <s v="BG500_2"/>
    <x v="2"/>
    <x v="1"/>
    <n v="2015"/>
    <x v="2"/>
    <x v="7"/>
    <m/>
    <n v="1.0448258212730168"/>
    <n v="1.0448258212730168"/>
    <n v="0"/>
    <n v="0"/>
    <n v="0"/>
    <n v="0.98376353292112961"/>
    <n v="0"/>
    <n v="6.106228835188722E-2"/>
    <m/>
    <m/>
    <n v="0.87524698184590233"/>
    <n v="0.87524698184590233"/>
    <n v="0"/>
    <n v="0"/>
    <n v="0"/>
    <n v="0.82403871132513795"/>
    <n v="0"/>
    <n v="5.1208270520764425E-2"/>
    <m/>
  </r>
  <r>
    <s v="BG500_3"/>
    <x v="2"/>
    <x v="1"/>
    <n v="2015"/>
    <x v="2"/>
    <x v="8"/>
    <m/>
    <n v="0.18123950376018261"/>
    <n v="0.18123950376018261"/>
    <n v="0"/>
    <n v="0"/>
    <n v="0"/>
    <n v="0.17115221687223145"/>
    <n v="0"/>
    <n v="1.008728688795116E-2"/>
    <m/>
    <m/>
    <n v="0.13725101833931924"/>
    <n v="0.13725101833931924"/>
    <n v="0"/>
    <n v="0"/>
    <n v="0"/>
    <n v="0.12961227010558676"/>
    <n v="0"/>
    <n v="7.6387482337324829E-3"/>
    <m/>
  </r>
  <r>
    <s v="BG500_5"/>
    <x v="2"/>
    <x v="1"/>
    <n v="2015"/>
    <x v="2"/>
    <x v="10"/>
    <m/>
    <n v="2.7534224374180849E-2"/>
    <n v="2.7534224374180849E-2"/>
    <n v="0"/>
    <n v="0"/>
    <n v="0"/>
    <n v="2.6028134766177914E-2"/>
    <n v="0"/>
    <n v="1.5060896080029366E-3"/>
    <m/>
    <m/>
    <n v="1.6737396623159349E-2"/>
    <n v="1.6737396623159349E-2"/>
    <n v="0"/>
    <n v="0"/>
    <n v="0"/>
    <n v="1.5822012236495691E-2"/>
    <n v="0"/>
    <n v="9.1538438666365605E-4"/>
    <m/>
  </r>
  <r>
    <s v="BG500_6"/>
    <x v="2"/>
    <x v="1"/>
    <n v="2015"/>
    <x v="2"/>
    <x v="11"/>
    <m/>
    <n v="1.4838134226614481"/>
    <n v="0.73179107266515453"/>
    <n v="0.75202234999629369"/>
    <n v="0.59099771040660143"/>
    <n v="0.11392292368261331"/>
    <n v="0.13277112449103309"/>
    <n v="0.63809942631368033"/>
    <n v="8.0222377675200161E-3"/>
    <m/>
    <m/>
    <n v="2.5707392421705952"/>
    <n v="0.68383488638979972"/>
    <n v="1.8869043557807954"/>
    <n v="0.53805613550837894"/>
    <n v="0.11392292368261331"/>
    <n v="0.13011570200121256"/>
    <n v="1.6590585084155689"/>
    <n v="1.5663048880208211E-2"/>
    <m/>
  </r>
  <r>
    <s v="BG500_7"/>
    <x v="2"/>
    <x v="1"/>
    <n v="2015"/>
    <x v="2"/>
    <x v="12"/>
    <m/>
    <n v="1.2423166543157205"/>
    <n v="1.2423166543157205"/>
    <n v="0"/>
    <n v="0"/>
    <n v="0"/>
    <n v="1.172111489701497"/>
    <n v="0"/>
    <n v="7.020516461422345E-2"/>
    <m/>
    <m/>
    <n v="1.1863676324401471"/>
    <n v="1.1863676324401471"/>
    <n v="0"/>
    <n v="0"/>
    <n v="0"/>
    <n v="1.1193163140515749"/>
    <n v="0"/>
    <n v="6.7051318388572048E-2"/>
    <m/>
  </r>
  <r>
    <s v="BG500_8"/>
    <x v="2"/>
    <x v="1"/>
    <n v="2015"/>
    <x v="2"/>
    <x v="13"/>
    <m/>
    <n v="0"/>
    <n v="0"/>
    <n v="0"/>
    <n v="0"/>
    <n v="0"/>
    <n v="0"/>
    <n v="0"/>
    <n v="0"/>
    <m/>
    <m/>
    <n v="0"/>
    <n v="0"/>
    <n v="0"/>
    <n v="0"/>
    <n v="0"/>
    <n v="0"/>
    <n v="0"/>
    <n v="0"/>
    <m/>
  </r>
  <r>
    <s v="BG500_9"/>
    <x v="2"/>
    <x v="1"/>
    <n v="2015"/>
    <x v="2"/>
    <x v="14"/>
    <m/>
    <n v="0"/>
    <n v="0"/>
    <n v="0"/>
    <n v="0"/>
    <n v="0"/>
    <n v="0"/>
    <n v="0"/>
    <n v="0"/>
    <m/>
    <m/>
    <n v="0"/>
    <n v="0"/>
    <n v="0"/>
    <n v="0"/>
    <n v="0"/>
    <n v="0"/>
    <n v="0"/>
    <n v="0"/>
    <m/>
  </r>
  <r>
    <s v="BG500_4"/>
    <x v="2"/>
    <x v="1"/>
    <n v="2015"/>
    <x v="2"/>
    <x v="9"/>
    <m/>
    <n v="0.59399252379620626"/>
    <n v="0.59399252379620626"/>
    <n v="0"/>
    <n v="0"/>
    <n v="0"/>
    <n v="0.56077432388443937"/>
    <n v="0"/>
    <n v="3.3218199911766895E-2"/>
    <m/>
    <m/>
    <n v="0.43101069263597641"/>
    <n v="0.43101069263597641"/>
    <n v="0"/>
    <n v="0"/>
    <n v="0"/>
    <n v="0.40688777932510684"/>
    <n v="0"/>
    <n v="2.4122913310869555E-2"/>
    <m/>
  </r>
  <r>
    <s v="BG500_10"/>
    <x v="2"/>
    <x v="1"/>
    <n v="2015"/>
    <x v="2"/>
    <x v="1"/>
    <m/>
    <n v="1.570204612039356"/>
    <n v="1.570204612039356"/>
    <n v="0"/>
    <n v="0"/>
    <n v="0"/>
    <n v="1.4735947571909827"/>
    <n v="0"/>
    <n v="9.6609854848373394E-2"/>
    <m/>
    <m/>
    <n v="1.2854303253888284"/>
    <n v="1.2854303253888284"/>
    <n v="0"/>
    <n v="0"/>
    <n v="0"/>
    <n v="1.2063507250323491"/>
    <n v="0"/>
    <n v="7.907960035647929E-2"/>
    <m/>
  </r>
  <r>
    <s v="BG500_11"/>
    <x v="2"/>
    <x v="1"/>
    <n v="2015"/>
    <x v="2"/>
    <x v="2"/>
    <m/>
    <n v="0.13167096390063499"/>
    <n v="0.13167096390063499"/>
    <n v="0"/>
    <n v="0"/>
    <n v="0"/>
    <n v="0.12386970803274711"/>
    <n v="0"/>
    <n v="7.8012558678878657E-3"/>
    <m/>
    <m/>
    <n v="0.25168427285821587"/>
    <n v="0.25168427285821587"/>
    <n v="0"/>
    <n v="0"/>
    <n v="0"/>
    <n v="0.23666319066210811"/>
    <n v="0"/>
    <n v="1.5021082196107777E-2"/>
    <m/>
  </r>
  <r>
    <s v="BG500_12"/>
    <x v="2"/>
    <x v="1"/>
    <n v="2015"/>
    <x v="2"/>
    <x v="16"/>
    <m/>
    <n v="0"/>
    <n v="0"/>
    <n v="0"/>
    <n v="0"/>
    <n v="0"/>
    <n v="0"/>
    <n v="0"/>
    <n v="0"/>
    <m/>
    <m/>
    <n v="0"/>
    <n v="0"/>
    <n v="0"/>
    <n v="0"/>
    <n v="0"/>
    <n v="0"/>
    <n v="0"/>
    <n v="0"/>
    <m/>
  </r>
  <r>
    <s v="BG500_14"/>
    <x v="2"/>
    <x v="1"/>
    <n v="2015"/>
    <x v="2"/>
    <x v="15"/>
    <m/>
    <n v="0"/>
    <n v="0"/>
    <n v="0"/>
    <n v="0"/>
    <n v="0"/>
    <n v="0"/>
    <n v="0"/>
    <n v="0"/>
    <m/>
    <m/>
    <n v="0"/>
    <n v="0"/>
    <n v="0"/>
    <n v="0"/>
    <n v="0"/>
    <n v="0"/>
    <n v="0"/>
    <n v="0"/>
    <m/>
  </r>
  <r>
    <s v="BG500_15"/>
    <x v="2"/>
    <x v="1"/>
    <n v="2015"/>
    <x v="2"/>
    <x v="5"/>
    <m/>
    <n v="0"/>
    <n v="0"/>
    <n v="0"/>
    <n v="0"/>
    <n v="0"/>
    <n v="0"/>
    <n v="0"/>
    <n v="0"/>
    <m/>
    <m/>
    <n v="0"/>
    <n v="0"/>
    <n v="0"/>
    <n v="0"/>
    <n v="0"/>
    <n v="0"/>
    <n v="0"/>
    <n v="0"/>
    <m/>
  </r>
  <r>
    <s v="BG500_16"/>
    <x v="2"/>
    <x v="1"/>
    <n v="2015"/>
    <x v="2"/>
    <x v="6"/>
    <m/>
    <n v="0"/>
    <n v="0"/>
    <n v="0"/>
    <n v="0"/>
    <n v="0"/>
    <n v="0"/>
    <n v="0"/>
    <n v="0"/>
    <m/>
    <m/>
    <n v="0"/>
    <n v="0"/>
    <n v="0"/>
    <n v="0"/>
    <n v="0"/>
    <n v="0"/>
    <n v="0"/>
    <n v="0"/>
    <m/>
  </r>
  <r>
    <s v="HR500_1"/>
    <x v="12"/>
    <x v="1"/>
    <n v="2015"/>
    <x v="2"/>
    <x v="0"/>
    <m/>
    <n v="4.5041340268797772"/>
    <n v="3.7946810951406751"/>
    <n v="0.7094529317391024"/>
    <n v="0.32012189981117645"/>
    <n v="0.4260855284877304"/>
    <n v="3.1730510179563614"/>
    <n v="0.283367403251372"/>
    <n v="0.30150817737313701"/>
    <m/>
    <m/>
    <n v="4.5973956106827822"/>
    <n v="3.0368060455788912"/>
    <n v="1.5605895651038908"/>
    <n v="0.11037642528526931"/>
    <n v="0.4260855284877304"/>
    <n v="2.6670242108493736"/>
    <n v="0.70841850812842999"/>
    <n v="0.25940540944424856"/>
    <m/>
  </r>
  <r>
    <s v="HR500_2"/>
    <x v="12"/>
    <x v="1"/>
    <n v="2015"/>
    <x v="2"/>
    <x v="7"/>
    <m/>
    <n v="1.589092887125461"/>
    <n v="1.589092887125461"/>
    <n v="0"/>
    <n v="0"/>
    <n v="0"/>
    <n v="1.4563489853073486"/>
    <n v="0"/>
    <n v="0.13274390181811241"/>
    <m/>
    <m/>
    <n v="1.3129742218935359"/>
    <n v="1.3129742218935359"/>
    <n v="0"/>
    <n v="0"/>
    <n v="0"/>
    <n v="1.2032228432348149"/>
    <n v="0"/>
    <n v="0.109751378658721"/>
    <m/>
  </r>
  <r>
    <s v="HR500_3"/>
    <x v="12"/>
    <x v="1"/>
    <n v="2015"/>
    <x v="2"/>
    <x v="8"/>
    <m/>
    <n v="0.6173288157371003"/>
    <n v="0.6173288157371003"/>
    <n v="0"/>
    <n v="0"/>
    <n v="0"/>
    <n v="0.56756656976256648"/>
    <n v="0"/>
    <n v="4.9762245974533784E-2"/>
    <m/>
    <m/>
    <n v="0.46757876938551407"/>
    <n v="0.46757876938551407"/>
    <n v="0"/>
    <n v="0"/>
    <n v="0"/>
    <n v="0.42988394417516451"/>
    <n v="0"/>
    <n v="3.7694825210349552E-2"/>
    <m/>
  </r>
  <r>
    <s v="HR500_5"/>
    <x v="12"/>
    <x v="1"/>
    <n v="2015"/>
    <x v="2"/>
    <x v="10"/>
    <m/>
    <n v="4.3513005118575891E-3"/>
    <n v="4.3513005118575891E-3"/>
    <n v="0"/>
    <n v="0"/>
    <n v="0"/>
    <n v="3.9929927049982333E-3"/>
    <n v="0"/>
    <n v="3.58307806859356E-4"/>
    <m/>
    <m/>
    <n v="2.6464615783976459E-3"/>
    <n v="2.6464615783976459E-3"/>
    <n v="0"/>
    <n v="0"/>
    <n v="0"/>
    <n v="2.4286592047806886E-3"/>
    <n v="0"/>
    <n v="2.1780237361695734E-4"/>
    <m/>
  </r>
  <r>
    <s v="HR500_6"/>
    <x v="12"/>
    <x v="1"/>
    <n v="2015"/>
    <x v="2"/>
    <x v="11"/>
    <m/>
    <n v="1.0301125428858449"/>
    <n v="0.32065961114674252"/>
    <n v="0.7094529317391024"/>
    <n v="0.32012189981117645"/>
    <n v="0.4260855284877304"/>
    <n v="4.8067815669968053E-4"/>
    <n v="0.283367403251372"/>
    <n v="5.7033178866396352E-5"/>
    <m/>
    <m/>
    <n v="1.6760863641383177"/>
    <n v="0.11549679903442685"/>
    <n v="1.5605895651038908"/>
    <n v="0.11037642528526931"/>
    <n v="0.4260855284877304"/>
    <n v="4.7106459356568726E-4"/>
    <n v="0.70841850812842999"/>
    <n v="4.6493091555918483E-3"/>
    <m/>
  </r>
  <r>
    <s v="HR500_7"/>
    <x v="12"/>
    <x v="1"/>
    <n v="2015"/>
    <x v="2"/>
    <x v="12"/>
    <m/>
    <n v="0.41091939852136566"/>
    <n v="0.41091939852136566"/>
    <n v="0"/>
    <n v="0"/>
    <n v="0"/>
    <n v="0.37374060651744723"/>
    <n v="0"/>
    <n v="3.7178792003918458E-2"/>
    <m/>
    <m/>
    <n v="0.39356245993724853"/>
    <n v="0.39356245993724853"/>
    <n v="0"/>
    <n v="0"/>
    <n v="0"/>
    <n v="0.35793935760964096"/>
    <n v="0"/>
    <n v="3.5623102327607577E-2"/>
    <m/>
  </r>
  <r>
    <s v="HR500_8"/>
    <x v="12"/>
    <x v="1"/>
    <n v="2015"/>
    <x v="2"/>
    <x v="13"/>
    <m/>
    <n v="0"/>
    <n v="0"/>
    <n v="0"/>
    <n v="0"/>
    <n v="0"/>
    <n v="0"/>
    <n v="0"/>
    <n v="0"/>
    <m/>
    <m/>
    <n v="0"/>
    <n v="0"/>
    <n v="0"/>
    <n v="0"/>
    <n v="0"/>
    <n v="0"/>
    <n v="0"/>
    <n v="0"/>
    <m/>
  </r>
  <r>
    <s v="HR500_9"/>
    <x v="12"/>
    <x v="1"/>
    <n v="2015"/>
    <x v="2"/>
    <x v="14"/>
    <m/>
    <n v="0"/>
    <n v="0"/>
    <n v="0"/>
    <n v="0"/>
    <n v="0"/>
    <n v="0"/>
    <n v="0"/>
    <n v="0"/>
    <m/>
    <m/>
    <n v="0"/>
    <n v="0"/>
    <n v="0"/>
    <n v="0"/>
    <n v="0"/>
    <n v="0"/>
    <n v="0"/>
    <n v="0"/>
    <m/>
  </r>
  <r>
    <s v="HR500_4"/>
    <x v="12"/>
    <x v="1"/>
    <n v="2015"/>
    <x v="2"/>
    <x v="9"/>
    <m/>
    <n v="0.14053231148240863"/>
    <n v="0.14053231148240863"/>
    <n v="0"/>
    <n v="0"/>
    <n v="0"/>
    <n v="0.1282368333902385"/>
    <n v="0"/>
    <n v="1.2295478092170135E-2"/>
    <m/>
    <m/>
    <n v="0.10538149304986816"/>
    <n v="0.10538149304986816"/>
    <n v="0"/>
    <n v="0"/>
    <n v="0"/>
    <n v="9.6107668564315768E-2"/>
    <n v="0"/>
    <n v="9.2738244855523864E-3"/>
    <m/>
  </r>
  <r>
    <s v="HR500_10"/>
    <x v="12"/>
    <x v="1"/>
    <n v="2015"/>
    <x v="2"/>
    <x v="1"/>
    <m/>
    <n v="0.66581001607755053"/>
    <n v="0.66581001607755053"/>
    <n v="0"/>
    <n v="0"/>
    <n v="0"/>
    <n v="0.60129101421902664"/>
    <n v="0"/>
    <n v="6.4519001858523897E-2"/>
    <m/>
    <m/>
    <n v="0.54145642868772437"/>
    <n v="0.54145642868772437"/>
    <n v="0"/>
    <n v="0"/>
    <n v="0"/>
    <n v="0.48898165121762976"/>
    <n v="0"/>
    <n v="5.2474777470094609E-2"/>
    <m/>
  </r>
  <r>
    <s v="HR500_11"/>
    <x v="12"/>
    <x v="1"/>
    <n v="2015"/>
    <x v="2"/>
    <x v="2"/>
    <m/>
    <n v="4.5986754538188658E-2"/>
    <n v="4.5986754538188658E-2"/>
    <n v="0"/>
    <n v="0"/>
    <n v="0"/>
    <n v="4.1393337898036078E-2"/>
    <n v="0"/>
    <n v="4.5934166401525815E-3"/>
    <m/>
    <m/>
    <n v="9.7709412012176283E-2"/>
    <n v="9.7709412012176283E-2"/>
    <n v="0"/>
    <n v="0"/>
    <n v="0"/>
    <n v="8.7989022249461632E-2"/>
    <n v="0"/>
    <n v="9.7203897627146443E-3"/>
    <m/>
  </r>
  <r>
    <s v="HR500_12"/>
    <x v="12"/>
    <x v="1"/>
    <n v="2015"/>
    <x v="2"/>
    <x v="16"/>
    <m/>
    <n v="0"/>
    <n v="0"/>
    <n v="0"/>
    <n v="0"/>
    <n v="0"/>
    <n v="0"/>
    <n v="0"/>
    <n v="0"/>
    <m/>
    <m/>
    <n v="0"/>
    <n v="0"/>
    <n v="0"/>
    <n v="0"/>
    <n v="0"/>
    <n v="0"/>
    <n v="0"/>
    <n v="0"/>
    <m/>
  </r>
  <r>
    <s v="HR500_14"/>
    <x v="12"/>
    <x v="1"/>
    <n v="2015"/>
    <x v="2"/>
    <x v="15"/>
    <m/>
    <n v="0"/>
    <n v="0"/>
    <n v="0"/>
    <n v="0"/>
    <n v="0"/>
    <n v="0"/>
    <n v="0"/>
    <n v="0"/>
    <m/>
    <m/>
    <n v="0"/>
    <n v="0"/>
    <n v="0"/>
    <n v="0"/>
    <n v="0"/>
    <n v="0"/>
    <n v="0"/>
    <n v="0"/>
    <m/>
  </r>
  <r>
    <s v="HR500_15"/>
    <x v="12"/>
    <x v="1"/>
    <n v="2015"/>
    <x v="2"/>
    <x v="5"/>
    <m/>
    <n v="0"/>
    <n v="0"/>
    <n v="0"/>
    <n v="0"/>
    <n v="0"/>
    <n v="0"/>
    <n v="0"/>
    <n v="0"/>
    <m/>
    <m/>
    <n v="0"/>
    <n v="0"/>
    <n v="0"/>
    <n v="0"/>
    <n v="0"/>
    <n v="0"/>
    <n v="0"/>
    <n v="0"/>
    <m/>
  </r>
  <r>
    <s v="HR500_16"/>
    <x v="12"/>
    <x v="1"/>
    <n v="2015"/>
    <x v="2"/>
    <x v="6"/>
    <m/>
    <n v="0"/>
    <n v="0"/>
    <n v="0"/>
    <n v="0"/>
    <n v="0"/>
    <n v="0"/>
    <n v="0"/>
    <n v="0"/>
    <m/>
    <m/>
    <n v="0"/>
    <n v="0"/>
    <n v="0"/>
    <n v="0"/>
    <n v="0"/>
    <n v="0"/>
    <n v="0"/>
    <n v="0"/>
    <m/>
  </r>
  <r>
    <s v="CY500_1"/>
    <x v="3"/>
    <x v="1"/>
    <n v="2015"/>
    <x v="2"/>
    <x v="0"/>
    <m/>
    <n v="1.5715584138047294"/>
    <n v="0.69867913507753443"/>
    <n v="0.87287927872719495"/>
    <n v="0.10840487258461638"/>
    <n v="0.13388009787723421"/>
    <n v="0.38882947948382451"/>
    <n v="0.73899918084996075"/>
    <n v="0.20144478300909346"/>
    <m/>
    <m/>
    <n v="2.7458250729327727"/>
    <n v="0.5566670069684061"/>
    <n v="2.1891580659643664"/>
    <n v="9.8693964098486714E-2"/>
    <n v="0.13388009787723421"/>
    <n v="0.30142607855374215"/>
    <n v="1.9213978702098979"/>
    <n v="0.15654696431617726"/>
    <m/>
  </r>
  <r>
    <s v="CY500_2"/>
    <x v="3"/>
    <x v="1"/>
    <n v="2015"/>
    <x v="2"/>
    <x v="7"/>
    <m/>
    <n v="1.1907853478355792E-2"/>
    <n v="1.1907853478355792E-2"/>
    <n v="0"/>
    <n v="0"/>
    <n v="0"/>
    <n v="7.6176976360095338E-3"/>
    <n v="0"/>
    <n v="4.2901558423462591E-3"/>
    <m/>
    <m/>
    <n v="1.0105607745832787E-2"/>
    <n v="1.0105607745832787E-2"/>
    <n v="0"/>
    <n v="0"/>
    <n v="0"/>
    <n v="6.4663309747390683E-3"/>
    <n v="0"/>
    <n v="3.6392767710937187E-3"/>
    <m/>
  </r>
  <r>
    <s v="CY500_3"/>
    <x v="3"/>
    <x v="1"/>
    <n v="2015"/>
    <x v="2"/>
    <x v="8"/>
    <m/>
    <n v="0.32429734187610754"/>
    <n v="0.32429734187610754"/>
    <n v="0"/>
    <n v="0"/>
    <n v="0"/>
    <n v="0.21940148787894473"/>
    <n v="0"/>
    <n v="0.10489585399716282"/>
    <m/>
    <m/>
    <n v="0.24578538476444256"/>
    <n v="0.24578538476444256"/>
    <n v="0"/>
    <n v="0"/>
    <n v="0"/>
    <n v="0.16628212828896086"/>
    <n v="0"/>
    <n v="7.9503256475481718E-2"/>
    <m/>
  </r>
  <r>
    <s v="CY500_5"/>
    <x v="3"/>
    <x v="1"/>
    <n v="2015"/>
    <x v="2"/>
    <x v="10"/>
    <m/>
    <n v="4.6340552112011252E-4"/>
    <n v="4.6340552112011252E-4"/>
    <n v="0"/>
    <n v="0"/>
    <n v="0"/>
    <n v="2.904021771724257E-4"/>
    <n v="0"/>
    <n v="1.7300334394768682E-4"/>
    <m/>
    <m/>
    <n v="2.9717913974101646E-4"/>
    <n v="2.9717913974101646E-4"/>
    <n v="0"/>
    <n v="0"/>
    <n v="0"/>
    <n v="1.8630029455760316E-4"/>
    <n v="0"/>
    <n v="1.1087884518341326E-4"/>
    <m/>
  </r>
  <r>
    <s v="CY500_6"/>
    <x v="3"/>
    <x v="1"/>
    <n v="2015"/>
    <x v="2"/>
    <x v="11"/>
    <m/>
    <n v="0.99890541609053507"/>
    <n v="0.12602613736334017"/>
    <n v="0.87287927872719495"/>
    <n v="0.10840487258461638"/>
    <n v="0.13388009787723421"/>
    <n v="1.1235737856981957E-2"/>
    <n v="0.73899918084996075"/>
    <n v="6.3855269217418251E-3"/>
    <m/>
    <m/>
    <n v="2.305166957044956"/>
    <n v="0.11600889108058976"/>
    <n v="2.1891580659643664"/>
    <n v="9.8693964098486714E-2"/>
    <n v="0.13388009787723421"/>
    <n v="1.1011023099842338E-2"/>
    <n v="1.9213978702098979"/>
    <n v="6.3039038822607155E-3"/>
    <m/>
  </r>
  <r>
    <s v="CY500_7"/>
    <x v="3"/>
    <x v="1"/>
    <n v="2015"/>
    <x v="2"/>
    <x v="12"/>
    <m/>
    <n v="0"/>
    <n v="0"/>
    <n v="0"/>
    <n v="0"/>
    <n v="0"/>
    <n v="0"/>
    <n v="0"/>
    <n v="0"/>
    <m/>
    <m/>
    <n v="0"/>
    <n v="0"/>
    <n v="0"/>
    <n v="0"/>
    <n v="0"/>
    <n v="0"/>
    <n v="0"/>
    <n v="0"/>
    <m/>
  </r>
  <r>
    <s v="CY500_8"/>
    <x v="3"/>
    <x v="1"/>
    <n v="2015"/>
    <x v="2"/>
    <x v="13"/>
    <m/>
    <n v="0"/>
    <n v="0"/>
    <n v="0"/>
    <n v="0"/>
    <n v="0"/>
    <n v="0"/>
    <n v="0"/>
    <n v="0"/>
    <m/>
    <m/>
    <n v="0"/>
    <n v="0"/>
    <n v="0"/>
    <n v="0"/>
    <n v="0"/>
    <n v="0"/>
    <n v="0"/>
    <n v="0"/>
    <m/>
  </r>
  <r>
    <s v="CY500_9"/>
    <x v="3"/>
    <x v="1"/>
    <n v="2015"/>
    <x v="2"/>
    <x v="14"/>
    <m/>
    <n v="0"/>
    <n v="0"/>
    <n v="0"/>
    <n v="0"/>
    <n v="0"/>
    <n v="0"/>
    <n v="0"/>
    <n v="0"/>
    <m/>
    <m/>
    <n v="0"/>
    <n v="0"/>
    <n v="0"/>
    <n v="0"/>
    <n v="0"/>
    <n v="0"/>
    <n v="0"/>
    <n v="0"/>
    <m/>
  </r>
  <r>
    <s v="CY500_4"/>
    <x v="3"/>
    <x v="1"/>
    <n v="2015"/>
    <x v="2"/>
    <x v="9"/>
    <m/>
    <n v="0.21791071456818623"/>
    <n v="0.21791071456818623"/>
    <n v="0"/>
    <n v="0"/>
    <n v="0"/>
    <n v="0.13892822518947145"/>
    <n v="0"/>
    <n v="7.8982489378714757E-2"/>
    <m/>
    <m/>
    <n v="0.16929725928569264"/>
    <n v="0.16929725928569264"/>
    <n v="0"/>
    <n v="0"/>
    <n v="0"/>
    <n v="0.10793630675160648"/>
    <n v="0"/>
    <n v="6.1360952534086161E-2"/>
    <m/>
  </r>
  <r>
    <s v="CY500_10"/>
    <x v="3"/>
    <x v="1"/>
    <n v="2015"/>
    <x v="2"/>
    <x v="1"/>
    <m/>
    <n v="1.7941590347604994E-2"/>
    <n v="1.7941590347604994E-2"/>
    <n v="0"/>
    <n v="0"/>
    <n v="0"/>
    <n v="1.1269924321377321E-2"/>
    <n v="0"/>
    <n v="6.6716660262276743E-3"/>
    <m/>
    <m/>
    <n v="1.4913739724778486E-2"/>
    <n v="1.4913739724778486E-2"/>
    <n v="0"/>
    <n v="0"/>
    <n v="0"/>
    <n v="9.3755063724139092E-3"/>
    <n v="0"/>
    <n v="5.5382333523645777E-3"/>
    <m/>
  </r>
  <r>
    <s v="CY500_11"/>
    <x v="3"/>
    <x v="1"/>
    <n v="2015"/>
    <x v="2"/>
    <x v="2"/>
    <m/>
    <n v="1.3209192281953626E-4"/>
    <n v="1.3209192281953626E-4"/>
    <n v="0"/>
    <n v="0"/>
    <n v="0"/>
    <n v="8.6004423867118649E-5"/>
    <n v="0"/>
    <n v="4.6087498952417619E-5"/>
    <m/>
    <m/>
    <n v="2.5894522732887465E-4"/>
    <n v="2.5894522732887465E-4"/>
    <n v="0"/>
    <n v="0"/>
    <n v="0"/>
    <n v="1.6848277162189666E-4"/>
    <n v="0"/>
    <n v="9.0462455706977974E-5"/>
    <m/>
  </r>
  <r>
    <s v="CY500_12"/>
    <x v="3"/>
    <x v="1"/>
    <n v="2015"/>
    <x v="2"/>
    <x v="16"/>
    <m/>
    <n v="0"/>
    <n v="0"/>
    <n v="0"/>
    <n v="0"/>
    <n v="0"/>
    <n v="0"/>
    <n v="0"/>
    <n v="0"/>
    <m/>
    <m/>
    <n v="0"/>
    <n v="0"/>
    <n v="0"/>
    <n v="0"/>
    <n v="0"/>
    <n v="0"/>
    <n v="0"/>
    <n v="0"/>
    <m/>
  </r>
  <r>
    <s v="CY500_14"/>
    <x v="3"/>
    <x v="1"/>
    <n v="2015"/>
    <x v="2"/>
    <x v="15"/>
    <m/>
    <n v="0"/>
    <n v="0"/>
    <n v="0"/>
    <n v="0"/>
    <n v="0"/>
    <n v="0"/>
    <n v="0"/>
    <n v="0"/>
    <m/>
    <m/>
    <n v="0"/>
    <n v="0"/>
    <n v="0"/>
    <n v="0"/>
    <n v="0"/>
    <n v="0"/>
    <n v="0"/>
    <n v="0"/>
    <m/>
  </r>
  <r>
    <s v="CY500_15"/>
    <x v="3"/>
    <x v="1"/>
    <n v="2015"/>
    <x v="2"/>
    <x v="5"/>
    <m/>
    <n v="0"/>
    <n v="0"/>
    <n v="0"/>
    <n v="0"/>
    <n v="0"/>
    <n v="0"/>
    <n v="0"/>
    <n v="0"/>
    <m/>
    <m/>
    <n v="0"/>
    <n v="0"/>
    <n v="0"/>
    <n v="0"/>
    <n v="0"/>
    <n v="0"/>
    <n v="0"/>
    <n v="0"/>
    <m/>
  </r>
  <r>
    <s v="CY500_16"/>
    <x v="3"/>
    <x v="1"/>
    <n v="2015"/>
    <x v="2"/>
    <x v="6"/>
    <m/>
    <n v="0"/>
    <n v="0"/>
    <n v="0"/>
    <n v="0"/>
    <n v="0"/>
    <n v="0"/>
    <n v="0"/>
    <n v="0"/>
    <m/>
    <m/>
    <n v="0"/>
    <n v="0"/>
    <n v="0"/>
    <n v="0"/>
    <n v="0"/>
    <n v="0"/>
    <n v="0"/>
    <n v="0"/>
    <m/>
  </r>
  <r>
    <s v="CZ500_1"/>
    <x v="4"/>
    <x v="0"/>
    <n v="2015"/>
    <x v="2"/>
    <x v="0"/>
    <m/>
    <n v="21.878301692257068"/>
    <n v="20.875712356873777"/>
    <n v="1.00258933538329"/>
    <n v="1.1020912179554594"/>
    <n v="0.81463671061838316"/>
    <n v="18.501351145760356"/>
    <n v="0.18795262476490684"/>
    <n v="1.2722699931579626"/>
    <m/>
    <m/>
    <n v="21.744207973159725"/>
    <n v="18.567282604721438"/>
    <n v="3.1769253684382859"/>
    <n v="1.0033658866510069"/>
    <n v="0.81463671061838316"/>
    <n v="16.415409190983134"/>
    <n v="0.73301523658313672"/>
    <n v="1.1485075270872966"/>
    <m/>
  </r>
  <r>
    <s v="CZ500_2"/>
    <x v="4"/>
    <x v="0"/>
    <n v="2015"/>
    <x v="2"/>
    <x v="7"/>
    <m/>
    <n v="12.144303273112151"/>
    <n v="12.144303273112151"/>
    <n v="0"/>
    <n v="0"/>
    <n v="0"/>
    <n v="11.362120141916181"/>
    <n v="0"/>
    <n v="0.78218313119596972"/>
    <m/>
    <m/>
    <n v="10.188884477279167"/>
    <n v="10.188884477279167"/>
    <n v="0"/>
    <n v="0"/>
    <n v="0"/>
    <n v="9.5306949792678584"/>
    <n v="0"/>
    <n v="0.65818949801130788"/>
    <m/>
  </r>
  <r>
    <s v="CZ500_3"/>
    <x v="4"/>
    <x v="0"/>
    <n v="2015"/>
    <x v="2"/>
    <x v="8"/>
    <m/>
    <n v="0.14036489438614247"/>
    <n v="0.14036489438614247"/>
    <n v="0"/>
    <n v="0"/>
    <n v="0"/>
    <n v="0.13229519603268095"/>
    <n v="0"/>
    <n v="8.0696983534615241E-3"/>
    <m/>
    <m/>
    <n v="0.1063767510544648"/>
    <n v="0.1063767510544648"/>
    <n v="0"/>
    <n v="0"/>
    <n v="0"/>
    <n v="0.10025712614028875"/>
    <n v="0"/>
    <n v="6.1196249141760497E-3"/>
    <m/>
  </r>
  <r>
    <s v="CZ500_5"/>
    <x v="4"/>
    <x v="0"/>
    <n v="2015"/>
    <x v="2"/>
    <x v="10"/>
    <m/>
    <n v="0.19241321217443461"/>
    <n v="0.19241321217443461"/>
    <n v="0"/>
    <n v="0"/>
    <n v="0"/>
    <n v="0.18110776770853698"/>
    <n v="0"/>
    <n v="1.1305444465897627E-2"/>
    <m/>
    <m/>
    <n v="0.11696496351296877"/>
    <n v="0.11696496351296877"/>
    <n v="0"/>
    <n v="0"/>
    <n v="0"/>
    <n v="0.11009296118901996"/>
    <n v="0"/>
    <n v="6.872002323948816E-3"/>
    <m/>
  </r>
  <r>
    <s v="CZ500_6"/>
    <x v="4"/>
    <x v="0"/>
    <n v="2015"/>
    <x v="2"/>
    <x v="11"/>
    <m/>
    <n v="3.0621972695317008"/>
    <n v="2.0596079341484108"/>
    <n v="1.00258933538329"/>
    <n v="1.1020912179554594"/>
    <n v="0.81463671061838316"/>
    <n v="0.90154607041153767"/>
    <n v="0.18795262476490684"/>
    <n v="5.5970645781414002E-2"/>
    <m/>
    <m/>
    <n v="5.1343615313223543"/>
    <n v="1.9574361628840684"/>
    <n v="3.1769253684382859"/>
    <n v="1.0033658866510069"/>
    <n v="0.81463671061838316"/>
    <n v="0.88351514900330619"/>
    <n v="0.73301523658313672"/>
    <n v="7.0555127229755266E-2"/>
    <m/>
  </r>
  <r>
    <s v="CZ500_7"/>
    <x v="4"/>
    <x v="0"/>
    <n v="2015"/>
    <x v="2"/>
    <x v="12"/>
    <m/>
    <n v="5.27967386962756"/>
    <n v="5.27967386962756"/>
    <n v="0"/>
    <n v="0"/>
    <n v="0"/>
    <n v="4.9402574661119694"/>
    <n v="0"/>
    <n v="0.33941640351559066"/>
    <m/>
    <m/>
    <n v="5.0445810527896544"/>
    <n v="5.0445810527896544"/>
    <n v="0"/>
    <n v="0"/>
    <n v="0"/>
    <n v="4.7201358251586072"/>
    <n v="0"/>
    <n v="0.32444522763104683"/>
    <m/>
  </r>
  <r>
    <s v="CZ500_8"/>
    <x v="4"/>
    <x v="0"/>
    <n v="2015"/>
    <x v="2"/>
    <x v="13"/>
    <m/>
    <n v="0"/>
    <n v="0"/>
    <n v="0"/>
    <n v="0"/>
    <n v="0"/>
    <n v="0"/>
    <n v="0"/>
    <n v="0"/>
    <m/>
    <m/>
    <n v="0"/>
    <n v="0"/>
    <n v="0"/>
    <n v="0"/>
    <n v="0"/>
    <n v="0"/>
    <n v="0"/>
    <n v="0"/>
    <m/>
  </r>
  <r>
    <s v="CZ500_9"/>
    <x v="4"/>
    <x v="0"/>
    <n v="2015"/>
    <x v="2"/>
    <x v="14"/>
    <m/>
    <n v="0"/>
    <n v="0"/>
    <n v="0"/>
    <n v="0"/>
    <n v="0"/>
    <n v="0"/>
    <n v="0"/>
    <n v="0"/>
    <m/>
    <m/>
    <n v="0"/>
    <n v="0"/>
    <n v="0"/>
    <n v="0"/>
    <n v="0"/>
    <n v="0"/>
    <n v="0"/>
    <n v="0"/>
    <m/>
  </r>
  <r>
    <s v="CZ500_4"/>
    <x v="4"/>
    <x v="0"/>
    <n v="2015"/>
    <x v="2"/>
    <x v="9"/>
    <m/>
    <n v="0.7843279593333442"/>
    <n v="0.7843279593333442"/>
    <n v="0"/>
    <n v="0"/>
    <n v="0"/>
    <n v="0.72875281749831111"/>
    <n v="0"/>
    <n v="5.5575141835033051E-2"/>
    <m/>
    <m/>
    <n v="0.60839707505013052"/>
    <n v="0.60839707505013052"/>
    <n v="0"/>
    <n v="0"/>
    <n v="0"/>
    <n v="0.56526397318544819"/>
    <n v="0"/>
    <n v="4.3133101864682326E-2"/>
    <m/>
  </r>
  <r>
    <s v="CZ500_10"/>
    <x v="4"/>
    <x v="0"/>
    <n v="2015"/>
    <x v="2"/>
    <x v="1"/>
    <m/>
    <n v="5.7325514616275282E-2"/>
    <n v="5.7325514616275282E-2"/>
    <n v="0"/>
    <n v="0"/>
    <n v="0"/>
    <n v="5.3279880969471026E-2"/>
    <n v="0"/>
    <n v="4.0456336468042576E-3"/>
    <m/>
    <m/>
    <n v="5.456891901456383E-2"/>
    <n v="5.456891901456383E-2"/>
    <n v="0"/>
    <n v="0"/>
    <n v="0"/>
    <n v="5.0705074394846977E-2"/>
    <n v="0"/>
    <n v="3.8638446197168511E-3"/>
    <m/>
  </r>
  <r>
    <s v="CZ500_11"/>
    <x v="4"/>
    <x v="0"/>
    <n v="2015"/>
    <x v="2"/>
    <x v="2"/>
    <m/>
    <n v="0.21769569947546416"/>
    <n v="0.21769569947546416"/>
    <n v="0"/>
    <n v="0"/>
    <n v="0"/>
    <n v="0.2019918051116725"/>
    <n v="0"/>
    <n v="1.5703894363791653E-2"/>
    <m/>
    <m/>
    <n v="0.49007320313641967"/>
    <n v="0.49007320313641967"/>
    <n v="0"/>
    <n v="0"/>
    <n v="0"/>
    <n v="0.45474410264375709"/>
    <n v="0"/>
    <n v="3.5329100492662607E-2"/>
    <m/>
  </r>
  <r>
    <s v="CZ500_12"/>
    <x v="4"/>
    <x v="0"/>
    <n v="2015"/>
    <x v="2"/>
    <x v="16"/>
    <m/>
    <n v="0"/>
    <n v="0"/>
    <n v="0"/>
    <n v="0"/>
    <n v="0"/>
    <n v="0"/>
    <n v="0"/>
    <n v="0"/>
    <m/>
    <m/>
    <n v="0"/>
    <n v="0"/>
    <n v="0"/>
    <n v="0"/>
    <n v="0"/>
    <n v="0"/>
    <n v="0"/>
    <n v="0"/>
    <m/>
  </r>
  <r>
    <s v="CZ500_14"/>
    <x v="4"/>
    <x v="0"/>
    <n v="2015"/>
    <x v="2"/>
    <x v="15"/>
    <m/>
    <n v="0"/>
    <n v="0"/>
    <n v="0"/>
    <n v="0"/>
    <n v="0"/>
    <n v="0"/>
    <n v="0"/>
    <n v="0"/>
    <m/>
    <m/>
    <n v="0"/>
    <n v="0"/>
    <n v="0"/>
    <n v="0"/>
    <n v="0"/>
    <n v="0"/>
    <n v="0"/>
    <n v="0"/>
    <m/>
  </r>
  <r>
    <s v="CZ500_15"/>
    <x v="4"/>
    <x v="0"/>
    <n v="2015"/>
    <x v="2"/>
    <x v="5"/>
    <m/>
    <n v="0"/>
    <n v="0"/>
    <n v="0"/>
    <n v="0"/>
    <n v="0"/>
    <n v="0"/>
    <n v="0"/>
    <n v="0"/>
    <m/>
    <m/>
    <n v="0"/>
    <n v="0"/>
    <n v="0"/>
    <n v="0"/>
    <n v="0"/>
    <n v="0"/>
    <n v="0"/>
    <n v="0"/>
    <m/>
  </r>
  <r>
    <s v="CZ500_16"/>
    <x v="4"/>
    <x v="0"/>
    <n v="2015"/>
    <x v="2"/>
    <x v="6"/>
    <m/>
    <n v="0"/>
    <n v="0"/>
    <n v="0"/>
    <n v="0"/>
    <n v="0"/>
    <n v="0"/>
    <n v="0"/>
    <n v="0"/>
    <m/>
    <m/>
    <n v="0"/>
    <n v="0"/>
    <n v="0"/>
    <n v="0"/>
    <n v="0"/>
    <n v="0"/>
    <n v="0"/>
    <n v="0"/>
    <m/>
  </r>
  <r>
    <s v="DK500_1"/>
    <x v="6"/>
    <x v="1"/>
    <n v="2015"/>
    <x v="2"/>
    <x v="0"/>
    <m/>
    <n v="15.217835953454628"/>
    <n v="13.3881011066351"/>
    <n v="1.8297348468195294"/>
    <n v="0.99986871022038026"/>
    <n v="1.7559164172244506"/>
    <n v="11.553283467109555"/>
    <n v="7.3818429595078824E-2"/>
    <n v="0.8349489293051654"/>
    <m/>
    <m/>
    <n v="17.914739014711937"/>
    <n v="12.359097887617779"/>
    <n v="5.5556411270941579"/>
    <n v="0.91030047115883772"/>
    <n v="1.7559164172244506"/>
    <n v="10.670782366818937"/>
    <n v="0.28789187542080746"/>
    <n v="0.77801504964000423"/>
    <m/>
  </r>
  <r>
    <s v="DK500_2"/>
    <x v="6"/>
    <x v="1"/>
    <n v="2015"/>
    <x v="2"/>
    <x v="7"/>
    <m/>
    <n v="1.88896594057102"/>
    <n v="1.88896594057102"/>
    <n v="0"/>
    <n v="0"/>
    <n v="0"/>
    <n v="1.7628066630420336"/>
    <n v="0"/>
    <n v="0.12615927752898629"/>
    <m/>
    <m/>
    <n v="1.5764448623177216"/>
    <n v="1.5764448623177216"/>
    <n v="0"/>
    <n v="0"/>
    <n v="0"/>
    <n v="1.470786675603055"/>
    <n v="0"/>
    <n v="0.10565818671466667"/>
    <m/>
  </r>
  <r>
    <s v="DK500_3"/>
    <x v="6"/>
    <x v="1"/>
    <n v="2015"/>
    <x v="2"/>
    <x v="8"/>
    <m/>
    <n v="0.66411366632444302"/>
    <n v="0.66411366632444302"/>
    <n v="0"/>
    <n v="0"/>
    <n v="0"/>
    <n v="0.62226991580107649"/>
    <n v="0"/>
    <n v="4.1843750523366578E-2"/>
    <m/>
    <m/>
    <n v="0.50291799004412951"/>
    <n v="0.50291799004412951"/>
    <n v="0"/>
    <n v="0"/>
    <n v="0"/>
    <n v="0.47122846038756006"/>
    <n v="0"/>
    <n v="3.1689529656569446E-2"/>
    <m/>
  </r>
  <r>
    <s v="DK500_5"/>
    <x v="6"/>
    <x v="1"/>
    <n v="2015"/>
    <x v="2"/>
    <x v="10"/>
    <m/>
    <n v="4.0957942001514109E-3"/>
    <n v="4.0957942001514109E-3"/>
    <n v="0"/>
    <n v="0"/>
    <n v="0"/>
    <n v="3.8212545623816582E-3"/>
    <n v="0"/>
    <n v="2.7453963776975234E-4"/>
    <m/>
    <m/>
    <n v="2.6550865001878808E-3"/>
    <n v="2.6550865001878808E-3"/>
    <n v="0"/>
    <n v="0"/>
    <n v="0"/>
    <n v="2.4774053494395218E-3"/>
    <n v="0"/>
    <n v="1.7768115074835879E-4"/>
    <m/>
  </r>
  <r>
    <s v="DK500_6"/>
    <x v="6"/>
    <x v="1"/>
    <n v="2015"/>
    <x v="2"/>
    <x v="11"/>
    <m/>
    <n v="3.1306862668729805"/>
    <n v="1.3009514200534513"/>
    <n v="1.8297348468195294"/>
    <n v="0.99986871022038026"/>
    <n v="1.7559164172244506"/>
    <n v="0.28190596601736506"/>
    <n v="7.3818429595078824E-2"/>
    <n v="1.9176743815706037E-2"/>
    <m/>
    <m/>
    <n v="6.7659992600958692"/>
    <n v="1.2103581330017112"/>
    <n v="5.5556411270941579"/>
    <n v="0.91030047115883772"/>
    <n v="1.7559164172244506"/>
    <n v="0.27626784669701726"/>
    <n v="0.28789187542080746"/>
    <n v="2.3789815145856357E-2"/>
    <m/>
  </r>
  <r>
    <s v="DK500_7"/>
    <x v="6"/>
    <x v="1"/>
    <n v="2015"/>
    <x v="2"/>
    <x v="12"/>
    <m/>
    <n v="8.7527124877664253"/>
    <n v="8.7527124877664253"/>
    <n v="0"/>
    <n v="0"/>
    <n v="0"/>
    <n v="8.1614306305148681"/>
    <n v="0"/>
    <n v="0.59128185725155757"/>
    <m/>
    <m/>
    <n v="8.3662045689910034"/>
    <n v="8.3662045689910034"/>
    <n v="0"/>
    <n v="0"/>
    <n v="0"/>
    <n v="7.8008050109841127"/>
    <n v="0"/>
    <n v="0.5653995580068909"/>
    <m/>
  </r>
  <r>
    <s v="DK500_8"/>
    <x v="6"/>
    <x v="1"/>
    <n v="2015"/>
    <x v="2"/>
    <x v="13"/>
    <m/>
    <n v="0"/>
    <n v="0"/>
    <n v="0"/>
    <n v="0"/>
    <n v="0"/>
    <n v="0"/>
    <n v="0"/>
    <n v="0"/>
    <m/>
    <m/>
    <n v="0"/>
    <n v="0"/>
    <n v="0"/>
    <n v="0"/>
    <n v="0"/>
    <n v="0"/>
    <n v="0"/>
    <n v="0"/>
    <m/>
  </r>
  <r>
    <s v="DK500_9"/>
    <x v="6"/>
    <x v="1"/>
    <n v="2015"/>
    <x v="2"/>
    <x v="14"/>
    <m/>
    <n v="0"/>
    <n v="0"/>
    <n v="0"/>
    <n v="0"/>
    <n v="0"/>
    <n v="0"/>
    <n v="0"/>
    <n v="0"/>
    <m/>
    <m/>
    <n v="0"/>
    <n v="0"/>
    <n v="0"/>
    <n v="0"/>
    <n v="0"/>
    <n v="0"/>
    <n v="0"/>
    <n v="0"/>
    <m/>
  </r>
  <r>
    <s v="DK500_4"/>
    <x v="6"/>
    <x v="1"/>
    <n v="2015"/>
    <x v="2"/>
    <x v="9"/>
    <m/>
    <n v="0.59278279697971437"/>
    <n v="0.59278279697971437"/>
    <n v="0"/>
    <n v="0"/>
    <n v="0"/>
    <n v="0.55066292692523722"/>
    <n v="0"/>
    <n v="4.2119870054477142E-2"/>
    <m/>
    <m/>
    <n v="0.44865301970110311"/>
    <n v="0.44865301970110311"/>
    <n v="0"/>
    <n v="0"/>
    <n v="0"/>
    <n v="0.41668662239028392"/>
    <n v="0"/>
    <n v="3.1966397310819197E-2"/>
    <m/>
  </r>
  <r>
    <s v="DK500_10"/>
    <x v="6"/>
    <x v="1"/>
    <n v="2015"/>
    <x v="2"/>
    <x v="1"/>
    <m/>
    <n v="0.11889461587177322"/>
    <n v="0.11889461587177322"/>
    <n v="0"/>
    <n v="0"/>
    <n v="0"/>
    <n v="0.10979833158484592"/>
    <n v="0"/>
    <n v="9.0962842869272958E-3"/>
    <m/>
    <m/>
    <n v="0.11418119307234958"/>
    <n v="0.11418119307234958"/>
    <n v="0"/>
    <n v="0"/>
    <n v="0"/>
    <n v="0.10542158180967712"/>
    <n v="0"/>
    <n v="8.7596112626724745E-3"/>
    <m/>
  </r>
  <r>
    <s v="DK500_11"/>
    <x v="6"/>
    <x v="1"/>
    <n v="2015"/>
    <x v="2"/>
    <x v="2"/>
    <m/>
    <n v="6.5584384868121098E-2"/>
    <n v="6.5584384868121098E-2"/>
    <n v="0"/>
    <n v="0"/>
    <n v="0"/>
    <n v="6.0587778661746354E-2"/>
    <n v="0"/>
    <n v="4.9966062063747452E-3"/>
    <m/>
    <m/>
    <n v="0.13768303398957463"/>
    <n v="0.13768303398957463"/>
    <n v="0"/>
    <n v="0"/>
    <n v="0"/>
    <n v="0.12710876359779366"/>
    <n v="0"/>
    <n v="1.0574270391780953E-2"/>
    <m/>
  </r>
  <r>
    <s v="DK500_12"/>
    <x v="6"/>
    <x v="1"/>
    <n v="2015"/>
    <x v="2"/>
    <x v="16"/>
    <m/>
    <n v="0"/>
    <n v="0"/>
    <n v="0"/>
    <n v="0"/>
    <n v="0"/>
    <n v="0"/>
    <n v="0"/>
    <n v="0"/>
    <m/>
    <m/>
    <n v="0"/>
    <n v="0"/>
    <n v="0"/>
    <n v="0"/>
    <n v="0"/>
    <n v="0"/>
    <n v="0"/>
    <n v="0"/>
    <m/>
  </r>
  <r>
    <s v="DK500_14"/>
    <x v="6"/>
    <x v="1"/>
    <n v="2015"/>
    <x v="2"/>
    <x v="15"/>
    <m/>
    <n v="0"/>
    <n v="0"/>
    <n v="0"/>
    <n v="0"/>
    <n v="0"/>
    <n v="0"/>
    <n v="0"/>
    <n v="0"/>
    <m/>
    <m/>
    <n v="0"/>
    <n v="0"/>
    <n v="0"/>
    <n v="0"/>
    <n v="0"/>
    <n v="0"/>
    <n v="0"/>
    <n v="0"/>
    <m/>
  </r>
  <r>
    <s v="DK500_15"/>
    <x v="6"/>
    <x v="1"/>
    <n v="2015"/>
    <x v="2"/>
    <x v="5"/>
    <m/>
    <n v="0"/>
    <n v="0"/>
    <n v="0"/>
    <n v="0"/>
    <n v="0"/>
    <n v="0"/>
    <n v="0"/>
    <n v="0"/>
    <m/>
    <m/>
    <n v="0"/>
    <n v="0"/>
    <n v="0"/>
    <n v="0"/>
    <n v="0"/>
    <n v="0"/>
    <n v="0"/>
    <n v="0"/>
    <m/>
  </r>
  <r>
    <s v="DK500_16"/>
    <x v="6"/>
    <x v="1"/>
    <n v="2015"/>
    <x v="2"/>
    <x v="6"/>
    <m/>
    <n v="0"/>
    <n v="0"/>
    <n v="0"/>
    <n v="0"/>
    <n v="0"/>
    <n v="0"/>
    <n v="0"/>
    <n v="0"/>
    <m/>
    <m/>
    <n v="0"/>
    <n v="0"/>
    <n v="0"/>
    <n v="0"/>
    <n v="0"/>
    <n v="0"/>
    <n v="0"/>
    <n v="0"/>
    <m/>
  </r>
  <r>
    <s v="EE500_1"/>
    <x v="7"/>
    <x v="1"/>
    <n v="2015"/>
    <x v="2"/>
    <x v="0"/>
    <m/>
    <n v="3.0690228167322586"/>
    <n v="2.9837026688354751"/>
    <n v="8.5320147896783646E-2"/>
    <n v="0.20312973491759068"/>
    <n v="7.8372639038431946E-2"/>
    <n v="2.6516871147244059"/>
    <n v="6.947508858351702E-3"/>
    <n v="0.12888581919347847"/>
    <m/>
    <m/>
    <n v="2.9210228963356841"/>
    <n v="2.6588096946728168"/>
    <n v="0.26221320166286749"/>
    <n v="0.18493337326367276"/>
    <n v="7.8372639038431946E-2"/>
    <n v="2.3582512768949235"/>
    <n v="2.7095284547571642E-2"/>
    <n v="0.11562504451422051"/>
    <m/>
  </r>
  <r>
    <s v="EE500_2"/>
    <x v="7"/>
    <x v="1"/>
    <n v="2015"/>
    <x v="2"/>
    <x v="7"/>
    <m/>
    <n v="0.82289322941076937"/>
    <n v="0.82289322941076937"/>
    <n v="0"/>
    <n v="0"/>
    <n v="0"/>
    <n v="0.78313812174440278"/>
    <n v="0"/>
    <n v="3.9755107666366619E-2"/>
    <m/>
    <m/>
    <n v="0.6996843253899363"/>
    <n v="0.6996843253899363"/>
    <n v="0"/>
    <n v="0"/>
    <n v="0"/>
    <n v="0.66578348372600327"/>
    <n v="0"/>
    <n v="3.3900841663932986E-2"/>
    <m/>
  </r>
  <r>
    <s v="EE500_3"/>
    <x v="7"/>
    <x v="1"/>
    <n v="2015"/>
    <x v="2"/>
    <x v="8"/>
    <m/>
    <n v="0.34929404595207281"/>
    <n v="0.34929404595207281"/>
    <n v="0"/>
    <n v="0"/>
    <n v="0"/>
    <n v="0.33461860749543376"/>
    <n v="0"/>
    <n v="1.4675438456639047E-2"/>
    <m/>
    <m/>
    <n v="0.26453041554904572"/>
    <n v="0.26453041554904572"/>
    <n v="0"/>
    <n v="0"/>
    <n v="0"/>
    <n v="0.2534187937111097"/>
    <n v="0"/>
    <n v="1.1111621837935994E-2"/>
    <m/>
  </r>
  <r>
    <s v="EE500_5"/>
    <x v="7"/>
    <x v="1"/>
    <n v="2015"/>
    <x v="2"/>
    <x v="10"/>
    <m/>
    <n v="2.6875057460172207E-2"/>
    <n v="2.6875057460172207E-2"/>
    <n v="0"/>
    <n v="0"/>
    <n v="0"/>
    <n v="2.5725119487583728E-2"/>
    <n v="0"/>
    <n v="1.149937972588477E-3"/>
    <m/>
    <m/>
    <n v="1.646562276251429E-2"/>
    <n v="1.646562276251429E-2"/>
    <n v="0"/>
    <n v="0"/>
    <n v="0"/>
    <n v="1.5761356650309522E-2"/>
    <n v="0"/>
    <n v="7.042661122047681E-4"/>
    <m/>
  </r>
  <r>
    <s v="EE500_6"/>
    <x v="7"/>
    <x v="1"/>
    <n v="2015"/>
    <x v="2"/>
    <x v="11"/>
    <m/>
    <n v="0.32398538408566269"/>
    <n v="0.23866523618887905"/>
    <n v="8.5320147896783646E-2"/>
    <n v="0.20312973491759068"/>
    <n v="7.8372639038431946E-2"/>
    <n v="3.3963797489564219E-2"/>
    <n v="6.947508858351702E-3"/>
    <n v="1.5717037817241611E-3"/>
    <m/>
    <m/>
    <n v="0.48267745645925975"/>
    <n v="0.22046425479639226"/>
    <n v="0.26221320166286749"/>
    <n v="0.18493337326367276"/>
    <n v="7.8372639038431946E-2"/>
    <n v="3.3284521539772856E-2"/>
    <n v="2.7095284547571642E-2"/>
    <n v="2.246359992946638E-3"/>
    <m/>
  </r>
  <r>
    <s v="EE500_7"/>
    <x v="7"/>
    <x v="1"/>
    <n v="2015"/>
    <x v="2"/>
    <x v="12"/>
    <m/>
    <n v="1.3109116199363395"/>
    <n v="1.3109116199363395"/>
    <n v="0"/>
    <n v="0"/>
    <n v="0"/>
    <n v="1.2502458489072994"/>
    <n v="0"/>
    <n v="6.066577102904025E-2"/>
    <m/>
    <m/>
    <n v="1.2527949428344136"/>
    <n v="1.2527949428344136"/>
    <n v="0"/>
    <n v="0"/>
    <n v="0"/>
    <n v="1.1947868658874174"/>
    <n v="0"/>
    <n v="5.8008076946996202E-2"/>
    <m/>
  </r>
  <r>
    <s v="EE500_8"/>
    <x v="7"/>
    <x v="1"/>
    <n v="2015"/>
    <x v="2"/>
    <x v="13"/>
    <m/>
    <n v="0"/>
    <n v="0"/>
    <n v="0"/>
    <n v="0"/>
    <n v="0"/>
    <n v="0"/>
    <n v="0"/>
    <n v="0"/>
    <m/>
    <m/>
    <n v="0"/>
    <n v="0"/>
    <n v="0"/>
    <n v="0"/>
    <n v="0"/>
    <n v="0"/>
    <n v="0"/>
    <n v="0"/>
    <m/>
  </r>
  <r>
    <s v="EE500_9"/>
    <x v="7"/>
    <x v="1"/>
    <n v="2015"/>
    <x v="2"/>
    <x v="14"/>
    <m/>
    <n v="0"/>
    <n v="0"/>
    <n v="0"/>
    <n v="0"/>
    <n v="0"/>
    <n v="0"/>
    <n v="0"/>
    <n v="0"/>
    <m/>
    <m/>
    <n v="0"/>
    <n v="0"/>
    <n v="0"/>
    <n v="0"/>
    <n v="0"/>
    <n v="0"/>
    <n v="0"/>
    <n v="0"/>
    <m/>
  </r>
  <r>
    <s v="EE500_4"/>
    <x v="7"/>
    <x v="1"/>
    <n v="2015"/>
    <x v="2"/>
    <x v="9"/>
    <m/>
    <n v="0.139480582941685"/>
    <n v="0.139480582941685"/>
    <n v="0"/>
    <n v="0"/>
    <n v="0"/>
    <n v="0.13285911382892879"/>
    <n v="0"/>
    <n v="6.6214691127562163E-3"/>
    <m/>
    <m/>
    <n v="0.1051905302013332"/>
    <n v="0.1051905302013332"/>
    <n v="0"/>
    <n v="0"/>
    <n v="0"/>
    <n v="0.10017766400717532"/>
    <n v="0"/>
    <n v="5.012866194157882E-3"/>
    <m/>
  </r>
  <r>
    <s v="EE500_10"/>
    <x v="7"/>
    <x v="1"/>
    <n v="2015"/>
    <x v="2"/>
    <x v="1"/>
    <m/>
    <n v="8.0199933632095738E-2"/>
    <n v="8.0199933632095738E-2"/>
    <n v="0"/>
    <n v="0"/>
    <n v="0"/>
    <n v="7.6459632744583297E-2"/>
    <n v="0"/>
    <n v="3.7403008875124431E-3"/>
    <m/>
    <m/>
    <n v="6.9058714377645283E-2"/>
    <n v="6.9058714377645283E-2"/>
    <n v="0"/>
    <n v="0"/>
    <n v="0"/>
    <n v="6.5835056757634652E-2"/>
    <n v="0"/>
    <n v="3.2236576200106296E-3"/>
    <m/>
  </r>
  <r>
    <s v="EE500_11"/>
    <x v="7"/>
    <x v="1"/>
    <n v="2015"/>
    <x v="2"/>
    <x v="2"/>
    <m/>
    <n v="1.5382963313461222E-2"/>
    <n v="1.5382963313461222E-2"/>
    <n v="0"/>
    <n v="0"/>
    <n v="0"/>
    <n v="1.467687302660995E-2"/>
    <n v="0"/>
    <n v="7.0609028685127129E-4"/>
    <m/>
    <m/>
    <n v="3.0620888761536309E-2"/>
    <n v="3.0620888761536309E-2"/>
    <n v="0"/>
    <n v="0"/>
    <n v="0"/>
    <n v="2.9203534615500897E-2"/>
    <n v="0"/>
    <n v="1.4173541460354119E-3"/>
    <m/>
  </r>
  <r>
    <s v="EE500_12"/>
    <x v="7"/>
    <x v="1"/>
    <n v="2015"/>
    <x v="2"/>
    <x v="16"/>
    <m/>
    <n v="0"/>
    <n v="0"/>
    <n v="0"/>
    <n v="0"/>
    <n v="0"/>
    <n v="0"/>
    <n v="0"/>
    <n v="0"/>
    <m/>
    <m/>
    <n v="0"/>
    <n v="0"/>
    <n v="0"/>
    <n v="0"/>
    <n v="0"/>
    <n v="0"/>
    <n v="0"/>
    <n v="0"/>
    <m/>
  </r>
  <r>
    <s v="EE500_14"/>
    <x v="7"/>
    <x v="1"/>
    <n v="2015"/>
    <x v="2"/>
    <x v="15"/>
    <m/>
    <n v="0"/>
    <n v="0"/>
    <n v="0"/>
    <n v="0"/>
    <n v="0"/>
    <n v="0"/>
    <n v="0"/>
    <n v="0"/>
    <m/>
    <m/>
    <n v="0"/>
    <n v="0"/>
    <n v="0"/>
    <n v="0"/>
    <n v="0"/>
    <n v="0"/>
    <n v="0"/>
    <n v="0"/>
    <m/>
  </r>
  <r>
    <s v="EE500_15"/>
    <x v="7"/>
    <x v="1"/>
    <n v="2015"/>
    <x v="2"/>
    <x v="5"/>
    <m/>
    <n v="0"/>
    <n v="0"/>
    <n v="0"/>
    <n v="0"/>
    <n v="0"/>
    <n v="0"/>
    <n v="0"/>
    <n v="0"/>
    <m/>
    <m/>
    <n v="0"/>
    <n v="0"/>
    <n v="0"/>
    <n v="0"/>
    <n v="0"/>
    <n v="0"/>
    <n v="0"/>
    <n v="0"/>
    <m/>
  </r>
  <r>
    <s v="EE500_16"/>
    <x v="7"/>
    <x v="1"/>
    <n v="2015"/>
    <x v="2"/>
    <x v="6"/>
    <m/>
    <n v="0"/>
    <n v="0"/>
    <n v="0"/>
    <n v="0"/>
    <n v="0"/>
    <n v="0"/>
    <n v="0"/>
    <n v="0"/>
    <m/>
    <m/>
    <n v="0"/>
    <n v="0"/>
    <n v="0"/>
    <n v="0"/>
    <n v="0"/>
    <n v="0"/>
    <n v="0"/>
    <n v="0"/>
    <m/>
  </r>
  <r>
    <s v="FI500_1"/>
    <x v="10"/>
    <x v="0"/>
    <n v="2015"/>
    <x v="2"/>
    <x v="0"/>
    <m/>
    <n v="22.779129352419538"/>
    <n v="21.353777657708576"/>
    <n v="1.4253516947109628"/>
    <n v="0.90297854485082329"/>
    <n v="1.3487877058976403"/>
    <n v="19.373884763205499"/>
    <n v="7.6563988813322562E-2"/>
    <n v="1.0769143496522537"/>
    <m/>
    <m/>
    <n v="25.444616341521737"/>
    <n v="19.651332776101899"/>
    <n v="5.7932835654198387"/>
    <n v="0.82208972680308767"/>
    <n v="1.3487877058976403"/>
    <n v="17.831476166320407"/>
    <n v="0.39813274182927733"/>
    <n v="0.99776688297840432"/>
    <m/>
  </r>
  <r>
    <s v="FI500_2"/>
    <x v="10"/>
    <x v="0"/>
    <n v="2015"/>
    <x v="2"/>
    <x v="7"/>
    <m/>
    <n v="0.38932298266012244"/>
    <n v="0.38932298266012244"/>
    <n v="0"/>
    <n v="0"/>
    <n v="0"/>
    <n v="0.36640520482888361"/>
    <n v="0"/>
    <n v="2.2917777831238838E-2"/>
    <m/>
    <m/>
    <n v="0.3368474140466014"/>
    <n v="0.3368474140466014"/>
    <n v="0"/>
    <n v="0"/>
    <n v="0"/>
    <n v="0.316964436619181"/>
    <n v="0"/>
    <n v="1.988297742742039E-2"/>
    <m/>
  </r>
  <r>
    <s v="FI500_3"/>
    <x v="10"/>
    <x v="0"/>
    <n v="2015"/>
    <x v="2"/>
    <x v="8"/>
    <m/>
    <n v="2.8750970657039963"/>
    <n v="2.8750970657039963"/>
    <n v="0"/>
    <n v="0"/>
    <n v="0"/>
    <n v="2.7320791354383149"/>
    <n v="0"/>
    <n v="0.14301793026568121"/>
    <m/>
    <m/>
    <n v="2.1774851106653319"/>
    <n v="2.1774851106653319"/>
    <n v="0"/>
    <n v="0"/>
    <n v="0"/>
    <n v="2.0691840601620903"/>
    <n v="0"/>
    <n v="0.10830105050324171"/>
    <m/>
  </r>
  <r>
    <s v="FI500_5"/>
    <x v="10"/>
    <x v="0"/>
    <n v="2015"/>
    <x v="2"/>
    <x v="10"/>
    <m/>
    <n v="2.7758618032668145E-2"/>
    <n v="2.7758618032668145E-2"/>
    <n v="0"/>
    <n v="0"/>
    <n v="0"/>
    <n v="2.6281923011044803E-2"/>
    <n v="0"/>
    <n v="1.4766950216233425E-3"/>
    <m/>
    <m/>
    <n v="1.6900530085336402E-2"/>
    <n v="1.6900530085336402E-2"/>
    <n v="0"/>
    <n v="0"/>
    <n v="0"/>
    <n v="1.6002666010768822E-2"/>
    <n v="0"/>
    <n v="8.9786407456758123E-4"/>
    <m/>
  </r>
  <r>
    <s v="FI500_6"/>
    <x v="10"/>
    <x v="0"/>
    <n v="2015"/>
    <x v="2"/>
    <x v="11"/>
    <m/>
    <n v="5.2512963679465683"/>
    <n v="3.8259446732356053"/>
    <n v="1.4253516947109628"/>
    <n v="0.90297854485082329"/>
    <n v="1.3487877058976403"/>
    <n v="2.7755330104150748"/>
    <n v="7.6563988813322562E-2"/>
    <n v="0.14743311796970721"/>
    <m/>
    <m/>
    <n v="9.4844945115701691"/>
    <n v="3.6912109461503313"/>
    <n v="5.7932835654198387"/>
    <n v="0.82208972680308767"/>
    <n v="1.3487877058976403"/>
    <n v="2.7200223502067802"/>
    <n v="0.39813274182927733"/>
    <n v="0.14909886914046358"/>
    <m/>
  </r>
  <r>
    <s v="FI500_7"/>
    <x v="10"/>
    <x v="0"/>
    <n v="2015"/>
    <x v="2"/>
    <x v="12"/>
    <m/>
    <n v="12.651814234942005"/>
    <n v="12.651814234942005"/>
    <n v="0"/>
    <n v="0"/>
    <n v="0"/>
    <n v="11.975294970708198"/>
    <n v="0"/>
    <n v="0.67651926423380793"/>
    <m/>
    <m/>
    <n v="12.090634554161852"/>
    <n v="12.090634554161852"/>
    <n v="0"/>
    <n v="0"/>
    <n v="0"/>
    <n v="11.443873961050805"/>
    <n v="0"/>
    <n v="0.64676059311104783"/>
    <m/>
  </r>
  <r>
    <s v="FI500_8"/>
    <x v="10"/>
    <x v="0"/>
    <n v="2015"/>
    <x v="2"/>
    <x v="13"/>
    <m/>
    <n v="0"/>
    <n v="0"/>
    <n v="0"/>
    <n v="0"/>
    <n v="0"/>
    <n v="0"/>
    <n v="0"/>
    <n v="0"/>
    <m/>
    <m/>
    <n v="0"/>
    <n v="0"/>
    <n v="0"/>
    <n v="0"/>
    <n v="0"/>
    <n v="0"/>
    <n v="0"/>
    <n v="0"/>
    <m/>
  </r>
  <r>
    <s v="FI500_9"/>
    <x v="10"/>
    <x v="0"/>
    <n v="2015"/>
    <x v="2"/>
    <x v="14"/>
    <m/>
    <n v="0"/>
    <n v="0"/>
    <n v="0"/>
    <n v="0"/>
    <n v="0"/>
    <n v="0"/>
    <n v="0"/>
    <n v="0"/>
    <m/>
    <m/>
    <n v="0"/>
    <n v="0"/>
    <n v="0"/>
    <n v="0"/>
    <n v="0"/>
    <n v="0"/>
    <n v="0"/>
    <n v="0"/>
    <m/>
  </r>
  <r>
    <s v="FI500_4"/>
    <x v="10"/>
    <x v="0"/>
    <n v="2015"/>
    <x v="2"/>
    <x v="9"/>
    <m/>
    <n v="1.1019868893186153"/>
    <n v="1.1019868893186153"/>
    <n v="0"/>
    <n v="0"/>
    <n v="0"/>
    <n v="1.0434629315873523"/>
    <n v="0"/>
    <n v="5.8523957731263045E-2"/>
    <m/>
    <m/>
    <n v="0.8157896925024547"/>
    <n v="0.8157896925024547"/>
    <n v="0"/>
    <n v="0"/>
    <n v="0"/>
    <n v="0.77231590408346273"/>
    <n v="0"/>
    <n v="4.3473788418991972E-2"/>
    <m/>
  </r>
  <r>
    <s v="FI500_10"/>
    <x v="10"/>
    <x v="0"/>
    <n v="2015"/>
    <x v="2"/>
    <x v="1"/>
    <m/>
    <n v="0.39886448059232144"/>
    <n v="0.39886448059232144"/>
    <n v="0"/>
    <n v="0"/>
    <n v="0"/>
    <n v="0.37645328752348639"/>
    <n v="0"/>
    <n v="2.2411193068835038E-2"/>
    <m/>
    <m/>
    <n v="0.35404477546698565"/>
    <n v="0.35404477546698565"/>
    <n v="0"/>
    <n v="0"/>
    <n v="0"/>
    <n v="0.33412057719529908"/>
    <n v="0"/>
    <n v="1.992419827168658E-2"/>
    <m/>
  </r>
  <r>
    <s v="FI500_11"/>
    <x v="10"/>
    <x v="0"/>
    <n v="2015"/>
    <x v="2"/>
    <x v="2"/>
    <m/>
    <n v="8.2988713223241972E-2"/>
    <n v="8.2988713223241972E-2"/>
    <n v="0"/>
    <n v="0"/>
    <n v="0"/>
    <n v="7.8374299693144966E-2"/>
    <n v="0"/>
    <n v="4.6144135300969997E-3"/>
    <m/>
    <m/>
    <n v="0.16841975302300399"/>
    <n v="0.16841975302300399"/>
    <n v="0"/>
    <n v="0"/>
    <n v="0"/>
    <n v="0.15899221099201938"/>
    <n v="0"/>
    <n v="9.4275420309846269E-3"/>
    <m/>
  </r>
  <r>
    <s v="FI500_12"/>
    <x v="10"/>
    <x v="0"/>
    <n v="2015"/>
    <x v="2"/>
    <x v="16"/>
    <m/>
    <n v="0"/>
    <n v="0"/>
    <n v="0"/>
    <n v="0"/>
    <n v="0"/>
    <n v="0"/>
    <n v="0"/>
    <n v="0"/>
    <m/>
    <m/>
    <n v="0"/>
    <n v="0"/>
    <n v="0"/>
    <n v="0"/>
    <n v="0"/>
    <n v="0"/>
    <n v="0"/>
    <n v="0"/>
    <m/>
  </r>
  <r>
    <s v="FI500_14"/>
    <x v="10"/>
    <x v="0"/>
    <n v="2015"/>
    <x v="2"/>
    <x v="15"/>
    <m/>
    <n v="0"/>
    <n v="0"/>
    <n v="0"/>
    <n v="0"/>
    <n v="0"/>
    <n v="0"/>
    <n v="0"/>
    <n v="0"/>
    <m/>
    <m/>
    <n v="0"/>
    <n v="0"/>
    <n v="0"/>
    <n v="0"/>
    <n v="0"/>
    <n v="0"/>
    <n v="0"/>
    <n v="0"/>
    <m/>
  </r>
  <r>
    <s v="FI500_15"/>
    <x v="10"/>
    <x v="0"/>
    <n v="2015"/>
    <x v="2"/>
    <x v="5"/>
    <m/>
    <n v="0"/>
    <n v="0"/>
    <n v="0"/>
    <n v="0"/>
    <n v="0"/>
    <n v="0"/>
    <n v="0"/>
    <n v="0"/>
    <m/>
    <m/>
    <n v="0"/>
    <n v="0"/>
    <n v="0"/>
    <n v="0"/>
    <n v="0"/>
    <n v="0"/>
    <n v="0"/>
    <n v="0"/>
    <m/>
  </r>
  <r>
    <s v="FI500_16"/>
    <x v="10"/>
    <x v="0"/>
    <n v="2015"/>
    <x v="2"/>
    <x v="6"/>
    <m/>
    <n v="0"/>
    <n v="0"/>
    <n v="0"/>
    <n v="0"/>
    <n v="0"/>
    <n v="0"/>
    <n v="0"/>
    <n v="0"/>
    <m/>
    <m/>
    <n v="0"/>
    <n v="0"/>
    <n v="0"/>
    <n v="0"/>
    <n v="0"/>
    <n v="0"/>
    <n v="0"/>
    <n v="0"/>
    <m/>
  </r>
  <r>
    <s v="FR500_1"/>
    <x v="11"/>
    <x v="0"/>
    <n v="2015"/>
    <x v="2"/>
    <x v="0"/>
    <m/>
    <n v="150.23556041669852"/>
    <n v="133.89078122836582"/>
    <n v="16.344779188332698"/>
    <n v="7.8014648700948737"/>
    <n v="12.974175550153944"/>
    <n v="111.7460473099579"/>
    <n v="3.3706036381787539"/>
    <n v="14.343269048313054"/>
    <m/>
    <m/>
    <n v="166.20521169609634"/>
    <n v="114.13733085673738"/>
    <n v="52.067880839358963"/>
    <n v="7.1026096470317839"/>
    <n v="12.974175550153944"/>
    <n v="94.659122996508771"/>
    <n v="13.145354188897141"/>
    <n v="12.375598213196831"/>
    <m/>
  </r>
  <r>
    <s v="FR500_2"/>
    <x v="11"/>
    <x v="0"/>
    <n v="2015"/>
    <x v="2"/>
    <x v="7"/>
    <m/>
    <n v="76.08310796782439"/>
    <n v="76.08310796782439"/>
    <n v="0"/>
    <n v="0"/>
    <n v="0"/>
    <n v="67.277771058985564"/>
    <n v="0"/>
    <n v="8.8053369088388269"/>
    <m/>
    <m/>
    <n v="64.039452224392235"/>
    <n v="64.039452224392235"/>
    <n v="0"/>
    <n v="0"/>
    <n v="0"/>
    <n v="56.603383162595151"/>
    <n v="0"/>
    <n v="7.4360690617970837"/>
    <m/>
  </r>
  <r>
    <s v="FR500_3"/>
    <x v="11"/>
    <x v="0"/>
    <n v="2015"/>
    <x v="2"/>
    <x v="8"/>
    <m/>
    <n v="26.818865406094496"/>
    <n v="26.818865406094496"/>
    <n v="0"/>
    <n v="0"/>
    <n v="0"/>
    <n v="24.009232934303174"/>
    <n v="0"/>
    <n v="2.8096324717913213"/>
    <m/>
    <m/>
    <n v="20.316318235411035"/>
    <n v="20.316318235411035"/>
    <n v="0"/>
    <n v="0"/>
    <n v="0"/>
    <n v="18.187729369456964"/>
    <n v="0"/>
    <n v="2.1285888659540722"/>
    <m/>
  </r>
  <r>
    <s v="FR500_5"/>
    <x v="11"/>
    <x v="0"/>
    <n v="2015"/>
    <x v="2"/>
    <x v="10"/>
    <m/>
    <n v="0"/>
    <n v="0"/>
    <n v="0"/>
    <n v="0"/>
    <n v="0"/>
    <n v="0"/>
    <n v="0"/>
    <n v="0"/>
    <m/>
    <m/>
    <n v="0"/>
    <n v="0"/>
    <n v="0"/>
    <n v="0"/>
    <n v="0"/>
    <n v="0"/>
    <n v="0"/>
    <n v="0"/>
    <m/>
  </r>
  <r>
    <s v="FR500_6"/>
    <x v="11"/>
    <x v="0"/>
    <n v="2015"/>
    <x v="2"/>
    <x v="11"/>
    <m/>
    <n v="30.418346996881588"/>
    <n v="14.073567808548891"/>
    <n v="16.344779188332698"/>
    <n v="7.8014648700948737"/>
    <n v="12.974175550153944"/>
    <n v="5.6033286974831737"/>
    <n v="3.3706036381787539"/>
    <n v="0.66877424097084393"/>
    <m/>
    <m/>
    <n v="65.469820044081743"/>
    <n v="13.401939204722781"/>
    <n v="52.067880839358963"/>
    <n v="7.1026096470317839"/>
    <n v="12.974175550153944"/>
    <n v="5.4912621235335122"/>
    <n v="13.145354188897141"/>
    <n v="0.80806743415748494"/>
    <m/>
  </r>
  <r>
    <s v="FR500_7"/>
    <x v="11"/>
    <x v="0"/>
    <n v="2015"/>
    <x v="2"/>
    <x v="12"/>
    <m/>
    <n v="8.9477470236055847"/>
    <n v="8.9477470236055847"/>
    <n v="0"/>
    <n v="0"/>
    <n v="0"/>
    <n v="7.8856665247306319"/>
    <n v="0"/>
    <n v="1.0620804988749533"/>
    <m/>
    <m/>
    <n v="8.5688015547501877"/>
    <n v="8.5688015547501877"/>
    <n v="0"/>
    <n v="0"/>
    <n v="0"/>
    <n v="7.5512210344454775"/>
    <n v="0"/>
    <n v="1.0175805203047092"/>
    <m/>
  </r>
  <r>
    <s v="FR500_8"/>
    <x v="11"/>
    <x v="0"/>
    <n v="2015"/>
    <x v="2"/>
    <x v="13"/>
    <m/>
    <n v="0"/>
    <n v="0"/>
    <n v="0"/>
    <n v="0"/>
    <n v="0"/>
    <n v="0"/>
    <n v="0"/>
    <n v="0"/>
    <m/>
    <m/>
    <n v="0"/>
    <n v="0"/>
    <n v="0"/>
    <n v="0"/>
    <n v="0"/>
    <n v="0"/>
    <n v="0"/>
    <n v="0"/>
    <m/>
  </r>
  <r>
    <s v="FR500_9"/>
    <x v="11"/>
    <x v="0"/>
    <n v="2015"/>
    <x v="2"/>
    <x v="14"/>
    <m/>
    <n v="0"/>
    <n v="0"/>
    <n v="0"/>
    <n v="0"/>
    <n v="0"/>
    <n v="0"/>
    <n v="0"/>
    <n v="0"/>
    <m/>
    <m/>
    <n v="0"/>
    <n v="0"/>
    <n v="0"/>
    <n v="0"/>
    <n v="0"/>
    <n v="0"/>
    <n v="0"/>
    <n v="0"/>
    <m/>
  </r>
  <r>
    <s v="FR500_4"/>
    <x v="11"/>
    <x v="0"/>
    <n v="2015"/>
    <x v="2"/>
    <x v="9"/>
    <m/>
    <n v="5.439764434257083"/>
    <n v="5.439764434257083"/>
    <n v="0"/>
    <n v="0"/>
    <n v="0"/>
    <n v="4.7627085683231742"/>
    <n v="0"/>
    <n v="0.67705586593390854"/>
    <m/>
    <m/>
    <n v="4.1553188564149437"/>
    <n v="4.1553188564149437"/>
    <n v="0"/>
    <n v="0"/>
    <n v="0"/>
    <n v="3.6364522580687151"/>
    <n v="0"/>
    <n v="0.51886659834622906"/>
    <m/>
  </r>
  <r>
    <s v="FR500_10"/>
    <x v="11"/>
    <x v="0"/>
    <n v="2015"/>
    <x v="2"/>
    <x v="1"/>
    <m/>
    <n v="1.3036167810480594"/>
    <n v="1.3036167810480594"/>
    <n v="0"/>
    <n v="0"/>
    <n v="0"/>
    <n v="1.1358963971473794"/>
    <n v="0"/>
    <n v="0.16772038390067989"/>
    <m/>
    <m/>
    <n v="1.2213235639215487"/>
    <n v="1.2213235639215487"/>
    <n v="0"/>
    <n v="0"/>
    <n v="0"/>
    <n v="1.0637379122974597"/>
    <n v="0"/>
    <n v="0.15758565162408894"/>
    <m/>
  </r>
  <r>
    <s v="FR500_11"/>
    <x v="11"/>
    <x v="0"/>
    <n v="2015"/>
    <x v="2"/>
    <x v="2"/>
    <m/>
    <n v="1.2241118069873258"/>
    <n v="1.2241118069873258"/>
    <n v="0"/>
    <n v="0"/>
    <n v="0"/>
    <n v="1.0714431289848074"/>
    <n v="0"/>
    <n v="0.15266867800251832"/>
    <m/>
    <m/>
    <n v="2.4341772171246534"/>
    <n v="2.4341772171246534"/>
    <n v="0"/>
    <n v="0"/>
    <n v="0"/>
    <n v="2.1253371361114901"/>
    <n v="0"/>
    <n v="0.30884008101316307"/>
    <m/>
  </r>
  <r>
    <s v="FR500_12"/>
    <x v="11"/>
    <x v="0"/>
    <n v="2015"/>
    <x v="2"/>
    <x v="16"/>
    <m/>
    <n v="0"/>
    <n v="0"/>
    <n v="0"/>
    <n v="0"/>
    <n v="0"/>
    <n v="0"/>
    <n v="0"/>
    <n v="0"/>
    <m/>
    <m/>
    <n v="0"/>
    <n v="0"/>
    <n v="0"/>
    <n v="0"/>
    <n v="0"/>
    <n v="0"/>
    <n v="0"/>
    <n v="0"/>
    <m/>
  </r>
  <r>
    <s v="FR500_14"/>
    <x v="11"/>
    <x v="0"/>
    <n v="2015"/>
    <x v="2"/>
    <x v="15"/>
    <m/>
    <n v="0"/>
    <n v="0"/>
    <n v="0"/>
    <n v="0"/>
    <n v="0"/>
    <n v="0"/>
    <n v="0"/>
    <n v="0"/>
    <m/>
    <m/>
    <n v="0"/>
    <n v="0"/>
    <n v="0"/>
    <n v="0"/>
    <n v="0"/>
    <n v="0"/>
    <n v="0"/>
    <n v="0"/>
    <m/>
  </r>
  <r>
    <s v="FR500_15"/>
    <x v="11"/>
    <x v="0"/>
    <n v="2015"/>
    <x v="2"/>
    <x v="5"/>
    <m/>
    <n v="0"/>
    <n v="0"/>
    <n v="0"/>
    <n v="0"/>
    <n v="0"/>
    <n v="0"/>
    <n v="0"/>
    <n v="0"/>
    <m/>
    <m/>
    <n v="0"/>
    <n v="0"/>
    <n v="0"/>
    <n v="0"/>
    <n v="0"/>
    <n v="0"/>
    <n v="0"/>
    <n v="0"/>
    <m/>
  </r>
  <r>
    <s v="FR500_16"/>
    <x v="11"/>
    <x v="0"/>
    <n v="2015"/>
    <x v="2"/>
    <x v="6"/>
    <m/>
    <n v="0"/>
    <n v="0"/>
    <n v="0"/>
    <n v="0"/>
    <n v="0"/>
    <n v="0"/>
    <n v="0"/>
    <n v="0"/>
    <m/>
    <m/>
    <n v="0"/>
    <n v="0"/>
    <n v="0"/>
    <n v="0"/>
    <n v="0"/>
    <n v="0"/>
    <n v="0"/>
    <n v="0"/>
    <m/>
  </r>
  <r>
    <s v="DE500_1"/>
    <x v="5"/>
    <x v="0"/>
    <n v="2015"/>
    <x v="2"/>
    <x v="0"/>
    <m/>
    <n v="291.61598744118805"/>
    <n v="272.87054155357521"/>
    <n v="18.745445887612838"/>
    <n v="11.469393416956578"/>
    <n v="17.16994551815807"/>
    <n v="243.7150879865263"/>
    <n v="1.5755003694547682"/>
    <n v="17.686060150092374"/>
    <m/>
    <m/>
    <n v="284.24244586227741"/>
    <n v="226.58815786692958"/>
    <n v="57.654287995347808"/>
    <n v="10.441965154665626"/>
    <n v="17.16994551815807"/>
    <n v="201.25209710701299"/>
    <n v="6.1444514408735964"/>
    <n v="14.894095605250946"/>
    <m/>
  </r>
  <r>
    <s v="DE500_2"/>
    <x v="5"/>
    <x v="0"/>
    <n v="2015"/>
    <x v="2"/>
    <x v="7"/>
    <m/>
    <n v="123.38278709290537"/>
    <n v="123.38278709290537"/>
    <n v="0"/>
    <n v="0"/>
    <n v="0"/>
    <n v="114.84202290772924"/>
    <n v="0"/>
    <n v="8.5407641851761227"/>
    <m/>
    <m/>
    <n v="103.71744612809867"/>
    <n v="103.71744612809867"/>
    <n v="0"/>
    <n v="0"/>
    <n v="0"/>
    <n v="96.510996702631957"/>
    <n v="0"/>
    <n v="7.2064494254667135"/>
    <m/>
  </r>
  <r>
    <s v="DE500_3"/>
    <x v="5"/>
    <x v="0"/>
    <n v="2015"/>
    <x v="2"/>
    <x v="8"/>
    <m/>
    <n v="83.681675156005895"/>
    <n v="83.681675156005895"/>
    <n v="0"/>
    <n v="0"/>
    <n v="0"/>
    <n v="78.350249055192307"/>
    <n v="0"/>
    <n v="5.3314261008135819"/>
    <m/>
    <m/>
    <n v="63.389893323917015"/>
    <n v="63.389893323917015"/>
    <n v="0"/>
    <n v="0"/>
    <n v="0"/>
    <n v="59.351931268344707"/>
    <n v="0"/>
    <n v="4.0379620555723053"/>
    <m/>
  </r>
  <r>
    <s v="DE500_5"/>
    <x v="5"/>
    <x v="0"/>
    <n v="2015"/>
    <x v="2"/>
    <x v="10"/>
    <m/>
    <n v="0.62176545082050283"/>
    <n v="0.62176545082050283"/>
    <n v="0"/>
    <n v="0"/>
    <n v="0"/>
    <n v="0.57818791716157325"/>
    <n v="0"/>
    <n v="4.3577533658929558E-2"/>
    <m/>
    <m/>
    <n v="0.37803482092879914"/>
    <n v="0.37803482092879914"/>
    <n v="0"/>
    <n v="0"/>
    <n v="0"/>
    <n v="0.35158329032808422"/>
    <n v="0"/>
    <n v="2.6451530600714937E-2"/>
    <m/>
  </r>
  <r>
    <s v="DE500_6"/>
    <x v="5"/>
    <x v="0"/>
    <n v="2015"/>
    <x v="2"/>
    <x v="11"/>
    <m/>
    <n v="34.26023133768102"/>
    <n v="15.514785450068183"/>
    <n v="18.745445887612838"/>
    <n v="11.469393416956578"/>
    <n v="17.16994551815807"/>
    <n v="3.7799405590977675"/>
    <n v="1.5755003694547682"/>
    <n v="0.26545147401383828"/>
    <m/>
    <m/>
    <n v="72.24950860129843"/>
    <n v="14.59522060595063"/>
    <n v="57.654287995347808"/>
    <n v="10.441965154665626"/>
    <n v="17.16994551815807"/>
    <n v="3.7043417479158158"/>
    <n v="6.1444514408735964"/>
    <n v="0.44891370336918851"/>
    <m/>
  </r>
  <r>
    <s v="DE500_7"/>
    <x v="5"/>
    <x v="0"/>
    <n v="2015"/>
    <x v="2"/>
    <x v="12"/>
    <m/>
    <n v="16.554400866124936"/>
    <n v="16.554400866124936"/>
    <n v="0"/>
    <n v="0"/>
    <n v="0"/>
    <n v="15.364634852457566"/>
    <n v="0"/>
    <n v="1.1897660136673713"/>
    <m/>
    <m/>
    <n v="15.827412705448936"/>
    <n v="15.827412705448936"/>
    <n v="0"/>
    <n v="0"/>
    <n v="0"/>
    <n v="14.68910839833061"/>
    <n v="0"/>
    <n v="1.1383043071183254"/>
    <m/>
  </r>
  <r>
    <s v="DE500_8"/>
    <x v="5"/>
    <x v="0"/>
    <n v="2015"/>
    <x v="2"/>
    <x v="13"/>
    <m/>
    <n v="0"/>
    <n v="0"/>
    <n v="0"/>
    <n v="0"/>
    <n v="0"/>
    <n v="0"/>
    <n v="0"/>
    <n v="0"/>
    <m/>
    <m/>
    <n v="0"/>
    <n v="0"/>
    <n v="0"/>
    <n v="0"/>
    <n v="0"/>
    <n v="0"/>
    <n v="0"/>
    <n v="0"/>
    <m/>
  </r>
  <r>
    <s v="DE500_9"/>
    <x v="5"/>
    <x v="0"/>
    <n v="2015"/>
    <x v="2"/>
    <x v="14"/>
    <m/>
    <n v="0"/>
    <n v="0"/>
    <n v="0"/>
    <n v="0"/>
    <n v="0"/>
    <n v="0"/>
    <n v="0"/>
    <n v="0"/>
    <m/>
    <m/>
    <n v="0"/>
    <n v="0"/>
    <n v="0"/>
    <n v="0"/>
    <n v="0"/>
    <n v="0"/>
    <n v="0"/>
    <n v="0"/>
    <m/>
  </r>
  <r>
    <s v="DE500_4"/>
    <x v="5"/>
    <x v="0"/>
    <n v="2015"/>
    <x v="2"/>
    <x v="9"/>
    <m/>
    <n v="27.468391833107692"/>
    <n v="27.468391833107692"/>
    <n v="0"/>
    <n v="0"/>
    <n v="0"/>
    <n v="25.570817386748093"/>
    <n v="0"/>
    <n v="1.8975744463595998"/>
    <m/>
    <m/>
    <n v="20.402613920065757"/>
    <n v="20.402613920065757"/>
    <n v="0"/>
    <n v="0"/>
    <n v="0"/>
    <n v="18.988362171236144"/>
    <n v="0"/>
    <n v="1.4142517488296142"/>
    <m/>
  </r>
  <r>
    <s v="DE500_10"/>
    <x v="5"/>
    <x v="0"/>
    <n v="2015"/>
    <x v="2"/>
    <x v="1"/>
    <m/>
    <n v="3.1437290482461244"/>
    <n v="3.1437290482461244"/>
    <n v="0"/>
    <n v="0"/>
    <n v="0"/>
    <n v="2.9149999106760807"/>
    <n v="0"/>
    <n v="0.22872913757004368"/>
    <m/>
    <m/>
    <n v="2.7910555322115038"/>
    <n v="2.7910555322115038"/>
    <n v="0"/>
    <n v="0"/>
    <n v="0"/>
    <n v="2.5868460921192735"/>
    <n v="0"/>
    <n v="0.20420944009223035"/>
    <m/>
  </r>
  <r>
    <s v="DE500_11"/>
    <x v="5"/>
    <x v="0"/>
    <n v="2015"/>
    <x v="2"/>
    <x v="2"/>
    <m/>
    <n v="2.5030066562965803"/>
    <n v="2.5030066562965803"/>
    <n v="0"/>
    <n v="0"/>
    <n v="0"/>
    <n v="2.3142353974636913"/>
    <n v="0"/>
    <n v="0.18877125883288912"/>
    <m/>
    <m/>
    <n v="5.4864808303082517"/>
    <n v="5.4864808303082517"/>
    <n v="0"/>
    <n v="0"/>
    <n v="0"/>
    <n v="5.0689274361063985"/>
    <n v="0"/>
    <n v="0.41755339420185317"/>
    <m/>
  </r>
  <r>
    <s v="DE500_12"/>
    <x v="5"/>
    <x v="0"/>
    <n v="2015"/>
    <x v="2"/>
    <x v="16"/>
    <m/>
    <n v="0"/>
    <n v="0"/>
    <n v="0"/>
    <n v="0"/>
    <n v="0"/>
    <n v="0"/>
    <n v="0"/>
    <n v="0"/>
    <m/>
    <m/>
    <n v="0"/>
    <n v="0"/>
    <n v="0"/>
    <n v="0"/>
    <n v="0"/>
    <n v="0"/>
    <n v="0"/>
    <n v="0"/>
    <m/>
  </r>
  <r>
    <s v="DE500_14"/>
    <x v="5"/>
    <x v="0"/>
    <n v="2015"/>
    <x v="2"/>
    <x v="15"/>
    <m/>
    <n v="0"/>
    <n v="0"/>
    <n v="0"/>
    <n v="0"/>
    <n v="0"/>
    <n v="0"/>
    <n v="0"/>
    <n v="0"/>
    <m/>
    <m/>
    <n v="0"/>
    <n v="0"/>
    <n v="0"/>
    <n v="0"/>
    <n v="0"/>
    <n v="0"/>
    <n v="0"/>
    <n v="0"/>
    <m/>
  </r>
  <r>
    <s v="DE500_15"/>
    <x v="5"/>
    <x v="0"/>
    <n v="2015"/>
    <x v="2"/>
    <x v="5"/>
    <m/>
    <n v="0"/>
    <n v="0"/>
    <n v="0"/>
    <n v="0"/>
    <n v="0"/>
    <n v="0"/>
    <n v="0"/>
    <n v="0"/>
    <m/>
    <m/>
    <n v="0"/>
    <n v="0"/>
    <n v="0"/>
    <n v="0"/>
    <n v="0"/>
    <n v="0"/>
    <n v="0"/>
    <n v="0"/>
    <m/>
  </r>
  <r>
    <s v="DE500_16"/>
    <x v="5"/>
    <x v="0"/>
    <n v="2015"/>
    <x v="2"/>
    <x v="6"/>
    <m/>
    <n v="0"/>
    <n v="0"/>
    <n v="0"/>
    <n v="0"/>
    <n v="0"/>
    <n v="0"/>
    <n v="0"/>
    <n v="0"/>
    <m/>
    <m/>
    <n v="0"/>
    <n v="0"/>
    <n v="0"/>
    <n v="0"/>
    <n v="0"/>
    <n v="0"/>
    <n v="0"/>
    <n v="0"/>
    <m/>
  </r>
  <r>
    <s v="EL500_1"/>
    <x v="8"/>
    <x v="1"/>
    <n v="2015"/>
    <x v="2"/>
    <x v="0"/>
    <m/>
    <n v="10.270692850568409"/>
    <n v="5.2442592182584891"/>
    <n v="5.0264336323099208"/>
    <n v="1.0073500400146311"/>
    <n v="0.98207895862322614"/>
    <n v="3.4687073265426402"/>
    <n v="4.0443546736866951"/>
    <n v="0.76820185170121746"/>
    <m/>
    <m/>
    <n v="16.897106068414978"/>
    <n v="4.417625999583116"/>
    <n v="12.479480068831862"/>
    <n v="0.91711162343012065"/>
    <n v="0.98207895862322614"/>
    <n v="2.8533626878068659"/>
    <n v="10.515322151585409"/>
    <n v="0.64715168834612991"/>
    <m/>
  </r>
  <r>
    <s v="EL500_2"/>
    <x v="8"/>
    <x v="1"/>
    <n v="2015"/>
    <x v="2"/>
    <x v="7"/>
    <m/>
    <n v="1.5440496459557003"/>
    <n v="1.5440496459557003"/>
    <n v="0"/>
    <n v="0"/>
    <n v="0"/>
    <n v="1.2671671231339996"/>
    <n v="0"/>
    <n v="0.27688252282170056"/>
    <m/>
    <m/>
    <n v="1.2780818053503846"/>
    <n v="1.2780818053503846"/>
    <n v="0"/>
    <n v="0"/>
    <n v="0"/>
    <n v="1.0487149809849583"/>
    <n v="0"/>
    <n v="0.22936682436542638"/>
    <m/>
  </r>
  <r>
    <s v="EL500_3"/>
    <x v="8"/>
    <x v="1"/>
    <n v="2015"/>
    <x v="2"/>
    <x v="8"/>
    <m/>
    <n v="1.257565848154421"/>
    <n v="1.257565848154421"/>
    <n v="0"/>
    <n v="0"/>
    <n v="0"/>
    <n v="1.0417413681735355"/>
    <n v="0"/>
    <n v="0.21582447998088539"/>
    <m/>
    <m/>
    <n v="0.95276512678619452"/>
    <n v="0.95276512678619452"/>
    <n v="0"/>
    <n v="0"/>
    <n v="0"/>
    <n v="0.78926125921387857"/>
    <n v="0"/>
    <n v="0.16350386757231597"/>
    <m/>
  </r>
  <r>
    <s v="EL500_5"/>
    <x v="8"/>
    <x v="1"/>
    <n v="2015"/>
    <x v="2"/>
    <x v="10"/>
    <m/>
    <n v="0"/>
    <n v="0"/>
    <n v="0"/>
    <n v="0"/>
    <n v="0"/>
    <n v="0"/>
    <n v="0"/>
    <n v="0"/>
    <m/>
    <m/>
    <n v="0"/>
    <n v="0"/>
    <n v="0"/>
    <n v="0"/>
    <n v="0"/>
    <n v="0"/>
    <n v="0"/>
    <n v="0"/>
    <m/>
  </r>
  <r>
    <s v="EL500_6"/>
    <x v="8"/>
    <x v="1"/>
    <n v="2015"/>
    <x v="2"/>
    <x v="11"/>
    <m/>
    <n v="6.2271641269838831"/>
    <n v="1.2007304946739619"/>
    <n v="5.0264336323099208"/>
    <n v="1.0073500400146311"/>
    <n v="0.98207895862322614"/>
    <n v="0.15984669115041097"/>
    <n v="4.0443546736866951"/>
    <n v="3.3533763508919644E-2"/>
    <m/>
    <m/>
    <n v="13.600302426250984"/>
    <n v="1.1208223574191232"/>
    <n v="12.479480068831862"/>
    <n v="0.91711162343012065"/>
    <n v="0.98207895862322614"/>
    <n v="0.15664975732740294"/>
    <n v="10.515322151585409"/>
    <n v="4.7060976661599536E-2"/>
    <m/>
  </r>
  <r>
    <s v="EL500_7"/>
    <x v="8"/>
    <x v="1"/>
    <n v="2015"/>
    <x v="2"/>
    <x v="12"/>
    <m/>
    <n v="7.9470401596169293E-4"/>
    <n v="7.9470401596169293E-4"/>
    <n v="0"/>
    <n v="0"/>
    <n v="0"/>
    <n v="6.4468058517536727E-4"/>
    <n v="0"/>
    <n v="1.5002343078632561E-4"/>
    <m/>
    <m/>
    <n v="7.6370710180111026E-4"/>
    <n v="7.6370710180111026E-4"/>
    <n v="0"/>
    <n v="0"/>
    <n v="0"/>
    <n v="6.1952154428001846E-4"/>
    <n v="0"/>
    <n v="1.4418555752109184E-4"/>
    <m/>
  </r>
  <r>
    <s v="EL500_8"/>
    <x v="8"/>
    <x v="1"/>
    <n v="2015"/>
    <x v="2"/>
    <x v="13"/>
    <m/>
    <n v="0"/>
    <n v="0"/>
    <n v="0"/>
    <n v="0"/>
    <n v="0"/>
    <n v="0"/>
    <n v="0"/>
    <n v="0"/>
    <m/>
    <m/>
    <n v="0"/>
    <n v="0"/>
    <n v="0"/>
    <n v="0"/>
    <n v="0"/>
    <n v="0"/>
    <n v="0"/>
    <n v="0"/>
    <m/>
  </r>
  <r>
    <s v="EL500_9"/>
    <x v="8"/>
    <x v="1"/>
    <n v="2015"/>
    <x v="2"/>
    <x v="14"/>
    <m/>
    <n v="0"/>
    <n v="0"/>
    <n v="0"/>
    <n v="0"/>
    <n v="0"/>
    <n v="0"/>
    <n v="0"/>
    <n v="0"/>
    <m/>
    <m/>
    <n v="0"/>
    <n v="0"/>
    <n v="0"/>
    <n v="0"/>
    <n v="0"/>
    <n v="0"/>
    <n v="0"/>
    <n v="0"/>
    <m/>
  </r>
  <r>
    <s v="EL500_4"/>
    <x v="8"/>
    <x v="1"/>
    <n v="2015"/>
    <x v="2"/>
    <x v="9"/>
    <m/>
    <n v="0.46709152429077067"/>
    <n v="0.46709152429077067"/>
    <n v="0"/>
    <n v="0"/>
    <n v="0"/>
    <n v="0.37835631491279603"/>
    <n v="0"/>
    <n v="8.8735209377974619E-2"/>
    <m/>
    <m/>
    <n v="0.35493498982502425"/>
    <n v="0.35493498982502425"/>
    <n v="0"/>
    <n v="0"/>
    <n v="0"/>
    <n v="0.28726700372095065"/>
    <n v="0"/>
    <n v="6.7667986104073624E-2"/>
    <m/>
  </r>
  <r>
    <s v="EL500_10"/>
    <x v="8"/>
    <x v="1"/>
    <n v="2015"/>
    <x v="2"/>
    <x v="1"/>
    <m/>
    <n v="0.69618008314716273"/>
    <n v="0.69618008314716273"/>
    <n v="0"/>
    <n v="0"/>
    <n v="0"/>
    <n v="0.55730211898889426"/>
    <n v="0"/>
    <n v="0.13887796415826853"/>
    <m/>
    <m/>
    <n v="0.56945783941314732"/>
    <n v="0.56945783941314732"/>
    <n v="0"/>
    <n v="0"/>
    <n v="0"/>
    <n v="0.45587694912911353"/>
    <n v="0"/>
    <n v="0.11358089028403381"/>
    <m/>
  </r>
  <r>
    <s v="EL500_11"/>
    <x v="8"/>
    <x v="1"/>
    <n v="2015"/>
    <x v="2"/>
    <x v="2"/>
    <m/>
    <n v="7.7846918020510428E-2"/>
    <n v="7.7846918020510428E-2"/>
    <n v="0"/>
    <n v="0"/>
    <n v="0"/>
    <n v="6.3649029597828199E-2"/>
    <n v="0"/>
    <n v="1.4197888422682225E-2"/>
    <m/>
    <m/>
    <n v="0.14080017368744127"/>
    <n v="0.14080017368744127"/>
    <n v="0"/>
    <n v="0"/>
    <n v="0"/>
    <n v="0.11497321588628164"/>
    <n v="0"/>
    <n v="2.5826957801159633E-2"/>
    <m/>
  </r>
  <r>
    <s v="EL500_12"/>
    <x v="8"/>
    <x v="1"/>
    <n v="2015"/>
    <x v="2"/>
    <x v="16"/>
    <m/>
    <n v="0"/>
    <n v="0"/>
    <n v="0"/>
    <n v="0"/>
    <n v="0"/>
    <n v="0"/>
    <n v="0"/>
    <n v="0"/>
    <m/>
    <m/>
    <n v="0"/>
    <n v="0"/>
    <n v="0"/>
    <n v="0"/>
    <n v="0"/>
    <n v="0"/>
    <n v="0"/>
    <n v="0"/>
    <m/>
  </r>
  <r>
    <s v="EL500_14"/>
    <x v="8"/>
    <x v="1"/>
    <n v="2015"/>
    <x v="2"/>
    <x v="15"/>
    <m/>
    <n v="0"/>
    <n v="0"/>
    <n v="0"/>
    <n v="0"/>
    <n v="0"/>
    <n v="0"/>
    <n v="0"/>
    <n v="0"/>
    <m/>
    <m/>
    <n v="0"/>
    <n v="0"/>
    <n v="0"/>
    <n v="0"/>
    <n v="0"/>
    <n v="0"/>
    <n v="0"/>
    <n v="0"/>
    <m/>
  </r>
  <r>
    <s v="EL500_15"/>
    <x v="8"/>
    <x v="1"/>
    <n v="2015"/>
    <x v="2"/>
    <x v="5"/>
    <m/>
    <n v="0"/>
    <n v="0"/>
    <n v="0"/>
    <n v="0"/>
    <n v="0"/>
    <n v="0"/>
    <n v="0"/>
    <n v="0"/>
    <m/>
    <m/>
    <n v="0"/>
    <n v="0"/>
    <n v="0"/>
    <n v="0"/>
    <n v="0"/>
    <n v="0"/>
    <n v="0"/>
    <n v="0"/>
    <m/>
  </r>
  <r>
    <s v="EL500_16"/>
    <x v="8"/>
    <x v="1"/>
    <n v="2015"/>
    <x v="2"/>
    <x v="6"/>
    <m/>
    <n v="0"/>
    <n v="0"/>
    <n v="0"/>
    <n v="0"/>
    <n v="0"/>
    <n v="0"/>
    <n v="0"/>
    <n v="0"/>
    <m/>
    <m/>
    <n v="0"/>
    <n v="0"/>
    <n v="0"/>
    <n v="0"/>
    <n v="0"/>
    <n v="0"/>
    <n v="0"/>
    <n v="0"/>
    <m/>
  </r>
  <r>
    <s v="HU500_1"/>
    <x v="13"/>
    <x v="0"/>
    <n v="2015"/>
    <x v="2"/>
    <x v="0"/>
    <m/>
    <n v="21.620506757471546"/>
    <n v="20.948064092962337"/>
    <n v="0.67244266450921053"/>
    <n v="0.65392547894217745"/>
    <n v="0.36924768524016643"/>
    <n v="18.845251759705324"/>
    <n v="0.30319497926904404"/>
    <n v="1.4488868543148343"/>
    <m/>
    <m/>
    <n v="20.201334201800307"/>
    <n v="17.911130726930537"/>
    <n v="2.290203474869771"/>
    <n v="0.59534683453853754"/>
    <n v="0.36924768524016643"/>
    <n v="16.054481012764949"/>
    <n v="1.1824604191492718"/>
    <n v="1.2613028796270493"/>
    <m/>
  </r>
  <r>
    <s v="HU500_2"/>
    <x v="13"/>
    <x v="0"/>
    <n v="2015"/>
    <x v="2"/>
    <x v="7"/>
    <m/>
    <n v="15.331067258285563"/>
    <n v="15.331067258285563"/>
    <n v="0"/>
    <n v="0"/>
    <n v="0"/>
    <n v="14.251701460423543"/>
    <n v="0"/>
    <n v="1.0793657978620199"/>
    <m/>
    <m/>
    <n v="12.803642780298732"/>
    <n v="12.803642780298732"/>
    <n v="0"/>
    <n v="0"/>
    <n v="0"/>
    <n v="11.899553410464371"/>
    <n v="0"/>
    <n v="0.90408936983436083"/>
    <m/>
  </r>
  <r>
    <s v="HU500_3"/>
    <x v="13"/>
    <x v="0"/>
    <n v="2015"/>
    <x v="2"/>
    <x v="8"/>
    <m/>
    <n v="0.48966808877811635"/>
    <n v="0.48966808877811635"/>
    <n v="0"/>
    <n v="0"/>
    <n v="0"/>
    <n v="0.45721681758533989"/>
    <n v="0"/>
    <n v="3.2451271192776444E-2"/>
    <m/>
    <m/>
    <n v="0.37166799528720423"/>
    <n v="0.37166799528720423"/>
    <n v="0"/>
    <n v="0"/>
    <n v="0"/>
    <n v="0.34699857238286863"/>
    <n v="0"/>
    <n v="2.4669422904335624E-2"/>
    <m/>
  </r>
  <r>
    <s v="HU500_5"/>
    <x v="13"/>
    <x v="0"/>
    <n v="2015"/>
    <x v="2"/>
    <x v="10"/>
    <m/>
    <n v="2.7674033901140704E-2"/>
    <n v="2.7674033901140704E-2"/>
    <n v="0"/>
    <n v="0"/>
    <n v="0"/>
    <n v="2.587613307076829E-2"/>
    <n v="0"/>
    <n v="1.797900830372413E-3"/>
    <m/>
    <m/>
    <n v="1.6845180782883086E-2"/>
    <n v="1.6845180782883086E-2"/>
    <n v="0"/>
    <n v="0"/>
    <n v="0"/>
    <n v="1.5751089659038819E-2"/>
    <n v="0"/>
    <n v="1.0940911238442649E-3"/>
    <m/>
  </r>
  <r>
    <s v="HU500_6"/>
    <x v="13"/>
    <x v="0"/>
    <n v="2015"/>
    <x v="2"/>
    <x v="11"/>
    <m/>
    <n v="1.512445757830734"/>
    <n v="0.84000309332152345"/>
    <n v="0.67244266450921053"/>
    <n v="0.65392547894217745"/>
    <n v="0.36924768524016643"/>
    <n v="0.17349745917168077"/>
    <n v="0.30319497926904404"/>
    <n v="1.2580155207665268E-2"/>
    <m/>
    <m/>
    <n v="3.0866718454959559"/>
    <n v="0.79646837062618481"/>
    <n v="2.290203474869771"/>
    <n v="0.59534683453853754"/>
    <n v="0.36924768524016643"/>
    <n v="0.17002750998824706"/>
    <n v="1.1824604191492718"/>
    <n v="3.1094026099400159E-2"/>
    <m/>
  </r>
  <r>
    <s v="HU500_7"/>
    <x v="13"/>
    <x v="0"/>
    <n v="2015"/>
    <x v="2"/>
    <x v="12"/>
    <m/>
    <n v="1.7281744600054842"/>
    <n v="1.7281744600054842"/>
    <n v="0"/>
    <n v="0"/>
    <n v="0"/>
    <n v="1.5966645336497836"/>
    <n v="0"/>
    <n v="0.13150992635570069"/>
    <m/>
    <m/>
    <n v="1.6563954952490823"/>
    <n v="1.6563954952490823"/>
    <n v="0"/>
    <n v="0"/>
    <n v="0"/>
    <n v="1.5302954429916544"/>
    <n v="0"/>
    <n v="0.12610005225742776"/>
    <m/>
  </r>
  <r>
    <s v="HU500_8"/>
    <x v="13"/>
    <x v="0"/>
    <n v="2015"/>
    <x v="2"/>
    <x v="13"/>
    <m/>
    <n v="0"/>
    <n v="0"/>
    <n v="0"/>
    <n v="0"/>
    <n v="0"/>
    <n v="0"/>
    <n v="0"/>
    <n v="0"/>
    <m/>
    <m/>
    <n v="0"/>
    <n v="0"/>
    <n v="0"/>
    <n v="0"/>
    <n v="0"/>
    <n v="0"/>
    <n v="0"/>
    <n v="0"/>
    <m/>
  </r>
  <r>
    <s v="HU500_9"/>
    <x v="13"/>
    <x v="0"/>
    <n v="2015"/>
    <x v="2"/>
    <x v="14"/>
    <m/>
    <n v="0"/>
    <n v="0"/>
    <n v="0"/>
    <n v="0"/>
    <n v="0"/>
    <n v="0"/>
    <n v="0"/>
    <n v="0"/>
    <m/>
    <m/>
    <n v="0"/>
    <n v="0"/>
    <n v="0"/>
    <n v="0"/>
    <n v="0"/>
    <n v="0"/>
    <n v="0"/>
    <n v="0"/>
    <m/>
  </r>
  <r>
    <s v="HU500_4"/>
    <x v="13"/>
    <x v="0"/>
    <n v="2015"/>
    <x v="2"/>
    <x v="9"/>
    <m/>
    <n v="2.18092561124632"/>
    <n v="2.18092561124632"/>
    <n v="0"/>
    <n v="0"/>
    <n v="0"/>
    <n v="2.0184478256671783"/>
    <n v="0"/>
    <n v="0.1624777855791418"/>
    <m/>
    <m/>
    <n v="1.6524709863012201"/>
    <n v="1.6524709863012201"/>
    <n v="0"/>
    <n v="0"/>
    <n v="0"/>
    <n v="1.5288640878296316"/>
    <n v="0"/>
    <n v="0.12360689847158848"/>
    <m/>
  </r>
  <r>
    <s v="HU500_10"/>
    <x v="13"/>
    <x v="0"/>
    <n v="2015"/>
    <x v="2"/>
    <x v="1"/>
    <m/>
    <n v="0.12435317905304655"/>
    <n v="0.12435317905304655"/>
    <n v="0"/>
    <n v="0"/>
    <n v="0"/>
    <n v="0.1144146357614334"/>
    <n v="0"/>
    <n v="9.9385432916131392E-3"/>
    <m/>
    <m/>
    <n v="0.11395313714630025"/>
    <n v="0.11395313714630025"/>
    <n v="0"/>
    <n v="0"/>
    <n v="0"/>
    <n v="0.10479921909690629"/>
    <n v="0"/>
    <n v="9.1539180493939599E-3"/>
    <m/>
  </r>
  <r>
    <s v="HU500_11"/>
    <x v="13"/>
    <x v="0"/>
    <n v="2015"/>
    <x v="2"/>
    <x v="2"/>
    <m/>
    <n v="0.22619836837114121"/>
    <n v="0.22619836837114121"/>
    <n v="0"/>
    <n v="0"/>
    <n v="0"/>
    <n v="0.20743289437559678"/>
    <n v="0"/>
    <n v="1.8765473995544416E-2"/>
    <m/>
    <m/>
    <n v="0.49968678123892929"/>
    <n v="0.49968678123892929"/>
    <n v="0"/>
    <n v="0"/>
    <n v="0"/>
    <n v="0.45819168035223112"/>
    <n v="0"/>
    <n v="4.1495100886698152E-2"/>
    <m/>
  </r>
  <r>
    <s v="HU500_12"/>
    <x v="13"/>
    <x v="0"/>
    <n v="2015"/>
    <x v="2"/>
    <x v="16"/>
    <m/>
    <n v="0"/>
    <n v="0"/>
    <n v="0"/>
    <n v="0"/>
    <n v="0"/>
    <n v="0"/>
    <n v="0"/>
    <n v="0"/>
    <m/>
    <m/>
    <n v="0"/>
    <n v="0"/>
    <n v="0"/>
    <n v="0"/>
    <n v="0"/>
    <n v="0"/>
    <n v="0"/>
    <n v="0"/>
    <m/>
  </r>
  <r>
    <s v="HU500_14"/>
    <x v="13"/>
    <x v="0"/>
    <n v="2015"/>
    <x v="2"/>
    <x v="15"/>
    <m/>
    <n v="0"/>
    <n v="0"/>
    <n v="0"/>
    <n v="0"/>
    <n v="0"/>
    <n v="0"/>
    <n v="0"/>
    <n v="0"/>
    <m/>
    <m/>
    <n v="0"/>
    <n v="0"/>
    <n v="0"/>
    <n v="0"/>
    <n v="0"/>
    <n v="0"/>
    <n v="0"/>
    <n v="0"/>
    <m/>
  </r>
  <r>
    <s v="HU500_15"/>
    <x v="13"/>
    <x v="0"/>
    <n v="2015"/>
    <x v="2"/>
    <x v="5"/>
    <m/>
    <n v="0"/>
    <n v="0"/>
    <n v="0"/>
    <n v="0"/>
    <n v="0"/>
    <n v="0"/>
    <n v="0"/>
    <n v="0"/>
    <m/>
    <m/>
    <n v="0"/>
    <n v="0"/>
    <n v="0"/>
    <n v="0"/>
    <n v="0"/>
    <n v="0"/>
    <n v="0"/>
    <n v="0"/>
    <m/>
  </r>
  <r>
    <s v="HU500_16"/>
    <x v="13"/>
    <x v="0"/>
    <n v="2015"/>
    <x v="2"/>
    <x v="6"/>
    <m/>
    <n v="0"/>
    <n v="0"/>
    <n v="0"/>
    <n v="0"/>
    <n v="0"/>
    <n v="0"/>
    <n v="0"/>
    <n v="0"/>
    <m/>
    <m/>
    <n v="0"/>
    <n v="0"/>
    <n v="0"/>
    <n v="0"/>
    <n v="0"/>
    <n v="0"/>
    <n v="0"/>
    <n v="0"/>
    <m/>
  </r>
  <r>
    <s v="IE500_1"/>
    <x v="14"/>
    <x v="1"/>
    <n v="2015"/>
    <x v="2"/>
    <x v="0"/>
    <m/>
    <n v="11.023752047145313"/>
    <n v="10.246643217945245"/>
    <n v="0.77710882920006841"/>
    <n v="0.53224841429647829"/>
    <n v="0.76561260207855009"/>
    <n v="8.9929495458835778"/>
    <n v="1.1496227121518298E-2"/>
    <n v="0.72144525776518797"/>
    <m/>
    <m/>
    <n v="10.873751467598051"/>
    <n v="8.5320783755884797"/>
    <n v="2.3416730920095725"/>
    <n v="0.48456960134379912"/>
    <n v="0.76561260207855009"/>
    <n v="7.437587061760361"/>
    <n v="4.4835285773921367E-2"/>
    <n v="0.60992171248432048"/>
    <m/>
  </r>
  <r>
    <s v="IE500_2"/>
    <x v="14"/>
    <x v="1"/>
    <n v="2015"/>
    <x v="2"/>
    <x v="7"/>
    <m/>
    <n v="4.998549540718205"/>
    <n v="4.998549540718205"/>
    <n v="0"/>
    <n v="0"/>
    <n v="0"/>
    <n v="4.6221832436162069"/>
    <n v="0"/>
    <n v="0.37636629710199798"/>
    <m/>
    <m/>
    <n v="4.1991610111637891"/>
    <n v="4.1991610111637891"/>
    <n v="0"/>
    <n v="0"/>
    <n v="0"/>
    <n v="3.8821031915121971"/>
    <n v="0"/>
    <n v="0.31705781965159241"/>
    <m/>
  </r>
  <r>
    <s v="IE500_3"/>
    <x v="14"/>
    <x v="1"/>
    <n v="2015"/>
    <x v="2"/>
    <x v="8"/>
    <m/>
    <n v="2.9236534927204501"/>
    <n v="2.9236534927204501"/>
    <n v="0"/>
    <n v="0"/>
    <n v="0"/>
    <n v="2.7214728225353162"/>
    <n v="0"/>
    <n v="0.20218067018513389"/>
    <m/>
    <m/>
    <n v="2.2137165713710267"/>
    <n v="2.2137165713710267"/>
    <n v="0"/>
    <n v="0"/>
    <n v="0"/>
    <n v="2.0606322597923561"/>
    <n v="0"/>
    <n v="0.15308431157867083"/>
    <m/>
  </r>
  <r>
    <s v="IE500_5"/>
    <x v="14"/>
    <x v="1"/>
    <n v="2015"/>
    <x v="2"/>
    <x v="10"/>
    <m/>
    <n v="0.19304917756477075"/>
    <n v="0.19304917756477075"/>
    <n v="0"/>
    <n v="0"/>
    <n v="0"/>
    <n v="0.17900097743405582"/>
    <n v="0"/>
    <n v="1.404820013071493E-2"/>
    <m/>
    <m/>
    <n v="0.11741106340592058"/>
    <n v="0.11741106340592058"/>
    <n v="0"/>
    <n v="0"/>
    <n v="0"/>
    <n v="0.10886850160535852"/>
    <n v="0"/>
    <n v="8.5425618005620634E-3"/>
    <m/>
  </r>
  <r>
    <s v="IE500_6"/>
    <x v="14"/>
    <x v="1"/>
    <n v="2015"/>
    <x v="2"/>
    <x v="11"/>
    <m/>
    <n v="1.5836492932409869"/>
    <n v="0.80654046404091839"/>
    <n v="0.77710882920006841"/>
    <n v="0.53224841429647829"/>
    <n v="0.76561260207855009"/>
    <n v="0.25471451025010144"/>
    <n v="1.1496227121518298E-2"/>
    <n v="1.9577539494338613E-2"/>
    <m/>
    <m/>
    <n v="3.1038321762332903"/>
    <n v="0.76215908422371781"/>
    <n v="2.3416730920095725"/>
    <n v="0.48456960134379912"/>
    <n v="0.76561260207855009"/>
    <n v="0.24962022004509898"/>
    <n v="4.4835285773921367E-2"/>
    <n v="2.7969262834819649E-2"/>
    <m/>
  </r>
  <r>
    <s v="IE500_7"/>
    <x v="14"/>
    <x v="1"/>
    <n v="2015"/>
    <x v="2"/>
    <x v="12"/>
    <m/>
    <n v="0.22846252584825266"/>
    <n v="0.22846252584825266"/>
    <n v="0"/>
    <n v="0"/>
    <n v="0"/>
    <n v="0.20884219301805867"/>
    <n v="0"/>
    <n v="1.9620332830193994E-2"/>
    <m/>
    <m/>
    <n v="0.21955707289757043"/>
    <n v="0.21955707289757043"/>
    <n v="0"/>
    <n v="0"/>
    <n v="0"/>
    <n v="0.20070012472803794"/>
    <n v="0"/>
    <n v="1.885694816953247E-2"/>
    <m/>
  </r>
  <r>
    <s v="IE500_8"/>
    <x v="14"/>
    <x v="1"/>
    <n v="2015"/>
    <x v="2"/>
    <x v="13"/>
    <m/>
    <n v="0"/>
    <n v="0"/>
    <n v="0"/>
    <n v="0"/>
    <n v="0"/>
    <n v="0"/>
    <n v="0"/>
    <n v="0"/>
    <m/>
    <m/>
    <n v="0"/>
    <n v="0"/>
    <n v="0"/>
    <n v="0"/>
    <n v="0"/>
    <n v="0"/>
    <n v="0"/>
    <n v="0"/>
    <m/>
  </r>
  <r>
    <s v="IE500_9"/>
    <x v="14"/>
    <x v="1"/>
    <n v="2015"/>
    <x v="2"/>
    <x v="14"/>
    <m/>
    <n v="0"/>
    <n v="0"/>
    <n v="0"/>
    <n v="0"/>
    <n v="0"/>
    <n v="0"/>
    <n v="0"/>
    <n v="0"/>
    <m/>
    <m/>
    <n v="0"/>
    <n v="0"/>
    <n v="0"/>
    <n v="0"/>
    <n v="0"/>
    <n v="0"/>
    <n v="0"/>
    <n v="0"/>
    <m/>
  </r>
  <r>
    <s v="IE500_4"/>
    <x v="14"/>
    <x v="1"/>
    <n v="2015"/>
    <x v="2"/>
    <x v="9"/>
    <m/>
    <n v="0.45032919316686781"/>
    <n v="0.45032919316686781"/>
    <n v="0"/>
    <n v="0"/>
    <n v="0"/>
    <n v="0.41509686678265356"/>
    <n v="0"/>
    <n v="3.523232638421428E-2"/>
    <m/>
    <m/>
    <n v="0.34262572152326137"/>
    <n v="0.34262572152326137"/>
    <n v="0"/>
    <n v="0"/>
    <n v="0"/>
    <n v="0.31574154692773121"/>
    <n v="0"/>
    <n v="2.6884174595530153E-2"/>
    <m/>
  </r>
  <r>
    <s v="IE500_10"/>
    <x v="14"/>
    <x v="1"/>
    <n v="2015"/>
    <x v="2"/>
    <x v="1"/>
    <m/>
    <n v="0.54484568816414924"/>
    <n v="0.54484568816414924"/>
    <n v="0"/>
    <n v="0"/>
    <n v="0"/>
    <n v="0.49920907065577935"/>
    <n v="0"/>
    <n v="4.563661750836992E-2"/>
    <m/>
    <m/>
    <n v="0.46047345731840772"/>
    <n v="0.46047345731840772"/>
    <n v="0"/>
    <n v="0"/>
    <n v="0"/>
    <n v="0.42183953863958945"/>
    <n v="0"/>
    <n v="3.8633918678818255E-2"/>
    <m/>
  </r>
  <r>
    <s v="IE500_11"/>
    <x v="14"/>
    <x v="1"/>
    <n v="2015"/>
    <x v="2"/>
    <x v="2"/>
    <m/>
    <n v="0.10121313572162949"/>
    <n v="0.10121313572162949"/>
    <n v="0"/>
    <n v="0"/>
    <n v="0"/>
    <n v="9.2429861591405191E-2"/>
    <n v="0"/>
    <n v="8.7832741302242973E-3"/>
    <m/>
    <m/>
    <n v="0.21697439368478572"/>
    <n v="0.21697439368478572"/>
    <n v="0"/>
    <n v="0"/>
    <n v="0"/>
    <n v="0.19808167850999103"/>
    <n v="0"/>
    <n v="1.889271517479469E-2"/>
    <m/>
  </r>
  <r>
    <s v="IE500_12"/>
    <x v="14"/>
    <x v="1"/>
    <n v="2015"/>
    <x v="2"/>
    <x v="16"/>
    <m/>
    <n v="0"/>
    <n v="0"/>
    <n v="0"/>
    <n v="0"/>
    <n v="0"/>
    <n v="0"/>
    <n v="0"/>
    <n v="0"/>
    <m/>
    <m/>
    <n v="0"/>
    <n v="0"/>
    <n v="0"/>
    <n v="0"/>
    <n v="0"/>
    <n v="0"/>
    <n v="0"/>
    <n v="0"/>
    <m/>
  </r>
  <r>
    <s v="IE500_14"/>
    <x v="14"/>
    <x v="1"/>
    <n v="2015"/>
    <x v="2"/>
    <x v="15"/>
    <m/>
    <n v="0"/>
    <n v="0"/>
    <n v="0"/>
    <n v="0"/>
    <n v="0"/>
    <n v="0"/>
    <n v="0"/>
    <n v="0"/>
    <m/>
    <m/>
    <n v="0"/>
    <n v="0"/>
    <n v="0"/>
    <n v="0"/>
    <n v="0"/>
    <n v="0"/>
    <n v="0"/>
    <n v="0"/>
    <m/>
  </r>
  <r>
    <s v="IE500_15"/>
    <x v="14"/>
    <x v="1"/>
    <n v="2015"/>
    <x v="2"/>
    <x v="5"/>
    <m/>
    <n v="0"/>
    <n v="0"/>
    <n v="0"/>
    <n v="0"/>
    <n v="0"/>
    <n v="0"/>
    <n v="0"/>
    <n v="0"/>
    <m/>
    <m/>
    <n v="0"/>
    <n v="0"/>
    <n v="0"/>
    <n v="0"/>
    <n v="0"/>
    <n v="0"/>
    <n v="0"/>
    <n v="0"/>
    <m/>
  </r>
  <r>
    <s v="IE500_16"/>
    <x v="14"/>
    <x v="1"/>
    <n v="2015"/>
    <x v="2"/>
    <x v="6"/>
    <m/>
    <n v="0"/>
    <n v="0"/>
    <n v="0"/>
    <n v="0"/>
    <n v="0"/>
    <n v="0"/>
    <n v="0"/>
    <n v="0"/>
    <m/>
    <m/>
    <n v="0"/>
    <n v="0"/>
    <n v="0"/>
    <n v="0"/>
    <n v="0"/>
    <n v="0"/>
    <n v="0"/>
    <n v="0"/>
    <m/>
  </r>
  <r>
    <s v="IT500_1"/>
    <x v="15"/>
    <x v="0"/>
    <n v="2015"/>
    <x v="2"/>
    <x v="0"/>
    <m/>
    <n v="125.06237453524814"/>
    <n v="99.478930151621455"/>
    <n v="25.583444383626688"/>
    <n v="5.8825802216946608"/>
    <n v="10.866839113833281"/>
    <n v="81.508447443885885"/>
    <n v="14.716605269793407"/>
    <n v="12.08790248604091"/>
    <m/>
    <m/>
    <n v="144.2615521440502"/>
    <n v="84.264700214920794"/>
    <n v="59.99685192912942"/>
    <n v="5.3556186854352585"/>
    <n v="10.866839113833281"/>
    <n v="68.571875755440416"/>
    <n v="38.263173701462861"/>
    <n v="10.337205774045112"/>
    <m/>
  </r>
  <r>
    <s v="IT500_2"/>
    <x v="15"/>
    <x v="0"/>
    <n v="2015"/>
    <x v="2"/>
    <x v="7"/>
    <m/>
    <n v="75.577773928465447"/>
    <n v="75.577773928465447"/>
    <n v="0"/>
    <n v="0"/>
    <n v="0"/>
    <n v="65.898019055226754"/>
    <n v="0"/>
    <n v="9.6797548732386929"/>
    <m/>
    <m/>
    <n v="63.13626400815869"/>
    <n v="63.13626400815869"/>
    <n v="0"/>
    <n v="0"/>
    <n v="0"/>
    <n v="55.030780182633578"/>
    <n v="0"/>
    <n v="8.1054838255251109"/>
    <m/>
  </r>
  <r>
    <s v="IT500_3"/>
    <x v="15"/>
    <x v="0"/>
    <n v="2015"/>
    <x v="2"/>
    <x v="8"/>
    <m/>
    <n v="6.9473010078366215"/>
    <n v="6.9473010078366215"/>
    <n v="0"/>
    <n v="0"/>
    <n v="0"/>
    <n v="6.1283057279645288"/>
    <n v="0"/>
    <n v="0.81899527987209242"/>
    <m/>
    <m/>
    <n v="5.2592071077730367"/>
    <n v="5.2592071077730367"/>
    <n v="0"/>
    <n v="0"/>
    <n v="0"/>
    <n v="4.6392885999472835"/>
    <n v="0"/>
    <n v="0.61991850782575286"/>
    <m/>
  </r>
  <r>
    <s v="IT500_5"/>
    <x v="15"/>
    <x v="0"/>
    <n v="2015"/>
    <x v="2"/>
    <x v="10"/>
    <m/>
    <n v="8.9594997649599978E-4"/>
    <n v="8.9594997649599978E-4"/>
    <n v="0"/>
    <n v="0"/>
    <n v="0"/>
    <n v="8.0145373941942308E-4"/>
    <n v="0"/>
    <n v="9.449623707657667E-5"/>
    <m/>
    <m/>
    <n v="5.8344658090502758E-4"/>
    <n v="5.8344658090502758E-4"/>
    <n v="0"/>
    <n v="0"/>
    <n v="0"/>
    <n v="5.2197117371041799E-4"/>
    <n v="0"/>
    <n v="6.1475407194609564E-5"/>
    <m/>
  </r>
  <r>
    <s v="IT500_6"/>
    <x v="15"/>
    <x v="0"/>
    <n v="2015"/>
    <x v="2"/>
    <x v="11"/>
    <m/>
    <n v="31.543462690887104"/>
    <n v="5.9600183072604151"/>
    <n v="25.583444383626688"/>
    <n v="5.8825802216946608"/>
    <n v="10.866839113833281"/>
    <n v="6.7658742590328821E-2"/>
    <n v="14.716605269793407"/>
    <n v="9.7793429754254417E-3"/>
    <m/>
    <m/>
    <n v="65.553551140349612"/>
    <n v="5.5566992112201889"/>
    <n v="59.99685192912942"/>
    <n v="5.3556186854352585"/>
    <n v="10.866839113833281"/>
    <n v="6.6305567738522309E-2"/>
    <n v="38.263173701462861"/>
    <n v="0.13477495804640793"/>
    <m/>
  </r>
  <r>
    <s v="IT500_7"/>
    <x v="15"/>
    <x v="0"/>
    <n v="2015"/>
    <x v="2"/>
    <x v="12"/>
    <m/>
    <n v="3.6880839348812877"/>
    <n v="3.6880839348812877"/>
    <n v="0"/>
    <n v="0"/>
    <n v="0"/>
    <n v="3.1956363517691768"/>
    <n v="0"/>
    <n v="0.49244758311211073"/>
    <m/>
    <m/>
    <n v="3.5358741530489972"/>
    <n v="3.5358741530489972"/>
    <n v="0"/>
    <n v="0"/>
    <n v="0"/>
    <n v="3.0635600310645934"/>
    <n v="0"/>
    <n v="0.47231412198440381"/>
    <m/>
  </r>
  <r>
    <s v="IT500_8"/>
    <x v="15"/>
    <x v="0"/>
    <n v="2015"/>
    <x v="2"/>
    <x v="13"/>
    <m/>
    <n v="0"/>
    <n v="0"/>
    <n v="0"/>
    <n v="0"/>
    <n v="0"/>
    <n v="0"/>
    <n v="0"/>
    <n v="0"/>
    <m/>
    <m/>
    <n v="0"/>
    <n v="0"/>
    <n v="0"/>
    <n v="0"/>
    <n v="0"/>
    <n v="0"/>
    <n v="0"/>
    <n v="0"/>
    <m/>
  </r>
  <r>
    <s v="IT500_9"/>
    <x v="15"/>
    <x v="0"/>
    <n v="2015"/>
    <x v="2"/>
    <x v="14"/>
    <m/>
    <n v="0"/>
    <n v="0"/>
    <n v="0"/>
    <n v="0"/>
    <n v="0"/>
    <n v="0"/>
    <n v="0"/>
    <n v="0"/>
    <m/>
    <m/>
    <n v="0"/>
    <n v="0"/>
    <n v="0"/>
    <n v="0"/>
    <n v="0"/>
    <n v="0"/>
    <n v="0"/>
    <n v="0"/>
    <m/>
  </r>
  <r>
    <s v="IT500_4"/>
    <x v="15"/>
    <x v="0"/>
    <n v="2015"/>
    <x v="2"/>
    <x v="9"/>
    <m/>
    <n v="2.8075247258505751"/>
    <n v="2.8075247258505751"/>
    <n v="0"/>
    <n v="0"/>
    <n v="0"/>
    <n v="2.4054522627822079"/>
    <n v="0"/>
    <n v="0.4020724630683673"/>
    <m/>
    <m/>
    <n v="2.1663632655206628"/>
    <n v="2.1663632655206628"/>
    <n v="0"/>
    <n v="0"/>
    <n v="0"/>
    <n v="1.8551384464255898"/>
    <n v="0"/>
    <n v="0.31122481909507294"/>
    <m/>
  </r>
  <r>
    <s v="IT500_10"/>
    <x v="15"/>
    <x v="0"/>
    <n v="2015"/>
    <x v="2"/>
    <x v="1"/>
    <m/>
    <n v="3.5773328987290403"/>
    <n v="3.5773328987290403"/>
    <n v="0"/>
    <n v="0"/>
    <n v="0"/>
    <n v="3.017765653122197"/>
    <n v="0"/>
    <n v="0.55956724560684312"/>
    <m/>
    <m/>
    <n v="2.9228185017308634"/>
    <n v="2.9228185017308634"/>
    <n v="0"/>
    <n v="0"/>
    <n v="0"/>
    <n v="2.465564538382222"/>
    <n v="0"/>
    <n v="0.4572539633486416"/>
    <m/>
  </r>
  <r>
    <s v="IT500_11"/>
    <x v="15"/>
    <x v="0"/>
    <n v="2015"/>
    <x v="2"/>
    <x v="2"/>
    <m/>
    <n v="0.9199993986215691"/>
    <n v="0.9199993986215691"/>
    <n v="0"/>
    <n v="0"/>
    <n v="0"/>
    <n v="0.79480819669126945"/>
    <n v="0"/>
    <n v="0.12519120193029959"/>
    <m/>
    <m/>
    <n v="1.6868905208874376"/>
    <n v="1.6868905208874376"/>
    <n v="0"/>
    <n v="0"/>
    <n v="0"/>
    <n v="1.4507164180749101"/>
    <n v="0"/>
    <n v="0.2361741028125276"/>
    <m/>
  </r>
  <r>
    <s v="IT500_12"/>
    <x v="15"/>
    <x v="0"/>
    <n v="2015"/>
    <x v="2"/>
    <x v="16"/>
    <m/>
    <n v="0"/>
    <n v="0"/>
    <n v="0"/>
    <n v="0"/>
    <n v="0"/>
    <n v="0"/>
    <n v="0"/>
    <n v="0"/>
    <m/>
    <m/>
    <n v="0"/>
    <n v="0"/>
    <n v="0"/>
    <n v="0"/>
    <n v="0"/>
    <n v="0"/>
    <n v="0"/>
    <n v="0"/>
    <m/>
  </r>
  <r>
    <s v="IT500_14"/>
    <x v="15"/>
    <x v="0"/>
    <n v="2015"/>
    <x v="2"/>
    <x v="15"/>
    <m/>
    <n v="0"/>
    <n v="0"/>
    <n v="0"/>
    <n v="0"/>
    <n v="0"/>
    <n v="0"/>
    <n v="0"/>
    <n v="0"/>
    <m/>
    <m/>
    <n v="0"/>
    <n v="0"/>
    <n v="0"/>
    <n v="0"/>
    <n v="0"/>
    <n v="0"/>
    <n v="0"/>
    <n v="0"/>
    <m/>
  </r>
  <r>
    <s v="IT500_15"/>
    <x v="15"/>
    <x v="0"/>
    <n v="2015"/>
    <x v="2"/>
    <x v="5"/>
    <m/>
    <n v="0"/>
    <n v="0"/>
    <n v="0"/>
    <n v="0"/>
    <n v="0"/>
    <n v="0"/>
    <n v="0"/>
    <n v="0"/>
    <m/>
    <m/>
    <n v="0"/>
    <n v="0"/>
    <n v="0"/>
    <n v="0"/>
    <n v="0"/>
    <n v="0"/>
    <n v="0"/>
    <n v="0"/>
    <m/>
  </r>
  <r>
    <s v="IT500_16"/>
    <x v="15"/>
    <x v="0"/>
    <n v="2015"/>
    <x v="2"/>
    <x v="6"/>
    <m/>
    <n v="0"/>
    <n v="0"/>
    <n v="0"/>
    <n v="0"/>
    <n v="0"/>
    <n v="0"/>
    <n v="0"/>
    <n v="0"/>
    <m/>
    <m/>
    <n v="0"/>
    <n v="0"/>
    <n v="0"/>
    <n v="0"/>
    <n v="0"/>
    <n v="0"/>
    <n v="0"/>
    <n v="0"/>
    <m/>
  </r>
  <r>
    <s v="LV500_1"/>
    <x v="18"/>
    <x v="1"/>
    <n v="2015"/>
    <x v="2"/>
    <x v="0"/>
    <m/>
    <n v="4.8147560659997231"/>
    <n v="4.7309634589781586"/>
    <n v="8.3792607021564602E-2"/>
    <n v="0.21016026127350931"/>
    <n v="6.8793437001712088E-2"/>
    <n v="4.3157790070112867"/>
    <n v="1.4999170019852516E-2"/>
    <n v="0.20502419069336203"/>
    <m/>
    <m/>
    <n v="4.3019504897344962"/>
    <n v="4.0370734156519354"/>
    <n v="0.26487707408256106"/>
    <n v="0.19133410506862825"/>
    <n v="6.8793437001712088E-2"/>
    <n v="3.6697004614263671"/>
    <n v="5.8496763077424817E-2"/>
    <n v="0.1760388491569401"/>
    <m/>
  </r>
  <r>
    <s v="LV500_2"/>
    <x v="18"/>
    <x v="1"/>
    <n v="2015"/>
    <x v="2"/>
    <x v="7"/>
    <m/>
    <n v="1.1305185681688661"/>
    <n v="1.1305185681688661"/>
    <n v="0"/>
    <n v="0"/>
    <n v="0"/>
    <n v="1.0773011283900806"/>
    <n v="0"/>
    <n v="5.3217439778785416E-2"/>
    <m/>
    <m/>
    <n v="0.95819175063873729"/>
    <n v="0.95819175063873729"/>
    <n v="0"/>
    <n v="0"/>
    <n v="0"/>
    <n v="0.91292870257350611"/>
    <n v="0"/>
    <n v="4.5263048065231154E-2"/>
    <m/>
  </r>
  <r>
    <s v="LV500_3"/>
    <x v="18"/>
    <x v="1"/>
    <n v="2015"/>
    <x v="2"/>
    <x v="8"/>
    <m/>
    <n v="0.5607344627280908"/>
    <n v="0.5607344627280908"/>
    <n v="0"/>
    <n v="0"/>
    <n v="0"/>
    <n v="0.53702373909059287"/>
    <n v="0"/>
    <n v="2.371072363749795E-2"/>
    <m/>
    <m/>
    <n v="0.42471398688453055"/>
    <n v="0.42471398688453055"/>
    <n v="0"/>
    <n v="0"/>
    <n v="0"/>
    <n v="0.40676095105356536"/>
    <n v="0"/>
    <n v="1.7953035830965178E-2"/>
    <m/>
  </r>
  <r>
    <s v="LV500_5"/>
    <x v="18"/>
    <x v="1"/>
    <n v="2015"/>
    <x v="2"/>
    <x v="10"/>
    <m/>
    <n v="9.503772525979251E-2"/>
    <n v="9.503772525979251E-2"/>
    <n v="0"/>
    <n v="0"/>
    <n v="0"/>
    <n v="9.1067210055834902E-2"/>
    <n v="0"/>
    <n v="3.9705152039576103E-3"/>
    <m/>
    <m/>
    <n v="5.7791762991802088E-2"/>
    <n v="5.7791762991802088E-2"/>
    <n v="0"/>
    <n v="0"/>
    <n v="0"/>
    <n v="5.5377605715707857E-2"/>
    <n v="0"/>
    <n v="2.4141572760942309E-3"/>
    <m/>
  </r>
  <r>
    <s v="LV500_6"/>
    <x v="18"/>
    <x v="1"/>
    <n v="2015"/>
    <x v="2"/>
    <x v="11"/>
    <m/>
    <n v="0.32944332321948"/>
    <n v="0.2456507161979154"/>
    <n v="8.3792607021564602E-2"/>
    <n v="0.21016026127350931"/>
    <n v="6.8793437001712088E-2"/>
    <n v="3.395492240474373E-2"/>
    <n v="1.4999170019852516E-2"/>
    <n v="1.5355325196623683E-3"/>
    <m/>
    <m/>
    <n v="0.49189999342691471"/>
    <n v="0.22702291934435362"/>
    <n v="0.26487707408256106"/>
    <n v="0.19133410506862825"/>
    <n v="6.8793437001712088E-2"/>
    <n v="3.3275823956648888E-2"/>
    <n v="5.8496763077424817E-2"/>
    <n v="2.4129903190764869E-3"/>
    <m/>
  </r>
  <r>
    <s v="LV500_7"/>
    <x v="18"/>
    <x v="1"/>
    <n v="2015"/>
    <x v="2"/>
    <x v="12"/>
    <m/>
    <n v="1.5541683328512195"/>
    <n v="1.5541683328512195"/>
    <n v="0"/>
    <n v="0"/>
    <n v="0"/>
    <n v="1.4827235188063075"/>
    <n v="0"/>
    <n v="7.1444814044911917E-2"/>
    <m/>
    <m/>
    <n v="1.4857737810081615"/>
    <n v="1.4857737810081615"/>
    <n v="0"/>
    <n v="0"/>
    <n v="0"/>
    <n v="1.4174449240306202"/>
    <n v="0"/>
    <n v="6.8328856977541388E-2"/>
    <m/>
  </r>
  <r>
    <s v="LV500_8"/>
    <x v="18"/>
    <x v="1"/>
    <n v="2015"/>
    <x v="2"/>
    <x v="13"/>
    <m/>
    <n v="0"/>
    <n v="0"/>
    <n v="0"/>
    <n v="0"/>
    <n v="0"/>
    <n v="0"/>
    <n v="0"/>
    <n v="0"/>
    <m/>
    <m/>
    <n v="0"/>
    <n v="0"/>
    <n v="0"/>
    <n v="0"/>
    <n v="0"/>
    <n v="0"/>
    <n v="0"/>
    <n v="0"/>
    <m/>
  </r>
  <r>
    <s v="LV500_9"/>
    <x v="18"/>
    <x v="1"/>
    <n v="2015"/>
    <x v="2"/>
    <x v="14"/>
    <m/>
    <n v="0"/>
    <n v="0"/>
    <n v="0"/>
    <n v="0"/>
    <n v="0"/>
    <n v="0"/>
    <n v="0"/>
    <n v="0"/>
    <m/>
    <m/>
    <n v="0"/>
    <n v="0"/>
    <n v="0"/>
    <n v="0"/>
    <n v="0"/>
    <n v="0"/>
    <n v="0"/>
    <n v="0"/>
    <m/>
  </r>
  <r>
    <s v="LV500_4"/>
    <x v="18"/>
    <x v="1"/>
    <n v="2015"/>
    <x v="2"/>
    <x v="9"/>
    <m/>
    <n v="1.048145059864656"/>
    <n v="1.048145059864656"/>
    <n v="0"/>
    <n v="0"/>
    <n v="0"/>
    <n v="1.0012239347399676"/>
    <n v="0"/>
    <n v="4.6921125124688448E-2"/>
    <m/>
    <m/>
    <n v="0.76958805739356684"/>
    <n v="0.76958805739356684"/>
    <n v="0"/>
    <n v="0"/>
    <n v="0"/>
    <n v="0.73504781369132566"/>
    <n v="0"/>
    <n v="3.4540243702241145E-2"/>
    <m/>
  </r>
  <r>
    <s v="LV500_10"/>
    <x v="18"/>
    <x v="1"/>
    <n v="2015"/>
    <x v="2"/>
    <x v="1"/>
    <m/>
    <n v="7.7236739609207419E-2"/>
    <n v="7.7236739609207419E-2"/>
    <n v="0"/>
    <n v="0"/>
    <n v="0"/>
    <n v="7.3920867675147467E-2"/>
    <n v="0"/>
    <n v="3.3158719340599476E-3"/>
    <m/>
    <m/>
    <n v="6.669939491860391E-2"/>
    <n v="6.669939491860391E-2"/>
    <n v="0"/>
    <n v="0"/>
    <n v="0"/>
    <n v="6.3816906379213167E-2"/>
    <n v="0"/>
    <n v="2.8824885393907485E-3"/>
    <m/>
  </r>
  <r>
    <s v="LV500_11"/>
    <x v="18"/>
    <x v="1"/>
    <n v="2015"/>
    <x v="2"/>
    <x v="2"/>
    <m/>
    <n v="1.9471854298410928E-2"/>
    <n v="1.9471854298410928E-2"/>
    <n v="0"/>
    <n v="0"/>
    <n v="0"/>
    <n v="1.8563685848612538E-2"/>
    <n v="0"/>
    <n v="9.0816844979838929E-4"/>
    <m/>
    <m/>
    <n v="4.7291762472179533E-2"/>
    <n v="4.7291762472179533E-2"/>
    <n v="0"/>
    <n v="0"/>
    <n v="0"/>
    <n v="4.5047734025779718E-2"/>
    <n v="0"/>
    <n v="2.2440284463998155E-3"/>
    <m/>
  </r>
  <r>
    <s v="LV500_12"/>
    <x v="18"/>
    <x v="1"/>
    <n v="2015"/>
    <x v="2"/>
    <x v="16"/>
    <m/>
    <n v="0"/>
    <n v="0"/>
    <n v="0"/>
    <n v="0"/>
    <n v="0"/>
    <n v="0"/>
    <n v="0"/>
    <n v="0"/>
    <m/>
    <m/>
    <n v="0"/>
    <n v="0"/>
    <n v="0"/>
    <n v="0"/>
    <n v="0"/>
    <n v="0"/>
    <n v="0"/>
    <n v="0"/>
    <m/>
  </r>
  <r>
    <s v="LV500_14"/>
    <x v="18"/>
    <x v="1"/>
    <n v="2015"/>
    <x v="2"/>
    <x v="15"/>
    <m/>
    <n v="0"/>
    <n v="0"/>
    <n v="0"/>
    <n v="0"/>
    <n v="0"/>
    <n v="0"/>
    <n v="0"/>
    <n v="0"/>
    <m/>
    <m/>
    <n v="0"/>
    <n v="0"/>
    <n v="0"/>
    <n v="0"/>
    <n v="0"/>
    <n v="0"/>
    <n v="0"/>
    <n v="0"/>
    <m/>
  </r>
  <r>
    <s v="LV500_15"/>
    <x v="18"/>
    <x v="1"/>
    <n v="2015"/>
    <x v="2"/>
    <x v="5"/>
    <m/>
    <n v="0"/>
    <n v="0"/>
    <n v="0"/>
    <n v="0"/>
    <n v="0"/>
    <n v="0"/>
    <n v="0"/>
    <n v="0"/>
    <m/>
    <m/>
    <n v="0"/>
    <n v="0"/>
    <n v="0"/>
    <n v="0"/>
    <n v="0"/>
    <n v="0"/>
    <n v="0"/>
    <n v="0"/>
    <m/>
  </r>
  <r>
    <s v="LV500_16"/>
    <x v="18"/>
    <x v="1"/>
    <n v="2015"/>
    <x v="2"/>
    <x v="6"/>
    <m/>
    <n v="0"/>
    <n v="0"/>
    <n v="0"/>
    <n v="0"/>
    <n v="0"/>
    <n v="0"/>
    <n v="0"/>
    <n v="0"/>
    <m/>
    <m/>
    <n v="0"/>
    <n v="0"/>
    <n v="0"/>
    <n v="0"/>
    <n v="0"/>
    <n v="0"/>
    <n v="0"/>
    <n v="0"/>
    <m/>
  </r>
  <r>
    <s v="LT500_1"/>
    <x v="16"/>
    <x v="1"/>
    <n v="2015"/>
    <x v="2"/>
    <x v="0"/>
    <m/>
    <n v="4.4685594457662594"/>
    <n v="4.2876994481163377"/>
    <n v="0.18085999764992147"/>
    <n v="0.29480118640993958"/>
    <n v="0.13641473688250147"/>
    <n v="3.7970550934232081"/>
    <n v="4.444526076742001E-2"/>
    <n v="0.19584316828318987"/>
    <m/>
    <m/>
    <n v="4.3149166108469128"/>
    <n v="3.7323358832064701"/>
    <n v="0.58258072764044244"/>
    <n v="0.26839289613133727"/>
    <n v="0.13641473688250147"/>
    <n v="3.2925792452241422"/>
    <n v="0.17333651699293806"/>
    <n v="0.17136374185099057"/>
    <m/>
  </r>
  <r>
    <s v="LT500_2"/>
    <x v="16"/>
    <x v="1"/>
    <n v="2015"/>
    <x v="2"/>
    <x v="7"/>
    <m/>
    <n v="0.7431722559512961"/>
    <n v="0.7431722559512961"/>
    <n v="0"/>
    <n v="0"/>
    <n v="0"/>
    <n v="0.70585504253263764"/>
    <n v="0"/>
    <n v="3.7317213418658429E-2"/>
    <m/>
    <m/>
    <n v="0.63157239216322647"/>
    <n v="0.63157239216322647"/>
    <n v="0"/>
    <n v="0"/>
    <n v="0"/>
    <n v="0.59978273769079815"/>
    <n v="0"/>
    <n v="3.1789654472428368E-2"/>
    <m/>
  </r>
  <r>
    <s v="LT500_3"/>
    <x v="16"/>
    <x v="1"/>
    <n v="2015"/>
    <x v="2"/>
    <x v="8"/>
    <m/>
    <n v="6.059290891896877E-2"/>
    <n v="6.059290891896877E-2"/>
    <n v="0"/>
    <n v="0"/>
    <n v="0"/>
    <n v="5.7808437547141975E-2"/>
    <n v="0"/>
    <n v="2.784471371826793E-3"/>
    <m/>
    <m/>
    <n v="4.5873483316397845E-2"/>
    <n v="4.5873483316397845E-2"/>
    <n v="0"/>
    <n v="0"/>
    <n v="0"/>
    <n v="4.3765651566546007E-2"/>
    <n v="0"/>
    <n v="2.1078317498518413E-3"/>
    <m/>
  </r>
  <r>
    <s v="LT500_5"/>
    <x v="16"/>
    <x v="1"/>
    <n v="2015"/>
    <x v="2"/>
    <x v="10"/>
    <m/>
    <n v="0.52582527401653245"/>
    <n v="0.52582527401653245"/>
    <n v="0"/>
    <n v="0"/>
    <n v="0"/>
    <n v="0.50126724416174906"/>
    <n v="0"/>
    <n v="2.4558029854783371E-2"/>
    <m/>
    <m/>
    <n v="0.31975651343700945"/>
    <n v="0.31975651343700945"/>
    <n v="0"/>
    <n v="0"/>
    <n v="0"/>
    <n v="0.30482145847744713"/>
    <n v="0"/>
    <n v="1.4935054959562304E-2"/>
    <m/>
  </r>
  <r>
    <s v="LT500_6"/>
    <x v="16"/>
    <x v="1"/>
    <n v="2015"/>
    <x v="2"/>
    <x v="11"/>
    <m/>
    <n v="0.51840813691105125"/>
    <n v="0.33754813926112981"/>
    <n v="0.18085999764992147"/>
    <n v="0.29480118640993958"/>
    <n v="0.13641473688250147"/>
    <n v="4.0714888673394636E-2"/>
    <n v="4.444526076742001E-2"/>
    <n v="2.032064177795616E-3"/>
    <m/>
    <m/>
    <n v="0.89381227003482655"/>
    <n v="0.31123154239438405"/>
    <n v="0.58258072764044244"/>
    <n v="0.26839289613133727"/>
    <n v="0.13641473688250147"/>
    <n v="3.9900590899926744E-2"/>
    <n v="0.17333651699293806"/>
    <n v="2.9380553631200373E-3"/>
    <m/>
  </r>
  <r>
    <s v="LT500_7"/>
    <x v="16"/>
    <x v="1"/>
    <n v="2015"/>
    <x v="2"/>
    <x v="12"/>
    <m/>
    <n v="2.0583441759445904"/>
    <n v="2.0583441759445904"/>
    <n v="0"/>
    <n v="0"/>
    <n v="0"/>
    <n v="1.9569754440241216"/>
    <n v="0"/>
    <n v="0.10136873192046886"/>
    <m/>
    <m/>
    <n v="1.9659357783403488"/>
    <n v="1.9659357783403488"/>
    <n v="0"/>
    <n v="0"/>
    <n v="0"/>
    <n v="1.869087256217036"/>
    <n v="0"/>
    <n v="9.6848522123312838E-2"/>
    <m/>
  </r>
  <r>
    <s v="LT500_8"/>
    <x v="16"/>
    <x v="1"/>
    <n v="2015"/>
    <x v="2"/>
    <x v="13"/>
    <m/>
    <n v="0"/>
    <n v="0"/>
    <n v="0"/>
    <n v="0"/>
    <n v="0"/>
    <n v="0"/>
    <n v="0"/>
    <n v="0"/>
    <m/>
    <m/>
    <n v="0"/>
    <n v="0"/>
    <n v="0"/>
    <n v="0"/>
    <n v="0"/>
    <n v="0"/>
    <n v="0"/>
    <n v="0"/>
    <m/>
  </r>
  <r>
    <s v="LT500_9"/>
    <x v="16"/>
    <x v="1"/>
    <n v="2015"/>
    <x v="2"/>
    <x v="14"/>
    <m/>
    <n v="0"/>
    <n v="0"/>
    <n v="0"/>
    <n v="0"/>
    <n v="0"/>
    <n v="0"/>
    <n v="0"/>
    <n v="0"/>
    <m/>
    <m/>
    <n v="0"/>
    <n v="0"/>
    <n v="0"/>
    <n v="0"/>
    <n v="0"/>
    <n v="0"/>
    <n v="0"/>
    <n v="0"/>
    <m/>
  </r>
  <r>
    <s v="LT500_4"/>
    <x v="16"/>
    <x v="1"/>
    <n v="2015"/>
    <x v="2"/>
    <x v="9"/>
    <m/>
    <n v="0.48311983763799365"/>
    <n v="0.48311983763799365"/>
    <n v="0"/>
    <n v="0"/>
    <n v="0"/>
    <n v="0.45931083235449433"/>
    <n v="0"/>
    <n v="2.3809005283499305E-2"/>
    <m/>
    <m/>
    <n v="0.35859054299171811"/>
    <n v="0.35859054299171811"/>
    <n v="0"/>
    <n v="0"/>
    <n v="0"/>
    <n v="0.34087439828876709"/>
    <n v="0"/>
    <n v="1.7716144702951003E-2"/>
    <m/>
  </r>
  <r>
    <s v="LT500_10"/>
    <x v="16"/>
    <x v="1"/>
    <n v="2015"/>
    <x v="2"/>
    <x v="1"/>
    <m/>
    <n v="6.0547318483774273E-2"/>
    <n v="6.0547318483774273E-2"/>
    <n v="0"/>
    <n v="0"/>
    <n v="0"/>
    <n v="5.7520298696500903E-2"/>
    <n v="0"/>
    <n v="3.0270197872733734E-3"/>
    <m/>
    <m/>
    <n v="5.6175829866166892E-2"/>
    <n v="5.6175829866166892E-2"/>
    <n v="0"/>
    <n v="0"/>
    <n v="0"/>
    <n v="5.3358235877694719E-2"/>
    <n v="0"/>
    <n v="2.8175939884721702E-3"/>
    <m/>
  </r>
  <r>
    <s v="LT500_11"/>
    <x v="16"/>
    <x v="1"/>
    <n v="2015"/>
    <x v="2"/>
    <x v="2"/>
    <m/>
    <n v="1.8549537902051431E-2"/>
    <n v="1.8549537902051431E-2"/>
    <n v="0"/>
    <n v="0"/>
    <n v="0"/>
    <n v="1.7602905433167341E-2"/>
    <n v="0"/>
    <n v="9.4663246888409007E-4"/>
    <m/>
    <m/>
    <n v="4.3199800697218765E-2"/>
    <n v="4.3199800697218765E-2"/>
    <n v="0"/>
    <n v="0"/>
    <n v="0"/>
    <n v="4.0988916205926748E-2"/>
    <n v="0"/>
    <n v="2.210884491292019E-3"/>
    <m/>
  </r>
  <r>
    <s v="LT500_12"/>
    <x v="16"/>
    <x v="1"/>
    <n v="2015"/>
    <x v="2"/>
    <x v="16"/>
    <m/>
    <n v="0"/>
    <n v="0"/>
    <n v="0"/>
    <n v="0"/>
    <n v="0"/>
    <n v="0"/>
    <n v="0"/>
    <n v="0"/>
    <m/>
    <m/>
    <n v="0"/>
    <n v="0"/>
    <n v="0"/>
    <n v="0"/>
    <n v="0"/>
    <n v="0"/>
    <n v="0"/>
    <n v="0"/>
    <m/>
  </r>
  <r>
    <s v="LT500_14"/>
    <x v="16"/>
    <x v="1"/>
    <n v="2015"/>
    <x v="2"/>
    <x v="15"/>
    <m/>
    <n v="0"/>
    <n v="0"/>
    <n v="0"/>
    <n v="0"/>
    <n v="0"/>
    <n v="0"/>
    <n v="0"/>
    <n v="0"/>
    <m/>
    <m/>
    <n v="0"/>
    <n v="0"/>
    <n v="0"/>
    <n v="0"/>
    <n v="0"/>
    <n v="0"/>
    <n v="0"/>
    <n v="0"/>
    <m/>
  </r>
  <r>
    <s v="LT500_15"/>
    <x v="16"/>
    <x v="1"/>
    <n v="2015"/>
    <x v="2"/>
    <x v="5"/>
    <m/>
    <n v="0"/>
    <n v="0"/>
    <n v="0"/>
    <n v="0"/>
    <n v="0"/>
    <n v="0"/>
    <n v="0"/>
    <n v="0"/>
    <m/>
    <m/>
    <n v="0"/>
    <n v="0"/>
    <n v="0"/>
    <n v="0"/>
    <n v="0"/>
    <n v="0"/>
    <n v="0"/>
    <n v="0"/>
    <m/>
  </r>
  <r>
    <s v="LT500_16"/>
    <x v="16"/>
    <x v="1"/>
    <n v="2015"/>
    <x v="2"/>
    <x v="6"/>
    <m/>
    <n v="0"/>
    <n v="0"/>
    <n v="0"/>
    <n v="0"/>
    <n v="0"/>
    <n v="0"/>
    <n v="0"/>
    <n v="0"/>
    <m/>
    <m/>
    <n v="0"/>
    <n v="0"/>
    <n v="0"/>
    <n v="0"/>
    <n v="0"/>
    <n v="0"/>
    <n v="0"/>
    <n v="0"/>
    <m/>
  </r>
  <r>
    <s v="LU500_1"/>
    <x v="17"/>
    <x v="1"/>
    <n v="2015"/>
    <x v="2"/>
    <x v="0"/>
    <m/>
    <n v="3.5349466582795448"/>
    <n v="3.0307557551300941"/>
    <n v="0.50419090314945059"/>
    <n v="9.2566530445798836E-2"/>
    <n v="0.48759458474618483"/>
    <n v="2.7168418796186726"/>
    <n v="1.659631840326576E-2"/>
    <n v="0.22134734506562251"/>
    <m/>
    <m/>
    <n v="4.1651613018766858"/>
    <n v="2.6376519058653947"/>
    <n v="1.5275093960112909"/>
    <n v="8.4274420648464216E-2"/>
    <n v="0.48759458474618483"/>
    <n v="2.3584307354905425"/>
    <n v="6.4725641772736472E-2"/>
    <n v="0.19494674972638812"/>
    <m/>
  </r>
  <r>
    <s v="LU500_2"/>
    <x v="17"/>
    <x v="1"/>
    <n v="2015"/>
    <x v="2"/>
    <x v="7"/>
    <m/>
    <n v="1.3106403300701115"/>
    <n v="1.3106403300701115"/>
    <n v="0"/>
    <n v="0"/>
    <n v="0"/>
    <n v="1.2092760402519673"/>
    <n v="0"/>
    <n v="0.10136428981814422"/>
    <m/>
    <m/>
    <n v="1.1030144557035548"/>
    <n v="1.1030144557035548"/>
    <n v="0"/>
    <n v="0"/>
    <n v="0"/>
    <n v="1.017297684378182"/>
    <n v="0"/>
    <n v="8.5716771325372865E-2"/>
    <m/>
  </r>
  <r>
    <s v="LU500_3"/>
    <x v="17"/>
    <x v="1"/>
    <n v="2015"/>
    <x v="2"/>
    <x v="8"/>
    <m/>
    <n v="0.61993454857279695"/>
    <n v="0.61993454857279695"/>
    <n v="0"/>
    <n v="0"/>
    <n v="0"/>
    <n v="0.57741436479583608"/>
    <n v="0"/>
    <n v="4.2520183776960881E-2"/>
    <m/>
    <m/>
    <n v="0.46967305970440149"/>
    <n v="0.46967305970440149"/>
    <n v="0"/>
    <n v="0"/>
    <n v="0"/>
    <n v="0.437459162780998"/>
    <n v="0"/>
    <n v="3.2213896923403484E-2"/>
    <m/>
  </r>
  <r>
    <s v="LU500_5"/>
    <x v="17"/>
    <x v="1"/>
    <n v="2015"/>
    <x v="2"/>
    <x v="10"/>
    <m/>
    <n v="0"/>
    <n v="0"/>
    <n v="0"/>
    <n v="0"/>
    <n v="0"/>
    <n v="0"/>
    <n v="0"/>
    <n v="0"/>
    <m/>
    <m/>
    <n v="0"/>
    <n v="0"/>
    <n v="0"/>
    <n v="0"/>
    <n v="0"/>
    <n v="0"/>
    <n v="0"/>
    <n v="0"/>
    <m/>
  </r>
  <r>
    <s v="LU500_6"/>
    <x v="17"/>
    <x v="1"/>
    <n v="2015"/>
    <x v="2"/>
    <x v="11"/>
    <m/>
    <n v="0.63963167596411541"/>
    <n v="0.13544077281466482"/>
    <n v="0.50419090314945059"/>
    <n v="9.2566530445798836E-2"/>
    <n v="0.48759458474618483"/>
    <n v="3.9943545833456627E-2"/>
    <n v="1.659631840326576E-2"/>
    <n v="2.930696535409351E-3"/>
    <m/>
    <m/>
    <n v="1.6552204225670184"/>
    <n v="0.1277110265557275"/>
    <n v="1.5275093960112909"/>
    <n v="8.4274420648464216E-2"/>
    <n v="0.48759458474618483"/>
    <n v="3.9144674916787484E-2"/>
    <n v="6.4725641772736472E-2"/>
    <n v="4.2919309904758014E-3"/>
    <m/>
  </r>
  <r>
    <s v="LU500_7"/>
    <x v="17"/>
    <x v="1"/>
    <n v="2015"/>
    <x v="2"/>
    <x v="12"/>
    <m/>
    <n v="0.92125932155252344"/>
    <n v="0.92125932155252344"/>
    <n v="0"/>
    <n v="0"/>
    <n v="0"/>
    <n v="0.85061258952868946"/>
    <n v="0"/>
    <n v="7.0646732023833994E-2"/>
    <m/>
    <m/>
    <n v="0.88060807851860501"/>
    <n v="0.88060807851860501"/>
    <n v="0"/>
    <n v="0"/>
    <n v="0"/>
    <n v="0.81302947887906529"/>
    <n v="0"/>
    <n v="6.7578599639539716E-2"/>
    <m/>
  </r>
  <r>
    <s v="LU500_8"/>
    <x v="17"/>
    <x v="1"/>
    <n v="2015"/>
    <x v="2"/>
    <x v="13"/>
    <m/>
    <n v="0"/>
    <n v="0"/>
    <n v="0"/>
    <n v="0"/>
    <n v="0"/>
    <n v="0"/>
    <n v="0"/>
    <n v="0"/>
    <m/>
    <m/>
    <n v="0"/>
    <n v="0"/>
    <n v="0"/>
    <n v="0"/>
    <n v="0"/>
    <n v="0"/>
    <n v="0"/>
    <n v="0"/>
    <m/>
  </r>
  <r>
    <s v="LU500_9"/>
    <x v="17"/>
    <x v="1"/>
    <n v="2015"/>
    <x v="2"/>
    <x v="14"/>
    <m/>
    <n v="0"/>
    <n v="0"/>
    <n v="0"/>
    <n v="0"/>
    <n v="0"/>
    <n v="0"/>
    <n v="0"/>
    <n v="0"/>
    <m/>
    <m/>
    <n v="0"/>
    <n v="0"/>
    <n v="0"/>
    <n v="0"/>
    <n v="0"/>
    <n v="0"/>
    <n v="0"/>
    <n v="0"/>
    <m/>
  </r>
  <r>
    <s v="LU500_4"/>
    <x v="17"/>
    <x v="1"/>
    <n v="2015"/>
    <x v="2"/>
    <x v="9"/>
    <m/>
    <n v="2.0176935358475791E-2"/>
    <n v="2.0176935358475791E-2"/>
    <n v="0"/>
    <n v="0"/>
    <n v="0"/>
    <n v="1.8450941670521231E-2"/>
    <n v="0"/>
    <n v="1.7259936879545602E-3"/>
    <m/>
    <m/>
    <n v="1.5446724145831252E-2"/>
    <n v="1.5446724145831252E-2"/>
    <n v="0"/>
    <n v="0"/>
    <n v="0"/>
    <n v="1.4120407104566014E-2"/>
    <n v="0"/>
    <n v="1.3263170412652384E-3"/>
    <m/>
  </r>
  <r>
    <s v="LU500_10"/>
    <x v="17"/>
    <x v="1"/>
    <n v="2015"/>
    <x v="2"/>
    <x v="1"/>
    <m/>
    <n v="8.0837003264032526E-3"/>
    <n v="8.0837003264032526E-3"/>
    <n v="0"/>
    <n v="0"/>
    <n v="0"/>
    <n v="7.3440994888508884E-3"/>
    <n v="0"/>
    <n v="7.3960083755236447E-4"/>
    <m/>
    <m/>
    <n v="8.0599549179515752E-3"/>
    <n v="8.0599549179515752E-3"/>
    <n v="0"/>
    <n v="0"/>
    <n v="0"/>
    <n v="7.3218415792610722E-3"/>
    <n v="0"/>
    <n v="7.3811333869050304E-4"/>
    <m/>
  </r>
  <r>
    <s v="LU500_11"/>
    <x v="17"/>
    <x v="1"/>
    <n v="2015"/>
    <x v="2"/>
    <x v="2"/>
    <m/>
    <n v="1.5220146435117926E-2"/>
    <n v="1.5220146435117926E-2"/>
    <n v="0"/>
    <n v="0"/>
    <n v="0"/>
    <n v="1.3800298049350788E-2"/>
    <n v="0"/>
    <n v="1.4198483857671381E-3"/>
    <m/>
    <m/>
    <n v="3.3138606319323041E-2"/>
    <n v="3.3138606319323041E-2"/>
    <n v="0"/>
    <n v="0"/>
    <n v="0"/>
    <n v="3.0057485851682521E-2"/>
    <n v="0"/>
    <n v="3.0811204676405198E-3"/>
    <m/>
  </r>
  <r>
    <s v="LU500_12"/>
    <x v="17"/>
    <x v="1"/>
    <n v="2015"/>
    <x v="2"/>
    <x v="16"/>
    <m/>
    <n v="0"/>
    <n v="0"/>
    <n v="0"/>
    <n v="0"/>
    <n v="0"/>
    <n v="0"/>
    <n v="0"/>
    <n v="0"/>
    <m/>
    <m/>
    <n v="0"/>
    <n v="0"/>
    <n v="0"/>
    <n v="0"/>
    <n v="0"/>
    <n v="0"/>
    <n v="0"/>
    <n v="0"/>
    <m/>
  </r>
  <r>
    <s v="LU500_14"/>
    <x v="17"/>
    <x v="1"/>
    <n v="2015"/>
    <x v="2"/>
    <x v="15"/>
    <m/>
    <n v="0"/>
    <n v="0"/>
    <n v="0"/>
    <n v="0"/>
    <n v="0"/>
    <n v="0"/>
    <n v="0"/>
    <n v="0"/>
    <m/>
    <m/>
    <n v="0"/>
    <n v="0"/>
    <n v="0"/>
    <n v="0"/>
    <n v="0"/>
    <n v="0"/>
    <n v="0"/>
    <n v="0"/>
    <m/>
  </r>
  <r>
    <s v="LU500_15"/>
    <x v="17"/>
    <x v="1"/>
    <n v="2015"/>
    <x v="2"/>
    <x v="5"/>
    <m/>
    <n v="0"/>
    <n v="0"/>
    <n v="0"/>
    <n v="0"/>
    <n v="0"/>
    <n v="0"/>
    <n v="0"/>
    <n v="0"/>
    <m/>
    <m/>
    <n v="0"/>
    <n v="0"/>
    <n v="0"/>
    <n v="0"/>
    <n v="0"/>
    <n v="0"/>
    <n v="0"/>
    <n v="0"/>
    <m/>
  </r>
  <r>
    <s v="LU500_16"/>
    <x v="17"/>
    <x v="1"/>
    <n v="2015"/>
    <x v="2"/>
    <x v="6"/>
    <m/>
    <n v="0"/>
    <n v="0"/>
    <n v="0"/>
    <n v="0"/>
    <n v="0"/>
    <n v="0"/>
    <n v="0"/>
    <n v="0"/>
    <m/>
    <m/>
    <n v="0"/>
    <n v="0"/>
    <n v="0"/>
    <n v="0"/>
    <n v="0"/>
    <n v="0"/>
    <n v="0"/>
    <n v="0"/>
    <m/>
  </r>
  <r>
    <s v="MT500_1"/>
    <x v="19"/>
    <x v="1"/>
    <n v="2015"/>
    <x v="2"/>
    <x v="0"/>
    <m/>
    <n v="0.95229972009356167"/>
    <n v="0.65231912513514301"/>
    <n v="0.29998059495841861"/>
    <n v="6.6255417091257915E-2"/>
    <n v="5.1908557689210245E-2"/>
    <n v="0.37465921515787726"/>
    <n v="0.24807203726920837"/>
    <n v="0.21140449288600779"/>
    <m/>
    <m/>
    <n v="1.260632660390403"/>
    <n v="0.51182824811204075"/>
    <n v="0.74880441227836236"/>
    <n v="6.0320256828223021E-2"/>
    <n v="5.1908557689210245E-2"/>
    <n v="0.28830194458756242"/>
    <n v="0.64498729689994183"/>
    <n v="0.16320604669625527"/>
    <m/>
  </r>
  <r>
    <s v="MT500_2"/>
    <x v="19"/>
    <x v="1"/>
    <n v="2015"/>
    <x v="2"/>
    <x v="7"/>
    <m/>
    <n v="5.8777766999986991E-3"/>
    <n v="5.8777766999986991E-3"/>
    <n v="0"/>
    <n v="0"/>
    <n v="0"/>
    <n v="3.565159457159379E-3"/>
    <n v="0"/>
    <n v="2.3126172428393202E-3"/>
    <m/>
    <m/>
    <n v="4.9867773071276093E-3"/>
    <n v="4.9867773071276093E-3"/>
    <n v="0"/>
    <n v="0"/>
    <n v="0"/>
    <n v="3.0264150525598308E-3"/>
    <n v="0"/>
    <n v="1.9603622545677785E-3"/>
    <m/>
  </r>
  <r>
    <s v="MT500_3"/>
    <x v="19"/>
    <x v="1"/>
    <n v="2015"/>
    <x v="2"/>
    <x v="8"/>
    <m/>
    <n v="0.53585689104323897"/>
    <n v="0.53585689104323897"/>
    <n v="0"/>
    <n v="0"/>
    <n v="0"/>
    <n v="0.34392879804596732"/>
    <n v="0"/>
    <n v="0.19192809299727165"/>
    <m/>
    <m/>
    <n v="0.40595983240522571"/>
    <n v="0.40595983240522571"/>
    <n v="0"/>
    <n v="0"/>
    <n v="0"/>
    <n v="0.26054538847298725"/>
    <n v="0"/>
    <n v="0.14541444393223849"/>
    <m/>
  </r>
  <r>
    <s v="MT500_5"/>
    <x v="19"/>
    <x v="1"/>
    <n v="2015"/>
    <x v="2"/>
    <x v="10"/>
    <m/>
    <n v="1.8849133434773911E-4"/>
    <n v="1.8849133434773911E-4"/>
    <n v="0"/>
    <n v="0"/>
    <n v="0"/>
    <n v="1.2525440887198357E-4"/>
    <n v="0"/>
    <n v="6.3236925475755536E-5"/>
    <m/>
    <m/>
    <n v="1.2115598351081257E-4"/>
    <n v="1.2115598351081257E-4"/>
    <n v="0"/>
    <n v="0"/>
    <n v="0"/>
    <n v="8.0471283894453053E-5"/>
    <n v="0"/>
    <n v="4.0684699616359514E-5"/>
    <m/>
  </r>
  <r>
    <s v="MT500_6"/>
    <x v="19"/>
    <x v="1"/>
    <n v="2015"/>
    <x v="2"/>
    <x v="11"/>
    <m/>
    <n v="0.38668966994297188"/>
    <n v="8.6709074984553283E-2"/>
    <n v="0.29998059495841861"/>
    <n v="6.6255417091257915E-2"/>
    <n v="5.1908557689210245E-2"/>
    <n v="1.2694361137275071E-2"/>
    <n v="0.24807203726920837"/>
    <n v="7.7592967560202956E-3"/>
    <m/>
    <m/>
    <n v="0.8293983950773236"/>
    <n v="8.0593982798961211E-2"/>
    <n v="0.74880441227836236"/>
    <n v="6.0320256828223021E-2"/>
    <n v="5.1908557689210245E-2"/>
    <n v="1.2440473914529558E-2"/>
    <n v="0.64498729689994183"/>
    <n v="7.8332520562086408E-3"/>
    <m/>
  </r>
  <r>
    <s v="MT500_7"/>
    <x v="19"/>
    <x v="1"/>
    <n v="2015"/>
    <x v="2"/>
    <x v="12"/>
    <m/>
    <n v="0"/>
    <n v="0"/>
    <n v="0"/>
    <n v="0"/>
    <n v="0"/>
    <n v="0"/>
    <n v="0"/>
    <n v="0"/>
    <m/>
    <m/>
    <n v="0"/>
    <n v="0"/>
    <n v="0"/>
    <n v="0"/>
    <n v="0"/>
    <n v="0"/>
    <n v="0"/>
    <n v="0"/>
    <m/>
  </r>
  <r>
    <s v="MT500_8"/>
    <x v="19"/>
    <x v="1"/>
    <n v="2015"/>
    <x v="2"/>
    <x v="13"/>
    <m/>
    <n v="0"/>
    <n v="0"/>
    <n v="0"/>
    <n v="0"/>
    <n v="0"/>
    <n v="0"/>
    <n v="0"/>
    <n v="0"/>
    <m/>
    <m/>
    <n v="0"/>
    <n v="0"/>
    <n v="0"/>
    <n v="0"/>
    <n v="0"/>
    <n v="0"/>
    <n v="0"/>
    <n v="0"/>
    <m/>
  </r>
  <r>
    <s v="MT500_9"/>
    <x v="19"/>
    <x v="1"/>
    <n v="2015"/>
    <x v="2"/>
    <x v="14"/>
    <m/>
    <n v="0"/>
    <n v="0"/>
    <n v="0"/>
    <n v="0"/>
    <n v="0"/>
    <n v="0"/>
    <n v="0"/>
    <n v="0"/>
    <m/>
    <m/>
    <n v="0"/>
    <n v="0"/>
    <n v="0"/>
    <n v="0"/>
    <n v="0"/>
    <n v="0"/>
    <n v="0"/>
    <n v="0"/>
    <m/>
  </r>
  <r>
    <s v="MT500_4"/>
    <x v="19"/>
    <x v="1"/>
    <n v="2015"/>
    <x v="2"/>
    <x v="9"/>
    <m/>
    <n v="1.1204702404004684E-2"/>
    <n v="1.1204702404004684E-2"/>
    <n v="0"/>
    <n v="0"/>
    <n v="0"/>
    <n v="6.8844158599552108E-3"/>
    <n v="0"/>
    <n v="4.3202865440494734E-3"/>
    <m/>
    <m/>
    <n v="8.7238945894601398E-3"/>
    <n v="8.7238945894601398E-3"/>
    <n v="0"/>
    <n v="0"/>
    <n v="0"/>
    <n v="5.3602054038110105E-3"/>
    <n v="0"/>
    <n v="3.3636891856491298E-3"/>
    <m/>
  </r>
  <r>
    <s v="MT500_10"/>
    <x v="19"/>
    <x v="1"/>
    <n v="2015"/>
    <x v="2"/>
    <x v="1"/>
    <m/>
    <n v="1.1897032667798371E-2"/>
    <n v="1.1897032667798371E-2"/>
    <n v="0"/>
    <n v="0"/>
    <n v="0"/>
    <n v="7.1052114827526072E-3"/>
    <n v="0"/>
    <n v="4.7918211850457634E-3"/>
    <m/>
    <m/>
    <n v="1.0316779061843626E-2"/>
    <n v="1.0316779061843626E-2"/>
    <n v="0"/>
    <n v="0"/>
    <n v="0"/>
    <n v="6.1649419493629235E-3"/>
    <n v="0"/>
    <n v="4.1518371124807012E-3"/>
    <m/>
  </r>
  <r>
    <s v="MT500_11"/>
    <x v="19"/>
    <x v="1"/>
    <n v="2015"/>
    <x v="2"/>
    <x v="2"/>
    <m/>
    <n v="5.8515600120124037E-4"/>
    <n v="5.8515600120124037E-4"/>
    <n v="0"/>
    <n v="0"/>
    <n v="0"/>
    <n v="3.5601476589569055E-4"/>
    <n v="0"/>
    <n v="2.2914123530554982E-4"/>
    <m/>
    <m/>
    <n v="1.1258259659115248E-3"/>
    <n v="1.1258259659115248E-3"/>
    <n v="0"/>
    <n v="0"/>
    <n v="0"/>
    <n v="6.8404851041733647E-4"/>
    <n v="0"/>
    <n v="4.4177745549418834E-4"/>
    <m/>
  </r>
  <r>
    <s v="MT500_12"/>
    <x v="19"/>
    <x v="1"/>
    <n v="2015"/>
    <x v="2"/>
    <x v="16"/>
    <m/>
    <n v="0"/>
    <n v="0"/>
    <n v="0"/>
    <n v="0"/>
    <n v="0"/>
    <n v="0"/>
    <n v="0"/>
    <n v="0"/>
    <m/>
    <m/>
    <n v="0"/>
    <n v="0"/>
    <n v="0"/>
    <n v="0"/>
    <n v="0"/>
    <n v="0"/>
    <n v="0"/>
    <n v="0"/>
    <m/>
  </r>
  <r>
    <s v="MT500_14"/>
    <x v="19"/>
    <x v="1"/>
    <n v="2015"/>
    <x v="2"/>
    <x v="15"/>
    <m/>
    <n v="0"/>
    <n v="0"/>
    <n v="0"/>
    <n v="0"/>
    <n v="0"/>
    <n v="0"/>
    <n v="0"/>
    <n v="0"/>
    <m/>
    <m/>
    <n v="0"/>
    <n v="0"/>
    <n v="0"/>
    <n v="0"/>
    <n v="0"/>
    <n v="0"/>
    <n v="0"/>
    <n v="0"/>
    <m/>
  </r>
  <r>
    <s v="MT500_15"/>
    <x v="19"/>
    <x v="1"/>
    <n v="2015"/>
    <x v="2"/>
    <x v="5"/>
    <m/>
    <n v="0"/>
    <n v="0"/>
    <n v="0"/>
    <n v="0"/>
    <n v="0"/>
    <n v="0"/>
    <n v="0"/>
    <n v="0"/>
    <m/>
    <m/>
    <n v="0"/>
    <n v="0"/>
    <n v="0"/>
    <n v="0"/>
    <n v="0"/>
    <n v="0"/>
    <n v="0"/>
    <n v="0"/>
    <m/>
  </r>
  <r>
    <s v="MT500_16"/>
    <x v="19"/>
    <x v="1"/>
    <n v="2015"/>
    <x v="2"/>
    <x v="6"/>
    <m/>
    <n v="0"/>
    <n v="0"/>
    <n v="0"/>
    <n v="0"/>
    <n v="0"/>
    <n v="0"/>
    <n v="0"/>
    <n v="0"/>
    <m/>
    <m/>
    <n v="0"/>
    <n v="0"/>
    <n v="0"/>
    <n v="0"/>
    <n v="0"/>
    <n v="0"/>
    <n v="0"/>
    <n v="0"/>
    <m/>
  </r>
  <r>
    <s v="NL500_1"/>
    <x v="20"/>
    <x v="0"/>
    <n v="2015"/>
    <x v="2"/>
    <x v="0"/>
    <m/>
    <n v="49.439433863997323"/>
    <n v="44.174365227770778"/>
    <n v="5.2650686362265411"/>
    <n v="2.8201162351912696"/>
    <n v="4.8227821501736416"/>
    <n v="37.89801443845262"/>
    <n v="0.4422864860528995"/>
    <n v="3.4562345541268891"/>
    <m/>
    <m/>
    <n v="54.382572654318849"/>
    <n v="38.18930890819162"/>
    <n v="16.193263746127233"/>
    <n v="2.567490222842836"/>
    <n v="4.8227821501736416"/>
    <n v="32.585179108398336"/>
    <n v="1.7249172956063081"/>
    <n v="3.0366395769504475"/>
    <m/>
  </r>
  <r>
    <s v="NL500_2"/>
    <x v="20"/>
    <x v="0"/>
    <n v="2015"/>
    <x v="2"/>
    <x v="7"/>
    <m/>
    <n v="35.801359752256616"/>
    <n v="35.801359752256616"/>
    <n v="0"/>
    <n v="0"/>
    <n v="0"/>
    <n v="32.821016741567639"/>
    <n v="0"/>
    <n v="2.9803430106889781"/>
    <m/>
    <m/>
    <n v="29.962127181166647"/>
    <n v="29.962127181166647"/>
    <n v="0"/>
    <n v="0"/>
    <n v="0"/>
    <n v="27.464046530796054"/>
    <n v="0"/>
    <n v="2.4980806503705937"/>
    <m/>
  </r>
  <r>
    <s v="NL500_3"/>
    <x v="20"/>
    <x v="0"/>
    <n v="2015"/>
    <x v="2"/>
    <x v="8"/>
    <m/>
    <n v="1.0355858194626524"/>
    <n v="1.0355858194626524"/>
    <n v="0"/>
    <n v="0"/>
    <n v="0"/>
    <n v="0.95262147876903369"/>
    <n v="0"/>
    <n v="8.2964340693618591E-2"/>
    <m/>
    <m/>
    <n v="0.78576033678831914"/>
    <n v="0.78576033678831914"/>
    <n v="0"/>
    <n v="0"/>
    <n v="0"/>
    <n v="0.72280179235944975"/>
    <n v="0"/>
    <n v="6.295854442886939E-2"/>
    <m/>
  </r>
  <r>
    <s v="NL500_5"/>
    <x v="20"/>
    <x v="0"/>
    <n v="2015"/>
    <x v="2"/>
    <x v="10"/>
    <m/>
    <n v="1.394057428050687E-2"/>
    <n v="1.394057428050687E-2"/>
    <n v="0"/>
    <n v="0"/>
    <n v="0"/>
    <n v="1.2754673004638419E-2"/>
    <n v="0"/>
    <n v="1.1859012758684505E-3"/>
    <m/>
    <m/>
    <n v="8.6835819565911822E-3"/>
    <n v="8.6835819565911822E-3"/>
    <n v="0"/>
    <n v="0"/>
    <n v="0"/>
    <n v="7.9442320912192724E-3"/>
    <n v="0"/>
    <n v="7.3934986537191035E-4"/>
    <m/>
  </r>
  <r>
    <s v="NL500_6"/>
    <x v="20"/>
    <x v="0"/>
    <n v="2015"/>
    <x v="2"/>
    <x v="11"/>
    <m/>
    <n v="8.2147541507745565"/>
    <n v="2.949685514548015"/>
    <n v="5.2650686362265411"/>
    <n v="2.8201162351912696"/>
    <n v="4.8227821501736416"/>
    <n v="0.11890515658587814"/>
    <n v="0.4422864860528995"/>
    <n v="1.0664122770867321E-2"/>
    <m/>
    <m/>
    <n v="18.942445145940233"/>
    <n v="2.7491813998130019"/>
    <n v="16.193263746127233"/>
    <n v="2.567490222842836"/>
    <n v="4.8227821501736416"/>
    <n v="0.11652705345416056"/>
    <n v="1.7249172956063081"/>
    <n v="6.5164123516005534E-2"/>
    <m/>
  </r>
  <r>
    <s v="NL500_7"/>
    <x v="20"/>
    <x v="0"/>
    <n v="2015"/>
    <x v="2"/>
    <x v="12"/>
    <m/>
    <n v="1.8850316584586928"/>
    <n v="1.8850316584586928"/>
    <n v="0"/>
    <n v="0"/>
    <n v="0"/>
    <n v="1.7265051488638103"/>
    <n v="0"/>
    <n v="0.15852650959488254"/>
    <m/>
    <m/>
    <n v="1.8021929708514206"/>
    <n v="1.8021929708514206"/>
    <n v="0"/>
    <n v="0"/>
    <n v="0"/>
    <n v="1.6505888472595889"/>
    <n v="0"/>
    <n v="0.15160412359183173"/>
    <m/>
  </r>
  <r>
    <s v="NL500_8"/>
    <x v="20"/>
    <x v="0"/>
    <n v="2015"/>
    <x v="2"/>
    <x v="13"/>
    <m/>
    <n v="0"/>
    <n v="0"/>
    <n v="0"/>
    <n v="0"/>
    <n v="0"/>
    <n v="0"/>
    <n v="0"/>
    <n v="0"/>
    <m/>
    <m/>
    <n v="0"/>
    <n v="0"/>
    <n v="0"/>
    <n v="0"/>
    <n v="0"/>
    <n v="0"/>
    <n v="0"/>
    <n v="0"/>
    <m/>
  </r>
  <r>
    <s v="NL500_9"/>
    <x v="20"/>
    <x v="0"/>
    <n v="2015"/>
    <x v="2"/>
    <x v="14"/>
    <m/>
    <n v="0"/>
    <n v="0"/>
    <n v="0"/>
    <n v="0"/>
    <n v="0"/>
    <n v="0"/>
    <n v="0"/>
    <n v="0"/>
    <m/>
    <m/>
    <n v="0"/>
    <n v="0"/>
    <n v="0"/>
    <n v="0"/>
    <n v="0"/>
    <n v="0"/>
    <n v="0"/>
    <n v="0"/>
    <m/>
  </r>
  <r>
    <s v="NL500_4"/>
    <x v="20"/>
    <x v="0"/>
    <n v="2015"/>
    <x v="2"/>
    <x v="9"/>
    <m/>
    <n v="1.6400479379934314"/>
    <n v="1.6400479379934314"/>
    <n v="0"/>
    <n v="0"/>
    <n v="0"/>
    <n v="1.4933059367366348"/>
    <n v="0"/>
    <n v="0.14674200125679657"/>
    <m/>
    <m/>
    <n v="1.261826375468436"/>
    <n v="1.261826375468436"/>
    <n v="0"/>
    <n v="0"/>
    <n v="0"/>
    <n v="1.1486830469358473"/>
    <n v="0"/>
    <n v="0.11314332853258875"/>
    <m/>
  </r>
  <r>
    <s v="NL500_10"/>
    <x v="20"/>
    <x v="0"/>
    <n v="2015"/>
    <x v="2"/>
    <x v="1"/>
    <m/>
    <n v="0.23408269610859311"/>
    <n v="0.23408269610859311"/>
    <n v="0"/>
    <n v="0"/>
    <n v="0"/>
    <n v="0.21298731146244679"/>
    <n v="0"/>
    <n v="2.1095384646146312E-2"/>
    <m/>
    <m/>
    <n v="0.23087853381808124"/>
    <n v="0.23087853381808124"/>
    <n v="0"/>
    <n v="0"/>
    <n v="0"/>
    <n v="0.21004746966398666"/>
    <n v="0"/>
    <n v="2.0831064154094577E-2"/>
    <m/>
  </r>
  <r>
    <s v="NL500_11"/>
    <x v="20"/>
    <x v="0"/>
    <n v="2015"/>
    <x v="2"/>
    <x v="2"/>
    <m/>
    <n v="0.61463127466226841"/>
    <n v="0.61463127466226841"/>
    <n v="0"/>
    <n v="0"/>
    <n v="0"/>
    <n v="0.55991799146253696"/>
    <n v="0"/>
    <n v="5.471328319973149E-2"/>
    <m/>
    <m/>
    <n v="1.3886585283291222"/>
    <n v="1.3886585283291222"/>
    <n v="0"/>
    <n v="0"/>
    <n v="0"/>
    <n v="1.2645401358380297"/>
    <n v="0"/>
    <n v="0.12411839249109252"/>
    <m/>
  </r>
  <r>
    <s v="NL500_12"/>
    <x v="20"/>
    <x v="0"/>
    <n v="2015"/>
    <x v="2"/>
    <x v="16"/>
    <m/>
    <n v="0"/>
    <n v="0"/>
    <n v="0"/>
    <n v="0"/>
    <n v="0"/>
    <n v="0"/>
    <n v="0"/>
    <n v="0"/>
    <m/>
    <m/>
    <n v="0"/>
    <n v="0"/>
    <n v="0"/>
    <n v="0"/>
    <n v="0"/>
    <n v="0"/>
    <n v="0"/>
    <n v="0"/>
    <m/>
  </r>
  <r>
    <s v="NL500_14"/>
    <x v="20"/>
    <x v="0"/>
    <n v="2015"/>
    <x v="2"/>
    <x v="15"/>
    <m/>
    <n v="0"/>
    <n v="0"/>
    <n v="0"/>
    <n v="0"/>
    <n v="0"/>
    <n v="0"/>
    <n v="0"/>
    <n v="0"/>
    <m/>
    <m/>
    <n v="0"/>
    <n v="0"/>
    <n v="0"/>
    <n v="0"/>
    <n v="0"/>
    <n v="0"/>
    <n v="0"/>
    <n v="0"/>
    <m/>
  </r>
  <r>
    <s v="NL500_15"/>
    <x v="20"/>
    <x v="0"/>
    <n v="2015"/>
    <x v="2"/>
    <x v="5"/>
    <m/>
    <n v="0"/>
    <n v="0"/>
    <n v="0"/>
    <n v="0"/>
    <n v="0"/>
    <n v="0"/>
    <n v="0"/>
    <n v="0"/>
    <m/>
    <m/>
    <n v="0"/>
    <n v="0"/>
    <n v="0"/>
    <n v="0"/>
    <n v="0"/>
    <n v="0"/>
    <n v="0"/>
    <n v="0"/>
    <m/>
  </r>
  <r>
    <s v="NL500_16"/>
    <x v="20"/>
    <x v="0"/>
    <n v="2015"/>
    <x v="2"/>
    <x v="6"/>
    <m/>
    <n v="0"/>
    <n v="0"/>
    <n v="0"/>
    <n v="0"/>
    <n v="0"/>
    <n v="0"/>
    <n v="0"/>
    <n v="0"/>
    <m/>
    <m/>
    <n v="0"/>
    <n v="0"/>
    <n v="0"/>
    <n v="0"/>
    <n v="0"/>
    <n v="0"/>
    <n v="0"/>
    <n v="0"/>
    <m/>
  </r>
  <r>
    <s v="PL500_1"/>
    <x v="21"/>
    <x v="0"/>
    <n v="2015"/>
    <x v="2"/>
    <x v="0"/>
    <m/>
    <n v="55.140510701390369"/>
    <n v="52.434782822401829"/>
    <n v="2.7057278789885393"/>
    <n v="2.8068081611872731"/>
    <n v="2.163068121971925"/>
    <n v="46.935541843805794"/>
    <n v="0.5426597570166144"/>
    <n v="2.6924328174087644"/>
    <m/>
    <m/>
    <n v="52.74852919960189"/>
    <n v="44.142951781321322"/>
    <n v="8.6055774182805713"/>
    <n v="2.5553742861081137"/>
    <n v="2.163068121971925"/>
    <n v="39.286777284070951"/>
    <n v="2.1163730523647963"/>
    <n v="2.3008002111422616"/>
    <m/>
  </r>
  <r>
    <s v="PL500_2"/>
    <x v="21"/>
    <x v="0"/>
    <n v="2015"/>
    <x v="2"/>
    <x v="7"/>
    <m/>
    <n v="19.916353135576184"/>
    <n v="19.916353135576184"/>
    <n v="0"/>
    <n v="0"/>
    <n v="0"/>
    <n v="18.807406042458886"/>
    <n v="0"/>
    <n v="1.1089470931172976"/>
    <m/>
    <m/>
    <n v="16.82331312876936"/>
    <n v="16.82331312876936"/>
    <n v="0"/>
    <n v="0"/>
    <n v="0"/>
    <n v="15.883993778351618"/>
    <n v="0"/>
    <n v="0.93931935041774106"/>
    <m/>
  </r>
  <r>
    <s v="PL500_3"/>
    <x v="21"/>
    <x v="0"/>
    <n v="2015"/>
    <x v="2"/>
    <x v="8"/>
    <m/>
    <n v="5.1008295045673711"/>
    <n v="5.1008295045673711"/>
    <n v="0"/>
    <n v="0"/>
    <n v="0"/>
    <n v="4.8434021681543697"/>
    <n v="0"/>
    <n v="0.25742733641300092"/>
    <m/>
    <m/>
    <n v="3.8643076180136711"/>
    <n v="3.8643076180136711"/>
    <n v="0"/>
    <n v="0"/>
    <n v="0"/>
    <n v="3.669283433631791"/>
    <n v="0"/>
    <n v="0.19502418438188027"/>
    <m/>
  </r>
  <r>
    <s v="PL500_5"/>
    <x v="21"/>
    <x v="0"/>
    <n v="2015"/>
    <x v="2"/>
    <x v="10"/>
    <m/>
    <n v="7.7385611601986168"/>
    <n v="7.7385611601986168"/>
    <n v="0"/>
    <n v="0"/>
    <n v="0"/>
    <n v="7.3441226752468927"/>
    <n v="0"/>
    <n v="0.39443848495172457"/>
    <m/>
    <m/>
    <n v="4.7051950429597165"/>
    <n v="4.7051950429597165"/>
    <n v="0"/>
    <n v="0"/>
    <n v="0"/>
    <n v="4.4654163087009939"/>
    <n v="0"/>
    <n v="0.2397787342587227"/>
    <m/>
  </r>
  <r>
    <s v="PL500_6"/>
    <x v="21"/>
    <x v="0"/>
    <n v="2015"/>
    <x v="2"/>
    <x v="11"/>
    <m/>
    <n v="6.0564823725407235"/>
    <n v="3.3507544935521842"/>
    <n v="2.7057278789885393"/>
    <n v="2.8068081611872731"/>
    <n v="2.163068121971925"/>
    <n v="0.51593323007139424"/>
    <n v="0.5426597570166144"/>
    <n v="2.8013102293516882E-2"/>
    <m/>
    <m/>
    <n v="11.723129644840634"/>
    <n v="3.1175522265600626"/>
    <n v="8.6055774182805713"/>
    <n v="2.5553742861081137"/>
    <n v="2.163068121971925"/>
    <n v="0.50561456546996664"/>
    <n v="2.1163730523647963"/>
    <n v="5.6563374981982335E-2"/>
    <m/>
  </r>
  <r>
    <s v="PL500_7"/>
    <x v="21"/>
    <x v="0"/>
    <n v="2015"/>
    <x v="2"/>
    <x v="12"/>
    <m/>
    <n v="12.054999015879311"/>
    <n v="12.054999015879311"/>
    <n v="0"/>
    <n v="0"/>
    <n v="0"/>
    <n v="11.389451282758756"/>
    <n v="0"/>
    <n v="0.66554773312055548"/>
    <m/>
    <m/>
    <n v="11.528654847579395"/>
    <n v="11.528654847579395"/>
    <n v="0"/>
    <n v="0"/>
    <n v="0"/>
    <n v="10.891937273050182"/>
    <n v="0"/>
    <n v="0.63671757452921196"/>
    <m/>
  </r>
  <r>
    <s v="PL500_8"/>
    <x v="21"/>
    <x v="0"/>
    <n v="2015"/>
    <x v="2"/>
    <x v="13"/>
    <m/>
    <n v="0"/>
    <n v="0"/>
    <n v="0"/>
    <n v="0"/>
    <n v="0"/>
    <n v="0"/>
    <n v="0"/>
    <n v="0"/>
    <m/>
    <m/>
    <n v="0"/>
    <n v="0"/>
    <n v="0"/>
    <n v="0"/>
    <n v="0"/>
    <n v="0"/>
    <n v="0"/>
    <n v="0"/>
    <m/>
  </r>
  <r>
    <s v="PL500_9"/>
    <x v="21"/>
    <x v="0"/>
    <n v="2015"/>
    <x v="2"/>
    <x v="14"/>
    <m/>
    <n v="0"/>
    <n v="0"/>
    <n v="0"/>
    <n v="0"/>
    <n v="0"/>
    <n v="0"/>
    <n v="0"/>
    <n v="0"/>
    <m/>
    <m/>
    <n v="0"/>
    <n v="0"/>
    <n v="0"/>
    <n v="0"/>
    <n v="0"/>
    <n v="0"/>
    <n v="0"/>
    <n v="0"/>
    <m/>
  </r>
  <r>
    <s v="PL500_4"/>
    <x v="21"/>
    <x v="0"/>
    <n v="2015"/>
    <x v="2"/>
    <x v="9"/>
    <m/>
    <n v="2.7656124243067137"/>
    <n v="2.7656124243067137"/>
    <n v="0"/>
    <n v="0"/>
    <n v="0"/>
    <n v="2.6172629323285719"/>
    <n v="0"/>
    <n v="0.14834949197814171"/>
    <m/>
    <m/>
    <n v="2.0568729780843862"/>
    <n v="2.0568729780843862"/>
    <n v="0"/>
    <n v="0"/>
    <n v="0"/>
    <n v="1.94622381748605"/>
    <n v="0"/>
    <n v="0.11064916059833614"/>
    <m/>
  </r>
  <r>
    <s v="PL500_10"/>
    <x v="21"/>
    <x v="0"/>
    <n v="2015"/>
    <x v="2"/>
    <x v="1"/>
    <m/>
    <n v="1.0293765396768553"/>
    <n v="1.0293765396768553"/>
    <n v="0"/>
    <n v="0"/>
    <n v="0"/>
    <n v="0.96877749887622333"/>
    <n v="0"/>
    <n v="6.0599040800631984E-2"/>
    <m/>
    <m/>
    <n v="0.93999089693371185"/>
    <n v="0.93999089693371185"/>
    <n v="0"/>
    <n v="0"/>
    <n v="0"/>
    <n v="0.88449831217872621"/>
    <n v="0"/>
    <n v="5.5492584754985627E-2"/>
    <m/>
  </r>
  <r>
    <s v="PL500_11"/>
    <x v="21"/>
    <x v="0"/>
    <n v="2015"/>
    <x v="2"/>
    <x v="2"/>
    <m/>
    <n v="0.47829654864459203"/>
    <n v="0.47829654864459203"/>
    <n v="0"/>
    <n v="0"/>
    <n v="0"/>
    <n v="0.44918601391069651"/>
    <n v="0"/>
    <n v="2.9110534733895514E-2"/>
    <m/>
    <m/>
    <n v="1.1070650424210251"/>
    <n v="1.1070650424210251"/>
    <n v="0"/>
    <n v="0"/>
    <n v="0"/>
    <n v="1.0398097952016236"/>
    <n v="0"/>
    <n v="6.7255247219401446E-2"/>
    <m/>
  </r>
  <r>
    <s v="PL500_12"/>
    <x v="21"/>
    <x v="0"/>
    <n v="2015"/>
    <x v="2"/>
    <x v="16"/>
    <m/>
    <n v="0"/>
    <n v="0"/>
    <n v="0"/>
    <n v="0"/>
    <n v="0"/>
    <n v="0"/>
    <n v="0"/>
    <n v="0"/>
    <m/>
    <m/>
    <n v="0"/>
    <n v="0"/>
    <n v="0"/>
    <n v="0"/>
    <n v="0"/>
    <n v="0"/>
    <n v="0"/>
    <n v="0"/>
    <m/>
  </r>
  <r>
    <s v="PL500_14"/>
    <x v="21"/>
    <x v="0"/>
    <n v="2015"/>
    <x v="2"/>
    <x v="15"/>
    <m/>
    <n v="0"/>
    <n v="0"/>
    <n v="0"/>
    <n v="0"/>
    <n v="0"/>
    <n v="0"/>
    <n v="0"/>
    <n v="0"/>
    <m/>
    <m/>
    <n v="0"/>
    <n v="0"/>
    <n v="0"/>
    <n v="0"/>
    <n v="0"/>
    <n v="0"/>
    <n v="0"/>
    <n v="0"/>
    <m/>
  </r>
  <r>
    <s v="PL500_15"/>
    <x v="21"/>
    <x v="0"/>
    <n v="2015"/>
    <x v="2"/>
    <x v="5"/>
    <m/>
    <n v="0"/>
    <n v="0"/>
    <n v="0"/>
    <n v="0"/>
    <n v="0"/>
    <n v="0"/>
    <n v="0"/>
    <n v="0"/>
    <m/>
    <m/>
    <n v="0"/>
    <n v="0"/>
    <n v="0"/>
    <n v="0"/>
    <n v="0"/>
    <n v="0"/>
    <n v="0"/>
    <n v="0"/>
    <m/>
  </r>
  <r>
    <s v="PL500_16"/>
    <x v="21"/>
    <x v="0"/>
    <n v="2015"/>
    <x v="2"/>
    <x v="6"/>
    <m/>
    <n v="0"/>
    <n v="0"/>
    <n v="0"/>
    <n v="0"/>
    <n v="0"/>
    <n v="0"/>
    <n v="0"/>
    <n v="0"/>
    <m/>
    <m/>
    <n v="0"/>
    <n v="0"/>
    <n v="0"/>
    <n v="0"/>
    <n v="0"/>
    <n v="0"/>
    <n v="0"/>
    <n v="0"/>
    <m/>
  </r>
  <r>
    <s v="PT500_1"/>
    <x v="22"/>
    <x v="1"/>
    <n v="2015"/>
    <x v="2"/>
    <x v="0"/>
    <m/>
    <n v="9.7835694621196563"/>
    <n v="7.5780234360776824"/>
    <n v="2.2055460260419739"/>
    <n v="1.149646283937293"/>
    <n v="0.77097614522663283"/>
    <n v="4.6187988206190482"/>
    <n v="1.4345698808153409"/>
    <n v="1.8095783315213414"/>
    <m/>
    <m/>
    <n v="11.678936945575678"/>
    <n v="6.4071029650025251"/>
    <n v="5.2718339805731524"/>
    <n v="1.0466609698221925"/>
    <n v="0.77097614522663283"/>
    <n v="3.8386946123763908"/>
    <n v="3.7298816901198864"/>
    <n v="1.5217473828039418"/>
    <m/>
  </r>
  <r>
    <s v="PT500_2"/>
    <x v="22"/>
    <x v="1"/>
    <n v="2015"/>
    <x v="2"/>
    <x v="7"/>
    <m/>
    <n v="2.6023957449762518"/>
    <n v="2.6023957449762518"/>
    <n v="0"/>
    <n v="0"/>
    <n v="0"/>
    <n v="1.8717623263872021"/>
    <n v="0"/>
    <n v="0.73063341858904973"/>
    <m/>
    <m/>
    <n v="2.1764912245402996"/>
    <n v="2.1764912245402996"/>
    <n v="0"/>
    <n v="0"/>
    <n v="0"/>
    <n v="1.5653059670104097"/>
    <n v="0"/>
    <n v="0.61118525752988972"/>
    <m/>
  </r>
  <r>
    <s v="PT500_3"/>
    <x v="22"/>
    <x v="1"/>
    <n v="2015"/>
    <x v="2"/>
    <x v="8"/>
    <m/>
    <n v="1.7261026431571516"/>
    <n v="1.7261026431571516"/>
    <n v="0"/>
    <n v="0"/>
    <n v="0"/>
    <n v="1.2408505715897791"/>
    <n v="0"/>
    <n v="0.48525207156737254"/>
    <m/>
    <m/>
    <n v="1.307448860778629"/>
    <n v="1.307448860778629"/>
    <n v="0"/>
    <n v="0"/>
    <n v="0"/>
    <n v="0.93991410586479751"/>
    <n v="0"/>
    <n v="0.36753475491383147"/>
    <m/>
  </r>
  <r>
    <s v="PT500_5"/>
    <x v="22"/>
    <x v="1"/>
    <n v="2015"/>
    <x v="2"/>
    <x v="10"/>
    <m/>
    <n v="8.0397002401888528E-4"/>
    <n v="8.0397002401888528E-4"/>
    <n v="0"/>
    <n v="0"/>
    <n v="0"/>
    <n v="5.3375515173630333E-4"/>
    <n v="0"/>
    <n v="2.7021487228258195E-4"/>
    <m/>
    <m/>
    <n v="5.2022367896311403E-4"/>
    <n v="5.2022367896311403E-4"/>
    <n v="0"/>
    <n v="0"/>
    <n v="0"/>
    <n v="3.4520665176432581E-4"/>
    <n v="0"/>
    <n v="1.7501702719878822E-4"/>
    <m/>
  </r>
  <r>
    <s v="PT500_6"/>
    <x v="22"/>
    <x v="1"/>
    <n v="2015"/>
    <x v="2"/>
    <x v="11"/>
    <m/>
    <n v="3.8854749354658624"/>
    <n v="1.6799289094238885"/>
    <n v="2.2055460260419739"/>
    <n v="1.149646283937293"/>
    <n v="0.77097614522663283"/>
    <n v="0.38192656174115852"/>
    <n v="1.4345698808153409"/>
    <n v="0.14835606374543717"/>
    <m/>
    <m/>
    <n v="6.8555080500407151"/>
    <n v="1.5836740694675622"/>
    <n v="5.2718339805731524"/>
    <n v="1.0466609698221925"/>
    <n v="0.77097614522663283"/>
    <n v="0.37428803050633563"/>
    <n v="3.7298816901198864"/>
    <n v="0.16272506913903412"/>
    <m/>
  </r>
  <r>
    <s v="PT500_7"/>
    <x v="22"/>
    <x v="1"/>
    <n v="2015"/>
    <x v="2"/>
    <x v="12"/>
    <m/>
    <n v="0.28984191818635779"/>
    <n v="0.28984191818635779"/>
    <n v="0"/>
    <n v="0"/>
    <n v="0"/>
    <n v="0.20939294256654922"/>
    <n v="0"/>
    <n v="8.0448975619808571E-2"/>
    <m/>
    <m/>
    <n v="0.27806541232514759"/>
    <n v="0.27806541232514759"/>
    <n v="0"/>
    <n v="0"/>
    <n v="0"/>
    <n v="0.20088387811176522"/>
    <n v="0"/>
    <n v="7.7181534213382377E-2"/>
    <m/>
  </r>
  <r>
    <s v="PT500_8"/>
    <x v="22"/>
    <x v="1"/>
    <n v="2015"/>
    <x v="2"/>
    <x v="13"/>
    <m/>
    <n v="0"/>
    <n v="0"/>
    <n v="0"/>
    <n v="0"/>
    <n v="0"/>
    <n v="0"/>
    <n v="0"/>
    <n v="0"/>
    <m/>
    <m/>
    <n v="0"/>
    <n v="0"/>
    <n v="0"/>
    <n v="0"/>
    <n v="0"/>
    <n v="0"/>
    <n v="0"/>
    <n v="0"/>
    <m/>
  </r>
  <r>
    <s v="PT500_9"/>
    <x v="22"/>
    <x v="1"/>
    <n v="2015"/>
    <x v="2"/>
    <x v="14"/>
    <m/>
    <n v="0"/>
    <n v="0"/>
    <n v="0"/>
    <n v="0"/>
    <n v="0"/>
    <n v="0"/>
    <n v="0"/>
    <n v="0"/>
    <m/>
    <m/>
    <n v="0"/>
    <n v="0"/>
    <n v="0"/>
    <n v="0"/>
    <n v="0"/>
    <n v="0"/>
    <n v="0"/>
    <n v="0"/>
    <m/>
  </r>
  <r>
    <s v="PT500_4"/>
    <x v="22"/>
    <x v="1"/>
    <n v="2015"/>
    <x v="2"/>
    <x v="9"/>
    <m/>
    <n v="1.0058101977044838"/>
    <n v="1.0058101977044838"/>
    <n v="0"/>
    <n v="0"/>
    <n v="0"/>
    <n v="0.72168477408344955"/>
    <n v="0"/>
    <n v="0.28412542362103427"/>
    <m/>
    <m/>
    <n v="0.76424909008805209"/>
    <n v="0.76424909008805209"/>
    <n v="0"/>
    <n v="0"/>
    <n v="0"/>
    <n v="0.54811451165070746"/>
    <n v="0"/>
    <n v="0.21613457843734457"/>
    <m/>
  </r>
  <r>
    <s v="PT500_10"/>
    <x v="22"/>
    <x v="1"/>
    <n v="2015"/>
    <x v="2"/>
    <x v="1"/>
    <m/>
    <n v="0.21250365110482561"/>
    <n v="0.21250365110482561"/>
    <n v="0"/>
    <n v="0"/>
    <n v="0"/>
    <n v="0.14934761426664594"/>
    <n v="0"/>
    <n v="6.3156036838179677E-2"/>
    <m/>
    <m/>
    <n v="0.17820805907259007"/>
    <n v="0.17820805907259007"/>
    <n v="0"/>
    <n v="0"/>
    <n v="0"/>
    <n v="0.12529169696339021"/>
    <n v="0"/>
    <n v="5.291636210919988E-2"/>
    <m/>
  </r>
  <r>
    <s v="PT500_11"/>
    <x v="22"/>
    <x v="1"/>
    <n v="2015"/>
    <x v="2"/>
    <x v="2"/>
    <m/>
    <n v="6.0636401500704304E-2"/>
    <n v="6.0636401500704304E-2"/>
    <n v="0"/>
    <n v="0"/>
    <n v="0"/>
    <n v="4.330027483252747E-2"/>
    <n v="0"/>
    <n v="1.7336126668176834E-2"/>
    <m/>
    <m/>
    <n v="0.11844602505128085"/>
    <n v="0.11844602505128085"/>
    <n v="0"/>
    <n v="0"/>
    <n v="0"/>
    <n v="8.4551215617220343E-2"/>
    <n v="0"/>
    <n v="3.3894809434060515E-2"/>
    <m/>
  </r>
  <r>
    <s v="PT500_12"/>
    <x v="22"/>
    <x v="1"/>
    <n v="2015"/>
    <x v="2"/>
    <x v="16"/>
    <m/>
    <n v="0"/>
    <n v="0"/>
    <n v="0"/>
    <n v="0"/>
    <n v="0"/>
    <n v="0"/>
    <n v="0"/>
    <n v="0"/>
    <m/>
    <m/>
    <n v="0"/>
    <n v="0"/>
    <n v="0"/>
    <n v="0"/>
    <n v="0"/>
    <n v="0"/>
    <n v="0"/>
    <n v="0"/>
    <m/>
  </r>
  <r>
    <s v="PT500_14"/>
    <x v="22"/>
    <x v="1"/>
    <n v="2015"/>
    <x v="2"/>
    <x v="15"/>
    <m/>
    <n v="0"/>
    <n v="0"/>
    <n v="0"/>
    <n v="0"/>
    <n v="0"/>
    <n v="0"/>
    <n v="0"/>
    <n v="0"/>
    <m/>
    <m/>
    <n v="0"/>
    <n v="0"/>
    <n v="0"/>
    <n v="0"/>
    <n v="0"/>
    <n v="0"/>
    <n v="0"/>
    <n v="0"/>
    <m/>
  </r>
  <r>
    <s v="PT500_15"/>
    <x v="22"/>
    <x v="1"/>
    <n v="2015"/>
    <x v="2"/>
    <x v="5"/>
    <m/>
    <n v="0"/>
    <n v="0"/>
    <n v="0"/>
    <n v="0"/>
    <n v="0"/>
    <n v="0"/>
    <n v="0"/>
    <n v="0"/>
    <m/>
    <m/>
    <n v="0"/>
    <n v="0"/>
    <n v="0"/>
    <n v="0"/>
    <n v="0"/>
    <n v="0"/>
    <n v="0"/>
    <n v="0"/>
    <m/>
  </r>
  <r>
    <s v="PT500_16"/>
    <x v="22"/>
    <x v="1"/>
    <n v="2015"/>
    <x v="2"/>
    <x v="6"/>
    <m/>
    <n v="0"/>
    <n v="0"/>
    <n v="0"/>
    <n v="0"/>
    <n v="0"/>
    <n v="0"/>
    <n v="0"/>
    <n v="0"/>
    <m/>
    <m/>
    <n v="0"/>
    <n v="0"/>
    <n v="0"/>
    <n v="0"/>
    <n v="0"/>
    <n v="0"/>
    <n v="0"/>
    <n v="0"/>
    <m/>
  </r>
  <r>
    <s v="RO500_1"/>
    <x v="23"/>
    <x v="0"/>
    <n v="2015"/>
    <x v="2"/>
    <x v="0"/>
    <m/>
    <n v="16.291221260512831"/>
    <n v="15.020627708245001"/>
    <n v="1.2705935522678311"/>
    <n v="1.1282431896564726"/>
    <n v="0.59561292096624396"/>
    <n v="12.898964165599835"/>
    <n v="0.67498063130158714"/>
    <n v="0.99342035298869358"/>
    <m/>
    <m/>
    <n v="15.285940371951025"/>
    <n v="12.339764888634411"/>
    <n v="2.9461754833166145"/>
    <n v="0.27791389844089631"/>
    <n v="0.59561292096624396"/>
    <n v="11.181683215558865"/>
    <n v="1.7549496413841266"/>
    <n v="0.88016777463464924"/>
    <m/>
  </r>
  <r>
    <s v="RO500_2"/>
    <x v="23"/>
    <x v="0"/>
    <n v="2015"/>
    <x v="2"/>
    <x v="7"/>
    <m/>
    <n v="9.5924713829629873"/>
    <n v="9.5924713829629873"/>
    <n v="0"/>
    <n v="0"/>
    <n v="0"/>
    <n v="8.9145999939433924"/>
    <n v="0"/>
    <n v="0.67787138901959509"/>
    <m/>
    <m/>
    <n v="8.0166228200425724"/>
    <n v="8.0166228200425724"/>
    <n v="0"/>
    <n v="0"/>
    <n v="0"/>
    <n v="7.4487722284258702"/>
    <n v="0"/>
    <n v="0.56785059161670226"/>
    <m/>
  </r>
  <r>
    <s v="RO500_3"/>
    <x v="23"/>
    <x v="0"/>
    <n v="2015"/>
    <x v="2"/>
    <x v="8"/>
    <m/>
    <n v="0.89793449111369106"/>
    <n v="0.89793449111369106"/>
    <n v="0"/>
    <n v="0"/>
    <n v="0"/>
    <n v="0.83826939703709236"/>
    <n v="0"/>
    <n v="5.9665094076598681E-2"/>
    <m/>
    <m/>
    <n v="0.68015375646373455"/>
    <n v="0.68015375646373455"/>
    <n v="0"/>
    <n v="0"/>
    <n v="0"/>
    <n v="0.63495716867450758"/>
    <n v="0"/>
    <n v="4.5196587789226986E-2"/>
    <m/>
  </r>
  <r>
    <s v="RO500_5"/>
    <x v="23"/>
    <x v="0"/>
    <n v="2015"/>
    <x v="2"/>
    <x v="10"/>
    <m/>
    <n v="0"/>
    <n v="0"/>
    <n v="0"/>
    <n v="0"/>
    <n v="0"/>
    <n v="0"/>
    <n v="0"/>
    <n v="0"/>
    <m/>
    <m/>
    <n v="0"/>
    <n v="0"/>
    <n v="0"/>
    <n v="0"/>
    <n v="0"/>
    <n v="0"/>
    <n v="0"/>
    <n v="0"/>
    <m/>
  </r>
  <r>
    <s v="RO500_6"/>
    <x v="23"/>
    <x v="0"/>
    <n v="2015"/>
    <x v="2"/>
    <x v="11"/>
    <m/>
    <n v="2.4020627847758074"/>
    <n v="1.1314692325079763"/>
    <n v="1.2705935522678311"/>
    <n v="1.1282431896564726"/>
    <n v="0.59561292096624396"/>
    <n v="2.9304719838484381E-3"/>
    <n v="0.67498063130158714"/>
    <n v="2.9557086765520353E-4"/>
    <m/>
    <m/>
    <n v="3.2413015416962683"/>
    <n v="0.29512605837965372"/>
    <n v="2.9461754833166145"/>
    <n v="0.27791389844089631"/>
    <n v="0.59561292096624396"/>
    <n v="2.8718625441714689E-3"/>
    <n v="1.7549496413841266"/>
    <n v="1.4340297394585956E-2"/>
    <m/>
  </r>
  <r>
    <s v="RO500_7"/>
    <x v="23"/>
    <x v="0"/>
    <n v="2015"/>
    <x v="2"/>
    <x v="12"/>
    <m/>
    <n v="2.4480263434322946"/>
    <n v="2.4480263434322946"/>
    <n v="0"/>
    <n v="0"/>
    <n v="0"/>
    <n v="2.2675083027272334"/>
    <n v="0"/>
    <n v="0.18051804070506128"/>
    <m/>
    <m/>
    <n v="2.3431812284822637"/>
    <n v="2.3431812284822637"/>
    <n v="0"/>
    <n v="0"/>
    <n v="0"/>
    <n v="2.1703043017053769"/>
    <n v="0"/>
    <n v="0.17287692677688704"/>
    <m/>
  </r>
  <r>
    <s v="RO500_8"/>
    <x v="23"/>
    <x v="0"/>
    <n v="2015"/>
    <x v="2"/>
    <x v="13"/>
    <m/>
    <n v="0"/>
    <n v="0"/>
    <n v="0"/>
    <n v="0"/>
    <n v="0"/>
    <n v="0"/>
    <n v="0"/>
    <n v="0"/>
    <m/>
    <m/>
    <n v="0"/>
    <n v="0"/>
    <n v="0"/>
    <n v="0"/>
    <n v="0"/>
    <n v="0"/>
    <n v="0"/>
    <n v="0"/>
    <m/>
  </r>
  <r>
    <s v="RO500_9"/>
    <x v="23"/>
    <x v="0"/>
    <n v="2015"/>
    <x v="2"/>
    <x v="14"/>
    <m/>
    <n v="0"/>
    <n v="0"/>
    <n v="0"/>
    <n v="0"/>
    <n v="0"/>
    <n v="0"/>
    <n v="0"/>
    <n v="0"/>
    <m/>
    <m/>
    <n v="0"/>
    <n v="0"/>
    <n v="0"/>
    <n v="0"/>
    <n v="0"/>
    <n v="0"/>
    <n v="0"/>
    <n v="0"/>
    <m/>
  </r>
  <r>
    <s v="RO500_4"/>
    <x v="23"/>
    <x v="0"/>
    <n v="2015"/>
    <x v="2"/>
    <x v="9"/>
    <m/>
    <n v="0.21430369436748367"/>
    <n v="0.21430369436748367"/>
    <n v="0"/>
    <n v="0"/>
    <n v="0"/>
    <n v="0.19884650333545714"/>
    <n v="0"/>
    <n v="1.5457191032026524E-2"/>
    <m/>
    <m/>
    <n v="0.16017493370490526"/>
    <n v="0.16017493370490526"/>
    <n v="0"/>
    <n v="0"/>
    <n v="0"/>
    <n v="0.14858239540443607"/>
    <n v="0"/>
    <n v="1.1592538300469201E-2"/>
    <m/>
  </r>
  <r>
    <s v="RO500_10"/>
    <x v="23"/>
    <x v="0"/>
    <n v="2015"/>
    <x v="2"/>
    <x v="1"/>
    <m/>
    <n v="0.55982573699358207"/>
    <n v="0.55982573699358207"/>
    <n v="0"/>
    <n v="0"/>
    <n v="0"/>
    <n v="0.51426330764982153"/>
    <n v="0"/>
    <n v="4.5562429343760522E-2"/>
    <m/>
    <m/>
    <n v="0.45813095802424042"/>
    <n v="0.45813095802424042"/>
    <n v="0"/>
    <n v="0"/>
    <n v="0"/>
    <n v="0.42084048129195561"/>
    <n v="0"/>
    <n v="3.7290476732284791E-2"/>
    <m/>
  </r>
  <r>
    <s v="RO500_11"/>
    <x v="23"/>
    <x v="0"/>
    <n v="2015"/>
    <x v="2"/>
    <x v="2"/>
    <m/>
    <n v="0.17659682686698683"/>
    <n v="0.17659682686698683"/>
    <n v="0"/>
    <n v="0"/>
    <n v="0"/>
    <n v="0.16254618892299053"/>
    <n v="0"/>
    <n v="1.4050637943996299E-2"/>
    <m/>
    <m/>
    <n v="0.38637513353703701"/>
    <n v="0.38637513353703701"/>
    <n v="0"/>
    <n v="0"/>
    <n v="0"/>
    <n v="0.35535477751254402"/>
    <n v="0"/>
    <n v="3.1020356024493014E-2"/>
    <m/>
  </r>
  <r>
    <s v="RO500_12"/>
    <x v="23"/>
    <x v="0"/>
    <n v="2015"/>
    <x v="2"/>
    <x v="16"/>
    <m/>
    <n v="0"/>
    <n v="0"/>
    <n v="0"/>
    <n v="0"/>
    <n v="0"/>
    <n v="0"/>
    <n v="0"/>
    <n v="0"/>
    <m/>
    <m/>
    <n v="0"/>
    <n v="0"/>
    <n v="0"/>
    <n v="0"/>
    <n v="0"/>
    <n v="0"/>
    <n v="0"/>
    <n v="0"/>
    <m/>
  </r>
  <r>
    <s v="RO500_14"/>
    <x v="23"/>
    <x v="0"/>
    <n v="2015"/>
    <x v="2"/>
    <x v="15"/>
    <m/>
    <n v="0"/>
    <n v="0"/>
    <n v="0"/>
    <n v="0"/>
    <n v="0"/>
    <n v="0"/>
    <n v="0"/>
    <n v="0"/>
    <m/>
    <m/>
    <n v="0"/>
    <n v="0"/>
    <n v="0"/>
    <n v="0"/>
    <n v="0"/>
    <n v="0"/>
    <n v="0"/>
    <n v="0"/>
    <m/>
  </r>
  <r>
    <s v="RO500_15"/>
    <x v="23"/>
    <x v="0"/>
    <n v="2015"/>
    <x v="2"/>
    <x v="5"/>
    <m/>
    <n v="0"/>
    <n v="0"/>
    <n v="0"/>
    <n v="0"/>
    <n v="0"/>
    <n v="0"/>
    <n v="0"/>
    <n v="0"/>
    <m/>
    <m/>
    <n v="0"/>
    <n v="0"/>
    <n v="0"/>
    <n v="0"/>
    <n v="0"/>
    <n v="0"/>
    <n v="0"/>
    <n v="0"/>
    <m/>
  </r>
  <r>
    <s v="RO500_16"/>
    <x v="23"/>
    <x v="0"/>
    <n v="2015"/>
    <x v="2"/>
    <x v="6"/>
    <m/>
    <n v="0"/>
    <n v="0"/>
    <n v="0"/>
    <n v="0"/>
    <n v="0"/>
    <n v="0"/>
    <n v="0"/>
    <n v="0"/>
    <m/>
    <m/>
    <n v="0"/>
    <n v="0"/>
    <n v="0"/>
    <n v="0"/>
    <n v="0"/>
    <n v="0"/>
    <n v="0"/>
    <n v="0"/>
    <m/>
  </r>
  <r>
    <s v="SK500_1"/>
    <x v="26"/>
    <x v="1"/>
    <n v="2015"/>
    <x v="2"/>
    <x v="0"/>
    <m/>
    <n v="10.570635096275486"/>
    <n v="10.276368714851678"/>
    <n v="0.2942663814238079"/>
    <n v="0.47765721151352331"/>
    <n v="0.25199886264983212"/>
    <n v="9.1572219590449428"/>
    <n v="4.2267518773975749E-2"/>
    <n v="0.64148954429321048"/>
    <m/>
    <m/>
    <n v="9.596484891700543"/>
    <n v="8.6756449805325406"/>
    <n v="0.92083991116800168"/>
    <n v="0.43486867850614169"/>
    <n v="0.25199886264983212"/>
    <n v="7.6890027560012681"/>
    <n v="0.16484332321850542"/>
    <n v="0.55177354602513029"/>
    <m/>
  </r>
  <r>
    <s v="SK500_2"/>
    <x v="26"/>
    <x v="1"/>
    <n v="2015"/>
    <x v="2"/>
    <x v="7"/>
    <m/>
    <n v="7.1753056771501713"/>
    <n v="7.1753056771501713"/>
    <n v="0"/>
    <n v="0"/>
    <n v="0"/>
    <n v="6.6967528353337391"/>
    <n v="0"/>
    <n v="0.47855284181643243"/>
    <m/>
    <m/>
    <n v="6.0679257924335364"/>
    <n v="6.0679257924335364"/>
    <n v="0"/>
    <n v="0"/>
    <n v="0"/>
    <n v="5.6615374305445618"/>
    <n v="0"/>
    <n v="0.40638836188897454"/>
    <m/>
  </r>
  <r>
    <s v="SK500_3"/>
    <x v="26"/>
    <x v="1"/>
    <n v="2015"/>
    <x v="2"/>
    <x v="8"/>
    <m/>
    <n v="0.18091170906283538"/>
    <n v="0.18091170906283538"/>
    <n v="0"/>
    <n v="0"/>
    <n v="0"/>
    <n v="0.1697902644429175"/>
    <n v="0"/>
    <n v="1.1121444619917861E-2"/>
    <m/>
    <m/>
    <n v="0.1385957745762145"/>
    <n v="0.1385957745762145"/>
    <n v="0"/>
    <n v="0"/>
    <n v="0"/>
    <n v="0.13006091826170693"/>
    <n v="0"/>
    <n v="8.5348563145075766E-3"/>
    <m/>
  </r>
  <r>
    <s v="SK500_5"/>
    <x v="26"/>
    <x v="1"/>
    <n v="2015"/>
    <x v="2"/>
    <x v="10"/>
    <m/>
    <n v="1.2558487506360017"/>
    <n v="1.2558487506360017"/>
    <n v="0"/>
    <n v="0"/>
    <n v="0"/>
    <n v="1.1804148021104472"/>
    <n v="0"/>
    <n v="7.5433948525554462E-2"/>
    <m/>
    <m/>
    <n v="0.76355443129247891"/>
    <n v="0.76355443129247891"/>
    <n v="0"/>
    <n v="0"/>
    <n v="0"/>
    <n v="0.71768362720486689"/>
    <n v="0"/>
    <n v="4.5870804087612016E-2"/>
    <m/>
  </r>
  <r>
    <s v="SK500_6"/>
    <x v="26"/>
    <x v="1"/>
    <n v="2015"/>
    <x v="2"/>
    <x v="11"/>
    <m/>
    <n v="0.98550149930407993"/>
    <n v="0.69123511788027203"/>
    <n v="0.2942663814238079"/>
    <n v="0.47765721151352331"/>
    <n v="0.25199886264983212"/>
    <n v="0.20075662288137702"/>
    <n v="4.2267518773975749E-2"/>
    <n v="1.2821283485371756E-2"/>
    <m/>
    <m/>
    <n v="1.5729694257099385"/>
    <n v="0.65212951454193668"/>
    <n v="0.92083991116800168"/>
    <n v="0.43486867850614169"/>
    <n v="0.25199886264983212"/>
    <n v="0.19674149042374972"/>
    <n v="0.16484332321850542"/>
    <n v="2.0519345612045277E-2"/>
    <m/>
  </r>
  <r>
    <s v="SK500_7"/>
    <x v="26"/>
    <x v="1"/>
    <n v="2015"/>
    <x v="2"/>
    <x v="12"/>
    <m/>
    <n v="0.70958019850251175"/>
    <n v="0.70958019850251175"/>
    <n v="0"/>
    <n v="0"/>
    <n v="0"/>
    <n v="0.66492713009983062"/>
    <n v="0"/>
    <n v="4.4653068402681094E-2"/>
    <m/>
    <m/>
    <n v="0.67743051977064239"/>
    <n v="0.67743051977064239"/>
    <n v="0"/>
    <n v="0"/>
    <n v="0"/>
    <n v="0.63478534758777694"/>
    <n v="0"/>
    <n v="4.2645172182865454E-2"/>
    <m/>
  </r>
  <r>
    <s v="SK500_8"/>
    <x v="26"/>
    <x v="1"/>
    <n v="2015"/>
    <x v="2"/>
    <x v="13"/>
    <m/>
    <n v="0"/>
    <n v="0"/>
    <n v="0"/>
    <n v="0"/>
    <n v="0"/>
    <n v="0"/>
    <n v="0"/>
    <n v="0"/>
    <m/>
    <m/>
    <n v="0"/>
    <n v="0"/>
    <n v="0"/>
    <n v="0"/>
    <n v="0"/>
    <n v="0"/>
    <n v="0"/>
    <n v="0"/>
    <m/>
  </r>
  <r>
    <s v="SK500_9"/>
    <x v="26"/>
    <x v="1"/>
    <n v="2015"/>
    <x v="2"/>
    <x v="14"/>
    <m/>
    <n v="0"/>
    <n v="0"/>
    <n v="0"/>
    <n v="0"/>
    <n v="0"/>
    <n v="0"/>
    <n v="0"/>
    <n v="0"/>
    <m/>
    <m/>
    <n v="0"/>
    <n v="0"/>
    <n v="0"/>
    <n v="0"/>
    <n v="0"/>
    <n v="0"/>
    <n v="0"/>
    <n v="0"/>
    <m/>
  </r>
  <r>
    <s v="SK500_4"/>
    <x v="26"/>
    <x v="1"/>
    <n v="2015"/>
    <x v="2"/>
    <x v="9"/>
    <m/>
    <n v="0.11032509664254121"/>
    <n v="0.11032509664254121"/>
    <n v="0"/>
    <n v="0"/>
    <n v="0"/>
    <n v="0.10298611772189412"/>
    <n v="0"/>
    <n v="7.3389789206470945E-3"/>
    <m/>
    <m/>
    <n v="8.4961090917796078E-2"/>
    <n v="8.4961090917796078E-2"/>
    <n v="0"/>
    <n v="0"/>
    <n v="0"/>
    <n v="7.9301041290176594E-2"/>
    <n v="0"/>
    <n v="5.6600496276194871E-3"/>
    <m/>
  </r>
  <r>
    <s v="SK500_10"/>
    <x v="26"/>
    <x v="1"/>
    <n v="2015"/>
    <x v="2"/>
    <x v="1"/>
    <m/>
    <n v="4.9089741265768663E-2"/>
    <n v="4.9089741265768663E-2"/>
    <n v="0"/>
    <n v="0"/>
    <n v="0"/>
    <n v="4.5476250539394143E-2"/>
    <n v="0"/>
    <n v="3.6134907263745191E-3"/>
    <m/>
    <m/>
    <n v="4.7628652376282068E-2"/>
    <n v="4.7628652376282068E-2"/>
    <n v="0"/>
    <n v="0"/>
    <n v="0"/>
    <n v="4.4105829187636177E-2"/>
    <n v="0"/>
    <n v="3.5228231886458915E-3"/>
    <m/>
  </r>
  <r>
    <s v="SK500_11"/>
    <x v="26"/>
    <x v="1"/>
    <n v="2015"/>
    <x v="2"/>
    <x v="2"/>
    <m/>
    <n v="0.10407242371157374"/>
    <n v="0.10407242371157374"/>
    <n v="0"/>
    <n v="0"/>
    <n v="0"/>
    <n v="9.6117935915342415E-2"/>
    <n v="0"/>
    <n v="7.9544877962313253E-3"/>
    <m/>
    <m/>
    <n v="0.24341920462365127"/>
    <n v="0.24341920462365127"/>
    <n v="0"/>
    <n v="0"/>
    <n v="0"/>
    <n v="0.22478707150079119"/>
    <n v="0"/>
    <n v="1.8632133122860078E-2"/>
    <m/>
  </r>
  <r>
    <s v="SK500_12"/>
    <x v="26"/>
    <x v="1"/>
    <n v="2015"/>
    <x v="2"/>
    <x v="16"/>
    <m/>
    <n v="0"/>
    <n v="0"/>
    <n v="0"/>
    <n v="0"/>
    <n v="0"/>
    <n v="0"/>
    <n v="0"/>
    <n v="0"/>
    <m/>
    <m/>
    <n v="0"/>
    <n v="0"/>
    <n v="0"/>
    <n v="0"/>
    <n v="0"/>
    <n v="0"/>
    <n v="0"/>
    <n v="0"/>
    <m/>
  </r>
  <r>
    <s v="SK500_14"/>
    <x v="26"/>
    <x v="1"/>
    <n v="2015"/>
    <x v="2"/>
    <x v="15"/>
    <m/>
    <n v="0"/>
    <n v="0"/>
    <n v="0"/>
    <n v="0"/>
    <n v="0"/>
    <n v="0"/>
    <n v="0"/>
    <n v="0"/>
    <m/>
    <m/>
    <n v="0"/>
    <n v="0"/>
    <n v="0"/>
    <n v="0"/>
    <n v="0"/>
    <n v="0"/>
    <n v="0"/>
    <n v="0"/>
    <m/>
  </r>
  <r>
    <s v="SK500_15"/>
    <x v="26"/>
    <x v="1"/>
    <n v="2015"/>
    <x v="2"/>
    <x v="5"/>
    <m/>
    <n v="0"/>
    <n v="0"/>
    <n v="0"/>
    <n v="0"/>
    <n v="0"/>
    <n v="0"/>
    <n v="0"/>
    <n v="0"/>
    <m/>
    <m/>
    <n v="0"/>
    <n v="0"/>
    <n v="0"/>
    <n v="0"/>
    <n v="0"/>
    <n v="0"/>
    <n v="0"/>
    <n v="0"/>
    <m/>
  </r>
  <r>
    <s v="SK500_16"/>
    <x v="26"/>
    <x v="1"/>
    <n v="2015"/>
    <x v="2"/>
    <x v="6"/>
    <m/>
    <n v="0"/>
    <n v="0"/>
    <n v="0"/>
    <n v="0"/>
    <n v="0"/>
    <n v="0"/>
    <n v="0"/>
    <n v="0"/>
    <m/>
    <m/>
    <n v="0"/>
    <n v="0"/>
    <n v="0"/>
    <n v="0"/>
    <n v="0"/>
    <n v="0"/>
    <n v="0"/>
    <n v="0"/>
    <m/>
  </r>
  <r>
    <s v="SI500_1"/>
    <x v="25"/>
    <x v="1"/>
    <n v="2015"/>
    <x v="2"/>
    <x v="0"/>
    <m/>
    <n v="3.4030153718743561"/>
    <n v="2.9599242758993158"/>
    <n v="0.44309109597504015"/>
    <n v="0.34382011854474559"/>
    <n v="0.26490838137000117"/>
    <n v="2.4451392257773987"/>
    <n v="0.17818271460503898"/>
    <n v="0.1709649315771713"/>
    <m/>
    <m/>
    <n v="3.9910187540296596"/>
    <n v="2.501381022960004"/>
    <n v="1.4896377310696558"/>
    <n v="0.31302071232550777"/>
    <n v="0.26490838137000117"/>
    <n v="2.0446971040902615"/>
    <n v="0.69491258695965208"/>
    <n v="0.14366320654423467"/>
    <m/>
  </r>
  <r>
    <s v="SI500_2"/>
    <x v="25"/>
    <x v="1"/>
    <n v="2015"/>
    <x v="2"/>
    <x v="7"/>
    <m/>
    <n v="0.48906019907815329"/>
    <n v="0.48906019907815329"/>
    <n v="0"/>
    <n v="0"/>
    <n v="0"/>
    <n v="0.45523099503114617"/>
    <n v="0"/>
    <n v="3.3829204047007143E-2"/>
    <m/>
    <m/>
    <n v="0.40537660695889999"/>
    <n v="0.40537660695889999"/>
    <n v="0"/>
    <n v="0"/>
    <n v="0"/>
    <n v="0.37730586806834998"/>
    <n v="0"/>
    <n v="2.8070738890549982E-2"/>
    <m/>
  </r>
  <r>
    <s v="SI500_3"/>
    <x v="25"/>
    <x v="1"/>
    <n v="2015"/>
    <x v="2"/>
    <x v="8"/>
    <m/>
    <n v="0.81419815057065226"/>
    <n v="0.81419815057065226"/>
    <n v="0"/>
    <n v="0"/>
    <n v="0"/>
    <n v="0.76554655055978482"/>
    <n v="0"/>
    <n v="4.8651600010867387E-2"/>
    <m/>
    <m/>
    <n v="0.61666077998401037"/>
    <n v="0.61666077998401037"/>
    <n v="0"/>
    <n v="0"/>
    <n v="0"/>
    <n v="0.57981240679567525"/>
    <n v="0"/>
    <n v="3.6848373188335143E-2"/>
    <m/>
  </r>
  <r>
    <s v="SI500_5"/>
    <x v="25"/>
    <x v="1"/>
    <n v="2015"/>
    <x v="2"/>
    <x v="10"/>
    <m/>
    <n v="0"/>
    <n v="0"/>
    <n v="0"/>
    <n v="0"/>
    <n v="0"/>
    <n v="0"/>
    <n v="0"/>
    <n v="0"/>
    <m/>
    <m/>
    <n v="0"/>
    <n v="0"/>
    <n v="0"/>
    <n v="0"/>
    <n v="0"/>
    <n v="0"/>
    <n v="0"/>
    <n v="0"/>
    <m/>
  </r>
  <r>
    <s v="SI500_6"/>
    <x v="25"/>
    <x v="1"/>
    <n v="2015"/>
    <x v="2"/>
    <x v="11"/>
    <m/>
    <n v="0.95206332424982443"/>
    <n v="0.50897222827478428"/>
    <n v="0.44309109597504015"/>
    <n v="0.34382011854474559"/>
    <n v="0.26490838137000117"/>
    <n v="0.15537405495041059"/>
    <n v="0.17818271460503898"/>
    <n v="9.7780547796281325E-3"/>
    <m/>
    <m/>
    <n v="1.9650395485296586"/>
    <n v="0.47540181746000276"/>
    <n v="1.4896377310696558"/>
    <n v="0.31302071232550777"/>
    <n v="0.26490838137000117"/>
    <n v="0.15226657385140244"/>
    <n v="0.69491258695965208"/>
    <n v="1.0114531283092556E-2"/>
    <m/>
  </r>
  <r>
    <s v="SI500_7"/>
    <x v="25"/>
    <x v="1"/>
    <n v="2015"/>
    <x v="2"/>
    <x v="12"/>
    <m/>
    <n v="0.48156777178361454"/>
    <n v="0.48156777178361454"/>
    <n v="0"/>
    <n v="0"/>
    <n v="0"/>
    <n v="0.45050939876785978"/>
    <n v="0"/>
    <n v="3.1058373015754762E-2"/>
    <m/>
    <m/>
    <n v="0.46017557543764059"/>
    <n v="0.46017557543764059"/>
    <n v="0"/>
    <n v="0"/>
    <n v="0"/>
    <n v="0.43048368404240606"/>
    <n v="0"/>
    <n v="2.9691891395234538E-2"/>
    <m/>
  </r>
  <r>
    <s v="SI500_8"/>
    <x v="25"/>
    <x v="1"/>
    <n v="2015"/>
    <x v="2"/>
    <x v="13"/>
    <m/>
    <n v="0"/>
    <n v="0"/>
    <n v="0"/>
    <n v="0"/>
    <n v="0"/>
    <n v="0"/>
    <n v="0"/>
    <n v="0"/>
    <m/>
    <m/>
    <n v="0"/>
    <n v="0"/>
    <n v="0"/>
    <n v="0"/>
    <n v="0"/>
    <n v="0"/>
    <n v="0"/>
    <n v="0"/>
    <m/>
  </r>
  <r>
    <s v="SI500_9"/>
    <x v="25"/>
    <x v="1"/>
    <n v="2015"/>
    <x v="2"/>
    <x v="14"/>
    <m/>
    <n v="0"/>
    <n v="0"/>
    <n v="0"/>
    <n v="0"/>
    <n v="0"/>
    <n v="0"/>
    <n v="0"/>
    <n v="0"/>
    <m/>
    <m/>
    <n v="0"/>
    <n v="0"/>
    <n v="0"/>
    <n v="0"/>
    <n v="0"/>
    <n v="0"/>
    <n v="0"/>
    <n v="0"/>
    <m/>
  </r>
  <r>
    <s v="SI500_4"/>
    <x v="25"/>
    <x v="1"/>
    <n v="2015"/>
    <x v="2"/>
    <x v="9"/>
    <m/>
    <n v="0.1740269783502052"/>
    <n v="0.1740269783502052"/>
    <n v="0"/>
    <n v="0"/>
    <n v="0"/>
    <n v="0.16202232724114632"/>
    <n v="0"/>
    <n v="1.2004651109058892E-2"/>
    <m/>
    <m/>
    <n v="0.13353962092947502"/>
    <n v="0.13353962092947502"/>
    <n v="0"/>
    <n v="0"/>
    <n v="0"/>
    <n v="0.12429713601138878"/>
    <n v="0"/>
    <n v="9.2424849180862446E-3"/>
    <m/>
  </r>
  <r>
    <s v="SI500_10"/>
    <x v="25"/>
    <x v="1"/>
    <n v="2015"/>
    <x v="2"/>
    <x v="1"/>
    <m/>
    <n v="0.48444559670583015"/>
    <n v="0.48444559670583015"/>
    <n v="0"/>
    <n v="0"/>
    <n v="0"/>
    <n v="0.44933458569002316"/>
    <n v="0"/>
    <n v="3.5111011015806971E-2"/>
    <m/>
    <m/>
    <n v="0.39378228386518854"/>
    <n v="0.39378228386518854"/>
    <n v="0"/>
    <n v="0"/>
    <n v="0"/>
    <n v="0.3652414803272519"/>
    <n v="0"/>
    <n v="2.8540803537936664E-2"/>
    <m/>
  </r>
  <r>
    <s v="SI500_11"/>
    <x v="25"/>
    <x v="1"/>
    <n v="2015"/>
    <x v="2"/>
    <x v="2"/>
    <m/>
    <n v="7.6533511360760038E-3"/>
    <n v="7.6533511360760038E-3"/>
    <n v="0"/>
    <n v="0"/>
    <n v="0"/>
    <n v="7.1213135370280286E-3"/>
    <n v="0"/>
    <n v="5.3203759904797514E-4"/>
    <m/>
    <m/>
    <n v="1.6444338324786898E-2"/>
    <n v="1.6444338324786898E-2"/>
    <n v="0"/>
    <n v="0"/>
    <n v="0"/>
    <n v="1.5289954993787346E-2"/>
    <n v="0"/>
    <n v="1.1543833309995536E-3"/>
    <m/>
  </r>
  <r>
    <s v="SI500_12"/>
    <x v="25"/>
    <x v="1"/>
    <n v="2015"/>
    <x v="2"/>
    <x v="16"/>
    <m/>
    <n v="0"/>
    <n v="0"/>
    <n v="0"/>
    <n v="0"/>
    <n v="0"/>
    <n v="0"/>
    <n v="0"/>
    <n v="0"/>
    <m/>
    <m/>
    <n v="0"/>
    <n v="0"/>
    <n v="0"/>
    <n v="0"/>
    <n v="0"/>
    <n v="0"/>
    <n v="0"/>
    <n v="0"/>
    <m/>
  </r>
  <r>
    <s v="SI500_14"/>
    <x v="25"/>
    <x v="1"/>
    <n v="2015"/>
    <x v="2"/>
    <x v="15"/>
    <m/>
    <n v="0"/>
    <n v="0"/>
    <n v="0"/>
    <n v="0"/>
    <n v="0"/>
    <n v="0"/>
    <n v="0"/>
    <n v="0"/>
    <m/>
    <m/>
    <n v="0"/>
    <n v="0"/>
    <n v="0"/>
    <n v="0"/>
    <n v="0"/>
    <n v="0"/>
    <n v="0"/>
    <n v="0"/>
    <m/>
  </r>
  <r>
    <s v="SI500_15"/>
    <x v="25"/>
    <x v="1"/>
    <n v="2015"/>
    <x v="2"/>
    <x v="5"/>
    <m/>
    <n v="0"/>
    <n v="0"/>
    <n v="0"/>
    <n v="0"/>
    <n v="0"/>
    <n v="0"/>
    <n v="0"/>
    <n v="0"/>
    <m/>
    <m/>
    <n v="0"/>
    <n v="0"/>
    <n v="0"/>
    <n v="0"/>
    <n v="0"/>
    <n v="0"/>
    <n v="0"/>
    <n v="0"/>
    <m/>
  </r>
  <r>
    <s v="SI500_16"/>
    <x v="25"/>
    <x v="1"/>
    <n v="2015"/>
    <x v="2"/>
    <x v="6"/>
    <m/>
    <n v="0"/>
    <n v="0"/>
    <n v="0"/>
    <n v="0"/>
    <n v="0"/>
    <n v="0"/>
    <n v="0"/>
    <n v="0"/>
    <m/>
    <m/>
    <n v="0"/>
    <n v="0"/>
    <n v="0"/>
    <n v="0"/>
    <n v="0"/>
    <n v="0"/>
    <n v="0"/>
    <n v="0"/>
    <m/>
  </r>
  <r>
    <s v="ES500_1"/>
    <x v="9"/>
    <x v="0"/>
    <n v="2015"/>
    <x v="2"/>
    <x v="0"/>
    <m/>
    <n v="63.870071635991962"/>
    <n v="45.82954290918412"/>
    <n v="18.040528726807842"/>
    <n v="4.876429105671833"/>
    <n v="4.7760235569943266"/>
    <n v="35.541210472263963"/>
    <n v="13.264505169813514"/>
    <n v="5.4119033312483253"/>
    <m/>
    <m/>
    <n v="82.276411931443022"/>
    <n v="38.236651375939232"/>
    <n v="44.03976055550379"/>
    <n v="4.4395985863857632"/>
    <n v="4.7760235569943266"/>
    <n v="29.29797009292615"/>
    <n v="34.48771344151514"/>
    <n v="4.499082696627319"/>
    <m/>
  </r>
  <r>
    <s v="ES500_2"/>
    <x v="9"/>
    <x v="0"/>
    <n v="2015"/>
    <x v="2"/>
    <x v="7"/>
    <m/>
    <n v="18.342602642523136"/>
    <n v="18.342602642523136"/>
    <n v="0"/>
    <n v="0"/>
    <n v="0"/>
    <n v="15.882969029036676"/>
    <n v="0"/>
    <n v="2.4596336134864587"/>
    <m/>
    <m/>
    <n v="15.394215168582075"/>
    <n v="15.394215168582075"/>
    <n v="0"/>
    <n v="0"/>
    <n v="0"/>
    <n v="13.328018405245079"/>
    <n v="0"/>
    <n v="2.0661967633369978"/>
    <m/>
  </r>
  <r>
    <s v="ES500_3"/>
    <x v="9"/>
    <x v="0"/>
    <n v="2015"/>
    <x v="2"/>
    <x v="8"/>
    <m/>
    <n v="13.874843921136288"/>
    <n v="13.874843921136288"/>
    <n v="0"/>
    <n v="0"/>
    <n v="0"/>
    <n v="12.133811203368658"/>
    <n v="0"/>
    <n v="1.741032717767629"/>
    <m/>
    <m/>
    <n v="10.511834685162086"/>
    <n v="10.511834685162086"/>
    <n v="0"/>
    <n v="0"/>
    <n v="0"/>
    <n v="9.1927767802138938"/>
    <n v="0"/>
    <n v="1.319057904948191"/>
    <m/>
  </r>
  <r>
    <s v="ES500_5"/>
    <x v="9"/>
    <x v="0"/>
    <n v="2015"/>
    <x v="2"/>
    <x v="10"/>
    <m/>
    <n v="5.2121930337496805E-2"/>
    <n v="5.2121930337496805E-2"/>
    <n v="0"/>
    <n v="0"/>
    <n v="0"/>
    <n v="4.5986808862462245E-2"/>
    <n v="0"/>
    <n v="6.1351214750345641E-3"/>
    <m/>
    <m/>
    <n v="3.2447757701505625E-2"/>
    <n v="3.2447757701505625E-2"/>
    <n v="0"/>
    <n v="0"/>
    <n v="0"/>
    <n v="2.8613054102201416E-2"/>
    <n v="0"/>
    <n v="3.8347035993042105E-3"/>
    <m/>
  </r>
  <r>
    <s v="ES500_6"/>
    <x v="9"/>
    <x v="0"/>
    <n v="2015"/>
    <x v="2"/>
    <x v="11"/>
    <m/>
    <n v="25.872090932472553"/>
    <n v="7.8315622056647101"/>
    <n v="18.040528726807842"/>
    <n v="4.876429105671833"/>
    <n v="4.7760235569943266"/>
    <n v="2.5763766607261012"/>
    <n v="13.264505169813514"/>
    <n v="0.37875643926677588"/>
    <m/>
    <m/>
    <n v="51.404002495579178"/>
    <n v="7.3642419400753916"/>
    <n v="44.03976055550379"/>
    <n v="4.4395985863857632"/>
    <n v="4.7760235569943266"/>
    <n v="2.5248491275115845"/>
    <n v="34.48771344151514"/>
    <n v="0.39979422617804394"/>
    <m/>
  </r>
  <r>
    <s v="ES500_7"/>
    <x v="9"/>
    <x v="0"/>
    <n v="2015"/>
    <x v="2"/>
    <x v="12"/>
    <m/>
    <n v="0.606824338846078"/>
    <n v="0.606824338846078"/>
    <n v="0"/>
    <n v="0"/>
    <n v="0"/>
    <n v="0.52699585333326693"/>
    <n v="0"/>
    <n v="7.9828485512811118E-2"/>
    <m/>
    <m/>
    <n v="0.58175496255784842"/>
    <n v="0.58175496255784842"/>
    <n v="0"/>
    <n v="0"/>
    <n v="0"/>
    <n v="0.505217295575909"/>
    <n v="0"/>
    <n v="7.6537666981939395E-2"/>
    <m/>
  </r>
  <r>
    <s v="ES500_8"/>
    <x v="9"/>
    <x v="0"/>
    <n v="2015"/>
    <x v="2"/>
    <x v="13"/>
    <m/>
    <n v="0"/>
    <n v="0"/>
    <n v="0"/>
    <n v="0"/>
    <n v="0"/>
    <n v="0"/>
    <n v="0"/>
    <n v="0"/>
    <m/>
    <m/>
    <n v="0"/>
    <n v="0"/>
    <n v="0"/>
    <n v="0"/>
    <n v="0"/>
    <n v="0"/>
    <n v="0"/>
    <n v="0"/>
    <m/>
  </r>
  <r>
    <s v="ES500_9"/>
    <x v="9"/>
    <x v="0"/>
    <n v="2015"/>
    <x v="2"/>
    <x v="14"/>
    <m/>
    <n v="0"/>
    <n v="0"/>
    <n v="0"/>
    <n v="0"/>
    <n v="0"/>
    <n v="0"/>
    <n v="0"/>
    <n v="0"/>
    <m/>
    <m/>
    <n v="0"/>
    <n v="0"/>
    <n v="0"/>
    <n v="0"/>
    <n v="0"/>
    <n v="0"/>
    <n v="0"/>
    <n v="0"/>
    <m/>
  </r>
  <r>
    <s v="ES500_4"/>
    <x v="9"/>
    <x v="0"/>
    <n v="2015"/>
    <x v="2"/>
    <x v="9"/>
    <m/>
    <n v="2.024883937917572"/>
    <n v="2.024883937917572"/>
    <n v="0"/>
    <n v="0"/>
    <n v="0"/>
    <n v="1.7388858540416341"/>
    <n v="0"/>
    <n v="0.28599808387593817"/>
    <m/>
    <m/>
    <n v="1.5564167846740804"/>
    <n v="1.5564167846740804"/>
    <n v="0"/>
    <n v="0"/>
    <n v="0"/>
    <n v="1.3360143027998717"/>
    <n v="0"/>
    <n v="0.22040248187420877"/>
    <m/>
  </r>
  <r>
    <s v="ES500_10"/>
    <x v="9"/>
    <x v="0"/>
    <n v="2015"/>
    <x v="2"/>
    <x v="1"/>
    <m/>
    <n v="2.8890705502044072"/>
    <n v="2.8890705502044072"/>
    <n v="0"/>
    <n v="0"/>
    <n v="0"/>
    <n v="2.4571645960367849"/>
    <n v="0"/>
    <n v="0.43190595416762223"/>
    <m/>
    <m/>
    <n v="2.3673560098891717"/>
    <n v="2.3673560098891717"/>
    <n v="0"/>
    <n v="0"/>
    <n v="0"/>
    <n v="2.0135504790103118"/>
    <n v="0"/>
    <n v="0.3538055308788598"/>
    <m/>
  </r>
  <r>
    <s v="ES500_11"/>
    <x v="9"/>
    <x v="0"/>
    <n v="2015"/>
    <x v="2"/>
    <x v="2"/>
    <m/>
    <n v="0.20763338255443264"/>
    <n v="0.20763338255443264"/>
    <n v="0"/>
    <n v="0"/>
    <n v="0"/>
    <n v="0.17902046685837725"/>
    <n v="0"/>
    <n v="2.8612915696055383E-2"/>
    <m/>
    <m/>
    <n v="0.4283840672970689"/>
    <n v="0.4283840672970689"/>
    <n v="0"/>
    <n v="0"/>
    <n v="0"/>
    <n v="0.36893064846729534"/>
    <n v="0"/>
    <n v="5.9453418829773542E-2"/>
    <m/>
  </r>
  <r>
    <s v="ES500_12"/>
    <x v="9"/>
    <x v="0"/>
    <n v="2015"/>
    <x v="2"/>
    <x v="16"/>
    <m/>
    <n v="0"/>
    <n v="0"/>
    <n v="0"/>
    <n v="0"/>
    <n v="0"/>
    <n v="0"/>
    <n v="0"/>
    <n v="0"/>
    <m/>
    <m/>
    <n v="0"/>
    <n v="0"/>
    <n v="0"/>
    <n v="0"/>
    <n v="0"/>
    <n v="0"/>
    <n v="0"/>
    <n v="0"/>
    <m/>
  </r>
  <r>
    <s v="ES500_14"/>
    <x v="9"/>
    <x v="0"/>
    <n v="2015"/>
    <x v="2"/>
    <x v="15"/>
    <m/>
    <n v="0"/>
    <n v="0"/>
    <n v="0"/>
    <n v="0"/>
    <n v="0"/>
    <n v="0"/>
    <n v="0"/>
    <n v="0"/>
    <m/>
    <m/>
    <n v="0"/>
    <n v="0"/>
    <n v="0"/>
    <n v="0"/>
    <n v="0"/>
    <n v="0"/>
    <n v="0"/>
    <n v="0"/>
    <m/>
  </r>
  <r>
    <s v="ES500_15"/>
    <x v="9"/>
    <x v="0"/>
    <n v="2015"/>
    <x v="2"/>
    <x v="5"/>
    <m/>
    <n v="0"/>
    <n v="0"/>
    <n v="0"/>
    <n v="0"/>
    <n v="0"/>
    <n v="0"/>
    <n v="0"/>
    <n v="0"/>
    <m/>
    <m/>
    <n v="0"/>
    <n v="0"/>
    <n v="0"/>
    <n v="0"/>
    <n v="0"/>
    <n v="0"/>
    <n v="0"/>
    <n v="0"/>
    <m/>
  </r>
  <r>
    <s v="ES500_16"/>
    <x v="9"/>
    <x v="0"/>
    <n v="2015"/>
    <x v="2"/>
    <x v="6"/>
    <m/>
    <n v="0"/>
    <n v="0"/>
    <n v="0"/>
    <n v="0"/>
    <n v="0"/>
    <n v="0"/>
    <n v="0"/>
    <n v="0"/>
    <m/>
    <m/>
    <n v="0"/>
    <n v="0"/>
    <n v="0"/>
    <n v="0"/>
    <n v="0"/>
    <n v="0"/>
    <n v="0"/>
    <n v="0"/>
    <m/>
  </r>
  <r>
    <s v="SE500_1"/>
    <x v="24"/>
    <x v="0"/>
    <n v="2015"/>
    <x v="2"/>
    <x v="0"/>
    <m/>
    <n v="33.269621436071823"/>
    <n v="29.995866893022338"/>
    <n v="3.2737545430494861"/>
    <n v="1.6782953915918419"/>
    <n v="3.0520381156873473"/>
    <n v="26.851181344801628"/>
    <n v="0.22171642736213878"/>
    <n v="1.4663901566288693"/>
    <m/>
    <m/>
    <n v="41.275449577988056"/>
    <n v="27.914371692955541"/>
    <n v="13.361077885032511"/>
    <n v="1.5279536904130468"/>
    <n v="3.0520381156873473"/>
    <n v="25.005140807640526"/>
    <n v="1.1529254222831218"/>
    <n v="1.3812771949019691"/>
    <m/>
  </r>
  <r>
    <s v="SE500_2"/>
    <x v="24"/>
    <x v="0"/>
    <n v="2015"/>
    <x v="2"/>
    <x v="7"/>
    <m/>
    <n v="1.2518487596119245"/>
    <n v="1.2518487596119245"/>
    <n v="0"/>
    <n v="0"/>
    <n v="0"/>
    <n v="1.1823913389231153"/>
    <n v="0"/>
    <n v="6.9457420688809168E-2"/>
    <m/>
    <m/>
    <n v="1.0603352350112087"/>
    <n v="1.0603352350112087"/>
    <n v="0"/>
    <n v="0"/>
    <n v="0"/>
    <n v="1.0012619925245989"/>
    <n v="0"/>
    <n v="5.9073242486609806E-2"/>
    <m/>
  </r>
  <r>
    <s v="SE500_3"/>
    <x v="24"/>
    <x v="0"/>
    <n v="2015"/>
    <x v="2"/>
    <x v="8"/>
    <m/>
    <n v="4.1392413709776656"/>
    <n v="4.1392413709776656"/>
    <n v="0"/>
    <n v="0"/>
    <n v="0"/>
    <n v="3.9378888718892329"/>
    <n v="0"/>
    <n v="0.20135249908843283"/>
    <m/>
    <m/>
    <n v="3.1357017171006443"/>
    <n v="3.1357017171006443"/>
    <n v="0"/>
    <n v="0"/>
    <n v="0"/>
    <n v="2.9831906124948659"/>
    <n v="0"/>
    <n v="0.15251110460577852"/>
    <m/>
  </r>
  <r>
    <s v="SE500_5"/>
    <x v="24"/>
    <x v="0"/>
    <n v="2015"/>
    <x v="2"/>
    <x v="10"/>
    <m/>
    <n v="3.1424155623789696E-2"/>
    <n v="3.1424155623789696E-2"/>
    <n v="0"/>
    <n v="0"/>
    <n v="0"/>
    <n v="2.9601507052705867E-2"/>
    <n v="0"/>
    <n v="1.8226485710838315E-3"/>
    <m/>
    <m/>
    <n v="2.0319523454878079E-2"/>
    <n v="2.0319523454878079E-2"/>
    <n v="0"/>
    <n v="0"/>
    <n v="0"/>
    <n v="1.9141638552878197E-2"/>
    <n v="0"/>
    <n v="1.1778849019998829E-3"/>
    <m/>
  </r>
  <r>
    <s v="SE500_6"/>
    <x v="24"/>
    <x v="0"/>
    <n v="2015"/>
    <x v="2"/>
    <x v="11"/>
    <m/>
    <n v="10.990819240446022"/>
    <n v="7.7170646973965358"/>
    <n v="3.2737545430494861"/>
    <n v="1.6782953915918419"/>
    <n v="3.0520381156873473"/>
    <n v="5.7409105944244265"/>
    <n v="0.22171642736213878"/>
    <n v="0.29785871138026743"/>
    <m/>
    <m/>
    <n v="20.819346561664666"/>
    <n v="7.4582686766321542"/>
    <n v="13.361077885032511"/>
    <n v="1.5279536904130468"/>
    <n v="3.0520381156873473"/>
    <n v="5.626092382535937"/>
    <n v="1.1529254222831218"/>
    <n v="0.30422260368317056"/>
    <m/>
  </r>
  <r>
    <s v="SE500_7"/>
    <x v="24"/>
    <x v="0"/>
    <n v="2015"/>
    <x v="2"/>
    <x v="12"/>
    <m/>
    <n v="16.065171457298753"/>
    <n v="16.065171457298753"/>
    <n v="0"/>
    <n v="0"/>
    <n v="0"/>
    <n v="15.209830517120153"/>
    <n v="0"/>
    <n v="0.85534094017860041"/>
    <m/>
    <m/>
    <n v="15.368256468335487"/>
    <n v="15.368256468335487"/>
    <n v="0"/>
    <n v="0"/>
    <n v="0"/>
    <n v="14.549720297341278"/>
    <n v="0"/>
    <n v="0.8185361709942095"/>
    <m/>
  </r>
  <r>
    <s v="SE500_8"/>
    <x v="24"/>
    <x v="0"/>
    <n v="2015"/>
    <x v="2"/>
    <x v="13"/>
    <m/>
    <n v="0"/>
    <n v="0"/>
    <n v="0"/>
    <n v="0"/>
    <n v="0"/>
    <n v="0"/>
    <n v="0"/>
    <n v="0"/>
    <m/>
    <m/>
    <n v="0"/>
    <n v="0"/>
    <n v="0"/>
    <n v="0"/>
    <n v="0"/>
    <n v="0"/>
    <n v="0"/>
    <n v="0"/>
    <m/>
  </r>
  <r>
    <s v="SE500_9"/>
    <x v="24"/>
    <x v="0"/>
    <n v="2015"/>
    <x v="2"/>
    <x v="14"/>
    <m/>
    <n v="0"/>
    <n v="0"/>
    <n v="0"/>
    <n v="0"/>
    <n v="0"/>
    <n v="0"/>
    <n v="0"/>
    <n v="0"/>
    <m/>
    <m/>
    <n v="0"/>
    <n v="0"/>
    <n v="0"/>
    <n v="0"/>
    <n v="0"/>
    <n v="0"/>
    <n v="0"/>
    <n v="0"/>
    <m/>
  </r>
  <r>
    <s v="SE500_4"/>
    <x v="24"/>
    <x v="0"/>
    <n v="2015"/>
    <x v="2"/>
    <x v="9"/>
    <m/>
    <n v="0.46640894672200078"/>
    <n v="0.46640894672200078"/>
    <n v="0"/>
    <n v="0"/>
    <n v="0"/>
    <n v="0.44352295503871741"/>
    <n v="0"/>
    <n v="2.2885991683283383E-2"/>
    <m/>
    <m/>
    <n v="0.33956247015925989"/>
    <n v="0.33956247015925989"/>
    <n v="0"/>
    <n v="0"/>
    <n v="0"/>
    <n v="0.32288562023798234"/>
    <n v="0"/>
    <n v="1.6676849921277524E-2"/>
    <m/>
  </r>
  <r>
    <s v="SE500_10"/>
    <x v="24"/>
    <x v="0"/>
    <n v="2015"/>
    <x v="2"/>
    <x v="1"/>
    <m/>
    <n v="9.6039665048989864E-2"/>
    <n v="9.6039665048989864E-2"/>
    <n v="0"/>
    <n v="0"/>
    <n v="0"/>
    <n v="9.0688786541042996E-2"/>
    <n v="0"/>
    <n v="5.3508785079468711E-3"/>
    <m/>
    <m/>
    <n v="9.5139400717579994E-2"/>
    <n v="9.5139400717579994E-2"/>
    <n v="0"/>
    <n v="0"/>
    <n v="0"/>
    <n v="8.9827557843952202E-2"/>
    <n v="0"/>
    <n v="5.3118428736277905E-3"/>
    <m/>
  </r>
  <r>
    <s v="SE500_11"/>
    <x v="24"/>
    <x v="0"/>
    <n v="2015"/>
    <x v="2"/>
    <x v="2"/>
    <m/>
    <n v="0.22866784034267673"/>
    <n v="0.22866784034267673"/>
    <n v="0"/>
    <n v="0"/>
    <n v="0"/>
    <n v="0.21634677381223139"/>
    <n v="0"/>
    <n v="1.2321066530445344E-2"/>
    <m/>
    <m/>
    <n v="0.43678820154432424"/>
    <n v="0.43678820154432424"/>
    <n v="0"/>
    <n v="0"/>
    <n v="0"/>
    <n v="0.41302070610902863"/>
    <n v="0"/>
    <n v="2.3767495435295594E-2"/>
    <m/>
  </r>
  <r>
    <s v="SE500_12"/>
    <x v="24"/>
    <x v="0"/>
    <n v="2015"/>
    <x v="2"/>
    <x v="16"/>
    <m/>
    <n v="0"/>
    <n v="0"/>
    <n v="0"/>
    <n v="0"/>
    <n v="0"/>
    <n v="0"/>
    <n v="0"/>
    <n v="0"/>
    <m/>
    <m/>
    <n v="0"/>
    <n v="0"/>
    <n v="0"/>
    <n v="0"/>
    <n v="0"/>
    <n v="0"/>
    <n v="0"/>
    <n v="0"/>
    <m/>
  </r>
  <r>
    <s v="SE500_14"/>
    <x v="24"/>
    <x v="0"/>
    <n v="2015"/>
    <x v="2"/>
    <x v="15"/>
    <m/>
    <n v="0"/>
    <n v="0"/>
    <n v="0"/>
    <n v="0"/>
    <n v="0"/>
    <n v="0"/>
    <n v="0"/>
    <n v="0"/>
    <m/>
    <m/>
    <n v="0"/>
    <n v="0"/>
    <n v="0"/>
    <n v="0"/>
    <n v="0"/>
    <n v="0"/>
    <n v="0"/>
    <n v="0"/>
    <m/>
  </r>
  <r>
    <s v="SE500_15"/>
    <x v="24"/>
    <x v="0"/>
    <n v="2015"/>
    <x v="2"/>
    <x v="5"/>
    <m/>
    <n v="0"/>
    <n v="0"/>
    <n v="0"/>
    <n v="0"/>
    <n v="0"/>
    <n v="0"/>
    <n v="0"/>
    <n v="0"/>
    <m/>
    <m/>
    <n v="0"/>
    <n v="0"/>
    <n v="0"/>
    <n v="0"/>
    <n v="0"/>
    <n v="0"/>
    <n v="0"/>
    <n v="0"/>
    <m/>
  </r>
  <r>
    <s v="SE500_16"/>
    <x v="24"/>
    <x v="0"/>
    <n v="2015"/>
    <x v="2"/>
    <x v="6"/>
    <m/>
    <n v="0"/>
    <n v="0"/>
    <n v="0"/>
    <n v="0"/>
    <n v="0"/>
    <n v="0"/>
    <n v="0"/>
    <n v="0"/>
    <m/>
    <m/>
    <n v="0"/>
    <n v="0"/>
    <n v="0"/>
    <n v="0"/>
    <n v="0"/>
    <n v="0"/>
    <n v="0"/>
    <n v="0"/>
    <m/>
  </r>
  <r>
    <s v="UK500_1"/>
    <x v="27"/>
    <x v="0"/>
    <n v="2015"/>
    <x v="2"/>
    <x v="0"/>
    <m/>
    <n v="116.7442142520497"/>
    <n v="112.68342409135526"/>
    <n v="4.0607901606944328"/>
    <n v="9.5830354270720299"/>
    <n v="2.9888110412727635"/>
    <n v="92.227205682779598"/>
    <n v="1.071979119421669"/>
    <n v="10.873182981503636"/>
    <m/>
    <m/>
    <n v="115.13827320353849"/>
    <n v="97.608737617454764"/>
    <n v="17.529535586083732"/>
    <n v="8.7245871135149251"/>
    <n v="2.9888110412727635"/>
    <n v="79.292650340703048"/>
    <n v="5.5742914209926795"/>
    <n v="9.5915001632367876"/>
    <m/>
  </r>
  <r>
    <s v="UK500_2"/>
    <x v="27"/>
    <x v="0"/>
    <n v="2015"/>
    <x v="2"/>
    <x v="7"/>
    <m/>
    <n v="80.000348657470084"/>
    <n v="80.000348657470084"/>
    <n v="0"/>
    <n v="0"/>
    <n v="0"/>
    <n v="71.588542759379663"/>
    <n v="0"/>
    <n v="8.4118058980904227"/>
    <m/>
    <m/>
    <n v="66.923060596864033"/>
    <n v="66.923060596864033"/>
    <n v="0"/>
    <n v="0"/>
    <n v="0"/>
    <n v="59.864938273903682"/>
    <n v="0"/>
    <n v="7.0581223229603491"/>
    <m/>
  </r>
  <r>
    <s v="UK500_3"/>
    <x v="27"/>
    <x v="0"/>
    <n v="2015"/>
    <x v="2"/>
    <x v="8"/>
    <m/>
    <n v="9.1638349482169232"/>
    <n v="9.1638349482169232"/>
    <n v="0"/>
    <n v="0"/>
    <n v="0"/>
    <n v="8.2360659570437402"/>
    <n v="0"/>
    <n v="0.92776899117318257"/>
    <m/>
    <m/>
    <n v="6.9837865692562673"/>
    <n v="6.9837865692562673"/>
    <n v="0"/>
    <n v="0"/>
    <n v="0"/>
    <n v="6.2761266129829361"/>
    <n v="0"/>
    <n v="0.707659956273331"/>
    <m/>
  </r>
  <r>
    <s v="UK500_5"/>
    <x v="27"/>
    <x v="0"/>
    <n v="2015"/>
    <x v="2"/>
    <x v="10"/>
    <m/>
    <n v="0.18710096458076617"/>
    <n v="0.18710096458076617"/>
    <n v="0"/>
    <n v="0"/>
    <n v="0"/>
    <n v="0.17097921303259997"/>
    <n v="0"/>
    <n v="1.6121751548166207E-2"/>
    <m/>
    <m/>
    <n v="0.11396536700357233"/>
    <n v="0.11396536700357233"/>
    <n v="0"/>
    <n v="0"/>
    <n v="0"/>
    <n v="0.10415279592022664"/>
    <n v="0"/>
    <n v="9.8125710833457027E-3"/>
    <m/>
  </r>
  <r>
    <s v="UK500_6"/>
    <x v="27"/>
    <x v="0"/>
    <n v="2015"/>
    <x v="2"/>
    <x v="11"/>
    <m/>
    <n v="18.520456339041736"/>
    <n v="14.459666178347305"/>
    <n v="4.0607901606944328"/>
    <n v="9.5830354270720299"/>
    <n v="2.9888110412727635"/>
    <n v="4.3934279235076579"/>
    <n v="1.071979119421669"/>
    <n v="0.48320282776761703"/>
    <m/>
    <m/>
    <n v="31.207394369509345"/>
    <n v="13.677858783425613"/>
    <n v="17.529535586083732"/>
    <n v="8.7245871135149251"/>
    <n v="2.9888110412727635"/>
    <n v="4.3055593650375084"/>
    <n v="5.5742914209926795"/>
    <n v="0.64771230487317832"/>
    <m/>
  </r>
  <r>
    <s v="UK500_7"/>
    <x v="27"/>
    <x v="0"/>
    <n v="2015"/>
    <x v="2"/>
    <x v="12"/>
    <m/>
    <n v="5.2357031265176062"/>
    <n v="5.2357031265176062"/>
    <n v="0"/>
    <n v="0"/>
    <n v="0"/>
    <n v="4.6350459973935179"/>
    <n v="0"/>
    <n v="0.60065712912408808"/>
    <m/>
    <m/>
    <n v="5.0192524004241292"/>
    <n v="5.0192524004241292"/>
    <n v="0"/>
    <n v="0"/>
    <n v="0"/>
    <n v="4.4432104986312071"/>
    <n v="0"/>
    <n v="0.57604190179292214"/>
    <m/>
  </r>
  <r>
    <s v="UK500_8"/>
    <x v="27"/>
    <x v="0"/>
    <n v="2015"/>
    <x v="2"/>
    <x v="13"/>
    <m/>
    <n v="0"/>
    <n v="0"/>
    <n v="0"/>
    <n v="0"/>
    <n v="0"/>
    <n v="0"/>
    <n v="0"/>
    <n v="0"/>
    <m/>
    <m/>
    <n v="0"/>
    <n v="0"/>
    <n v="0"/>
    <n v="0"/>
    <n v="0"/>
    <n v="0"/>
    <n v="0"/>
    <n v="0"/>
    <m/>
  </r>
  <r>
    <s v="UK500_9"/>
    <x v="27"/>
    <x v="0"/>
    <n v="2015"/>
    <x v="2"/>
    <x v="14"/>
    <m/>
    <n v="0"/>
    <n v="0"/>
    <n v="0"/>
    <n v="0"/>
    <n v="0"/>
    <n v="0"/>
    <n v="0"/>
    <n v="0"/>
    <m/>
    <m/>
    <n v="0"/>
    <n v="0"/>
    <n v="0"/>
    <n v="0"/>
    <n v="0"/>
    <n v="0"/>
    <n v="0"/>
    <n v="0"/>
    <m/>
  </r>
  <r>
    <s v="UK500_4"/>
    <x v="27"/>
    <x v="0"/>
    <n v="2015"/>
    <x v="2"/>
    <x v="9"/>
    <m/>
    <n v="0.92998300707284598"/>
    <n v="0.92998300707284598"/>
    <n v="0"/>
    <n v="0"/>
    <n v="0"/>
    <n v="0.82655433691979618"/>
    <n v="0"/>
    <n v="0.10342867015304977"/>
    <m/>
    <m/>
    <n v="0.69627597423371135"/>
    <n v="0.69627597423371135"/>
    <n v="0"/>
    <n v="0"/>
    <n v="0"/>
    <n v="0.61844938251525172"/>
    <n v="0"/>
    <n v="7.782659171845964E-2"/>
    <m/>
  </r>
  <r>
    <s v="UK500_10"/>
    <x v="27"/>
    <x v="0"/>
    <n v="2015"/>
    <x v="2"/>
    <x v="1"/>
    <m/>
    <n v="1.2880368110915912"/>
    <n v="1.2880368110915912"/>
    <n v="0"/>
    <n v="0"/>
    <n v="0"/>
    <n v="1.1320126311020133"/>
    <n v="0"/>
    <n v="0.15602417998957788"/>
    <m/>
    <m/>
    <n v="1.2656783553019477"/>
    <n v="1.2656783553019477"/>
    <n v="0"/>
    <n v="0"/>
    <n v="0"/>
    <n v="1.1119046714555558"/>
    <n v="0"/>
    <n v="0.1537736838463919"/>
    <m/>
  </r>
  <r>
    <s v="UK500_11"/>
    <x v="27"/>
    <x v="0"/>
    <n v="2015"/>
    <x v="2"/>
    <x v="2"/>
    <m/>
    <n v="1.4187503980581375"/>
    <n v="1.4187503980581375"/>
    <n v="0"/>
    <n v="0"/>
    <n v="0"/>
    <n v="1.2445768644006026"/>
    <n v="0"/>
    <n v="0.17417353365753493"/>
    <m/>
    <m/>
    <n v="2.9288595709454861"/>
    <n v="2.9288595709454861"/>
    <n v="0"/>
    <n v="0"/>
    <n v="0"/>
    <n v="2.5683087402566755"/>
    <n v="0"/>
    <n v="0.36055083068881066"/>
    <m/>
  </r>
  <r>
    <s v="UK500_12"/>
    <x v="27"/>
    <x v="0"/>
    <n v="2015"/>
    <x v="2"/>
    <x v="16"/>
    <m/>
    <n v="0"/>
    <n v="0"/>
    <n v="0"/>
    <n v="0"/>
    <n v="0"/>
    <n v="0"/>
    <n v="0"/>
    <n v="0"/>
    <m/>
    <m/>
    <n v="0"/>
    <n v="0"/>
    <n v="0"/>
    <n v="0"/>
    <n v="0"/>
    <n v="0"/>
    <n v="0"/>
    <n v="0"/>
    <m/>
  </r>
  <r>
    <s v="UK500_14"/>
    <x v="27"/>
    <x v="0"/>
    <n v="2015"/>
    <x v="2"/>
    <x v="15"/>
    <m/>
    <n v="0"/>
    <n v="0"/>
    <n v="0"/>
    <n v="0"/>
    <n v="0"/>
    <n v="0"/>
    <n v="0"/>
    <n v="0"/>
    <m/>
    <m/>
    <n v="0"/>
    <n v="0"/>
    <n v="0"/>
    <n v="0"/>
    <n v="0"/>
    <n v="0"/>
    <n v="0"/>
    <n v="0"/>
    <m/>
  </r>
  <r>
    <s v="UK500_15"/>
    <x v="27"/>
    <x v="0"/>
    <n v="2015"/>
    <x v="2"/>
    <x v="5"/>
    <m/>
    <n v="0"/>
    <n v="0"/>
    <n v="0"/>
    <n v="0"/>
    <n v="0"/>
    <n v="0"/>
    <n v="0"/>
    <n v="0"/>
    <m/>
    <m/>
    <n v="0"/>
    <n v="0"/>
    <n v="0"/>
    <n v="0"/>
    <n v="0"/>
    <n v="0"/>
    <n v="0"/>
    <n v="0"/>
    <m/>
  </r>
  <r>
    <s v="UK500_16"/>
    <x v="27"/>
    <x v="0"/>
    <n v="2015"/>
    <x v="2"/>
    <x v="6"/>
    <m/>
    <n v="0"/>
    <n v="0"/>
    <n v="0"/>
    <n v="0"/>
    <n v="0"/>
    <n v="0"/>
    <n v="0"/>
    <n v="0"/>
    <m/>
    <m/>
    <n v="0"/>
    <n v="0"/>
    <n v="0"/>
    <n v="0"/>
    <n v="0"/>
    <n v="0"/>
    <n v="0"/>
    <n v="0"/>
    <m/>
  </r>
  <r>
    <s v="AT500_1"/>
    <x v="0"/>
    <x v="0"/>
    <n v="2015"/>
    <x v="3"/>
    <x v="0"/>
    <m/>
    <n v="82.224336890939156"/>
    <n v="80.210727221231664"/>
    <n v="2.013609669707499"/>
    <n v="65.60038500493107"/>
    <n v="1.7937098741480551"/>
    <n v="14.610342216300598"/>
    <n v="0.219899795559444"/>
    <m/>
    <m/>
    <m/>
    <n v="67.763578785013365"/>
    <n v="64.124781945498924"/>
    <n v="3.6387968395144394"/>
    <n v="50.9142611791181"/>
    <n v="3.0890473506158282"/>
    <n v="13.210520766380824"/>
    <n v="0.54974948889861097"/>
    <m/>
    <m/>
  </r>
  <r>
    <s v="AT500_2"/>
    <x v="0"/>
    <x v="0"/>
    <n v="2015"/>
    <x v="3"/>
    <x v="7"/>
    <m/>
    <n v="30.640773689440881"/>
    <n v="30.640773689440881"/>
    <n v="0"/>
    <n v="20.423794008140014"/>
    <n v="0"/>
    <n v="10.216979681300867"/>
    <n v="0"/>
    <m/>
    <m/>
    <m/>
    <n v="24.796824953438872"/>
    <n v="24.796824953438872"/>
    <n v="0"/>
    <n v="15.623484927406658"/>
    <n v="0"/>
    <n v="9.1733400260322178"/>
    <n v="0"/>
    <m/>
    <m/>
  </r>
  <r>
    <s v="AT500_3"/>
    <x v="0"/>
    <x v="0"/>
    <n v="2015"/>
    <x v="3"/>
    <x v="8"/>
    <m/>
    <n v="7.4908477575319408"/>
    <n v="7.4908477575319408"/>
    <n v="0"/>
    <n v="5.3897602130288806"/>
    <n v="0"/>
    <n v="2.1010875445030601"/>
    <n v="0"/>
    <m/>
    <m/>
    <m/>
    <n v="6.0940760821224975"/>
    <n v="6.0940760821224975"/>
    <n v="0"/>
    <n v="4.2691881631952775"/>
    <n v="0"/>
    <n v="1.82488791892722"/>
    <n v="0"/>
    <m/>
    <m/>
  </r>
  <r>
    <s v="AT500_5"/>
    <x v="0"/>
    <x v="0"/>
    <n v="2015"/>
    <x v="3"/>
    <x v="10"/>
    <m/>
    <n v="12.712384744777491"/>
    <n v="12.712384744777491"/>
    <n v="0"/>
    <n v="12.709129676068324"/>
    <n v="0"/>
    <n v="3.2550687091666701E-3"/>
    <n v="0"/>
    <m/>
    <m/>
    <m/>
    <n v="8.7486180139350047"/>
    <n v="8.7486180139350047"/>
    <n v="0"/>
    <n v="8.7460474578944485"/>
    <n v="0"/>
    <n v="2.5705560405555601E-3"/>
    <n v="0"/>
    <m/>
    <m/>
  </r>
  <r>
    <s v="AT500_6"/>
    <x v="0"/>
    <x v="0"/>
    <n v="2015"/>
    <x v="3"/>
    <x v="11"/>
    <m/>
    <n v="3.1889719485411101"/>
    <n v="1.1753622788336109"/>
    <n v="2.013609669707499"/>
    <n v="0.83774902727333278"/>
    <n v="1.7937098741480551"/>
    <n v="0.3376132515602781"/>
    <n v="0.219899795559444"/>
    <m/>
    <m/>
    <m/>
    <n v="4.5766115153941618"/>
    <n v="0.93781467587972256"/>
    <n v="3.6387968395144394"/>
    <n v="0.59262050858250026"/>
    <n v="3.0890473506158282"/>
    <n v="0.34519416729722224"/>
    <n v="0.54974948889861097"/>
    <m/>
    <m/>
  </r>
  <r>
    <s v="AT500_7"/>
    <x v="0"/>
    <x v="0"/>
    <n v="2015"/>
    <x v="3"/>
    <x v="12"/>
    <m/>
    <n v="4.3215188733186203"/>
    <n v="4.3215188733186203"/>
    <n v="0"/>
    <n v="2.4861715521880603"/>
    <n v="0"/>
    <n v="1.83534732113056"/>
    <n v="0"/>
    <m/>
    <m/>
    <m/>
    <n v="3.9014422881069399"/>
    <n v="3.9014422881069399"/>
    <n v="0"/>
    <n v="2.2427884419497199"/>
    <n v="0"/>
    <n v="1.65865384615722"/>
    <n v="0"/>
    <m/>
    <m/>
  </r>
  <r>
    <s v="AT500_8"/>
    <x v="0"/>
    <x v="0"/>
    <n v="2015"/>
    <x v="3"/>
    <x v="13"/>
    <m/>
    <n v="0"/>
    <n v="0"/>
    <n v="0"/>
    <n v="0"/>
    <n v="0"/>
    <n v="0"/>
    <n v="0"/>
    <m/>
    <m/>
    <m/>
    <n v="0"/>
    <n v="0"/>
    <n v="0"/>
    <n v="0"/>
    <n v="0"/>
    <n v="0"/>
    <n v="0"/>
    <m/>
    <m/>
  </r>
  <r>
    <s v="AT500_9"/>
    <x v="0"/>
    <x v="0"/>
    <n v="2015"/>
    <x v="3"/>
    <x v="14"/>
    <m/>
    <n v="0"/>
    <n v="0"/>
    <n v="0"/>
    <n v="0"/>
    <n v="0"/>
    <n v="0"/>
    <n v="0"/>
    <m/>
    <m/>
    <m/>
    <n v="0"/>
    <n v="0"/>
    <n v="0"/>
    <n v="0"/>
    <n v="0"/>
    <n v="0"/>
    <n v="0"/>
    <m/>
    <m/>
  </r>
  <r>
    <s v="AT500_4"/>
    <x v="0"/>
    <x v="0"/>
    <n v="2015"/>
    <x v="3"/>
    <x v="9"/>
    <m/>
    <n v="13.847485217450549"/>
    <n v="13.847485217450549"/>
    <n v="0"/>
    <n v="13.814174873755549"/>
    <n v="0"/>
    <n v="3.3310343695000001E-2"/>
    <n v="0"/>
    <m/>
    <m/>
    <m/>
    <n v="12.224245505551117"/>
    <n v="12.224245505551117"/>
    <n v="0"/>
    <n v="12.196762087429727"/>
    <n v="0"/>
    <n v="2.7483418121388901E-2"/>
    <n v="0"/>
    <m/>
    <m/>
  </r>
  <r>
    <s v="AT500_10"/>
    <x v="0"/>
    <x v="0"/>
    <n v="2015"/>
    <x v="3"/>
    <x v="1"/>
    <m/>
    <n v="3.1431992059722198E-2"/>
    <n v="3.1431992059722198E-2"/>
    <n v="0"/>
    <n v="0"/>
    <n v="0"/>
    <n v="3.1431992059722198E-2"/>
    <n v="0"/>
    <m/>
    <m/>
    <m/>
    <n v="2.9253445061111098E-2"/>
    <n v="2.9253445061111098E-2"/>
    <n v="0"/>
    <n v="0"/>
    <n v="0"/>
    <n v="2.9253445061111098E-2"/>
    <n v="0"/>
    <m/>
    <m/>
  </r>
  <r>
    <s v="AT500_11"/>
    <x v="0"/>
    <x v="0"/>
    <n v="2015"/>
    <x v="3"/>
    <x v="2"/>
    <m/>
    <n v="0"/>
    <n v="0"/>
    <n v="0"/>
    <n v="0"/>
    <n v="0"/>
    <n v="0"/>
    <n v="0"/>
    <m/>
    <m/>
    <m/>
    <n v="0"/>
    <n v="0"/>
    <n v="0"/>
    <n v="0"/>
    <n v="0"/>
    <n v="0"/>
    <n v="0"/>
    <m/>
    <m/>
  </r>
  <r>
    <s v="AT500_12"/>
    <x v="0"/>
    <x v="0"/>
    <n v="2015"/>
    <x v="3"/>
    <x v="3"/>
    <m/>
    <n v="0"/>
    <n v="0"/>
    <n v="0"/>
    <n v="0"/>
    <n v="0"/>
    <n v="0"/>
    <n v="0"/>
    <m/>
    <m/>
    <m/>
    <n v="0"/>
    <n v="0"/>
    <n v="0"/>
    <n v="0"/>
    <n v="0"/>
    <n v="0"/>
    <n v="0"/>
    <m/>
    <m/>
  </r>
  <r>
    <s v="AT500_14"/>
    <x v="0"/>
    <x v="0"/>
    <n v="2015"/>
    <x v="3"/>
    <x v="4"/>
    <m/>
    <n v="0"/>
    <n v="0"/>
    <n v="0"/>
    <n v="0"/>
    <n v="0"/>
    <n v="0"/>
    <n v="0"/>
    <m/>
    <m/>
    <m/>
    <n v="0"/>
    <n v="0"/>
    <n v="0"/>
    <n v="0"/>
    <n v="0"/>
    <n v="0"/>
    <n v="0"/>
    <m/>
    <m/>
  </r>
  <r>
    <s v="AT500_15"/>
    <x v="0"/>
    <x v="0"/>
    <n v="2015"/>
    <x v="3"/>
    <x v="5"/>
    <m/>
    <n v="0.69940246089361091"/>
    <n v="0.69940246089361091"/>
    <n v="0"/>
    <n v="0.64808544755166653"/>
    <n v="0"/>
    <n v="5.1317013341944398E-2"/>
    <n v="0"/>
    <m/>
    <m/>
    <m/>
    <n v="0.72892845115166582"/>
    <n v="0.72892845115166582"/>
    <n v="0"/>
    <n v="0.57979106240805478"/>
    <n v="0"/>
    <n v="0.14913738874361099"/>
    <n v="0"/>
    <m/>
    <m/>
  </r>
  <r>
    <s v="AT500_16"/>
    <x v="0"/>
    <x v="0"/>
    <n v="2015"/>
    <x v="3"/>
    <x v="6"/>
    <m/>
    <n v="9.2915202069252754"/>
    <n v="9.2915202069252754"/>
    <n v="0"/>
    <n v="9.2915202069252754"/>
    <n v="0"/>
    <n v="0"/>
    <n v="0"/>
    <m/>
    <m/>
    <m/>
    <n v="6.6635785302519457"/>
    <n v="6.6635785302519457"/>
    <n v="0"/>
    <n v="6.6635785302519457"/>
    <n v="0"/>
    <n v="0"/>
    <n v="0"/>
    <m/>
    <m/>
  </r>
  <r>
    <s v="BE500_1"/>
    <x v="1"/>
    <x v="0"/>
    <n v="2015"/>
    <x v="3"/>
    <x v="0"/>
    <m/>
    <n v="94.059698467667772"/>
    <n v="89.463988041791382"/>
    <n v="4.5957104258763914"/>
    <n v="78.50433716748222"/>
    <n v="4.4883364417116693"/>
    <n v="10.959650874309165"/>
    <n v="0.10737398416472201"/>
    <m/>
    <m/>
    <m/>
    <n v="77.038803318986339"/>
    <n v="68.656507820781897"/>
    <n v="8.3822954982044369"/>
    <n v="58.716541531524953"/>
    <n v="8.1138605377924922"/>
    <n v="9.9399662892569474"/>
    <n v="0.26843496041194398"/>
    <m/>
    <m/>
  </r>
  <r>
    <s v="BE500_2"/>
    <x v="1"/>
    <x v="0"/>
    <n v="2015"/>
    <x v="3"/>
    <x v="7"/>
    <m/>
    <n v="43.728046240115283"/>
    <n v="43.728046240115283"/>
    <n v="0"/>
    <n v="34.682050315140842"/>
    <n v="0"/>
    <n v="9.0459959249744433"/>
    <n v="0"/>
    <m/>
    <m/>
    <m/>
    <n v="34.185065792836951"/>
    <n v="34.185065792836951"/>
    <n v="0"/>
    <n v="26.059455853421397"/>
    <n v="0"/>
    <n v="8.1256099394155576"/>
    <n v="0"/>
    <m/>
    <m/>
  </r>
  <r>
    <s v="BE500_3"/>
    <x v="1"/>
    <x v="0"/>
    <n v="2015"/>
    <x v="3"/>
    <x v="8"/>
    <m/>
    <n v="4.8416126092247218"/>
    <n v="4.8416126092247218"/>
    <n v="0"/>
    <n v="4.0468273595399999"/>
    <n v="0"/>
    <n v="0.79478524968472197"/>
    <n v="0"/>
    <m/>
    <m/>
    <m/>
    <n v="3.8897326984830558"/>
    <n v="3.8897326984830558"/>
    <n v="0"/>
    <n v="3.199342913278056"/>
    <n v="0"/>
    <n v="0.69038978520500005"/>
    <n v="0"/>
    <m/>
    <m/>
  </r>
  <r>
    <s v="BE500_5"/>
    <x v="1"/>
    <x v="0"/>
    <n v="2015"/>
    <x v="3"/>
    <x v="10"/>
    <m/>
    <n v="17.085513747480004"/>
    <n v="17.085513747480004"/>
    <n v="0"/>
    <n v="17.081596509081116"/>
    <n v="0"/>
    <n v="3.9172383988888898E-3"/>
    <n v="0"/>
    <m/>
    <m/>
    <m/>
    <n v="11.44546033302001"/>
    <n v="11.44546033302001"/>
    <n v="0"/>
    <n v="11.44236719884751"/>
    <n v="0"/>
    <n v="3.0931341724999999E-3"/>
    <n v="0"/>
    <m/>
    <m/>
  </r>
  <r>
    <s v="BE500_6"/>
    <x v="1"/>
    <x v="0"/>
    <n v="2015"/>
    <x v="3"/>
    <x v="11"/>
    <m/>
    <n v="7.503095986595282"/>
    <n v="2.907385560718891"/>
    <n v="4.5957104258763914"/>
    <n v="2.6755956234638907"/>
    <n v="4.4883364417116693"/>
    <n v="0.23178993725500038"/>
    <n v="0.10737398416472201"/>
    <m/>
    <m/>
    <m/>
    <n v="10.483054826878604"/>
    <n v="2.100759328674167"/>
    <n v="8.3822954982044369"/>
    <n v="1.8602301825183338"/>
    <n v="8.1138605377924922"/>
    <n v="0.2405291461558334"/>
    <n v="0.26843496041194398"/>
    <m/>
    <m/>
  </r>
  <r>
    <s v="BE500_7"/>
    <x v="1"/>
    <x v="0"/>
    <n v="2015"/>
    <x v="3"/>
    <x v="12"/>
    <m/>
    <n v="5.7278231060694376"/>
    <n v="5.7278231060694376"/>
    <n v="0"/>
    <n v="4.9509916990266598"/>
    <n v="0"/>
    <n v="0.77683140704277798"/>
    <n v="0"/>
    <m/>
    <m/>
    <m/>
    <n v="5.168359574169453"/>
    <n v="5.168359574169453"/>
    <n v="0"/>
    <n v="4.4663156687611201"/>
    <n v="0"/>
    <n v="0.70204390540833295"/>
    <n v="0"/>
    <m/>
    <m/>
  </r>
  <r>
    <s v="BE500_8"/>
    <x v="1"/>
    <x v="0"/>
    <n v="2015"/>
    <x v="3"/>
    <x v="13"/>
    <m/>
    <n v="0"/>
    <n v="0"/>
    <n v="0"/>
    <n v="0"/>
    <n v="0"/>
    <n v="0"/>
    <n v="0"/>
    <m/>
    <m/>
    <m/>
    <n v="0"/>
    <n v="0"/>
    <n v="0"/>
    <n v="0"/>
    <n v="0"/>
    <n v="0"/>
    <n v="0"/>
    <m/>
    <m/>
  </r>
  <r>
    <s v="BE500_9"/>
    <x v="1"/>
    <x v="0"/>
    <n v="2015"/>
    <x v="3"/>
    <x v="14"/>
    <m/>
    <n v="0"/>
    <n v="0"/>
    <n v="0"/>
    <n v="0"/>
    <n v="0"/>
    <n v="0"/>
    <n v="0"/>
    <m/>
    <m/>
    <m/>
    <n v="0"/>
    <n v="0"/>
    <n v="0"/>
    <n v="0"/>
    <n v="0"/>
    <n v="0"/>
    <n v="0"/>
    <m/>
    <m/>
  </r>
  <r>
    <s v="BE500_4"/>
    <x v="1"/>
    <x v="0"/>
    <n v="2015"/>
    <x v="3"/>
    <x v="9"/>
    <m/>
    <n v="7.1916024250641577"/>
    <n v="7.1916024250641577"/>
    <n v="0"/>
    <n v="7.1826801367699913"/>
    <n v="0"/>
    <n v="8.9222882941666602E-3"/>
    <n v="0"/>
    <m/>
    <m/>
    <m/>
    <n v="6.2038652709458377"/>
    <n v="6.2038652709458377"/>
    <n v="0"/>
    <n v="6.19650128897056"/>
    <n v="0"/>
    <n v="7.3639819752777799E-3"/>
    <n v="0"/>
    <m/>
    <m/>
  </r>
  <r>
    <s v="BE500_10"/>
    <x v="1"/>
    <x v="0"/>
    <n v="2015"/>
    <x v="3"/>
    <x v="1"/>
    <m/>
    <n v="5.7306705369444398E-2"/>
    <n v="5.7306705369444398E-2"/>
    <n v="0"/>
    <n v="0"/>
    <n v="0"/>
    <n v="5.7306705369444398E-2"/>
    <n v="0"/>
    <m/>
    <m/>
    <m/>
    <n v="5.3335954995277803E-2"/>
    <n v="5.3335954995277803E-2"/>
    <n v="0"/>
    <n v="0"/>
    <n v="0"/>
    <n v="5.3335954995277803E-2"/>
    <n v="0"/>
    <m/>
    <m/>
  </r>
  <r>
    <s v="BE500_11"/>
    <x v="1"/>
    <x v="0"/>
    <n v="2015"/>
    <x v="3"/>
    <x v="2"/>
    <m/>
    <n v="0"/>
    <n v="0"/>
    <n v="0"/>
    <n v="0"/>
    <n v="0"/>
    <n v="0"/>
    <n v="0"/>
    <m/>
    <m/>
    <m/>
    <n v="0"/>
    <n v="0"/>
    <n v="0"/>
    <n v="0"/>
    <n v="0"/>
    <n v="0"/>
    <n v="0"/>
    <m/>
    <m/>
  </r>
  <r>
    <s v="BE500_12"/>
    <x v="1"/>
    <x v="0"/>
    <n v="2015"/>
    <x v="3"/>
    <x v="3"/>
    <m/>
    <n v="0"/>
    <n v="0"/>
    <n v="0"/>
    <n v="0"/>
    <n v="0"/>
    <n v="0"/>
    <n v="0"/>
    <m/>
    <m/>
    <m/>
    <n v="0"/>
    <n v="0"/>
    <n v="0"/>
    <n v="0"/>
    <n v="0"/>
    <n v="0"/>
    <n v="0"/>
    <m/>
    <m/>
  </r>
  <r>
    <s v="BE500_14"/>
    <x v="1"/>
    <x v="0"/>
    <n v="2015"/>
    <x v="3"/>
    <x v="4"/>
    <m/>
    <n v="0"/>
    <n v="0"/>
    <n v="0"/>
    <n v="0"/>
    <n v="0"/>
    <n v="0"/>
    <n v="0"/>
    <m/>
    <m/>
    <m/>
    <n v="0"/>
    <n v="0"/>
    <n v="0"/>
    <n v="0"/>
    <n v="0"/>
    <n v="0"/>
    <n v="0"/>
    <m/>
    <m/>
  </r>
  <r>
    <s v="BE500_15"/>
    <x v="1"/>
    <x v="0"/>
    <n v="2015"/>
    <x v="3"/>
    <x v="5"/>
    <m/>
    <n v="0.20039098626000004"/>
    <n v="0.20039098626000004"/>
    <n v="0"/>
    <n v="0.16028886297027783"/>
    <n v="0"/>
    <n v="4.0102123289722201E-2"/>
    <n v="0"/>
    <m/>
    <m/>
    <m/>
    <n v="0.26069323752444407"/>
    <n v="0.26069323752444407"/>
    <n v="0"/>
    <n v="0.1430927955950001"/>
    <n v="0"/>
    <n v="0.11760044192944399"/>
    <n v="0"/>
    <m/>
    <m/>
  </r>
  <r>
    <s v="BE500_16"/>
    <x v="1"/>
    <x v="0"/>
    <n v="2015"/>
    <x v="3"/>
    <x v="6"/>
    <m/>
    <n v="7.7243066614897185"/>
    <n v="7.7243066614897185"/>
    <n v="0"/>
    <n v="7.7243066614897185"/>
    <n v="0"/>
    <n v="0"/>
    <n v="0"/>
    <m/>
    <m/>
    <m/>
    <n v="5.3492356301336059"/>
    <n v="5.3492356301336059"/>
    <n v="0"/>
    <n v="5.3492356301336059"/>
    <n v="0"/>
    <n v="0"/>
    <n v="0"/>
    <m/>
    <m/>
  </r>
  <r>
    <s v="BG500_1"/>
    <x v="2"/>
    <x v="1"/>
    <n v="2015"/>
    <x v="3"/>
    <x v="0"/>
    <m/>
    <n v="23.906647328483597"/>
    <n v="22.928530454658041"/>
    <n v="0.97811687382555601"/>
    <n v="17.966327066288049"/>
    <n v="0.80332238785277799"/>
    <n v="4.9622033883699936"/>
    <n v="0.174794485972778"/>
    <m/>
    <m/>
    <m/>
    <n v="20.736894169147508"/>
    <n v="18.793015369870005"/>
    <n v="1.9438787992775031"/>
    <n v="14.394127448570842"/>
    <n v="1.5068925843455592"/>
    <n v="4.3988879212991634"/>
    <n v="0.43698621493194401"/>
    <m/>
    <m/>
  </r>
  <r>
    <s v="BG500_2"/>
    <x v="2"/>
    <x v="1"/>
    <n v="2015"/>
    <x v="3"/>
    <x v="7"/>
    <m/>
    <n v="9.0864654947966716"/>
    <n v="9.0864654947966716"/>
    <n v="0"/>
    <n v="6.0134899833336171"/>
    <n v="0"/>
    <n v="3.0729755114630541"/>
    <n v="0"/>
    <m/>
    <m/>
    <m/>
    <n v="7.1736403193608327"/>
    <n v="7.1736403193608327"/>
    <n v="0"/>
    <n v="4.485448215015837"/>
    <n v="0"/>
    <n v="2.6881921043449957"/>
    <n v="0"/>
    <m/>
    <m/>
  </r>
  <r>
    <s v="BG500_3"/>
    <x v="2"/>
    <x v="1"/>
    <n v="2015"/>
    <x v="3"/>
    <x v="8"/>
    <m/>
    <n v="0.97248299882416778"/>
    <n v="0.97248299882416778"/>
    <n v="0"/>
    <n v="0.70478058032611191"/>
    <n v="0"/>
    <n v="0.26770241849805598"/>
    <n v="0"/>
    <m/>
    <m/>
    <m/>
    <n v="0.75553588734833388"/>
    <n v="0.75553588734833388"/>
    <n v="0"/>
    <n v="0.52901341209277786"/>
    <n v="0"/>
    <n v="0.22652247525555599"/>
    <n v="0"/>
    <m/>
    <m/>
  </r>
  <r>
    <s v="BG500_5"/>
    <x v="2"/>
    <x v="1"/>
    <n v="2015"/>
    <x v="3"/>
    <x v="10"/>
    <m/>
    <n v="2.0049130016758334"/>
    <n v="2.0049130016758334"/>
    <n v="0"/>
    <n v="2.0008553811169447"/>
    <n v="0"/>
    <n v="4.0576205588888897E-3"/>
    <n v="0"/>
    <m/>
    <m/>
    <m/>
    <n v="1.5292264716808328"/>
    <n v="1.5292264716808328"/>
    <n v="0"/>
    <n v="1.5261020288013882"/>
    <n v="0"/>
    <n v="3.1244428794444399E-3"/>
    <n v="0"/>
    <m/>
    <m/>
  </r>
  <r>
    <s v="BG500_6"/>
    <x v="2"/>
    <x v="1"/>
    <n v="2015"/>
    <x v="3"/>
    <x v="11"/>
    <m/>
    <n v="1.6998947962622226"/>
    <n v="0.72177792243666672"/>
    <n v="0.97811687382555601"/>
    <n v="0.60573046567388922"/>
    <n v="0.80332238785277799"/>
    <n v="0.11604745676277745"/>
    <n v="0.174794485972778"/>
    <m/>
    <m/>
    <m/>
    <n v="2.4645528558038921"/>
    <n v="0.5206740565263891"/>
    <n v="1.9438787992775031"/>
    <n v="0.40136177430388909"/>
    <n v="1.5068925843455592"/>
    <n v="0.11931228222250001"/>
    <n v="0.43698621493194401"/>
    <m/>
    <m/>
  </r>
  <r>
    <s v="BG500_7"/>
    <x v="2"/>
    <x v="1"/>
    <n v="2015"/>
    <x v="3"/>
    <x v="12"/>
    <m/>
    <n v="5.9623616877283299"/>
    <n v="5.9623616877283299"/>
    <n v="0"/>
    <n v="4.5777551111613901"/>
    <n v="0"/>
    <n v="1.38460657656694"/>
    <n v="0"/>
    <m/>
    <m/>
    <m/>
    <n v="5.3488392225327797"/>
    <n v="5.3488392225327797"/>
    <n v="0"/>
    <n v="4.1296169785038899"/>
    <n v="0"/>
    <n v="1.21922224402889"/>
    <n v="0"/>
    <m/>
    <m/>
  </r>
  <r>
    <s v="BG500_8"/>
    <x v="2"/>
    <x v="1"/>
    <n v="2015"/>
    <x v="3"/>
    <x v="13"/>
    <m/>
    <n v="0"/>
    <n v="0"/>
    <n v="0"/>
    <n v="0"/>
    <n v="0"/>
    <n v="0"/>
    <n v="0"/>
    <m/>
    <m/>
    <m/>
    <n v="0"/>
    <n v="0"/>
    <n v="0"/>
    <n v="0"/>
    <n v="0"/>
    <n v="0"/>
    <n v="0"/>
    <m/>
    <m/>
  </r>
  <r>
    <s v="BG500_9"/>
    <x v="2"/>
    <x v="1"/>
    <n v="2015"/>
    <x v="3"/>
    <x v="14"/>
    <m/>
    <n v="0"/>
    <n v="0"/>
    <n v="0"/>
    <n v="0"/>
    <n v="0"/>
    <n v="0"/>
    <n v="0"/>
    <m/>
    <m/>
    <m/>
    <n v="0"/>
    <n v="0"/>
    <n v="0"/>
    <n v="0"/>
    <n v="0"/>
    <n v="0"/>
    <n v="0"/>
    <m/>
    <m/>
  </r>
  <r>
    <s v="BG500_4"/>
    <x v="2"/>
    <x v="1"/>
    <n v="2015"/>
    <x v="3"/>
    <x v="9"/>
    <m/>
    <n v="2.2763331396513902"/>
    <n v="2.2763331396513902"/>
    <n v="0"/>
    <n v="2.189226793809723"/>
    <n v="0"/>
    <n v="8.7106345841666696E-2"/>
    <n v="0"/>
    <m/>
    <m/>
    <m/>
    <n v="2.022223586040278"/>
    <n v="2.022223586040278"/>
    <n v="0"/>
    <n v="1.9522303662"/>
    <n v="0"/>
    <n v="6.9993219840277801E-2"/>
    <n v="0"/>
    <m/>
    <m/>
  </r>
  <r>
    <s v="BG500_10"/>
    <x v="2"/>
    <x v="1"/>
    <n v="2015"/>
    <x v="3"/>
    <x v="1"/>
    <m/>
    <n v="5.5191166430555603E-3"/>
    <n v="5.5191166430555603E-3"/>
    <n v="0"/>
    <n v="0"/>
    <n v="0"/>
    <n v="5.5191166430555603E-3"/>
    <n v="0"/>
    <m/>
    <m/>
    <m/>
    <n v="5.0046223441666702E-3"/>
    <n v="5.0046223441666702E-3"/>
    <n v="0"/>
    <n v="0"/>
    <n v="0"/>
    <n v="5.0046223441666702E-3"/>
    <n v="0"/>
    <m/>
    <m/>
  </r>
  <r>
    <s v="BG500_11"/>
    <x v="2"/>
    <x v="1"/>
    <n v="2015"/>
    <x v="3"/>
    <x v="2"/>
    <m/>
    <n v="0"/>
    <n v="0"/>
    <n v="0"/>
    <n v="0"/>
    <n v="0"/>
    <n v="0"/>
    <n v="0"/>
    <m/>
    <m/>
    <m/>
    <n v="0"/>
    <n v="0"/>
    <n v="0"/>
    <n v="0"/>
    <n v="0"/>
    <n v="0"/>
    <n v="0"/>
    <m/>
    <m/>
  </r>
  <r>
    <s v="BG500_12"/>
    <x v="2"/>
    <x v="1"/>
    <n v="2015"/>
    <x v="3"/>
    <x v="3"/>
    <m/>
    <n v="0"/>
    <n v="0"/>
    <n v="0"/>
    <n v="0"/>
    <n v="0"/>
    <n v="0"/>
    <n v="0"/>
    <m/>
    <m/>
    <m/>
    <n v="0"/>
    <n v="0"/>
    <n v="0"/>
    <n v="0"/>
    <n v="0"/>
    <n v="0"/>
    <n v="0"/>
    <m/>
    <m/>
  </r>
  <r>
    <s v="BG500_14"/>
    <x v="2"/>
    <x v="1"/>
    <n v="2015"/>
    <x v="3"/>
    <x v="4"/>
    <m/>
    <n v="0"/>
    <n v="0"/>
    <n v="0"/>
    <n v="0"/>
    <n v="0"/>
    <n v="0"/>
    <n v="0"/>
    <m/>
    <m/>
    <m/>
    <n v="0"/>
    <n v="0"/>
    <n v="0"/>
    <n v="0"/>
    <n v="0"/>
    <n v="0"/>
    <n v="0"/>
    <m/>
    <m/>
  </r>
  <r>
    <s v="BG500_15"/>
    <x v="2"/>
    <x v="1"/>
    <n v="2015"/>
    <x v="3"/>
    <x v="5"/>
    <m/>
    <n v="0.19416493597194456"/>
    <n v="0.19416493597194456"/>
    <n v="0"/>
    <n v="0.16997659393638898"/>
    <n v="0"/>
    <n v="2.4188342035555602E-2"/>
    <n v="0"/>
    <m/>
    <m/>
    <m/>
    <n v="0.18723820566861121"/>
    <n v="0.18723820566861121"/>
    <n v="0"/>
    <n v="0.11972167528555561"/>
    <n v="0"/>
    <n v="6.7516530383055606E-2"/>
    <n v="0"/>
    <m/>
    <m/>
  </r>
  <r>
    <s v="BG500_16"/>
    <x v="2"/>
    <x v="1"/>
    <n v="2015"/>
    <x v="3"/>
    <x v="6"/>
    <m/>
    <n v="1.7045121569311106"/>
    <n v="1.7045121569311106"/>
    <n v="0"/>
    <n v="1.7045121569311108"/>
    <n v="0"/>
    <n v="0"/>
    <n v="0"/>
    <m/>
    <m/>
    <m/>
    <n v="1.2506329983683329"/>
    <n v="1.2506329983683329"/>
    <n v="0"/>
    <n v="1.2506329983683329"/>
    <n v="0"/>
    <n v="0"/>
    <n v="0"/>
    <m/>
    <m/>
  </r>
  <r>
    <s v="HR500_1"/>
    <x v="12"/>
    <x v="1"/>
    <n v="2015"/>
    <x v="3"/>
    <x v="0"/>
    <m/>
    <n v="10.592146875869997"/>
    <n v="10.25307083904833"/>
    <n v="0.33907603682166659"/>
    <n v="10.25307083904833"/>
    <n v="0.33907603682166659"/>
    <n v="0"/>
    <n v="0"/>
    <m/>
    <m/>
    <m/>
    <n v="9.3994083681866698"/>
    <n v="8.459332596020003"/>
    <n v="0.94007577216666682"/>
    <n v="8.459332596020003"/>
    <n v="0.94007577216666682"/>
    <n v="0"/>
    <n v="0"/>
    <m/>
    <m/>
  </r>
  <r>
    <s v="HR500_2"/>
    <x v="12"/>
    <x v="1"/>
    <n v="2015"/>
    <x v="3"/>
    <x v="7"/>
    <m/>
    <n v="4.1573429036244463"/>
    <n v="4.1573429036244463"/>
    <n v="0"/>
    <n v="4.1573429036244463"/>
    <n v="0"/>
    <n v="0"/>
    <n v="0"/>
    <m/>
    <m/>
    <m/>
    <n v="3.3493276016452773"/>
    <n v="3.3493276016452773"/>
    <n v="0"/>
    <n v="3.3493276016452773"/>
    <n v="0"/>
    <n v="0"/>
    <n v="0"/>
    <m/>
    <m/>
  </r>
  <r>
    <s v="HR500_3"/>
    <x v="12"/>
    <x v="1"/>
    <n v="2015"/>
    <x v="3"/>
    <x v="8"/>
    <m/>
    <n v="1.8420196282180554"/>
    <n v="1.8420196282180554"/>
    <n v="0"/>
    <n v="1.8420196282180559"/>
    <n v="0"/>
    <n v="0"/>
    <n v="0"/>
    <m/>
    <m/>
    <m/>
    <n v="1.6223725189888876"/>
    <n v="1.6223725189888876"/>
    <n v="0"/>
    <n v="1.6223725189888876"/>
    <n v="0"/>
    <n v="0"/>
    <n v="0"/>
    <m/>
    <m/>
  </r>
  <r>
    <s v="HR500_5"/>
    <x v="12"/>
    <x v="1"/>
    <n v="2015"/>
    <x v="3"/>
    <x v="10"/>
    <m/>
    <n v="1.4311808754769437"/>
    <n v="1.4311808754769437"/>
    <n v="0"/>
    <n v="1.4311808754769437"/>
    <n v="0"/>
    <n v="0"/>
    <n v="0"/>
    <m/>
    <m/>
    <m/>
    <n v="1.1168284186016657"/>
    <n v="1.1168284186016657"/>
    <n v="0"/>
    <n v="1.1168284186016657"/>
    <n v="0"/>
    <n v="0"/>
    <n v="0"/>
    <m/>
    <m/>
  </r>
  <r>
    <s v="HR500_6"/>
    <x v="12"/>
    <x v="1"/>
    <n v="2015"/>
    <x v="3"/>
    <x v="11"/>
    <m/>
    <n v="0.42186878364361097"/>
    <n v="8.2792746821944374E-2"/>
    <n v="0.33907603682166659"/>
    <n v="8.2792746821944374E-2"/>
    <n v="0.33907603682166659"/>
    <n v="0"/>
    <n v="0"/>
    <m/>
    <m/>
    <m/>
    <n v="1.0130157590180557"/>
    <n v="7.293998685138893E-2"/>
    <n v="0.94007577216666682"/>
    <n v="7.293998685138893E-2"/>
    <n v="0.94007577216666682"/>
    <n v="0"/>
    <n v="0"/>
    <m/>
    <m/>
  </r>
  <r>
    <s v="HR500_7"/>
    <x v="12"/>
    <x v="1"/>
    <n v="2015"/>
    <x v="3"/>
    <x v="12"/>
    <m/>
    <n v="0.660706406352222"/>
    <n v="0.660706406352222"/>
    <n v="0"/>
    <n v="0.660706406352222"/>
    <n v="0"/>
    <n v="0"/>
    <n v="0"/>
    <m/>
    <m/>
    <m/>
    <n v="0.5960267264680561"/>
    <n v="0.5960267264680561"/>
    <n v="0"/>
    <n v="0.5960267264680561"/>
    <n v="0"/>
    <n v="0"/>
    <n v="0"/>
    <m/>
    <m/>
  </r>
  <r>
    <s v="HR500_8"/>
    <x v="12"/>
    <x v="1"/>
    <n v="2015"/>
    <x v="3"/>
    <x v="13"/>
    <m/>
    <n v="0"/>
    <n v="0"/>
    <n v="0"/>
    <n v="0"/>
    <n v="0"/>
    <n v="0"/>
    <n v="0"/>
    <m/>
    <m/>
    <m/>
    <n v="0"/>
    <n v="0"/>
    <n v="0"/>
    <n v="0"/>
    <n v="0"/>
    <n v="0"/>
    <n v="0"/>
    <m/>
    <m/>
  </r>
  <r>
    <s v="HR500_9"/>
    <x v="12"/>
    <x v="1"/>
    <n v="2015"/>
    <x v="3"/>
    <x v="14"/>
    <m/>
    <n v="0"/>
    <n v="0"/>
    <n v="0"/>
    <n v="0"/>
    <n v="0"/>
    <n v="0"/>
    <n v="0"/>
    <m/>
    <m/>
    <m/>
    <n v="0"/>
    <n v="0"/>
    <n v="0"/>
    <n v="0"/>
    <n v="0"/>
    <n v="0"/>
    <n v="0"/>
    <m/>
    <m/>
  </r>
  <r>
    <s v="HR500_4"/>
    <x v="12"/>
    <x v="1"/>
    <n v="2015"/>
    <x v="3"/>
    <x v="9"/>
    <m/>
    <n v="0.73940504208944491"/>
    <n v="0.73940504208944491"/>
    <n v="0"/>
    <n v="0.73940504208944491"/>
    <n v="0"/>
    <n v="0"/>
    <n v="0"/>
    <m/>
    <m/>
    <m/>
    <n v="0.65965792610166663"/>
    <n v="0.65965792610166663"/>
    <n v="0"/>
    <n v="0.65965792610166674"/>
    <n v="0"/>
    <n v="0"/>
    <n v="0"/>
    <m/>
    <m/>
  </r>
  <r>
    <s v="HR500_10"/>
    <x v="12"/>
    <x v="1"/>
    <n v="2015"/>
    <x v="3"/>
    <x v="1"/>
    <m/>
    <n v="0"/>
    <n v="0"/>
    <n v="0"/>
    <n v="0"/>
    <n v="0"/>
    <n v="0"/>
    <n v="0"/>
    <m/>
    <m/>
    <m/>
    <n v="0"/>
    <n v="0"/>
    <n v="0"/>
    <n v="0"/>
    <n v="0"/>
    <n v="0"/>
    <n v="0"/>
    <m/>
    <m/>
  </r>
  <r>
    <s v="HR500_11"/>
    <x v="12"/>
    <x v="1"/>
    <n v="2015"/>
    <x v="3"/>
    <x v="2"/>
    <m/>
    <n v="0"/>
    <n v="0"/>
    <n v="0"/>
    <n v="0"/>
    <n v="0"/>
    <n v="0"/>
    <n v="0"/>
    <m/>
    <m/>
    <m/>
    <n v="0"/>
    <n v="0"/>
    <n v="0"/>
    <n v="0"/>
    <n v="0"/>
    <n v="0"/>
    <n v="0"/>
    <m/>
    <m/>
  </r>
  <r>
    <s v="HR500_12"/>
    <x v="12"/>
    <x v="1"/>
    <n v="2015"/>
    <x v="3"/>
    <x v="3"/>
    <m/>
    <n v="0"/>
    <n v="0"/>
    <n v="0"/>
    <n v="0"/>
    <n v="0"/>
    <n v="0"/>
    <n v="0"/>
    <m/>
    <m/>
    <m/>
    <n v="0"/>
    <n v="0"/>
    <n v="0"/>
    <n v="0"/>
    <n v="0"/>
    <n v="0"/>
    <n v="0"/>
    <m/>
    <m/>
  </r>
  <r>
    <s v="HR500_14"/>
    <x v="12"/>
    <x v="1"/>
    <n v="2015"/>
    <x v="3"/>
    <x v="4"/>
    <m/>
    <n v="0"/>
    <n v="0"/>
    <n v="0"/>
    <n v="0"/>
    <n v="0"/>
    <n v="0"/>
    <n v="0"/>
    <m/>
    <m/>
    <m/>
    <n v="0"/>
    <n v="0"/>
    <n v="0"/>
    <n v="0"/>
    <n v="0"/>
    <n v="0"/>
    <n v="0"/>
    <m/>
    <m/>
  </r>
  <r>
    <s v="HR500_15"/>
    <x v="12"/>
    <x v="1"/>
    <n v="2015"/>
    <x v="3"/>
    <x v="5"/>
    <m/>
    <n v="3.6074275246944447E-2"/>
    <n v="3.6074275246944447E-2"/>
    <n v="0"/>
    <n v="3.6074275246944447E-2"/>
    <n v="0"/>
    <n v="0"/>
    <n v="0"/>
    <m/>
    <m/>
    <m/>
    <n v="3.0875520736944467E-2"/>
    <n v="3.0875520736944467E-2"/>
    <n v="0"/>
    <n v="3.0875520736944467E-2"/>
    <n v="0"/>
    <n v="0"/>
    <n v="0"/>
    <m/>
    <m/>
  </r>
  <r>
    <s v="HR500_16"/>
    <x v="12"/>
    <x v="1"/>
    <n v="2015"/>
    <x v="3"/>
    <x v="6"/>
    <m/>
    <n v="1.3035489612175004"/>
    <n v="1.3035489612175004"/>
    <n v="0"/>
    <n v="1.3035489612175004"/>
    <n v="0"/>
    <n v="0"/>
    <n v="0"/>
    <m/>
    <m/>
    <m/>
    <n v="1.0113038966263888"/>
    <n v="1.0113038966263888"/>
    <n v="0"/>
    <n v="1.0113038966263888"/>
    <n v="0"/>
    <n v="0"/>
    <n v="0"/>
    <m/>
    <m/>
  </r>
  <r>
    <s v="CY500_1"/>
    <x v="3"/>
    <x v="1"/>
    <n v="2015"/>
    <x v="3"/>
    <x v="0"/>
    <m/>
    <n v="1.4819898598058343"/>
    <n v="1.3936389941000009"/>
    <n v="8.8350865705833309E-2"/>
    <n v="1.311208500797501"/>
    <n v="7.5309122506666604E-2"/>
    <n v="8.2430493302499991E-2"/>
    <n v="1.30417431991667E-2"/>
    <m/>
    <m/>
    <m/>
    <n v="1.3110723688613894"/>
    <n v="1.0613122577563892"/>
    <n v="0.24976011110500029"/>
    <n v="0.99352466078083268"/>
    <n v="0.21715575310722249"/>
    <n v="7.1528330860833364E-2"/>
    <n v="3.2604357997777798E-2"/>
    <m/>
    <m/>
  </r>
  <r>
    <s v="CY500_2"/>
    <x v="3"/>
    <x v="1"/>
    <n v="2015"/>
    <x v="3"/>
    <x v="7"/>
    <m/>
    <n v="0.12252339777249997"/>
    <n v="0.12252339777249997"/>
    <n v="0"/>
    <n v="0.11986738000222219"/>
    <n v="0"/>
    <n v="2.656017770277777E-3"/>
    <n v="0"/>
    <m/>
    <m/>
    <m/>
    <n v="8.6727654716944436E-2"/>
    <n v="8.6727654716944436E-2"/>
    <n v="0"/>
    <n v="8.5172325556111095E-2"/>
    <n v="0"/>
    <n v="2.3909233483333332E-3"/>
    <n v="0"/>
    <m/>
    <m/>
  </r>
  <r>
    <s v="CY500_3"/>
    <x v="3"/>
    <x v="1"/>
    <n v="2015"/>
    <x v="3"/>
    <x v="8"/>
    <m/>
    <n v="0.36125662127555563"/>
    <n v="0.36125662127555563"/>
    <n v="0"/>
    <n v="0.30178543355222232"/>
    <n v="0"/>
    <n v="5.9471187723333298E-2"/>
    <n v="0"/>
    <m/>
    <m/>
    <m/>
    <n v="0.29110034741083324"/>
    <n v="0.29110034741083324"/>
    <n v="0"/>
    <n v="0.24444119596361108"/>
    <n v="0"/>
    <n v="4.90006924577778E-2"/>
    <n v="0"/>
    <m/>
    <m/>
  </r>
  <r>
    <s v="CY500_5"/>
    <x v="3"/>
    <x v="1"/>
    <n v="2015"/>
    <x v="3"/>
    <x v="10"/>
    <m/>
    <n v="4.3283481142777726E-2"/>
    <n v="4.3283481142777726E-2"/>
    <n v="0"/>
    <n v="4.3020201588055501E-2"/>
    <n v="0"/>
    <n v="2.6327955472222199E-4"/>
    <n v="0"/>
    <m/>
    <m/>
    <m/>
    <n v="3.0808150171944514E-2"/>
    <n v="3.0808150171944514E-2"/>
    <n v="0"/>
    <n v="3.06988917605556E-2"/>
    <n v="0"/>
    <n v="1.97009938611111E-4"/>
    <n v="0"/>
    <m/>
    <m/>
  </r>
  <r>
    <s v="CY500_6"/>
    <x v="3"/>
    <x v="1"/>
    <n v="2015"/>
    <x v="3"/>
    <x v="11"/>
    <m/>
    <n v="0.11430351644861111"/>
    <n v="2.5952650742777812E-2"/>
    <n v="8.8350865705833309E-2"/>
    <n v="8.5465971947222344E-3"/>
    <n v="7.5309122506666604E-2"/>
    <n v="1.7406053548055578E-2"/>
    <n v="1.30417431991667E-2"/>
    <m/>
    <m/>
    <m/>
    <n v="0.27311487426416697"/>
    <n v="2.3354763159166667E-2"/>
    <n v="0.24976011110500029"/>
    <n v="7.5128346369444463E-3"/>
    <n v="0.21715575310722249"/>
    <n v="1.5841928522222222E-2"/>
    <n v="3.2604357997777798E-2"/>
    <m/>
    <m/>
  </r>
  <r>
    <s v="CY500_7"/>
    <x v="3"/>
    <x v="1"/>
    <n v="2015"/>
    <x v="3"/>
    <x v="12"/>
    <m/>
    <n v="0"/>
    <n v="0"/>
    <n v="0"/>
    <n v="0"/>
    <n v="0"/>
    <n v="0"/>
    <n v="0"/>
    <m/>
    <m/>
    <m/>
    <n v="0"/>
    <n v="0"/>
    <n v="0"/>
    <n v="0"/>
    <n v="0"/>
    <n v="0"/>
    <n v="0"/>
    <m/>
    <m/>
  </r>
  <r>
    <s v="CY500_8"/>
    <x v="3"/>
    <x v="1"/>
    <n v="2015"/>
    <x v="3"/>
    <x v="13"/>
    <m/>
    <n v="0"/>
    <n v="0"/>
    <n v="0"/>
    <n v="0"/>
    <n v="0"/>
    <n v="0"/>
    <n v="0"/>
    <m/>
    <m/>
    <m/>
    <n v="0"/>
    <n v="0"/>
    <n v="0"/>
    <n v="0"/>
    <n v="0"/>
    <n v="0"/>
    <n v="0"/>
    <m/>
    <m/>
  </r>
  <r>
    <s v="CY500_9"/>
    <x v="3"/>
    <x v="1"/>
    <n v="2015"/>
    <x v="3"/>
    <x v="14"/>
    <m/>
    <n v="0"/>
    <n v="0"/>
    <n v="0"/>
    <n v="0"/>
    <n v="0"/>
    <n v="0"/>
    <n v="0"/>
    <m/>
    <m/>
    <m/>
    <n v="0"/>
    <n v="0"/>
    <n v="0"/>
    <n v="0"/>
    <n v="0"/>
    <n v="0"/>
    <n v="0"/>
    <m/>
    <m/>
  </r>
  <r>
    <s v="CY500_4"/>
    <x v="3"/>
    <x v="1"/>
    <n v="2015"/>
    <x v="3"/>
    <x v="9"/>
    <m/>
    <n v="4.5820870749166638E-2"/>
    <n v="4.5820870749166638E-2"/>
    <n v="0"/>
    <n v="4.4905231798333306E-2"/>
    <n v="0"/>
    <n v="9.1563895083333403E-4"/>
    <n v="0"/>
    <m/>
    <m/>
    <m/>
    <n v="3.5444259796944474E-2"/>
    <n v="3.5444259796944474E-2"/>
    <n v="0"/>
    <n v="3.4746831857777785E-2"/>
    <n v="0"/>
    <n v="7.1603138916666699E-4"/>
    <n v="0"/>
    <m/>
    <m/>
  </r>
  <r>
    <s v="CY500_10"/>
    <x v="3"/>
    <x v="1"/>
    <n v="2015"/>
    <x v="3"/>
    <x v="1"/>
    <m/>
    <n v="4.6288717499999999E-4"/>
    <n v="4.6288717499999999E-4"/>
    <n v="0"/>
    <n v="0"/>
    <n v="0"/>
    <n v="4.6288717499999999E-4"/>
    <n v="0"/>
    <m/>
    <m/>
    <m/>
    <n v="4.0846529361111101E-4"/>
    <n v="4.0846529361111101E-4"/>
    <n v="0"/>
    <n v="0"/>
    <n v="0"/>
    <n v="4.0846529361111101E-4"/>
    <n v="0"/>
    <m/>
    <m/>
  </r>
  <r>
    <s v="CY500_11"/>
    <x v="3"/>
    <x v="1"/>
    <n v="2015"/>
    <x v="3"/>
    <x v="2"/>
    <m/>
    <n v="0"/>
    <n v="0"/>
    <n v="0"/>
    <n v="0"/>
    <n v="0"/>
    <n v="0"/>
    <n v="0"/>
    <m/>
    <m/>
    <m/>
    <n v="0"/>
    <n v="0"/>
    <n v="0"/>
    <n v="0"/>
    <n v="0"/>
    <n v="0"/>
    <n v="0"/>
    <m/>
    <m/>
  </r>
  <r>
    <s v="CY500_12"/>
    <x v="3"/>
    <x v="1"/>
    <n v="2015"/>
    <x v="3"/>
    <x v="3"/>
    <m/>
    <n v="0"/>
    <n v="0"/>
    <n v="0"/>
    <n v="0"/>
    <n v="0"/>
    <n v="0"/>
    <n v="0"/>
    <m/>
    <m/>
    <m/>
    <n v="0"/>
    <n v="0"/>
    <n v="0"/>
    <n v="0"/>
    <n v="0"/>
    <n v="0"/>
    <n v="0"/>
    <m/>
    <m/>
  </r>
  <r>
    <s v="CY500_14"/>
    <x v="3"/>
    <x v="1"/>
    <n v="2015"/>
    <x v="3"/>
    <x v="4"/>
    <m/>
    <n v="0"/>
    <n v="0"/>
    <n v="0"/>
    <n v="0"/>
    <n v="0"/>
    <n v="0"/>
    <n v="0"/>
    <m/>
    <m/>
    <m/>
    <n v="0"/>
    <n v="0"/>
    <n v="0"/>
    <n v="0"/>
    <n v="0"/>
    <n v="0"/>
    <n v="0"/>
    <m/>
    <m/>
  </r>
  <r>
    <s v="CY500_15"/>
    <x v="3"/>
    <x v="1"/>
    <n v="2015"/>
    <x v="3"/>
    <x v="5"/>
    <m/>
    <n v="4.3750741477777792E-3"/>
    <n v="4.3750741477777792E-3"/>
    <n v="0"/>
    <n v="3.1196455672222196E-3"/>
    <n v="0"/>
    <n v="1.2554285805555601E-3"/>
    <n v="0"/>
    <m/>
    <m/>
    <m/>
    <n v="5.1994890788888892E-3"/>
    <n v="5.1994890788888892E-3"/>
    <n v="0"/>
    <n v="2.227264196388884E-3"/>
    <n v="0"/>
    <n v="2.9732799111111098E-3"/>
    <n v="0"/>
    <m/>
    <m/>
  </r>
  <r>
    <s v="CY500_16"/>
    <x v="3"/>
    <x v="1"/>
    <n v="2015"/>
    <x v="3"/>
    <x v="6"/>
    <m/>
    <n v="0.78996401109500047"/>
    <n v="0.78996401109500047"/>
    <n v="0"/>
    <n v="0.78996401109500047"/>
    <n v="0"/>
    <n v="0"/>
    <n v="0"/>
    <m/>
    <m/>
    <m/>
    <n v="0.5882691281286121"/>
    <n v="0.5882691281286121"/>
    <n v="0"/>
    <n v="0.58872531680944473"/>
    <n v="0"/>
    <n v="0"/>
    <n v="0"/>
    <m/>
    <m/>
  </r>
  <r>
    <s v="CZ500_1"/>
    <x v="4"/>
    <x v="0"/>
    <n v="2015"/>
    <x v="3"/>
    <x v="0"/>
    <m/>
    <n v="70.727857209074472"/>
    <n v="68.381907708695863"/>
    <n v="2.3459495003786111"/>
    <n v="55.34963545808921"/>
    <n v="2.0845226308216671"/>
    <n v="13.032272250606656"/>
    <n v="0.261426869556944"/>
    <m/>
    <m/>
    <m/>
    <n v="57.158670722335835"/>
    <n v="53.36566385990028"/>
    <n v="3.7930068624355546"/>
    <n v="41.798225908360564"/>
    <n v="3.1394396885433324"/>
    <n v="11.567437951539716"/>
    <n v="0.65356717389222196"/>
    <m/>
    <m/>
  </r>
  <r>
    <s v="CZ500_2"/>
    <x v="4"/>
    <x v="0"/>
    <n v="2015"/>
    <x v="3"/>
    <x v="7"/>
    <m/>
    <n v="24.511852820421115"/>
    <n v="24.511852820421115"/>
    <n v="0"/>
    <n v="15.134041299360288"/>
    <n v="0"/>
    <n v="9.3778115210608277"/>
    <n v="0"/>
    <m/>
    <m/>
    <m/>
    <n v="19.683068890105275"/>
    <n v="19.683068890105275"/>
    <n v="0"/>
    <n v="11.477001845444724"/>
    <n v="0"/>
    <n v="8.2060670446605535"/>
    <n v="0"/>
    <m/>
    <m/>
  </r>
  <r>
    <s v="CZ500_3"/>
    <x v="4"/>
    <x v="0"/>
    <n v="2015"/>
    <x v="3"/>
    <x v="8"/>
    <m/>
    <n v="2.4438408088400001"/>
    <n v="2.4438408088400001"/>
    <n v="0"/>
    <n v="1.9211477979133331"/>
    <n v="0"/>
    <n v="0.52269301092666698"/>
    <n v="0"/>
    <m/>
    <m/>
    <m/>
    <n v="1.8623100095188898"/>
    <n v="1.8623100095188898"/>
    <n v="0"/>
    <n v="1.4199347815200005"/>
    <n v="0"/>
    <n v="0.44237522799888901"/>
    <n v="0"/>
    <m/>
    <m/>
  </r>
  <r>
    <s v="CZ500_5"/>
    <x v="4"/>
    <x v="0"/>
    <n v="2015"/>
    <x v="3"/>
    <x v="10"/>
    <m/>
    <n v="18.913161631682215"/>
    <n v="18.913161631682215"/>
    <n v="0"/>
    <n v="18.905237228391659"/>
    <n v="0"/>
    <n v="7.9244032905555501E-3"/>
    <n v="0"/>
    <m/>
    <m/>
    <m/>
    <n v="13.033278175886103"/>
    <n v="13.033278175886103"/>
    <n v="0"/>
    <n v="13.027177855961103"/>
    <n v="0"/>
    <n v="6.1003199250000001E-3"/>
    <n v="0"/>
    <m/>
    <m/>
  </r>
  <r>
    <s v="CZ500_6"/>
    <x v="4"/>
    <x v="0"/>
    <n v="2015"/>
    <x v="3"/>
    <x v="11"/>
    <m/>
    <n v="3.1615021020174998"/>
    <n v="0.8155526016388881"/>
    <n v="2.3459495003786111"/>
    <n v="0.50707886108749944"/>
    <n v="2.0845226308216671"/>
    <n v="0.3084737405513886"/>
    <n v="0.261426869556944"/>
    <m/>
    <m/>
    <m/>
    <n v="4.4811448521336104"/>
    <n v="0.68813798969805595"/>
    <n v="3.7930068624355546"/>
    <n v="0.37144256924499991"/>
    <n v="3.1394396885433324"/>
    <n v="0.31669542045305604"/>
    <n v="0.65356717389222196"/>
    <m/>
    <m/>
  </r>
  <r>
    <s v="CZ500_7"/>
    <x v="4"/>
    <x v="0"/>
    <n v="2015"/>
    <x v="3"/>
    <x v="12"/>
    <m/>
    <n v="7.6619638959230505"/>
    <n v="7.6619638959230505"/>
    <n v="0"/>
    <n v="4.9851045854136107"/>
    <n v="0"/>
    <n v="2.6768593105094398"/>
    <n v="0"/>
    <m/>
    <m/>
    <m/>
    <n v="6.8542109332730607"/>
    <n v="6.8542109332730607"/>
    <n v="0"/>
    <n v="4.4970890831072303"/>
    <n v="0"/>
    <n v="2.35712185016583"/>
    <n v="0"/>
    <m/>
    <m/>
  </r>
  <r>
    <s v="CZ500_8"/>
    <x v="4"/>
    <x v="0"/>
    <n v="2015"/>
    <x v="3"/>
    <x v="13"/>
    <m/>
    <n v="0"/>
    <n v="0"/>
    <n v="0"/>
    <n v="0"/>
    <n v="0"/>
    <n v="0"/>
    <n v="0"/>
    <m/>
    <m/>
    <m/>
    <n v="0"/>
    <n v="0"/>
    <n v="0"/>
    <n v="0"/>
    <n v="0"/>
    <n v="0"/>
    <n v="0"/>
    <m/>
    <m/>
  </r>
  <r>
    <s v="CZ500_9"/>
    <x v="4"/>
    <x v="0"/>
    <n v="2015"/>
    <x v="3"/>
    <x v="14"/>
    <m/>
    <n v="0"/>
    <n v="0"/>
    <n v="0"/>
    <n v="0"/>
    <n v="0"/>
    <n v="0"/>
    <n v="0"/>
    <m/>
    <m/>
    <m/>
    <n v="0"/>
    <n v="0"/>
    <n v="0"/>
    <n v="0"/>
    <n v="0"/>
    <n v="0"/>
    <n v="0"/>
    <m/>
    <m/>
  </r>
  <r>
    <s v="CZ500_4"/>
    <x v="4"/>
    <x v="0"/>
    <n v="2015"/>
    <x v="3"/>
    <x v="9"/>
    <m/>
    <n v="5.3594540388538929"/>
    <n v="5.3594540388538929"/>
    <n v="0"/>
    <n v="5.3047028022338933"/>
    <n v="0"/>
    <n v="5.4751236619999998E-2"/>
    <n v="0"/>
    <m/>
    <m/>
    <m/>
    <n v="4.7970944405275038"/>
    <n v="4.7970944405275038"/>
    <n v="0"/>
    <n v="4.7530942894097263"/>
    <n v="0"/>
    <n v="4.4000151117777803E-2"/>
    <n v="0"/>
    <m/>
    <m/>
  </r>
  <r>
    <s v="CZ500_10"/>
    <x v="4"/>
    <x v="0"/>
    <n v="2015"/>
    <x v="3"/>
    <x v="1"/>
    <m/>
    <n v="2.1773742280555598E-2"/>
    <n v="2.1773742280555598E-2"/>
    <n v="0"/>
    <n v="0"/>
    <n v="0"/>
    <n v="2.1773742280555598E-2"/>
    <n v="0"/>
    <m/>
    <m/>
    <m/>
    <n v="1.9744943300000001E-2"/>
    <n v="1.9744943300000001E-2"/>
    <n v="0"/>
    <n v="0"/>
    <n v="0"/>
    <n v="1.9744943300000001E-2"/>
    <n v="0"/>
    <m/>
    <m/>
  </r>
  <r>
    <s v="CZ500_11"/>
    <x v="4"/>
    <x v="0"/>
    <n v="2015"/>
    <x v="3"/>
    <x v="2"/>
    <m/>
    <n v="0"/>
    <n v="0"/>
    <n v="0"/>
    <n v="0"/>
    <n v="0"/>
    <n v="0"/>
    <n v="0"/>
    <m/>
    <m/>
    <m/>
    <n v="0"/>
    <n v="0"/>
    <n v="0"/>
    <n v="0"/>
    <n v="0"/>
    <n v="0"/>
    <n v="0"/>
    <m/>
    <m/>
  </r>
  <r>
    <s v="CZ500_12"/>
    <x v="4"/>
    <x v="0"/>
    <n v="2015"/>
    <x v="3"/>
    <x v="3"/>
    <m/>
    <n v="0"/>
    <n v="0"/>
    <n v="0"/>
    <n v="0"/>
    <n v="0"/>
    <n v="0"/>
    <n v="0"/>
    <m/>
    <m/>
    <m/>
    <n v="0"/>
    <n v="0"/>
    <n v="0"/>
    <n v="0"/>
    <n v="0"/>
    <n v="0"/>
    <n v="0"/>
    <m/>
    <m/>
  </r>
  <r>
    <s v="CZ500_14"/>
    <x v="4"/>
    <x v="0"/>
    <n v="2015"/>
    <x v="3"/>
    <x v="4"/>
    <m/>
    <n v="0"/>
    <n v="0"/>
    <n v="0"/>
    <n v="0"/>
    <n v="0"/>
    <n v="0"/>
    <n v="0"/>
    <m/>
    <m/>
    <m/>
    <n v="0"/>
    <n v="0"/>
    <n v="0"/>
    <n v="0"/>
    <n v="0"/>
    <n v="0"/>
    <n v="0"/>
    <m/>
    <m/>
  </r>
  <r>
    <s v="CZ500_15"/>
    <x v="4"/>
    <x v="0"/>
    <n v="2015"/>
    <x v="3"/>
    <x v="5"/>
    <m/>
    <n v="0.33089606494611085"/>
    <n v="0.33089606494611085"/>
    <n v="0"/>
    <n v="0.26891077957916643"/>
    <n v="0"/>
    <n v="6.19852853669444E-2"/>
    <n v="0"/>
    <m/>
    <m/>
    <m/>
    <n v="0.41274653699777841"/>
    <n v="0.41274653699777841"/>
    <n v="0"/>
    <n v="0.23741354307888943"/>
    <n v="0"/>
    <n v="0.17533299391888901"/>
    <n v="0"/>
    <m/>
    <m/>
  </r>
  <r>
    <s v="CZ500_16"/>
    <x v="4"/>
    <x v="0"/>
    <n v="2015"/>
    <x v="3"/>
    <x v="6"/>
    <m/>
    <n v="8.3234121041099982"/>
    <n v="8.3234121041099982"/>
    <n v="0"/>
    <n v="8.3234121041099982"/>
    <n v="0"/>
    <n v="0"/>
    <n v="0"/>
    <m/>
    <m/>
    <m/>
    <n v="6.0150719405936144"/>
    <n v="6.0150719405936144"/>
    <n v="0"/>
    <n v="6.0150719405936144"/>
    <n v="0"/>
    <n v="0"/>
    <n v="0"/>
    <m/>
    <m/>
  </r>
  <r>
    <s v="DK500_1"/>
    <x v="6"/>
    <x v="1"/>
    <n v="2015"/>
    <x v="3"/>
    <x v="0"/>
    <m/>
    <n v="19.510452151008344"/>
    <n v="18.303551305297233"/>
    <n v="1.2069008457111112"/>
    <n v="15.655111054770559"/>
    <n v="1.194698978131389"/>
    <n v="2.6484402505266704"/>
    <n v="1.2201867579722201E-2"/>
    <m/>
    <m/>
    <m/>
    <n v="18.163496299102221"/>
    <n v="14.740308053452779"/>
    <n v="3.4231882456494409"/>
    <n v="12.925033873315009"/>
    <n v="3.3926835766999961"/>
    <n v="2.4688659229841621"/>
    <n v="3.05046689494444E-2"/>
    <m/>
    <m/>
  </r>
  <r>
    <s v="DK500_2"/>
    <x v="6"/>
    <x v="1"/>
    <n v="2015"/>
    <x v="3"/>
    <x v="7"/>
    <m/>
    <n v="7.9635835618233397"/>
    <n v="7.9635835618233397"/>
    <n v="0"/>
    <n v="6.2845527723063919"/>
    <n v="0"/>
    <n v="1.6790307895169478"/>
    <n v="0"/>
    <m/>
    <m/>
    <m/>
    <n v="6.1690461760374955"/>
    <n v="6.1690461760374955"/>
    <n v="0"/>
    <n v="5.1043977635380564"/>
    <n v="0"/>
    <n v="1.5467020287711066"/>
    <n v="0"/>
    <m/>
    <m/>
  </r>
  <r>
    <s v="DK500_3"/>
    <x v="6"/>
    <x v="1"/>
    <n v="2015"/>
    <x v="3"/>
    <x v="8"/>
    <m/>
    <n v="3.1753698805458339"/>
    <n v="3.1753698805458339"/>
    <n v="0"/>
    <n v="2.6146774121758338"/>
    <n v="0"/>
    <n v="0.56069246836999997"/>
    <n v="0"/>
    <m/>
    <m/>
    <m/>
    <n v="2.7114543334419441"/>
    <n v="2.7114543334419441"/>
    <n v="0"/>
    <n v="2.2567014924366666"/>
    <n v="0"/>
    <n v="0.49947689411888901"/>
    <n v="0"/>
    <m/>
    <m/>
  </r>
  <r>
    <s v="DK500_5"/>
    <x v="6"/>
    <x v="1"/>
    <n v="2015"/>
    <x v="3"/>
    <x v="10"/>
    <m/>
    <n v="1.2857579968238886"/>
    <n v="1.2857579968238886"/>
    <n v="0"/>
    <n v="1.2847823198655552"/>
    <n v="0"/>
    <n v="9.7567695833333302E-4"/>
    <n v="0"/>
    <m/>
    <m/>
    <m/>
    <n v="0.9187809249308333"/>
    <n v="0.9187809249308333"/>
    <n v="0"/>
    <n v="1.0183732324849992"/>
    <n v="0"/>
    <n v="7.90211432777778E-4"/>
    <n v="0"/>
    <m/>
    <m/>
  </r>
  <r>
    <s v="DK500_6"/>
    <x v="6"/>
    <x v="1"/>
    <n v="2015"/>
    <x v="3"/>
    <x v="11"/>
    <m/>
    <n v="1.4756022953502779"/>
    <n v="0.26870144963916659"/>
    <n v="1.2069008457111112"/>
    <n v="0.21053163899472216"/>
    <n v="1.194698978131389"/>
    <n v="5.8169810644444431E-2"/>
    <n v="1.2201867579722201E-2"/>
    <m/>
    <m/>
    <m/>
    <n v="3.6747713743433299"/>
    <n v="0.25158312869388888"/>
    <n v="3.4231882456494409"/>
    <n v="0.18601501525111111"/>
    <n v="3.3926835766999961"/>
    <n v="6.5568113442777798E-2"/>
    <n v="3.05046689494444E-2"/>
    <m/>
    <m/>
  </r>
  <r>
    <s v="DK500_7"/>
    <x v="6"/>
    <x v="1"/>
    <n v="2015"/>
    <x v="3"/>
    <x v="12"/>
    <m/>
    <n v="1.3897544433544451"/>
    <n v="1.3897544433544451"/>
    <n v="0"/>
    <n v="1.0667480505591671"/>
    <n v="0"/>
    <n v="0.32300639279527799"/>
    <n v="0"/>
    <m/>
    <m/>
    <m/>
    <n v="1.2617136561863891"/>
    <n v="1.2617136561863891"/>
    <n v="0"/>
    <n v="0.96231903070444502"/>
    <n v="0"/>
    <n v="0.29939462548194401"/>
    <n v="0"/>
    <m/>
    <m/>
  </r>
  <r>
    <s v="DK500_8"/>
    <x v="6"/>
    <x v="1"/>
    <n v="2015"/>
    <x v="3"/>
    <x v="13"/>
    <m/>
    <n v="0"/>
    <n v="0"/>
    <n v="0"/>
    <n v="0"/>
    <n v="0"/>
    <n v="0"/>
    <n v="0"/>
    <m/>
    <m/>
    <m/>
    <n v="0"/>
    <n v="0"/>
    <n v="0"/>
    <n v="0"/>
    <n v="0"/>
    <n v="0"/>
    <n v="0"/>
    <m/>
    <m/>
  </r>
  <r>
    <s v="DK500_9"/>
    <x v="6"/>
    <x v="1"/>
    <n v="2015"/>
    <x v="3"/>
    <x v="14"/>
    <m/>
    <n v="0"/>
    <n v="0"/>
    <n v="0"/>
    <n v="0"/>
    <n v="0"/>
    <n v="0"/>
    <n v="0"/>
    <m/>
    <m/>
    <m/>
    <n v="0"/>
    <n v="0"/>
    <n v="0"/>
    <n v="0"/>
    <n v="0"/>
    <n v="0"/>
    <n v="0"/>
    <m/>
    <m/>
  </r>
  <r>
    <s v="DK500_4"/>
    <x v="6"/>
    <x v="1"/>
    <n v="2015"/>
    <x v="3"/>
    <x v="9"/>
    <m/>
    <n v="2.0451963448316666"/>
    <n v="2.0451963448316666"/>
    <n v="0"/>
    <n v="2.0440469285986111"/>
    <n v="0"/>
    <n v="1.14941623305556E-3"/>
    <n v="0"/>
    <m/>
    <m/>
    <m/>
    <n v="1.8277742026138886"/>
    <n v="1.8277742026138886"/>
    <n v="0"/>
    <n v="1.8269589968013884"/>
    <n v="0"/>
    <n v="9.7306687694444401E-4"/>
    <n v="0"/>
    <m/>
    <m/>
  </r>
  <r>
    <s v="DK500_10"/>
    <x v="6"/>
    <x v="1"/>
    <n v="2015"/>
    <x v="3"/>
    <x v="1"/>
    <m/>
    <n v="1.01564059622222E-2"/>
    <n v="1.01564059622222E-2"/>
    <n v="0"/>
    <n v="0"/>
    <n v="0"/>
    <n v="1.01564059622222E-2"/>
    <n v="0"/>
    <m/>
    <m/>
    <m/>
    <n v="9.6970180383333295E-3"/>
    <n v="9.6970180383333295E-3"/>
    <n v="0"/>
    <n v="0"/>
    <n v="0"/>
    <n v="9.6970180383333295E-3"/>
    <n v="0"/>
    <m/>
    <m/>
  </r>
  <r>
    <s v="DK500_11"/>
    <x v="6"/>
    <x v="1"/>
    <n v="2015"/>
    <x v="3"/>
    <x v="2"/>
    <m/>
    <n v="0"/>
    <n v="0"/>
    <n v="0"/>
    <n v="0"/>
    <n v="0"/>
    <n v="0"/>
    <n v="0"/>
    <m/>
    <m/>
    <m/>
    <n v="0"/>
    <n v="0"/>
    <n v="0"/>
    <n v="0"/>
    <n v="0"/>
    <n v="0"/>
    <n v="0"/>
    <m/>
    <m/>
  </r>
  <r>
    <s v="DK500_12"/>
    <x v="6"/>
    <x v="1"/>
    <n v="2015"/>
    <x v="3"/>
    <x v="3"/>
    <m/>
    <n v="0"/>
    <n v="0"/>
    <n v="0"/>
    <n v="0"/>
    <n v="0"/>
    <n v="0"/>
    <n v="0"/>
    <m/>
    <m/>
    <m/>
    <n v="0"/>
    <n v="0"/>
    <n v="0"/>
    <n v="0"/>
    <n v="0"/>
    <n v="0"/>
    <n v="0"/>
    <m/>
    <m/>
  </r>
  <r>
    <s v="DK500_14"/>
    <x v="6"/>
    <x v="1"/>
    <n v="2015"/>
    <x v="3"/>
    <x v="4"/>
    <m/>
    <n v="0"/>
    <n v="0"/>
    <n v="0"/>
    <n v="0"/>
    <n v="0"/>
    <n v="0"/>
    <n v="0"/>
    <m/>
    <m/>
    <m/>
    <n v="0"/>
    <n v="0"/>
    <n v="0"/>
    <n v="0"/>
    <n v="0"/>
    <n v="0"/>
    <n v="0"/>
    <m/>
    <m/>
  </r>
  <r>
    <s v="DK500_15"/>
    <x v="6"/>
    <x v="1"/>
    <n v="2015"/>
    <x v="3"/>
    <x v="5"/>
    <m/>
    <n v="0.1655928561272223"/>
    <n v="0.1655928561272223"/>
    <n v="0"/>
    <n v="0.15033356608055559"/>
    <n v="0"/>
    <n v="1.52592900466667E-2"/>
    <n v="0"/>
    <m/>
    <m/>
    <m/>
    <n v="0.15114375350527778"/>
    <n v="0.15114375350527778"/>
    <n v="0"/>
    <n v="0.1049047894494444"/>
    <n v="0"/>
    <n v="4.6263964821388899E-2"/>
    <n v="0"/>
    <m/>
    <m/>
  </r>
  <r>
    <s v="DK500_16"/>
    <x v="6"/>
    <x v="1"/>
    <n v="2015"/>
    <x v="3"/>
    <x v="6"/>
    <m/>
    <n v="1.9994383661897221"/>
    <n v="1.9994383661897221"/>
    <n v="0"/>
    <n v="1.9994383661897221"/>
    <n v="0"/>
    <n v="0"/>
    <n v="0"/>
    <m/>
    <m/>
    <m/>
    <n v="1.4391148600049992"/>
    <n v="1.4391148600049992"/>
    <n v="0"/>
    <n v="1.4653635526491662"/>
    <n v="0"/>
    <n v="0"/>
    <n v="0"/>
    <m/>
    <m/>
  </r>
  <r>
    <s v="EE500_1"/>
    <x v="7"/>
    <x v="1"/>
    <n v="2015"/>
    <x v="3"/>
    <x v="0"/>
    <m/>
    <n v="4.788055678498889"/>
    <n v="4.6152976872644453"/>
    <n v="0.17275799123444402"/>
    <n v="3.7396984714313901"/>
    <n v="0.16119062633138842"/>
    <n v="0.87559921583305556"/>
    <n v="1.1567364903055599E-2"/>
    <m/>
    <m/>
    <m/>
    <n v="4.3371484619888863"/>
    <n v="3.8693536814133314"/>
    <n v="0.46779478057555518"/>
    <n v="3.1113923640130547"/>
    <n v="0.43887636831777738"/>
    <n v="0.77376175549083315"/>
    <n v="2.89184122577778E-2"/>
    <m/>
    <m/>
  </r>
  <r>
    <s v="EE500_2"/>
    <x v="7"/>
    <x v="1"/>
    <n v="2015"/>
    <x v="3"/>
    <x v="7"/>
    <m/>
    <n v="1.4783506989433333"/>
    <n v="1.4783506989433333"/>
    <n v="0"/>
    <n v="1.0261833865375001"/>
    <n v="0"/>
    <n v="0.45216731240583313"/>
    <n v="0"/>
    <m/>
    <m/>
    <m/>
    <n v="1.2117472364172222"/>
    <n v="1.2117472364172222"/>
    <n v="0"/>
    <n v="0.82702519559888787"/>
    <n v="0"/>
    <n v="0.39563913976861143"/>
    <n v="0"/>
    <m/>
    <m/>
  </r>
  <r>
    <s v="EE500_3"/>
    <x v="7"/>
    <x v="1"/>
    <n v="2015"/>
    <x v="3"/>
    <x v="8"/>
    <m/>
    <n v="1.1884133382866671"/>
    <n v="1.1884133382866671"/>
    <n v="0"/>
    <n v="0.951072203668611"/>
    <n v="0"/>
    <n v="0.237341134618056"/>
    <n v="0"/>
    <m/>
    <m/>
    <m/>
    <n v="0.95932773653472181"/>
    <n v="0.95932773653472181"/>
    <n v="0"/>
    <n v="0.76002981948916615"/>
    <n v="0"/>
    <n v="0.20086134162111099"/>
    <n v="0"/>
    <m/>
    <m/>
  </r>
  <r>
    <s v="EE500_5"/>
    <x v="7"/>
    <x v="1"/>
    <n v="2015"/>
    <x v="3"/>
    <x v="10"/>
    <m/>
    <n v="0.39825832685166684"/>
    <n v="0.39825832685166684"/>
    <n v="0"/>
    <n v="0.39773704809583349"/>
    <n v="0"/>
    <n v="5.2127875583333301E-4"/>
    <n v="0"/>
    <m/>
    <m/>
    <m/>
    <n v="0.30025827293722229"/>
    <n v="0.30025827293722229"/>
    <n v="0"/>
    <n v="0.30261479032333338"/>
    <n v="0"/>
    <n v="4.01360077777778E-4"/>
    <n v="0"/>
    <m/>
    <m/>
  </r>
  <r>
    <s v="EE500_6"/>
    <x v="7"/>
    <x v="1"/>
    <n v="2015"/>
    <x v="3"/>
    <x v="11"/>
    <m/>
    <n v="0.21822304118499961"/>
    <n v="4.5465049950555586E-2"/>
    <n v="0.17275799123444402"/>
    <n v="2.2843151152777783E-2"/>
    <n v="0.16119062633138842"/>
    <n v="2.26218987977778E-2"/>
    <n v="1.1567364903055599E-2"/>
    <m/>
    <m/>
    <m/>
    <n v="0.51157263010027743"/>
    <n v="4.3777849524722211E-2"/>
    <n v="0.46779478057555518"/>
    <n v="2.0247703065833331E-2"/>
    <n v="0.43887636831777738"/>
    <n v="2.353014645888888E-2"/>
    <n v="2.89184122577778E-2"/>
    <m/>
    <m/>
  </r>
  <r>
    <s v="EE500_7"/>
    <x v="7"/>
    <x v="1"/>
    <n v="2015"/>
    <x v="3"/>
    <x v="12"/>
    <m/>
    <n v="0.48761340727416702"/>
    <n v="0.48761340727416702"/>
    <n v="0"/>
    <n v="0.33194829144444499"/>
    <n v="0"/>
    <n v="0.15566511582972201"/>
    <n v="0"/>
    <m/>
    <m/>
    <m/>
    <n v="0.43652399682527798"/>
    <n v="0.43652399682527798"/>
    <n v="0"/>
    <n v="0.29945230075583401"/>
    <n v="0"/>
    <n v="0.137071696069444"/>
    <n v="0"/>
    <m/>
    <m/>
  </r>
  <r>
    <s v="EE500_8"/>
    <x v="7"/>
    <x v="1"/>
    <n v="2015"/>
    <x v="3"/>
    <x v="13"/>
    <m/>
    <n v="0"/>
    <n v="0"/>
    <n v="0"/>
    <n v="0"/>
    <n v="0"/>
    <n v="0"/>
    <n v="0"/>
    <m/>
    <m/>
    <m/>
    <n v="0"/>
    <n v="0"/>
    <n v="0"/>
    <n v="0"/>
    <n v="0"/>
    <n v="0"/>
    <n v="0"/>
    <m/>
    <m/>
  </r>
  <r>
    <s v="EE500_9"/>
    <x v="7"/>
    <x v="1"/>
    <n v="2015"/>
    <x v="3"/>
    <x v="14"/>
    <m/>
    <n v="0"/>
    <n v="0"/>
    <n v="0"/>
    <n v="0"/>
    <n v="0"/>
    <n v="0"/>
    <n v="0"/>
    <m/>
    <m/>
    <m/>
    <n v="0"/>
    <n v="0"/>
    <n v="0"/>
    <n v="0"/>
    <n v="0"/>
    <n v="0"/>
    <n v="0"/>
    <m/>
    <m/>
  </r>
  <r>
    <s v="EE500_4"/>
    <x v="7"/>
    <x v="1"/>
    <n v="2015"/>
    <x v="3"/>
    <x v="9"/>
    <m/>
    <n v="0.90543389840361177"/>
    <n v="0.90543389840361177"/>
    <n v="0"/>
    <n v="0.90440974560944509"/>
    <n v="0"/>
    <n v="1.0241527941666701E-3"/>
    <n v="0"/>
    <m/>
    <m/>
    <m/>
    <n v="0.81241428290222217"/>
    <n v="0.81241428290222217"/>
    <n v="0"/>
    <n v="0.81179288715305542"/>
    <n v="0"/>
    <n v="8.2338669888888899E-4"/>
    <n v="0"/>
    <m/>
    <m/>
  </r>
  <r>
    <s v="EE500_10"/>
    <x v="7"/>
    <x v="1"/>
    <n v="2015"/>
    <x v="3"/>
    <x v="1"/>
    <m/>
    <n v="1.00709544916667E-3"/>
    <n v="1.00709544916667E-3"/>
    <n v="0"/>
    <n v="0"/>
    <n v="0"/>
    <n v="1.00709544916667E-3"/>
    <n v="0"/>
    <m/>
    <m/>
    <m/>
    <n v="9.1290785888888896E-4"/>
    <n v="9.1290785888888896E-4"/>
    <n v="0"/>
    <n v="0"/>
    <n v="0"/>
    <n v="9.1290785888888896E-4"/>
    <n v="0"/>
    <m/>
    <m/>
  </r>
  <r>
    <s v="EE500_11"/>
    <x v="7"/>
    <x v="1"/>
    <n v="2015"/>
    <x v="3"/>
    <x v="2"/>
    <m/>
    <n v="0"/>
    <n v="0"/>
    <n v="0"/>
    <n v="0"/>
    <n v="0"/>
    <n v="0"/>
    <n v="0"/>
    <m/>
    <m/>
    <m/>
    <n v="0"/>
    <n v="0"/>
    <n v="0"/>
    <n v="0"/>
    <n v="0"/>
    <n v="0"/>
    <n v="0"/>
    <m/>
    <m/>
  </r>
  <r>
    <s v="EE500_12"/>
    <x v="7"/>
    <x v="1"/>
    <n v="2015"/>
    <x v="3"/>
    <x v="3"/>
    <m/>
    <n v="0"/>
    <n v="0"/>
    <n v="0"/>
    <n v="0"/>
    <n v="0"/>
    <n v="0"/>
    <n v="0"/>
    <m/>
    <m/>
    <m/>
    <n v="0"/>
    <n v="0"/>
    <n v="0"/>
    <n v="0"/>
    <n v="0"/>
    <n v="0"/>
    <n v="0"/>
    <m/>
    <m/>
  </r>
  <r>
    <s v="EE500_14"/>
    <x v="7"/>
    <x v="1"/>
    <n v="2015"/>
    <x v="3"/>
    <x v="4"/>
    <m/>
    <n v="0"/>
    <n v="0"/>
    <n v="0"/>
    <n v="0"/>
    <n v="0"/>
    <n v="0"/>
    <n v="0"/>
    <m/>
    <m/>
    <m/>
    <n v="0"/>
    <n v="0"/>
    <n v="0"/>
    <n v="0"/>
    <n v="0"/>
    <n v="0"/>
    <n v="0"/>
    <m/>
    <m/>
  </r>
  <r>
    <s v="EE500_15"/>
    <x v="7"/>
    <x v="1"/>
    <n v="2015"/>
    <x v="3"/>
    <x v="5"/>
    <m/>
    <n v="2.5847348236944404E-2"/>
    <n v="2.5847348236944404E-2"/>
    <n v="0"/>
    <n v="2.0596121053888843E-2"/>
    <n v="0"/>
    <n v="5.2512271830555601E-3"/>
    <n v="0"/>
    <m/>
    <m/>
    <m/>
    <n v="3.3032099759999989E-2"/>
    <n v="3.3032099759999989E-2"/>
    <n v="0"/>
    <n v="1.8522535550833344E-2"/>
    <n v="0"/>
    <n v="1.4521776937222199E-2"/>
    <n v="0"/>
    <m/>
    <m/>
  </r>
  <r>
    <s v="EE500_16"/>
    <x v="7"/>
    <x v="1"/>
    <n v="2015"/>
    <x v="3"/>
    <x v="6"/>
    <m/>
    <n v="8.4908523869722335E-2"/>
    <n v="8.4908523869722335E-2"/>
    <n v="0"/>
    <n v="8.4908523869722322E-2"/>
    <n v="0"/>
    <n v="0"/>
    <n v="0"/>
    <m/>
    <m/>
    <m/>
    <n v="7.1359298651666597E-2"/>
    <n v="7.1359298651666597E-2"/>
    <n v="0"/>
    <n v="7.1707132075833291E-2"/>
    <n v="0"/>
    <n v="0"/>
    <n v="0"/>
    <m/>
    <m/>
  </r>
  <r>
    <s v="FI500_1"/>
    <x v="10"/>
    <x v="0"/>
    <n v="2015"/>
    <x v="3"/>
    <x v="0"/>
    <m/>
    <n v="94.385493647137437"/>
    <n v="92.28436657773716"/>
    <n v="2.1011270694002784"/>
    <n v="69.875932563980541"/>
    <n v="1.8904443609319452"/>
    <n v="22.408434013756612"/>
    <n v="0.21068270846833301"/>
    <m/>
    <m/>
    <m/>
    <n v="82.610431777665553"/>
    <n v="78.874539752833613"/>
    <n v="3.7358920248319416"/>
    <n v="59.498614355477784"/>
    <n v="3.2091852536611087"/>
    <n v="19.375925397355836"/>
    <n v="0.52670677117083298"/>
    <m/>
    <m/>
  </r>
  <r>
    <s v="FI500_2"/>
    <x v="10"/>
    <x v="0"/>
    <n v="2015"/>
    <x v="3"/>
    <x v="7"/>
    <m/>
    <n v="9.0888785377680446"/>
    <n v="9.0888785377680446"/>
    <n v="0"/>
    <n v="5.3556963892652725"/>
    <n v="0"/>
    <n v="3.7331821485027721"/>
    <n v="0"/>
    <m/>
    <m/>
    <m/>
    <n v="7.6265967482347232"/>
    <n v="7.6265967482347232"/>
    <n v="0"/>
    <n v="4.4450133683819413"/>
    <n v="0"/>
    <n v="3.1815833798527819"/>
    <n v="0"/>
    <m/>
    <m/>
  </r>
  <r>
    <s v="FI500_3"/>
    <x v="10"/>
    <x v="0"/>
    <n v="2015"/>
    <x v="3"/>
    <x v="8"/>
    <m/>
    <n v="8.6391125626627741"/>
    <n v="8.6391125626627741"/>
    <n v="0"/>
    <n v="4.3486838633355553"/>
    <n v="0"/>
    <n v="4.2904286993272196"/>
    <n v="0"/>
    <m/>
    <m/>
    <m/>
    <n v="7.0126147880233312"/>
    <n v="7.0126147880233312"/>
    <n v="0"/>
    <n v="3.4774733143636114"/>
    <n v="0"/>
    <n v="3.5351414736597202"/>
    <n v="0"/>
    <m/>
    <m/>
  </r>
  <r>
    <s v="FI500_5"/>
    <x v="10"/>
    <x v="0"/>
    <n v="2015"/>
    <x v="3"/>
    <x v="10"/>
    <m/>
    <n v="7.6673208248597238"/>
    <n v="7.6673208248597238"/>
    <n v="0"/>
    <n v="7.6616486717177796"/>
    <n v="0"/>
    <n v="5.6721531419444502E-3"/>
    <n v="0"/>
    <m/>
    <m/>
    <m/>
    <n v="5.7283466957238884"/>
    <n v="5.7283466957238884"/>
    <n v="0"/>
    <n v="5.724090576547499"/>
    <n v="0"/>
    <n v="4.2561191763888897E-3"/>
    <n v="0"/>
    <m/>
    <m/>
  </r>
  <r>
    <s v="FI500_6"/>
    <x v="10"/>
    <x v="0"/>
    <n v="2015"/>
    <x v="3"/>
    <x v="11"/>
    <m/>
    <n v="3.6097075585052778"/>
    <n v="1.5085804891049999"/>
    <n v="2.1011270694002784"/>
    <n v="0.78072001527833379"/>
    <n v="1.8904443609319452"/>
    <n v="0.72786047382666619"/>
    <n v="0.21068270846833301"/>
    <m/>
    <m/>
    <m/>
    <n v="4.9825438940713855"/>
    <n v="1.2466518692394439"/>
    <n v="3.7358920248319416"/>
    <n v="0.53232009016722204"/>
    <n v="3.2091852536611087"/>
    <n v="0.71433177907222201"/>
    <n v="0.52670677117083298"/>
    <m/>
    <m/>
  </r>
  <r>
    <s v="FI500_7"/>
    <x v="10"/>
    <x v="0"/>
    <n v="2015"/>
    <x v="3"/>
    <x v="12"/>
    <m/>
    <n v="21.40471604046467"/>
    <n v="21.40471604046467"/>
    <n v="0"/>
    <n v="7.9078024280977699"/>
    <n v="0"/>
    <n v="13.4969136123669"/>
    <n v="0"/>
    <m/>
    <m/>
    <m/>
    <n v="18.705687724406111"/>
    <n v="18.705687724406111"/>
    <n v="0"/>
    <n v="7.1336701891511094"/>
    <n v="0"/>
    <n v="11.572017535255"/>
    <n v="0"/>
    <m/>
    <m/>
  </r>
  <r>
    <s v="FI500_8"/>
    <x v="10"/>
    <x v="0"/>
    <n v="2015"/>
    <x v="3"/>
    <x v="13"/>
    <m/>
    <n v="0"/>
    <n v="0"/>
    <n v="0"/>
    <n v="0"/>
    <n v="0"/>
    <n v="0"/>
    <n v="0"/>
    <m/>
    <m/>
    <m/>
    <n v="0"/>
    <n v="0"/>
    <n v="0"/>
    <n v="0"/>
    <n v="0"/>
    <n v="0"/>
    <n v="0"/>
    <m/>
    <m/>
  </r>
  <r>
    <s v="FI500_9"/>
    <x v="10"/>
    <x v="0"/>
    <n v="2015"/>
    <x v="3"/>
    <x v="14"/>
    <m/>
    <n v="0"/>
    <n v="0"/>
    <n v="0"/>
    <n v="0"/>
    <n v="0"/>
    <n v="0"/>
    <n v="0"/>
    <m/>
    <m/>
    <m/>
    <n v="0"/>
    <n v="0"/>
    <n v="0"/>
    <n v="0"/>
    <n v="0"/>
    <n v="0"/>
    <n v="0"/>
    <m/>
    <m/>
  </r>
  <r>
    <s v="FI500_4"/>
    <x v="10"/>
    <x v="0"/>
    <n v="2015"/>
    <x v="3"/>
    <x v="9"/>
    <m/>
    <n v="36.753772433264132"/>
    <n v="36.753772433264132"/>
    <n v="0"/>
    <n v="36.73709830322192"/>
    <n v="0"/>
    <n v="1.66741300422222E-2"/>
    <n v="0"/>
    <m/>
    <m/>
    <m/>
    <n v="33.043724210057484"/>
    <n v="33.043724210057484"/>
    <n v="0"/>
    <n v="33.030656762713036"/>
    <n v="0"/>
    <n v="1.3067447344444399E-2"/>
    <n v="0"/>
    <m/>
    <m/>
  </r>
  <r>
    <s v="FI500_10"/>
    <x v="10"/>
    <x v="0"/>
    <n v="2015"/>
    <x v="3"/>
    <x v="1"/>
    <m/>
    <n v="9.5431528188888899E-3"/>
    <n v="9.5431528188888899E-3"/>
    <n v="0"/>
    <n v="0"/>
    <n v="0"/>
    <n v="9.5431528188888899E-3"/>
    <n v="0"/>
    <m/>
    <m/>
    <m/>
    <n v="8.4223184833333298E-3"/>
    <n v="8.4223184833333298E-3"/>
    <n v="0"/>
    <n v="0"/>
    <n v="0"/>
    <n v="8.4223184833333298E-3"/>
    <n v="0"/>
    <m/>
    <m/>
  </r>
  <r>
    <s v="FI500_11"/>
    <x v="10"/>
    <x v="0"/>
    <n v="2015"/>
    <x v="3"/>
    <x v="2"/>
    <m/>
    <n v="0"/>
    <n v="0"/>
    <n v="0"/>
    <n v="0"/>
    <n v="0"/>
    <n v="0"/>
    <n v="0"/>
    <m/>
    <m/>
    <m/>
    <n v="0"/>
    <n v="0"/>
    <n v="0"/>
    <n v="0"/>
    <n v="0"/>
    <n v="0"/>
    <n v="0"/>
    <m/>
    <m/>
  </r>
  <r>
    <s v="FI500_12"/>
    <x v="10"/>
    <x v="0"/>
    <n v="2015"/>
    <x v="3"/>
    <x v="3"/>
    <m/>
    <n v="0"/>
    <n v="0"/>
    <n v="0"/>
    <n v="0"/>
    <n v="0"/>
    <n v="0"/>
    <n v="0"/>
    <m/>
    <m/>
    <m/>
    <n v="0"/>
    <n v="0"/>
    <n v="0"/>
    <n v="0"/>
    <n v="0"/>
    <n v="0"/>
    <n v="0"/>
    <m/>
    <m/>
  </r>
  <r>
    <s v="FI500_14"/>
    <x v="10"/>
    <x v="0"/>
    <n v="2015"/>
    <x v="3"/>
    <x v="4"/>
    <m/>
    <n v="0"/>
    <n v="0"/>
    <n v="0"/>
    <n v="0"/>
    <n v="0"/>
    <n v="0"/>
    <n v="0"/>
    <m/>
    <m/>
    <m/>
    <n v="0"/>
    <n v="0"/>
    <n v="0"/>
    <n v="0"/>
    <n v="0"/>
    <n v="0"/>
    <n v="0"/>
    <m/>
    <m/>
  </r>
  <r>
    <s v="FI500_15"/>
    <x v="10"/>
    <x v="0"/>
    <n v="2015"/>
    <x v="3"/>
    <x v="5"/>
    <m/>
    <n v="0.22979400247027776"/>
    <n v="0.22979400247027776"/>
    <n v="0"/>
    <n v="0.10163435874027776"/>
    <n v="0"/>
    <n v="0.12815964372999999"/>
    <n v="0"/>
    <m/>
    <m/>
    <m/>
    <n v="0.40825679600611148"/>
    <n v="0.40825679600611148"/>
    <n v="0"/>
    <n v="6.1151451494444439E-2"/>
    <n v="0"/>
    <n v="0.34710534451166702"/>
    <n v="0"/>
    <m/>
    <m/>
  </r>
  <r>
    <s v="FI500_16"/>
    <x v="10"/>
    <x v="0"/>
    <n v="2015"/>
    <x v="3"/>
    <x v="6"/>
    <m/>
    <n v="6.9826485343238893"/>
    <n v="6.9826485343238893"/>
    <n v="0"/>
    <n v="6.9826485343238893"/>
    <n v="0"/>
    <n v="0"/>
    <n v="0"/>
    <m/>
    <m/>
    <m/>
    <n v="5.0942386026580539"/>
    <n v="5.0942386026580539"/>
    <n v="0"/>
    <n v="5.0942386026580548"/>
    <n v="0"/>
    <n v="0"/>
    <n v="0"/>
    <m/>
    <m/>
  </r>
  <r>
    <s v="FR500_1"/>
    <x v="11"/>
    <x v="0"/>
    <n v="2015"/>
    <x v="3"/>
    <x v="0"/>
    <m/>
    <n v="222.36302355068301"/>
    <n v="210.77495095628663"/>
    <n v="11.588072594396394"/>
    <n v="176.97900761865691"/>
    <n v="9.9125387177633328"/>
    <n v="33.795943337629723"/>
    <n v="1.6755338766330601"/>
    <m/>
    <m/>
    <m/>
    <n v="192.48138776317197"/>
    <n v="161.79298855158476"/>
    <n v="30.68839921158721"/>
    <n v="132.78920573804334"/>
    <n v="26.499564520004711"/>
    <n v="29.766246364806719"/>
    <n v="4.1888346915824997"/>
    <m/>
    <m/>
  </r>
  <r>
    <s v="FR500_2"/>
    <x v="11"/>
    <x v="0"/>
    <n v="2015"/>
    <x v="3"/>
    <x v="7"/>
    <m/>
    <n v="98.120964765766729"/>
    <n v="98.120964765766729"/>
    <n v="0"/>
    <n v="69.987138798941174"/>
    <n v="0"/>
    <n v="28.133825966825551"/>
    <n v="0"/>
    <m/>
    <m/>
    <m/>
    <n v="78.087037638740384"/>
    <n v="78.087037638740384"/>
    <n v="0"/>
    <n v="54.013119312813586"/>
    <n v="0"/>
    <n v="24.612662723566991"/>
    <n v="0"/>
    <m/>
    <m/>
  </r>
  <r>
    <s v="FR500_3"/>
    <x v="11"/>
    <x v="0"/>
    <n v="2015"/>
    <x v="3"/>
    <x v="8"/>
    <m/>
    <n v="18.7261298904711"/>
    <n v="18.7261298904711"/>
    <n v="0"/>
    <n v="15.26113279174249"/>
    <n v="0"/>
    <n v="3.4649970987286101"/>
    <n v="0"/>
    <m/>
    <m/>
    <m/>
    <n v="15.002216953211946"/>
    <n v="15.002216953211946"/>
    <n v="0"/>
    <n v="12.139813141423335"/>
    <n v="0"/>
    <n v="2.9325973292738898"/>
    <n v="0"/>
    <m/>
    <m/>
  </r>
  <r>
    <s v="FR500_5"/>
    <x v="11"/>
    <x v="0"/>
    <n v="2015"/>
    <x v="3"/>
    <x v="10"/>
    <m/>
    <n v="47.710628975581891"/>
    <n v="47.710628975581891"/>
    <n v="0"/>
    <n v="47.692449850074389"/>
    <n v="0"/>
    <n v="1.8179125507500001E-2"/>
    <n v="0"/>
    <m/>
    <m/>
    <m/>
    <n v="32.632933514665815"/>
    <n v="32.632933514665815"/>
    <n v="0"/>
    <n v="32.716704461357764"/>
    <n v="0"/>
    <n v="1.39947651644444E-2"/>
    <n v="0"/>
    <m/>
    <m/>
  </r>
  <r>
    <s v="FR500_6"/>
    <x v="11"/>
    <x v="0"/>
    <n v="2015"/>
    <x v="3"/>
    <x v="11"/>
    <m/>
    <n v="19.158457354851954"/>
    <n v="7.5703847604555587"/>
    <n v="11.588072594396394"/>
    <n v="6.7442271750088922"/>
    <n v="9.9125387177633328"/>
    <n v="0.82615758544666651"/>
    <n v="1.6755338766330601"/>
    <m/>
    <m/>
    <m/>
    <n v="36.271428814707207"/>
    <n v="5.5830296031199946"/>
    <n v="30.68839921158721"/>
    <n v="4.7726509452138837"/>
    <n v="26.499564520004711"/>
    <n v="0.81037865790611063"/>
    <n v="4.1888346915824997"/>
    <m/>
    <m/>
  </r>
  <r>
    <s v="FR500_7"/>
    <x v="11"/>
    <x v="0"/>
    <n v="2015"/>
    <x v="3"/>
    <x v="12"/>
    <m/>
    <n v="2.7453552356125028"/>
    <n v="2.7453552356125028"/>
    <n v="0"/>
    <n v="1.6229399512433331"/>
    <n v="0"/>
    <n v="1.1224152843691699"/>
    <n v="0"/>
    <m/>
    <m/>
    <m/>
    <n v="2.4524110622772217"/>
    <n v="2.4524110622772217"/>
    <n v="0"/>
    <n v="1.4640626715494438"/>
    <n v="0"/>
    <n v="0.98834839072777803"/>
    <n v="0"/>
    <m/>
    <m/>
  </r>
  <r>
    <s v="FR500_8"/>
    <x v="11"/>
    <x v="0"/>
    <n v="2015"/>
    <x v="3"/>
    <x v="13"/>
    <m/>
    <n v="0"/>
    <n v="0"/>
    <n v="0"/>
    <n v="0"/>
    <n v="0"/>
    <n v="0"/>
    <n v="0"/>
    <m/>
    <m/>
    <m/>
    <n v="0"/>
    <n v="0"/>
    <n v="0"/>
    <n v="0"/>
    <n v="0"/>
    <n v="0"/>
    <n v="0"/>
    <m/>
    <m/>
  </r>
  <r>
    <s v="FR500_9"/>
    <x v="11"/>
    <x v="0"/>
    <n v="2015"/>
    <x v="3"/>
    <x v="14"/>
    <m/>
    <n v="0"/>
    <n v="0"/>
    <n v="0"/>
    <n v="0"/>
    <n v="0"/>
    <n v="0"/>
    <n v="0"/>
    <m/>
    <m/>
    <m/>
    <n v="0"/>
    <n v="0"/>
    <n v="0"/>
    <n v="0"/>
    <n v="0"/>
    <n v="0"/>
    <n v="0"/>
    <m/>
    <m/>
  </r>
  <r>
    <s v="FR500_4"/>
    <x v="11"/>
    <x v="0"/>
    <n v="2015"/>
    <x v="3"/>
    <x v="9"/>
    <m/>
    <n v="13.651627985707519"/>
    <n v="13.651627985707519"/>
    <n v="0"/>
    <n v="13.61207023656724"/>
    <n v="0"/>
    <n v="3.9557749140277799E-2"/>
    <n v="0"/>
    <m/>
    <m/>
    <m/>
    <n v="11.864887431573329"/>
    <n v="11.864887431573329"/>
    <n v="0"/>
    <n v="11.864577637996939"/>
    <n v="0"/>
    <n v="3.1825076918055598E-2"/>
    <n v="0"/>
    <m/>
    <m/>
  </r>
  <r>
    <s v="FR500_10"/>
    <x v="11"/>
    <x v="0"/>
    <n v="2015"/>
    <x v="3"/>
    <x v="1"/>
    <m/>
    <n v="8.4649727085833307E-2"/>
    <n v="8.4649727085833307E-2"/>
    <n v="0"/>
    <n v="0"/>
    <n v="0"/>
    <n v="8.4649727085833307E-2"/>
    <n v="0"/>
    <m/>
    <m/>
    <m/>
    <n v="7.67401513938889E-2"/>
    <n v="7.67401513938889E-2"/>
    <n v="0"/>
    <n v="0"/>
    <n v="0"/>
    <n v="7.67401513938889E-2"/>
    <n v="0"/>
    <m/>
    <m/>
  </r>
  <r>
    <s v="FR500_11"/>
    <x v="11"/>
    <x v="0"/>
    <n v="2015"/>
    <x v="3"/>
    <x v="2"/>
    <m/>
    <n v="0"/>
    <n v="0"/>
    <n v="0"/>
    <n v="0"/>
    <n v="0"/>
    <n v="0"/>
    <n v="0"/>
    <m/>
    <m/>
    <m/>
    <n v="0"/>
    <n v="0"/>
    <n v="0"/>
    <n v="0"/>
    <n v="0"/>
    <n v="0"/>
    <n v="0"/>
    <m/>
    <m/>
  </r>
  <r>
    <s v="FR500_12"/>
    <x v="11"/>
    <x v="0"/>
    <n v="2015"/>
    <x v="3"/>
    <x v="3"/>
    <m/>
    <n v="0"/>
    <n v="0"/>
    <n v="0"/>
    <n v="0"/>
    <n v="0"/>
    <n v="0"/>
    <n v="0"/>
    <m/>
    <m/>
    <m/>
    <n v="0"/>
    <n v="0"/>
    <n v="0"/>
    <n v="0"/>
    <n v="0"/>
    <n v="0"/>
    <n v="0"/>
    <m/>
    <m/>
  </r>
  <r>
    <s v="FR500_14"/>
    <x v="11"/>
    <x v="0"/>
    <n v="2015"/>
    <x v="3"/>
    <x v="4"/>
    <m/>
    <n v="0"/>
    <n v="0"/>
    <n v="0"/>
    <n v="0"/>
    <n v="0"/>
    <n v="0"/>
    <n v="0"/>
    <m/>
    <m/>
    <m/>
    <n v="0"/>
    <n v="0"/>
    <n v="0"/>
    <n v="0"/>
    <n v="0"/>
    <n v="0"/>
    <n v="0"/>
    <m/>
    <m/>
  </r>
  <r>
    <s v="FR500_15"/>
    <x v="11"/>
    <x v="0"/>
    <n v="2015"/>
    <x v="3"/>
    <x v="5"/>
    <m/>
    <n v="0.43653509938277651"/>
    <n v="0.43653509938277651"/>
    <n v="0"/>
    <n v="0.33037429885694353"/>
    <n v="0"/>
    <n v="0.106160800525833"/>
    <n v="0"/>
    <m/>
    <m/>
    <m/>
    <n v="0.59373514687333273"/>
    <n v="0.59373514687333273"/>
    <n v="0"/>
    <n v="0.29406940833305534"/>
    <n v="0"/>
    <n v="0.29969926985583301"/>
    <n v="0"/>
    <m/>
    <m/>
  </r>
  <r>
    <s v="FR500_16"/>
    <x v="11"/>
    <x v="0"/>
    <n v="2015"/>
    <x v="3"/>
    <x v="6"/>
    <m/>
    <n v="21.728674516223052"/>
    <n v="21.728674516223052"/>
    <n v="0"/>
    <n v="21.728674516223052"/>
    <n v="0"/>
    <n v="0"/>
    <n v="0"/>
    <m/>
    <m/>
    <m/>
    <n v="15.499997049728339"/>
    <n v="15.499997049728339"/>
    <n v="0"/>
    <n v="15.524208159354449"/>
    <n v="0"/>
    <n v="0"/>
    <n v="0"/>
    <m/>
    <m/>
  </r>
  <r>
    <s v="DE500_1"/>
    <x v="5"/>
    <x v="0"/>
    <n v="2015"/>
    <x v="3"/>
    <x v="0"/>
    <m/>
    <n v="511.69502680826122"/>
    <n v="492.63381867358652"/>
    <n v="19.061208134674729"/>
    <n v="429.26072907564958"/>
    <n v="18.23394667476834"/>
    <n v="63.373089597936932"/>
    <n v="0.827261459906389"/>
    <m/>
    <m/>
    <m/>
    <n v="423.68639337947343"/>
    <n v="384.30201138161374"/>
    <n v="39.384381997859698"/>
    <n v="326.95001140817021"/>
    <n v="37.316228348093588"/>
    <n v="57.351999973443526"/>
    <n v="2.0681536497661099"/>
    <m/>
    <m/>
  </r>
  <r>
    <s v="DE500_2"/>
    <x v="5"/>
    <x v="0"/>
    <n v="2015"/>
    <x v="3"/>
    <x v="7"/>
    <m/>
    <n v="217.68456099800881"/>
    <n v="217.68456099800881"/>
    <n v="0"/>
    <n v="173.15783931428183"/>
    <n v="0"/>
    <n v="44.526721683726961"/>
    <n v="0"/>
    <m/>
    <m/>
    <m/>
    <n v="172.68906459494664"/>
    <n v="172.68906459494664"/>
    <n v="0"/>
    <n v="132.70055614104612"/>
    <n v="0"/>
    <n v="39.988508453900522"/>
    <n v="0"/>
    <m/>
    <m/>
  </r>
  <r>
    <s v="DE500_3"/>
    <x v="5"/>
    <x v="0"/>
    <n v="2015"/>
    <x v="3"/>
    <x v="8"/>
    <m/>
    <n v="34.482346076255581"/>
    <n v="34.482346076255581"/>
    <n v="0"/>
    <n v="29.243572513085578"/>
    <n v="0"/>
    <n v="5.2387735631699996"/>
    <n v="0"/>
    <m/>
    <m/>
    <m/>
    <n v="26.850384142759999"/>
    <n v="26.850384142759999"/>
    <n v="0"/>
    <n v="22.29967098818361"/>
    <n v="0"/>
    <n v="4.5507131545763899"/>
    <n v="0"/>
    <m/>
    <m/>
  </r>
  <r>
    <s v="DE500_5"/>
    <x v="5"/>
    <x v="0"/>
    <n v="2015"/>
    <x v="3"/>
    <x v="10"/>
    <m/>
    <n v="96.664226867790831"/>
    <n v="96.664226867790831"/>
    <n v="0"/>
    <n v="96.617045706925552"/>
    <n v="0"/>
    <n v="4.7181160865277801E-2"/>
    <n v="0"/>
    <m/>
    <m/>
    <m/>
    <n v="67.01107710715047"/>
    <n v="67.01107710715047"/>
    <n v="0"/>
    <n v="66.97382119530964"/>
    <n v="0"/>
    <n v="3.7255911840833301E-2"/>
    <n v="0"/>
    <m/>
    <m/>
  </r>
  <r>
    <s v="DE500_6"/>
    <x v="5"/>
    <x v="0"/>
    <n v="2015"/>
    <x v="3"/>
    <x v="11"/>
    <m/>
    <n v="35.207839092546386"/>
    <n v="16.146630957871658"/>
    <n v="19.061208134674729"/>
    <n v="14.783110202719712"/>
    <n v="18.23394667476834"/>
    <n v="1.3635207551519468"/>
    <n v="0.827261459906389"/>
    <m/>
    <m/>
    <m/>
    <n v="51.174937974612469"/>
    <n v="11.790555976752772"/>
    <n v="39.384381997859698"/>
    <n v="10.408305125203331"/>
    <n v="37.316228348093588"/>
    <n v="1.3822508515494421"/>
    <n v="2.0681536497661099"/>
    <m/>
    <m/>
  </r>
  <r>
    <s v="DE500_7"/>
    <x v="5"/>
    <x v="0"/>
    <n v="2015"/>
    <x v="3"/>
    <x v="12"/>
    <m/>
    <n v="58.691866347023293"/>
    <n v="58.691866347023293"/>
    <n v="0"/>
    <n v="46.985231063207493"/>
    <n v="0"/>
    <n v="11.7066352838158"/>
    <n v="0"/>
    <m/>
    <m/>
    <m/>
    <n v="52.965232463845197"/>
    <n v="52.965232463845197"/>
    <n v="0"/>
    <n v="42.385624225390799"/>
    <n v="0"/>
    <n v="10.5796082384544"/>
    <n v="0"/>
    <m/>
    <m/>
  </r>
  <r>
    <s v="DE500_8"/>
    <x v="5"/>
    <x v="0"/>
    <n v="2015"/>
    <x v="3"/>
    <x v="13"/>
    <m/>
    <n v="0"/>
    <n v="0"/>
    <n v="0"/>
    <n v="0"/>
    <n v="0"/>
    <n v="0"/>
    <n v="0"/>
    <m/>
    <m/>
    <m/>
    <n v="0"/>
    <n v="0"/>
    <n v="0"/>
    <n v="0"/>
    <n v="0"/>
    <n v="0"/>
    <n v="0"/>
    <m/>
    <m/>
  </r>
  <r>
    <s v="DE500_9"/>
    <x v="5"/>
    <x v="0"/>
    <n v="2015"/>
    <x v="3"/>
    <x v="14"/>
    <m/>
    <n v="0"/>
    <n v="0"/>
    <n v="0"/>
    <n v="0"/>
    <n v="0"/>
    <n v="0"/>
    <n v="0"/>
    <m/>
    <m/>
    <m/>
    <n v="0"/>
    <n v="0"/>
    <n v="0"/>
    <n v="0"/>
    <n v="0"/>
    <n v="0"/>
    <n v="0"/>
    <m/>
    <m/>
  </r>
  <r>
    <s v="DE500_4"/>
    <x v="5"/>
    <x v="0"/>
    <n v="2015"/>
    <x v="3"/>
    <x v="9"/>
    <m/>
    <n v="22.141963821057502"/>
    <n v="22.141963821057502"/>
    <n v="0"/>
    <n v="21.99053476498278"/>
    <n v="0"/>
    <n v="0.15142905607472201"/>
    <n v="0"/>
    <m/>
    <m/>
    <m/>
    <n v="19.589995913284454"/>
    <n v="19.589995913284454"/>
    <n v="0"/>
    <n v="19.465041592161398"/>
    <n v="0"/>
    <n v="0.124954321123056"/>
    <n v="0"/>
    <m/>
    <m/>
  </r>
  <r>
    <s v="DE500_10"/>
    <x v="5"/>
    <x v="0"/>
    <n v="2015"/>
    <x v="3"/>
    <x v="1"/>
    <m/>
    <n v="0.149619838602222"/>
    <n v="0.149619838602222"/>
    <n v="0"/>
    <n v="0"/>
    <n v="0"/>
    <n v="0.149619838602222"/>
    <n v="0"/>
    <m/>
    <m/>
    <m/>
    <n v="0.13929387126833301"/>
    <n v="0.13929387126833301"/>
    <n v="0"/>
    <n v="0"/>
    <n v="0"/>
    <n v="0.13929387126833301"/>
    <n v="0"/>
    <m/>
    <m/>
  </r>
  <r>
    <s v="DE500_11"/>
    <x v="5"/>
    <x v="0"/>
    <n v="2015"/>
    <x v="3"/>
    <x v="2"/>
    <m/>
    <n v="0"/>
    <n v="0"/>
    <n v="0"/>
    <n v="0"/>
    <n v="0"/>
    <n v="0"/>
    <n v="0"/>
    <m/>
    <m/>
    <m/>
    <n v="0"/>
    <n v="0"/>
    <n v="0"/>
    <n v="0"/>
    <n v="0"/>
    <n v="0"/>
    <n v="0"/>
    <m/>
    <m/>
  </r>
  <r>
    <s v="DE500_12"/>
    <x v="5"/>
    <x v="0"/>
    <n v="2015"/>
    <x v="3"/>
    <x v="3"/>
    <m/>
    <n v="0"/>
    <n v="0"/>
    <n v="0"/>
    <n v="0"/>
    <n v="0"/>
    <n v="0"/>
    <n v="0"/>
    <m/>
    <m/>
    <m/>
    <n v="0"/>
    <n v="0"/>
    <n v="0"/>
    <n v="0"/>
    <n v="0"/>
    <n v="0"/>
    <n v="0"/>
    <m/>
    <m/>
  </r>
  <r>
    <s v="DE500_14"/>
    <x v="5"/>
    <x v="0"/>
    <n v="2015"/>
    <x v="3"/>
    <x v="4"/>
    <m/>
    <n v="0"/>
    <n v="0"/>
    <n v="0"/>
    <n v="0"/>
    <n v="0"/>
    <n v="0"/>
    <n v="0"/>
    <m/>
    <m/>
    <m/>
    <n v="0"/>
    <n v="0"/>
    <n v="0"/>
    <n v="0"/>
    <n v="0"/>
    <n v="0"/>
    <n v="0"/>
    <m/>
    <m/>
  </r>
  <r>
    <s v="DE500_15"/>
    <x v="5"/>
    <x v="0"/>
    <n v="2015"/>
    <x v="3"/>
    <x v="5"/>
    <m/>
    <n v="2.8289101792900051"/>
    <n v="2.8289101792900051"/>
    <n v="0"/>
    <n v="2.6397019227602829"/>
    <n v="0"/>
    <n v="0.18920825652972201"/>
    <n v="0"/>
    <m/>
    <m/>
    <m/>
    <n v="2.4138869293536112"/>
    <n v="2.4138869293536112"/>
    <n v="0"/>
    <n v="1.864471758623055"/>
    <n v="0"/>
    <n v="0.54941517073055601"/>
    <n v="0"/>
    <m/>
    <m/>
  </r>
  <r>
    <s v="DE500_16"/>
    <x v="5"/>
    <x v="0"/>
    <n v="2015"/>
    <x v="3"/>
    <x v="6"/>
    <m/>
    <n v="43.843693587686666"/>
    <n v="43.843693587686666"/>
    <n v="0"/>
    <n v="43.843693587686666"/>
    <n v="0"/>
    <n v="0"/>
    <n v="0"/>
    <m/>
    <m/>
    <m/>
    <n v="30.85252038225115"/>
    <n v="30.85252038225115"/>
    <n v="0"/>
    <n v="30.85252038225115"/>
    <n v="0"/>
    <n v="0"/>
    <n v="0"/>
    <m/>
    <m/>
  </r>
  <r>
    <s v="EL500_1"/>
    <x v="8"/>
    <x v="1"/>
    <n v="2015"/>
    <x v="3"/>
    <x v="0"/>
    <m/>
    <n v="23.797289971044165"/>
    <n v="22.388545217802498"/>
    <n v="1.4087447532416666"/>
    <n v="18.037149349794994"/>
    <n v="0.72181829683249954"/>
    <n v="4.3513958680075042"/>
    <n v="0.68692645640916705"/>
    <m/>
    <m/>
    <m/>
    <n v="20.874300693253048"/>
    <n v="17.269760315813873"/>
    <n v="3.6045403774391738"/>
    <n v="13.552489997055535"/>
    <n v="1.8872242364161136"/>
    <n v="3.717270318758338"/>
    <n v="1.71731614102306"/>
    <m/>
    <m/>
  </r>
  <r>
    <s v="EL500_2"/>
    <x v="8"/>
    <x v="1"/>
    <n v="2015"/>
    <x v="3"/>
    <x v="7"/>
    <m/>
    <n v="6.8798940135930549"/>
    <n v="6.8798940135930549"/>
    <n v="0"/>
    <n v="4.3678821567188884"/>
    <n v="0"/>
    <n v="2.5120118568741665"/>
    <n v="0"/>
    <m/>
    <m/>
    <m/>
    <n v="5.0754672132099996"/>
    <n v="5.0754672132099996"/>
    <n v="0"/>
    <n v="2.9360435629141666"/>
    <n v="0"/>
    <n v="2.139423650295833"/>
    <n v="0"/>
    <m/>
    <m/>
  </r>
  <r>
    <s v="EL500_3"/>
    <x v="8"/>
    <x v="1"/>
    <n v="2015"/>
    <x v="3"/>
    <x v="8"/>
    <m/>
    <n v="4.1146165947994477"/>
    <n v="4.1146165947994477"/>
    <n v="0"/>
    <n v="2.569504601447778"/>
    <n v="0"/>
    <n v="1.5451119933516699"/>
    <n v="0"/>
    <m/>
    <m/>
    <m/>
    <n v="3.4210946371511159"/>
    <n v="3.4210946371511159"/>
    <n v="0"/>
    <n v="2.1480200621680559"/>
    <n v="0"/>
    <n v="1.2730745749830601"/>
    <n v="0"/>
    <m/>
    <m/>
  </r>
  <r>
    <s v="EL500_5"/>
    <x v="8"/>
    <x v="1"/>
    <n v="2015"/>
    <x v="3"/>
    <x v="10"/>
    <m/>
    <n v="2.5436759554863904"/>
    <n v="2.5436759554863904"/>
    <n v="0"/>
    <n v="2.539720881910835"/>
    <n v="0"/>
    <n v="3.9550735755555597E-3"/>
    <n v="0"/>
    <m/>
    <m/>
    <m/>
    <n v="1.7748933633299995"/>
    <n v="1.7748933633299995"/>
    <n v="0"/>
    <n v="1.7719300962355551"/>
    <n v="0"/>
    <n v="2.96326709444444E-3"/>
    <n v="0"/>
    <m/>
    <m/>
  </r>
  <r>
    <s v="EL500_6"/>
    <x v="8"/>
    <x v="1"/>
    <n v="2015"/>
    <x v="3"/>
    <x v="11"/>
    <m/>
    <n v="2.5817993091461111"/>
    <n v="1.1730545559044443"/>
    <n v="1.4087447532416666"/>
    <n v="0.98152670007944387"/>
    <n v="0.72181829683249954"/>
    <n v="0.19152785582500031"/>
    <n v="0.68692645640916705"/>
    <m/>
    <m/>
    <m/>
    <n v="4.3881404753775071"/>
    <n v="0.78360009793833352"/>
    <n v="3.6045403774391738"/>
    <n v="0.6034192150047224"/>
    <n v="1.8872242364161136"/>
    <n v="0.18018088293361109"/>
    <n v="1.71731614102306"/>
    <m/>
    <m/>
  </r>
  <r>
    <s v="EL500_7"/>
    <x v="8"/>
    <x v="1"/>
    <n v="2015"/>
    <x v="3"/>
    <x v="12"/>
    <m/>
    <n v="4.6332333327222197E-2"/>
    <n v="4.6332333327222197E-2"/>
    <n v="0"/>
    <n v="0"/>
    <n v="0"/>
    <n v="4.6332333327222197E-2"/>
    <n v="0"/>
    <m/>
    <m/>
    <m/>
    <n v="3.9724531778888898E-2"/>
    <n v="3.9724531778888898E-2"/>
    <n v="0"/>
    <n v="0"/>
    <n v="0"/>
    <n v="3.9724531778888898E-2"/>
    <n v="0"/>
    <m/>
    <m/>
  </r>
  <r>
    <s v="EL500_8"/>
    <x v="8"/>
    <x v="1"/>
    <n v="2015"/>
    <x v="3"/>
    <x v="13"/>
    <m/>
    <n v="0"/>
    <n v="0"/>
    <n v="0"/>
    <n v="0"/>
    <n v="0"/>
    <n v="0"/>
    <n v="0"/>
    <m/>
    <m/>
    <m/>
    <n v="0"/>
    <n v="0"/>
    <n v="0"/>
    <n v="0"/>
    <n v="0"/>
    <n v="0"/>
    <n v="0"/>
    <m/>
    <m/>
  </r>
  <r>
    <s v="EL500_9"/>
    <x v="8"/>
    <x v="1"/>
    <n v="2015"/>
    <x v="3"/>
    <x v="14"/>
    <m/>
    <n v="0"/>
    <n v="0"/>
    <n v="0"/>
    <n v="0"/>
    <n v="0"/>
    <n v="0"/>
    <n v="0"/>
    <m/>
    <m/>
    <m/>
    <n v="0"/>
    <n v="0"/>
    <n v="0"/>
    <n v="0"/>
    <n v="0"/>
    <n v="0"/>
    <n v="0"/>
    <m/>
    <m/>
  </r>
  <r>
    <s v="EL500_4"/>
    <x v="8"/>
    <x v="1"/>
    <n v="2015"/>
    <x v="3"/>
    <x v="9"/>
    <m/>
    <n v="2.2763108863272214"/>
    <n v="2.2763108863272214"/>
    <n v="0"/>
    <n v="2.2536572353849991"/>
    <n v="0"/>
    <n v="2.26536509422222E-2"/>
    <n v="0"/>
    <m/>
    <m/>
    <m/>
    <n v="2.0011785731561096"/>
    <n v="2.0011785731561096"/>
    <n v="0"/>
    <n v="1.983449567661943"/>
    <n v="0"/>
    <n v="1.77290054941667E-2"/>
    <n v="0"/>
    <m/>
    <m/>
  </r>
  <r>
    <s v="EL500_10"/>
    <x v="8"/>
    <x v="1"/>
    <n v="2015"/>
    <x v="3"/>
    <x v="1"/>
    <m/>
    <n v="8.7783757402777798E-3"/>
    <n v="8.7783757402777798E-3"/>
    <n v="0"/>
    <n v="0"/>
    <n v="0"/>
    <n v="8.7783757402777798E-3"/>
    <n v="0"/>
    <m/>
    <m/>
    <m/>
    <n v="7.7094499038888901E-3"/>
    <n v="7.7094499038888901E-3"/>
    <n v="0"/>
    <n v="0"/>
    <n v="0"/>
    <n v="7.7094499038888901E-3"/>
    <n v="0"/>
    <m/>
    <m/>
  </r>
  <r>
    <s v="EL500_11"/>
    <x v="8"/>
    <x v="1"/>
    <n v="2015"/>
    <x v="3"/>
    <x v="2"/>
    <m/>
    <n v="0"/>
    <n v="0"/>
    <n v="0"/>
    <n v="0"/>
    <n v="0"/>
    <n v="0"/>
    <n v="0"/>
    <m/>
    <m/>
    <m/>
    <n v="0"/>
    <n v="0"/>
    <n v="0"/>
    <n v="0"/>
    <n v="0"/>
    <n v="0"/>
    <n v="0"/>
    <m/>
    <m/>
  </r>
  <r>
    <s v="EL500_12"/>
    <x v="8"/>
    <x v="1"/>
    <n v="2015"/>
    <x v="3"/>
    <x v="3"/>
    <m/>
    <n v="0"/>
    <n v="0"/>
    <n v="0"/>
    <n v="0"/>
    <n v="0"/>
    <n v="0"/>
    <n v="0"/>
    <m/>
    <m/>
    <m/>
    <n v="0"/>
    <n v="0"/>
    <n v="0"/>
    <n v="0"/>
    <n v="0"/>
    <n v="0"/>
    <n v="0"/>
    <m/>
    <m/>
  </r>
  <r>
    <s v="EL500_14"/>
    <x v="8"/>
    <x v="1"/>
    <n v="2015"/>
    <x v="3"/>
    <x v="4"/>
    <m/>
    <n v="0"/>
    <n v="0"/>
    <n v="0"/>
    <n v="0"/>
    <n v="0"/>
    <n v="0"/>
    <n v="0"/>
    <m/>
    <m/>
    <m/>
    <n v="0"/>
    <n v="0"/>
    <n v="0"/>
    <n v="0"/>
    <n v="0"/>
    <n v="0"/>
    <n v="0"/>
    <m/>
    <m/>
  </r>
  <r>
    <s v="EL500_15"/>
    <x v="8"/>
    <x v="1"/>
    <n v="2015"/>
    <x v="3"/>
    <x v="5"/>
    <m/>
    <n v="3.6909725773055568E-2"/>
    <n v="3.6909725773055568E-2"/>
    <n v="0"/>
    <n v="1.588499740166667E-2"/>
    <n v="0"/>
    <n v="2.1024728371388898E-2"/>
    <n v="0"/>
    <m/>
    <m/>
    <m/>
    <n v="6.7704110403055517E-2"/>
    <n v="6.7704110403055517E-2"/>
    <n v="0"/>
    <n v="1.1239154128611111E-2"/>
    <n v="0"/>
    <n v="5.6464956274444401E-2"/>
    <n v="0"/>
    <m/>
    <m/>
  </r>
  <r>
    <s v="EL500_16"/>
    <x v="8"/>
    <x v="1"/>
    <n v="2015"/>
    <x v="3"/>
    <x v="6"/>
    <m/>
    <n v="5.3089727768505552"/>
    <n v="5.3089727768505552"/>
    <n v="0"/>
    <n v="5.3089727768505552"/>
    <n v="0"/>
    <n v="0"/>
    <n v="0"/>
    <m/>
    <m/>
    <m/>
    <n v="4.098388338943332"/>
    <n v="4.098388338943332"/>
    <n v="0"/>
    <n v="4.098388338943332"/>
    <n v="0"/>
    <n v="0"/>
    <n v="0"/>
    <m/>
    <m/>
  </r>
  <r>
    <s v="HU500_1"/>
    <x v="13"/>
    <x v="0"/>
    <n v="2015"/>
    <x v="3"/>
    <x v="0"/>
    <m/>
    <n v="24.499803201224157"/>
    <n v="23.645100564526658"/>
    <n v="0.85470263669750035"/>
    <n v="19.772853987301939"/>
    <n v="0.78275608511416706"/>
    <n v="3.8722465772247179"/>
    <n v="7.1946551583333296E-2"/>
    <m/>
    <m/>
    <m/>
    <n v="20.031365548300844"/>
    <n v="18.033980498163064"/>
    <n v="1.9973850501377808"/>
    <n v="14.905824060417228"/>
    <n v="1.8175186711794478"/>
    <n v="3.4373693908438874"/>
    <n v="0.17986637895833299"/>
    <m/>
    <m/>
  </r>
  <r>
    <s v="HU500_2"/>
    <x v="13"/>
    <x v="0"/>
    <n v="2015"/>
    <x v="3"/>
    <x v="7"/>
    <m/>
    <n v="9.9290017406636153"/>
    <n v="9.9290017406636153"/>
    <n v="0"/>
    <n v="6.6895926601222317"/>
    <n v="0"/>
    <n v="3.2394090805413844"/>
    <n v="0"/>
    <m/>
    <m/>
    <m/>
    <n v="7.6410781079730512"/>
    <n v="7.6410781079730512"/>
    <n v="0"/>
    <n v="5.0697133353463872"/>
    <n v="0"/>
    <n v="2.8334504077769433"/>
    <n v="0"/>
    <m/>
    <m/>
  </r>
  <r>
    <s v="HU500_3"/>
    <x v="13"/>
    <x v="0"/>
    <n v="2015"/>
    <x v="3"/>
    <x v="8"/>
    <m/>
    <n v="0.44740459277138916"/>
    <n v="0.44740459277138916"/>
    <n v="0"/>
    <n v="0.44730881710000026"/>
    <n v="0"/>
    <n v="9.5775671388888899E-5"/>
    <n v="0"/>
    <m/>
    <m/>
    <m/>
    <n v="0.30858775474833289"/>
    <n v="0.30858775474833289"/>
    <n v="0"/>
    <n v="0.31439745322500018"/>
    <n v="0"/>
    <n v="8.4314559166666697E-5"/>
    <n v="0"/>
    <m/>
    <m/>
  </r>
  <r>
    <s v="HU500_5"/>
    <x v="13"/>
    <x v="0"/>
    <n v="2015"/>
    <x v="3"/>
    <x v="10"/>
    <m/>
    <n v="4.7815542070152786"/>
    <n v="4.7815542070152786"/>
    <n v="0"/>
    <n v="4.780106033409445"/>
    <n v="0"/>
    <n v="1.44817360583333E-3"/>
    <n v="0"/>
    <m/>
    <m/>
    <m/>
    <n v="3.1904324788838858"/>
    <n v="3.1904324788838858"/>
    <n v="0"/>
    <n v="3.2029276786658323"/>
    <n v="0"/>
    <n v="1.11491741777778E-3"/>
    <n v="0"/>
    <m/>
    <m/>
  </r>
  <r>
    <s v="HU500_6"/>
    <x v="13"/>
    <x v="0"/>
    <n v="2015"/>
    <x v="3"/>
    <x v="11"/>
    <m/>
    <n v="1.1440250113677781"/>
    <n v="0.28932237467027783"/>
    <n v="0.85470263669750035"/>
    <n v="0.20739551107472232"/>
    <n v="0.78275608511416706"/>
    <n v="8.1926863595555524E-2"/>
    <n v="7.1946551583333296E-2"/>
    <m/>
    <m/>
    <m/>
    <n v="2.2446838090888921"/>
    <n v="0.2472987589511112"/>
    <n v="1.9973850501377808"/>
    <n v="0.16186166536500007"/>
    <n v="1.8175186711794478"/>
    <n v="8.5437093586111096E-2"/>
    <n v="0.17986637895833299"/>
    <m/>
    <m/>
  </r>
  <r>
    <s v="HU500_7"/>
    <x v="13"/>
    <x v="0"/>
    <n v="2015"/>
    <x v="3"/>
    <x v="12"/>
    <m/>
    <n v="3.7206919735058368"/>
    <n v="3.7206919735058368"/>
    <n v="0"/>
    <n v="3.2302276956766698"/>
    <n v="0"/>
    <n v="0.49046427782916702"/>
    <n v="0"/>
    <m/>
    <m/>
    <m/>
    <n v="3.345886177122229"/>
    <n v="3.345886177122229"/>
    <n v="0"/>
    <n v="2.9140054049583402"/>
    <n v="0"/>
    <n v="0.43188077216388898"/>
    <n v="0"/>
    <m/>
    <m/>
  </r>
  <r>
    <s v="HU500_8"/>
    <x v="13"/>
    <x v="0"/>
    <n v="2015"/>
    <x v="3"/>
    <x v="13"/>
    <m/>
    <n v="0"/>
    <n v="0"/>
    <n v="0"/>
    <n v="0"/>
    <n v="0"/>
    <n v="0"/>
    <n v="0"/>
    <m/>
    <m/>
    <m/>
    <n v="0"/>
    <n v="0"/>
    <n v="0"/>
    <n v="0"/>
    <n v="0"/>
    <n v="0"/>
    <n v="0"/>
    <m/>
    <m/>
  </r>
  <r>
    <s v="HU500_9"/>
    <x v="13"/>
    <x v="0"/>
    <n v="2015"/>
    <x v="3"/>
    <x v="14"/>
    <m/>
    <n v="0"/>
    <n v="0"/>
    <n v="0"/>
    <n v="0"/>
    <n v="0"/>
    <n v="0"/>
    <n v="0"/>
    <m/>
    <m/>
    <m/>
    <n v="0"/>
    <n v="0"/>
    <n v="0"/>
    <n v="0"/>
    <n v="0"/>
    <n v="0"/>
    <n v="0"/>
    <m/>
    <m/>
  </r>
  <r>
    <s v="HU500_4"/>
    <x v="13"/>
    <x v="0"/>
    <n v="2015"/>
    <x v="3"/>
    <x v="9"/>
    <m/>
    <n v="1.7174933389811113"/>
    <n v="1.7174933389811113"/>
    <n v="0"/>
    <n v="1.6796781608691669"/>
    <n v="0"/>
    <n v="3.7815178111944403E-2"/>
    <n v="0"/>
    <m/>
    <m/>
    <m/>
    <n v="1.3329693629983335"/>
    <n v="1.3329693629983335"/>
    <n v="0"/>
    <n v="1.3054944005502771"/>
    <n v="0"/>
    <n v="3.0383324814722199E-2"/>
    <n v="0"/>
    <m/>
    <m/>
  </r>
  <r>
    <s v="HU500_10"/>
    <x v="13"/>
    <x v="0"/>
    <n v="2015"/>
    <x v="3"/>
    <x v="1"/>
    <m/>
    <n v="2.0281507252777799E-3"/>
    <n v="2.0281507252777799E-3"/>
    <n v="0"/>
    <n v="0"/>
    <n v="0"/>
    <n v="2.0281507252777799E-3"/>
    <n v="0"/>
    <m/>
    <m/>
    <m/>
    <n v="1.84053239166667E-3"/>
    <n v="1.84053239166667E-3"/>
    <n v="0"/>
    <n v="0"/>
    <n v="0"/>
    <n v="1.84053239166667E-3"/>
    <n v="0"/>
    <m/>
    <m/>
  </r>
  <r>
    <s v="HU500_11"/>
    <x v="13"/>
    <x v="0"/>
    <n v="2015"/>
    <x v="3"/>
    <x v="2"/>
    <m/>
    <n v="0"/>
    <n v="0"/>
    <n v="0"/>
    <n v="0"/>
    <n v="0"/>
    <n v="0"/>
    <n v="0"/>
    <m/>
    <m/>
    <m/>
    <n v="0"/>
    <n v="0"/>
    <n v="0"/>
    <n v="0"/>
    <n v="0"/>
    <n v="0"/>
    <n v="0"/>
    <m/>
    <m/>
  </r>
  <r>
    <s v="HU500_12"/>
    <x v="13"/>
    <x v="0"/>
    <n v="2015"/>
    <x v="3"/>
    <x v="3"/>
    <m/>
    <n v="0"/>
    <n v="0"/>
    <n v="0"/>
    <n v="0"/>
    <n v="0"/>
    <n v="0"/>
    <n v="0"/>
    <m/>
    <m/>
    <m/>
    <n v="0"/>
    <n v="0"/>
    <n v="0"/>
    <n v="0"/>
    <n v="0"/>
    <n v="0"/>
    <n v="0"/>
    <m/>
    <m/>
  </r>
  <r>
    <s v="HU500_14"/>
    <x v="13"/>
    <x v="0"/>
    <n v="2015"/>
    <x v="3"/>
    <x v="4"/>
    <m/>
    <n v="0"/>
    <n v="0"/>
    <n v="0"/>
    <n v="0"/>
    <n v="0"/>
    <n v="0"/>
    <n v="0"/>
    <m/>
    <m/>
    <m/>
    <n v="0"/>
    <n v="0"/>
    <n v="0"/>
    <n v="0"/>
    <n v="0"/>
    <n v="0"/>
    <n v="0"/>
    <m/>
    <m/>
  </r>
  <r>
    <s v="HU500_15"/>
    <x v="13"/>
    <x v="0"/>
    <n v="2015"/>
    <x v="3"/>
    <x v="5"/>
    <m/>
    <n v="9.1470537023055534E-2"/>
    <n v="9.1470537023055534E-2"/>
    <n v="0"/>
    <n v="7.2411459878888834E-2"/>
    <n v="0"/>
    <n v="1.90590771441667E-2"/>
    <n v="0"/>
    <m/>
    <m/>
    <m/>
    <n v="0.11529962866194443"/>
    <n v="0.11529962866194443"/>
    <n v="0"/>
    <n v="6.3113762478055557E-2"/>
    <n v="0"/>
    <n v="5.3178028133611097E-2"/>
    <n v="0"/>
    <m/>
    <m/>
  </r>
  <r>
    <s v="HU500_16"/>
    <x v="13"/>
    <x v="0"/>
    <n v="2015"/>
    <x v="3"/>
    <x v="6"/>
    <m/>
    <n v="2.6661336491694465"/>
    <n v="2.6661336491694465"/>
    <n v="0"/>
    <n v="2.6661336491694465"/>
    <n v="0"/>
    <n v="0"/>
    <n v="0"/>
    <m/>
    <m/>
    <m/>
    <n v="1.8505876964324999"/>
    <n v="1.8505876964324999"/>
    <n v="0"/>
    <n v="1.8743103598283344"/>
    <n v="0"/>
    <n v="0"/>
    <n v="0"/>
    <m/>
    <m/>
  </r>
  <r>
    <s v="IE500_1"/>
    <x v="14"/>
    <x v="1"/>
    <n v="2015"/>
    <x v="3"/>
    <x v="0"/>
    <m/>
    <n v="17.647584194686655"/>
    <n v="16.645280984332764"/>
    <n v="1.0023032103538889"/>
    <n v="13.289713929031931"/>
    <n v="0.97947721001833332"/>
    <n v="3.3555670553008334"/>
    <n v="2.28260003355556E-2"/>
    <m/>
    <m/>
    <m/>
    <n v="14.471787980637774"/>
    <n v="11.681799573226943"/>
    <n v="2.789988407410831"/>
    <n v="10.908803835704159"/>
    <n v="2.7329234065722199"/>
    <n v="3.0107066194630563"/>
    <n v="5.7065000838611102E-2"/>
    <m/>
    <m/>
  </r>
  <r>
    <s v="IE500_2"/>
    <x v="14"/>
    <x v="1"/>
    <n v="2015"/>
    <x v="3"/>
    <x v="7"/>
    <m/>
    <n v="7.5240612600338883"/>
    <n v="7.5240612600338883"/>
    <n v="0"/>
    <n v="5.6950515356683296"/>
    <n v="0"/>
    <n v="1.829009724365559"/>
    <n v="0"/>
    <m/>
    <m/>
    <m/>
    <n v="4.6459671410674961"/>
    <n v="4.6459671410674961"/>
    <n v="0"/>
    <n v="4.5978976705397177"/>
    <n v="0"/>
    <n v="1.6424873127838868"/>
    <n v="0"/>
    <m/>
    <m/>
  </r>
  <r>
    <s v="IE500_3"/>
    <x v="14"/>
    <x v="1"/>
    <n v="2015"/>
    <x v="3"/>
    <x v="8"/>
    <m/>
    <n v="3.8644545204636085"/>
    <n v="3.8644545204636085"/>
    <n v="0"/>
    <n v="2.5063107302227783"/>
    <n v="0"/>
    <n v="1.35814379024083"/>
    <n v="0"/>
    <m/>
    <m/>
    <m/>
    <n v="2.7217415358302786"/>
    <n v="2.7217415358302786"/>
    <n v="0"/>
    <n v="2.0516807246561095"/>
    <n v="0"/>
    <n v="1.17899773954528"/>
    <n v="0"/>
    <m/>
    <m/>
  </r>
  <r>
    <s v="IE500_5"/>
    <x v="14"/>
    <x v="1"/>
    <n v="2015"/>
    <x v="3"/>
    <x v="10"/>
    <m/>
    <n v="1.2098886202852783"/>
    <n v="1.2098886202852783"/>
    <n v="0"/>
    <n v="1.2073572552169449"/>
    <n v="0"/>
    <n v="2.5313650683333301E-3"/>
    <n v="0"/>
    <m/>
    <m/>
    <m/>
    <n v="0.91814502961083322"/>
    <n v="0.91814502961083322"/>
    <n v="0"/>
    <n v="0.97557017091749976"/>
    <n v="0"/>
    <n v="1.9984531744444401E-3"/>
    <n v="0"/>
    <m/>
    <m/>
  </r>
  <r>
    <s v="IE500_6"/>
    <x v="14"/>
    <x v="1"/>
    <n v="2015"/>
    <x v="3"/>
    <x v="11"/>
    <m/>
    <n v="1.200572857244167"/>
    <n v="0.19826964689027812"/>
    <n v="1.0023032103538889"/>
    <n v="8.904483120416655E-2"/>
    <n v="0.97947721001833332"/>
    <n v="0.10922481568611156"/>
    <n v="2.28260003355556E-2"/>
    <m/>
    <m/>
    <m/>
    <n v="2.9797796220313866"/>
    <n v="0.18979121462055554"/>
    <n v="2.789988407410831"/>
    <n v="8.0327810871388836E-2"/>
    <n v="2.7329234065722199"/>
    <n v="0.1094634037491667"/>
    <n v="5.7065000838611102E-2"/>
    <m/>
    <m/>
  </r>
  <r>
    <s v="IE500_7"/>
    <x v="14"/>
    <x v="1"/>
    <n v="2015"/>
    <x v="3"/>
    <x v="12"/>
    <m/>
    <n v="3.1714657942222203E-2"/>
    <n v="3.1714657942222203E-2"/>
    <n v="0"/>
    <n v="0"/>
    <n v="0"/>
    <n v="3.1714657942222203E-2"/>
    <n v="0"/>
    <m/>
    <m/>
    <m/>
    <n v="2.8661408535555599E-2"/>
    <n v="2.8661408535555599E-2"/>
    <n v="0"/>
    <n v="0"/>
    <n v="0"/>
    <n v="2.8661408535555599E-2"/>
    <n v="0"/>
    <m/>
    <m/>
  </r>
  <r>
    <s v="IE500_8"/>
    <x v="14"/>
    <x v="1"/>
    <n v="2015"/>
    <x v="3"/>
    <x v="13"/>
    <m/>
    <n v="0"/>
    <n v="0"/>
    <n v="0"/>
    <n v="0"/>
    <n v="0"/>
    <n v="0"/>
    <n v="0"/>
    <m/>
    <m/>
    <m/>
    <n v="0"/>
    <n v="0"/>
    <n v="0"/>
    <n v="0"/>
    <n v="0"/>
    <n v="0"/>
    <n v="0"/>
    <m/>
    <m/>
  </r>
  <r>
    <s v="IE500_9"/>
    <x v="14"/>
    <x v="1"/>
    <n v="2015"/>
    <x v="3"/>
    <x v="14"/>
    <m/>
    <n v="0"/>
    <n v="0"/>
    <n v="0"/>
    <n v="0"/>
    <n v="0"/>
    <n v="0"/>
    <n v="0"/>
    <m/>
    <m/>
    <m/>
    <n v="0"/>
    <n v="0"/>
    <n v="0"/>
    <n v="0"/>
    <n v="0"/>
    <n v="0"/>
    <n v="0"/>
    <m/>
    <m/>
  </r>
  <r>
    <s v="IE500_4"/>
    <x v="14"/>
    <x v="1"/>
    <n v="2015"/>
    <x v="3"/>
    <x v="9"/>
    <m/>
    <n v="1.7847036928272217"/>
    <n v="1.7847036928272217"/>
    <n v="0"/>
    <n v="1.7817470467183329"/>
    <n v="0"/>
    <n v="2.9566461088888899E-3"/>
    <n v="0"/>
    <m/>
    <m/>
    <m/>
    <n v="1.5715977691091676"/>
    <n v="1.5715977691091676"/>
    <n v="0"/>
    <n v="1.5909927363180567"/>
    <n v="0"/>
    <n v="2.4394555958333298E-3"/>
    <n v="0"/>
    <m/>
    <m/>
  </r>
  <r>
    <s v="IE500_10"/>
    <x v="14"/>
    <x v="1"/>
    <n v="2015"/>
    <x v="3"/>
    <x v="1"/>
    <m/>
    <n v="8.4713924386111104E-3"/>
    <n v="8.4713924386111104E-3"/>
    <n v="0"/>
    <n v="0"/>
    <n v="0"/>
    <n v="8.4713924386111104E-3"/>
    <n v="0"/>
    <m/>
    <m/>
    <m/>
    <n v="7.8850158400000005E-3"/>
    <n v="7.8850158400000005E-3"/>
    <n v="0"/>
    <n v="0"/>
    <n v="0"/>
    <n v="7.8850158400000005E-3"/>
    <n v="0"/>
    <m/>
    <m/>
  </r>
  <r>
    <s v="IE500_11"/>
    <x v="14"/>
    <x v="1"/>
    <n v="2015"/>
    <x v="3"/>
    <x v="2"/>
    <m/>
    <n v="0"/>
    <n v="0"/>
    <n v="0"/>
    <n v="0"/>
    <n v="0"/>
    <n v="0"/>
    <n v="0"/>
    <m/>
    <m/>
    <m/>
    <n v="0"/>
    <n v="0"/>
    <n v="0"/>
    <n v="0"/>
    <n v="0"/>
    <n v="0"/>
    <n v="0"/>
    <m/>
    <m/>
  </r>
  <r>
    <s v="IE500_12"/>
    <x v="14"/>
    <x v="1"/>
    <n v="2015"/>
    <x v="3"/>
    <x v="3"/>
    <m/>
    <n v="0"/>
    <n v="0"/>
    <n v="0"/>
    <n v="0"/>
    <n v="0"/>
    <n v="0"/>
    <n v="0"/>
    <m/>
    <m/>
    <m/>
    <n v="0"/>
    <n v="0"/>
    <n v="0"/>
    <n v="0"/>
    <n v="0"/>
    <n v="0"/>
    <n v="0"/>
    <m/>
    <m/>
  </r>
  <r>
    <s v="IE500_14"/>
    <x v="14"/>
    <x v="1"/>
    <n v="2015"/>
    <x v="3"/>
    <x v="4"/>
    <m/>
    <n v="0"/>
    <n v="0"/>
    <n v="0"/>
    <n v="0"/>
    <n v="0"/>
    <n v="0"/>
    <n v="0"/>
    <m/>
    <m/>
    <m/>
    <n v="0"/>
    <n v="0"/>
    <n v="0"/>
    <n v="0"/>
    <n v="0"/>
    <n v="0"/>
    <n v="0"/>
    <m/>
    <m/>
  </r>
  <r>
    <s v="IE500_15"/>
    <x v="14"/>
    <x v="1"/>
    <n v="2015"/>
    <x v="3"/>
    <x v="5"/>
    <m/>
    <n v="0.1374096325305556"/>
    <n v="0.1374096325305556"/>
    <n v="0"/>
    <n v="0.12389496908027781"/>
    <n v="0"/>
    <n v="1.3514663450277801E-2"/>
    <n v="0"/>
    <m/>
    <m/>
    <m/>
    <n v="0.12717960342305559"/>
    <n v="0.12717960342305559"/>
    <n v="0"/>
    <n v="8.8592561632222303E-2"/>
    <n v="0"/>
    <n v="3.8773830238888897E-2"/>
    <n v="0"/>
    <m/>
    <m/>
  </r>
  <r>
    <s v="IE500_16"/>
    <x v="14"/>
    <x v="1"/>
    <n v="2015"/>
    <x v="3"/>
    <x v="6"/>
    <m/>
    <n v="1.886307560921944"/>
    <n v="1.886307560921944"/>
    <n v="0"/>
    <n v="1.8863075609219437"/>
    <n v="0"/>
    <n v="0"/>
    <n v="0"/>
    <m/>
    <m/>
    <m/>
    <n v="1.4708308551902789"/>
    <n v="1.4708308551902789"/>
    <n v="0"/>
    <n v="1.5237421607700012"/>
    <n v="0"/>
    <n v="0"/>
    <n v="0"/>
    <m/>
    <m/>
  </r>
  <r>
    <s v="IT500_1"/>
    <x v="15"/>
    <x v="0"/>
    <n v="2015"/>
    <x v="3"/>
    <x v="0"/>
    <m/>
    <n v="246.64297186421308"/>
    <n v="231.36146367246835"/>
    <n v="15.281508191744731"/>
    <n v="196.10706001719501"/>
    <n v="10.44217979506084"/>
    <n v="35.254403655273315"/>
    <n v="4.8393283966838903"/>
    <m/>
    <m/>
    <m/>
    <n v="211.80200482805648"/>
    <n v="178.52177218058367"/>
    <n v="33.280232647472815"/>
    <n v="147.27554321204451"/>
    <n v="21.181911655762811"/>
    <n v="31.246228968539157"/>
    <n v="12.098320991710001"/>
    <m/>
    <m/>
  </r>
  <r>
    <s v="IT500_2"/>
    <x v="15"/>
    <x v="0"/>
    <n v="2015"/>
    <x v="3"/>
    <x v="7"/>
    <m/>
    <n v="102.85576323570436"/>
    <n v="102.85576323570436"/>
    <n v="0"/>
    <n v="76.38859293163938"/>
    <n v="0"/>
    <n v="26.467170304064979"/>
    <n v="0"/>
    <m/>
    <m/>
    <m/>
    <n v="80.724296411426096"/>
    <n v="80.724296411426096"/>
    <n v="0"/>
    <n v="57.557143818261927"/>
    <n v="0"/>
    <n v="23.167152593164158"/>
    <n v="0"/>
    <m/>
    <m/>
  </r>
  <r>
    <s v="IT500_3"/>
    <x v="15"/>
    <x v="0"/>
    <n v="2015"/>
    <x v="3"/>
    <x v="8"/>
    <m/>
    <n v="15.939300951139716"/>
    <n v="15.939300951139716"/>
    <n v="0"/>
    <n v="14.027240521643606"/>
    <n v="0"/>
    <n v="1.9120604294961101"/>
    <n v="0"/>
    <m/>
    <m/>
    <m/>
    <n v="12.339222661666097"/>
    <n v="12.339222661666097"/>
    <n v="0"/>
    <n v="10.721608345036657"/>
    <n v="0"/>
    <n v="1.6176143166294401"/>
    <n v="0"/>
    <m/>
    <m/>
  </r>
  <r>
    <s v="IT500_5"/>
    <x v="15"/>
    <x v="0"/>
    <n v="2015"/>
    <x v="3"/>
    <x v="10"/>
    <m/>
    <n v="36.807803302729695"/>
    <n v="36.807803302729695"/>
    <n v="0"/>
    <n v="36.788778613923306"/>
    <n v="0"/>
    <n v="1.9024688806388902E-2"/>
    <n v="0"/>
    <m/>
    <m/>
    <m/>
    <n v="24.470788577130595"/>
    <n v="24.470788577130595"/>
    <n v="0"/>
    <n v="24.456155724798094"/>
    <n v="0"/>
    <n v="1.46328523325E-2"/>
    <n v="0"/>
    <m/>
    <m/>
  </r>
  <r>
    <s v="IT500_6"/>
    <x v="15"/>
    <x v="0"/>
    <n v="2015"/>
    <x v="3"/>
    <x v="11"/>
    <m/>
    <n v="29.999077246269728"/>
    <n v="14.717569054524997"/>
    <n v="15.281508191744731"/>
    <n v="13.894328521971941"/>
    <n v="10.44217979506084"/>
    <n v="0.82324053255305596"/>
    <n v="4.8393283966838903"/>
    <m/>
    <m/>
    <m/>
    <n v="43.534000324879486"/>
    <n v="10.253767677406668"/>
    <n v="33.280232647472815"/>
    <n v="9.4175178282497232"/>
    <n v="21.181911655762811"/>
    <n v="0.836249849156944"/>
    <n v="12.098320991710001"/>
    <m/>
    <m/>
  </r>
  <r>
    <s v="IT500_7"/>
    <x v="15"/>
    <x v="0"/>
    <n v="2015"/>
    <x v="3"/>
    <x v="12"/>
    <m/>
    <n v="29.371376572842799"/>
    <n v="29.371376572842799"/>
    <n v="0"/>
    <n v="23.658089652717798"/>
    <n v="0"/>
    <n v="5.7132869201250003"/>
    <n v="0"/>
    <m/>
    <m/>
    <m/>
    <n v="26.372950552193359"/>
    <n v="26.372950552193359"/>
    <n v="0"/>
    <n v="21.3420871882428"/>
    <n v="0"/>
    <n v="5.0308633639505604"/>
    <n v="0"/>
    <m/>
    <m/>
  </r>
  <r>
    <s v="IT500_8"/>
    <x v="15"/>
    <x v="0"/>
    <n v="2015"/>
    <x v="3"/>
    <x v="13"/>
    <m/>
    <n v="0"/>
    <n v="0"/>
    <n v="0"/>
    <n v="0"/>
    <n v="0"/>
    <n v="0"/>
    <n v="0"/>
    <m/>
    <m/>
    <m/>
    <n v="0"/>
    <n v="0"/>
    <n v="0"/>
    <n v="0"/>
    <n v="0"/>
    <n v="0"/>
    <n v="0"/>
    <m/>
    <m/>
  </r>
  <r>
    <s v="IT500_9"/>
    <x v="15"/>
    <x v="0"/>
    <n v="2015"/>
    <x v="3"/>
    <x v="14"/>
    <m/>
    <n v="0"/>
    <n v="0"/>
    <n v="0"/>
    <n v="0"/>
    <n v="0"/>
    <n v="0"/>
    <n v="0"/>
    <m/>
    <m/>
    <m/>
    <n v="0"/>
    <n v="0"/>
    <n v="0"/>
    <n v="0"/>
    <n v="0"/>
    <n v="0"/>
    <n v="0"/>
    <m/>
    <m/>
  </r>
  <r>
    <s v="IT500_4"/>
    <x v="15"/>
    <x v="0"/>
    <n v="2015"/>
    <x v="3"/>
    <x v="9"/>
    <m/>
    <n v="3.5286179599200009"/>
    <n v="3.5286179599200009"/>
    <n v="0"/>
    <n v="3.5047567716950008"/>
    <n v="0"/>
    <n v="2.3861188225E-2"/>
    <n v="0"/>
    <m/>
    <m/>
    <m/>
    <n v="3.0084149144991659"/>
    <n v="3.0084149144991659"/>
    <n v="0"/>
    <n v="2.989233792540277"/>
    <n v="0"/>
    <n v="1.9181121958888901E-2"/>
    <n v="0"/>
    <m/>
    <m/>
  </r>
  <r>
    <s v="IT500_10"/>
    <x v="15"/>
    <x v="0"/>
    <n v="2015"/>
    <x v="3"/>
    <x v="1"/>
    <m/>
    <n v="0.13841597347833301"/>
    <n v="0.13841597347833301"/>
    <n v="0"/>
    <n v="0"/>
    <n v="0"/>
    <n v="0.13841597347833301"/>
    <n v="0"/>
    <m/>
    <m/>
    <m/>
    <n v="0.124852816454722"/>
    <n v="0.124852816454722"/>
    <n v="0"/>
    <n v="0"/>
    <n v="0"/>
    <n v="0.124852816454722"/>
    <n v="0"/>
    <m/>
    <m/>
  </r>
  <r>
    <s v="IT500_11"/>
    <x v="15"/>
    <x v="0"/>
    <n v="2015"/>
    <x v="3"/>
    <x v="2"/>
    <m/>
    <n v="0"/>
    <n v="0"/>
    <n v="0"/>
    <n v="0"/>
    <n v="0"/>
    <n v="0"/>
    <n v="0"/>
    <m/>
    <m/>
    <m/>
    <n v="0"/>
    <n v="0"/>
    <n v="0"/>
    <n v="0"/>
    <n v="0"/>
    <n v="0"/>
    <n v="0"/>
    <m/>
    <m/>
  </r>
  <r>
    <s v="IT500_12"/>
    <x v="15"/>
    <x v="0"/>
    <n v="2015"/>
    <x v="3"/>
    <x v="3"/>
    <m/>
    <n v="0"/>
    <n v="0"/>
    <n v="0"/>
    <n v="0"/>
    <n v="0"/>
    <n v="0"/>
    <n v="0"/>
    <m/>
    <m/>
    <m/>
    <n v="0"/>
    <n v="0"/>
    <n v="0"/>
    <n v="0"/>
    <n v="0"/>
    <n v="0"/>
    <n v="0"/>
    <m/>
    <m/>
  </r>
  <r>
    <s v="IT500_14"/>
    <x v="15"/>
    <x v="0"/>
    <n v="2015"/>
    <x v="3"/>
    <x v="4"/>
    <m/>
    <n v="0"/>
    <n v="0"/>
    <n v="0"/>
    <n v="0"/>
    <n v="0"/>
    <n v="0"/>
    <n v="0"/>
    <m/>
    <m/>
    <m/>
    <n v="0"/>
    <n v="0"/>
    <n v="0"/>
    <n v="0"/>
    <n v="0"/>
    <n v="0"/>
    <n v="0"/>
    <m/>
    <m/>
  </r>
  <r>
    <s v="IT500_15"/>
    <x v="15"/>
    <x v="0"/>
    <n v="2015"/>
    <x v="3"/>
    <x v="5"/>
    <m/>
    <n v="0.43012923957083282"/>
    <n v="0.43012923957083282"/>
    <n v="0"/>
    <n v="0.27278562104666582"/>
    <n v="0"/>
    <n v="0.15734361852416701"/>
    <n v="0"/>
    <m/>
    <m/>
    <m/>
    <n v="0.6803806861205558"/>
    <n v="0.6803806861205558"/>
    <n v="0"/>
    <n v="0.24469863122861177"/>
    <n v="0"/>
    <n v="0.435682054891944"/>
    <n v="0"/>
    <m/>
    <m/>
  </r>
  <r>
    <s v="IT500_16"/>
    <x v="15"/>
    <x v="0"/>
    <n v="2015"/>
    <x v="3"/>
    <x v="6"/>
    <m/>
    <n v="27.572487382557501"/>
    <n v="27.572487382557501"/>
    <n v="0"/>
    <n v="27.572487382557501"/>
    <n v="0"/>
    <n v="0"/>
    <n v="0"/>
    <m/>
    <m/>
    <m/>
    <n v="20.547097883686668"/>
    <n v="20.547097883686668"/>
    <n v="0"/>
    <n v="20.547097883686668"/>
    <n v="0"/>
    <n v="0"/>
    <n v="0"/>
    <m/>
    <m/>
  </r>
  <r>
    <s v="LV500_1"/>
    <x v="18"/>
    <x v="1"/>
    <n v="2015"/>
    <x v="3"/>
    <x v="0"/>
    <m/>
    <n v="8.9516743823077771"/>
    <n v="8.8184708252711097"/>
    <n v="0.13320355703666667"/>
    <n v="7.5084672226191653"/>
    <n v="0.11958532978416667"/>
    <n v="1.3100036026519444"/>
    <n v="1.36182272525E-2"/>
    <m/>
    <m/>
    <m/>
    <n v="7.5677826872394451"/>
    <n v="7.1888568064947229"/>
    <n v="0.37892588074472267"/>
    <n v="6.1367530585319452"/>
    <n v="0.34488031261333379"/>
    <n v="1.1531789366191669"/>
    <n v="3.4045568131388898E-2"/>
    <m/>
    <m/>
  </r>
  <r>
    <s v="LV500_2"/>
    <x v="18"/>
    <x v="1"/>
    <n v="2015"/>
    <x v="3"/>
    <x v="7"/>
    <m/>
    <n v="2.3987385807774997"/>
    <n v="2.3987385807774997"/>
    <n v="0"/>
    <n v="1.4653273549619441"/>
    <n v="0"/>
    <n v="0.93341122581555558"/>
    <n v="0"/>
    <m/>
    <m/>
    <m/>
    <n v="1.897551086982501"/>
    <n v="1.897551086982501"/>
    <n v="0"/>
    <n v="1.132933985773612"/>
    <n v="0"/>
    <n v="0.81642260733638916"/>
    <n v="0"/>
    <m/>
    <m/>
  </r>
  <r>
    <s v="LV500_3"/>
    <x v="18"/>
    <x v="1"/>
    <n v="2015"/>
    <x v="3"/>
    <x v="8"/>
    <m/>
    <n v="0.61293534643777747"/>
    <n v="0.61293534643777747"/>
    <n v="0"/>
    <n v="0.35939432085305545"/>
    <n v="0"/>
    <n v="0.25354102558472202"/>
    <n v="0"/>
    <m/>
    <m/>
    <m/>
    <n v="0.51192682820972213"/>
    <n v="0.51192682820972213"/>
    <n v="0"/>
    <n v="0.30190079397527769"/>
    <n v="0"/>
    <n v="0.2145525260725"/>
    <n v="0"/>
    <m/>
    <m/>
  </r>
  <r>
    <s v="LV500_5"/>
    <x v="18"/>
    <x v="1"/>
    <n v="2015"/>
    <x v="3"/>
    <x v="10"/>
    <m/>
    <n v="0.77338825593055482"/>
    <n v="0.77338825593055482"/>
    <n v="0"/>
    <n v="0.7723563200252771"/>
    <n v="0"/>
    <n v="1.0319359052777799E-3"/>
    <n v="0"/>
    <m/>
    <m/>
    <m/>
    <n v="0.5696341435100003"/>
    <n v="0.5696341435100003"/>
    <n v="0"/>
    <n v="0.57079510567944447"/>
    <n v="0"/>
    <n v="7.9434935277777799E-4"/>
    <n v="0"/>
    <m/>
    <m/>
  </r>
  <r>
    <s v="LV500_6"/>
    <x v="18"/>
    <x v="1"/>
    <n v="2015"/>
    <x v="3"/>
    <x v="11"/>
    <m/>
    <n v="0.76028820417500032"/>
    <n v="0.62708464713833367"/>
    <n v="0.13320355703666667"/>
    <n v="0.58602150162000033"/>
    <n v="0.11958532978416667"/>
    <n v="4.106314551833333E-2"/>
    <n v="1.36182272525E-2"/>
    <m/>
    <m/>
    <m/>
    <n v="0.7950941918977783"/>
    <n v="0.41616831115305564"/>
    <n v="0.37892588074472267"/>
    <n v="0.37600193904694446"/>
    <n v="0.34488031261333379"/>
    <n v="4.0166372106111153E-2"/>
    <n v="3.4045568131388898E-2"/>
    <m/>
    <m/>
  </r>
  <r>
    <s v="LV500_7"/>
    <x v="18"/>
    <x v="1"/>
    <n v="2015"/>
    <x v="3"/>
    <x v="12"/>
    <m/>
    <n v="0.2255058420680556"/>
    <n v="0.2255058420680556"/>
    <n v="0"/>
    <n v="0.15372510640000001"/>
    <n v="0"/>
    <n v="7.1780735668055595E-2"/>
    <n v="0"/>
    <m/>
    <m/>
    <m/>
    <n v="0.20188311323472219"/>
    <n v="0.20188311323472219"/>
    <n v="0"/>
    <n v="0.13867622753861109"/>
    <n v="0"/>
    <n v="6.3206885696111104E-2"/>
    <n v="0"/>
    <m/>
    <m/>
  </r>
  <r>
    <s v="LV500_8"/>
    <x v="18"/>
    <x v="1"/>
    <n v="2015"/>
    <x v="3"/>
    <x v="13"/>
    <m/>
    <n v="0"/>
    <n v="0"/>
    <n v="0"/>
    <n v="0"/>
    <n v="0"/>
    <n v="0"/>
    <n v="0"/>
    <m/>
    <m/>
    <m/>
    <n v="0"/>
    <n v="0"/>
    <n v="0"/>
    <n v="0"/>
    <n v="0"/>
    <n v="0"/>
    <n v="0"/>
    <m/>
    <m/>
  </r>
  <r>
    <s v="LV500_9"/>
    <x v="18"/>
    <x v="1"/>
    <n v="2015"/>
    <x v="3"/>
    <x v="14"/>
    <m/>
    <n v="0"/>
    <n v="0"/>
    <n v="0"/>
    <n v="0"/>
    <n v="0"/>
    <n v="0"/>
    <n v="0"/>
    <m/>
    <m/>
    <m/>
    <n v="0"/>
    <n v="0"/>
    <n v="0"/>
    <n v="0"/>
    <n v="0"/>
    <n v="0"/>
    <n v="0"/>
    <m/>
    <m/>
  </r>
  <r>
    <s v="LV500_4"/>
    <x v="18"/>
    <x v="1"/>
    <n v="2015"/>
    <x v="3"/>
    <x v="9"/>
    <m/>
    <n v="3.2801259454494445"/>
    <n v="3.2801259454494445"/>
    <n v="0"/>
    <n v="3.2781964930577767"/>
    <n v="0"/>
    <n v="1.9294523916666699E-3"/>
    <n v="0"/>
    <m/>
    <m/>
    <m/>
    <n v="2.9219483076002786"/>
    <n v="2.9219483076002786"/>
    <n v="0"/>
    <n v="2.9441967410408338"/>
    <n v="0"/>
    <n v="1.55086963694444E-3"/>
    <n v="0"/>
    <m/>
    <m/>
  </r>
  <r>
    <s v="LV500_10"/>
    <x v="18"/>
    <x v="1"/>
    <n v="2015"/>
    <x v="3"/>
    <x v="1"/>
    <m/>
    <n v="1.7704912027777799E-3"/>
    <n v="1.7704912027777799E-3"/>
    <n v="0"/>
    <n v="0"/>
    <n v="0"/>
    <n v="1.7704912027777799E-3"/>
    <n v="0"/>
    <m/>
    <m/>
    <m/>
    <n v="1.6053484861111101E-3"/>
    <n v="1.6053484861111101E-3"/>
    <n v="0"/>
    <n v="0"/>
    <n v="0"/>
    <n v="1.6053484861111101E-3"/>
    <n v="0"/>
    <m/>
    <m/>
  </r>
  <r>
    <s v="LV500_11"/>
    <x v="18"/>
    <x v="1"/>
    <n v="2015"/>
    <x v="3"/>
    <x v="2"/>
    <m/>
    <n v="0"/>
    <n v="0"/>
    <n v="0"/>
    <n v="0"/>
    <n v="0"/>
    <n v="0"/>
    <n v="0"/>
    <m/>
    <m/>
    <m/>
    <n v="0"/>
    <n v="0"/>
    <n v="0"/>
    <n v="0"/>
    <n v="0"/>
    <n v="0"/>
    <n v="0"/>
    <m/>
    <m/>
  </r>
  <r>
    <s v="LV500_12"/>
    <x v="18"/>
    <x v="1"/>
    <n v="2015"/>
    <x v="3"/>
    <x v="3"/>
    <m/>
    <n v="0"/>
    <n v="0"/>
    <n v="0"/>
    <n v="0"/>
    <n v="0"/>
    <n v="0"/>
    <n v="0"/>
    <m/>
    <m/>
    <m/>
    <n v="0"/>
    <n v="0"/>
    <n v="0"/>
    <n v="0"/>
    <n v="0"/>
    <n v="0"/>
    <n v="0"/>
    <m/>
    <m/>
  </r>
  <r>
    <s v="LV500_14"/>
    <x v="18"/>
    <x v="1"/>
    <n v="2015"/>
    <x v="3"/>
    <x v="4"/>
    <m/>
    <n v="0"/>
    <n v="0"/>
    <n v="0"/>
    <n v="0"/>
    <n v="0"/>
    <n v="0"/>
    <n v="0"/>
    <m/>
    <m/>
    <m/>
    <n v="0"/>
    <n v="0"/>
    <n v="0"/>
    <n v="0"/>
    <n v="0"/>
    <n v="0"/>
    <n v="0"/>
    <m/>
    <m/>
  </r>
  <r>
    <s v="LV500_15"/>
    <x v="18"/>
    <x v="1"/>
    <n v="2015"/>
    <x v="3"/>
    <x v="5"/>
    <m/>
    <n v="7.047651686277781E-2"/>
    <n v="7.047651686277781E-2"/>
    <n v="0"/>
    <n v="6.5000926297222247E-2"/>
    <n v="0"/>
    <n v="5.4755905655555596E-3"/>
    <n v="0"/>
    <m/>
    <m/>
    <m/>
    <n v="7.2426525707777759E-2"/>
    <n v="7.2426525707777759E-2"/>
    <n v="0"/>
    <n v="5.7580058271944415E-2"/>
    <n v="0"/>
    <n v="1.48799779325E-2"/>
    <n v="0"/>
    <m/>
    <m/>
  </r>
  <r>
    <s v="LV500_16"/>
    <x v="18"/>
    <x v="1"/>
    <n v="2015"/>
    <x v="3"/>
    <x v="6"/>
    <m/>
    <n v="0.8284451994044445"/>
    <n v="0.8284451994044445"/>
    <n v="0"/>
    <n v="0.8284451994044445"/>
    <n v="0"/>
    <n v="0"/>
    <n v="0"/>
    <m/>
    <m/>
    <m/>
    <n v="0.595713141609444"/>
    <n v="0.595713141609444"/>
    <n v="0"/>
    <n v="0.61466820720361093"/>
    <n v="0"/>
    <n v="0"/>
    <n v="0"/>
    <m/>
    <m/>
  </r>
  <r>
    <s v="LT500_1"/>
    <x v="16"/>
    <x v="1"/>
    <n v="2015"/>
    <x v="3"/>
    <x v="0"/>
    <m/>
    <n v="9.474331884314168"/>
    <n v="9.1336356186719456"/>
    <n v="0.34069626564222238"/>
    <n v="7.560404079114166"/>
    <n v="0.32439570117944461"/>
    <n v="1.5732315395577801"/>
    <n v="1.6300564462777799E-2"/>
    <m/>
    <m/>
    <m/>
    <n v="8.5581734806841627"/>
    <n v="7.6377387339741638"/>
    <n v="0.92043474670999958"/>
    <n v="6.2466036732999957"/>
    <n v="0.87968333555277733"/>
    <n v="1.4009012331522221"/>
    <n v="4.0751411157222202E-2"/>
    <m/>
    <m/>
  </r>
  <r>
    <s v="LT500_2"/>
    <x v="16"/>
    <x v="1"/>
    <n v="2015"/>
    <x v="3"/>
    <x v="7"/>
    <m/>
    <n v="3.4062953078855571"/>
    <n v="3.4062953078855571"/>
    <n v="0"/>
    <n v="2.3082035844136106"/>
    <n v="0"/>
    <n v="1.0980917234719467"/>
    <n v="0"/>
    <m/>
    <m/>
    <m/>
    <n v="2.7483782559300014"/>
    <n v="2.7483782559300014"/>
    <n v="0"/>
    <n v="1.7908197728416668"/>
    <n v="0"/>
    <n v="0.96118197859583343"/>
    <n v="0"/>
    <m/>
    <m/>
  </r>
  <r>
    <s v="LT500_3"/>
    <x v="16"/>
    <x v="1"/>
    <n v="2015"/>
    <x v="3"/>
    <x v="8"/>
    <m/>
    <n v="0.46779467804166674"/>
    <n v="0.46779467804166674"/>
    <n v="0"/>
    <n v="0.29463869972666679"/>
    <n v="0"/>
    <n v="0.17315597831499999"/>
    <n v="0"/>
    <m/>
    <m/>
    <m/>
    <n v="0.37752527809000003"/>
    <n v="0.37752527809000003"/>
    <n v="0"/>
    <n v="0.2312076336533333"/>
    <n v="0"/>
    <n v="0.14653131062138899"/>
    <n v="0"/>
    <m/>
    <m/>
  </r>
  <r>
    <s v="LT500_5"/>
    <x v="16"/>
    <x v="1"/>
    <n v="2015"/>
    <x v="3"/>
    <x v="10"/>
    <m/>
    <n v="1.4114597325513909"/>
    <n v="1.4114597325513909"/>
    <n v="0"/>
    <n v="1.4105691208227797"/>
    <n v="0"/>
    <n v="8.9061172861111104E-4"/>
    <n v="0"/>
    <m/>
    <m/>
    <m/>
    <n v="1.0570310018341662"/>
    <n v="1.0570310018341662"/>
    <n v="0"/>
    <n v="1.0613261065611113"/>
    <n v="0"/>
    <n v="6.8612295250000004E-4"/>
    <n v="0"/>
    <m/>
    <m/>
  </r>
  <r>
    <s v="LT500_6"/>
    <x v="16"/>
    <x v="1"/>
    <n v="2015"/>
    <x v="3"/>
    <x v="11"/>
    <m/>
    <n v="0.42489220280111129"/>
    <n v="8.4195937158888887E-2"/>
    <n v="0.34069626564222238"/>
    <n v="4.3569411419166704E-2"/>
    <n v="0.32439570117944461"/>
    <n v="4.0626525739722183E-2"/>
    <n v="1.6300564462777799E-2"/>
    <m/>
    <m/>
    <m/>
    <n v="1.0024574539174995"/>
    <n v="8.2022707207500017E-2"/>
    <n v="0.92043474670999958"/>
    <n v="3.9221622661944469E-2"/>
    <n v="0.87968333555277733"/>
    <n v="4.2801084545555541E-2"/>
    <n v="4.0751411157222202E-2"/>
    <m/>
    <m/>
  </r>
  <r>
    <s v="LT500_7"/>
    <x v="16"/>
    <x v="1"/>
    <n v="2015"/>
    <x v="3"/>
    <x v="12"/>
    <m/>
    <n v="2.4909977891511201"/>
    <n v="2.4909977891511201"/>
    <n v="0"/>
    <n v="2.2463246194186199"/>
    <n v="0"/>
    <n v="0.2446731697325"/>
    <n v="0"/>
    <m/>
    <m/>
    <m/>
    <n v="2.2418694445575014"/>
    <n v="2.2418694445575014"/>
    <n v="0"/>
    <n v="2.0264212615838901"/>
    <n v="0"/>
    <n v="0.21544818297361101"/>
    <n v="0"/>
    <m/>
    <m/>
  </r>
  <r>
    <s v="LT500_8"/>
    <x v="16"/>
    <x v="1"/>
    <n v="2015"/>
    <x v="3"/>
    <x v="13"/>
    <m/>
    <n v="0"/>
    <n v="0"/>
    <n v="0"/>
    <n v="0"/>
    <n v="0"/>
    <n v="0"/>
    <n v="0"/>
    <m/>
    <m/>
    <m/>
    <n v="0"/>
    <n v="0"/>
    <n v="0"/>
    <n v="0"/>
    <n v="0"/>
    <n v="0"/>
    <n v="0"/>
    <m/>
    <m/>
  </r>
  <r>
    <s v="LT500_9"/>
    <x v="16"/>
    <x v="1"/>
    <n v="2015"/>
    <x v="3"/>
    <x v="14"/>
    <m/>
    <n v="0"/>
    <n v="0"/>
    <n v="0"/>
    <n v="0"/>
    <n v="0"/>
    <n v="0"/>
    <n v="0"/>
    <m/>
    <m/>
    <m/>
    <n v="0"/>
    <n v="0"/>
    <n v="0"/>
    <n v="0"/>
    <n v="0"/>
    <n v="0"/>
    <n v="0"/>
    <m/>
    <m/>
  </r>
  <r>
    <s v="LT500_4"/>
    <x v="16"/>
    <x v="1"/>
    <n v="2015"/>
    <x v="3"/>
    <x v="9"/>
    <m/>
    <n v="1.0527673802461108"/>
    <n v="1.0527673802461108"/>
    <n v="0"/>
    <n v="1.0510251825469441"/>
    <n v="0"/>
    <n v="1.7421976991666701E-3"/>
    <n v="0"/>
    <m/>
    <m/>
    <m/>
    <n v="0.92665267206527835"/>
    <n v="0.92665267206527835"/>
    <n v="0"/>
    <n v="0.92589902287861148"/>
    <n v="0"/>
    <n v="1.4011708702777799E-3"/>
    <n v="0"/>
    <m/>
    <m/>
  </r>
  <r>
    <s v="LT500_10"/>
    <x v="16"/>
    <x v="1"/>
    <n v="2015"/>
    <x v="3"/>
    <x v="1"/>
    <m/>
    <n v="1.6366817577777801E-3"/>
    <n v="1.6366817577777801E-3"/>
    <n v="0"/>
    <n v="0"/>
    <n v="0"/>
    <n v="1.6366817577777801E-3"/>
    <n v="0"/>
    <m/>
    <m/>
    <m/>
    <n v="1.4848823438888901E-3"/>
    <n v="1.4848823438888901E-3"/>
    <n v="0"/>
    <n v="0"/>
    <n v="0"/>
    <n v="1.4848823438888901E-3"/>
    <n v="0"/>
    <m/>
    <m/>
  </r>
  <r>
    <s v="LT500_11"/>
    <x v="16"/>
    <x v="1"/>
    <n v="2015"/>
    <x v="3"/>
    <x v="2"/>
    <m/>
    <n v="0"/>
    <n v="0"/>
    <n v="0"/>
    <n v="0"/>
    <n v="0"/>
    <n v="0"/>
    <n v="0"/>
    <m/>
    <m/>
    <m/>
    <n v="0"/>
    <n v="0"/>
    <n v="0"/>
    <n v="0"/>
    <n v="0"/>
    <n v="0"/>
    <n v="0"/>
    <m/>
    <m/>
  </r>
  <r>
    <s v="LT500_12"/>
    <x v="16"/>
    <x v="1"/>
    <n v="2015"/>
    <x v="3"/>
    <x v="3"/>
    <m/>
    <n v="0"/>
    <n v="0"/>
    <n v="0"/>
    <n v="0"/>
    <n v="0"/>
    <n v="0"/>
    <n v="0"/>
    <m/>
    <m/>
    <m/>
    <n v="0"/>
    <n v="0"/>
    <n v="0"/>
    <n v="0"/>
    <n v="0"/>
    <n v="0"/>
    <n v="0"/>
    <m/>
    <m/>
  </r>
  <r>
    <s v="LT500_14"/>
    <x v="16"/>
    <x v="1"/>
    <n v="2015"/>
    <x v="3"/>
    <x v="4"/>
    <m/>
    <n v="0"/>
    <n v="0"/>
    <n v="0"/>
    <n v="0"/>
    <n v="0"/>
    <n v="0"/>
    <n v="0"/>
    <m/>
    <m/>
    <m/>
    <n v="0"/>
    <n v="0"/>
    <n v="0"/>
    <n v="0"/>
    <n v="0"/>
    <n v="0"/>
    <n v="0"/>
    <m/>
    <m/>
  </r>
  <r>
    <s v="LT500_15"/>
    <x v="16"/>
    <x v="1"/>
    <n v="2015"/>
    <x v="3"/>
    <x v="5"/>
    <m/>
    <n v="3.7187899929166678E-2"/>
    <n v="3.7187899929166678E-2"/>
    <n v="0"/>
    <n v="2.4773248815833378E-2"/>
    <n v="0"/>
    <n v="1.24146511133333E-2"/>
    <n v="0"/>
    <m/>
    <m/>
    <m/>
    <n v="5.3665922979166746E-2"/>
    <n v="5.3665922979166746E-2"/>
    <n v="0"/>
    <n v="2.2315766285555601E-2"/>
    <n v="0"/>
    <n v="3.13665002491667E-2"/>
    <n v="0"/>
    <m/>
    <m/>
  </r>
  <r>
    <s v="LT500_16"/>
    <x v="16"/>
    <x v="1"/>
    <n v="2015"/>
    <x v="3"/>
    <x v="6"/>
    <m/>
    <n v="0.1813002119513889"/>
    <n v="0.1813002119513889"/>
    <n v="0"/>
    <n v="0.1813002119513889"/>
    <n v="0"/>
    <n v="0"/>
    <n v="0"/>
    <m/>
    <m/>
    <m/>
    <n v="0.14910856896666669"/>
    <n v="0.14910856896666669"/>
    <n v="0"/>
    <n v="0.14939248683388881"/>
    <n v="0"/>
    <n v="0"/>
    <n v="0"/>
    <m/>
    <m/>
  </r>
  <r>
    <s v="LU500_1"/>
    <x v="17"/>
    <x v="1"/>
    <n v="2015"/>
    <x v="3"/>
    <x v="0"/>
    <m/>
    <n v="6.015853624106386"/>
    <n v="5.8809243595355527"/>
    <n v="0.13492926457083337"/>
    <n v="4.9416858903416632"/>
    <n v="9.171541895222228E-2"/>
    <n v="0.9392384691938892"/>
    <n v="4.3213845618611101E-2"/>
    <m/>
    <m/>
    <m/>
    <n v="4.5580565683597269"/>
    <n v="4.2118075881297266"/>
    <n v="0.34624898023000028"/>
    <n v="3.4421017459374958"/>
    <n v="0.23821436618388925"/>
    <n v="0.85178577474444483"/>
    <n v="0.108034614046111"/>
    <m/>
    <m/>
  </r>
  <r>
    <s v="LU500_2"/>
    <x v="17"/>
    <x v="1"/>
    <n v="2015"/>
    <x v="3"/>
    <x v="7"/>
    <m/>
    <n v="2.8435244918852769"/>
    <n v="2.8435244918852769"/>
    <n v="0"/>
    <n v="2.0328938200297211"/>
    <n v="0"/>
    <n v="0.81063067185555593"/>
    <n v="0"/>
    <m/>
    <m/>
    <m/>
    <n v="2.0794671251616674"/>
    <n v="2.0794671251616674"/>
    <n v="0"/>
    <n v="1.4158087859377775"/>
    <n v="0"/>
    <n v="0.72974352135583376"/>
    <n v="0"/>
    <m/>
    <m/>
  </r>
  <r>
    <s v="LU500_3"/>
    <x v="17"/>
    <x v="1"/>
    <n v="2015"/>
    <x v="3"/>
    <x v="8"/>
    <m/>
    <n v="0.19331273593888898"/>
    <n v="0.19331273593888898"/>
    <n v="0"/>
    <n v="0.13096927035055567"/>
    <n v="0"/>
    <n v="6.2343465588333299E-2"/>
    <n v="0"/>
    <m/>
    <m/>
    <m/>
    <n v="0.14466843968333343"/>
    <n v="0.14466843968333343"/>
    <n v="0"/>
    <n v="0.10053431570000002"/>
    <n v="0"/>
    <n v="5.4280658180555601E-2"/>
    <n v="0"/>
    <m/>
    <m/>
  </r>
  <r>
    <s v="LU500_5"/>
    <x v="17"/>
    <x v="1"/>
    <n v="2015"/>
    <x v="3"/>
    <x v="10"/>
    <m/>
    <n v="0.79438025528361234"/>
    <n v="0.79438025528361234"/>
    <n v="0"/>
    <n v="0.79397797560583461"/>
    <n v="0"/>
    <n v="4.0227967777777798E-4"/>
    <n v="0"/>
    <m/>
    <m/>
    <m/>
    <n v="0.57184775755583361"/>
    <n v="0.57184775755583361"/>
    <n v="0"/>
    <n v="0.57339144962277711"/>
    <n v="0"/>
    <n v="3.1753261194444399E-4"/>
    <n v="0"/>
    <m/>
    <m/>
  </r>
  <r>
    <s v="LU500_6"/>
    <x v="17"/>
    <x v="1"/>
    <n v="2015"/>
    <x v="3"/>
    <x v="11"/>
    <m/>
    <n v="1.6080823228405592"/>
    <n v="1.4731530582697259"/>
    <n v="0.13492926457083337"/>
    <n v="1.450853591439448"/>
    <n v="9.171541895222228E-2"/>
    <n v="2.2299466830277767E-2"/>
    <n v="4.3213845618611101E-2"/>
    <m/>
    <m/>
    <m/>
    <n v="1.2999387139511116"/>
    <n v="0.95368973372111132"/>
    <n v="0.34624898023000028"/>
    <n v="0.93120012884555581"/>
    <n v="0.23821436618388925"/>
    <n v="2.248960487555552E-2"/>
    <n v="0.108034614046111"/>
    <m/>
    <m/>
  </r>
  <r>
    <s v="LU500_7"/>
    <x v="17"/>
    <x v="1"/>
    <n v="2015"/>
    <x v="3"/>
    <x v="12"/>
    <m/>
    <n v="6.8948935018611102E-2"/>
    <n v="6.8948935018611102E-2"/>
    <n v="0"/>
    <n v="3.2432994419722194E-2"/>
    <n v="0"/>
    <n v="3.65159405988889E-2"/>
    <n v="0"/>
    <m/>
    <m/>
    <m/>
    <n v="6.2258434668055598E-2"/>
    <n v="6.2258434668055598E-2"/>
    <n v="0"/>
    <n v="2.9257974960555599E-2"/>
    <n v="0"/>
    <n v="3.3000459707499999E-2"/>
    <n v="0"/>
    <m/>
    <m/>
  </r>
  <r>
    <s v="LU500_8"/>
    <x v="17"/>
    <x v="1"/>
    <n v="2015"/>
    <x v="3"/>
    <x v="13"/>
    <m/>
    <n v="0"/>
    <n v="0"/>
    <n v="0"/>
    <n v="0"/>
    <n v="0"/>
    <n v="0"/>
    <n v="0"/>
    <m/>
    <m/>
    <m/>
    <n v="0"/>
    <n v="0"/>
    <n v="0"/>
    <n v="0"/>
    <n v="0"/>
    <n v="0"/>
    <n v="0"/>
    <m/>
    <m/>
  </r>
  <r>
    <s v="LU500_9"/>
    <x v="17"/>
    <x v="1"/>
    <n v="2015"/>
    <x v="3"/>
    <x v="14"/>
    <m/>
    <n v="0"/>
    <n v="0"/>
    <n v="0"/>
    <n v="0"/>
    <n v="0"/>
    <n v="0"/>
    <n v="0"/>
    <m/>
    <m/>
    <m/>
    <n v="0"/>
    <n v="0"/>
    <n v="0"/>
    <n v="0"/>
    <n v="0"/>
    <n v="0"/>
    <n v="0"/>
    <m/>
    <m/>
  </r>
  <r>
    <s v="LU500_4"/>
    <x v="17"/>
    <x v="1"/>
    <n v="2015"/>
    <x v="3"/>
    <x v="9"/>
    <m/>
    <n v="0.24171528367333334"/>
    <n v="0.24171528367333334"/>
    <n v="0"/>
    <n v="0.23985429683194445"/>
    <n v="0"/>
    <n v="1.86098684138889E-3"/>
    <n v="0"/>
    <m/>
    <m/>
    <m/>
    <n v="0.20780295884305555"/>
    <n v="0.20780295884305555"/>
    <n v="0"/>
    <n v="0.20655074139999993"/>
    <n v="0"/>
    <n v="1.5353595947222201E-3"/>
    <n v="0"/>
    <m/>
    <m/>
  </r>
  <r>
    <s v="LU500_10"/>
    <x v="17"/>
    <x v="1"/>
    <n v="2015"/>
    <x v="3"/>
    <x v="1"/>
    <m/>
    <n v="2.3585049466666699E-3"/>
    <n v="2.3585049466666699E-3"/>
    <n v="0"/>
    <n v="0"/>
    <n v="0"/>
    <n v="2.3585049466666699E-3"/>
    <n v="0"/>
    <m/>
    <m/>
    <m/>
    <n v="2.1951856905555599E-3"/>
    <n v="2.1951856905555599E-3"/>
    <n v="0"/>
    <n v="0"/>
    <n v="0"/>
    <n v="2.1951856905555599E-3"/>
    <n v="0"/>
    <m/>
    <m/>
  </r>
  <r>
    <s v="LU500_11"/>
    <x v="17"/>
    <x v="1"/>
    <n v="2015"/>
    <x v="3"/>
    <x v="2"/>
    <m/>
    <n v="0"/>
    <n v="0"/>
    <n v="0"/>
    <n v="0"/>
    <n v="0"/>
    <n v="0"/>
    <n v="0"/>
    <m/>
    <m/>
    <m/>
    <n v="0"/>
    <n v="0"/>
    <n v="0"/>
    <n v="0"/>
    <n v="0"/>
    <n v="0"/>
    <n v="0"/>
    <m/>
    <m/>
  </r>
  <r>
    <s v="LU500_12"/>
    <x v="17"/>
    <x v="1"/>
    <n v="2015"/>
    <x v="3"/>
    <x v="3"/>
    <m/>
    <n v="0"/>
    <n v="0"/>
    <n v="0"/>
    <n v="0"/>
    <n v="0"/>
    <n v="0"/>
    <n v="0"/>
    <m/>
    <m/>
    <m/>
    <n v="0"/>
    <n v="0"/>
    <n v="0"/>
    <n v="0"/>
    <n v="0"/>
    <n v="0"/>
    <n v="0"/>
    <m/>
    <m/>
  </r>
  <r>
    <s v="LU500_14"/>
    <x v="17"/>
    <x v="1"/>
    <n v="2015"/>
    <x v="3"/>
    <x v="4"/>
    <m/>
    <n v="0"/>
    <n v="0"/>
    <n v="0"/>
    <n v="0"/>
    <n v="0"/>
    <n v="0"/>
    <n v="0"/>
    <m/>
    <m/>
    <m/>
    <n v="0"/>
    <n v="0"/>
    <n v="0"/>
    <n v="0"/>
    <n v="0"/>
    <n v="0"/>
    <n v="0"/>
    <m/>
    <m/>
  </r>
  <r>
    <s v="LU500_15"/>
    <x v="17"/>
    <x v="1"/>
    <n v="2015"/>
    <x v="3"/>
    <x v="5"/>
    <m/>
    <n v="5.701025839999996E-3"/>
    <n v="5.701025839999996E-3"/>
    <n v="0"/>
    <n v="2.873872984999996E-3"/>
    <n v="0"/>
    <n v="2.8271528549999999E-3"/>
    <n v="0"/>
    <m/>
    <m/>
    <m/>
    <n v="1.0238650329444446E-2"/>
    <n v="1.0238650329444446E-2"/>
    <n v="0"/>
    <n v="2.0384711988888872E-3"/>
    <n v="0"/>
    <n v="8.2234527277777799E-3"/>
    <n v="0"/>
    <m/>
    <m/>
  </r>
  <r>
    <s v="LU500_16"/>
    <x v="17"/>
    <x v="1"/>
    <n v="2015"/>
    <x v="3"/>
    <x v="6"/>
    <m/>
    <n v="0.25783006868055558"/>
    <n v="0.25783006868055558"/>
    <n v="0"/>
    <n v="0.25783006868055558"/>
    <n v="0"/>
    <n v="0"/>
    <n v="0"/>
    <m/>
    <m/>
    <m/>
    <n v="0.17963930247750007"/>
    <n v="0.17963930247750007"/>
    <n v="0"/>
    <n v="0.18331987827222226"/>
    <n v="0"/>
    <n v="0"/>
    <n v="0"/>
    <m/>
    <m/>
  </r>
  <r>
    <s v="MT500_1"/>
    <x v="19"/>
    <x v="1"/>
    <n v="2015"/>
    <x v="3"/>
    <x v="0"/>
    <m/>
    <n v="9.8342048078611161E-2"/>
    <n v="8.7949978426388936E-2"/>
    <n v="1.0392069652222219E-2"/>
    <n v="4.9220864863611144E-2"/>
    <n v="3.0547263738888888E-3"/>
    <n v="3.8729113562777799E-2"/>
    <n v="7.33734327833333E-3"/>
    <m/>
    <m/>
    <m/>
    <n v="9.3170954499722181E-2"/>
    <n v="6.3693622608333333E-2"/>
    <n v="2.9477331891388847E-2"/>
    <n v="3.0985206907222194E-2"/>
    <n v="1.1133973695555544E-2"/>
    <n v="3.2708415701111132E-2"/>
    <n v="1.8343358195833302E-2"/>
    <m/>
    <m/>
  </r>
  <r>
    <s v="MT500_2"/>
    <x v="19"/>
    <x v="1"/>
    <n v="2015"/>
    <x v="3"/>
    <x v="7"/>
    <m/>
    <n v="1.5453689086111157E-3"/>
    <n v="1.5453689086111157E-3"/>
    <n v="0"/>
    <n v="0"/>
    <n v="0"/>
    <n v="1.5453689086111157E-3"/>
    <n v="0"/>
    <m/>
    <m/>
    <m/>
    <n v="1.3651832902777776E-3"/>
    <n v="1.3651832902777776E-3"/>
    <n v="0"/>
    <n v="0"/>
    <n v="0"/>
    <n v="1.3651832902777776E-3"/>
    <n v="0"/>
    <m/>
    <m/>
  </r>
  <r>
    <s v="MT500_3"/>
    <x v="19"/>
    <x v="1"/>
    <n v="2015"/>
    <x v="3"/>
    <x v="8"/>
    <m/>
    <n v="3.7986901807777793E-2"/>
    <n v="3.7986901807777793E-2"/>
    <n v="0"/>
    <n v="4.6647682838888904E-3"/>
    <n v="0"/>
    <n v="3.3322133523888901E-2"/>
    <n v="0"/>
    <m/>
    <m/>
    <m/>
    <n v="3.1710088644722252E-2"/>
    <n v="3.1710088644722252E-2"/>
    <n v="0"/>
    <n v="4.2081120194444504E-3"/>
    <n v="0"/>
    <n v="2.7501976625277799E-2"/>
    <n v="0"/>
    <m/>
    <m/>
  </r>
  <r>
    <s v="MT500_5"/>
    <x v="19"/>
    <x v="1"/>
    <n v="2015"/>
    <x v="3"/>
    <x v="10"/>
    <m/>
    <n v="9.2836650277777796E-5"/>
    <n v="9.2836650277777796E-5"/>
    <n v="0"/>
    <n v="0"/>
    <n v="0"/>
    <n v="9.2836650277777796E-5"/>
    <n v="0"/>
    <m/>
    <m/>
    <m/>
    <n v="6.9462608333333299E-5"/>
    <n v="6.9462608333333299E-5"/>
    <n v="0"/>
    <n v="0"/>
    <n v="0"/>
    <n v="6.9462608333333299E-5"/>
    <n v="0"/>
    <m/>
    <m/>
  </r>
  <r>
    <s v="MT500_6"/>
    <x v="19"/>
    <x v="1"/>
    <n v="2015"/>
    <x v="3"/>
    <x v="11"/>
    <m/>
    <n v="5.8163451953333375E-2"/>
    <n v="4.7771382301111158E-2"/>
    <n v="1.0392069652222219E-2"/>
    <n v="4.4556096579722267E-2"/>
    <n v="3.0547263738888888E-3"/>
    <n v="3.2152857213888931E-3"/>
    <n v="7.33734327833333E-3"/>
    <m/>
    <m/>
    <m/>
    <n v="5.9192047321944372E-2"/>
    <n v="2.9714715430555524E-2"/>
    <n v="2.9477331891388847E-2"/>
    <n v="2.6777094887777745E-2"/>
    <n v="1.1133973695555544E-2"/>
    <n v="2.9376205427777782E-3"/>
    <n v="1.8343358195833302E-2"/>
    <m/>
    <m/>
  </r>
  <r>
    <s v="MT500_7"/>
    <x v="19"/>
    <x v="1"/>
    <n v="2015"/>
    <x v="3"/>
    <x v="12"/>
    <m/>
    <n v="0"/>
    <n v="0"/>
    <n v="0"/>
    <n v="0"/>
    <n v="0"/>
    <n v="0"/>
    <n v="0"/>
    <m/>
    <m/>
    <m/>
    <n v="0"/>
    <n v="0"/>
    <n v="0"/>
    <n v="0"/>
    <n v="0"/>
    <n v="0"/>
    <n v="0"/>
    <m/>
    <m/>
  </r>
  <r>
    <s v="MT500_8"/>
    <x v="19"/>
    <x v="1"/>
    <n v="2015"/>
    <x v="3"/>
    <x v="13"/>
    <m/>
    <n v="0"/>
    <n v="0"/>
    <n v="0"/>
    <n v="0"/>
    <n v="0"/>
    <n v="0"/>
    <n v="0"/>
    <m/>
    <m/>
    <m/>
    <n v="0"/>
    <n v="0"/>
    <n v="0"/>
    <n v="0"/>
    <n v="0"/>
    <n v="0"/>
    <n v="0"/>
    <m/>
    <m/>
  </r>
  <r>
    <s v="MT500_9"/>
    <x v="19"/>
    <x v="1"/>
    <n v="2015"/>
    <x v="3"/>
    <x v="14"/>
    <m/>
    <n v="0"/>
    <n v="0"/>
    <n v="0"/>
    <n v="0"/>
    <n v="0"/>
    <n v="0"/>
    <n v="0"/>
    <m/>
    <m/>
    <m/>
    <n v="0"/>
    <n v="0"/>
    <n v="0"/>
    <n v="0"/>
    <n v="0"/>
    <n v="0"/>
    <n v="0"/>
    <m/>
    <m/>
  </r>
  <r>
    <s v="MT500_4"/>
    <x v="19"/>
    <x v="1"/>
    <n v="2015"/>
    <x v="3"/>
    <x v="9"/>
    <m/>
    <n v="1.18958978888889E-4"/>
    <n v="1.18958978888889E-4"/>
    <n v="0"/>
    <n v="0"/>
    <n v="0"/>
    <n v="1.18958978888889E-4"/>
    <n v="0"/>
    <m/>
    <m/>
    <m/>
    <n v="9.3059855555555605E-5"/>
    <n v="9.3059855555555605E-5"/>
    <n v="0"/>
    <n v="0"/>
    <n v="0"/>
    <n v="9.3059855555555605E-5"/>
    <n v="0"/>
    <m/>
    <m/>
  </r>
  <r>
    <s v="MT500_10"/>
    <x v="19"/>
    <x v="1"/>
    <n v="2015"/>
    <x v="3"/>
    <x v="1"/>
    <m/>
    <n v="2.1914884833333301E-4"/>
    <n v="2.1914884833333301E-4"/>
    <n v="0"/>
    <n v="0"/>
    <n v="0"/>
    <n v="2.1914884833333301E-4"/>
    <n v="0"/>
    <m/>
    <m/>
    <m/>
    <n v="1.93389201944444E-4"/>
    <n v="1.93389201944444E-4"/>
    <n v="0"/>
    <n v="0"/>
    <n v="0"/>
    <n v="1.93389201944444E-4"/>
    <n v="0"/>
    <m/>
    <m/>
  </r>
  <r>
    <s v="MT500_11"/>
    <x v="19"/>
    <x v="1"/>
    <n v="2015"/>
    <x v="3"/>
    <x v="2"/>
    <m/>
    <n v="0"/>
    <n v="0"/>
    <n v="0"/>
    <n v="0"/>
    <n v="0"/>
    <n v="0"/>
    <n v="0"/>
    <m/>
    <m/>
    <m/>
    <n v="0"/>
    <n v="0"/>
    <n v="0"/>
    <n v="0"/>
    <n v="0"/>
    <n v="0"/>
    <n v="0"/>
    <m/>
    <m/>
  </r>
  <r>
    <s v="MT500_12"/>
    <x v="19"/>
    <x v="1"/>
    <n v="2015"/>
    <x v="3"/>
    <x v="3"/>
    <m/>
    <n v="0"/>
    <n v="0"/>
    <n v="0"/>
    <n v="0"/>
    <n v="0"/>
    <n v="0"/>
    <n v="0"/>
    <m/>
    <m/>
    <m/>
    <n v="0"/>
    <n v="0"/>
    <n v="0"/>
    <n v="0"/>
    <n v="0"/>
    <n v="0"/>
    <n v="0"/>
    <m/>
    <m/>
  </r>
  <r>
    <s v="MT500_14"/>
    <x v="19"/>
    <x v="1"/>
    <n v="2015"/>
    <x v="3"/>
    <x v="4"/>
    <m/>
    <n v="0"/>
    <n v="0"/>
    <n v="0"/>
    <n v="0"/>
    <n v="0"/>
    <n v="0"/>
    <n v="0"/>
    <m/>
    <m/>
    <m/>
    <n v="0"/>
    <n v="0"/>
    <n v="0"/>
    <n v="0"/>
    <n v="0"/>
    <n v="0"/>
    <n v="0"/>
    <m/>
    <m/>
  </r>
  <r>
    <s v="MT500_15"/>
    <x v="19"/>
    <x v="1"/>
    <n v="2015"/>
    <x v="3"/>
    <x v="5"/>
    <m/>
    <n v="2.15380931111111E-4"/>
    <n v="2.15380931111111E-4"/>
    <n v="0"/>
    <n v="0"/>
    <n v="0"/>
    <n v="2.15380931111111E-4"/>
    <n v="0"/>
    <m/>
    <m/>
    <m/>
    <n v="5.4772357722222202E-4"/>
    <n v="5.4772357722222202E-4"/>
    <n v="0"/>
    <n v="0"/>
    <n v="0"/>
    <n v="5.4772357722222202E-4"/>
    <n v="0"/>
    <m/>
    <m/>
  </r>
  <r>
    <s v="MT500_16"/>
    <x v="19"/>
    <x v="1"/>
    <n v="2015"/>
    <x v="3"/>
    <x v="6"/>
    <m/>
    <n v="0"/>
    <n v="0"/>
    <n v="0"/>
    <n v="0"/>
    <n v="0"/>
    <n v="0"/>
    <n v="0"/>
    <m/>
    <m/>
    <m/>
    <n v="0"/>
    <n v="0"/>
    <n v="0"/>
    <n v="0"/>
    <n v="0"/>
    <n v="0"/>
    <n v="0"/>
    <m/>
    <m/>
  </r>
  <r>
    <s v="NL500_1"/>
    <x v="20"/>
    <x v="0"/>
    <n v="2015"/>
    <x v="3"/>
    <x v="0"/>
    <m/>
    <n v="133.99466788721929"/>
    <n v="128.02522902823819"/>
    <n v="5.969438858981114"/>
    <n v="111.79471621584287"/>
    <n v="5.8417705987477806"/>
    <n v="16.230512812395308"/>
    <n v="0.127668260233333"/>
    <m/>
    <m/>
    <m/>
    <n v="111.33112791218889"/>
    <n v="100.81007385660055"/>
    <n v="10.52105405558833"/>
    <n v="85.769499803701052"/>
    <n v="10.201883405004718"/>
    <n v="15.040574052899494"/>
    <n v="0.31917065058361099"/>
    <m/>
    <m/>
  </r>
  <r>
    <s v="NL500_2"/>
    <x v="20"/>
    <x v="0"/>
    <n v="2015"/>
    <x v="3"/>
    <x v="7"/>
    <m/>
    <n v="55.559847665658367"/>
    <n v="55.559847665658367"/>
    <n v="0"/>
    <n v="42.58915066359917"/>
    <n v="0"/>
    <n v="12.9706970020592"/>
    <n v="0"/>
    <m/>
    <m/>
    <m/>
    <n v="45.404311795319764"/>
    <n v="45.404311795319764"/>
    <n v="0"/>
    <n v="33.456840908015273"/>
    <n v="0"/>
    <n v="11.947470887304489"/>
    <n v="0"/>
    <m/>
    <m/>
  </r>
  <r>
    <s v="NL500_3"/>
    <x v="20"/>
    <x v="0"/>
    <n v="2015"/>
    <x v="3"/>
    <x v="8"/>
    <m/>
    <n v="4.5242341586983281"/>
    <n v="4.5242341586983281"/>
    <n v="0"/>
    <n v="2.9408219080263889"/>
    <n v="0"/>
    <n v="1.5834122506719399"/>
    <n v="0"/>
    <m/>
    <m/>
    <m/>
    <n v="3.9735795794561142"/>
    <n v="3.9735795794561142"/>
    <n v="0"/>
    <n v="2.5629789677744439"/>
    <n v="0"/>
    <n v="1.4106006116816701"/>
    <n v="0"/>
    <m/>
    <m/>
  </r>
  <r>
    <s v="NL500_5"/>
    <x v="20"/>
    <x v="0"/>
    <n v="2015"/>
    <x v="3"/>
    <x v="10"/>
    <m/>
    <n v="17.814780572017778"/>
    <n v="17.814780572017778"/>
    <n v="0"/>
    <n v="17.806174281198334"/>
    <n v="0"/>
    <n v="8.6062908194444402E-3"/>
    <n v="0"/>
    <m/>
    <m/>
    <m/>
    <n v="12.062118517196671"/>
    <n v="12.062118517196671"/>
    <n v="0"/>
    <n v="12.055148075778337"/>
    <n v="0"/>
    <n v="6.9704414183333297E-3"/>
    <n v="0"/>
    <m/>
    <m/>
  </r>
  <r>
    <s v="NL500_6"/>
    <x v="20"/>
    <x v="0"/>
    <n v="2015"/>
    <x v="3"/>
    <x v="11"/>
    <m/>
    <n v="7.2315568674505579"/>
    <n v="1.2621180084694439"/>
    <n v="5.969438858981114"/>
    <n v="0.99013253027944403"/>
    <n v="5.8417705987477806"/>
    <n v="0.27198547818999991"/>
    <n v="0.127668260233333"/>
    <m/>
    <m/>
    <m/>
    <n v="11.605751826336386"/>
    <n v="1.0846977707480554"/>
    <n v="10.52105405558833"/>
    <n v="0.79641845730361061"/>
    <n v="10.201883405004718"/>
    <n v="0.28827931344444468"/>
    <n v="0.31917065058361099"/>
    <m/>
    <m/>
  </r>
  <r>
    <s v="NL500_7"/>
    <x v="20"/>
    <x v="0"/>
    <n v="2015"/>
    <x v="3"/>
    <x v="12"/>
    <m/>
    <n v="12.578431218754719"/>
    <n v="12.578431218754719"/>
    <n v="0"/>
    <n v="11.30024112570611"/>
    <n v="0"/>
    <n v="1.2781900930486101"/>
    <n v="0"/>
    <m/>
    <m/>
    <m/>
    <n v="11.37876138991501"/>
    <n v="11.37876138991501"/>
    <n v="0"/>
    <n v="10.19400699266834"/>
    <n v="0"/>
    <n v="1.1847543972466701"/>
    <n v="0"/>
    <m/>
    <m/>
  </r>
  <r>
    <s v="NL500_8"/>
    <x v="20"/>
    <x v="0"/>
    <n v="2015"/>
    <x v="3"/>
    <x v="13"/>
    <m/>
    <n v="0"/>
    <n v="0"/>
    <n v="0"/>
    <n v="0"/>
    <n v="0"/>
    <n v="0"/>
    <n v="0"/>
    <m/>
    <m/>
    <m/>
    <n v="0"/>
    <n v="0"/>
    <n v="0"/>
    <n v="0"/>
    <n v="0"/>
    <n v="0"/>
    <n v="0"/>
    <m/>
    <m/>
  </r>
  <r>
    <s v="NL500_9"/>
    <x v="20"/>
    <x v="0"/>
    <n v="2015"/>
    <x v="3"/>
    <x v="14"/>
    <m/>
    <n v="0"/>
    <n v="0"/>
    <n v="0"/>
    <n v="0"/>
    <n v="0"/>
    <n v="0"/>
    <n v="0"/>
    <m/>
    <m/>
    <m/>
    <n v="0"/>
    <n v="0"/>
    <n v="0"/>
    <n v="0"/>
    <n v="0"/>
    <n v="0"/>
    <n v="0"/>
    <m/>
    <m/>
  </r>
  <r>
    <s v="NL500_4"/>
    <x v="20"/>
    <x v="0"/>
    <n v="2015"/>
    <x v="3"/>
    <x v="9"/>
    <m/>
    <n v="1.9985830420669441"/>
    <n v="1.9985830420669441"/>
    <n v="0"/>
    <n v="1.9756078771444441"/>
    <n v="0"/>
    <n v="2.2975164922499999E-2"/>
    <n v="0"/>
    <m/>
    <m/>
    <m/>
    <n v="1.7949375908063898"/>
    <n v="1.7949375908063898"/>
    <n v="0"/>
    <n v="1.7754937595683342"/>
    <n v="0"/>
    <n v="1.9443831238055601E-2"/>
    <n v="0"/>
    <m/>
    <m/>
  </r>
  <r>
    <s v="NL500_10"/>
    <x v="20"/>
    <x v="0"/>
    <n v="2015"/>
    <x v="3"/>
    <x v="1"/>
    <m/>
    <n v="4.9832644754722197E-2"/>
    <n v="4.9832644754722197E-2"/>
    <n v="0"/>
    <n v="0"/>
    <n v="0"/>
    <n v="4.9832644754722197E-2"/>
    <n v="0"/>
    <m/>
    <m/>
    <m/>
    <n v="4.7563364002499997E-2"/>
    <n v="4.7563364002499997E-2"/>
    <n v="0"/>
    <n v="0"/>
    <n v="0"/>
    <n v="4.7563364002499997E-2"/>
    <n v="0"/>
    <m/>
    <m/>
  </r>
  <r>
    <s v="NL500_11"/>
    <x v="20"/>
    <x v="0"/>
    <n v="2015"/>
    <x v="3"/>
    <x v="2"/>
    <m/>
    <n v="0"/>
    <n v="0"/>
    <n v="0"/>
    <n v="0"/>
    <n v="0"/>
    <n v="0"/>
    <n v="0"/>
    <m/>
    <m/>
    <m/>
    <n v="0"/>
    <n v="0"/>
    <n v="0"/>
    <n v="0"/>
    <n v="0"/>
    <n v="0"/>
    <n v="0"/>
    <m/>
    <m/>
  </r>
  <r>
    <s v="NL500_12"/>
    <x v="20"/>
    <x v="0"/>
    <n v="2015"/>
    <x v="3"/>
    <x v="3"/>
    <m/>
    <n v="0"/>
    <n v="0"/>
    <n v="0"/>
    <n v="0"/>
    <n v="0"/>
    <n v="0"/>
    <n v="0"/>
    <m/>
    <m/>
    <m/>
    <n v="0"/>
    <n v="0"/>
    <n v="0"/>
    <n v="0"/>
    <n v="0"/>
    <n v="0"/>
    <n v="0"/>
    <m/>
    <m/>
  </r>
  <r>
    <s v="NL500_14"/>
    <x v="20"/>
    <x v="0"/>
    <n v="2015"/>
    <x v="3"/>
    <x v="4"/>
    <m/>
    <n v="0"/>
    <n v="0"/>
    <n v="0"/>
    <n v="0"/>
    <n v="0"/>
    <n v="0"/>
    <n v="0"/>
    <m/>
    <m/>
    <m/>
    <n v="0"/>
    <n v="0"/>
    <n v="0"/>
    <n v="0"/>
    <n v="0"/>
    <n v="0"/>
    <n v="0"/>
    <m/>
    <m/>
  </r>
  <r>
    <s v="NL500_15"/>
    <x v="20"/>
    <x v="0"/>
    <n v="2015"/>
    <x v="3"/>
    <x v="5"/>
    <m/>
    <n v="0.34328844082749949"/>
    <n v="0.34328844082749949"/>
    <n v="0"/>
    <n v="0.29847455289861058"/>
    <n v="0"/>
    <n v="4.48138879288889E-2"/>
    <n v="0"/>
    <m/>
    <m/>
    <m/>
    <n v="0.40447694209916629"/>
    <n v="0.40447694209916629"/>
    <n v="0"/>
    <n v="0.26898573553583327"/>
    <n v="0"/>
    <n v="0.13549120656333299"/>
    <n v="0"/>
    <m/>
    <m/>
  </r>
  <r>
    <s v="NL500_16"/>
    <x v="20"/>
    <x v="0"/>
    <n v="2015"/>
    <x v="3"/>
    <x v="6"/>
    <m/>
    <n v="33.894113276990574"/>
    <n v="33.894113276990574"/>
    <n v="0"/>
    <n v="33.894113276990574"/>
    <n v="0"/>
    <n v="0"/>
    <n v="0"/>
    <m/>
    <m/>
    <m/>
    <n v="24.659626907056087"/>
    <n v="24.659626907056087"/>
    <n v="0"/>
    <n v="24.659626907056087"/>
    <n v="0"/>
    <n v="0"/>
    <n v="0"/>
    <m/>
    <m/>
  </r>
  <r>
    <s v="PL500_1"/>
    <x v="21"/>
    <x v="0"/>
    <n v="2015"/>
    <x v="3"/>
    <x v="0"/>
    <m/>
    <n v="143.0022561856166"/>
    <n v="137.95735565074051"/>
    <n v="5.0449005348761045"/>
    <n v="130.05130818623329"/>
    <n v="4.9656389852891598"/>
    <n v="7.9060474645072185"/>
    <n v="7.9261549586944396E-2"/>
    <m/>
    <m/>
    <m/>
    <n v="117.52576028405615"/>
    <n v="107.03170470438143"/>
    <n v="10.494055579674724"/>
    <n v="100.06345599122392"/>
    <n v="10.295901705707502"/>
    <n v="6.9682487131575011"/>
    <n v="0.19815387396722201"/>
    <m/>
    <m/>
  </r>
  <r>
    <s v="PL500_2"/>
    <x v="21"/>
    <x v="0"/>
    <n v="2015"/>
    <x v="3"/>
    <x v="7"/>
    <m/>
    <n v="43.631672062007226"/>
    <n v="43.631672062007226"/>
    <n v="0"/>
    <n v="38.747379302272506"/>
    <n v="0"/>
    <n v="4.8842927597347199"/>
    <n v="0"/>
    <m/>
    <m/>
    <m/>
    <n v="33.171052868192781"/>
    <n v="33.171052868192781"/>
    <n v="0"/>
    <n v="28.899386077868058"/>
    <n v="0"/>
    <n v="4.2716667903247201"/>
    <n v="0"/>
    <m/>
    <m/>
  </r>
  <r>
    <s v="PL500_3"/>
    <x v="21"/>
    <x v="0"/>
    <n v="2015"/>
    <x v="3"/>
    <x v="8"/>
    <m/>
    <n v="7.5175581170844445"/>
    <n v="7.5175581170844445"/>
    <n v="0"/>
    <n v="6.5634275411236116"/>
    <n v="0"/>
    <n v="0.95413057596083295"/>
    <n v="0"/>
    <m/>
    <m/>
    <m/>
    <n v="5.9462228083077795"/>
    <n v="5.9462228083077795"/>
    <n v="0"/>
    <n v="5.1389719434586123"/>
    <n v="0"/>
    <n v="0.80725086484916697"/>
    <n v="0"/>
    <m/>
    <m/>
  </r>
  <r>
    <s v="PL500_5"/>
    <x v="21"/>
    <x v="0"/>
    <n v="2015"/>
    <x v="3"/>
    <x v="10"/>
    <m/>
    <n v="42.871479026212995"/>
    <n v="42.871479026212995"/>
    <n v="0"/>
    <n v="42.86825675687605"/>
    <n v="0"/>
    <n v="3.2222693369444401E-3"/>
    <n v="0"/>
    <m/>
    <m/>
    <m/>
    <n v="32.525558363449996"/>
    <n v="32.525558363449996"/>
    <n v="0"/>
    <n v="32.523077300257221"/>
    <n v="0"/>
    <n v="2.4810631927777802E-3"/>
    <n v="0"/>
    <m/>
    <m/>
  </r>
  <r>
    <s v="PL500_6"/>
    <x v="21"/>
    <x v="0"/>
    <n v="2015"/>
    <x v="3"/>
    <x v="11"/>
    <m/>
    <n v="9.1244189112683234"/>
    <n v="4.0795183763922189"/>
    <n v="5.0449005348761045"/>
    <n v="3.8461477045024965"/>
    <n v="4.9656389852891598"/>
    <n v="0.23337067188972202"/>
    <n v="7.9261549586944396E-2"/>
    <m/>
    <m/>
    <m/>
    <n v="13.323277791996116"/>
    <n v="2.8292222123213926"/>
    <n v="10.494055579674724"/>
    <n v="2.6032753378000035"/>
    <n v="10.295901705707502"/>
    <n v="0.22594687452138912"/>
    <n v="0.19815387396722201"/>
    <m/>
    <m/>
  </r>
  <r>
    <s v="PL500_7"/>
    <x v="21"/>
    <x v="0"/>
    <n v="2015"/>
    <x v="3"/>
    <x v="12"/>
    <m/>
    <n v="8.4648697843780596"/>
    <n v="8.4648697843780596"/>
    <n v="0"/>
    <n v="6.6809000187030598"/>
    <n v="0"/>
    <n v="1.783969765675"/>
    <n v="0"/>
    <m/>
    <m/>
    <m/>
    <n v="7.5977585654627813"/>
    <n v="7.5977585654627813"/>
    <n v="0"/>
    <n v="6.0268750684486108"/>
    <n v="0"/>
    <n v="1.5708834970141701"/>
    <n v="0"/>
    <m/>
    <m/>
  </r>
  <r>
    <s v="PL500_8"/>
    <x v="21"/>
    <x v="0"/>
    <n v="2015"/>
    <x v="3"/>
    <x v="13"/>
    <m/>
    <n v="0"/>
    <n v="0"/>
    <n v="0"/>
    <n v="0"/>
    <n v="0"/>
    <n v="0"/>
    <n v="0"/>
    <m/>
    <m/>
    <m/>
    <n v="0"/>
    <n v="0"/>
    <n v="0"/>
    <n v="0"/>
    <n v="0"/>
    <n v="0"/>
    <n v="0"/>
    <m/>
    <m/>
  </r>
  <r>
    <s v="PL500_9"/>
    <x v="21"/>
    <x v="0"/>
    <n v="2015"/>
    <x v="3"/>
    <x v="14"/>
    <m/>
    <n v="0"/>
    <n v="0"/>
    <n v="0"/>
    <n v="0"/>
    <n v="0"/>
    <n v="0"/>
    <n v="0"/>
    <m/>
    <m/>
    <m/>
    <n v="0"/>
    <n v="0"/>
    <n v="0"/>
    <n v="0"/>
    <n v="0"/>
    <n v="0"/>
    <n v="0"/>
    <m/>
    <m/>
  </r>
  <r>
    <s v="PL500_4"/>
    <x v="21"/>
    <x v="0"/>
    <n v="2015"/>
    <x v="3"/>
    <x v="9"/>
    <m/>
    <n v="13.081147698290003"/>
    <n v="13.081147698290003"/>
    <n v="0"/>
    <n v="13.065511282472507"/>
    <n v="0"/>
    <n v="1.5636415817499999E-2"/>
    <n v="0"/>
    <m/>
    <m/>
    <m/>
    <n v="11.681937897892217"/>
    <n v="11.681937897892217"/>
    <n v="0"/>
    <n v="11.669369629096384"/>
    <n v="0"/>
    <n v="1.2568268795833301E-2"/>
    <n v="0"/>
    <m/>
    <m/>
  </r>
  <r>
    <s v="PL500_10"/>
    <x v="21"/>
    <x v="0"/>
    <n v="2015"/>
    <x v="3"/>
    <x v="1"/>
    <m/>
    <n v="4.6215546963888901E-3"/>
    <n v="4.6215546963888901E-3"/>
    <n v="0"/>
    <n v="0"/>
    <n v="0"/>
    <n v="4.6215546963888901E-3"/>
    <n v="0"/>
    <m/>
    <m/>
    <m/>
    <n v="4.19023660222222E-3"/>
    <n v="4.19023660222222E-3"/>
    <n v="0"/>
    <n v="0"/>
    <n v="0"/>
    <n v="4.19023660222222E-3"/>
    <n v="0"/>
    <m/>
    <m/>
  </r>
  <r>
    <s v="PL500_11"/>
    <x v="21"/>
    <x v="0"/>
    <n v="2015"/>
    <x v="3"/>
    <x v="2"/>
    <m/>
    <n v="0"/>
    <n v="0"/>
    <n v="0"/>
    <n v="0"/>
    <n v="0"/>
    <n v="0"/>
    <n v="0"/>
    <m/>
    <m/>
    <m/>
    <n v="0"/>
    <n v="0"/>
    <n v="0"/>
    <n v="0"/>
    <n v="0"/>
    <n v="0"/>
    <n v="0"/>
    <m/>
    <m/>
  </r>
  <r>
    <s v="PL500_12"/>
    <x v="21"/>
    <x v="0"/>
    <n v="2015"/>
    <x v="3"/>
    <x v="3"/>
    <m/>
    <n v="0"/>
    <n v="0"/>
    <n v="0"/>
    <n v="0"/>
    <n v="0"/>
    <n v="0"/>
    <n v="0"/>
    <m/>
    <m/>
    <m/>
    <n v="0"/>
    <n v="0"/>
    <n v="0"/>
    <n v="0"/>
    <n v="0"/>
    <n v="0"/>
    <n v="0"/>
    <m/>
    <m/>
  </r>
  <r>
    <s v="PL500_14"/>
    <x v="21"/>
    <x v="0"/>
    <n v="2015"/>
    <x v="3"/>
    <x v="4"/>
    <m/>
    <n v="0"/>
    <n v="0"/>
    <n v="0"/>
    <n v="0"/>
    <n v="0"/>
    <n v="0"/>
    <n v="0"/>
    <m/>
    <m/>
    <m/>
    <n v="0"/>
    <n v="0"/>
    <n v="0"/>
    <n v="0"/>
    <n v="0"/>
    <n v="0"/>
    <n v="0"/>
    <m/>
    <m/>
  </r>
  <r>
    <s v="PL500_15"/>
    <x v="21"/>
    <x v="0"/>
    <n v="2015"/>
    <x v="3"/>
    <x v="5"/>
    <m/>
    <n v="0.95808011616555544"/>
    <n v="0.95808011616555544"/>
    <n v="0"/>
    <n v="0.93127666476944437"/>
    <n v="0"/>
    <n v="2.6803451396111101E-2"/>
    <n v="0"/>
    <m/>
    <m/>
    <m/>
    <n v="0.84320028250500056"/>
    <n v="0.84320028250500056"/>
    <n v="0"/>
    <n v="0.76993916464777834"/>
    <n v="0"/>
    <n v="7.3261117857222197E-2"/>
    <n v="0"/>
    <m/>
    <m/>
  </r>
  <r>
    <s v="PL500_16"/>
    <x v="21"/>
    <x v="0"/>
    <n v="2015"/>
    <x v="3"/>
    <x v="6"/>
    <m/>
    <n v="17.348408915513598"/>
    <n v="17.348408915513598"/>
    <n v="0"/>
    <n v="17.348408915513598"/>
    <n v="0"/>
    <n v="0"/>
    <n v="0"/>
    <m/>
    <m/>
    <m/>
    <n v="12.432561469647776"/>
    <n v="12.432561469647776"/>
    <n v="0"/>
    <n v="12.432561469647776"/>
    <n v="0"/>
    <n v="0"/>
    <n v="0"/>
    <m/>
    <m/>
  </r>
  <r>
    <s v="PT500_1"/>
    <x v="22"/>
    <x v="1"/>
    <n v="2015"/>
    <x v="3"/>
    <x v="0"/>
    <m/>
    <n v="42.623202712481394"/>
    <n v="41.089805298775836"/>
    <n v="1.533397413705555"/>
    <n v="35.49535748340611"/>
    <n v="1.0256441362247219"/>
    <n v="5.594447815369727"/>
    <n v="0.50775327748083299"/>
    <m/>
    <m/>
    <m/>
    <n v="37.57010255449137"/>
    <n v="33.742613306111934"/>
    <n v="3.8274892483794396"/>
    <n v="28.925100858684438"/>
    <n v="2.5581060546774994"/>
    <n v="4.8175124474275002"/>
    <n v="1.26938319370194"/>
    <m/>
    <m/>
  </r>
  <r>
    <s v="PT500_2"/>
    <x v="22"/>
    <x v="1"/>
    <n v="2015"/>
    <x v="3"/>
    <x v="7"/>
    <m/>
    <n v="13.04566923446251"/>
    <n v="13.04566923446251"/>
    <n v="0"/>
    <n v="9.5512573261102851"/>
    <n v="0"/>
    <n v="3.4944119083522254"/>
    <n v="0"/>
    <m/>
    <m/>
    <m/>
    <n v="10.266115066782222"/>
    <n v="10.266115066782222"/>
    <n v="0"/>
    <n v="7.2889102009505544"/>
    <n v="0"/>
    <n v="2.9772048658316668"/>
    <n v="0"/>
    <m/>
    <m/>
  </r>
  <r>
    <s v="PT500_3"/>
    <x v="22"/>
    <x v="1"/>
    <n v="2015"/>
    <x v="3"/>
    <x v="8"/>
    <m/>
    <n v="3.729568047590555"/>
    <n v="3.729568047590555"/>
    <n v="0"/>
    <n v="2.745871818259999"/>
    <n v="0"/>
    <n v="0.983696229330556"/>
    <n v="0"/>
    <m/>
    <m/>
    <m/>
    <n v="3.1557573812677782"/>
    <n v="3.1557573812677782"/>
    <n v="0"/>
    <n v="2.3452618927922222"/>
    <n v="0"/>
    <n v="0.81049548847555597"/>
    <n v="0"/>
    <m/>
    <m/>
  </r>
  <r>
    <s v="PT500_5"/>
    <x v="22"/>
    <x v="1"/>
    <n v="2015"/>
    <x v="3"/>
    <x v="10"/>
    <m/>
    <n v="1.1831400749597218"/>
    <n v="1.1831400749597218"/>
    <n v="0"/>
    <n v="1.1809742191613886"/>
    <n v="0"/>
    <n v="2.1658557983333299E-3"/>
    <n v="0"/>
    <m/>
    <m/>
    <m/>
    <n v="0.89837924353805476"/>
    <n v="0.89837924353805476"/>
    <n v="0"/>
    <n v="0.89675631407722145"/>
    <n v="0"/>
    <n v="1.62292946083333E-3"/>
    <n v="0"/>
    <m/>
    <m/>
  </r>
  <r>
    <s v="PT500_6"/>
    <x v="22"/>
    <x v="1"/>
    <n v="2015"/>
    <x v="3"/>
    <x v="11"/>
    <m/>
    <n v="3.2553448681333284"/>
    <n v="1.7219474544277733"/>
    <n v="1.533397413705555"/>
    <n v="1.5691970253083285"/>
    <n v="1.0256441362247219"/>
    <n v="0.15275042911944489"/>
    <n v="0.50775327748083299"/>
    <m/>
    <m/>
    <m/>
    <n v="5.0013902762222164"/>
    <n v="1.1739010278427771"/>
    <n v="3.8274892483794396"/>
    <n v="1.0229438571749996"/>
    <n v="2.5581060546774994"/>
    <n v="0.15095717066777739"/>
    <n v="1.26938319370194"/>
    <m/>
    <m/>
  </r>
  <r>
    <s v="PT500_7"/>
    <x v="22"/>
    <x v="1"/>
    <n v="2015"/>
    <x v="3"/>
    <x v="12"/>
    <m/>
    <n v="3.9285792666141686"/>
    <n v="3.9285792666141686"/>
    <n v="0"/>
    <n v="3.0119748562277797"/>
    <n v="0"/>
    <n v="0.91660441038638896"/>
    <n v="0"/>
    <m/>
    <m/>
    <m/>
    <n v="3.5029989507147259"/>
    <n v="3.5029989507147259"/>
    <n v="0"/>
    <n v="2.7171183698266699"/>
    <n v="0"/>
    <n v="0.78588058088805601"/>
    <n v="0"/>
    <m/>
    <m/>
  </r>
  <r>
    <s v="PT500_8"/>
    <x v="22"/>
    <x v="1"/>
    <n v="2015"/>
    <x v="3"/>
    <x v="13"/>
    <m/>
    <n v="0"/>
    <n v="0"/>
    <n v="0"/>
    <n v="0"/>
    <n v="0"/>
    <n v="0"/>
    <n v="0"/>
    <m/>
    <m/>
    <m/>
    <n v="0"/>
    <n v="0"/>
    <n v="0"/>
    <n v="0"/>
    <n v="0"/>
    <n v="0"/>
    <n v="0"/>
    <m/>
    <m/>
  </r>
  <r>
    <s v="PT500_9"/>
    <x v="22"/>
    <x v="1"/>
    <n v="2015"/>
    <x v="3"/>
    <x v="14"/>
    <m/>
    <n v="0"/>
    <n v="0"/>
    <n v="0"/>
    <n v="0"/>
    <n v="0"/>
    <n v="0"/>
    <n v="0"/>
    <m/>
    <m/>
    <m/>
    <n v="0"/>
    <n v="0"/>
    <n v="0"/>
    <n v="0"/>
    <n v="0"/>
    <n v="0"/>
    <n v="0"/>
    <m/>
    <m/>
  </r>
  <r>
    <s v="PT500_4"/>
    <x v="22"/>
    <x v="1"/>
    <n v="2015"/>
    <x v="3"/>
    <x v="9"/>
    <m/>
    <n v="11.697884790328896"/>
    <n v="11.697884790328896"/>
    <n v="0"/>
    <n v="11.694282851543619"/>
    <n v="0"/>
    <n v="3.6019387852777801E-3"/>
    <n v="0"/>
    <m/>
    <m/>
    <m/>
    <n v="10.31481321325723"/>
    <n v="10.31481321325723"/>
    <n v="0"/>
    <n v="10.311993154076118"/>
    <n v="0"/>
    <n v="2.8200591811111098E-3"/>
    <n v="0"/>
    <m/>
    <m/>
  </r>
  <r>
    <s v="PT500_10"/>
    <x v="22"/>
    <x v="1"/>
    <n v="2015"/>
    <x v="3"/>
    <x v="1"/>
    <m/>
    <n v="1.32732009483333E-2"/>
    <n v="1.32732009483333E-2"/>
    <n v="0"/>
    <n v="0"/>
    <n v="0"/>
    <n v="1.32732009483333E-2"/>
    <n v="0"/>
    <m/>
    <m/>
    <m/>
    <n v="1.1715596881388899E-2"/>
    <n v="1.1715596881388899E-2"/>
    <n v="0"/>
    <n v="0"/>
    <n v="0"/>
    <n v="1.1715596881388899E-2"/>
    <n v="0"/>
    <m/>
    <m/>
  </r>
  <r>
    <s v="PT500_11"/>
    <x v="22"/>
    <x v="1"/>
    <n v="2015"/>
    <x v="3"/>
    <x v="2"/>
    <m/>
    <n v="0"/>
    <n v="0"/>
    <n v="0"/>
    <n v="0"/>
    <n v="0"/>
    <n v="0"/>
    <n v="0"/>
    <m/>
    <m/>
    <m/>
    <n v="0"/>
    <n v="0"/>
    <n v="0"/>
    <n v="0"/>
    <n v="0"/>
    <n v="0"/>
    <n v="0"/>
    <m/>
    <m/>
  </r>
  <r>
    <s v="PT500_12"/>
    <x v="22"/>
    <x v="1"/>
    <n v="2015"/>
    <x v="3"/>
    <x v="3"/>
    <m/>
    <n v="0"/>
    <n v="0"/>
    <n v="0"/>
    <n v="0"/>
    <n v="0"/>
    <n v="0"/>
    <n v="0"/>
    <m/>
    <m/>
    <m/>
    <n v="0"/>
    <n v="0"/>
    <n v="0"/>
    <n v="0"/>
    <n v="0"/>
    <n v="0"/>
    <n v="0"/>
    <m/>
    <m/>
  </r>
  <r>
    <s v="PT500_14"/>
    <x v="22"/>
    <x v="1"/>
    <n v="2015"/>
    <x v="3"/>
    <x v="4"/>
    <m/>
    <n v="0"/>
    <n v="0"/>
    <n v="0"/>
    <n v="0"/>
    <n v="0"/>
    <n v="0"/>
    <n v="0"/>
    <m/>
    <m/>
    <m/>
    <n v="0"/>
    <n v="0"/>
    <n v="0"/>
    <n v="0"/>
    <n v="0"/>
    <n v="0"/>
    <n v="0"/>
    <m/>
    <m/>
  </r>
  <r>
    <s v="PT500_15"/>
    <x v="22"/>
    <x v="1"/>
    <n v="2015"/>
    <x v="3"/>
    <x v="5"/>
    <m/>
    <n v="0.27907571876472292"/>
    <n v="0.27907571876472292"/>
    <n v="0"/>
    <n v="0.25113187611555621"/>
    <n v="0"/>
    <n v="2.79438426491667E-2"/>
    <n v="0"/>
    <m/>
    <m/>
    <m/>
    <n v="0.29688994493527776"/>
    <n v="0.29688994493527776"/>
    <n v="0"/>
    <n v="0.22007418889444444"/>
    <n v="0"/>
    <n v="7.6815756040833294E-2"/>
    <n v="0"/>
    <m/>
    <m/>
  </r>
  <r>
    <s v="PT500_16"/>
    <x v="22"/>
    <x v="1"/>
    <n v="2015"/>
    <x v="3"/>
    <x v="6"/>
    <m/>
    <n v="5.4906675106786196"/>
    <n v="5.4906675106786196"/>
    <n v="0"/>
    <n v="5.4906675106786196"/>
    <n v="0"/>
    <n v="0"/>
    <n v="0"/>
    <m/>
    <m/>
    <m/>
    <n v="4.1220428808916667"/>
    <n v="4.1220428808916667"/>
    <n v="0"/>
    <n v="4.1220428808916667"/>
    <n v="0"/>
    <n v="0"/>
    <n v="0"/>
    <m/>
    <m/>
  </r>
  <r>
    <s v="RO500_1"/>
    <x v="23"/>
    <x v="0"/>
    <n v="2015"/>
    <x v="3"/>
    <x v="0"/>
    <m/>
    <n v="67.995125694526337"/>
    <n v="66.549359004302175"/>
    <n v="1.4457666902241666"/>
    <n v="59.539525894644953"/>
    <n v="1.3631449450574999"/>
    <n v="7.0098331096572197"/>
    <n v="8.2621745166666705E-2"/>
    <m/>
    <m/>
    <m/>
    <n v="53.664414283686973"/>
    <n v="50.593669929040857"/>
    <n v="3.0707443546461133"/>
    <n v="44.534774849297534"/>
    <n v="2.8641899917294462"/>
    <n v="6.0588950797433245"/>
    <n v="0.20655436291666701"/>
    <m/>
    <m/>
  </r>
  <r>
    <s v="RO500_2"/>
    <x v="23"/>
    <x v="0"/>
    <n v="2015"/>
    <x v="3"/>
    <x v="7"/>
    <m/>
    <n v="32.296671569360008"/>
    <n v="32.296671569360008"/>
    <n v="0"/>
    <n v="27.52747995271973"/>
    <n v="0"/>
    <n v="4.7691916166402777"/>
    <n v="0"/>
    <m/>
    <m/>
    <m/>
    <n v="24.517467188696386"/>
    <n v="24.517467188696386"/>
    <n v="0"/>
    <n v="20.445405349976667"/>
    <n v="0"/>
    <n v="4.0720618387197183"/>
    <n v="0"/>
    <m/>
    <m/>
  </r>
  <r>
    <s v="RO500_3"/>
    <x v="23"/>
    <x v="0"/>
    <n v="2015"/>
    <x v="3"/>
    <x v="8"/>
    <m/>
    <n v="5.1097090217397199"/>
    <n v="5.1097090217397199"/>
    <n v="0"/>
    <n v="3.6367148215775003"/>
    <n v="0"/>
    <n v="1.47299420016222"/>
    <n v="0"/>
    <m/>
    <m/>
    <m/>
    <n v="4.1573921808788858"/>
    <n v="4.1573921808788858"/>
    <n v="0"/>
    <n v="2.9413212607830559"/>
    <n v="0"/>
    <n v="1.21607092009583"/>
    <n v="0"/>
    <m/>
    <m/>
  </r>
  <r>
    <s v="RO500_5"/>
    <x v="23"/>
    <x v="0"/>
    <n v="2015"/>
    <x v="3"/>
    <x v="10"/>
    <m/>
    <n v="10.363506558198326"/>
    <n v="10.363506558198326"/>
    <n v="0"/>
    <n v="10.356327344710548"/>
    <n v="0"/>
    <n v="7.1792134877777802E-3"/>
    <n v="0"/>
    <m/>
    <m/>
    <m/>
    <n v="7.1273457170024948"/>
    <n v="7.1273457170024948"/>
    <n v="0"/>
    <n v="7.1219635663561061"/>
    <n v="0"/>
    <n v="5.3821506463888899E-3"/>
    <n v="0"/>
    <m/>
    <m/>
  </r>
  <r>
    <s v="RO500_6"/>
    <x v="23"/>
    <x v="0"/>
    <n v="2015"/>
    <x v="3"/>
    <x v="11"/>
    <m/>
    <n v="3.1175864319741664"/>
    <n v="1.6718197417499998"/>
    <n v="1.4457666902241666"/>
    <n v="1.5309322827013887"/>
    <n v="1.3631449450574999"/>
    <n v="0.14088745904861119"/>
    <n v="8.2621745166666705E-2"/>
    <m/>
    <m/>
    <m/>
    <n v="4.2479132061027798"/>
    <n v="1.1771688514566661"/>
    <n v="3.0707443546461133"/>
    <n v="1.0263967542833332"/>
    <n v="2.8641899917294462"/>
    <n v="0.1507720971733329"/>
    <n v="0.20655436291666701"/>
    <m/>
    <m/>
  </r>
  <r>
    <s v="RO500_7"/>
    <x v="23"/>
    <x v="0"/>
    <n v="2015"/>
    <x v="3"/>
    <x v="12"/>
    <m/>
    <n v="3.652975991352216"/>
    <n v="3.652975991352216"/>
    <n v="0"/>
    <n v="3.1129625382891599"/>
    <n v="0"/>
    <n v="0.54001345306305604"/>
    <n v="0"/>
    <m/>
    <m/>
    <m/>
    <n v="3.2712179737333331"/>
    <n v="3.2712179737333331"/>
    <n v="0"/>
    <n v="2.8082198893124999"/>
    <n v="0"/>
    <n v="0.46299808442083301"/>
    <n v="0"/>
    <m/>
    <m/>
  </r>
  <r>
    <s v="RO500_8"/>
    <x v="23"/>
    <x v="0"/>
    <n v="2015"/>
    <x v="3"/>
    <x v="13"/>
    <m/>
    <n v="0"/>
    <n v="0"/>
    <n v="0"/>
    <n v="0"/>
    <n v="0"/>
    <n v="0"/>
    <n v="0"/>
    <m/>
    <m/>
    <m/>
    <n v="0"/>
    <n v="0"/>
    <n v="0"/>
    <n v="0"/>
    <n v="0"/>
    <n v="0"/>
    <n v="0"/>
    <m/>
    <m/>
  </r>
  <r>
    <s v="RO500_9"/>
    <x v="23"/>
    <x v="0"/>
    <n v="2015"/>
    <x v="3"/>
    <x v="14"/>
    <m/>
    <n v="0"/>
    <n v="0"/>
    <n v="0"/>
    <n v="0"/>
    <n v="0"/>
    <n v="0"/>
    <n v="0"/>
    <m/>
    <m/>
    <m/>
    <n v="0"/>
    <n v="0"/>
    <n v="0"/>
    <n v="0"/>
    <n v="0"/>
    <n v="0"/>
    <n v="0"/>
    <m/>
    <m/>
  </r>
  <r>
    <s v="RO500_4"/>
    <x v="23"/>
    <x v="0"/>
    <n v="2015"/>
    <x v="3"/>
    <x v="9"/>
    <m/>
    <n v="3.5640722530038884"/>
    <n v="3.5640722530038884"/>
    <n v="0"/>
    <n v="3.5440086238016661"/>
    <n v="0"/>
    <n v="2.00636292022222E-2"/>
    <n v="0"/>
    <m/>
    <m/>
    <m/>
    <n v="3.0661631991549996"/>
    <n v="3.0661631991549996"/>
    <n v="0"/>
    <n v="3.0504613361172219"/>
    <n v="0"/>
    <n v="1.5701863037777802E-2"/>
    <n v="0"/>
    <m/>
    <m/>
  </r>
  <r>
    <s v="RO500_10"/>
    <x v="23"/>
    <x v="0"/>
    <n v="2015"/>
    <x v="3"/>
    <x v="1"/>
    <m/>
    <n v="1.41895731616667E-2"/>
    <n v="1.41895731616667E-2"/>
    <n v="0"/>
    <n v="0"/>
    <n v="0"/>
    <n v="1.41895731616667E-2"/>
    <n v="0"/>
    <m/>
    <m/>
    <m/>
    <n v="1.25264867286111E-2"/>
    <n v="1.25264867286111E-2"/>
    <n v="0"/>
    <n v="0"/>
    <n v="0"/>
    <n v="1.25264867286111E-2"/>
    <n v="0"/>
    <m/>
    <m/>
  </r>
  <r>
    <s v="RO500_11"/>
    <x v="23"/>
    <x v="0"/>
    <n v="2015"/>
    <x v="3"/>
    <x v="2"/>
    <m/>
    <n v="0"/>
    <n v="0"/>
    <n v="0"/>
    <n v="0"/>
    <n v="0"/>
    <n v="0"/>
    <n v="0"/>
    <m/>
    <m/>
    <m/>
    <n v="0"/>
    <n v="0"/>
    <n v="0"/>
    <n v="0"/>
    <n v="0"/>
    <n v="0"/>
    <n v="0"/>
    <m/>
    <m/>
  </r>
  <r>
    <s v="RO500_12"/>
    <x v="23"/>
    <x v="0"/>
    <n v="2015"/>
    <x v="3"/>
    <x v="3"/>
    <m/>
    <n v="0"/>
    <n v="0"/>
    <n v="0"/>
    <n v="0"/>
    <n v="0"/>
    <n v="0"/>
    <n v="0"/>
    <m/>
    <m/>
    <m/>
    <n v="0"/>
    <n v="0"/>
    <n v="0"/>
    <n v="0"/>
    <n v="0"/>
    <n v="0"/>
    <n v="0"/>
    <m/>
    <m/>
  </r>
  <r>
    <s v="RO500_14"/>
    <x v="23"/>
    <x v="0"/>
    <n v="2015"/>
    <x v="3"/>
    <x v="4"/>
    <m/>
    <n v="0"/>
    <n v="0"/>
    <n v="0"/>
    <n v="0"/>
    <n v="0"/>
    <n v="0"/>
    <n v="0"/>
    <m/>
    <m/>
    <m/>
    <n v="0"/>
    <n v="0"/>
    <n v="0"/>
    <n v="0"/>
    <n v="0"/>
    <n v="0"/>
    <n v="0"/>
    <m/>
    <m/>
  </r>
  <r>
    <s v="RO500_15"/>
    <x v="23"/>
    <x v="0"/>
    <n v="2015"/>
    <x v="3"/>
    <x v="5"/>
    <m/>
    <n v="0.29754926655944391"/>
    <n v="0.29754926655944391"/>
    <n v="0"/>
    <n v="0.25223530166777719"/>
    <n v="0"/>
    <n v="4.5313964891666697E-2"/>
    <n v="0"/>
    <m/>
    <m/>
    <m/>
    <n v="0.34303586844583295"/>
    <n v="0.34303586844583295"/>
    <n v="0"/>
    <n v="0.21965422952499994"/>
    <n v="0"/>
    <n v="0.12338163892083299"/>
    <n v="0"/>
    <m/>
    <m/>
  </r>
  <r>
    <s v="RO500_16"/>
    <x v="23"/>
    <x v="0"/>
    <n v="2015"/>
    <x v="3"/>
    <x v="6"/>
    <m/>
    <n v="9.5788650291758355"/>
    <n v="9.5788650291758355"/>
    <n v="0"/>
    <n v="9.5788650291758355"/>
    <n v="0"/>
    <n v="0"/>
    <n v="0"/>
    <m/>
    <m/>
    <m/>
    <n v="6.9213524629430578"/>
    <n v="6.9213524629430578"/>
    <n v="0"/>
    <n v="6.9213524629430587"/>
    <n v="0"/>
    <n v="0"/>
    <n v="0"/>
    <m/>
    <m/>
  </r>
  <r>
    <s v="SK500_1"/>
    <x v="26"/>
    <x v="1"/>
    <n v="2015"/>
    <x v="3"/>
    <x v="0"/>
    <m/>
    <n v="45.115050920847196"/>
    <n v="43.930437744034975"/>
    <n v="1.1846131768122228"/>
    <n v="31.824565964367196"/>
    <n v="0.76741736647138992"/>
    <n v="12.105871779667776"/>
    <n v="0.41719581034083297"/>
    <m/>
    <m/>
    <m/>
    <n v="34.773751140051409"/>
    <n v="32.741452794715578"/>
    <n v="2.032298345335831"/>
    <n v="22.042792698630574"/>
    <n v="0.98930881948361127"/>
    <n v="10.698660096085005"/>
    <n v="1.0429895258522199"/>
    <m/>
    <m/>
  </r>
  <r>
    <s v="SK500_2"/>
    <x v="26"/>
    <x v="1"/>
    <n v="2015"/>
    <x v="3"/>
    <x v="7"/>
    <m/>
    <n v="16.030454174940559"/>
    <n v="16.030454174940559"/>
    <n v="0"/>
    <n v="6.0897305159655595"/>
    <n v="0"/>
    <n v="9.9407236589749974"/>
    <n v="0"/>
    <m/>
    <m/>
    <m/>
    <n v="12.815955854396671"/>
    <n v="12.815955854396671"/>
    <n v="0"/>
    <n v="4.1190909422744468"/>
    <n v="0"/>
    <n v="8.6968649121222246"/>
    <n v="0"/>
    <m/>
    <m/>
  </r>
  <r>
    <s v="SK500_3"/>
    <x v="26"/>
    <x v="1"/>
    <n v="2015"/>
    <x v="3"/>
    <x v="8"/>
    <m/>
    <n v="2.0318787776794447"/>
    <n v="2.0318787776794447"/>
    <n v="0"/>
    <n v="1.4765126205777777"/>
    <n v="0"/>
    <n v="0.55536615710166704"/>
    <n v="0"/>
    <m/>
    <m/>
    <m/>
    <n v="1.5017936104144445"/>
    <n v="1.5017936104144445"/>
    <n v="0"/>
    <n v="1.0317491478269445"/>
    <n v="0"/>
    <n v="0.47004446258749999"/>
    <n v="0"/>
    <m/>
    <m/>
  </r>
  <r>
    <s v="SK500_5"/>
    <x v="26"/>
    <x v="1"/>
    <n v="2015"/>
    <x v="3"/>
    <x v="10"/>
    <m/>
    <n v="12.237487175702221"/>
    <n v="12.237487175702221"/>
    <n v="0"/>
    <n v="12.228764419145831"/>
    <n v="0"/>
    <n v="8.7227565563888897E-3"/>
    <n v="0"/>
    <m/>
    <m/>
    <m/>
    <n v="8.0227408680349974"/>
    <n v="8.0227408680349974"/>
    <n v="0"/>
    <n v="8.0160265191472195"/>
    <n v="0"/>
    <n v="6.7143488877777803E-3"/>
    <n v="0"/>
    <m/>
    <m/>
  </r>
  <r>
    <s v="SK500_6"/>
    <x v="26"/>
    <x v="1"/>
    <n v="2015"/>
    <x v="3"/>
    <x v="11"/>
    <m/>
    <n v="2.0691311361527793"/>
    <n v="0.8845179593405561"/>
    <n v="1.1846131768122228"/>
    <n v="0.57739890469611188"/>
    <n v="0.76741736647138992"/>
    <n v="0.30711905464444422"/>
    <n v="0.41719581034083297"/>
    <m/>
    <m/>
    <m/>
    <n v="2.7182704359777747"/>
    <n v="0.68597209064194387"/>
    <n v="2.032298345335831"/>
    <n v="0.378166545405"/>
    <n v="0.98930881948361127"/>
    <n v="0.30780554523694387"/>
    <n v="1.0429895258522199"/>
    <m/>
    <m/>
  </r>
  <r>
    <s v="SK500_7"/>
    <x v="26"/>
    <x v="1"/>
    <n v="2015"/>
    <x v="3"/>
    <x v="12"/>
    <m/>
    <n v="1.989905006876111"/>
    <n v="1.989905006876111"/>
    <n v="0"/>
    <n v="1.017190447657222"/>
    <n v="0"/>
    <n v="0.97271455921888905"/>
    <n v="0"/>
    <m/>
    <m/>
    <m/>
    <n v="1.7741415249977779"/>
    <n v="1.7741415249977779"/>
    <n v="0"/>
    <n v="0.917612856305"/>
    <n v="0"/>
    <n v="0.85652866869277799"/>
    <n v="0"/>
    <m/>
    <m/>
  </r>
  <r>
    <s v="SK500_8"/>
    <x v="26"/>
    <x v="1"/>
    <n v="2015"/>
    <x v="3"/>
    <x v="13"/>
    <m/>
    <n v="0"/>
    <n v="0"/>
    <n v="0"/>
    <n v="0"/>
    <n v="0"/>
    <n v="0"/>
    <n v="0"/>
    <m/>
    <m/>
    <m/>
    <n v="0"/>
    <n v="0"/>
    <n v="0"/>
    <n v="0"/>
    <n v="0"/>
    <n v="0"/>
    <n v="0"/>
    <m/>
    <m/>
  </r>
  <r>
    <s v="SK500_9"/>
    <x v="26"/>
    <x v="1"/>
    <n v="2015"/>
    <x v="3"/>
    <x v="14"/>
    <m/>
    <n v="0"/>
    <n v="0"/>
    <n v="0"/>
    <n v="0"/>
    <n v="0"/>
    <n v="0"/>
    <n v="0"/>
    <m/>
    <m/>
    <m/>
    <n v="0"/>
    <n v="0"/>
    <n v="0"/>
    <n v="0"/>
    <n v="0"/>
    <n v="0"/>
    <n v="0"/>
    <m/>
    <m/>
  </r>
  <r>
    <s v="SK500_4"/>
    <x v="26"/>
    <x v="1"/>
    <n v="2015"/>
    <x v="3"/>
    <x v="9"/>
    <m/>
    <n v="5.3898273636216674"/>
    <n v="5.3898273636216674"/>
    <n v="0"/>
    <n v="5.1332499246744456"/>
    <n v="0"/>
    <n v="0.25657743894722201"/>
    <n v="0"/>
    <m/>
    <m/>
    <m/>
    <n v="4.2780247979174968"/>
    <n v="4.2780247979174968"/>
    <n v="0"/>
    <n v="4.0718713704644411"/>
    <n v="0"/>
    <n v="0.20615342745305601"/>
    <n v="0"/>
    <m/>
    <m/>
  </r>
  <r>
    <s v="SK500_10"/>
    <x v="26"/>
    <x v="1"/>
    <n v="2015"/>
    <x v="3"/>
    <x v="1"/>
    <m/>
    <n v="1.3987592375555601E-2"/>
    <n v="1.3987592375555601E-2"/>
    <n v="0"/>
    <n v="0"/>
    <n v="0"/>
    <n v="1.3987592375555601E-2"/>
    <n v="0"/>
    <m/>
    <m/>
    <m/>
    <n v="1.26826473055556E-2"/>
    <n v="1.26826473055556E-2"/>
    <n v="0"/>
    <n v="0"/>
    <n v="0"/>
    <n v="1.26826473055556E-2"/>
    <n v="0"/>
    <m/>
    <m/>
  </r>
  <r>
    <s v="SK500_11"/>
    <x v="26"/>
    <x v="1"/>
    <n v="2015"/>
    <x v="3"/>
    <x v="2"/>
    <m/>
    <n v="0"/>
    <n v="0"/>
    <n v="0"/>
    <n v="0"/>
    <n v="0"/>
    <n v="0"/>
    <n v="0"/>
    <m/>
    <m/>
    <m/>
    <n v="0"/>
    <n v="0"/>
    <n v="0"/>
    <n v="0"/>
    <n v="0"/>
    <n v="0"/>
    <n v="0"/>
    <m/>
    <m/>
  </r>
  <r>
    <s v="SK500_12"/>
    <x v="26"/>
    <x v="1"/>
    <n v="2015"/>
    <x v="3"/>
    <x v="3"/>
    <m/>
    <n v="0"/>
    <n v="0"/>
    <n v="0"/>
    <n v="0"/>
    <n v="0"/>
    <n v="0"/>
    <n v="0"/>
    <m/>
    <m/>
    <m/>
    <n v="0"/>
    <n v="0"/>
    <n v="0"/>
    <n v="0"/>
    <n v="0"/>
    <n v="0"/>
    <n v="0"/>
    <m/>
    <m/>
  </r>
  <r>
    <s v="SK500_14"/>
    <x v="26"/>
    <x v="1"/>
    <n v="2015"/>
    <x v="3"/>
    <x v="4"/>
    <m/>
    <n v="0"/>
    <n v="0"/>
    <n v="0"/>
    <n v="0"/>
    <n v="0"/>
    <n v="0"/>
    <n v="0"/>
    <m/>
    <m/>
    <m/>
    <n v="0"/>
    <n v="0"/>
    <n v="0"/>
    <n v="0"/>
    <n v="0"/>
    <n v="0"/>
    <n v="0"/>
    <m/>
    <m/>
  </r>
  <r>
    <s v="SK500_15"/>
    <x v="26"/>
    <x v="1"/>
    <n v="2015"/>
    <x v="3"/>
    <x v="5"/>
    <m/>
    <n v="8.4963900520833274E-2"/>
    <n v="8.4963900520833274E-2"/>
    <n v="0"/>
    <n v="3.4303338672222183E-2"/>
    <n v="0"/>
    <n v="5.0660561848611098E-2"/>
    <n v="0"/>
    <m/>
    <m/>
    <m/>
    <n v="0.16771837971055589"/>
    <n v="0.16771837971055589"/>
    <n v="0"/>
    <n v="2.5852295911388899E-2"/>
    <n v="0"/>
    <n v="0.14186608379916699"/>
    <n v="0"/>
    <m/>
    <m/>
  </r>
  <r>
    <s v="SK500_16"/>
    <x v="26"/>
    <x v="1"/>
    <n v="2015"/>
    <x v="3"/>
    <x v="6"/>
    <m/>
    <n v="5.267415792977217"/>
    <n v="5.267415792977217"/>
    <n v="0"/>
    <n v="5.267415792977217"/>
    <n v="0"/>
    <n v="0"/>
    <n v="0"/>
    <m/>
    <m/>
    <m/>
    <n v="3.4824230212958307"/>
    <n v="3.4824230212958307"/>
    <n v="0"/>
    <n v="3.4824230212958307"/>
    <n v="0"/>
    <n v="0"/>
    <n v="0"/>
    <m/>
    <m/>
  </r>
  <r>
    <s v="SI500_1"/>
    <x v="25"/>
    <x v="1"/>
    <n v="2015"/>
    <x v="3"/>
    <x v="0"/>
    <m/>
    <n v="8.9761294417108264"/>
    <n v="8.751655210980271"/>
    <n v="0.2244742307305555"/>
    <n v="7.332433318666105"/>
    <n v="0.17910677650083329"/>
    <n v="1.4192218923141657"/>
    <n v="4.5367454229722201E-2"/>
    <m/>
    <m/>
    <m/>
    <n v="7.5024316023911037"/>
    <n v="6.9134863368808261"/>
    <n v="0.5889452655102777"/>
    <n v="5.6602296502580485"/>
    <n v="0.47552662993638872"/>
    <n v="1.2532566866227779"/>
    <n v="0.113418635573889"/>
    <m/>
    <m/>
  </r>
  <r>
    <s v="SI500_2"/>
    <x v="25"/>
    <x v="1"/>
    <n v="2015"/>
    <x v="3"/>
    <x v="7"/>
    <m/>
    <n v="4.6704002410819472"/>
    <n v="4.6704002410819472"/>
    <n v="0"/>
    <n v="3.7163940477177801"/>
    <n v="0"/>
    <n v="0.95400619336416626"/>
    <n v="0"/>
    <m/>
    <m/>
    <m/>
    <n v="3.6706364445324997"/>
    <n v="3.6706364445324997"/>
    <n v="0"/>
    <n v="2.8359973919180552"/>
    <n v="0"/>
    <n v="0.8346390526144446"/>
    <n v="0"/>
    <m/>
    <m/>
  </r>
  <r>
    <s v="SI500_3"/>
    <x v="25"/>
    <x v="1"/>
    <n v="2015"/>
    <x v="3"/>
    <x v="8"/>
    <m/>
    <n v="0.77572098744027751"/>
    <n v="0.77572098744027751"/>
    <n v="0"/>
    <n v="0.52942428517555551"/>
    <n v="0"/>
    <n v="0.246296702264722"/>
    <n v="0"/>
    <m/>
    <m/>
    <m/>
    <n v="0.63423291161888917"/>
    <n v="0.63423291161888917"/>
    <n v="0"/>
    <n v="0.42581804651111121"/>
    <n v="0"/>
    <n v="0.20841486510777801"/>
    <n v="0"/>
    <m/>
    <m/>
  </r>
  <r>
    <s v="SI500_5"/>
    <x v="25"/>
    <x v="1"/>
    <n v="2015"/>
    <x v="3"/>
    <x v="10"/>
    <m/>
    <n v="0.77915987951694421"/>
    <n v="0.77915987951694421"/>
    <n v="0"/>
    <n v="0.77782228134722198"/>
    <n v="0"/>
    <n v="1.33759816972222E-3"/>
    <n v="0"/>
    <m/>
    <m/>
    <m/>
    <n v="0.6039098153608331"/>
    <n v="0.6039098153608331"/>
    <n v="0"/>
    <n v="0.60288028623305534"/>
    <n v="0"/>
    <n v="1.0295291277777801E-3"/>
    <n v="0"/>
    <m/>
    <m/>
  </r>
  <r>
    <s v="SI500_6"/>
    <x v="25"/>
    <x v="1"/>
    <n v="2015"/>
    <x v="3"/>
    <x v="11"/>
    <m/>
    <n v="0.72466960038305595"/>
    <n v="0.50019536965250044"/>
    <n v="0.2244742307305555"/>
    <n v="0.46921258922694492"/>
    <n v="0.17910677650083329"/>
    <n v="3.0982780425555571E-2"/>
    <n v="4.5367454229722201E-2"/>
    <m/>
    <m/>
    <m/>
    <n v="0.91912453547916706"/>
    <n v="0.33017926996888936"/>
    <n v="0.5889452655102777"/>
    <n v="0.29811264812083377"/>
    <n v="0.47552662993638872"/>
    <n v="3.2066621848055601E-2"/>
    <n v="0.113418635573889"/>
    <m/>
    <m/>
  </r>
  <r>
    <s v="SI500_7"/>
    <x v="25"/>
    <x v="1"/>
    <n v="2015"/>
    <x v="3"/>
    <x v="12"/>
    <m/>
    <n v="0.75340927699249904"/>
    <n v="0.75340927699249904"/>
    <n v="0"/>
    <n v="0.57663444352416604"/>
    <n v="0"/>
    <n v="0.176774833468333"/>
    <n v="0"/>
    <m/>
    <m/>
    <m/>
    <n v="0.675844929815"/>
    <n v="0.675844929815"/>
    <n v="0"/>
    <n v="0.520184966330278"/>
    <n v="0"/>
    <n v="0.155659963484722"/>
    <n v="0"/>
    <m/>
    <m/>
  </r>
  <r>
    <s v="SI500_8"/>
    <x v="25"/>
    <x v="1"/>
    <n v="2015"/>
    <x v="3"/>
    <x v="13"/>
    <m/>
    <n v="0"/>
    <n v="0"/>
    <n v="0"/>
    <n v="0"/>
    <n v="0"/>
    <n v="0"/>
    <n v="0"/>
    <m/>
    <m/>
    <m/>
    <n v="0"/>
    <n v="0"/>
    <n v="0"/>
    <n v="0"/>
    <n v="0"/>
    <n v="0"/>
    <n v="0"/>
    <m/>
    <m/>
  </r>
  <r>
    <s v="SI500_9"/>
    <x v="25"/>
    <x v="1"/>
    <n v="2015"/>
    <x v="3"/>
    <x v="14"/>
    <m/>
    <n v="0"/>
    <n v="0"/>
    <n v="0"/>
    <n v="0"/>
    <n v="0"/>
    <n v="0"/>
    <n v="0"/>
    <m/>
    <m/>
    <m/>
    <n v="0"/>
    <n v="0"/>
    <n v="0"/>
    <n v="0"/>
    <n v="0"/>
    <n v="0"/>
    <n v="0"/>
    <m/>
    <m/>
  </r>
  <r>
    <s v="SI500_4"/>
    <x v="25"/>
    <x v="1"/>
    <n v="2015"/>
    <x v="3"/>
    <x v="9"/>
    <m/>
    <n v="0.45806630810111132"/>
    <n v="0.45806630810111132"/>
    <n v="0"/>
    <n v="0.45648929237972241"/>
    <n v="0"/>
    <n v="1.57701572138889E-3"/>
    <n v="0"/>
    <m/>
    <m/>
    <m/>
    <n v="0.39229825774444443"/>
    <n v="0.39229825774444443"/>
    <n v="0"/>
    <n v="0.39103028071416668"/>
    <n v="0"/>
    <n v="1.2679770302777801E-3"/>
    <n v="0"/>
    <m/>
    <m/>
  </r>
  <r>
    <s v="SI500_10"/>
    <x v="25"/>
    <x v="1"/>
    <n v="2015"/>
    <x v="3"/>
    <x v="1"/>
    <m/>
    <n v="1.72787394888889E-3"/>
    <n v="1.72787394888889E-3"/>
    <n v="0"/>
    <n v="0"/>
    <n v="0"/>
    <n v="1.72787394888889E-3"/>
    <n v="0"/>
    <m/>
    <m/>
    <m/>
    <n v="1.56727976194444E-3"/>
    <n v="1.56727976194444E-3"/>
    <n v="0"/>
    <n v="0"/>
    <n v="0"/>
    <n v="1.56727976194444E-3"/>
    <n v="0"/>
    <m/>
    <m/>
  </r>
  <r>
    <s v="SI500_11"/>
    <x v="25"/>
    <x v="1"/>
    <n v="2015"/>
    <x v="3"/>
    <x v="2"/>
    <m/>
    <n v="0"/>
    <n v="0"/>
    <n v="0"/>
    <n v="0"/>
    <n v="0"/>
    <n v="0"/>
    <n v="0"/>
    <m/>
    <m/>
    <m/>
    <n v="0"/>
    <n v="0"/>
    <n v="0"/>
    <n v="0"/>
    <n v="0"/>
    <n v="0"/>
    <n v="0"/>
    <m/>
    <m/>
  </r>
  <r>
    <s v="SI500_12"/>
    <x v="25"/>
    <x v="1"/>
    <n v="2015"/>
    <x v="3"/>
    <x v="3"/>
    <m/>
    <n v="0"/>
    <n v="0"/>
    <n v="0"/>
    <n v="0"/>
    <n v="0"/>
    <n v="0"/>
    <n v="0"/>
    <m/>
    <m/>
    <m/>
    <n v="0"/>
    <n v="0"/>
    <n v="0"/>
    <n v="0"/>
    <n v="0"/>
    <n v="0"/>
    <n v="0"/>
    <m/>
    <m/>
  </r>
  <r>
    <s v="SI500_14"/>
    <x v="25"/>
    <x v="1"/>
    <n v="2015"/>
    <x v="3"/>
    <x v="4"/>
    <m/>
    <n v="0"/>
    <n v="0"/>
    <n v="0"/>
    <n v="0"/>
    <n v="0"/>
    <n v="0"/>
    <n v="0"/>
    <m/>
    <m/>
    <m/>
    <n v="0"/>
    <n v="0"/>
    <n v="0"/>
    <n v="0"/>
    <n v="0"/>
    <n v="0"/>
    <n v="0"/>
    <m/>
    <m/>
  </r>
  <r>
    <s v="SI500_15"/>
    <x v="25"/>
    <x v="1"/>
    <n v="2015"/>
    <x v="3"/>
    <x v="5"/>
    <m/>
    <n v="2.5397653933333326E-2"/>
    <n v="2.5397653933333326E-2"/>
    <n v="0"/>
    <n v="1.8878758981944438E-2"/>
    <n v="0"/>
    <n v="6.5188949513888903E-3"/>
    <n v="0"/>
    <m/>
    <m/>
    <m/>
    <n v="3.447764804305558E-2"/>
    <n v="3.447764804305558E-2"/>
    <n v="0"/>
    <n v="1.5866250395277781E-2"/>
    <n v="0"/>
    <n v="1.8611397647777798E-2"/>
    <n v="0"/>
    <m/>
    <m/>
  </r>
  <r>
    <s v="SI500_16"/>
    <x v="25"/>
    <x v="1"/>
    <n v="2015"/>
    <x v="3"/>
    <x v="6"/>
    <m/>
    <n v="0.78757762031333267"/>
    <n v="0.78757762031333267"/>
    <n v="0"/>
    <n v="0.78757762031333267"/>
    <n v="0"/>
    <n v="0"/>
    <n v="0"/>
    <m/>
    <m/>
    <m/>
    <n v="0.57033978003583297"/>
    <n v="0.57033978003583297"/>
    <n v="0"/>
    <n v="0.57033978003583297"/>
    <n v="0"/>
    <n v="0"/>
    <n v="0"/>
    <m/>
    <m/>
  </r>
  <r>
    <s v="ES500_1"/>
    <x v="9"/>
    <x v="0"/>
    <n v="2015"/>
    <x v="3"/>
    <x v="0"/>
    <m/>
    <n v="185.7922389201272"/>
    <n v="174.69711530049608"/>
    <n v="11.09512361963111"/>
    <n v="149.09501898959803"/>
    <n v="6.4205225041516698"/>
    <n v="25.602096310898055"/>
    <n v="4.6746011154794402"/>
    <m/>
    <m/>
    <m/>
    <n v="164.3139003981795"/>
    <n v="137.18876102605674"/>
    <n v="27.125139372122753"/>
    <n v="114.68166471811142"/>
    <n v="15.438636583424156"/>
    <n v="22.507096307945325"/>
    <n v="11.686502788698601"/>
    <m/>
    <m/>
  </r>
  <r>
    <s v="ES500_2"/>
    <x v="9"/>
    <x v="0"/>
    <n v="2015"/>
    <x v="3"/>
    <x v="7"/>
    <m/>
    <n v="96.699267934014699"/>
    <n v="96.699267934014699"/>
    <n v="0"/>
    <n v="75.746288346956362"/>
    <n v="0"/>
    <n v="20.95297958705833"/>
    <n v="0"/>
    <m/>
    <m/>
    <m/>
    <n v="77.5335645738881"/>
    <n v="77.5335645738881"/>
    <n v="0"/>
    <n v="59.201292587653327"/>
    <n v="0"/>
    <n v="18.332271986234765"/>
    <n v="0"/>
    <m/>
    <m/>
  </r>
  <r>
    <s v="ES500_3"/>
    <x v="9"/>
    <x v="0"/>
    <n v="2015"/>
    <x v="3"/>
    <x v="8"/>
    <m/>
    <n v="15.30636976614362"/>
    <n v="15.30636976614362"/>
    <n v="0"/>
    <n v="11.65588347776001"/>
    <n v="0"/>
    <n v="3.6504862883836098"/>
    <n v="0"/>
    <m/>
    <m/>
    <m/>
    <n v="12.482595592546382"/>
    <n v="12.482595592546382"/>
    <n v="0"/>
    <n v="9.3937820146324906"/>
    <n v="0"/>
    <n v="3.0888135779138901"/>
    <n v="0"/>
    <m/>
    <m/>
  </r>
  <r>
    <s v="ES500_5"/>
    <x v="9"/>
    <x v="0"/>
    <n v="2015"/>
    <x v="3"/>
    <x v="10"/>
    <m/>
    <n v="13.228849695812498"/>
    <n v="13.228849695812498"/>
    <n v="0"/>
    <n v="13.217279999599164"/>
    <n v="0"/>
    <n v="1.15696962133333E-2"/>
    <n v="0"/>
    <m/>
    <m/>
    <m/>
    <n v="9.0215265668408371"/>
    <n v="9.0215265668408371"/>
    <n v="0"/>
    <n v="9.0126245232113931"/>
    <n v="0"/>
    <n v="8.9020436294444498E-3"/>
    <n v="0"/>
    <m/>
    <m/>
  </r>
  <r>
    <s v="ES500_6"/>
    <x v="9"/>
    <x v="0"/>
    <n v="2015"/>
    <x v="3"/>
    <x v="11"/>
    <m/>
    <n v="20.102256711565001"/>
    <n v="9.0071330919338912"/>
    <n v="11.09512361963111"/>
    <n v="8.4587653307138915"/>
    <n v="6.4205225041516698"/>
    <n v="0.54836776122000042"/>
    <n v="4.6746011154794402"/>
    <m/>
    <m/>
    <m/>
    <n v="33.432700127770246"/>
    <n v="6.3075607556474953"/>
    <n v="27.125139372122753"/>
    <n v="5.7657238210888844"/>
    <n v="15.438636583424156"/>
    <n v="0.54183693455861093"/>
    <n v="11.686502788698601"/>
    <m/>
    <m/>
  </r>
  <r>
    <s v="ES500_7"/>
    <x v="9"/>
    <x v="0"/>
    <n v="2015"/>
    <x v="3"/>
    <x v="12"/>
    <m/>
    <n v="0.26971228333277802"/>
    <n v="0.26971228333277802"/>
    <n v="0"/>
    <n v="0"/>
    <n v="0"/>
    <n v="0.26971228333277802"/>
    <n v="0"/>
    <m/>
    <m/>
    <m/>
    <n v="0.23749649965"/>
    <n v="0.23749649965"/>
    <n v="0"/>
    <n v="0"/>
    <n v="0"/>
    <n v="0.23749649965"/>
    <n v="0"/>
    <m/>
    <m/>
  </r>
  <r>
    <s v="ES500_8"/>
    <x v="9"/>
    <x v="0"/>
    <n v="2015"/>
    <x v="3"/>
    <x v="13"/>
    <m/>
    <n v="0"/>
    <n v="0"/>
    <n v="0"/>
    <n v="0"/>
    <n v="0"/>
    <n v="0"/>
    <n v="0"/>
    <m/>
    <m/>
    <m/>
    <n v="0"/>
    <n v="0"/>
    <n v="0"/>
    <n v="0"/>
    <n v="0"/>
    <n v="0"/>
    <n v="0"/>
    <m/>
    <m/>
  </r>
  <r>
    <s v="ES500_9"/>
    <x v="9"/>
    <x v="0"/>
    <n v="2015"/>
    <x v="3"/>
    <x v="14"/>
    <m/>
    <n v="0"/>
    <n v="0"/>
    <n v="0"/>
    <n v="0"/>
    <n v="0"/>
    <n v="0"/>
    <n v="0"/>
    <m/>
    <m/>
    <m/>
    <n v="0"/>
    <n v="0"/>
    <n v="0"/>
    <n v="0"/>
    <n v="0"/>
    <n v="0"/>
    <n v="0"/>
    <m/>
    <m/>
  </r>
  <r>
    <s v="ES500_4"/>
    <x v="9"/>
    <x v="0"/>
    <n v="2015"/>
    <x v="3"/>
    <x v="9"/>
    <m/>
    <n v="14.508986450923347"/>
    <n v="14.508986450923347"/>
    <n v="0"/>
    <n v="14.486434018429735"/>
    <n v="0"/>
    <n v="2.2552432493611101E-2"/>
    <n v="0"/>
    <m/>
    <m/>
    <m/>
    <n v="12.761087676821385"/>
    <n v="12.761087676821385"/>
    <n v="0"/>
    <n v="12.742956050471383"/>
    <n v="0"/>
    <n v="1.8131626349999999E-2"/>
    <n v="0"/>
    <m/>
    <m/>
  </r>
  <r>
    <s v="ES500_10"/>
    <x v="9"/>
    <x v="0"/>
    <n v="2015"/>
    <x v="3"/>
    <x v="1"/>
    <m/>
    <n v="7.0042467939444394E-2"/>
    <n v="7.0042467939444394E-2"/>
    <n v="0"/>
    <n v="0"/>
    <n v="0"/>
    <n v="7.0042467939444394E-2"/>
    <n v="0"/>
    <m/>
    <m/>
    <m/>
    <n v="6.3386051769999993E-2"/>
    <n v="6.3386051769999993E-2"/>
    <n v="0"/>
    <n v="0"/>
    <n v="0"/>
    <n v="6.3386051769999993E-2"/>
    <n v="0"/>
    <m/>
    <m/>
  </r>
  <r>
    <s v="ES500_11"/>
    <x v="9"/>
    <x v="0"/>
    <n v="2015"/>
    <x v="3"/>
    <x v="2"/>
    <m/>
    <n v="0"/>
    <n v="0"/>
    <n v="0"/>
    <n v="0"/>
    <n v="0"/>
    <n v="0"/>
    <n v="0"/>
    <m/>
    <m/>
    <m/>
    <n v="0"/>
    <n v="0"/>
    <n v="0"/>
    <n v="0"/>
    <n v="0"/>
    <n v="0"/>
    <n v="0"/>
    <m/>
    <m/>
  </r>
  <r>
    <s v="ES500_12"/>
    <x v="9"/>
    <x v="0"/>
    <n v="2015"/>
    <x v="3"/>
    <x v="3"/>
    <m/>
    <n v="0"/>
    <n v="0"/>
    <n v="0"/>
    <n v="0"/>
    <n v="0"/>
    <n v="0"/>
    <n v="0"/>
    <m/>
    <m/>
    <m/>
    <n v="0"/>
    <n v="0"/>
    <n v="0"/>
    <n v="0"/>
    <n v="0"/>
    <n v="0"/>
    <n v="0"/>
    <m/>
    <m/>
  </r>
  <r>
    <s v="ES500_14"/>
    <x v="9"/>
    <x v="0"/>
    <n v="2015"/>
    <x v="3"/>
    <x v="4"/>
    <m/>
    <n v="0"/>
    <n v="0"/>
    <n v="0"/>
    <n v="0"/>
    <n v="0"/>
    <n v="0"/>
    <n v="0"/>
    <m/>
    <m/>
    <m/>
    <n v="0"/>
    <n v="0"/>
    <n v="0"/>
    <n v="0"/>
    <n v="0"/>
    <n v="0"/>
    <n v="0"/>
    <m/>
    <m/>
  </r>
  <r>
    <s v="ES500_15"/>
    <x v="9"/>
    <x v="0"/>
    <n v="2015"/>
    <x v="3"/>
    <x v="5"/>
    <m/>
    <n v="8.1748075542777826E-2"/>
    <n v="8.1748075542777826E-2"/>
    <n v="0"/>
    <n v="5.3622812858333301E-3"/>
    <n v="0"/>
    <n v="7.63857942569445E-2"/>
    <n v="0"/>
    <m/>
    <m/>
    <m/>
    <n v="0.21964829127527766"/>
    <n v="0.21964829127527766"/>
    <n v="0"/>
    <n v="3.39070343666667E-3"/>
    <n v="0"/>
    <n v="0.21625758783861099"/>
    <n v="0"/>
    <m/>
    <m/>
  </r>
  <r>
    <s v="ES500_16"/>
    <x v="9"/>
    <x v="0"/>
    <n v="2015"/>
    <x v="3"/>
    <x v="6"/>
    <m/>
    <n v="25.525005534852774"/>
    <n v="25.525005534852774"/>
    <n v="0"/>
    <n v="25.525005534852774"/>
    <n v="0"/>
    <n v="0"/>
    <n v="0"/>
    <m/>
    <m/>
    <m/>
    <n v="18.561895017617495"/>
    <n v="18.561895017617495"/>
    <n v="0"/>
    <n v="18.561895017617495"/>
    <n v="0"/>
    <n v="0"/>
    <n v="0"/>
    <m/>
    <m/>
  </r>
  <r>
    <s v="SE500_1"/>
    <x v="24"/>
    <x v="0"/>
    <n v="2015"/>
    <x v="3"/>
    <x v="0"/>
    <m/>
    <n v="87.376028923140012"/>
    <n v="85.837985304767784"/>
    <n v="1.5380436183722266"/>
    <n v="77.19376952312723"/>
    <n v="1.4748388714458376"/>
    <n v="8.6442157816405523"/>
    <n v="6.3204746926388902E-2"/>
    <m/>
    <m/>
    <m/>
    <n v="76.954033922693597"/>
    <n v="72.682096613588882"/>
    <n v="4.2719373091047181"/>
    <n v="65.257431883902484"/>
    <n v="4.1139254417886066"/>
    <n v="8.1056587481505549"/>
    <n v="0.158011867316111"/>
    <m/>
    <m/>
  </r>
  <r>
    <s v="SE500_2"/>
    <x v="24"/>
    <x v="0"/>
    <n v="2015"/>
    <x v="3"/>
    <x v="7"/>
    <m/>
    <n v="6.3781740900413819"/>
    <n v="6.3781740900413819"/>
    <n v="0"/>
    <n v="3.4454312554669402"/>
    <n v="0"/>
    <n v="2.9327428345744422"/>
    <n v="0"/>
    <m/>
    <m/>
    <m/>
    <n v="4.9492834409205511"/>
    <n v="4.9492834409205511"/>
    <n v="0"/>
    <n v="2.5908020478063847"/>
    <n v="0"/>
    <n v="2.7012052925149965"/>
    <n v="0"/>
    <m/>
    <m/>
  </r>
  <r>
    <s v="SE500_3"/>
    <x v="24"/>
    <x v="0"/>
    <n v="2015"/>
    <x v="3"/>
    <x v="8"/>
    <m/>
    <n v="9.172383223573334"/>
    <n v="9.172383223573334"/>
    <n v="0"/>
    <n v="5.864418361994443"/>
    <n v="0"/>
    <n v="3.3079648615788901"/>
    <n v="0"/>
    <m/>
    <m/>
    <m/>
    <n v="7.6914111282808388"/>
    <n v="7.6914111282808388"/>
    <n v="0"/>
    <n v="4.8952136412280574"/>
    <n v="0"/>
    <n v="2.94698007852667"/>
    <n v="0"/>
    <m/>
    <m/>
  </r>
  <r>
    <s v="SE500_5"/>
    <x v="24"/>
    <x v="0"/>
    <n v="2015"/>
    <x v="3"/>
    <x v="10"/>
    <m/>
    <n v="12.823683111806396"/>
    <n v="12.823683111806396"/>
    <n v="0"/>
    <n v="12.818745687542229"/>
    <n v="0"/>
    <n v="4.9374242641666696E-3"/>
    <n v="0"/>
    <m/>
    <m/>
    <m/>
    <n v="9.3131064415719482"/>
    <n v="9.3131064415719482"/>
    <n v="0"/>
    <n v="9.3437364254900057"/>
    <n v="0"/>
    <n v="3.9981268900000002E-3"/>
    <n v="0"/>
    <m/>
    <m/>
  </r>
  <r>
    <s v="SE500_6"/>
    <x v="24"/>
    <x v="0"/>
    <n v="2015"/>
    <x v="3"/>
    <x v="11"/>
    <m/>
    <n v="4.1504827646561138"/>
    <n v="2.6124391462838874"/>
    <n v="1.5380436183722266"/>
    <n v="1.5499080507011127"/>
    <n v="1.4748388714458376"/>
    <n v="1.0625310955827745"/>
    <n v="6.3204746926388902E-2"/>
    <m/>
    <m/>
    <m/>
    <n v="6.4641391472155512"/>
    <n v="2.1922018381108326"/>
    <n v="4.2719373091047181"/>
    <n v="1.1349276825711105"/>
    <n v="4.1139254417886066"/>
    <n v="1.057274155539722"/>
    <n v="0.158011867316111"/>
    <m/>
    <m/>
  </r>
  <r>
    <s v="SE500_7"/>
    <x v="24"/>
    <x v="0"/>
    <n v="2015"/>
    <x v="3"/>
    <x v="12"/>
    <m/>
    <n v="4.5804181603797298"/>
    <n v="4.5804181603797298"/>
    <n v="0"/>
    <n v="3.3466459596458398"/>
    <n v="0"/>
    <n v="1.23377220073389"/>
    <n v="0"/>
    <m/>
    <m/>
    <m/>
    <n v="4.1626103864541601"/>
    <n v="4.1626103864541601"/>
    <n v="0"/>
    <n v="3.01902693359416"/>
    <n v="0"/>
    <n v="1.14358345286"/>
    <n v="0"/>
    <m/>
    <m/>
  </r>
  <r>
    <s v="SE500_8"/>
    <x v="24"/>
    <x v="0"/>
    <n v="2015"/>
    <x v="3"/>
    <x v="13"/>
    <m/>
    <n v="0"/>
    <n v="0"/>
    <n v="0"/>
    <n v="0"/>
    <n v="0"/>
    <n v="0"/>
    <n v="0"/>
    <m/>
    <m/>
    <m/>
    <n v="0"/>
    <n v="0"/>
    <n v="0"/>
    <n v="0"/>
    <n v="0"/>
    <n v="0"/>
    <n v="0"/>
    <m/>
    <m/>
  </r>
  <r>
    <s v="SE500_9"/>
    <x v="24"/>
    <x v="0"/>
    <n v="2015"/>
    <x v="3"/>
    <x v="14"/>
    <m/>
    <n v="0"/>
    <n v="0"/>
    <n v="0"/>
    <n v="0"/>
    <n v="0"/>
    <n v="0"/>
    <n v="0"/>
    <m/>
    <m/>
    <m/>
    <n v="0"/>
    <n v="0"/>
    <n v="0"/>
    <n v="0"/>
    <n v="0"/>
    <n v="0"/>
    <n v="0"/>
    <m/>
    <m/>
  </r>
  <r>
    <s v="SE500_4"/>
    <x v="24"/>
    <x v="0"/>
    <n v="2015"/>
    <x v="3"/>
    <x v="9"/>
    <m/>
    <n v="44.54121142699055"/>
    <n v="44.54121142699055"/>
    <n v="0"/>
    <n v="44.53461855725083"/>
    <n v="0"/>
    <n v="6.5928697397222196E-3"/>
    <n v="0"/>
    <m/>
    <m/>
    <m/>
    <n v="40.07329429657694"/>
    <n v="40.07329429657694"/>
    <n v="0"/>
    <n v="40.097535754631664"/>
    <n v="0"/>
    <n v="5.5781019958333301E-3"/>
    <n v="0"/>
    <m/>
    <m/>
  </r>
  <r>
    <s v="SE500_10"/>
    <x v="24"/>
    <x v="0"/>
    <n v="2015"/>
    <x v="3"/>
    <x v="1"/>
    <m/>
    <n v="1.1496448857222201E-2"/>
    <n v="1.1496448857222201E-2"/>
    <n v="0"/>
    <n v="0"/>
    <n v="0"/>
    <n v="1.1496448857222201E-2"/>
    <n v="0"/>
    <m/>
    <m/>
    <m/>
    <n v="1.09792564266667E-2"/>
    <n v="1.09792564266667E-2"/>
    <n v="0"/>
    <n v="0"/>
    <n v="0"/>
    <n v="1.09792564266667E-2"/>
    <n v="0"/>
    <m/>
    <m/>
  </r>
  <r>
    <s v="SE500_11"/>
    <x v="24"/>
    <x v="0"/>
    <n v="2015"/>
    <x v="3"/>
    <x v="2"/>
    <m/>
    <n v="0"/>
    <n v="0"/>
    <n v="0"/>
    <n v="0"/>
    <n v="0"/>
    <n v="0"/>
    <n v="0"/>
    <m/>
    <m/>
    <m/>
    <n v="0"/>
    <n v="0"/>
    <n v="0"/>
    <n v="0"/>
    <n v="0"/>
    <n v="0"/>
    <n v="0"/>
    <m/>
    <m/>
  </r>
  <r>
    <s v="SE500_12"/>
    <x v="24"/>
    <x v="0"/>
    <n v="2015"/>
    <x v="3"/>
    <x v="3"/>
    <m/>
    <n v="0"/>
    <n v="0"/>
    <n v="0"/>
    <n v="0"/>
    <n v="0"/>
    <n v="0"/>
    <n v="0"/>
    <m/>
    <m/>
    <m/>
    <n v="0"/>
    <n v="0"/>
    <n v="0"/>
    <n v="0"/>
    <n v="0"/>
    <n v="0"/>
    <n v="0"/>
    <m/>
    <m/>
  </r>
  <r>
    <s v="SE500_14"/>
    <x v="24"/>
    <x v="0"/>
    <n v="2015"/>
    <x v="3"/>
    <x v="4"/>
    <m/>
    <n v="0"/>
    <n v="0"/>
    <n v="0"/>
    <n v="0"/>
    <n v="0"/>
    <n v="0"/>
    <n v="0"/>
    <m/>
    <m/>
    <m/>
    <n v="0"/>
    <n v="0"/>
    <n v="0"/>
    <n v="0"/>
    <n v="0"/>
    <n v="0"/>
    <n v="0"/>
    <m/>
    <m/>
  </r>
  <r>
    <s v="SE500_15"/>
    <x v="24"/>
    <x v="0"/>
    <n v="2015"/>
    <x v="3"/>
    <x v="5"/>
    <m/>
    <n v="9.7919716201111048E-2"/>
    <n v="9.7919716201111048E-2"/>
    <n v="0"/>
    <n v="1.3741669891666659E-2"/>
    <n v="0"/>
    <n v="8.4178046309444393E-2"/>
    <n v="0"/>
    <m/>
    <m/>
    <m/>
    <n v="0.24585286512083343"/>
    <n v="0.24585286512083343"/>
    <n v="0"/>
    <n v="1.0056031825277791E-2"/>
    <n v="0"/>
    <n v="0.23606028339638899"/>
    <n v="0"/>
    <m/>
    <m/>
  </r>
  <r>
    <s v="SE500_16"/>
    <x v="24"/>
    <x v="0"/>
    <n v="2015"/>
    <x v="3"/>
    <x v="6"/>
    <m/>
    <n v="5.6202599806349944"/>
    <n v="5.6202599806349944"/>
    <n v="0"/>
    <n v="5.6202599806349944"/>
    <n v="0"/>
    <n v="0"/>
    <n v="0"/>
    <m/>
    <m/>
    <m/>
    <n v="4.0433569601263848"/>
    <n v="4.0433569601263848"/>
    <n v="0"/>
    <n v="4.1661333667561067"/>
    <n v="0"/>
    <n v="0"/>
    <n v="0"/>
    <m/>
    <m/>
  </r>
  <r>
    <s v="UK500_1"/>
    <x v="27"/>
    <x v="0"/>
    <n v="2015"/>
    <x v="3"/>
    <x v="0"/>
    <m/>
    <n v="200.55843479595367"/>
    <n v="193.60373866381644"/>
    <n v="6.9546961321372223"/>
    <n v="157.54443227619396"/>
    <n v="6.5780689692152787"/>
    <n v="36.059306387622492"/>
    <n v="0.37662716292194398"/>
    <m/>
    <m/>
    <m/>
    <n v="176.71740051945824"/>
    <n v="157.7261066604232"/>
    <n v="18.991293859035039"/>
    <n v="124.26329769781435"/>
    <n v="18.049725951730039"/>
    <n v="33.462808962608854"/>
    <n v="0.94156790730499995"/>
    <m/>
    <m/>
  </r>
  <r>
    <s v="UK500_2"/>
    <x v="27"/>
    <x v="0"/>
    <n v="2015"/>
    <x v="3"/>
    <x v="7"/>
    <m/>
    <n v="88.44503438635725"/>
    <n v="88.44503438635725"/>
    <n v="0"/>
    <n v="62.567588713615578"/>
    <n v="0"/>
    <n v="25.877445672741668"/>
    <n v="0"/>
    <m/>
    <m/>
    <m/>
    <n v="71.987184456797436"/>
    <n v="71.987184456797436"/>
    <n v="0"/>
    <n v="48.152889118920257"/>
    <n v="0"/>
    <n v="23.834295337877176"/>
    <n v="0"/>
    <m/>
    <m/>
  </r>
  <r>
    <s v="UK500_3"/>
    <x v="27"/>
    <x v="0"/>
    <n v="2015"/>
    <x v="3"/>
    <x v="8"/>
    <m/>
    <n v="38.212051574658616"/>
    <n v="38.212051574658616"/>
    <n v="0"/>
    <n v="31.446988851000285"/>
    <n v="0"/>
    <n v="6.7650627236583301"/>
    <n v="0"/>
    <m/>
    <m/>
    <m/>
    <n v="33.136131902241097"/>
    <n v="33.136131902241097"/>
    <n v="0"/>
    <n v="27.109584033280818"/>
    <n v="0"/>
    <n v="6.0265478689602796"/>
    <n v="0"/>
    <m/>
    <m/>
  </r>
  <r>
    <s v="UK500_5"/>
    <x v="27"/>
    <x v="0"/>
    <n v="2015"/>
    <x v="3"/>
    <x v="10"/>
    <m/>
    <n v="33.575832974886936"/>
    <n v="33.575832974886936"/>
    <n v="0"/>
    <n v="33.564488316812216"/>
    <n v="0"/>
    <n v="1.1344658074722199E-2"/>
    <n v="0"/>
    <m/>
    <m/>
    <m/>
    <n v="23.645585461752503"/>
    <n v="23.645585461752503"/>
    <n v="0"/>
    <n v="23.636392720835278"/>
    <n v="0"/>
    <n v="9.1927409172222196E-3"/>
    <n v="0"/>
    <m/>
    <m/>
  </r>
  <r>
    <s v="UK500_6"/>
    <x v="27"/>
    <x v="0"/>
    <n v="2015"/>
    <x v="3"/>
    <x v="11"/>
    <m/>
    <n v="10.211676726625559"/>
    <n v="3.2569805944883345"/>
    <n v="6.9546961321372223"/>
    <n v="2.5112630588747238"/>
    <n v="6.5780689692152787"/>
    <n v="0.74571753561361065"/>
    <n v="0.37662716292194398"/>
    <m/>
    <m/>
    <m/>
    <n v="21.653326531602538"/>
    <n v="2.6620326725674999"/>
    <n v="18.991293859035039"/>
    <n v="1.8529899994322219"/>
    <n v="18.049725951730039"/>
    <n v="0.809042673135278"/>
    <n v="0.94156790730499995"/>
    <m/>
    <m/>
  </r>
  <r>
    <s v="UK500_7"/>
    <x v="27"/>
    <x v="0"/>
    <n v="2015"/>
    <x v="3"/>
    <x v="12"/>
    <m/>
    <n v="11.800750829261951"/>
    <n v="11.800750829261951"/>
    <n v="0"/>
    <n v="9.4135316709636214"/>
    <n v="0"/>
    <n v="2.38721915829833"/>
    <n v="0"/>
    <m/>
    <m/>
    <m/>
    <n v="10.704709901620001"/>
    <n v="10.704709901620001"/>
    <n v="0"/>
    <n v="8.4919964637933312"/>
    <n v="0"/>
    <n v="2.21271343782667"/>
    <n v="0"/>
    <m/>
    <m/>
  </r>
  <r>
    <s v="UK500_8"/>
    <x v="27"/>
    <x v="0"/>
    <n v="2015"/>
    <x v="3"/>
    <x v="13"/>
    <m/>
    <n v="0"/>
    <n v="0"/>
    <n v="0"/>
    <n v="0"/>
    <n v="0"/>
    <n v="0"/>
    <n v="0"/>
    <m/>
    <m/>
    <m/>
    <n v="0"/>
    <n v="0"/>
    <n v="0"/>
    <n v="0"/>
    <n v="0"/>
    <n v="0"/>
    <n v="0"/>
    <m/>
    <m/>
  </r>
  <r>
    <s v="UK500_9"/>
    <x v="27"/>
    <x v="0"/>
    <n v="2015"/>
    <x v="3"/>
    <x v="14"/>
    <m/>
    <n v="0"/>
    <n v="0"/>
    <n v="0"/>
    <n v="0"/>
    <n v="0"/>
    <n v="0"/>
    <n v="0"/>
    <m/>
    <m/>
    <m/>
    <n v="0"/>
    <n v="0"/>
    <n v="0"/>
    <n v="0"/>
    <n v="0"/>
    <n v="0"/>
    <n v="0"/>
    <m/>
    <m/>
  </r>
  <r>
    <s v="UK500_4"/>
    <x v="27"/>
    <x v="0"/>
    <n v="2015"/>
    <x v="3"/>
    <x v="9"/>
    <m/>
    <n v="5.6098729695480509"/>
    <n v="5.6098729695480509"/>
    <n v="0"/>
    <n v="5.5949387519594396"/>
    <n v="0"/>
    <n v="1.49342175886111E-2"/>
    <n v="0"/>
    <m/>
    <m/>
    <m/>
    <n v="5.0569860536402853"/>
    <n v="5.0569860536402853"/>
    <n v="0"/>
    <n v="5.0443397752572299"/>
    <n v="0"/>
    <n v="1.26462783830556E-2"/>
    <n v="0"/>
    <m/>
    <m/>
  </r>
  <r>
    <s v="UK500_10"/>
    <x v="27"/>
    <x v="0"/>
    <n v="2015"/>
    <x v="3"/>
    <x v="1"/>
    <m/>
    <n v="0.103823685526667"/>
    <n v="0.103823685526667"/>
    <n v="0"/>
    <n v="0"/>
    <n v="0"/>
    <n v="0.103823685526667"/>
    <n v="0"/>
    <m/>
    <m/>
    <m/>
    <n v="9.9094903486666705E-2"/>
    <n v="9.9094903486666705E-2"/>
    <n v="0"/>
    <n v="0"/>
    <n v="0"/>
    <n v="9.9094903486666705E-2"/>
    <n v="0"/>
    <m/>
    <m/>
  </r>
  <r>
    <s v="UK500_11"/>
    <x v="27"/>
    <x v="0"/>
    <n v="2015"/>
    <x v="3"/>
    <x v="2"/>
    <m/>
    <n v="0"/>
    <n v="0"/>
    <n v="0"/>
    <n v="0"/>
    <n v="0"/>
    <n v="0"/>
    <n v="0"/>
    <m/>
    <m/>
    <m/>
    <n v="0"/>
    <n v="0"/>
    <n v="0"/>
    <n v="0"/>
    <n v="0"/>
    <n v="0"/>
    <n v="0"/>
    <m/>
    <m/>
  </r>
  <r>
    <s v="UK500_12"/>
    <x v="27"/>
    <x v="0"/>
    <n v="2015"/>
    <x v="3"/>
    <x v="3"/>
    <m/>
    <n v="0"/>
    <n v="0"/>
    <n v="0"/>
    <n v="0"/>
    <n v="0"/>
    <n v="0"/>
    <n v="0"/>
    <m/>
    <m/>
    <m/>
    <n v="0"/>
    <n v="0"/>
    <n v="0"/>
    <n v="0"/>
    <n v="0"/>
    <n v="0"/>
    <n v="0"/>
    <m/>
    <m/>
  </r>
  <r>
    <s v="UK500_14"/>
    <x v="27"/>
    <x v="0"/>
    <n v="2015"/>
    <x v="3"/>
    <x v="4"/>
    <m/>
    <n v="0"/>
    <n v="0"/>
    <n v="0"/>
    <n v="0"/>
    <n v="0"/>
    <n v="0"/>
    <n v="0"/>
    <m/>
    <m/>
    <m/>
    <n v="0"/>
    <n v="0"/>
    <n v="0"/>
    <n v="0"/>
    <n v="0"/>
    <n v="0"/>
    <n v="0"/>
    <m/>
    <m/>
  </r>
  <r>
    <s v="UK500_15"/>
    <x v="27"/>
    <x v="0"/>
    <n v="2015"/>
    <x v="3"/>
    <x v="5"/>
    <m/>
    <n v="0.86270691227166552"/>
    <n v="0.86270691227166552"/>
    <n v="0"/>
    <n v="0.7089481761508325"/>
    <n v="0"/>
    <n v="0.15375873612083299"/>
    <n v="0"/>
    <m/>
    <m/>
    <m/>
    <n v="1.0975902556036108"/>
    <n v="1.0975902556036108"/>
    <n v="0"/>
    <n v="0.63831453358111079"/>
    <n v="0"/>
    <n v="0.4592757220225"/>
    <n v="0"/>
    <m/>
    <m/>
  </r>
  <r>
    <s v="UK500_16"/>
    <x v="27"/>
    <x v="0"/>
    <n v="2015"/>
    <x v="3"/>
    <x v="6"/>
    <m/>
    <n v="11.736684736817512"/>
    <n v="11.736684736817512"/>
    <n v="0"/>
    <n v="11.736684736817512"/>
    <n v="0"/>
    <n v="0"/>
    <n v="0"/>
    <m/>
    <m/>
    <m/>
    <n v="9.3367910527141706"/>
    <n v="9.3367910527141706"/>
    <n v="0"/>
    <n v="9.3367910527141706"/>
    <n v="0"/>
    <n v="0"/>
    <n v="0"/>
    <m/>
    <m/>
  </r>
</pivotCacheRecords>
</file>

<file path=xl/pivotCache/pivotCacheRecords2.xml><?xml version="1.0" encoding="utf-8"?>
<pivotCacheRecords xmlns="http://schemas.openxmlformats.org/spreadsheetml/2006/main" xmlns:r="http://schemas.openxmlformats.org/officeDocument/2006/relationships" count="476">
  <r>
    <s v="AT500_1"/>
    <s v="AT200_0"/>
    <s v=" "/>
    <s v="AT"/>
    <n v="200"/>
    <n v="0"/>
    <s v="RefATIND200Total2015"/>
    <n v="1"/>
    <s v="Reference"/>
    <s v="AT"/>
    <s v="IND"/>
    <n v="200"/>
    <n v="1"/>
    <x v="0"/>
    <x v="0"/>
    <s v="Industry"/>
    <x v="0"/>
    <x v="0"/>
    <x v="0"/>
    <m/>
    <n v="82.224336890939156"/>
    <n v="2.013609669707499"/>
    <n v="80.210727221231664"/>
    <n v="4.3977987853141602"/>
    <n v="21.258473058229711"/>
    <n v="7.7799388796786104"/>
    <n v="32.164174281708597"/>
    <n v="14.610342216300598"/>
    <n v="0.219899795559444"/>
    <n v="0.68524617871444404"/>
    <n v="0.39209681501777799"/>
    <n v="0.71636688041583296"/>
    <m/>
    <n v="0.90210526300000893"/>
    <n v="0.90210526300001503"/>
    <n v="0.90210526299999905"/>
    <n v="0.64516748756465769"/>
    <n v="0.90418968774338437"/>
    <n v="2.5000000000000044"/>
    <n v="1.0000000000113507E-2"/>
    <n v="1.6884169767243311"/>
    <n v="3.3783973491742123"/>
    <m/>
    <n v="67.763578785013365"/>
    <n v="3.6387968395144394"/>
    <n v="64.124781945498924"/>
    <n v="3.9672774298469502"/>
    <n v="19.177380429173049"/>
    <n v="7.0183238091763904"/>
    <n v="20.751279510921712"/>
    <n v="13.210520766380824"/>
    <n v="0.54974948889861097"/>
    <n v="6.8524617872222204E-3"/>
    <n v="0.66202291899555599"/>
    <n v="2.4201719698330502"/>
    <m/>
    <n v="33.436210723222764"/>
    <n v="2.3506675169444398E-3"/>
    <n v="5.5861636885330599"/>
    <n v="1.18602427959222"/>
    <n v="10.2832627160894"/>
    <n v="12.996758804260301"/>
    <n v="0.89547901504277805"/>
    <n v="2.4861715521880599"/>
  </r>
  <r>
    <s v="AT500_2"/>
    <s v="AT200_3"/>
    <s v=" "/>
    <s v="AT"/>
    <n v="200"/>
    <n v="3"/>
    <s v="RefATIND200Gas2015"/>
    <n v="1"/>
    <s v="Reference"/>
    <s v="AT"/>
    <s v="IND"/>
    <n v="200"/>
    <n v="2"/>
    <x v="0"/>
    <x v="0"/>
    <s v="Industry"/>
    <x v="0"/>
    <x v="0"/>
    <x v="1"/>
    <m/>
    <n v="30.640773689440881"/>
    <n v="0"/>
    <n v="30.640773689440881"/>
    <n v="6.8617701944444502E-4"/>
    <n v="6.83337418205417"/>
    <n v="2.1246299016530599"/>
    <n v="11.465103747413341"/>
    <n v="10.216979681300867"/>
    <n v="0"/>
    <n v="0"/>
    <n v="0"/>
    <n v="0"/>
    <m/>
    <n v="0.90210526294909155"/>
    <n v="0.90210526300000782"/>
    <n v="0.90210526299996818"/>
    <n v="0.65780506306537767"/>
    <n v="0.89785242920872987"/>
    <s v=" "/>
    <s v=" "/>
    <s v=" "/>
    <s v=" "/>
    <m/>
    <n v="24.796824953438872"/>
    <n v="0"/>
    <n v="24.796824953438872"/>
    <n v="6.1900390055555496E-4"/>
    <n v="6.1644228136794403"/>
    <n v="1.91663981620833"/>
    <n v="7.5418032936183304"/>
    <n v="9.1733400260322178"/>
    <n v="0"/>
    <n v="0"/>
    <n v="0"/>
    <n v="0"/>
    <m/>
    <n v="8.9586902607263905"/>
    <n v="2.3506675169444398E-3"/>
    <n v="4.9370991015177799"/>
    <n v="0.43324212767805598"/>
    <n v="2.4940745641666699E-2"/>
    <n v="3.3788269104275002"/>
    <n v="0.18223070794444399"/>
    <n v="0"/>
  </r>
  <r>
    <s v="AT500_3"/>
    <s v="AT200_2"/>
    <s v=" "/>
    <s v="AT"/>
    <n v="200"/>
    <n v="2"/>
    <s v="RefATIND200Oil2015"/>
    <n v="1"/>
    <s v="Reference"/>
    <s v="AT"/>
    <s v="IND"/>
    <n v="200"/>
    <n v="3"/>
    <x v="0"/>
    <x v="0"/>
    <s v="Industry"/>
    <x v="0"/>
    <x v="0"/>
    <x v="2"/>
    <m/>
    <n v="7.4908477575319408"/>
    <n v="0"/>
    <n v="7.4908477575319408"/>
    <n v="0"/>
    <n v="2.1111038384236109"/>
    <n v="0.99398672905638896"/>
    <n v="2.2846696455488802"/>
    <n v="2.1010875445030601"/>
    <n v="0"/>
    <n v="0"/>
    <n v="0"/>
    <n v="0"/>
    <m/>
    <s v=" "/>
    <n v="0.90210526300010663"/>
    <n v="0.9021052629999653"/>
    <n v="0.64257413453183376"/>
    <n v="0.86854444675642217"/>
    <s v=" "/>
    <s v=" "/>
    <s v=" "/>
    <s v=" "/>
    <m/>
    <n v="6.0940760821224975"/>
    <n v="0"/>
    <n v="6.0940760821224975"/>
    <n v="0"/>
    <n v="1.9044378833816662"/>
    <n v="0.89668065963388899"/>
    <n v="1.468069620179723"/>
    <n v="1.82488791892722"/>
    <n v="0"/>
    <n v="0"/>
    <n v="0"/>
    <n v="0"/>
    <m/>
    <n v="3.10509056748"/>
    <n v="0"/>
    <n v="0"/>
    <n v="0.13044989819"/>
    <n v="1.1469229896938899"/>
    <n v="1.8277176795961101"/>
    <n v="0"/>
    <n v="0"/>
  </r>
  <r>
    <s v="AT500_5"/>
    <s v="AT200_1"/>
    <s v=" "/>
    <s v="AT"/>
    <n v="200"/>
    <n v="1"/>
    <s v="RefATIND200Coal2015"/>
    <n v="1"/>
    <s v="Reference"/>
    <s v="AT"/>
    <s v="IND"/>
    <n v="200"/>
    <n v="5"/>
    <x v="0"/>
    <x v="0"/>
    <s v="Industry"/>
    <x v="0"/>
    <x v="0"/>
    <x v="3"/>
    <m/>
    <n v="12.712384744777491"/>
    <n v="0"/>
    <n v="12.712384744777491"/>
    <n v="5.8355743176944398E-2"/>
    <n v="1.1929959006124999"/>
    <n v="1.6214346691519399"/>
    <n v="9.8363433631269395"/>
    <n v="3.2550687091666701E-3"/>
    <n v="0"/>
    <n v="0"/>
    <n v="0"/>
    <n v="0"/>
    <m/>
    <n v="0.9021052629985129"/>
    <n v="0.90210526300026483"/>
    <n v="0.9021052630000933"/>
    <n v="0.62568899623678742"/>
    <n v="0.78970868827332619"/>
    <s v=" "/>
    <s v=" "/>
    <s v=" "/>
    <s v=" "/>
    <m/>
    <n v="8.7486180139350047"/>
    <n v="0"/>
    <n v="8.7486180139350047"/>
    <n v="5.2643023046111098E-2"/>
    <n v="1.0762078806802771"/>
    <n v="1.46270474865278"/>
    <n v="6.1544918055152804"/>
    <n v="2.5705560405555601E-3"/>
    <n v="0"/>
    <n v="0"/>
    <n v="0"/>
    <n v="0"/>
    <m/>
    <n v="2.8727863129413898"/>
    <n v="0"/>
    <n v="0"/>
    <n v="0"/>
    <n v="1.55964757432722"/>
    <n v="1.31313873861417"/>
    <n v="0"/>
    <n v="0"/>
  </r>
  <r>
    <s v="AT500_6"/>
    <s v="AT200_6"/>
    <s v=" "/>
    <s v="AT"/>
    <n v="200"/>
    <n v="6"/>
    <s v="RefATIND200Electric Heating2015"/>
    <n v="1"/>
    <s v="Reference"/>
    <s v="AT"/>
    <s v="IND"/>
    <n v="200"/>
    <n v="6"/>
    <x v="0"/>
    <x v="0"/>
    <s v="Industry"/>
    <x v="0"/>
    <x v="0"/>
    <x v="4"/>
    <m/>
    <n v="3.1889719485411101"/>
    <n v="2.013609669707499"/>
    <n v="1.1753622788336109"/>
    <n v="1.1102056900833331E-2"/>
    <n v="0.12428272389444439"/>
    <n v="0.10676378053500001"/>
    <n v="0.59560046594305505"/>
    <n v="0.3376132515602781"/>
    <n v="0.219899795559444"/>
    <n v="0.68524617871444404"/>
    <n v="0.39209681501777799"/>
    <n v="0.71636688041583296"/>
    <m/>
    <n v="0.90210526299194327"/>
    <n v="0.90210526299876059"/>
    <n v="0.90210526299937088"/>
    <n v="0.62823492991468544"/>
    <n v="1.0224544377387705"/>
    <n v="2.5000000000000044"/>
    <n v="1.0000000000113507E-2"/>
    <n v="1.6884169767243311"/>
    <n v="3.3783973491742123"/>
    <m/>
    <n v="4.5766115153941618"/>
    <n v="3.6387968395144394"/>
    <n v="0.93781467587972256"/>
    <n v="1.0015223960277771E-2"/>
    <n v="0.11211609932500011"/>
    <n v="9.6312168318333294E-2"/>
    <n v="0.37417701697888917"/>
    <n v="0.34519416729722224"/>
    <n v="0.54974948889861097"/>
    <n v="6.8524617872222204E-3"/>
    <n v="0.66202291899555599"/>
    <n v="2.4201719698330502"/>
    <m/>
    <n v="0.24214856133000018"/>
    <n v="0"/>
    <n v="0"/>
    <n v="0"/>
    <n v="0"/>
    <n v="0.154951838527778"/>
    <n v="8.7196722802222196E-2"/>
    <n v="0"/>
  </r>
  <r>
    <s v="AT500_7"/>
    <s v="AT200_7"/>
    <s v=" "/>
    <s v="AT"/>
    <n v="200"/>
    <n v="7"/>
    <s v="RefATIND200District heating2015"/>
    <n v="1"/>
    <s v="Reference"/>
    <s v="AT"/>
    <s v="IND"/>
    <n v="200"/>
    <n v="7"/>
    <x v="0"/>
    <x v="0"/>
    <s v="Industry"/>
    <x v="0"/>
    <x v="0"/>
    <x v="5"/>
    <m/>
    <n v="4.3215188733186203"/>
    <n v="0"/>
    <n v="4.3215188733186203"/>
    <n v="2.4861715521880603"/>
    <n v="0"/>
    <n v="0"/>
    <n v="0"/>
    <n v="1.83534732113056"/>
    <n v="0"/>
    <n v="0"/>
    <n v="0"/>
    <n v="0"/>
    <m/>
    <n v="0.9021052629999966"/>
    <s v=" "/>
    <s v=" "/>
    <s v=" "/>
    <n v="0.90372750000010993"/>
    <s v=" "/>
    <s v=" "/>
    <s v=" "/>
    <s v=" "/>
    <m/>
    <n v="3.9014422881069399"/>
    <n v="0"/>
    <n v="3.9014422881069399"/>
    <n v="2.2427884419497199"/>
    <n v="0"/>
    <n v="0"/>
    <n v="0"/>
    <n v="1.65865384615722"/>
    <n v="0"/>
    <n v="0"/>
    <n v="0"/>
    <n v="0"/>
    <m/>
    <n v="2.4861715521880599"/>
    <n v="0"/>
    <n v="0"/>
    <n v="0"/>
    <n v="0"/>
    <n v="0"/>
    <n v="0"/>
    <n v="2.4861715521880599"/>
  </r>
  <r>
    <s v="AT500_8"/>
    <s v="AT200_x"/>
    <s v=" "/>
    <s v="AT"/>
    <n v="200"/>
    <s v="x"/>
    <s v="RefATIND200Micro CHP (natural gas)2015"/>
    <n v="1"/>
    <s v="Reference"/>
    <s v="AT"/>
    <s v="IND"/>
    <n v="200"/>
    <n v="8"/>
    <x v="0"/>
    <x v="0"/>
    <s v="Industry"/>
    <x v="0"/>
    <x v="0"/>
    <x v="6"/>
    <m/>
    <n v="0"/>
    <n v="0"/>
    <n v="0"/>
    <s v="-"/>
    <s v="-"/>
    <s v="-"/>
    <s v="-"/>
    <s v="-"/>
    <s v="-"/>
    <s v="-"/>
    <s v="-"/>
    <s v="-"/>
    <m/>
    <s v=" "/>
    <s v=" "/>
    <s v=" "/>
    <s v=" "/>
    <s v=" "/>
    <s v=" "/>
    <s v=" "/>
    <s v=" "/>
    <s v=" "/>
    <m/>
    <n v="0"/>
    <n v="0"/>
    <n v="0"/>
    <s v="-"/>
    <s v="-"/>
    <s v="-"/>
    <s v="-"/>
    <s v="-"/>
    <s v="-"/>
    <s v="-"/>
    <s v="-"/>
    <s v="-"/>
    <m/>
    <n v="0"/>
    <s v="-"/>
    <s v="-"/>
    <s v="-"/>
    <s v="-"/>
    <s v="-"/>
    <s v="-"/>
    <s v="-"/>
  </r>
  <r>
    <s v="AT500_9"/>
    <s v="AT200_x"/>
    <s v=" "/>
    <s v="AT"/>
    <n v="200"/>
    <s v="x"/>
    <s v="RefATIND200Micro CHP (biomass)2015"/>
    <n v="1"/>
    <s v="Reference"/>
    <s v="AT"/>
    <s v="IND"/>
    <n v="200"/>
    <n v="9"/>
    <x v="0"/>
    <x v="0"/>
    <s v="Industry"/>
    <x v="0"/>
    <x v="0"/>
    <x v="7"/>
    <m/>
    <n v="0"/>
    <n v="0"/>
    <n v="0"/>
    <s v="-"/>
    <s v="-"/>
    <s v="-"/>
    <s v="-"/>
    <s v="-"/>
    <s v="-"/>
    <s v="-"/>
    <s v="-"/>
    <s v="-"/>
    <m/>
    <s v=" "/>
    <s v=" "/>
    <s v=" "/>
    <s v=" "/>
    <s v=" "/>
    <s v=" "/>
    <s v=" "/>
    <s v=" "/>
    <s v=" "/>
    <m/>
    <n v="0"/>
    <n v="0"/>
    <n v="0"/>
    <s v="-"/>
    <s v="-"/>
    <s v="-"/>
    <s v="-"/>
    <s v="-"/>
    <s v="-"/>
    <s v="-"/>
    <s v="-"/>
    <s v="-"/>
    <m/>
    <n v="0"/>
    <s v="-"/>
    <s v="-"/>
    <s v="-"/>
    <s v="-"/>
    <s v="-"/>
    <s v="-"/>
    <s v="-"/>
  </r>
  <r>
    <s v="AT500_4"/>
    <s v="AT200_51"/>
    <s v=" "/>
    <s v="AT"/>
    <n v="200"/>
    <n v="51"/>
    <s v="RefATIND200Biomass2015"/>
    <n v="1"/>
    <s v="Reference"/>
    <s v="AT"/>
    <s v="IND"/>
    <n v="200"/>
    <n v="4"/>
    <x v="0"/>
    <x v="0"/>
    <s v="Industry"/>
    <x v="0"/>
    <x v="0"/>
    <x v="8"/>
    <m/>
    <n v="13.847485217450549"/>
    <n v="0"/>
    <n v="13.847485217450549"/>
    <n v="0.97533615777833305"/>
    <n v="9.7095237619122194"/>
    <n v="1.8899495231258301"/>
    <n v="1.2393654309391671"/>
    <n v="3.3310343695000001E-2"/>
    <n v="0"/>
    <n v="0"/>
    <n v="0"/>
    <n v="0"/>
    <m/>
    <n v="0.90210526300008143"/>
    <n v="0.90210526300001614"/>
    <n v="0.90210526299997795"/>
    <n v="0.68822341381300289"/>
    <n v="0.8250715865628927"/>
    <s v=" "/>
    <s v=" "/>
    <s v=" "/>
    <s v=" "/>
    <m/>
    <n v="12.224245505551117"/>
    <n v="0"/>
    <n v="12.224245505551117"/>
    <n v="0.87985588112611202"/>
    <n v="8.7590124868447283"/>
    <n v="1.7049334116161099"/>
    <n v="0.85296030784277699"/>
    <n v="2.7483418121388901E-2"/>
    <n v="0"/>
    <n v="0"/>
    <n v="0"/>
    <n v="0"/>
    <m/>
    <n v="12.574809442816109"/>
    <n v="0"/>
    <n v="0"/>
    <n v="0.62233225372388901"/>
    <n v="7.2460824535427797"/>
    <n v="4.7063947355494404"/>
    <n v="0"/>
    <n v="0"/>
  </r>
  <r>
    <s v="AT500_10"/>
    <s v="AT200_53"/>
    <s v=" "/>
    <s v="AT"/>
    <n v="200"/>
    <n v="53"/>
    <s v="RefATIND200Solar thermal2015"/>
    <n v="1"/>
    <s v="Reference"/>
    <s v="AT"/>
    <s v="IND"/>
    <n v="200"/>
    <n v="10"/>
    <x v="0"/>
    <x v="0"/>
    <s v="Industry"/>
    <x v="0"/>
    <x v="0"/>
    <x v="9"/>
    <m/>
    <n v="3.1431992059722198E-2"/>
    <n v="0"/>
    <n v="3.1431992059722198E-2"/>
    <n v="0"/>
    <n v="0"/>
    <n v="0"/>
    <n v="0"/>
    <n v="3.1431992059722198E-2"/>
    <n v="0"/>
    <n v="0"/>
    <n v="0"/>
    <n v="0"/>
    <m/>
    <s v=" "/>
    <s v=" "/>
    <s v=" "/>
    <s v=" "/>
    <n v="0.93069013906367237"/>
    <s v=" "/>
    <s v=" "/>
    <s v=" "/>
    <s v=" "/>
    <m/>
    <n v="2.9253445061111098E-2"/>
    <n v="0"/>
    <n v="2.9253445061111098E-2"/>
    <n v="0"/>
    <n v="0"/>
    <n v="0"/>
    <n v="0"/>
    <n v="2.9253445061111098E-2"/>
    <n v="0"/>
    <n v="0"/>
    <n v="0"/>
    <n v="0"/>
    <m/>
    <n v="0"/>
    <n v="0"/>
    <n v="0"/>
    <n v="0"/>
    <n v="0"/>
    <n v="0"/>
    <n v="0"/>
    <n v="0"/>
  </r>
  <r>
    <s v="AT500_11"/>
    <s v="AT200_x"/>
    <s v=" "/>
    <s v="AT"/>
    <n v="200"/>
    <s v="x"/>
    <s v="RefATIND200Heat pumps total (electric)2015"/>
    <n v="1"/>
    <s v="Reference"/>
    <s v="AT"/>
    <s v="IND"/>
    <n v="200"/>
    <n v="11"/>
    <x v="0"/>
    <x v="0"/>
    <s v="Industry"/>
    <x v="0"/>
    <x v="0"/>
    <x v="10"/>
    <m/>
    <n v="0"/>
    <n v="0"/>
    <n v="0"/>
    <s v="-"/>
    <s v="-"/>
    <s v="-"/>
    <s v="-"/>
    <s v="-"/>
    <s v="-"/>
    <s v="-"/>
    <s v="-"/>
    <s v="-"/>
    <m/>
    <s v=" "/>
    <s v=" "/>
    <s v=" "/>
    <s v=" "/>
    <s v=" "/>
    <s v=" "/>
    <s v=" "/>
    <s v=" "/>
    <s v=" "/>
    <m/>
    <n v="0"/>
    <n v="0"/>
    <n v="0"/>
    <s v="-"/>
    <s v="-"/>
    <s v="-"/>
    <s v="-"/>
    <s v="-"/>
    <s v="-"/>
    <s v="-"/>
    <s v="-"/>
    <s v="-"/>
    <m/>
    <n v="0"/>
    <s v="-"/>
    <s v="-"/>
    <s v="-"/>
    <s v="-"/>
    <s v="-"/>
    <s v="-"/>
    <s v="-"/>
  </r>
  <r>
    <s v="AT500_12"/>
    <s v="AT200_x"/>
    <s v=" "/>
    <s v="AT"/>
    <n v="200"/>
    <s v="x"/>
    <s v="RefATIND200Heat pumps Air-to-air (electric)2015"/>
    <n v="1"/>
    <s v="Reference"/>
    <s v="AT"/>
    <s v="IND"/>
    <n v="200"/>
    <n v="12"/>
    <x v="0"/>
    <x v="0"/>
    <s v="Industry"/>
    <x v="0"/>
    <x v="0"/>
    <x v="11"/>
    <m/>
    <n v="0"/>
    <n v="0"/>
    <n v="0"/>
    <s v="-"/>
    <s v="-"/>
    <s v="-"/>
    <s v="-"/>
    <s v="-"/>
    <s v="-"/>
    <s v="-"/>
    <s v="-"/>
    <s v="-"/>
    <m/>
    <s v=" "/>
    <s v=" "/>
    <s v=" "/>
    <s v=" "/>
    <s v=" "/>
    <s v=" "/>
    <s v=" "/>
    <s v=" "/>
    <s v=" "/>
    <m/>
    <n v="0"/>
    <n v="0"/>
    <n v="0"/>
    <s v="-"/>
    <s v="-"/>
    <s v="-"/>
    <s v="-"/>
    <s v="-"/>
    <s v="-"/>
    <s v="-"/>
    <s v="-"/>
    <s v="-"/>
    <m/>
    <n v="0"/>
    <s v="-"/>
    <s v="-"/>
    <s v="-"/>
    <s v="-"/>
    <s v="-"/>
    <s v="-"/>
    <s v="-"/>
  </r>
  <r>
    <s v=" "/>
    <s v="AT200_x"/>
    <s v=" "/>
    <s v="AT"/>
    <n v="200"/>
    <s v="x"/>
    <s v="RefATIND200Heat pumps Air-to-water (electric)2015"/>
    <n v="1"/>
    <s v="Reference"/>
    <s v="AT"/>
    <s v="IND"/>
    <n v="200"/>
    <n v="13"/>
    <x v="0"/>
    <x v="0"/>
    <s v="Industry"/>
    <x v="0"/>
    <x v="0"/>
    <x v="12"/>
    <m/>
    <n v="0"/>
    <n v="0"/>
    <n v="0"/>
    <s v="-"/>
    <s v="-"/>
    <s v="-"/>
    <s v="-"/>
    <s v="-"/>
    <s v="-"/>
    <s v="-"/>
    <s v="-"/>
    <s v="-"/>
    <m/>
    <s v=" "/>
    <s v=" "/>
    <s v=" "/>
    <s v=" "/>
    <s v=" "/>
    <s v=" "/>
    <s v=" "/>
    <s v=" "/>
    <s v=" "/>
    <m/>
    <n v="0"/>
    <n v="0"/>
    <n v="0"/>
    <s v="-"/>
    <s v="-"/>
    <s v="-"/>
    <s v="-"/>
    <s v="-"/>
    <s v="-"/>
    <s v="-"/>
    <s v="-"/>
    <s v="-"/>
    <m/>
    <n v="0"/>
    <s v="-"/>
    <s v="-"/>
    <s v="-"/>
    <s v="-"/>
    <s v="-"/>
    <s v="-"/>
    <s v="-"/>
  </r>
  <r>
    <s v="AT500_14"/>
    <s v="AT200_x"/>
    <s v=" "/>
    <s v="AT"/>
    <n v="200"/>
    <s v="x"/>
    <s v="RefATIND200Heat pumps Ground-to-water (electric)2015"/>
    <n v="1"/>
    <s v="Reference"/>
    <s v="AT"/>
    <s v="IND"/>
    <n v="200"/>
    <n v="14"/>
    <x v="0"/>
    <x v="0"/>
    <s v="Industry"/>
    <x v="0"/>
    <x v="0"/>
    <x v="13"/>
    <m/>
    <n v="0"/>
    <n v="0"/>
    <n v="0"/>
    <s v="-"/>
    <s v="-"/>
    <s v="-"/>
    <s v="-"/>
    <s v="-"/>
    <s v="-"/>
    <s v="-"/>
    <s v="-"/>
    <s v="-"/>
    <m/>
    <s v=" "/>
    <s v=" "/>
    <s v=" "/>
    <s v=" "/>
    <s v=" "/>
    <s v=" "/>
    <s v=" "/>
    <s v=" "/>
    <s v=" "/>
    <m/>
    <n v="0"/>
    <n v="0"/>
    <n v="0"/>
    <s v="-"/>
    <s v="-"/>
    <s v="-"/>
    <s v="-"/>
    <s v="-"/>
    <s v="-"/>
    <s v="-"/>
    <s v="-"/>
    <s v="-"/>
    <m/>
    <n v="0"/>
    <s v="-"/>
    <s v="-"/>
    <s v="-"/>
    <s v="-"/>
    <s v="-"/>
    <s v="-"/>
    <s v="-"/>
  </r>
  <r>
    <s v="AT500_15"/>
    <s v="AT200_9"/>
    <s v=" "/>
    <s v="AT"/>
    <n v="200"/>
    <n v="9"/>
    <s v="RefATIND200Others (RES)2015"/>
    <n v="1"/>
    <s v="Reference"/>
    <s v="AT"/>
    <s v="IND"/>
    <n v="200"/>
    <n v="15"/>
    <x v="0"/>
    <x v="0"/>
    <s v="Industry"/>
    <x v="0"/>
    <x v="0"/>
    <x v="14"/>
    <m/>
    <n v="0.69940246089361091"/>
    <n v="0"/>
    <n v="0.69940246089361091"/>
    <n v="0.62605158429611096"/>
    <n v="0"/>
    <n v="0"/>
    <n v="2.2033863255555591E-2"/>
    <n v="5.1317013341944398E-2"/>
    <n v="0"/>
    <n v="0"/>
    <n v="0"/>
    <n v="0"/>
    <m/>
    <n v="0.90210526299962812"/>
    <s v=" "/>
    <s v=" "/>
    <n v="0.68197905791618196"/>
    <n v="2.9061977506339458"/>
    <s v=" "/>
    <s v=" "/>
    <s v=" "/>
    <s v=" "/>
    <m/>
    <n v="0.72892845115166582"/>
    <n v="0"/>
    <n v="0.72892845115166582"/>
    <n v="0.56476442910277702"/>
    <n v="0"/>
    <n v="0"/>
    <n v="1.502663330527778E-2"/>
    <n v="0.14913738874361099"/>
    <n v="0"/>
    <n v="0"/>
    <n v="0"/>
    <n v="0"/>
    <m/>
    <n v="0.62605158429611096"/>
    <n v="0"/>
    <n v="0"/>
    <n v="0"/>
    <n v="0"/>
    <n v="0"/>
    <n v="0.62605158429611096"/>
    <n v="0"/>
  </r>
  <r>
    <s v="AT500_16"/>
    <s v="AT200_4"/>
    <s v="AT200_8"/>
    <s v="AT"/>
    <n v="200"/>
    <n v="4"/>
    <s v="RefATIND200Others (fossil)2015"/>
    <n v="1"/>
    <s v="Reference"/>
    <s v="AT"/>
    <s v="IND"/>
    <n v="200"/>
    <n v="16"/>
    <x v="0"/>
    <x v="0"/>
    <s v="Industry"/>
    <x v="0"/>
    <x v="0"/>
    <x v="15"/>
    <m/>
    <n v="9.2915202069252754"/>
    <n v="0"/>
    <n v="9.2915202069252754"/>
    <n v="0.24009551395472228"/>
    <n v="1.2871926513324989"/>
    <n v="1.043174276156666"/>
    <n v="6.7210577654813877"/>
    <n v="0"/>
    <n v="0"/>
    <n v="0"/>
    <n v="0"/>
    <n v="0"/>
    <m/>
    <n v="0.90210526300059968"/>
    <n v="0.90210526299997873"/>
    <n v="0.90210526300007476"/>
    <n v="0.64643854956812785"/>
    <s v=" "/>
    <s v=" "/>
    <s v=" "/>
    <s v=" "/>
    <s v=" "/>
    <m/>
    <n v="6.6635785302519457"/>
    <n v="0"/>
    <n v="6.6635785302519457"/>
    <n v="0.2165914267613889"/>
    <n v="1.1611832652619438"/>
    <n v="0.94105300474722187"/>
    <n v="4.3447508334813909"/>
    <n v="0"/>
    <n v="0"/>
    <n v="0"/>
    <n v="0"/>
    <n v="0"/>
    <m/>
    <n v="2.5704624414444428"/>
    <n v="0"/>
    <n v="0.64906458701527803"/>
    <n v="0"/>
    <n v="0.30566895288388901"/>
    <n v="1.615728901545276"/>
    <n v="0"/>
    <n v="0"/>
  </r>
  <r>
    <s v=" "/>
    <s v="AT200_x"/>
    <s v=" "/>
    <s v="AT"/>
    <n v="200"/>
    <s v="x"/>
    <s v="RefATIND200Compression cooling (electricity)2015"/>
    <n v="1"/>
    <s v="Reference"/>
    <s v="AT"/>
    <s v="IND"/>
    <n v="200"/>
    <n v="17"/>
    <x v="0"/>
    <x v="0"/>
    <s v="Industry"/>
    <x v="0"/>
    <x v="0"/>
    <x v="16"/>
    <m/>
    <n v="0"/>
    <n v="0"/>
    <n v="0"/>
    <s v="-"/>
    <s v="-"/>
    <s v="-"/>
    <s v="-"/>
    <s v="-"/>
    <s v="-"/>
    <s v="-"/>
    <s v="-"/>
    <s v="-"/>
    <m/>
    <s v=" "/>
    <s v=" "/>
    <s v=" "/>
    <s v=" "/>
    <s v=" "/>
    <s v=" "/>
    <s v=" "/>
    <s v=" "/>
    <s v=" "/>
    <m/>
    <n v="0"/>
    <n v="0"/>
    <n v="0"/>
    <s v="-"/>
    <s v="-"/>
    <s v="-"/>
    <s v="-"/>
    <s v="-"/>
    <s v="-"/>
    <s v="-"/>
    <s v="-"/>
    <s v="-"/>
    <m/>
    <n v="0"/>
    <s v="-"/>
    <s v="-"/>
    <s v="-"/>
    <s v="-"/>
    <s v="-"/>
    <s v="-"/>
    <s v="-"/>
  </r>
  <r>
    <s v="BE500_1"/>
    <s v="BE200_0"/>
    <s v=" "/>
    <s v="BE"/>
    <n v="200"/>
    <n v="0"/>
    <s v="RefBEIND200Total2015"/>
    <n v="1"/>
    <s v="Reference"/>
    <s v="BE"/>
    <s v="IND"/>
    <n v="200"/>
    <n v="1"/>
    <x v="1"/>
    <x v="0"/>
    <s v="Industry"/>
    <x v="0"/>
    <x v="0"/>
    <x v="0"/>
    <m/>
    <n v="94.059698467667772"/>
    <n v="4.5957104258763914"/>
    <n v="89.463988041791382"/>
    <n v="8.0047696742525005"/>
    <n v="15.360097190528609"/>
    <n v="9.7606185615822199"/>
    <n v="45.378851741118901"/>
    <n v="10.959650874309165"/>
    <n v="0.10737398416472201"/>
    <n v="1.6206974377111101"/>
    <n v="0.95088350736888905"/>
    <n v="1.91675549663167"/>
    <m/>
    <n v="0.90210526299998295"/>
    <n v="0.90210526299999005"/>
    <n v="0.90210526300000815"/>
    <n v="0.63540318193741163"/>
    <n v="0.90696012156349892"/>
    <n v="2.5000000000012941"/>
    <n v="1.0000000000068551E-2"/>
    <n v="1.6853858625177622"/>
    <n v="3.3885636194121997"/>
    <m/>
    <n v="77.038803318986339"/>
    <n v="8.3822954982044369"/>
    <n v="68.656507820781897"/>
    <n v="7.2211448522458399"/>
    <n v="13.85642451576722"/>
    <n v="8.8051053745388899"/>
    <n v="28.833866788973001"/>
    <n v="9.9399662892569474"/>
    <n v="0.26843496041194398"/>
    <n v="1.62069743772222E-2"/>
    <n v="1.6026056202208301"/>
    <n v="6.4950479431944403"/>
    <m/>
    <n v="33.125485426363078"/>
    <n v="5.85635896416667E-3"/>
    <n v="5.9846926013791704"/>
    <n v="2.4150699839580598"/>
    <n v="4.7926492029013898"/>
    <n v="14.716438232716399"/>
    <n v="0.25978734741722198"/>
    <n v="4.9509916990266696"/>
  </r>
  <r>
    <s v="BE500_2"/>
    <s v="BE200_3"/>
    <s v=" "/>
    <s v="BE"/>
    <n v="200"/>
    <n v="3"/>
    <s v="RefBEIND200Gas2015"/>
    <n v="1"/>
    <s v="Reference"/>
    <s v="BE"/>
    <s v="IND"/>
    <n v="200"/>
    <n v="2"/>
    <x v="1"/>
    <x v="0"/>
    <s v="Industry"/>
    <x v="0"/>
    <x v="0"/>
    <x v="1"/>
    <m/>
    <n v="43.728046240115283"/>
    <n v="0"/>
    <n v="43.728046240115283"/>
    <n v="1.619936317114445"/>
    <n v="7.7894368367358311"/>
    <n v="3.99125499163944"/>
    <n v="21.281422169651123"/>
    <n v="9.0459959249744433"/>
    <n v="0"/>
    <n v="0"/>
    <n v="0"/>
    <n v="0"/>
    <m/>
    <n v="0.90210526300006866"/>
    <n v="0.90210526300001215"/>
    <n v="0.90210526300002514"/>
    <n v="0.65647298213895255"/>
    <n v="0.89825487506379942"/>
    <s v=" "/>
    <s v=" "/>
    <s v=" "/>
    <s v=" "/>
    <m/>
    <n v="34.185065792836951"/>
    <n v="0"/>
    <n v="34.185065792836951"/>
    <n v="1.461353077393889"/>
    <n v="7.02689196622556"/>
    <n v="3.60053213393306"/>
    <n v="13.970678675868889"/>
    <n v="8.1256099394155576"/>
    <n v="0"/>
    <n v="0"/>
    <n v="0"/>
    <n v="0"/>
    <m/>
    <n v="13.400628145489723"/>
    <n v="5.85635896416667E-3"/>
    <n v="5.7359536676511098"/>
    <n v="1.25877481490861"/>
    <n v="6.2645558688611103E-2"/>
    <n v="6.26257147356917"/>
    <n v="7.48262717080556E-2"/>
    <n v="0"/>
  </r>
  <r>
    <s v="BE500_3"/>
    <s v="BE200_2"/>
    <s v=" "/>
    <s v="BE"/>
    <n v="200"/>
    <n v="2"/>
    <s v="RefBEIND200Oil2015"/>
    <n v="1"/>
    <s v="Reference"/>
    <s v="BE"/>
    <s v="IND"/>
    <n v="200"/>
    <n v="3"/>
    <x v="1"/>
    <x v="0"/>
    <s v="Industry"/>
    <x v="0"/>
    <x v="0"/>
    <x v="2"/>
    <m/>
    <n v="4.8416126092247218"/>
    <n v="0"/>
    <n v="4.8416126092247218"/>
    <n v="4.94178251983333E-2"/>
    <n v="1.5699412014625"/>
    <n v="0.76962495629694405"/>
    <n v="1.657843376582222"/>
    <n v="0.79478524968472197"/>
    <n v="0"/>
    <n v="0"/>
    <n v="0"/>
    <n v="0"/>
    <m/>
    <n v="0.90210526300140659"/>
    <n v="0.90210526299990923"/>
    <n v="0.90210526300006333"/>
    <n v="0.62987125549937473"/>
    <n v="0.86864946912246566"/>
    <s v=" "/>
    <s v=" "/>
    <s v=" "/>
    <s v=" "/>
    <m/>
    <n v="3.8897326984830558"/>
    <n v="0"/>
    <n v="3.8897326984830558"/>
    <n v="4.4580080197499997E-2"/>
    <n v="1.4162522204397221"/>
    <n v="0.69428272361166699"/>
    <n v="1.044227889029167"/>
    <n v="0.69038978520500005"/>
    <n v="0"/>
    <n v="0"/>
    <n v="0"/>
    <n v="0"/>
    <m/>
    <n v="2.3889839829574959"/>
    <n v="0"/>
    <n v="0"/>
    <n v="0.29589992195027798"/>
    <n v="0.51455539705027797"/>
    <n v="1.57852866395694"/>
    <n v="0"/>
    <n v="0"/>
  </r>
  <r>
    <s v="BE500_5"/>
    <s v="BE200_1"/>
    <s v=" "/>
    <s v="BE"/>
    <n v="200"/>
    <n v="1"/>
    <s v="RefBEIND200Coal2015"/>
    <n v="1"/>
    <s v="Reference"/>
    <s v="BE"/>
    <s v="IND"/>
    <n v="200"/>
    <n v="5"/>
    <x v="1"/>
    <x v="0"/>
    <s v="Industry"/>
    <x v="0"/>
    <x v="0"/>
    <x v="3"/>
    <m/>
    <n v="17.085513747480004"/>
    <n v="0"/>
    <n v="17.085513747480004"/>
    <n v="0.22241628391000001"/>
    <n v="0.72544154326916699"/>
    <n v="2.3163370373405598"/>
    <n v="13.817401644561389"/>
    <n v="3.9172383988888898E-3"/>
    <n v="0"/>
    <n v="0"/>
    <n v="0"/>
    <n v="0"/>
    <m/>
    <n v="0.9021052629992391"/>
    <n v="0.9021052629999825"/>
    <n v="0.90210526299996685"/>
    <n v="0.61500128972886181"/>
    <n v="0.78962112016908548"/>
    <s v=" "/>
    <s v=" "/>
    <s v=" "/>
    <s v=" "/>
    <m/>
    <n v="11.44546033302001"/>
    <n v="0"/>
    <n v="11.44546033302001"/>
    <n v="0.20064290029194398"/>
    <n v="0.65442463418194508"/>
    <n v="2.0895798322666699"/>
    <n v="8.4977198321069505"/>
    <n v="3.0931341724999999E-3"/>
    <n v="0"/>
    <n v="0"/>
    <n v="0"/>
    <n v="0"/>
    <m/>
    <n v="3.2641948645197196"/>
    <n v="0"/>
    <n v="0"/>
    <n v="0"/>
    <n v="1.4967661945213899"/>
    <n v="1.7674286699983299"/>
    <n v="0"/>
    <n v="0"/>
  </r>
  <r>
    <s v="BE500_6"/>
    <s v="BE200_6"/>
    <s v=" "/>
    <s v="BE"/>
    <n v="200"/>
    <n v="6"/>
    <s v="RefBEIND200Electric Heating2015"/>
    <n v="1"/>
    <s v="Reference"/>
    <s v="BE"/>
    <s v="IND"/>
    <n v="200"/>
    <n v="6"/>
    <x v="1"/>
    <x v="0"/>
    <s v="Industry"/>
    <x v="0"/>
    <x v="0"/>
    <x v="4"/>
    <m/>
    <n v="7.503095986595282"/>
    <n v="4.5957104258763914"/>
    <n v="2.907385560718891"/>
    <n v="3.7473373853055506E-2"/>
    <n v="0.25646054102694438"/>
    <n v="0.481908661478611"/>
    <n v="1.8997530471052799"/>
    <n v="0.23178993725500038"/>
    <n v="0.10737398416472201"/>
    <n v="1.6206974377111101"/>
    <n v="0.95088350736888905"/>
    <n v="1.91675549663167"/>
    <m/>
    <n v="0.90210526300186367"/>
    <n v="0.90210526299995419"/>
    <n v="0.90210526299970872"/>
    <n v="0.61078386629982373"/>
    <n v="1.0377031419237959"/>
    <n v="2.5000000000012941"/>
    <n v="1.0000000000068551E-2"/>
    <n v="1.6853858625177622"/>
    <n v="3.3885636194121997"/>
    <m/>
    <n v="10.483054826878604"/>
    <n v="8.3822954982044369"/>
    <n v="2.100759328674167"/>
    <n v="3.3804927775277799E-2"/>
    <n v="0.23135440381222219"/>
    <n v="0.43473233980499998"/>
    <n v="1.160338511125834"/>
    <n v="0.2405291461558334"/>
    <n v="0.26843496041194398"/>
    <n v="1.62069743772222E-2"/>
    <n v="1.6026056202208301"/>
    <n v="6.4950479431944403"/>
    <m/>
    <n v="0.7758425763583332"/>
    <n v="0"/>
    <n v="0"/>
    <n v="0"/>
    <n v="0"/>
    <n v="0.745716948168611"/>
    <n v="3.0125628189722201E-2"/>
    <n v="0"/>
  </r>
  <r>
    <s v="BE500_7"/>
    <s v="BE200_7"/>
    <s v=" "/>
    <s v="BE"/>
    <n v="200"/>
    <n v="7"/>
    <s v="RefBEIND200District heating2015"/>
    <n v="1"/>
    <s v="Reference"/>
    <s v="BE"/>
    <s v="IND"/>
    <n v="200"/>
    <n v="7"/>
    <x v="1"/>
    <x v="0"/>
    <s v="Industry"/>
    <x v="0"/>
    <x v="0"/>
    <x v="5"/>
    <m/>
    <n v="5.7278231060694376"/>
    <n v="0"/>
    <n v="5.7278231060694376"/>
    <n v="4.9509916990266598"/>
    <n v="0"/>
    <n v="0"/>
    <n v="0"/>
    <n v="0.77683140704277798"/>
    <n v="0"/>
    <n v="0"/>
    <n v="0"/>
    <n v="0"/>
    <m/>
    <n v="0.9021052629999714"/>
    <s v=" "/>
    <s v=" "/>
    <s v=" "/>
    <n v="0.90372750000010404"/>
    <s v=" "/>
    <s v=" "/>
    <s v=" "/>
    <s v=" "/>
    <m/>
    <n v="5.168359574169453"/>
    <n v="0"/>
    <n v="5.168359574169453"/>
    <n v="4.4663156687611201"/>
    <n v="0"/>
    <n v="0"/>
    <n v="0"/>
    <n v="0.70204390540833295"/>
    <n v="0"/>
    <n v="0"/>
    <n v="0"/>
    <n v="0"/>
    <m/>
    <n v="4.9509916990266696"/>
    <n v="0"/>
    <n v="0"/>
    <n v="0"/>
    <n v="0"/>
    <n v="0"/>
    <n v="0"/>
    <n v="4.9509916990266696"/>
  </r>
  <r>
    <s v="BE500_8"/>
    <s v="BE200_x"/>
    <s v=" "/>
    <s v="BE"/>
    <n v="200"/>
    <s v="x"/>
    <s v="RefBEIND200Micro CHP (natural gas)2015"/>
    <n v="1"/>
    <s v="Reference"/>
    <s v="BE"/>
    <s v="IND"/>
    <n v="200"/>
    <n v="8"/>
    <x v="1"/>
    <x v="0"/>
    <s v="Industry"/>
    <x v="0"/>
    <x v="0"/>
    <x v="6"/>
    <m/>
    <n v="0"/>
    <n v="0"/>
    <n v="0"/>
    <s v="-"/>
    <s v="-"/>
    <s v="-"/>
    <s v="-"/>
    <s v="-"/>
    <s v="-"/>
    <s v="-"/>
    <s v="-"/>
    <s v="-"/>
    <m/>
    <s v=" "/>
    <s v=" "/>
    <s v=" "/>
    <s v=" "/>
    <s v=" "/>
    <s v=" "/>
    <s v=" "/>
    <s v=" "/>
    <s v=" "/>
    <m/>
    <n v="0"/>
    <n v="0"/>
    <n v="0"/>
    <s v="-"/>
    <s v="-"/>
    <s v="-"/>
    <s v="-"/>
    <s v="-"/>
    <s v="-"/>
    <s v="-"/>
    <s v="-"/>
    <s v="-"/>
    <m/>
    <n v="0"/>
    <s v="-"/>
    <s v="-"/>
    <s v="-"/>
    <s v="-"/>
    <s v="-"/>
    <s v="-"/>
    <s v="-"/>
  </r>
  <r>
    <s v="BE500_9"/>
    <s v="BE200_x"/>
    <s v=" "/>
    <s v="BE"/>
    <n v="200"/>
    <s v="x"/>
    <s v="RefBEIND200Micro CHP (biomass)2015"/>
    <n v="1"/>
    <s v="Reference"/>
    <s v="BE"/>
    <s v="IND"/>
    <n v="200"/>
    <n v="9"/>
    <x v="1"/>
    <x v="0"/>
    <s v="Industry"/>
    <x v="0"/>
    <x v="0"/>
    <x v="7"/>
    <m/>
    <n v="0"/>
    <n v="0"/>
    <n v="0"/>
    <s v="-"/>
    <s v="-"/>
    <s v="-"/>
    <s v="-"/>
    <s v="-"/>
    <s v="-"/>
    <s v="-"/>
    <s v="-"/>
    <s v="-"/>
    <m/>
    <s v=" "/>
    <s v=" "/>
    <s v=" "/>
    <s v=" "/>
    <s v=" "/>
    <s v=" "/>
    <s v=" "/>
    <s v=" "/>
    <s v=" "/>
    <m/>
    <n v="0"/>
    <n v="0"/>
    <n v="0"/>
    <s v="-"/>
    <s v="-"/>
    <s v="-"/>
    <s v="-"/>
    <s v="-"/>
    <s v="-"/>
    <s v="-"/>
    <s v="-"/>
    <s v="-"/>
    <m/>
    <n v="0"/>
    <s v="-"/>
    <s v="-"/>
    <s v="-"/>
    <s v="-"/>
    <s v="-"/>
    <s v="-"/>
    <s v="-"/>
  </r>
  <r>
    <s v="BE500_4"/>
    <s v="BE200_51"/>
    <s v=" "/>
    <s v="BE"/>
    <n v="200"/>
    <n v="51"/>
    <s v="RefBEIND200Biomass2015"/>
    <n v="1"/>
    <s v="Reference"/>
    <s v="BE"/>
    <s v="IND"/>
    <n v="200"/>
    <n v="4"/>
    <x v="1"/>
    <x v="0"/>
    <s v="Industry"/>
    <x v="0"/>
    <x v="0"/>
    <x v="8"/>
    <m/>
    <n v="7.1916024250641577"/>
    <n v="0"/>
    <n v="7.1916024250641577"/>
    <n v="0.81865717374111102"/>
    <n v="4.2348652783694396"/>
    <n v="1.0812525952419401"/>
    <n v="1.0479050894174999"/>
    <n v="8.9222882941666602E-3"/>
    <n v="0"/>
    <n v="0"/>
    <n v="0"/>
    <n v="0"/>
    <m/>
    <n v="0.9021052629998576"/>
    <n v="0.90210526300000671"/>
    <n v="0.90210526299984928"/>
    <n v="0.63201184737179017"/>
    <n v="0.8253467868878781"/>
    <s v=" "/>
    <s v=" "/>
    <s v=" "/>
    <s v=" "/>
    <m/>
    <n v="6.2038652709458377"/>
    <n v="0"/>
    <n v="6.2038652709458377"/>
    <n v="0.73851494502444504"/>
    <n v="3.8202942557130601"/>
    <n v="0.97540365679999996"/>
    <n v="0.66228843143305505"/>
    <n v="7.3639819752777799E-3"/>
    <n v="0"/>
    <n v="0"/>
    <n v="0"/>
    <n v="0"/>
    <m/>
    <n v="6.1347750473525036"/>
    <n v="0"/>
    <n v="0"/>
    <n v="0.86039524709944404"/>
    <n v="2.51119718094778"/>
    <n v="2.76318261930528"/>
    <n v="0"/>
    <n v="0"/>
  </r>
  <r>
    <s v="BE500_10"/>
    <s v="BE200_53"/>
    <s v=" "/>
    <s v="BE"/>
    <n v="200"/>
    <n v="53"/>
    <s v="RefBEIND200Solar thermal2015"/>
    <n v="1"/>
    <s v="Reference"/>
    <s v="BE"/>
    <s v="IND"/>
    <n v="200"/>
    <n v="10"/>
    <x v="1"/>
    <x v="0"/>
    <s v="Industry"/>
    <x v="0"/>
    <x v="0"/>
    <x v="9"/>
    <m/>
    <n v="5.7306705369444398E-2"/>
    <n v="0"/>
    <n v="5.7306705369444398E-2"/>
    <n v="0"/>
    <n v="0"/>
    <n v="0"/>
    <n v="0"/>
    <n v="5.7306705369444398E-2"/>
    <n v="0"/>
    <n v="0"/>
    <n v="0"/>
    <n v="0"/>
    <m/>
    <s v=" "/>
    <s v=" "/>
    <s v=" "/>
    <s v=" "/>
    <n v="0.93071054515229945"/>
    <s v=" "/>
    <s v=" "/>
    <s v=" "/>
    <s v=" "/>
    <m/>
    <n v="5.3335954995277803E-2"/>
    <n v="0"/>
    <n v="5.3335954995277803E-2"/>
    <n v="0"/>
    <n v="0"/>
    <n v="0"/>
    <n v="0"/>
    <n v="5.3335954995277803E-2"/>
    <n v="0"/>
    <n v="0"/>
    <n v="0"/>
    <n v="0"/>
    <m/>
    <n v="0"/>
    <n v="0"/>
    <n v="0"/>
    <n v="0"/>
    <n v="0"/>
    <n v="0"/>
    <n v="0"/>
    <n v="0"/>
  </r>
  <r>
    <s v="BE500_11"/>
    <s v="BE200_x"/>
    <s v=" "/>
    <s v="BE"/>
    <n v="200"/>
    <s v="x"/>
    <s v="RefBEIND200Heat pumps total (electric)2015"/>
    <n v="1"/>
    <s v="Reference"/>
    <s v="BE"/>
    <s v="IND"/>
    <n v="200"/>
    <n v="11"/>
    <x v="1"/>
    <x v="0"/>
    <s v="Industry"/>
    <x v="0"/>
    <x v="0"/>
    <x v="10"/>
    <m/>
    <n v="0"/>
    <n v="0"/>
    <n v="0"/>
    <s v="-"/>
    <s v="-"/>
    <s v="-"/>
    <s v="-"/>
    <s v="-"/>
    <s v="-"/>
    <s v="-"/>
    <s v="-"/>
    <s v="-"/>
    <m/>
    <s v=" "/>
    <s v=" "/>
    <s v=" "/>
    <s v=" "/>
    <s v=" "/>
    <s v=" "/>
    <s v=" "/>
    <s v=" "/>
    <s v=" "/>
    <m/>
    <n v="0"/>
    <n v="0"/>
    <n v="0"/>
    <s v="-"/>
    <s v="-"/>
    <s v="-"/>
    <s v="-"/>
    <s v="-"/>
    <s v="-"/>
    <s v="-"/>
    <s v="-"/>
    <s v="-"/>
    <m/>
    <n v="0"/>
    <s v="-"/>
    <s v="-"/>
    <s v="-"/>
    <s v="-"/>
    <s v="-"/>
    <s v="-"/>
    <s v="-"/>
  </r>
  <r>
    <s v="BE500_12"/>
    <s v="BE200_x"/>
    <s v=" "/>
    <s v="BE"/>
    <n v="200"/>
    <s v="x"/>
    <s v="RefBEIND200Heat pumps Air-to-air (electric)2015"/>
    <n v="1"/>
    <s v="Reference"/>
    <s v="BE"/>
    <s v="IND"/>
    <n v="200"/>
    <n v="12"/>
    <x v="1"/>
    <x v="0"/>
    <s v="Industry"/>
    <x v="0"/>
    <x v="0"/>
    <x v="11"/>
    <m/>
    <n v="0"/>
    <n v="0"/>
    <n v="0"/>
    <s v="-"/>
    <s v="-"/>
    <s v="-"/>
    <s v="-"/>
    <s v="-"/>
    <s v="-"/>
    <s v="-"/>
    <s v="-"/>
    <s v="-"/>
    <m/>
    <s v=" "/>
    <s v=" "/>
    <s v=" "/>
    <s v=" "/>
    <s v=" "/>
    <s v=" "/>
    <s v=" "/>
    <s v=" "/>
    <s v=" "/>
    <m/>
    <n v="0"/>
    <n v="0"/>
    <n v="0"/>
    <s v="-"/>
    <s v="-"/>
    <s v="-"/>
    <s v="-"/>
    <s v="-"/>
    <s v="-"/>
    <s v="-"/>
    <s v="-"/>
    <s v="-"/>
    <m/>
    <n v="0"/>
    <s v="-"/>
    <s v="-"/>
    <s v="-"/>
    <s v="-"/>
    <s v="-"/>
    <s v="-"/>
    <s v="-"/>
  </r>
  <r>
    <s v=" "/>
    <s v="BE200_x"/>
    <s v=" "/>
    <s v="BE"/>
    <n v="200"/>
    <s v="x"/>
    <s v="RefBEIND200Heat pumps Air-to-water (electric)2015"/>
    <n v="1"/>
    <s v="Reference"/>
    <s v="BE"/>
    <s v="IND"/>
    <n v="200"/>
    <n v="13"/>
    <x v="1"/>
    <x v="0"/>
    <s v="Industry"/>
    <x v="0"/>
    <x v="0"/>
    <x v="12"/>
    <m/>
    <n v="0"/>
    <n v="0"/>
    <n v="0"/>
    <s v="-"/>
    <s v="-"/>
    <s v="-"/>
    <s v="-"/>
    <s v="-"/>
    <s v="-"/>
    <s v="-"/>
    <s v="-"/>
    <s v="-"/>
    <m/>
    <s v=" "/>
    <s v=" "/>
    <s v=" "/>
    <s v=" "/>
    <s v=" "/>
    <s v=" "/>
    <s v=" "/>
    <s v=" "/>
    <s v=" "/>
    <m/>
    <n v="0"/>
    <n v="0"/>
    <n v="0"/>
    <s v="-"/>
    <s v="-"/>
    <s v="-"/>
    <s v="-"/>
    <s v="-"/>
    <s v="-"/>
    <s v="-"/>
    <s v="-"/>
    <s v="-"/>
    <m/>
    <n v="0"/>
    <s v="-"/>
    <s v="-"/>
    <s v="-"/>
    <s v="-"/>
    <s v="-"/>
    <s v="-"/>
    <s v="-"/>
  </r>
  <r>
    <s v="BE500_14"/>
    <s v="BE200_x"/>
    <s v=" "/>
    <s v="BE"/>
    <n v="200"/>
    <s v="x"/>
    <s v="RefBEIND200Heat pumps Ground-to-water (electric)2015"/>
    <n v="1"/>
    <s v="Reference"/>
    <s v="BE"/>
    <s v="IND"/>
    <n v="200"/>
    <n v="14"/>
    <x v="1"/>
    <x v="0"/>
    <s v="Industry"/>
    <x v="0"/>
    <x v="0"/>
    <x v="13"/>
    <m/>
    <n v="0"/>
    <n v="0"/>
    <n v="0"/>
    <s v="-"/>
    <s v="-"/>
    <s v="-"/>
    <s v="-"/>
    <s v="-"/>
    <s v="-"/>
    <s v="-"/>
    <s v="-"/>
    <s v="-"/>
    <m/>
    <s v=" "/>
    <s v=" "/>
    <s v=" "/>
    <s v=" "/>
    <s v=" "/>
    <s v=" "/>
    <s v=" "/>
    <s v=" "/>
    <s v=" "/>
    <m/>
    <n v="0"/>
    <n v="0"/>
    <n v="0"/>
    <s v="-"/>
    <s v="-"/>
    <s v="-"/>
    <s v="-"/>
    <s v="-"/>
    <s v="-"/>
    <s v="-"/>
    <s v="-"/>
    <s v="-"/>
    <m/>
    <n v="0"/>
    <s v="-"/>
    <s v="-"/>
    <s v="-"/>
    <s v="-"/>
    <s v="-"/>
    <s v="-"/>
    <s v="-"/>
  </r>
  <r>
    <s v="BE500_15"/>
    <s v="BE200_9"/>
    <s v=" "/>
    <s v="BE"/>
    <n v="200"/>
    <n v="9"/>
    <s v="RefBEIND200Others (RES)2015"/>
    <n v="1"/>
    <s v="Reference"/>
    <s v="BE"/>
    <s v="IND"/>
    <n v="200"/>
    <n v="15"/>
    <x v="1"/>
    <x v="0"/>
    <s v="Industry"/>
    <x v="0"/>
    <x v="0"/>
    <x v="14"/>
    <m/>
    <n v="0.20039098626000004"/>
    <n v="0"/>
    <n v="0.20039098626000004"/>
    <n v="0.15483544751916672"/>
    <n v="0"/>
    <n v="0"/>
    <n v="5.4534154511111099E-3"/>
    <n v="4.0102123289722201E-2"/>
    <n v="0"/>
    <n v="0"/>
    <n v="0"/>
    <n v="0"/>
    <m/>
    <n v="0.90210526300071436"/>
    <s v=" "/>
    <s v=" "/>
    <n v="0.62619903425716694"/>
    <n v="2.9325240730977424"/>
    <s v=" "/>
    <s v=" "/>
    <s v=" "/>
    <s v=" "/>
    <m/>
    <n v="0.26069323752444407"/>
    <n v="0"/>
    <n v="0.26069323752444407"/>
    <n v="0.13967787210611121"/>
    <n v="0"/>
    <n v="0"/>
    <n v="3.4149234888888897E-3"/>
    <n v="0.11760044192944399"/>
    <n v="0"/>
    <n v="0"/>
    <n v="0"/>
    <n v="0"/>
    <m/>
    <n v="0.154835447519444"/>
    <n v="0"/>
    <n v="0"/>
    <n v="0"/>
    <n v="0"/>
    <n v="0"/>
    <n v="0.154835447519444"/>
    <n v="0"/>
  </r>
  <r>
    <s v="BE500_16"/>
    <s v="BE200_4"/>
    <s v="BE200_8"/>
    <s v="BE"/>
    <n v="200"/>
    <n v="4"/>
    <s v="RefBEIND200Others (fossil)2015"/>
    <n v="1"/>
    <s v="Reference"/>
    <s v="BE"/>
    <s v="IND"/>
    <n v="200"/>
    <n v="16"/>
    <x v="1"/>
    <x v="0"/>
    <s v="Industry"/>
    <x v="0"/>
    <x v="0"/>
    <x v="15"/>
    <m/>
    <n v="7.7243066614897185"/>
    <n v="0"/>
    <n v="7.7243066614897185"/>
    <n v="0.1510415538897221"/>
    <n v="0.78395178966472101"/>
    <n v="1.1202403195847221"/>
    <n v="5.6690729983505532"/>
    <n v="0"/>
    <n v="0"/>
    <n v="0"/>
    <n v="0"/>
    <n v="0"/>
    <m/>
    <n v="0.90210526300143579"/>
    <n v="0.90210526299988425"/>
    <n v="0.90210526300028493"/>
    <n v="0.61653792902957794"/>
    <s v=" "/>
    <s v=" "/>
    <s v=" "/>
    <s v=" "/>
    <s v=" "/>
    <m/>
    <n v="5.3492356301336059"/>
    <n v="0"/>
    <n v="5.3492356301336059"/>
    <n v="0.13625538069583329"/>
    <n v="0.70720703539472307"/>
    <n v="1.0105746881224991"/>
    <n v="3.49519852592055"/>
    <n v="0"/>
    <n v="0"/>
    <n v="0"/>
    <n v="0"/>
    <n v="0"/>
    <m/>
    <n v="2.0552336631397199"/>
    <n v="0"/>
    <n v="0.248738933728056"/>
    <n v="0"/>
    <n v="0.20748487169333299"/>
    <n v="1.5990098577183309"/>
    <n v="0"/>
    <n v="0"/>
  </r>
  <r>
    <s v=" "/>
    <s v="BE200_x"/>
    <s v=" "/>
    <s v="BE"/>
    <n v="200"/>
    <s v="x"/>
    <s v="RefBEIND200Compression cooling (electricity)2015"/>
    <n v="1"/>
    <s v="Reference"/>
    <s v="BE"/>
    <s v="IND"/>
    <n v="200"/>
    <n v="17"/>
    <x v="1"/>
    <x v="0"/>
    <s v="Industry"/>
    <x v="0"/>
    <x v="0"/>
    <x v="16"/>
    <m/>
    <n v="0"/>
    <n v="0"/>
    <n v="0"/>
    <s v="-"/>
    <s v="-"/>
    <s v="-"/>
    <s v="-"/>
    <s v="-"/>
    <s v="-"/>
    <s v="-"/>
    <s v="-"/>
    <s v="-"/>
    <m/>
    <s v=" "/>
    <s v=" "/>
    <s v=" "/>
    <s v=" "/>
    <s v=" "/>
    <s v=" "/>
    <s v=" "/>
    <s v=" "/>
    <s v=" "/>
    <m/>
    <n v="0"/>
    <n v="0"/>
    <n v="0"/>
    <s v="-"/>
    <s v="-"/>
    <s v="-"/>
    <s v="-"/>
    <s v="-"/>
    <s v="-"/>
    <s v="-"/>
    <s v="-"/>
    <s v="-"/>
    <m/>
    <n v="0"/>
    <s v="-"/>
    <s v="-"/>
    <s v="-"/>
    <s v="-"/>
    <s v="-"/>
    <s v="-"/>
    <s v="-"/>
  </r>
  <r>
    <s v="BG500_1"/>
    <s v="BG200_0"/>
    <s v=" "/>
    <s v="BG"/>
    <n v="200"/>
    <n v="0"/>
    <s v="RefBGIND200Total2015"/>
    <n v="1"/>
    <s v="Reference"/>
    <s v="BG"/>
    <s v="IND"/>
    <n v="200"/>
    <n v="1"/>
    <x v="2"/>
    <x v="1"/>
    <s v="Industry"/>
    <x v="0"/>
    <x v="0"/>
    <x v="0"/>
    <m/>
    <n v="23.906647328483597"/>
    <n v="0.9781168738255559"/>
    <n v="22.928530454658041"/>
    <n v="5.2786923026050001"/>
    <n v="3.7163383474388896"/>
    <n v="1.68697098344611"/>
    <n v="7.2843254327980498"/>
    <n v="4.9622033883699936"/>
    <n v="0.174794485972778"/>
    <n v="0.277374272965833"/>
    <n v="0.15891392096777801"/>
    <n v="0.36703419391916697"/>
    <m/>
    <n v="0.90210526299998883"/>
    <n v="0.90210526299999871"/>
    <n v="0.90210526299998717"/>
    <n v="0.6531610372873502"/>
    <n v="0.88647876296423422"/>
    <n v="2.4999999999999942"/>
    <n v="1.0000000000230339E-2"/>
    <n v="1.6664487846087648"/>
    <n v="3.3765162802095872"/>
    <m/>
    <n v="20.736894169147508"/>
    <n v="1.9438787992775031"/>
    <n v="18.793015369870005"/>
    <n v="4.7619361079375002"/>
    <n v="3.35252838231334"/>
    <n v="1.521825402695"/>
    <n v="4.7578375556250005"/>
    <n v="4.3988879212991634"/>
    <n v="0.43698621493194401"/>
    <n v="2.7737427297222202E-3"/>
    <n v="0.26482191045416698"/>
    <n v="1.2392969311616699"/>
    <m/>
    <n v="10.682001633489996"/>
    <n v="7.8706315883333294E-3"/>
    <n v="6.8684532291388906E-2"/>
    <n v="0.26262259669666699"/>
    <n v="0.23086769847388899"/>
    <n v="5.4781762489694401"/>
    <n v="5.60248143088889E-2"/>
    <n v="4.5777551111613901"/>
  </r>
  <r>
    <s v="BG500_2"/>
    <s v="BG200_3"/>
    <s v=" "/>
    <s v="BG"/>
    <n v="200"/>
    <n v="3"/>
    <s v="RefBGIND200Gas2015"/>
    <n v="1"/>
    <s v="Reference"/>
    <s v="BG"/>
    <s v="IND"/>
    <n v="200"/>
    <n v="2"/>
    <x v="2"/>
    <x v="1"/>
    <s v="Industry"/>
    <x v="0"/>
    <x v="0"/>
    <x v="1"/>
    <m/>
    <n v="9.0864654947966716"/>
    <n v="0"/>
    <n v="9.0864654947966716"/>
    <n v="0.24649657619277798"/>
    <n v="1.2351088916605559"/>
    <n v="0.65011959015583298"/>
    <n v="3.8817649253244504"/>
    <n v="3.0729755114630541"/>
    <n v="0"/>
    <n v="0"/>
    <n v="0"/>
    <n v="0"/>
    <m/>
    <n v="0.90210526300005867"/>
    <n v="0.90210526300015692"/>
    <n v="0.90210526299986027"/>
    <n v="0.66011411566930367"/>
    <n v="0.87478474667868023"/>
    <s v=" "/>
    <s v=" "/>
    <s v=" "/>
    <s v=" "/>
    <m/>
    <n v="7.1736403193608327"/>
    <n v="0"/>
    <n v="7.1736403193608327"/>
    <n v="0.22236585869499997"/>
    <n v="1.1141982315452781"/>
    <n v="0.58647630385888905"/>
    <n v="2.5624078209166701"/>
    <n v="2.6881921043449957"/>
    <n v="0"/>
    <n v="0"/>
    <n v="0"/>
    <n v="0"/>
    <m/>
    <n v="2.13172505800889"/>
    <n v="7.8706315883333294E-3"/>
    <n v="6.4500804720555596E-2"/>
    <n v="0.18287444445583301"/>
    <n v="5.5308264863055498E-2"/>
    <n v="1.8103072199338901"/>
    <n v="1.08636924472222E-2"/>
    <n v="0"/>
  </r>
  <r>
    <s v="BG500_3"/>
    <s v="BG200_2"/>
    <s v=" "/>
    <s v="BG"/>
    <n v="200"/>
    <n v="2"/>
    <s v="RefBGIND200Oil2015"/>
    <n v="1"/>
    <s v="Reference"/>
    <s v="BG"/>
    <s v="IND"/>
    <n v="200"/>
    <n v="3"/>
    <x v="2"/>
    <x v="1"/>
    <s v="Industry"/>
    <x v="0"/>
    <x v="0"/>
    <x v="2"/>
    <m/>
    <n v="0.97248299882416778"/>
    <n v="0"/>
    <n v="0.97248299882416778"/>
    <n v="1.0622303999999999E-2"/>
    <n v="0.20611660063222231"/>
    <n v="8.0042746383055599E-2"/>
    <n v="0.40799892931083398"/>
    <n v="0.26770241849805598"/>
    <n v="0"/>
    <n v="0"/>
    <n v="0"/>
    <n v="0"/>
    <m/>
    <n v="0.90210526300236848"/>
    <n v="0.90210526299839766"/>
    <n v="0.90210526300116856"/>
    <n v="0.64040639320212023"/>
    <n v="0.84617268878802065"/>
    <s v=" "/>
    <s v=" "/>
    <s v=" "/>
    <s v=" "/>
    <m/>
    <n v="0.75553588734833388"/>
    <n v="0"/>
    <n v="0.75553588734833388"/>
    <n v="9.5824363436111098E-3"/>
    <n v="0.18593887022166661"/>
    <n v="7.2206982777222206E-2"/>
    <n v="0.26128512275027799"/>
    <n v="0.22652247525555599"/>
    <n v="0"/>
    <n v="0"/>
    <n v="0"/>
    <n v="0"/>
    <m/>
    <n v="0.2967816510149997"/>
    <n v="0"/>
    <n v="0"/>
    <n v="1.02767558352778E-2"/>
    <n v="6.6819882138888899E-3"/>
    <n v="0.27982290696583301"/>
    <n v="0"/>
    <n v="0"/>
  </r>
  <r>
    <s v="BG500_5"/>
    <s v="BG200_1"/>
    <s v=" "/>
    <s v="BG"/>
    <n v="200"/>
    <n v="1"/>
    <s v="RefBGIND200Coal2015"/>
    <n v="1"/>
    <s v="Reference"/>
    <s v="BG"/>
    <s v="IND"/>
    <n v="200"/>
    <n v="5"/>
    <x v="2"/>
    <x v="1"/>
    <s v="Industry"/>
    <x v="0"/>
    <x v="0"/>
    <x v="3"/>
    <m/>
    <n v="2.0049130016758334"/>
    <n v="0"/>
    <n v="2.0049130016758334"/>
    <n v="0.1528434383102778"/>
    <n v="0.445433005723334"/>
    <n v="0.22750160629777799"/>
    <n v="1.1750773307855549"/>
    <n v="4.0576205588888897E-3"/>
    <n v="0"/>
    <n v="0"/>
    <n v="0"/>
    <n v="0"/>
    <m/>
    <n v="0.90210526300003135"/>
    <n v="0.90210526300003435"/>
    <n v="0.90210526300018701"/>
    <n v="0.66477608159224888"/>
    <n v="0.7700184958398415"/>
    <s v=" "/>
    <s v=" "/>
    <s v=" "/>
    <s v=" "/>
    <m/>
    <n v="1.5292264716808328"/>
    <n v="0"/>
    <n v="1.5292264716808328"/>
    <n v="0.13788087011472222"/>
    <n v="0.40182745877694404"/>
    <n v="0.20523039638222201"/>
    <n v="0.78116330352750007"/>
    <n v="3.1244428794444399E-3"/>
    <n v="0"/>
    <n v="0"/>
    <n v="0"/>
    <n v="0"/>
    <m/>
    <n v="0.82577805033138885"/>
    <n v="0"/>
    <n v="0"/>
    <n v="0"/>
    <n v="6.3017075452777793E-2"/>
    <n v="0.76276097487861105"/>
    <n v="0"/>
    <n v="0"/>
  </r>
  <r>
    <s v="BG500_6"/>
    <s v="BG200_6"/>
    <s v=" "/>
    <s v="BG"/>
    <n v="200"/>
    <n v="6"/>
    <s v="RefBGIND200Electric Heating2015"/>
    <n v="1"/>
    <s v="Reference"/>
    <s v="BG"/>
    <s v="IND"/>
    <n v="200"/>
    <n v="6"/>
    <x v="2"/>
    <x v="1"/>
    <s v="Industry"/>
    <x v="0"/>
    <x v="0"/>
    <x v="4"/>
    <m/>
    <n v="1.6998947962622226"/>
    <n v="0.9781168738255559"/>
    <n v="0.72177792243666672"/>
    <n v="5.9158864127777707E-3"/>
    <n v="5.5764844965555505E-2"/>
    <n v="8.7348898742222195E-2"/>
    <n v="0.45670083555333374"/>
    <n v="0.11604745676277745"/>
    <n v="0.174794485972778"/>
    <n v="0.277374272965833"/>
    <n v="0.15891392096777801"/>
    <n v="0.36703419391916697"/>
    <m/>
    <n v="0.90210526296256399"/>
    <n v="0.90210526300147442"/>
    <n v="0.90210526300188987"/>
    <n v="0.58445559948618842"/>
    <n v="1.0281335373544331"/>
    <n v="2.4999999999999942"/>
    <n v="1.0000000000230339E-2"/>
    <n v="1.6664487846087648"/>
    <n v="3.3765162802095872"/>
    <m/>
    <n v="2.4645528558038921"/>
    <n v="1.9438787992775031"/>
    <n v="0.5206740565263891"/>
    <n v="5.3367522680555501E-3"/>
    <n v="5.0305760133888898E-2"/>
    <n v="7.8797901272777804E-2"/>
    <n v="0.26692136062916683"/>
    <n v="0.11931228222250001"/>
    <n v="0.43698621493194401"/>
    <n v="2.7737427297222202E-3"/>
    <n v="0.26482191045416698"/>
    <n v="1.2392969311616699"/>
    <m/>
    <n v="0.14902963012055534"/>
    <n v="0"/>
    <n v="0"/>
    <n v="0"/>
    <n v="0"/>
    <n v="0.14316851348472201"/>
    <n v="5.86111663583333E-3"/>
    <n v="0"/>
  </r>
  <r>
    <s v="BG500_7"/>
    <s v="BG200_7"/>
    <s v=" "/>
    <s v="BG"/>
    <n v="200"/>
    <n v="7"/>
    <s v="RefBGIND200District heating2015"/>
    <n v="1"/>
    <s v="Reference"/>
    <s v="BG"/>
    <s v="IND"/>
    <n v="200"/>
    <n v="7"/>
    <x v="2"/>
    <x v="1"/>
    <s v="Industry"/>
    <x v="0"/>
    <x v="0"/>
    <x v="5"/>
    <m/>
    <n v="5.9623616877283299"/>
    <n v="0"/>
    <n v="5.9623616877283299"/>
    <n v="4.5777551111613901"/>
    <n v="0"/>
    <n v="0"/>
    <n v="0"/>
    <n v="1.38460657656694"/>
    <n v="0"/>
    <n v="0"/>
    <n v="0"/>
    <n v="0"/>
    <m/>
    <n v="0.90210526300001093"/>
    <s v=" "/>
    <s v=" "/>
    <s v=" "/>
    <n v="0.88055499999999143"/>
    <s v=" "/>
    <s v=" "/>
    <s v=" "/>
    <s v=" "/>
    <m/>
    <n v="5.3488392225327797"/>
    <n v="0"/>
    <n v="5.3488392225327797"/>
    <n v="4.1296169785038899"/>
    <n v="0"/>
    <n v="0"/>
    <n v="0"/>
    <n v="1.21922224402889"/>
    <n v="0"/>
    <n v="0"/>
    <n v="0"/>
    <n v="0"/>
    <m/>
    <n v="4.5777551111613901"/>
    <n v="0"/>
    <n v="0"/>
    <n v="0"/>
    <n v="0"/>
    <n v="0"/>
    <n v="0"/>
    <n v="4.5777551111613901"/>
  </r>
  <r>
    <s v="BG500_8"/>
    <s v="BG200_x"/>
    <s v=" "/>
    <s v="BG"/>
    <n v="200"/>
    <s v="x"/>
    <s v="RefBGIND200Micro CHP (natural gas)2015"/>
    <n v="1"/>
    <s v="Reference"/>
    <s v="BG"/>
    <s v="IND"/>
    <n v="200"/>
    <n v="8"/>
    <x v="2"/>
    <x v="1"/>
    <s v="Industry"/>
    <x v="0"/>
    <x v="0"/>
    <x v="6"/>
    <m/>
    <n v="0"/>
    <n v="0"/>
    <n v="0"/>
    <s v="-"/>
    <s v="-"/>
    <s v="-"/>
    <s v="-"/>
    <s v="-"/>
    <s v="-"/>
    <s v="-"/>
    <s v="-"/>
    <s v="-"/>
    <m/>
    <s v=" "/>
    <s v=" "/>
    <s v=" "/>
    <s v=" "/>
    <s v=" "/>
    <s v=" "/>
    <s v=" "/>
    <s v=" "/>
    <s v=" "/>
    <m/>
    <n v="0"/>
    <n v="0"/>
    <n v="0"/>
    <s v="-"/>
    <s v="-"/>
    <s v="-"/>
    <s v="-"/>
    <s v="-"/>
    <s v="-"/>
    <s v="-"/>
    <s v="-"/>
    <s v="-"/>
    <m/>
    <n v="0"/>
    <s v="-"/>
    <s v="-"/>
    <s v="-"/>
    <s v="-"/>
    <s v="-"/>
    <s v="-"/>
    <s v="-"/>
  </r>
  <r>
    <s v="BG500_9"/>
    <s v="BG200_x"/>
    <s v=" "/>
    <s v="BG"/>
    <n v="200"/>
    <s v="x"/>
    <s v="RefBGIND200Micro CHP (biomass)2015"/>
    <n v="1"/>
    <s v="Reference"/>
    <s v="BG"/>
    <s v="IND"/>
    <n v="200"/>
    <n v="9"/>
    <x v="2"/>
    <x v="1"/>
    <s v="Industry"/>
    <x v="0"/>
    <x v="0"/>
    <x v="7"/>
    <m/>
    <n v="0"/>
    <n v="0"/>
    <n v="0"/>
    <s v="-"/>
    <s v="-"/>
    <s v="-"/>
    <s v="-"/>
    <s v="-"/>
    <s v="-"/>
    <s v="-"/>
    <s v="-"/>
    <s v="-"/>
    <m/>
    <s v=" "/>
    <s v=" "/>
    <s v=" "/>
    <s v=" "/>
    <s v=" "/>
    <s v=" "/>
    <s v=" "/>
    <s v=" "/>
    <s v=" "/>
    <m/>
    <n v="0"/>
    <n v="0"/>
    <n v="0"/>
    <s v="-"/>
    <s v="-"/>
    <s v="-"/>
    <s v="-"/>
    <s v="-"/>
    <s v="-"/>
    <s v="-"/>
    <s v="-"/>
    <s v="-"/>
    <m/>
    <n v="0"/>
    <s v="-"/>
    <s v="-"/>
    <s v="-"/>
    <s v="-"/>
    <s v="-"/>
    <s v="-"/>
    <s v="-"/>
  </r>
  <r>
    <s v="BG500_4"/>
    <s v="BG200_51"/>
    <s v=" "/>
    <s v="BG"/>
    <n v="200"/>
    <n v="51"/>
    <s v="RefBGIND200Biomass2015"/>
    <n v="1"/>
    <s v="Reference"/>
    <s v="BG"/>
    <s v="IND"/>
    <n v="200"/>
    <n v="4"/>
    <x v="2"/>
    <x v="1"/>
    <s v="Industry"/>
    <x v="0"/>
    <x v="0"/>
    <x v="8"/>
    <m/>
    <n v="2.2763331396513902"/>
    <n v="0"/>
    <n v="2.2763331396513902"/>
    <n v="0.21166072454750001"/>
    <n v="1.5016315686308339"/>
    <n v="0.37836823524166702"/>
    <n v="9.7566265389722295E-2"/>
    <n v="8.7106345841666696E-2"/>
    <n v="0"/>
    <n v="0"/>
    <n v="0"/>
    <n v="0"/>
    <m/>
    <n v="0.90210526299882521"/>
    <n v="0.90210526300004534"/>
    <n v="0.90210526300021443"/>
    <n v="0.66962074280581996"/>
    <n v="0.80353755129970161"/>
    <s v=" "/>
    <s v=" "/>
    <s v=" "/>
    <s v=" "/>
    <m/>
    <n v="2.022223586040278"/>
    <n v="0"/>
    <n v="2.022223586040278"/>
    <n v="0.19094025358444439"/>
    <n v="1.354629741148889"/>
    <n v="0.34132797636361101"/>
    <n v="6.5332395103055607E-2"/>
    <n v="6.9993219840277801E-2"/>
    <n v="0"/>
    <n v="0"/>
    <n v="0"/>
    <n v="0"/>
    <m/>
    <n v="2.0916605284197223"/>
    <n v="0"/>
    <n v="0"/>
    <n v="6.9471396405555594E-2"/>
    <n v="9.8639182349166701E-2"/>
    <n v="1.9235499496649999"/>
    <n v="0"/>
    <n v="0"/>
  </r>
  <r>
    <s v="BG500_10"/>
    <s v="BG200_53"/>
    <s v=" "/>
    <s v="BG"/>
    <n v="200"/>
    <n v="53"/>
    <s v="RefBGIND200Solar thermal2015"/>
    <n v="1"/>
    <s v="Reference"/>
    <s v="BG"/>
    <s v="IND"/>
    <n v="200"/>
    <n v="10"/>
    <x v="2"/>
    <x v="1"/>
    <s v="Industry"/>
    <x v="0"/>
    <x v="0"/>
    <x v="9"/>
    <m/>
    <n v="5.5191166430555603E-3"/>
    <n v="0"/>
    <n v="5.5191166430555603E-3"/>
    <n v="0"/>
    <n v="0"/>
    <n v="0"/>
    <n v="0"/>
    <n v="5.5191166430555603E-3"/>
    <n v="0"/>
    <n v="0"/>
    <n v="0"/>
    <n v="0"/>
    <m/>
    <s v=" "/>
    <s v=" "/>
    <s v=" "/>
    <s v=" "/>
    <n v="0.90677959315531886"/>
    <s v=" "/>
    <s v=" "/>
    <s v=" "/>
    <s v=" "/>
    <m/>
    <n v="5.0046223441666702E-3"/>
    <n v="0"/>
    <n v="5.0046223441666702E-3"/>
    <n v="0"/>
    <n v="0"/>
    <n v="0"/>
    <n v="0"/>
    <n v="5.0046223441666702E-3"/>
    <n v="0"/>
    <n v="0"/>
    <n v="0"/>
    <n v="0"/>
    <m/>
    <n v="0"/>
    <n v="0"/>
    <n v="0"/>
    <n v="0"/>
    <n v="0"/>
    <n v="0"/>
    <n v="0"/>
    <n v="0"/>
  </r>
  <r>
    <s v="BG500_11"/>
    <s v="BG200_x"/>
    <s v=" "/>
    <s v="BG"/>
    <n v="200"/>
    <s v="x"/>
    <s v="RefBGIND200Heat pumps total (electric)2015"/>
    <n v="1"/>
    <s v="Reference"/>
    <s v="BG"/>
    <s v="IND"/>
    <n v="200"/>
    <n v="11"/>
    <x v="2"/>
    <x v="1"/>
    <s v="Industry"/>
    <x v="0"/>
    <x v="0"/>
    <x v="10"/>
    <m/>
    <n v="0"/>
    <n v="0"/>
    <n v="0"/>
    <s v="-"/>
    <s v="-"/>
    <s v="-"/>
    <s v="-"/>
    <s v="-"/>
    <s v="-"/>
    <s v="-"/>
    <s v="-"/>
    <s v="-"/>
    <m/>
    <s v=" "/>
    <s v=" "/>
    <s v=" "/>
    <s v=" "/>
    <s v=" "/>
    <s v=" "/>
    <s v=" "/>
    <s v=" "/>
    <s v=" "/>
    <m/>
    <n v="0"/>
    <n v="0"/>
    <n v="0"/>
    <s v="-"/>
    <s v="-"/>
    <s v="-"/>
    <s v="-"/>
    <s v="-"/>
    <s v="-"/>
    <s v="-"/>
    <s v="-"/>
    <s v="-"/>
    <m/>
    <n v="0"/>
    <s v="-"/>
    <s v="-"/>
    <s v="-"/>
    <s v="-"/>
    <s v="-"/>
    <s v="-"/>
    <s v="-"/>
  </r>
  <r>
    <s v="BG500_12"/>
    <s v="BG200_x"/>
    <s v=" "/>
    <s v="BG"/>
    <n v="200"/>
    <s v="x"/>
    <s v="RefBGIND200Heat pumps Air-to-air (electric)2015"/>
    <n v="1"/>
    <s v="Reference"/>
    <s v="BG"/>
    <s v="IND"/>
    <n v="200"/>
    <n v="12"/>
    <x v="2"/>
    <x v="1"/>
    <s v="Industry"/>
    <x v="0"/>
    <x v="0"/>
    <x v="11"/>
    <m/>
    <n v="0"/>
    <n v="0"/>
    <n v="0"/>
    <s v="-"/>
    <s v="-"/>
    <s v="-"/>
    <s v="-"/>
    <s v="-"/>
    <s v="-"/>
    <s v="-"/>
    <s v="-"/>
    <s v="-"/>
    <m/>
    <s v=" "/>
    <s v=" "/>
    <s v=" "/>
    <s v=" "/>
    <s v=" "/>
    <s v=" "/>
    <s v=" "/>
    <s v=" "/>
    <s v=" "/>
    <m/>
    <n v="0"/>
    <n v="0"/>
    <n v="0"/>
    <s v="-"/>
    <s v="-"/>
    <s v="-"/>
    <s v="-"/>
    <s v="-"/>
    <s v="-"/>
    <s v="-"/>
    <s v="-"/>
    <s v="-"/>
    <m/>
    <n v="0"/>
    <s v="-"/>
    <s v="-"/>
    <s v="-"/>
    <s v="-"/>
    <s v="-"/>
    <s v="-"/>
    <s v="-"/>
  </r>
  <r>
    <s v=" "/>
    <s v="BG200_x"/>
    <s v=" "/>
    <s v="BG"/>
    <n v="200"/>
    <s v="x"/>
    <s v="RefBGIND200Heat pumps Air-to-water (electric)2015"/>
    <n v="1"/>
    <s v="Reference"/>
    <s v="BG"/>
    <s v="IND"/>
    <n v="200"/>
    <n v="13"/>
    <x v="2"/>
    <x v="1"/>
    <s v="Industry"/>
    <x v="0"/>
    <x v="0"/>
    <x v="12"/>
    <m/>
    <n v="0"/>
    <n v="0"/>
    <n v="0"/>
    <s v="-"/>
    <s v="-"/>
    <s v="-"/>
    <s v="-"/>
    <s v="-"/>
    <s v="-"/>
    <s v="-"/>
    <s v="-"/>
    <s v="-"/>
    <m/>
    <s v=" "/>
    <s v=" "/>
    <s v=" "/>
    <s v=" "/>
    <s v=" "/>
    <s v=" "/>
    <s v=" "/>
    <s v=" "/>
    <s v=" "/>
    <m/>
    <n v="0"/>
    <n v="0"/>
    <n v="0"/>
    <s v="-"/>
    <s v="-"/>
    <s v="-"/>
    <s v="-"/>
    <s v="-"/>
    <s v="-"/>
    <s v="-"/>
    <s v="-"/>
    <s v="-"/>
    <m/>
    <n v="0"/>
    <s v="-"/>
    <s v="-"/>
    <s v="-"/>
    <s v="-"/>
    <s v="-"/>
    <s v="-"/>
    <s v="-"/>
  </r>
  <r>
    <s v="BG500_14"/>
    <s v="BG200_x"/>
    <s v=" "/>
    <s v="BG"/>
    <n v="200"/>
    <s v="x"/>
    <s v="RefBGIND200Heat pumps Ground-to-water (electric)2015"/>
    <n v="1"/>
    <s v="Reference"/>
    <s v="BG"/>
    <s v="IND"/>
    <n v="200"/>
    <n v="14"/>
    <x v="2"/>
    <x v="1"/>
    <s v="Industry"/>
    <x v="0"/>
    <x v="0"/>
    <x v="13"/>
    <m/>
    <n v="0"/>
    <n v="0"/>
    <n v="0"/>
    <s v="-"/>
    <s v="-"/>
    <s v="-"/>
    <s v="-"/>
    <s v="-"/>
    <s v="-"/>
    <s v="-"/>
    <s v="-"/>
    <s v="-"/>
    <m/>
    <s v=" "/>
    <s v=" "/>
    <s v=" "/>
    <s v=" "/>
    <s v=" "/>
    <s v=" "/>
    <s v=" "/>
    <s v=" "/>
    <s v=" "/>
    <m/>
    <n v="0"/>
    <n v="0"/>
    <n v="0"/>
    <s v="-"/>
    <s v="-"/>
    <s v="-"/>
    <s v="-"/>
    <s v="-"/>
    <s v="-"/>
    <s v="-"/>
    <s v="-"/>
    <s v="-"/>
    <m/>
    <n v="0"/>
    <s v="-"/>
    <s v="-"/>
    <s v="-"/>
    <s v="-"/>
    <s v="-"/>
    <s v="-"/>
    <s v="-"/>
  </r>
  <r>
    <s v="BG500_15"/>
    <s v="BG200_9"/>
    <s v=" "/>
    <s v="BG"/>
    <n v="200"/>
    <n v="9"/>
    <s v="RefBGIND200Others (RES)2015"/>
    <n v="1"/>
    <s v="Reference"/>
    <s v="BG"/>
    <s v="IND"/>
    <n v="200"/>
    <n v="15"/>
    <x v="2"/>
    <x v="1"/>
    <s v="Industry"/>
    <x v="0"/>
    <x v="0"/>
    <x v="14"/>
    <m/>
    <n v="0.19416493597194456"/>
    <n v="0"/>
    <n v="0.19416493597194456"/>
    <n v="3.9300005226111198E-2"/>
    <n v="0"/>
    <n v="0"/>
    <n v="0.13067658871027779"/>
    <n v="2.4188342035555602E-2"/>
    <n v="0"/>
    <n v="0"/>
    <n v="0"/>
    <n v="0"/>
    <m/>
    <n v="0.90210526298976035"/>
    <s v=" "/>
    <s v=" "/>
    <n v="0.64486634191521264"/>
    <n v="2.7912839285888147"/>
    <s v=" "/>
    <s v=" "/>
    <s v=" "/>
    <s v=" "/>
    <m/>
    <n v="0.18723820566861121"/>
    <n v="0"/>
    <n v="0.18723820566861121"/>
    <n v="3.545274155E-2"/>
    <n v="0"/>
    <n v="0"/>
    <n v="8.4268933735555607E-2"/>
    <n v="6.7516530383055606E-2"/>
    <n v="0"/>
    <n v="0"/>
    <n v="0"/>
    <n v="0"/>
    <m/>
    <n v="3.9300005225833302E-2"/>
    <n v="0"/>
    <n v="0"/>
    <n v="0"/>
    <n v="0"/>
    <n v="0"/>
    <n v="3.9300005225833302E-2"/>
    <n v="0"/>
  </r>
  <r>
    <s v="BG500_16"/>
    <s v="BG200_4"/>
    <s v="BG200_8"/>
    <s v="BG"/>
    <n v="200"/>
    <n v="4"/>
    <s v="RefBGIND200Others (fossil)2015"/>
    <n v="1"/>
    <s v="Reference"/>
    <s v="BG"/>
    <s v="IND"/>
    <n v="200"/>
    <n v="16"/>
    <x v="2"/>
    <x v="1"/>
    <s v="Industry"/>
    <x v="0"/>
    <x v="0"/>
    <x v="15"/>
    <m/>
    <n v="1.7045121569311106"/>
    <n v="0"/>
    <n v="1.7045121569311106"/>
    <n v="3.4098256754722195E-2"/>
    <n v="0.2722834358266667"/>
    <n v="0.2635899066252782"/>
    <n v="1.1345405577244436"/>
    <n v="0"/>
    <n v="0"/>
    <n v="0"/>
    <n v="0"/>
    <n v="0"/>
    <m/>
    <n v="0.90210526300638127"/>
    <n v="0.90210526300198723"/>
    <n v="0.9021052629997568"/>
    <n v="0.64912498186922285"/>
    <s v=" "/>
    <s v=" "/>
    <s v=" "/>
    <s v=" "/>
    <s v=" "/>
    <m/>
    <n v="1.2506329983683329"/>
    <n v="0"/>
    <n v="1.2506329983683329"/>
    <n v="3.0760216877777781E-2"/>
    <n v="0.24562832048749988"/>
    <n v="0.23778584204027792"/>
    <n v="0.73645861896277742"/>
    <n v="0"/>
    <n v="0"/>
    <n v="0"/>
    <n v="0"/>
    <n v="0"/>
    <m/>
    <n v="0.56997159920694429"/>
    <n v="0"/>
    <n v="4.1837275708333302E-3"/>
    <n v="0"/>
    <n v="7.2211875950000002E-3"/>
    <n v="0.55856668404111098"/>
    <n v="0"/>
    <n v="0"/>
  </r>
  <r>
    <s v=" "/>
    <s v="BG200_x"/>
    <s v=" "/>
    <s v="BG"/>
    <n v="200"/>
    <s v="x"/>
    <s v="RefBGIND200Compression cooling (electricity)2015"/>
    <n v="1"/>
    <s v="Reference"/>
    <s v="BG"/>
    <s v="IND"/>
    <n v="200"/>
    <n v="17"/>
    <x v="2"/>
    <x v="1"/>
    <s v="Industry"/>
    <x v="0"/>
    <x v="0"/>
    <x v="16"/>
    <m/>
    <n v="0"/>
    <n v="0"/>
    <n v="0"/>
    <s v="-"/>
    <s v="-"/>
    <s v="-"/>
    <s v="-"/>
    <s v="-"/>
    <s v="-"/>
    <s v="-"/>
    <s v="-"/>
    <s v="-"/>
    <m/>
    <s v=" "/>
    <s v=" "/>
    <s v=" "/>
    <s v=" "/>
    <s v=" "/>
    <s v=" "/>
    <s v=" "/>
    <s v=" "/>
    <s v=" "/>
    <m/>
    <n v="0"/>
    <n v="0"/>
    <n v="0"/>
    <s v="-"/>
    <s v="-"/>
    <s v="-"/>
    <s v="-"/>
    <s v="-"/>
    <s v="-"/>
    <s v="-"/>
    <s v="-"/>
    <s v="-"/>
    <m/>
    <n v="0"/>
    <s v="-"/>
    <s v="-"/>
    <s v="-"/>
    <s v="-"/>
    <s v="-"/>
    <s v="-"/>
    <s v="-"/>
  </r>
  <r>
    <s v="HR500_1"/>
    <s v="HR200_0"/>
    <s v=" "/>
    <s v="HR"/>
    <n v="200"/>
    <n v="0"/>
    <s v="RefHRIND200Total2015"/>
    <n v="1"/>
    <s v="Reference"/>
    <s v="HR"/>
    <s v="IND"/>
    <n v="200"/>
    <n v="1"/>
    <x v="3"/>
    <x v="1"/>
    <s v="Industry"/>
    <x v="0"/>
    <x v="0"/>
    <x v="0"/>
    <m/>
    <n v="10.592146875869997"/>
    <n v="0.33907603682166659"/>
    <n v="10.25307083904833"/>
    <n v="1.9694431638025001"/>
    <n v="3.2267343233033299"/>
    <n v="1.20615941949556"/>
    <n v="3.8507339324469401"/>
    <n v="0"/>
    <n v="0"/>
    <n v="2.07440540180556E-2"/>
    <n v="8.2223099342499995E-2"/>
    <n v="0.236108883461111"/>
    <m/>
    <n v="0.90210526299997384"/>
    <n v="0.90210526300001481"/>
    <n v="0.9021052629999341"/>
    <n v="0.69694526398255974"/>
    <s v=" "/>
    <s v=" "/>
    <n v="1.0000000004686741E-2"/>
    <n v="1.6181373134872352"/>
    <n v="3.4171525218474539"/>
    <m/>
    <n v="9.3994083681866698"/>
    <n v="0.94007577216666682"/>
    <n v="8.459332596020003"/>
    <n v="1.7766450432455549"/>
    <n v="2.9108540153547251"/>
    <n v="1.0880827603438901"/>
    <n v="2.6837507770758329"/>
    <n v="0"/>
    <n v="0"/>
    <n v="2.0744054027777801E-4"/>
    <n v="0.133048265076667"/>
    <n v="0.80682006654972205"/>
    <m/>
    <n v="6.4023369066016684"/>
    <n v="1.9292630136111099E-3"/>
    <n v="0.73916751880555598"/>
    <n v="0.240775585859444"/>
    <n v="0.64119609981083303"/>
    <n v="4.0789419438052796"/>
    <n v="3.9620088954722202E-2"/>
    <n v="0.660706406352222"/>
  </r>
  <r>
    <s v="HR500_2"/>
    <s v="HR200_3"/>
    <s v=" "/>
    <s v="HR"/>
    <n v="200"/>
    <n v="3"/>
    <s v="RefHRIND200Gas2015"/>
    <n v="1"/>
    <s v="Reference"/>
    <s v="HR"/>
    <s v="IND"/>
    <n v="200"/>
    <n v="2"/>
    <x v="3"/>
    <x v="1"/>
    <s v="Industry"/>
    <x v="0"/>
    <x v="0"/>
    <x v="1"/>
    <m/>
    <n v="4.1573429036244463"/>
    <n v="0"/>
    <n v="4.1573429036244463"/>
    <n v="0.67441598399944391"/>
    <n v="1.2117863931780559"/>
    <n v="0.33989239609749999"/>
    <n v="1.9312481303494469"/>
    <n v="0"/>
    <n v="0"/>
    <n v="0"/>
    <n v="0"/>
    <n v="0"/>
    <m/>
    <n v="0.90210526300041205"/>
    <n v="0.90210526300005489"/>
    <n v="0.90210526300028715"/>
    <n v="0.69445027268142523"/>
    <s v=" "/>
    <s v=" "/>
    <s v=" "/>
    <s v=" "/>
    <s v=" "/>
    <m/>
    <n v="3.3493276016452773"/>
    <n v="0"/>
    <n v="3.3493276016452773"/>
    <n v="0.60839420861750004"/>
    <n v="1.0931588829177781"/>
    <n v="0.30661871937333302"/>
    <n v="1.341155790736666"/>
    <n v="0"/>
    <n v="0"/>
    <n v="0"/>
    <n v="0"/>
    <n v="0"/>
    <m/>
    <n v="2.2260947732755576"/>
    <n v="1.9292630136111099E-3"/>
    <n v="0.45825959984777798"/>
    <n v="0.12273941386472199"/>
    <n v="1.0096562E-2"/>
    <n v="1.62479538145028"/>
    <n v="8.2745530991666701E-3"/>
    <n v="0"/>
  </r>
  <r>
    <s v="HR500_3"/>
    <s v="HR200_2"/>
    <s v=" "/>
    <s v="HR"/>
    <n v="200"/>
    <n v="2"/>
    <s v="RefHRIND200Oil2015"/>
    <n v="1"/>
    <s v="Reference"/>
    <s v="HR"/>
    <s v="IND"/>
    <n v="200"/>
    <n v="3"/>
    <x v="3"/>
    <x v="1"/>
    <s v="Industry"/>
    <x v="0"/>
    <x v="0"/>
    <x v="2"/>
    <m/>
    <n v="1.8420196282180554"/>
    <n v="0"/>
    <n v="1.8420196282180554"/>
    <n v="0.28796595799250002"/>
    <n v="1.0369753299836111"/>
    <n v="0.33441835937999997"/>
    <n v="0.18265998086194468"/>
    <n v="0"/>
    <n v="0"/>
    <n v="0"/>
    <n v="0"/>
    <n v="0"/>
    <m/>
    <n v="0.90210526299948202"/>
    <n v="0.90210526300006444"/>
    <n v="0.90210526300009453"/>
    <n v="0.68682503582427534"/>
    <s v=" "/>
    <s v=" "/>
    <s v=" "/>
    <s v=" "/>
    <s v=" "/>
    <m/>
    <n v="1.6223725189888876"/>
    <n v="0"/>
    <n v="1.6223725189888876"/>
    <n v="0.25977560626972201"/>
    <n v="0.93546090277944405"/>
    <n v="0.30168056204055499"/>
    <n v="0.1254554478991666"/>
    <n v="0"/>
    <n v="0"/>
    <n v="0"/>
    <n v="0"/>
    <n v="0"/>
    <m/>
    <n v="1.6593596473558325"/>
    <n v="0"/>
    <n v="0.158888668914444"/>
    <n v="1.1720326689166701E-2"/>
    <n v="0.32107567474722198"/>
    <n v="1.1676749770049999"/>
    <n v="0"/>
    <n v="0"/>
  </r>
  <r>
    <s v="HR500_5"/>
    <s v="HR200_1"/>
    <s v=" "/>
    <s v="HR"/>
    <n v="200"/>
    <n v="1"/>
    <s v="RefHRIND200Coal2015"/>
    <n v="1"/>
    <s v="Reference"/>
    <s v="HR"/>
    <s v="IND"/>
    <n v="200"/>
    <n v="5"/>
    <x v="3"/>
    <x v="1"/>
    <s v="Industry"/>
    <x v="0"/>
    <x v="0"/>
    <x v="3"/>
    <m/>
    <n v="1.4311808754769437"/>
    <n v="0"/>
    <n v="1.4311808754769437"/>
    <n v="0.11708127799111109"/>
    <n v="0.24842414530777771"/>
    <n v="0.19934280636388901"/>
    <n v="0.86633264581416602"/>
    <n v="0"/>
    <n v="0"/>
    <n v="0"/>
    <n v="0"/>
    <n v="0"/>
    <m/>
    <n v="0.90210526299912042"/>
    <n v="0.90210526299963933"/>
    <n v="0.90210526300084193"/>
    <n v="0.70097307398125053"/>
    <s v=" "/>
    <s v=" "/>
    <s v=" "/>
    <s v=" "/>
    <s v=" "/>
    <m/>
    <n v="1.1168284186016657"/>
    <n v="0"/>
    <n v="1.1168284186016657"/>
    <n v="0.1056196370744444"/>
    <n v="0.22410472893833341"/>
    <n v="0.179828194762222"/>
    <n v="0.60727585782666593"/>
    <n v="0"/>
    <n v="0"/>
    <n v="0"/>
    <n v="0"/>
    <n v="0"/>
    <m/>
    <n v="0.56484822966305603"/>
    <n v="0"/>
    <n v="0"/>
    <n v="0"/>
    <n v="0.153035623268056"/>
    <n v="0.411812606395"/>
    <n v="0"/>
    <n v="0"/>
  </r>
  <r>
    <s v="HR500_6"/>
    <s v="HR200_6"/>
    <s v=" "/>
    <s v="HR"/>
    <n v="200"/>
    <n v="6"/>
    <s v="RefHRIND200Electric Heating2015"/>
    <n v="1"/>
    <s v="Reference"/>
    <s v="HR"/>
    <s v="IND"/>
    <n v="200"/>
    <n v="6"/>
    <x v="3"/>
    <x v="1"/>
    <s v="Industry"/>
    <x v="0"/>
    <x v="0"/>
    <x v="4"/>
    <m/>
    <n v="0.42186878364361097"/>
    <n v="0.33907603682166659"/>
    <n v="8.2792746821944374E-2"/>
    <n v="2.2425829664722199E-2"/>
    <n v="2.673950519111111E-2"/>
    <n v="2.7423065083333299E-2"/>
    <n v="6.204346882777774E-3"/>
    <n v="0"/>
    <n v="0"/>
    <n v="2.07440540180556E-2"/>
    <n v="8.2223099342499995E-2"/>
    <n v="0.236108883461111"/>
    <m/>
    <n v="0.90210526299164262"/>
    <n v="0.90210526301556448"/>
    <n v="0.90210526299636062"/>
    <n v="0.62040183344254829"/>
    <s v=" "/>
    <s v=" "/>
    <n v="1.0000000004686741E-2"/>
    <n v="1.6181373134872352"/>
    <n v="3.4171525218474539"/>
    <m/>
    <n v="1.0130157590180557"/>
    <n v="0.94007577216666682"/>
    <n v="7.293998685138893E-2"/>
    <n v="2.02304589675E-2"/>
    <n v="2.412184836333334E-2"/>
    <n v="2.47384913391667E-2"/>
    <n v="3.8491881813888899E-3"/>
    <n v="0"/>
    <n v="0"/>
    <n v="2.0744054027777801E-4"/>
    <n v="0.133048265076667"/>
    <n v="0.80682006654972205"/>
    <m/>
    <n v="7.6588399939166649E-2"/>
    <n v="0"/>
    <n v="0"/>
    <n v="0"/>
    <n v="0"/>
    <n v="7.2889292524722205E-2"/>
    <n v="3.6991074144444398E-3"/>
    <n v="0"/>
  </r>
  <r>
    <s v="HR500_7"/>
    <s v="HR200_7"/>
    <s v=" "/>
    <s v="HR"/>
    <n v="200"/>
    <n v="7"/>
    <s v="RefHRIND200District heating2015"/>
    <n v="1"/>
    <s v="Reference"/>
    <s v="HR"/>
    <s v="IND"/>
    <n v="200"/>
    <n v="7"/>
    <x v="3"/>
    <x v="1"/>
    <s v="Industry"/>
    <x v="0"/>
    <x v="0"/>
    <x v="5"/>
    <m/>
    <n v="0.660706406352222"/>
    <n v="0"/>
    <n v="0.660706406352222"/>
    <n v="0.660706406352222"/>
    <n v="0"/>
    <n v="0"/>
    <n v="0"/>
    <n v="0"/>
    <n v="0"/>
    <n v="0"/>
    <n v="0"/>
    <n v="0"/>
    <m/>
    <n v="0.90210526299984861"/>
    <s v=" "/>
    <s v=" "/>
    <s v=" "/>
    <s v=" "/>
    <s v=" "/>
    <s v=" "/>
    <s v=" "/>
    <s v=" "/>
    <m/>
    <n v="0.5960267264680561"/>
    <n v="0"/>
    <n v="0.5960267264680561"/>
    <n v="0.5960267264680561"/>
    <n v="0"/>
    <n v="0"/>
    <n v="0"/>
    <n v="0"/>
    <n v="0"/>
    <n v="0"/>
    <n v="0"/>
    <n v="0"/>
    <m/>
    <n v="0.660706406352222"/>
    <n v="0"/>
    <n v="0"/>
    <n v="0"/>
    <n v="0"/>
    <n v="0"/>
    <n v="0"/>
    <n v="0.660706406352222"/>
  </r>
  <r>
    <s v="HR500_8"/>
    <s v="HR200_x"/>
    <s v=" "/>
    <s v="HR"/>
    <n v="200"/>
    <s v="x"/>
    <s v="RefHRIND200Micro CHP (natural gas)2015"/>
    <n v="1"/>
    <s v="Reference"/>
    <s v="HR"/>
    <s v="IND"/>
    <n v="200"/>
    <n v="8"/>
    <x v="3"/>
    <x v="1"/>
    <s v="Industry"/>
    <x v="0"/>
    <x v="0"/>
    <x v="6"/>
    <m/>
    <n v="0"/>
    <n v="0"/>
    <n v="0"/>
    <s v="-"/>
    <s v="-"/>
    <s v="-"/>
    <s v="-"/>
    <s v="-"/>
    <s v="-"/>
    <s v="-"/>
    <s v="-"/>
    <s v="-"/>
    <m/>
    <s v=" "/>
    <s v=" "/>
    <s v=" "/>
    <s v=" "/>
    <s v=" "/>
    <s v=" "/>
    <s v=" "/>
    <s v=" "/>
    <s v=" "/>
    <m/>
    <n v="0"/>
    <n v="0"/>
    <n v="0"/>
    <s v="-"/>
    <s v="-"/>
    <s v="-"/>
    <s v="-"/>
    <s v="-"/>
    <s v="-"/>
    <s v="-"/>
    <s v="-"/>
    <s v="-"/>
    <m/>
    <n v="0"/>
    <s v="-"/>
    <s v="-"/>
    <s v="-"/>
    <s v="-"/>
    <s v="-"/>
    <s v="-"/>
    <s v="-"/>
  </r>
  <r>
    <s v="HR500_9"/>
    <s v="HR200_x"/>
    <s v=" "/>
    <s v="HR"/>
    <n v="200"/>
    <s v="x"/>
    <s v="RefHRIND200Micro CHP (biomass)2015"/>
    <n v="1"/>
    <s v="Reference"/>
    <s v="HR"/>
    <s v="IND"/>
    <n v="200"/>
    <n v="9"/>
    <x v="3"/>
    <x v="1"/>
    <s v="Industry"/>
    <x v="0"/>
    <x v="0"/>
    <x v="7"/>
    <m/>
    <n v="0"/>
    <n v="0"/>
    <n v="0"/>
    <s v="-"/>
    <s v="-"/>
    <s v="-"/>
    <s v="-"/>
    <s v="-"/>
    <s v="-"/>
    <s v="-"/>
    <s v="-"/>
    <s v="-"/>
    <m/>
    <s v=" "/>
    <s v=" "/>
    <s v=" "/>
    <s v=" "/>
    <s v=" "/>
    <s v=" "/>
    <s v=" "/>
    <s v=" "/>
    <s v=" "/>
    <m/>
    <n v="0"/>
    <n v="0"/>
    <n v="0"/>
    <s v="-"/>
    <s v="-"/>
    <s v="-"/>
    <s v="-"/>
    <s v="-"/>
    <s v="-"/>
    <s v="-"/>
    <s v="-"/>
    <s v="-"/>
    <m/>
    <n v="0"/>
    <s v="-"/>
    <s v="-"/>
    <s v="-"/>
    <s v="-"/>
    <s v="-"/>
    <s v="-"/>
    <s v="-"/>
  </r>
  <r>
    <s v="HR500_4"/>
    <s v="HR200_51"/>
    <s v=" "/>
    <s v="HR"/>
    <n v="200"/>
    <n v="51"/>
    <s v="RefHRIND200Biomass2015"/>
    <n v="1"/>
    <s v="Reference"/>
    <s v="HR"/>
    <s v="IND"/>
    <n v="200"/>
    <n v="4"/>
    <x v="3"/>
    <x v="1"/>
    <s v="Industry"/>
    <x v="0"/>
    <x v="0"/>
    <x v="8"/>
    <m/>
    <n v="0.73940504208944491"/>
    <n v="0"/>
    <n v="0.73940504208944491"/>
    <n v="8.1866432005555503E-2"/>
    <n v="0.481825324739167"/>
    <n v="0.13973319406000001"/>
    <n v="3.59800912847223E-2"/>
    <n v="0"/>
    <n v="0"/>
    <n v="0"/>
    <n v="0"/>
    <n v="0"/>
    <m/>
    <n v="0.90210526300381533"/>
    <n v="0.90210526300000493"/>
    <n v="0.90210526299925331"/>
    <n v="0.69745725924980018"/>
    <s v=" "/>
    <s v=" "/>
    <s v=" "/>
    <s v=" "/>
    <s v=" "/>
    <m/>
    <n v="0.65965792610166663"/>
    <n v="0"/>
    <n v="0.65965792610166663"/>
    <n v="7.3852139175555609E-2"/>
    <n v="0.43465716129388904"/>
    <n v="0.12605404977722201"/>
    <n v="2.5094575855000037E-2"/>
    <n v="0"/>
    <n v="0"/>
    <n v="0"/>
    <n v="0"/>
    <n v="0"/>
    <m/>
    <n v="0.703424950805001"/>
    <n v="0"/>
    <n v="0"/>
    <n v="0.106315845305556"/>
    <n v="0.155157590148056"/>
    <n v="0.44195151535138899"/>
    <n v="0"/>
    <n v="0"/>
  </r>
  <r>
    <s v="HR500_10"/>
    <s v="HR200_53"/>
    <s v=" "/>
    <s v="HR"/>
    <n v="200"/>
    <n v="53"/>
    <s v="RefHRIND200Solar thermal2015"/>
    <n v="1"/>
    <s v="Reference"/>
    <s v="HR"/>
    <s v="IND"/>
    <n v="200"/>
    <n v="10"/>
    <x v="3"/>
    <x v="1"/>
    <s v="Industry"/>
    <x v="0"/>
    <x v="0"/>
    <x v="9"/>
    <m/>
    <n v="0"/>
    <n v="0"/>
    <n v="0"/>
    <n v="0"/>
    <n v="0"/>
    <n v="0"/>
    <n v="0"/>
    <n v="0"/>
    <n v="0"/>
    <n v="0"/>
    <n v="0"/>
    <n v="0"/>
    <m/>
    <s v=" "/>
    <s v=" "/>
    <s v=" "/>
    <s v=" "/>
    <s v=" "/>
    <s v=" "/>
    <s v=" "/>
    <s v=" "/>
    <s v=" "/>
    <m/>
    <n v="0"/>
    <n v="0"/>
    <n v="0"/>
    <n v="0"/>
    <n v="0"/>
    <n v="0"/>
    <n v="0"/>
    <n v="0"/>
    <n v="0"/>
    <n v="0"/>
    <n v="0"/>
    <n v="0"/>
    <m/>
    <n v="0"/>
    <n v="0"/>
    <n v="0"/>
    <n v="0"/>
    <n v="0"/>
    <n v="0"/>
    <n v="0"/>
    <n v="0"/>
  </r>
  <r>
    <s v="HR500_11"/>
    <s v="HR200_x"/>
    <s v=" "/>
    <s v="HR"/>
    <n v="200"/>
    <s v="x"/>
    <s v="RefHRIND200Heat pumps total (electric)2015"/>
    <n v="1"/>
    <s v="Reference"/>
    <s v="HR"/>
    <s v="IND"/>
    <n v="200"/>
    <n v="11"/>
    <x v="3"/>
    <x v="1"/>
    <s v="Industry"/>
    <x v="0"/>
    <x v="0"/>
    <x v="10"/>
    <m/>
    <n v="0"/>
    <n v="0"/>
    <n v="0"/>
    <s v="-"/>
    <s v="-"/>
    <s v="-"/>
    <s v="-"/>
    <s v="-"/>
    <s v="-"/>
    <s v="-"/>
    <s v="-"/>
    <s v="-"/>
    <m/>
    <s v=" "/>
    <s v=" "/>
    <s v=" "/>
    <s v=" "/>
    <s v=" "/>
    <s v=" "/>
    <s v=" "/>
    <s v=" "/>
    <s v=" "/>
    <m/>
    <n v="0"/>
    <n v="0"/>
    <n v="0"/>
    <s v="-"/>
    <s v="-"/>
    <s v="-"/>
    <s v="-"/>
    <s v="-"/>
    <s v="-"/>
    <s v="-"/>
    <s v="-"/>
    <s v="-"/>
    <m/>
    <n v="0"/>
    <s v="-"/>
    <s v="-"/>
    <s v="-"/>
    <s v="-"/>
    <s v="-"/>
    <s v="-"/>
    <s v="-"/>
  </r>
  <r>
    <s v="HR500_12"/>
    <s v="HR200_x"/>
    <s v=" "/>
    <s v="HR"/>
    <n v="200"/>
    <s v="x"/>
    <s v="RefHRIND200Heat pumps Air-to-air (electric)2015"/>
    <n v="1"/>
    <s v="Reference"/>
    <s v="HR"/>
    <s v="IND"/>
    <n v="200"/>
    <n v="12"/>
    <x v="3"/>
    <x v="1"/>
    <s v="Industry"/>
    <x v="0"/>
    <x v="0"/>
    <x v="11"/>
    <m/>
    <n v="0"/>
    <n v="0"/>
    <n v="0"/>
    <s v="-"/>
    <s v="-"/>
    <s v="-"/>
    <s v="-"/>
    <s v="-"/>
    <s v="-"/>
    <s v="-"/>
    <s v="-"/>
    <s v="-"/>
    <m/>
    <s v=" "/>
    <s v=" "/>
    <s v=" "/>
    <s v=" "/>
    <s v=" "/>
    <s v=" "/>
    <s v=" "/>
    <s v=" "/>
    <s v=" "/>
    <m/>
    <n v="0"/>
    <n v="0"/>
    <n v="0"/>
    <s v="-"/>
    <s v="-"/>
    <s v="-"/>
    <s v="-"/>
    <s v="-"/>
    <s v="-"/>
    <s v="-"/>
    <s v="-"/>
    <s v="-"/>
    <m/>
    <n v="0"/>
    <s v="-"/>
    <s v="-"/>
    <s v="-"/>
    <s v="-"/>
    <s v="-"/>
    <s v="-"/>
    <s v="-"/>
  </r>
  <r>
    <s v=" "/>
    <s v="HR200_x"/>
    <s v=" "/>
    <s v="HR"/>
    <n v="200"/>
    <s v="x"/>
    <s v="RefHRIND200Heat pumps Air-to-water (electric)2015"/>
    <n v="1"/>
    <s v="Reference"/>
    <s v="HR"/>
    <s v="IND"/>
    <n v="200"/>
    <n v="13"/>
    <x v="3"/>
    <x v="1"/>
    <s v="Industry"/>
    <x v="0"/>
    <x v="0"/>
    <x v="12"/>
    <m/>
    <n v="0"/>
    <n v="0"/>
    <n v="0"/>
    <s v="-"/>
    <s v="-"/>
    <s v="-"/>
    <s v="-"/>
    <s v="-"/>
    <s v="-"/>
    <s v="-"/>
    <s v="-"/>
    <s v="-"/>
    <m/>
    <s v=" "/>
    <s v=" "/>
    <s v=" "/>
    <s v=" "/>
    <s v=" "/>
    <s v=" "/>
    <s v=" "/>
    <s v=" "/>
    <s v=" "/>
    <m/>
    <n v="0"/>
    <n v="0"/>
    <n v="0"/>
    <s v="-"/>
    <s v="-"/>
    <s v="-"/>
    <s v="-"/>
    <s v="-"/>
    <s v="-"/>
    <s v="-"/>
    <s v="-"/>
    <s v="-"/>
    <m/>
    <n v="0"/>
    <s v="-"/>
    <s v="-"/>
    <s v="-"/>
    <s v="-"/>
    <s v="-"/>
    <s v="-"/>
    <s v="-"/>
  </r>
  <r>
    <s v="HR500_14"/>
    <s v="HR200_x"/>
    <s v=" "/>
    <s v="HR"/>
    <n v="200"/>
    <s v="x"/>
    <s v="RefHRIND200Heat pumps Ground-to-water (electric)2015"/>
    <n v="1"/>
    <s v="Reference"/>
    <s v="HR"/>
    <s v="IND"/>
    <n v="200"/>
    <n v="14"/>
    <x v="3"/>
    <x v="1"/>
    <s v="Industry"/>
    <x v="0"/>
    <x v="0"/>
    <x v="13"/>
    <m/>
    <n v="0"/>
    <n v="0"/>
    <n v="0"/>
    <s v="-"/>
    <s v="-"/>
    <s v="-"/>
    <s v="-"/>
    <s v="-"/>
    <s v="-"/>
    <s v="-"/>
    <s v="-"/>
    <s v="-"/>
    <m/>
    <s v=" "/>
    <s v=" "/>
    <s v=" "/>
    <s v=" "/>
    <s v=" "/>
    <s v=" "/>
    <s v=" "/>
    <s v=" "/>
    <s v=" "/>
    <m/>
    <n v="0"/>
    <n v="0"/>
    <n v="0"/>
    <s v="-"/>
    <s v="-"/>
    <s v="-"/>
    <s v="-"/>
    <s v="-"/>
    <s v="-"/>
    <s v="-"/>
    <s v="-"/>
    <s v="-"/>
    <m/>
    <n v="0"/>
    <s v="-"/>
    <s v="-"/>
    <s v="-"/>
    <s v="-"/>
    <s v="-"/>
    <s v="-"/>
    <s v="-"/>
  </r>
  <r>
    <s v="HR500_15"/>
    <s v="HR200_9"/>
    <s v=" "/>
    <s v="HR"/>
    <n v="200"/>
    <n v="9"/>
    <s v="RefHRIND200Others (RES)2015"/>
    <n v="1"/>
    <s v="Reference"/>
    <s v="HR"/>
    <s v="IND"/>
    <n v="200"/>
    <n v="15"/>
    <x v="3"/>
    <x v="1"/>
    <s v="Industry"/>
    <x v="0"/>
    <x v="0"/>
    <x v="14"/>
    <m/>
    <n v="3.6074275246944447E-2"/>
    <n v="0"/>
    <n v="3.6074275246944447E-2"/>
    <n v="2.7646428441388898E-2"/>
    <n v="0"/>
    <n v="0"/>
    <n v="8.4278468055555503E-3"/>
    <n v="0"/>
    <n v="0"/>
    <n v="0"/>
    <n v="0"/>
    <n v="0"/>
    <m/>
    <n v="0.90210526300535288"/>
    <s v=" "/>
    <s v=" "/>
    <n v="0.7042762254237972"/>
    <s v=" "/>
    <s v=" "/>
    <s v=" "/>
    <s v=" "/>
    <s v=" "/>
    <m/>
    <n v="3.0875520736944467E-2"/>
    <n v="0"/>
    <n v="3.0875520736944467E-2"/>
    <n v="2.4939988600277799E-2"/>
    <n v="0"/>
    <n v="0"/>
    <n v="5.9355321366666696E-3"/>
    <n v="0"/>
    <n v="0"/>
    <n v="0"/>
    <n v="0"/>
    <n v="0"/>
    <m/>
    <n v="2.7646428441388898E-2"/>
    <n v="0"/>
    <n v="0"/>
    <n v="0"/>
    <n v="0"/>
    <n v="0"/>
    <n v="2.7646428441388898E-2"/>
    <n v="0"/>
  </r>
  <r>
    <s v="HR500_16"/>
    <s v="HR200_4"/>
    <s v="HR200_8"/>
    <s v="HR"/>
    <n v="200"/>
    <n v="4"/>
    <s v="RefHRIND200Others (fossil)2015"/>
    <n v="1"/>
    <s v="Reference"/>
    <s v="HR"/>
    <s v="IND"/>
    <n v="200"/>
    <n v="16"/>
    <x v="3"/>
    <x v="1"/>
    <s v="Industry"/>
    <x v="0"/>
    <x v="0"/>
    <x v="15"/>
    <m/>
    <n v="1.3035489612175004"/>
    <n v="0"/>
    <n v="1.3035489612175004"/>
    <n v="9.7334847355000004E-2"/>
    <n v="0.22098362490361098"/>
    <n v="0.16534959851083372"/>
    <n v="0.81988089044805557"/>
    <n v="0"/>
    <n v="0"/>
    <n v="0"/>
    <n v="0"/>
    <n v="0"/>
    <m/>
    <n v="0.90210526299974292"/>
    <n v="0.90210526299935223"/>
    <n v="0.90210526300064364"/>
    <n v="0.70130233688707577"/>
    <s v=" "/>
    <s v=" "/>
    <s v=" "/>
    <s v=" "/>
    <s v=" "/>
    <m/>
    <n v="1.0113038966263888"/>
    <n v="0"/>
    <n v="1.0113038966263888"/>
    <n v="8.7806278072222105E-2"/>
    <n v="0.19935049106222219"/>
    <n v="0.14916274305166649"/>
    <n v="0.57498438444027788"/>
    <n v="0"/>
    <n v="0"/>
    <n v="0"/>
    <n v="0"/>
    <n v="0"/>
    <m/>
    <n v="0.48366807076944363"/>
    <n v="0"/>
    <n v="0.122019250043333"/>
    <n v="0"/>
    <n v="1.83064964722222E-3"/>
    <n v="0.35981817107888842"/>
    <n v="0"/>
    <n v="0"/>
  </r>
  <r>
    <s v=" "/>
    <s v="HR200_x"/>
    <s v=" "/>
    <s v="HR"/>
    <n v="200"/>
    <s v="x"/>
    <s v="RefHRIND200Compression cooling (electricity)2015"/>
    <n v="1"/>
    <s v="Reference"/>
    <s v="HR"/>
    <s v="IND"/>
    <n v="200"/>
    <n v="17"/>
    <x v="3"/>
    <x v="1"/>
    <s v="Industry"/>
    <x v="0"/>
    <x v="0"/>
    <x v="16"/>
    <m/>
    <n v="0"/>
    <n v="0"/>
    <n v="0"/>
    <s v="-"/>
    <s v="-"/>
    <s v="-"/>
    <s v="-"/>
    <s v="-"/>
    <s v="-"/>
    <s v="-"/>
    <s v="-"/>
    <s v="-"/>
    <m/>
    <s v=" "/>
    <s v=" "/>
    <s v=" "/>
    <s v=" "/>
    <s v=" "/>
    <s v=" "/>
    <s v=" "/>
    <s v=" "/>
    <s v=" "/>
    <m/>
    <n v="0"/>
    <n v="0"/>
    <n v="0"/>
    <s v="-"/>
    <s v="-"/>
    <s v="-"/>
    <s v="-"/>
    <s v="-"/>
    <s v="-"/>
    <s v="-"/>
    <s v="-"/>
    <s v="-"/>
    <m/>
    <n v="0"/>
    <s v="-"/>
    <s v="-"/>
    <s v="-"/>
    <s v="-"/>
    <s v="-"/>
    <s v="-"/>
    <s v="-"/>
  </r>
  <r>
    <s v="CY500_1"/>
    <s v="CY200_0"/>
    <s v=" "/>
    <s v="CY"/>
    <n v="200"/>
    <n v="0"/>
    <s v="RefCYIND200Total2015"/>
    <n v="1"/>
    <s v="Reference"/>
    <s v="CY"/>
    <s v="IND"/>
    <n v="200"/>
    <n v="1"/>
    <x v="4"/>
    <x v="1"/>
    <s v="Industry"/>
    <x v="0"/>
    <x v="0"/>
    <x v="0"/>
    <m/>
    <n v="1.4819898598058343"/>
    <n v="8.8350865705833309E-2"/>
    <n v="1.3936389941000009"/>
    <n v="3.21893689541667E-2"/>
    <n v="0.14750265451250011"/>
    <n v="0.13650817537666701"/>
    <n v="0.99500830195416701"/>
    <n v="8.2430493302499991E-2"/>
    <n v="1.30417431991667E-2"/>
    <n v="5.7815089611111103E-4"/>
    <n v="2.0842005978611099E-2"/>
    <n v="5.3888965631944397E-2"/>
    <m/>
    <n v="0.90210526300578808"/>
    <n v="0.90210526299640514"/>
    <n v="0.90210526299929439"/>
    <n v="0.71183204788544607"/>
    <n v="0.86774114766414989"/>
    <n v="2.4999999999893454"/>
    <n v="9.9999998750806736E-3"/>
    <n v="1.6076267400767934"/>
    <n v="3.4078183412267484"/>
    <m/>
    <n v="1.3110723688613894"/>
    <n v="0.24976011110500029"/>
    <n v="1.0613122577563892"/>
    <n v="2.9038199146388902E-2"/>
    <n v="0.1330629209416668"/>
    <n v="0.123144743449722"/>
    <n v="0.70827879724305498"/>
    <n v="7.1528330860833364E-2"/>
    <n v="3.2604357997777798E-2"/>
    <n v="5.7815088888888896E-6"/>
    <n v="3.3506166128055598E-2"/>
    <n v="0.183643805470278"/>
    <m/>
    <n v="0.31620019884333372"/>
    <n v="0"/>
    <n v="0"/>
    <n v="7.4879844530555502E-3"/>
    <n v="6.6133169577499998E-2"/>
    <n v="0.242578973918056"/>
    <n v="7.0894722222222202E-8"/>
    <n v="0"/>
  </r>
  <r>
    <s v="CY500_2"/>
    <s v="CY200_3"/>
    <s v=" "/>
    <s v="CY"/>
    <n v="200"/>
    <n v="3"/>
    <s v="RefCYIND200Gas2015"/>
    <n v="1"/>
    <s v="Reference"/>
    <s v="CY"/>
    <s v="IND"/>
    <n v="200"/>
    <n v="2"/>
    <x v="4"/>
    <x v="1"/>
    <s v="Industry"/>
    <x v="0"/>
    <x v="0"/>
    <x v="1"/>
    <m/>
    <n v="0.12252339777249997"/>
    <n v="0"/>
    <n v="0.12252339777249997"/>
    <n v="0"/>
    <n v="0"/>
    <n v="0"/>
    <n v="0.11986738000222219"/>
    <n v="2.656017770277777E-3"/>
    <n v="0"/>
    <n v="0"/>
    <n v="0"/>
    <n v="0"/>
    <m/>
    <s v=" "/>
    <s v=" "/>
    <s v=" "/>
    <n v="0.71055466094722441"/>
    <n v="0.90019102096718306"/>
    <s v=" "/>
    <s v=" "/>
    <s v=" "/>
    <s v=" "/>
    <m/>
    <n v="8.6727654716944436E-2"/>
    <n v="0"/>
    <n v="8.6727654716944436E-2"/>
    <n v="0"/>
    <n v="0"/>
    <n v="0"/>
    <n v="8.5172325556111095E-2"/>
    <n v="2.3909233483333332E-3"/>
    <n v="0"/>
    <n v="0"/>
    <n v="0"/>
    <n v="0"/>
    <m/>
    <n v="0"/>
    <n v="0"/>
    <n v="0"/>
    <n v="0"/>
    <n v="0"/>
    <n v="0"/>
    <n v="0"/>
    <n v="0"/>
  </r>
  <r>
    <s v="CY500_3"/>
    <s v="CY200_2"/>
    <s v=" "/>
    <s v="CY"/>
    <n v="200"/>
    <n v="2"/>
    <s v="RefCYIND200Oil2015"/>
    <n v="1"/>
    <s v="Reference"/>
    <s v="CY"/>
    <s v="IND"/>
    <n v="200"/>
    <n v="3"/>
    <x v="4"/>
    <x v="1"/>
    <s v="Industry"/>
    <x v="0"/>
    <x v="0"/>
    <x v="2"/>
    <m/>
    <n v="0.36125662127555563"/>
    <n v="0"/>
    <n v="0.36125662127555563"/>
    <n v="3.9437279722222201E-5"/>
    <n v="0.10567364118916679"/>
    <n v="5.2881762809722198E-2"/>
    <n v="0.14319059227361111"/>
    <n v="5.9471187723333298E-2"/>
    <n v="0"/>
    <n v="0"/>
    <n v="0"/>
    <n v="0"/>
    <m/>
    <n v="0.90210526057032359"/>
    <n v="0.90210526299570049"/>
    <n v="0.90210526300249494"/>
    <n v="0.7079512232775822"/>
    <n v="0.82394003438664409"/>
    <s v=" "/>
    <s v=" "/>
    <s v=" "/>
    <s v=" "/>
    <m/>
    <n v="0.29110034741083324"/>
    <n v="0"/>
    <n v="0.29110034741083324"/>
    <n v="3.5576577499999996E-5"/>
    <n v="9.5328747876666592E-2"/>
    <n v="4.7704916547499997E-2"/>
    <n v="0.1013719549619445"/>
    <n v="4.90006924577778E-2"/>
    <n v="0"/>
    <n v="0"/>
    <n v="0"/>
    <n v="0"/>
    <m/>
    <n v="0.15859484127805556"/>
    <n v="0"/>
    <n v="0"/>
    <n v="3.2474424902777799E-3"/>
    <n v="6.2928753561666703E-2"/>
    <n v="9.2418645226111096E-2"/>
    <n v="0"/>
    <n v="0"/>
  </r>
  <r>
    <s v="CY500_5"/>
    <s v="CY200_1"/>
    <s v=" "/>
    <s v="CY"/>
    <n v="200"/>
    <n v="1"/>
    <s v="RefCYIND200Coal2015"/>
    <n v="1"/>
    <s v="Reference"/>
    <s v="CY"/>
    <s v="IND"/>
    <n v="200"/>
    <n v="5"/>
    <x v="4"/>
    <x v="1"/>
    <s v="Industry"/>
    <x v="0"/>
    <x v="0"/>
    <x v="3"/>
    <m/>
    <n v="4.3283481142777726E-2"/>
    <n v="0"/>
    <n v="4.3283481142777726E-2"/>
    <n v="0"/>
    <n v="0"/>
    <n v="0"/>
    <n v="4.3020201588055501E-2"/>
    <n v="2.6327955472222199E-4"/>
    <n v="0"/>
    <n v="0"/>
    <n v="0"/>
    <n v="0"/>
    <m/>
    <s v=" "/>
    <s v=" "/>
    <s v=" "/>
    <n v="0.71359246650018271"/>
    <n v="0.74829182546654649"/>
    <s v=" "/>
    <s v=" "/>
    <s v=" "/>
    <s v=" "/>
    <m/>
    <n v="3.0808150171944514E-2"/>
    <n v="0"/>
    <n v="3.0808150171944514E-2"/>
    <n v="0"/>
    <n v="0"/>
    <n v="0"/>
    <n v="3.06988917605556E-2"/>
    <n v="1.97009938611111E-4"/>
    <n v="0"/>
    <n v="0"/>
    <n v="0"/>
    <n v="0"/>
    <m/>
    <n v="0"/>
    <n v="0"/>
    <n v="0"/>
    <n v="0"/>
    <n v="0"/>
    <n v="0"/>
    <n v="0"/>
    <n v="0"/>
  </r>
  <r>
    <s v="CY500_6"/>
    <s v="CY200_6"/>
    <s v=" "/>
    <s v="CY"/>
    <n v="200"/>
    <n v="6"/>
    <s v="RefCYIND200Electric Heating2015"/>
    <n v="1"/>
    <s v="Reference"/>
    <s v="CY"/>
    <s v="IND"/>
    <n v="200"/>
    <n v="6"/>
    <x v="4"/>
    <x v="1"/>
    <s v="Industry"/>
    <x v="0"/>
    <x v="0"/>
    <x v="4"/>
    <m/>
    <n v="0.11430351644861111"/>
    <n v="8.8350865705833309E-2"/>
    <n v="2.5952650742777812E-2"/>
    <n v="0"/>
    <n v="4.0014151325000104E-3"/>
    <n v="3.8927747802777802E-3"/>
    <n v="6.5240728194444503E-4"/>
    <n v="1.7406053548055578E-2"/>
    <n v="1.30417431991667E-2"/>
    <n v="5.7815089611111103E-4"/>
    <n v="2.0842005978611099E-2"/>
    <n v="5.3888965631944397E-2"/>
    <m/>
    <s v=" "/>
    <n v="0.90210526308927785"/>
    <n v="0.90210526299542371"/>
    <n v="0.6"/>
    <n v="0.91013902022563387"/>
    <n v="2.4999999999893454"/>
    <n v="9.9999998750806736E-3"/>
    <n v="1.6076267400767934"/>
    <n v="3.4078183412267484"/>
    <m/>
    <n v="0.27311487426416697"/>
    <n v="0.24976011110500029"/>
    <n v="2.3354763159166667E-2"/>
    <n v="0"/>
    <n v="3.6096976508333397E-3"/>
    <n v="3.5116926169444398E-3"/>
    <n v="3.9144436916666698E-4"/>
    <n v="1.5841928522222222E-2"/>
    <n v="3.2604357997777798E-2"/>
    <n v="5.7815088888888896E-6"/>
    <n v="3.3506166128055598E-2"/>
    <n v="0.183643805470278"/>
    <m/>
    <n v="7.8941899130555524E-3"/>
    <n v="0"/>
    <n v="0"/>
    <n v="0"/>
    <n v="0"/>
    <n v="7.8941190183333294E-3"/>
    <n v="7.0894722222222202E-8"/>
    <n v="0"/>
  </r>
  <r>
    <s v="CY500_7"/>
    <s v="CY200_7"/>
    <s v=" "/>
    <s v="CY"/>
    <n v="200"/>
    <n v="7"/>
    <s v="RefCYIND200District heating2015"/>
    <n v="1"/>
    <s v="Reference"/>
    <s v="CY"/>
    <s v="IND"/>
    <n v="200"/>
    <n v="7"/>
    <x v="4"/>
    <x v="1"/>
    <s v="Industry"/>
    <x v="0"/>
    <x v="0"/>
    <x v="5"/>
    <m/>
    <n v="0"/>
    <n v="0"/>
    <n v="0"/>
    <n v="0"/>
    <n v="0"/>
    <n v="0"/>
    <n v="0"/>
    <n v="0"/>
    <n v="0"/>
    <n v="0"/>
    <n v="0"/>
    <n v="0"/>
    <m/>
    <s v=" "/>
    <s v=" "/>
    <s v=" "/>
    <s v=" "/>
    <s v=" "/>
    <s v=" "/>
    <s v=" "/>
    <s v=" "/>
    <s v=" "/>
    <m/>
    <n v="0"/>
    <n v="0"/>
    <n v="0"/>
    <n v="0"/>
    <n v="0"/>
    <n v="0"/>
    <n v="0"/>
    <n v="0"/>
    <n v="0"/>
    <n v="0"/>
    <n v="0"/>
    <n v="0"/>
    <m/>
    <n v="0"/>
    <n v="0"/>
    <n v="0"/>
    <n v="0"/>
    <n v="0"/>
    <n v="0"/>
    <n v="0"/>
    <n v="0"/>
  </r>
  <r>
    <s v="CY500_8"/>
    <s v="CY200_x"/>
    <s v=" "/>
    <s v="CY"/>
    <n v="200"/>
    <s v="x"/>
    <s v="RefCYIND200Micro CHP (natural gas)2015"/>
    <n v="1"/>
    <s v="Reference"/>
    <s v="CY"/>
    <s v="IND"/>
    <n v="200"/>
    <n v="8"/>
    <x v="4"/>
    <x v="1"/>
    <s v="Industry"/>
    <x v="0"/>
    <x v="0"/>
    <x v="6"/>
    <m/>
    <n v="0"/>
    <n v="0"/>
    <n v="0"/>
    <s v="-"/>
    <s v="-"/>
    <s v="-"/>
    <s v="-"/>
    <s v="-"/>
    <s v="-"/>
    <s v="-"/>
    <s v="-"/>
    <s v="-"/>
    <m/>
    <s v=" "/>
    <s v=" "/>
    <s v=" "/>
    <s v=" "/>
    <s v=" "/>
    <s v=" "/>
    <s v=" "/>
    <s v=" "/>
    <s v=" "/>
    <m/>
    <n v="0"/>
    <n v="0"/>
    <n v="0"/>
    <s v="-"/>
    <s v="-"/>
    <s v="-"/>
    <s v="-"/>
    <s v="-"/>
    <s v="-"/>
    <s v="-"/>
    <s v="-"/>
    <s v="-"/>
    <m/>
    <n v="0"/>
    <s v="-"/>
    <s v="-"/>
    <s v="-"/>
    <s v="-"/>
    <s v="-"/>
    <s v="-"/>
    <s v="-"/>
  </r>
  <r>
    <s v="CY500_9"/>
    <s v="CY200_x"/>
    <s v=" "/>
    <s v="CY"/>
    <n v="200"/>
    <s v="x"/>
    <s v="RefCYIND200Micro CHP (biomass)2015"/>
    <n v="1"/>
    <s v="Reference"/>
    <s v="CY"/>
    <s v="IND"/>
    <n v="200"/>
    <n v="9"/>
    <x v="4"/>
    <x v="1"/>
    <s v="Industry"/>
    <x v="0"/>
    <x v="0"/>
    <x v="7"/>
    <m/>
    <n v="0"/>
    <n v="0"/>
    <n v="0"/>
    <s v="-"/>
    <s v="-"/>
    <s v="-"/>
    <s v="-"/>
    <s v="-"/>
    <s v="-"/>
    <s v="-"/>
    <s v="-"/>
    <s v="-"/>
    <m/>
    <s v=" "/>
    <s v=" "/>
    <s v=" "/>
    <s v=" "/>
    <s v=" "/>
    <s v=" "/>
    <s v=" "/>
    <s v=" "/>
    <s v=" "/>
    <m/>
    <n v="0"/>
    <n v="0"/>
    <n v="0"/>
    <s v="-"/>
    <s v="-"/>
    <s v="-"/>
    <s v="-"/>
    <s v="-"/>
    <s v="-"/>
    <s v="-"/>
    <s v="-"/>
    <s v="-"/>
    <m/>
    <n v="0"/>
    <s v="-"/>
    <s v="-"/>
    <s v="-"/>
    <s v="-"/>
    <s v="-"/>
    <s v="-"/>
    <s v="-"/>
  </r>
  <r>
    <s v="CY500_4"/>
    <s v="CY200_51"/>
    <s v=" "/>
    <s v="CY"/>
    <n v="200"/>
    <n v="51"/>
    <s v="RefCYIND200Biomass2015"/>
    <n v="1"/>
    <s v="Reference"/>
    <s v="CY"/>
    <s v="IND"/>
    <n v="200"/>
    <n v="4"/>
    <x v="4"/>
    <x v="1"/>
    <s v="Industry"/>
    <x v="0"/>
    <x v="0"/>
    <x v="8"/>
    <m/>
    <n v="4.5820870749166638E-2"/>
    <n v="0"/>
    <n v="4.5820870749166638E-2"/>
    <n v="1.2424568094444441E-3"/>
    <n v="3.1111413624999901E-3"/>
    <n v="9.92259121166667E-3"/>
    <n v="3.06290424147222E-2"/>
    <n v="9.1563895083333403E-4"/>
    <n v="0"/>
    <n v="0"/>
    <n v="0"/>
    <n v="0"/>
    <m/>
    <n v="0.90210526285242632"/>
    <n v="0.90210526314520945"/>
    <n v="0.90210526300807947"/>
    <n v="0.71396963649042111"/>
    <n v="0.78200188897053602"/>
    <s v=" "/>
    <s v=" "/>
    <s v=" "/>
    <s v=" "/>
    <m/>
    <n v="3.5444259796944474E-2"/>
    <n v="0"/>
    <n v="3.5444259796944474E-2"/>
    <n v="1.1208268266666671E-3"/>
    <n v="2.8065769974999991E-3"/>
    <n v="8.9512217547222193E-3"/>
    <n v="2.1868206278888899E-2"/>
    <n v="7.1603138916666699E-4"/>
    <n v="0"/>
    <n v="0"/>
    <n v="0"/>
    <n v="0"/>
    <m/>
    <n v="1.4276189384166669E-2"/>
    <n v="0"/>
    <n v="0"/>
    <n v="4.2405419627777798E-3"/>
    <n v="2.7058755955555601E-3"/>
    <n v="7.3297718258333302E-3"/>
    <n v="0"/>
    <n v="0"/>
  </r>
  <r>
    <s v="CY500_10"/>
    <s v="CY200_53"/>
    <s v=" "/>
    <s v="CY"/>
    <n v="200"/>
    <n v="53"/>
    <s v="RefCYIND200Solar thermal2015"/>
    <n v="1"/>
    <s v="Reference"/>
    <s v="CY"/>
    <s v="IND"/>
    <n v="200"/>
    <n v="10"/>
    <x v="4"/>
    <x v="1"/>
    <s v="Industry"/>
    <x v="0"/>
    <x v="0"/>
    <x v="9"/>
    <m/>
    <n v="4.6288717499999999E-4"/>
    <n v="0"/>
    <n v="4.6288717499999999E-4"/>
    <n v="0"/>
    <n v="0"/>
    <n v="0"/>
    <n v="0"/>
    <n v="4.6288717499999999E-4"/>
    <n v="0"/>
    <n v="0"/>
    <n v="0"/>
    <n v="0"/>
    <m/>
    <s v=" "/>
    <s v=" "/>
    <s v=" "/>
    <s v=" "/>
    <n v="0.88242948967231816"/>
    <s v=" "/>
    <s v=" "/>
    <s v=" "/>
    <s v=" "/>
    <m/>
    <n v="4.0846529361111101E-4"/>
    <n v="0"/>
    <n v="4.0846529361111101E-4"/>
    <n v="0"/>
    <n v="0"/>
    <n v="0"/>
    <n v="0"/>
    <n v="4.0846529361111101E-4"/>
    <n v="0"/>
    <n v="0"/>
    <n v="0"/>
    <n v="0"/>
    <m/>
    <n v="0"/>
    <n v="0"/>
    <n v="0"/>
    <n v="0"/>
    <n v="0"/>
    <n v="0"/>
    <n v="0"/>
    <n v="0"/>
  </r>
  <r>
    <s v="CY500_11"/>
    <s v="CY200_x"/>
    <s v=" "/>
    <s v="CY"/>
    <n v="200"/>
    <s v="x"/>
    <s v="RefCYIND200Heat pumps total (electric)2015"/>
    <n v="1"/>
    <s v="Reference"/>
    <s v="CY"/>
    <s v="IND"/>
    <n v="200"/>
    <n v="11"/>
    <x v="4"/>
    <x v="1"/>
    <s v="Industry"/>
    <x v="0"/>
    <x v="0"/>
    <x v="10"/>
    <m/>
    <n v="0"/>
    <n v="0"/>
    <n v="0"/>
    <s v="-"/>
    <s v="-"/>
    <s v="-"/>
    <s v="-"/>
    <s v="-"/>
    <s v="-"/>
    <s v="-"/>
    <s v="-"/>
    <s v="-"/>
    <m/>
    <s v=" "/>
    <s v=" "/>
    <s v=" "/>
    <s v=" "/>
    <s v=" "/>
    <s v=" "/>
    <s v=" "/>
    <s v=" "/>
    <s v=" "/>
    <m/>
    <n v="0"/>
    <n v="0"/>
    <n v="0"/>
    <s v="-"/>
    <s v="-"/>
    <s v="-"/>
    <s v="-"/>
    <s v="-"/>
    <s v="-"/>
    <s v="-"/>
    <s v="-"/>
    <s v="-"/>
    <m/>
    <n v="0"/>
    <s v="-"/>
    <s v="-"/>
    <s v="-"/>
    <s v="-"/>
    <s v="-"/>
    <s v="-"/>
    <s v="-"/>
  </r>
  <r>
    <s v="CY500_12"/>
    <s v="CY200_x"/>
    <s v=" "/>
    <s v="CY"/>
    <n v="200"/>
    <s v="x"/>
    <s v="RefCYIND200Heat pumps Air-to-air (electric)2015"/>
    <n v="1"/>
    <s v="Reference"/>
    <s v="CY"/>
    <s v="IND"/>
    <n v="200"/>
    <n v="12"/>
    <x v="4"/>
    <x v="1"/>
    <s v="Industry"/>
    <x v="0"/>
    <x v="0"/>
    <x v="11"/>
    <m/>
    <n v="0"/>
    <n v="0"/>
    <n v="0"/>
    <s v="-"/>
    <s v="-"/>
    <s v="-"/>
    <s v="-"/>
    <s v="-"/>
    <s v="-"/>
    <s v="-"/>
    <s v="-"/>
    <s v="-"/>
    <m/>
    <s v=" "/>
    <s v=" "/>
    <s v=" "/>
    <s v=" "/>
    <s v=" "/>
    <s v=" "/>
    <s v=" "/>
    <s v=" "/>
    <s v=" "/>
    <m/>
    <n v="0"/>
    <n v="0"/>
    <n v="0"/>
    <s v="-"/>
    <s v="-"/>
    <s v="-"/>
    <s v="-"/>
    <s v="-"/>
    <s v="-"/>
    <s v="-"/>
    <s v="-"/>
    <s v="-"/>
    <m/>
    <n v="0"/>
    <s v="-"/>
    <s v="-"/>
    <s v="-"/>
    <s v="-"/>
    <s v="-"/>
    <s v="-"/>
    <s v="-"/>
  </r>
  <r>
    <s v=" "/>
    <s v="CY200_x"/>
    <s v=" "/>
    <s v="CY"/>
    <n v="200"/>
    <s v="x"/>
    <s v="RefCYIND200Heat pumps Air-to-water (electric)2015"/>
    <n v="1"/>
    <s v="Reference"/>
    <s v="CY"/>
    <s v="IND"/>
    <n v="200"/>
    <n v="13"/>
    <x v="4"/>
    <x v="1"/>
    <s v="Industry"/>
    <x v="0"/>
    <x v="0"/>
    <x v="12"/>
    <m/>
    <n v="0"/>
    <n v="0"/>
    <n v="0"/>
    <s v="-"/>
    <s v="-"/>
    <s v="-"/>
    <s v="-"/>
    <s v="-"/>
    <s v="-"/>
    <s v="-"/>
    <s v="-"/>
    <s v="-"/>
    <m/>
    <s v=" "/>
    <s v=" "/>
    <s v=" "/>
    <s v=" "/>
    <s v=" "/>
    <s v=" "/>
    <s v=" "/>
    <s v=" "/>
    <s v=" "/>
    <m/>
    <n v="0"/>
    <n v="0"/>
    <n v="0"/>
    <s v="-"/>
    <s v="-"/>
    <s v="-"/>
    <s v="-"/>
    <s v="-"/>
    <s v="-"/>
    <s v="-"/>
    <s v="-"/>
    <s v="-"/>
    <m/>
    <n v="0"/>
    <s v="-"/>
    <s v="-"/>
    <s v="-"/>
    <s v="-"/>
    <s v="-"/>
    <s v="-"/>
    <s v="-"/>
  </r>
  <r>
    <s v="CY500_14"/>
    <s v="CY200_x"/>
    <s v=" "/>
    <s v="CY"/>
    <n v="200"/>
    <s v="x"/>
    <s v="RefCYIND200Heat pumps Ground-to-water (electric)2015"/>
    <n v="1"/>
    <s v="Reference"/>
    <s v="CY"/>
    <s v="IND"/>
    <n v="200"/>
    <n v="14"/>
    <x v="4"/>
    <x v="1"/>
    <s v="Industry"/>
    <x v="0"/>
    <x v="0"/>
    <x v="13"/>
    <m/>
    <n v="0"/>
    <n v="0"/>
    <n v="0"/>
    <s v="-"/>
    <s v="-"/>
    <s v="-"/>
    <s v="-"/>
    <s v="-"/>
    <s v="-"/>
    <s v="-"/>
    <s v="-"/>
    <s v="-"/>
    <m/>
    <s v=" "/>
    <s v=" "/>
    <s v=" "/>
    <s v=" "/>
    <s v=" "/>
    <s v=" "/>
    <s v=" "/>
    <s v=" "/>
    <s v=" "/>
    <m/>
    <n v="0"/>
    <n v="0"/>
    <n v="0"/>
    <s v="-"/>
    <s v="-"/>
    <s v="-"/>
    <s v="-"/>
    <s v="-"/>
    <s v="-"/>
    <s v="-"/>
    <s v="-"/>
    <s v="-"/>
    <m/>
    <n v="0"/>
    <s v="-"/>
    <s v="-"/>
    <s v="-"/>
    <s v="-"/>
    <s v="-"/>
    <s v="-"/>
    <s v="-"/>
  </r>
  <r>
    <s v="CY500_15"/>
    <s v="CY200_9"/>
    <s v=" "/>
    <s v="CY"/>
    <n v="200"/>
    <n v="9"/>
    <s v="RefCYIND200Others (RES)2015"/>
    <n v="1"/>
    <s v="Reference"/>
    <s v="CY"/>
    <s v="IND"/>
    <n v="200"/>
    <n v="15"/>
    <x v="4"/>
    <x v="1"/>
    <s v="Industry"/>
    <x v="0"/>
    <x v="0"/>
    <x v="14"/>
    <m/>
    <n v="4.3750741477777792E-3"/>
    <n v="0"/>
    <n v="4.3750741477777792E-3"/>
    <n v="0"/>
    <n v="0"/>
    <n v="0"/>
    <n v="3.1196455672222196E-3"/>
    <n v="1.2554285805555601E-3"/>
    <n v="0"/>
    <n v="0"/>
    <n v="0"/>
    <n v="0"/>
    <m/>
    <s v=" "/>
    <s v=" "/>
    <s v=" "/>
    <n v="0.71394783426377317"/>
    <n v="2.3683385555834291"/>
    <s v=" "/>
    <s v=" "/>
    <s v=" "/>
    <s v=" "/>
    <m/>
    <n v="5.1994890788888892E-3"/>
    <n v="0"/>
    <n v="5.1994890788888892E-3"/>
    <n v="0"/>
    <n v="0"/>
    <n v="0"/>
    <n v="2.227264196388884E-3"/>
    <n v="2.9732799111111098E-3"/>
    <n v="0"/>
    <n v="0"/>
    <n v="0"/>
    <n v="0"/>
    <m/>
    <n v="0"/>
    <n v="0"/>
    <n v="0"/>
    <n v="0"/>
    <n v="0"/>
    <n v="0"/>
    <n v="0"/>
    <n v="0"/>
  </r>
  <r>
    <s v="CY500_16"/>
    <s v="CY200_4"/>
    <s v="CY200_8"/>
    <s v="CY"/>
    <n v="200"/>
    <n v="4"/>
    <s v="RefCYIND200Others (fossil)2015"/>
    <n v="1"/>
    <s v="Reference"/>
    <s v="CY"/>
    <s v="IND"/>
    <n v="200"/>
    <n v="16"/>
    <x v="4"/>
    <x v="1"/>
    <s v="Industry"/>
    <x v="0"/>
    <x v="0"/>
    <x v="15"/>
    <m/>
    <n v="0.78996401109500047"/>
    <n v="0"/>
    <n v="0.78996401109500047"/>
    <n v="3.0907474865277812E-2"/>
    <n v="3.471645682833336E-2"/>
    <n v="6.981104657472223E-2"/>
    <n v="0.65452903282666708"/>
    <n v="0"/>
    <n v="0"/>
    <n v="0"/>
    <n v="0"/>
    <n v="0"/>
    <m/>
    <n v="0.90210526298897975"/>
    <n v="0.90210526299850946"/>
    <n v="0.90210526300341309"/>
    <n v="0.71280063483906053"/>
    <s v=" "/>
    <s v=" "/>
    <s v=" "/>
    <s v=" "/>
    <s v=" "/>
    <m/>
    <n v="0.5882691281286121"/>
    <n v="0"/>
    <n v="0.5882691281286121"/>
    <n v="2.7881795741666722E-2"/>
    <n v="3.1317898417500066E-2"/>
    <n v="6.2976912530833318E-2"/>
    <n v="0.4665487101194446"/>
    <n v="0"/>
    <n v="0"/>
    <n v="0"/>
    <n v="0"/>
    <n v="0"/>
    <m/>
    <n v="0.13543497826805556"/>
    <n v="0"/>
    <n v="0"/>
    <n v="0"/>
    <n v="4.9854042027777797E-4"/>
    <n v="0.13493643784777778"/>
    <n v="0"/>
    <n v="0"/>
  </r>
  <r>
    <s v=" "/>
    <s v="CY200_x"/>
    <s v=" "/>
    <s v="CY"/>
    <n v="200"/>
    <s v="x"/>
    <s v="RefCYIND200Compression cooling (electricity)2015"/>
    <n v="1"/>
    <s v="Reference"/>
    <s v="CY"/>
    <s v="IND"/>
    <n v="200"/>
    <n v="17"/>
    <x v="4"/>
    <x v="1"/>
    <s v="Industry"/>
    <x v="0"/>
    <x v="0"/>
    <x v="16"/>
    <m/>
    <n v="0"/>
    <n v="0"/>
    <n v="0"/>
    <s v="-"/>
    <s v="-"/>
    <s v="-"/>
    <s v="-"/>
    <s v="-"/>
    <s v="-"/>
    <s v="-"/>
    <s v="-"/>
    <s v="-"/>
    <m/>
    <s v=" "/>
    <s v=" "/>
    <s v=" "/>
    <s v=" "/>
    <s v=" "/>
    <s v=" "/>
    <s v=" "/>
    <s v=" "/>
    <s v=" "/>
    <m/>
    <n v="0"/>
    <n v="0"/>
    <n v="0"/>
    <s v="-"/>
    <s v="-"/>
    <s v="-"/>
    <s v="-"/>
    <s v="-"/>
    <s v="-"/>
    <s v="-"/>
    <s v="-"/>
    <s v="-"/>
    <m/>
    <n v="0"/>
    <s v="-"/>
    <s v="-"/>
    <s v="-"/>
    <s v="-"/>
    <s v="-"/>
    <s v="-"/>
    <s v="-"/>
  </r>
  <r>
    <s v="CZ500_1"/>
    <s v="CZ200_0"/>
    <s v=" "/>
    <s v="CZ"/>
    <n v="200"/>
    <n v="0"/>
    <s v="RefCZIND200Total2015"/>
    <n v="1"/>
    <s v="Reference"/>
    <s v="CZ"/>
    <s v="IND"/>
    <n v="200"/>
    <n v="1"/>
    <x v="5"/>
    <x v="0"/>
    <s v="Industry"/>
    <x v="0"/>
    <x v="0"/>
    <x v="0"/>
    <m/>
    <n v="70.727857209074472"/>
    <n v="2.3459495003786115"/>
    <n v="68.381907708695863"/>
    <n v="6.6445449512338897"/>
    <n v="11.56075431361805"/>
    <n v="7.0060370822316704"/>
    <n v="30.138299111005601"/>
    <n v="13.032272250606656"/>
    <n v="0.261426869556944"/>
    <n v="0.96944525141388904"/>
    <n v="0.36160812181833302"/>
    <n v="0.75346925758944505"/>
    <m/>
    <n v="0.90210526299998339"/>
    <n v="0.90210526299999338"/>
    <n v="0.90210526300001237"/>
    <n v="0.63225023523092738"/>
    <n v="0.88759947069101852"/>
    <n v="2.499999999999472"/>
    <n v="1.0000000000028656E-2"/>
    <n v="1.6969062653930873"/>
    <n v="3.3393932441894187"/>
    <m/>
    <n v="57.158670722335835"/>
    <n v="3.7930068624355546"/>
    <n v="53.36566385990028"/>
    <n v="5.9940789707480597"/>
    <n v="10.429017310564719"/>
    <n v="6.3201829246544401"/>
    <n v="19.054946702393341"/>
    <n v="11.567437951539716"/>
    <n v="0.65356717389222196"/>
    <n v="9.6944525141666703E-3"/>
    <n v="0.61361508753055605"/>
    <n v="2.5161301484986098"/>
    <m/>
    <n v="25.21133634708357"/>
    <n v="1.0039982640555599E-2"/>
    <n v="2.1786172584372201"/>
    <n v="1.1905321065894401"/>
    <n v="5.2718713174313896"/>
    <n v="11.2176604288383"/>
    <n v="0.35751066773305601"/>
    <n v="4.9851045854136098"/>
  </r>
  <r>
    <s v="CZ500_2"/>
    <s v="CZ200_3"/>
    <s v=" "/>
    <s v="CZ"/>
    <n v="200"/>
    <n v="3"/>
    <s v="RefCZIND200Gas2015"/>
    <n v="1"/>
    <s v="Reference"/>
    <s v="CZ"/>
    <s v="IND"/>
    <n v="200"/>
    <n v="2"/>
    <x v="5"/>
    <x v="0"/>
    <s v="Industry"/>
    <x v="0"/>
    <x v="0"/>
    <x v="1"/>
    <m/>
    <n v="24.511852820421115"/>
    <n v="0"/>
    <n v="24.511852820421115"/>
    <n v="0.17886879439027781"/>
    <n v="4.0196793881116699"/>
    <n v="2.32042275165306"/>
    <n v="8.6150703652052805"/>
    <n v="9.3778115210608277"/>
    <n v="0"/>
    <n v="0"/>
    <n v="0"/>
    <n v="0"/>
    <m/>
    <n v="0.90210526299943483"/>
    <n v="0.90210526299997584"/>
    <n v="0.90210526299997529"/>
    <n v="0.64958307003524673"/>
    <n v="0.87505139405193277"/>
    <s v=" "/>
    <s v=" "/>
    <s v=" "/>
    <s v=" "/>
    <m/>
    <n v="19.683068890105275"/>
    <n v="0"/>
    <n v="19.683068890105275"/>
    <n v="0.1613584808058334"/>
    <n v="3.6261739315880601"/>
    <n v="2.0932655766511101"/>
    <n v="5.5962038563997201"/>
    <n v="8.2060670446605535"/>
    <n v="0"/>
    <n v="0"/>
    <n v="0"/>
    <n v="0"/>
    <m/>
    <n v="6.5189709341549937"/>
    <n v="1.0039982640555599E-2"/>
    <n v="2.0644696016447202"/>
    <n v="0.67797553876944405"/>
    <n v="0.87771790432027796"/>
    <n v="2.8114103530594399"/>
    <n v="7.7357553720555597E-2"/>
    <n v="0"/>
  </r>
  <r>
    <s v="CZ500_3"/>
    <s v="CZ200_2"/>
    <s v=" "/>
    <s v="CZ"/>
    <n v="200"/>
    <n v="2"/>
    <s v="RefCZIND200Oil2015"/>
    <n v="1"/>
    <s v="Reference"/>
    <s v="CZ"/>
    <s v="IND"/>
    <n v="200"/>
    <n v="3"/>
    <x v="5"/>
    <x v="0"/>
    <s v="Industry"/>
    <x v="0"/>
    <x v="0"/>
    <x v="2"/>
    <m/>
    <n v="2.4438408088400001"/>
    <n v="0"/>
    <n v="2.4438408088400001"/>
    <n v="5.1721739947222199E-3"/>
    <n v="0.40827248678666594"/>
    <n v="0.31027071431166697"/>
    <n v="1.197432422820278"/>
    <n v="0.52269301092666698"/>
    <n v="0"/>
    <n v="0"/>
    <n v="0"/>
    <n v="0"/>
    <m/>
    <n v="0.90210526297602978"/>
    <n v="0.90210526299996252"/>
    <n v="0.90210526299985117"/>
    <n v="0.64059342148767817"/>
    <n v="0.84633851754515532"/>
    <s v=" "/>
    <s v=" "/>
    <s v=" "/>
    <s v=" "/>
    <m/>
    <n v="1.8623100095188898"/>
    <n v="0"/>
    <n v="1.8623100095188898"/>
    <n v="4.6658453816666706E-3"/>
    <n v="0.36830475906833399"/>
    <n v="0.27989684433527801"/>
    <n v="0.76706733273472194"/>
    <n v="0.44237522799888901"/>
    <n v="0"/>
    <n v="0"/>
    <n v="0"/>
    <n v="0"/>
    <m/>
    <n v="0.72371537509305561"/>
    <n v="0"/>
    <n v="0"/>
    <n v="0.112749108695833"/>
    <n v="1.1700653738055599E-2"/>
    <n v="0.599265612659167"/>
    <n v="0"/>
    <n v="0"/>
  </r>
  <r>
    <s v="CZ500_5"/>
    <s v="CZ200_1"/>
    <s v=" "/>
    <s v="CZ"/>
    <n v="200"/>
    <n v="1"/>
    <s v="RefCZIND200Coal2015"/>
    <n v="1"/>
    <s v="Reference"/>
    <s v="CZ"/>
    <s v="IND"/>
    <n v="200"/>
    <n v="5"/>
    <x v="5"/>
    <x v="0"/>
    <s v="Industry"/>
    <x v="0"/>
    <x v="0"/>
    <x v="3"/>
    <m/>
    <n v="18.913161631682215"/>
    <n v="0"/>
    <n v="18.913161631682215"/>
    <n v="0.6041256545825"/>
    <n v="1.5248256140175001"/>
    <n v="2.27219697763694"/>
    <n v="14.50408898215472"/>
    <n v="7.9244032905555501E-3"/>
    <n v="0"/>
    <n v="0"/>
    <n v="0"/>
    <n v="0"/>
    <m/>
    <n v="0.90210526300004745"/>
    <n v="0.90210526299988758"/>
    <n v="0.90210526299996185"/>
    <n v="0.62443624490521321"/>
    <n v="0.76981442025678748"/>
    <s v=" "/>
    <s v=" "/>
    <s v=" "/>
    <s v=" "/>
    <m/>
    <n v="13.033278175886103"/>
    <n v="0"/>
    <n v="13.033278175886103"/>
    <n v="0.54498493251222202"/>
    <n v="1.375553211562222"/>
    <n v="2.0497608520988901"/>
    <n v="9.0568788597877692"/>
    <n v="6.1003199250000001E-3"/>
    <n v="0"/>
    <n v="0"/>
    <n v="0"/>
    <n v="0"/>
    <m/>
    <n v="4.40114824623695"/>
    <n v="0"/>
    <n v="0"/>
    <n v="0"/>
    <n v="2.10445941011139"/>
    <n v="2.29668883612556"/>
    <n v="0"/>
    <n v="0"/>
  </r>
  <r>
    <s v="CZ500_6"/>
    <s v="CZ200_6"/>
    <s v=" "/>
    <s v="CZ"/>
    <n v="200"/>
    <n v="6"/>
    <s v="RefCZIND200Electric Heating2015"/>
    <n v="1"/>
    <s v="Reference"/>
    <s v="CZ"/>
    <s v="IND"/>
    <n v="200"/>
    <n v="6"/>
    <x v="5"/>
    <x v="0"/>
    <s v="Industry"/>
    <x v="0"/>
    <x v="0"/>
    <x v="4"/>
    <m/>
    <n v="3.1615021020174998"/>
    <n v="2.3459495003786115"/>
    <n v="0.8155526016388881"/>
    <n v="1.3990852752777779E-2"/>
    <n v="9.59837499897222E-2"/>
    <n v="9.8931705080833293E-2"/>
    <n v="0.2981725532641662"/>
    <n v="0.3084737405513886"/>
    <n v="0.261426869556944"/>
    <n v="0.96944525141388904"/>
    <n v="0.36160812181833302"/>
    <n v="0.75346925758944505"/>
    <m/>
    <n v="0.90210526298610294"/>
    <n v="0.90210526300134086"/>
    <n v="0.90210526300128924"/>
    <n v="0.61369528308493748"/>
    <n v="1.0266527707900563"/>
    <n v="2.499999999999472"/>
    <n v="1.0000000000028656E-2"/>
    <n v="1.6969062653930873"/>
    <n v="3.3393932441894187"/>
    <m/>
    <n v="4.4811448521336104"/>
    <n v="3.7930068624355546"/>
    <n v="0.68813798969805595"/>
    <n v="1.2621221901944441E-2"/>
    <n v="8.6587446028333293E-2"/>
    <n v="8.9246811831111106E-2"/>
    <n v="0.18298708948361109"/>
    <n v="0.31669542045305604"/>
    <n v="0.65356717389222196"/>
    <n v="9.6944525141666703E-3"/>
    <n v="0.61361508753055605"/>
    <n v="2.5161301484986098"/>
    <m/>
    <n v="0.2089063078236108"/>
    <n v="0"/>
    <n v="0"/>
    <n v="0"/>
    <n v="0"/>
    <n v="0.17754680618083299"/>
    <n v="3.1359501642777801E-2"/>
    <n v="0"/>
  </r>
  <r>
    <s v="CZ500_7"/>
    <s v="CZ200_7"/>
    <s v=" "/>
    <s v="CZ"/>
    <n v="200"/>
    <n v="7"/>
    <s v="RefCZIND200District heating2015"/>
    <n v="1"/>
    <s v="Reference"/>
    <s v="CZ"/>
    <s v="IND"/>
    <n v="200"/>
    <n v="7"/>
    <x v="5"/>
    <x v="0"/>
    <s v="Industry"/>
    <x v="0"/>
    <x v="0"/>
    <x v="5"/>
    <m/>
    <n v="7.6619638959230505"/>
    <n v="0"/>
    <n v="7.6619638959230505"/>
    <n v="4.9851045854136107"/>
    <n v="0"/>
    <n v="0"/>
    <n v="0"/>
    <n v="2.6768593105094398"/>
    <n v="0"/>
    <n v="0"/>
    <n v="0"/>
    <n v="0"/>
    <m/>
    <n v="0.90210526300003591"/>
    <s v=" "/>
    <s v=" "/>
    <s v=" "/>
    <n v="0.88055500000007103"/>
    <s v=" "/>
    <s v=" "/>
    <s v=" "/>
    <s v=" "/>
    <m/>
    <n v="6.8542109332730607"/>
    <n v="0"/>
    <n v="6.8542109332730607"/>
    <n v="4.4970890831072303"/>
    <n v="0"/>
    <n v="0"/>
    <n v="0"/>
    <n v="2.35712185016583"/>
    <n v="0"/>
    <n v="0"/>
    <n v="0"/>
    <n v="0"/>
    <m/>
    <n v="4.9851045854136098"/>
    <n v="0"/>
    <n v="0"/>
    <n v="0"/>
    <n v="0"/>
    <n v="0"/>
    <n v="0"/>
    <n v="4.9851045854136098"/>
  </r>
  <r>
    <s v="CZ500_8"/>
    <s v="CZ200_x"/>
    <s v=" "/>
    <s v="CZ"/>
    <n v="200"/>
    <s v="x"/>
    <s v="RefCZIND200Micro CHP (natural gas)2015"/>
    <n v="1"/>
    <s v="Reference"/>
    <s v="CZ"/>
    <s v="IND"/>
    <n v="200"/>
    <n v="8"/>
    <x v="5"/>
    <x v="0"/>
    <s v="Industry"/>
    <x v="0"/>
    <x v="0"/>
    <x v="6"/>
    <m/>
    <n v="0"/>
    <n v="0"/>
    <n v="0"/>
    <s v="-"/>
    <s v="-"/>
    <s v="-"/>
    <s v="-"/>
    <s v="-"/>
    <s v="-"/>
    <s v="-"/>
    <s v="-"/>
    <s v="-"/>
    <m/>
    <s v=" "/>
    <s v=" "/>
    <s v=" "/>
    <s v=" "/>
    <s v=" "/>
    <s v=" "/>
    <s v=" "/>
    <s v=" "/>
    <s v=" "/>
    <m/>
    <n v="0"/>
    <n v="0"/>
    <n v="0"/>
    <s v="-"/>
    <s v="-"/>
    <s v="-"/>
    <s v="-"/>
    <s v="-"/>
    <s v="-"/>
    <s v="-"/>
    <s v="-"/>
    <s v="-"/>
    <m/>
    <n v="0"/>
    <s v="-"/>
    <s v="-"/>
    <s v="-"/>
    <s v="-"/>
    <s v="-"/>
    <s v="-"/>
    <s v="-"/>
  </r>
  <r>
    <s v="CZ500_9"/>
    <s v="CZ200_x"/>
    <s v=" "/>
    <s v="CZ"/>
    <n v="200"/>
    <s v="x"/>
    <s v="RefCZIND200Micro CHP (biomass)2015"/>
    <n v="1"/>
    <s v="Reference"/>
    <s v="CZ"/>
    <s v="IND"/>
    <n v="200"/>
    <n v="9"/>
    <x v="5"/>
    <x v="0"/>
    <s v="Industry"/>
    <x v="0"/>
    <x v="0"/>
    <x v="7"/>
    <m/>
    <n v="0"/>
    <n v="0"/>
    <n v="0"/>
    <s v="-"/>
    <s v="-"/>
    <s v="-"/>
    <s v="-"/>
    <s v="-"/>
    <s v="-"/>
    <s v="-"/>
    <s v="-"/>
    <s v="-"/>
    <m/>
    <s v=" "/>
    <s v=" "/>
    <s v=" "/>
    <s v=" "/>
    <s v=" "/>
    <s v=" "/>
    <s v=" "/>
    <s v=" "/>
    <s v=" "/>
    <m/>
    <n v="0"/>
    <n v="0"/>
    <n v="0"/>
    <s v="-"/>
    <s v="-"/>
    <s v="-"/>
    <s v="-"/>
    <s v="-"/>
    <s v="-"/>
    <s v="-"/>
    <s v="-"/>
    <s v="-"/>
    <m/>
    <n v="0"/>
    <s v="-"/>
    <s v="-"/>
    <s v="-"/>
    <s v="-"/>
    <s v="-"/>
    <s v="-"/>
    <s v="-"/>
  </r>
  <r>
    <s v="CZ500_4"/>
    <s v="CZ200_51"/>
    <s v=" "/>
    <s v="CZ"/>
    <n v="200"/>
    <n v="51"/>
    <s v="RefCZIND200Biomass2015"/>
    <n v="1"/>
    <s v="Reference"/>
    <s v="CZ"/>
    <s v="IND"/>
    <n v="200"/>
    <n v="4"/>
    <x v="5"/>
    <x v="0"/>
    <s v="Industry"/>
    <x v="0"/>
    <x v="0"/>
    <x v="8"/>
    <m/>
    <n v="5.3594540388538929"/>
    <n v="0"/>
    <n v="5.3594540388538929"/>
    <n v="0.35603104686527798"/>
    <n v="3.9877261380655611"/>
    <n v="0.82542068009305503"/>
    <n v="0.13552493721"/>
    <n v="5.4751236619999998E-2"/>
    <n v="0"/>
    <n v="0"/>
    <n v="0"/>
    <n v="0"/>
    <m/>
    <n v="0.90210526300012384"/>
    <n v="0.90210526300001592"/>
    <n v="0.90210526300015348"/>
    <n v="0.66372826905612481"/>
    <n v="0.80363757668452462"/>
    <s v=" "/>
    <s v=" "/>
    <s v=" "/>
    <s v=" "/>
    <m/>
    <n v="4.7970944405275038"/>
    <n v="0"/>
    <n v="4.7970944405275038"/>
    <n v="0.321177481168611"/>
    <n v="3.597348736551671"/>
    <n v="0.74461633970111096"/>
    <n v="8.9951731988333297E-2"/>
    <n v="4.4000151117777803E-2"/>
    <n v="0"/>
    <n v="0"/>
    <n v="0"/>
    <n v="0"/>
    <m/>
    <n v="5.1691778650238973"/>
    <n v="0"/>
    <n v="0"/>
    <n v="0.39980745912416699"/>
    <n v="2.2720085703155601"/>
    <n v="2.49736183558417"/>
    <n v="0"/>
    <n v="0"/>
  </r>
  <r>
    <s v="CZ500_10"/>
    <s v="CZ200_53"/>
    <s v=" "/>
    <s v="CZ"/>
    <n v="200"/>
    <n v="53"/>
    <s v="RefCZIND200Solar thermal2015"/>
    <n v="1"/>
    <s v="Reference"/>
    <s v="CZ"/>
    <s v="IND"/>
    <n v="200"/>
    <n v="10"/>
    <x v="5"/>
    <x v="0"/>
    <s v="Industry"/>
    <x v="0"/>
    <x v="0"/>
    <x v="9"/>
    <m/>
    <n v="2.1773742280555598E-2"/>
    <n v="0"/>
    <n v="2.1773742280555598E-2"/>
    <n v="0"/>
    <n v="0"/>
    <n v="0"/>
    <n v="0"/>
    <n v="2.1773742280555598E-2"/>
    <n v="0"/>
    <n v="0"/>
    <n v="0"/>
    <n v="0"/>
    <m/>
    <s v=" "/>
    <s v=" "/>
    <s v=" "/>
    <s v=" "/>
    <n v="0.90682359722943184"/>
    <s v=" "/>
    <s v=" "/>
    <s v=" "/>
    <s v=" "/>
    <m/>
    <n v="1.9744943300000001E-2"/>
    <n v="0"/>
    <n v="1.9744943300000001E-2"/>
    <n v="0"/>
    <n v="0"/>
    <n v="0"/>
    <n v="0"/>
    <n v="1.9744943300000001E-2"/>
    <n v="0"/>
    <n v="0"/>
    <n v="0"/>
    <n v="0"/>
    <m/>
    <n v="0"/>
    <n v="0"/>
    <n v="0"/>
    <n v="0"/>
    <n v="0"/>
    <n v="0"/>
    <n v="0"/>
    <n v="0"/>
  </r>
  <r>
    <s v="CZ500_11"/>
    <s v="CZ200_x"/>
    <s v=" "/>
    <s v="CZ"/>
    <n v="200"/>
    <s v="x"/>
    <s v="RefCZIND200Heat pumps total (electric)2015"/>
    <n v="1"/>
    <s v="Reference"/>
    <s v="CZ"/>
    <s v="IND"/>
    <n v="200"/>
    <n v="11"/>
    <x v="5"/>
    <x v="0"/>
    <s v="Industry"/>
    <x v="0"/>
    <x v="0"/>
    <x v="10"/>
    <m/>
    <n v="0"/>
    <n v="0"/>
    <n v="0"/>
    <s v="-"/>
    <s v="-"/>
    <s v="-"/>
    <s v="-"/>
    <s v="-"/>
    <s v="-"/>
    <s v="-"/>
    <s v="-"/>
    <s v="-"/>
    <m/>
    <s v=" "/>
    <s v=" "/>
    <s v=" "/>
    <s v=" "/>
    <s v=" "/>
    <s v=" "/>
    <s v=" "/>
    <s v=" "/>
    <s v=" "/>
    <m/>
    <n v="0"/>
    <n v="0"/>
    <n v="0"/>
    <s v="-"/>
    <s v="-"/>
    <s v="-"/>
    <s v="-"/>
    <s v="-"/>
    <s v="-"/>
    <s v="-"/>
    <s v="-"/>
    <s v="-"/>
    <m/>
    <n v="0"/>
    <s v="-"/>
    <s v="-"/>
    <s v="-"/>
    <s v="-"/>
    <s v="-"/>
    <s v="-"/>
    <s v="-"/>
  </r>
  <r>
    <s v="CZ500_12"/>
    <s v="CZ200_x"/>
    <s v=" "/>
    <s v="CZ"/>
    <n v="200"/>
    <s v="x"/>
    <s v="RefCZIND200Heat pumps Air-to-air (electric)2015"/>
    <n v="1"/>
    <s v="Reference"/>
    <s v="CZ"/>
    <s v="IND"/>
    <n v="200"/>
    <n v="12"/>
    <x v="5"/>
    <x v="0"/>
    <s v="Industry"/>
    <x v="0"/>
    <x v="0"/>
    <x v="11"/>
    <m/>
    <n v="0"/>
    <n v="0"/>
    <n v="0"/>
    <s v="-"/>
    <s v="-"/>
    <s v="-"/>
    <s v="-"/>
    <s v="-"/>
    <s v="-"/>
    <s v="-"/>
    <s v="-"/>
    <s v="-"/>
    <m/>
    <s v=" "/>
    <s v=" "/>
    <s v=" "/>
    <s v=" "/>
    <s v=" "/>
    <s v=" "/>
    <s v=" "/>
    <s v=" "/>
    <s v=" "/>
    <m/>
    <n v="0"/>
    <n v="0"/>
    <n v="0"/>
    <s v="-"/>
    <s v="-"/>
    <s v="-"/>
    <s v="-"/>
    <s v="-"/>
    <s v="-"/>
    <s v="-"/>
    <s v="-"/>
    <s v="-"/>
    <m/>
    <n v="0"/>
    <s v="-"/>
    <s v="-"/>
    <s v="-"/>
    <s v="-"/>
    <s v="-"/>
    <s v="-"/>
    <s v="-"/>
  </r>
  <r>
    <s v=" "/>
    <s v="CZ200_x"/>
    <s v=" "/>
    <s v="CZ"/>
    <n v="200"/>
    <s v="x"/>
    <s v="RefCZIND200Heat pumps Air-to-water (electric)2015"/>
    <n v="1"/>
    <s v="Reference"/>
    <s v="CZ"/>
    <s v="IND"/>
    <n v="200"/>
    <n v="13"/>
    <x v="5"/>
    <x v="0"/>
    <s v="Industry"/>
    <x v="0"/>
    <x v="0"/>
    <x v="12"/>
    <m/>
    <n v="0"/>
    <n v="0"/>
    <n v="0"/>
    <s v="-"/>
    <s v="-"/>
    <s v="-"/>
    <s v="-"/>
    <s v="-"/>
    <s v="-"/>
    <s v="-"/>
    <s v="-"/>
    <s v="-"/>
    <m/>
    <s v=" "/>
    <s v=" "/>
    <s v=" "/>
    <s v=" "/>
    <s v=" "/>
    <s v=" "/>
    <s v=" "/>
    <s v=" "/>
    <s v=" "/>
    <m/>
    <n v="0"/>
    <n v="0"/>
    <n v="0"/>
    <s v="-"/>
    <s v="-"/>
    <s v="-"/>
    <s v="-"/>
    <s v="-"/>
    <s v="-"/>
    <s v="-"/>
    <s v="-"/>
    <s v="-"/>
    <m/>
    <n v="0"/>
    <s v="-"/>
    <s v="-"/>
    <s v="-"/>
    <s v="-"/>
    <s v="-"/>
    <s v="-"/>
    <s v="-"/>
  </r>
  <r>
    <s v="CZ500_14"/>
    <s v="CZ200_x"/>
    <s v=" "/>
    <s v="CZ"/>
    <n v="200"/>
    <s v="x"/>
    <s v="RefCZIND200Heat pumps Ground-to-water (electric)2015"/>
    <n v="1"/>
    <s v="Reference"/>
    <s v="CZ"/>
    <s v="IND"/>
    <n v="200"/>
    <n v="14"/>
    <x v="5"/>
    <x v="0"/>
    <s v="Industry"/>
    <x v="0"/>
    <x v="0"/>
    <x v="13"/>
    <m/>
    <n v="0"/>
    <n v="0"/>
    <n v="0"/>
    <s v="-"/>
    <s v="-"/>
    <s v="-"/>
    <s v="-"/>
    <s v="-"/>
    <s v="-"/>
    <s v="-"/>
    <s v="-"/>
    <s v="-"/>
    <m/>
    <s v=" "/>
    <s v=" "/>
    <s v=" "/>
    <s v=" "/>
    <s v=" "/>
    <s v=" "/>
    <s v=" "/>
    <s v=" "/>
    <s v=" "/>
    <m/>
    <n v="0"/>
    <n v="0"/>
    <n v="0"/>
    <s v="-"/>
    <s v="-"/>
    <s v="-"/>
    <s v="-"/>
    <s v="-"/>
    <s v="-"/>
    <s v="-"/>
    <s v="-"/>
    <s v="-"/>
    <m/>
    <n v="0"/>
    <s v="-"/>
    <s v="-"/>
    <s v="-"/>
    <s v="-"/>
    <s v="-"/>
    <s v="-"/>
    <s v="-"/>
  </r>
  <r>
    <s v="CZ500_15"/>
    <s v="CZ200_9"/>
    <s v=" "/>
    <s v="CZ"/>
    <n v="200"/>
    <n v="9"/>
    <s v="RefCZIND200Others (RES)2015"/>
    <n v="1"/>
    <s v="Reference"/>
    <s v="CZ"/>
    <s v="IND"/>
    <n v="200"/>
    <n v="15"/>
    <x v="5"/>
    <x v="0"/>
    <s v="Industry"/>
    <x v="0"/>
    <x v="0"/>
    <x v="14"/>
    <m/>
    <n v="0.33089606494611085"/>
    <n v="0"/>
    <n v="0.33089606494611085"/>
    <n v="0.248793612369722"/>
    <n v="0"/>
    <n v="0"/>
    <n v="2.0117167209444432E-2"/>
    <n v="6.19852853669444E-2"/>
    <n v="0"/>
    <n v="0"/>
    <n v="0"/>
    <n v="0"/>
    <m/>
    <n v="0.90210526299974625"/>
    <s v=" "/>
    <s v=" "/>
    <n v="0.64499717203487816"/>
    <n v="2.8286228397746611"/>
    <s v=" "/>
    <s v=" "/>
    <s v=" "/>
    <s v=" "/>
    <m/>
    <n v="0.41274653699777841"/>
    <n v="0"/>
    <n v="0.41274653699777841"/>
    <n v="0.22443802711944499"/>
    <n v="0"/>
    <n v="0"/>
    <n v="1.2975515959444441E-2"/>
    <n v="0.17533299391888901"/>
    <n v="0"/>
    <n v="0"/>
    <n v="0"/>
    <n v="0"/>
    <m/>
    <n v="0.248793612369722"/>
    <n v="0"/>
    <n v="0"/>
    <n v="0"/>
    <n v="0"/>
    <n v="0"/>
    <n v="0.248793612369722"/>
    <n v="0"/>
  </r>
  <r>
    <s v="CZ500_16"/>
    <s v="CZ200_4"/>
    <s v="CZ200_8"/>
    <s v="CZ"/>
    <n v="200"/>
    <n v="4"/>
    <s v="RefCZIND200Others (fossil)2015"/>
    <n v="1"/>
    <s v="Reference"/>
    <s v="CZ"/>
    <s v="IND"/>
    <n v="200"/>
    <n v="16"/>
    <x v="5"/>
    <x v="0"/>
    <s v="Industry"/>
    <x v="0"/>
    <x v="0"/>
    <x v="15"/>
    <m/>
    <n v="8.3234121041099982"/>
    <n v="0"/>
    <n v="8.3234121041099982"/>
    <n v="0.2524582308652773"/>
    <n v="1.5242669366466672"/>
    <n v="1.1787942534563891"/>
    <n v="5.3678926831416636"/>
    <n v="0"/>
    <n v="0"/>
    <n v="0"/>
    <n v="0"/>
    <n v="0"/>
    <m/>
    <n v="0.90210526299950611"/>
    <n v="0.90210526299980953"/>
    <n v="0.90210526299981297"/>
    <n v="0.62387281447661236"/>
    <s v=" "/>
    <s v=" "/>
    <s v=" "/>
    <s v=" "/>
    <s v=" "/>
    <m/>
    <n v="6.0150719405936144"/>
    <n v="0"/>
    <n v="6.0150719405936144"/>
    <n v="0.22774389875111101"/>
    <n v="1.3750492257655558"/>
    <n v="1.0633965000369441"/>
    <n v="3.3488823160400041"/>
    <n v="0"/>
    <n v="0"/>
    <n v="0"/>
    <n v="0"/>
    <n v="0"/>
    <m/>
    <n v="2.9555194209680526"/>
    <n v="0"/>
    <n v="0.1141476567925"/>
    <n v="0"/>
    <n v="5.9847789461111101E-3"/>
    <n v="2.8353869852294413"/>
    <n v="0"/>
    <n v="0"/>
  </r>
  <r>
    <s v=" "/>
    <s v="CZ200_x"/>
    <s v=" "/>
    <s v="CZ"/>
    <n v="200"/>
    <s v="x"/>
    <s v="RefCZIND200Compression cooling (electricity)2015"/>
    <n v="1"/>
    <s v="Reference"/>
    <s v="CZ"/>
    <s v="IND"/>
    <n v="200"/>
    <n v="17"/>
    <x v="5"/>
    <x v="0"/>
    <s v="Industry"/>
    <x v="0"/>
    <x v="0"/>
    <x v="16"/>
    <m/>
    <n v="0"/>
    <n v="0"/>
    <n v="0"/>
    <s v="-"/>
    <s v="-"/>
    <s v="-"/>
    <s v="-"/>
    <s v="-"/>
    <s v="-"/>
    <s v="-"/>
    <s v="-"/>
    <s v="-"/>
    <m/>
    <s v=" "/>
    <s v=" "/>
    <s v=" "/>
    <s v=" "/>
    <s v=" "/>
    <s v=" "/>
    <s v=" "/>
    <s v=" "/>
    <s v=" "/>
    <m/>
    <n v="0"/>
    <n v="0"/>
    <n v="0"/>
    <s v="-"/>
    <s v="-"/>
    <s v="-"/>
    <s v="-"/>
    <s v="-"/>
    <s v="-"/>
    <s v="-"/>
    <s v="-"/>
    <s v="-"/>
    <m/>
    <n v="0"/>
    <s v="-"/>
    <s v="-"/>
    <s v="-"/>
    <s v="-"/>
    <s v="-"/>
    <s v="-"/>
    <s v="-"/>
  </r>
  <r>
    <s v="DK500_1"/>
    <s v="DK200_0"/>
    <s v=" "/>
    <s v="DK"/>
    <n v="200"/>
    <n v="0"/>
    <s v="RefDKIND200Total2015"/>
    <n v="1"/>
    <s v="Reference"/>
    <s v="DK"/>
    <s v="IND"/>
    <n v="200"/>
    <n v="1"/>
    <x v="6"/>
    <x v="1"/>
    <s v="Industry"/>
    <x v="0"/>
    <x v="0"/>
    <x v="0"/>
    <m/>
    <n v="19.510452151008344"/>
    <n v="1.2069008457111112"/>
    <n v="18.303551305297233"/>
    <n v="3.53411235745667"/>
    <n v="5.8415100217183298"/>
    <n v="1.96501395085111"/>
    <n v="4.3144747247444499"/>
    <n v="2.6484402505266704"/>
    <n v="1.2201867579722201E-2"/>
    <n v="2.4243227081388902E-2"/>
    <n v="0.33344453681638903"/>
    <n v="0.83701121423361102"/>
    <m/>
    <n v="0.90210526300007943"/>
    <n v="0.90210526300001714"/>
    <n v="0.90210526300009175"/>
    <n v="0.62454558808163929"/>
    <n v="0.93219619453117808"/>
    <n v="2.5000000000113833"/>
    <n v="1.0000000000802037E-2"/>
    <n v="1.6198629111241296"/>
    <n v="3.4077281854998507"/>
    <m/>
    <n v="18.163496299102221"/>
    <n v="3.4231882456494409"/>
    <n v="14.740308053452779"/>
    <n v="3.18814135769528"/>
    <n v="5.2696569344594497"/>
    <n v="1.7726494269313899"/>
    <n v="2.6945861542288911"/>
    <n v="2.4688659229841621"/>
    <n v="3.05046689494444E-2"/>
    <n v="2.42432270833333E-4"/>
    <n v="0.54013443810583295"/>
    <n v="2.8523067063233301"/>
    <m/>
    <n v="11.340636330026117"/>
    <n v="2.2605456402777801E-3"/>
    <n v="0.504170849305833"/>
    <n v="0.89363930713777795"/>
    <n v="4.0041620339466704"/>
    <n v="4.8011401729722198"/>
    <n v="6.8515370464166697E-2"/>
    <n v="1.06674805055917"/>
  </r>
  <r>
    <s v="DK500_2"/>
    <s v="DK200_3"/>
    <s v=" "/>
    <s v="DK"/>
    <n v="200"/>
    <n v="3"/>
    <s v="RefDKIND200Gas2015"/>
    <n v="1"/>
    <s v="Reference"/>
    <s v="DK"/>
    <s v="IND"/>
    <n v="200"/>
    <n v="2"/>
    <x v="6"/>
    <x v="1"/>
    <s v="Industry"/>
    <x v="0"/>
    <x v="0"/>
    <x v="1"/>
    <m/>
    <n v="7.9635835618233397"/>
    <n v="0"/>
    <n v="7.9635835618233397"/>
    <n v="1.125970743978888"/>
    <n v="2.3323899818580562"/>
    <n v="0.710971135240833"/>
    <n v="2.1152209112286142"/>
    <n v="1.6790307895169478"/>
    <n v="0"/>
    <n v="0"/>
    <n v="0"/>
    <n v="0"/>
    <m/>
    <n v="0.90210526300010618"/>
    <n v="0.90210526300006466"/>
    <n v="0.90210526300014604"/>
    <n v="0.63502660234463704"/>
    <n v="0.9211874126597096"/>
    <s v=" "/>
    <s v=" "/>
    <s v=" "/>
    <s v=" "/>
    <m/>
    <n v="6.1690461760374955"/>
    <n v="0"/>
    <n v="6.1690461760374955"/>
    <n v="1.0157441341275"/>
    <n v="2.1040612780027779"/>
    <n v="0.64137080294194404"/>
    <n v="1.3432215484658341"/>
    <n v="1.5467020287711066"/>
    <n v="0"/>
    <n v="0"/>
    <n v="0"/>
    <n v="0"/>
    <m/>
    <n v="4.1693318610777768"/>
    <n v="2.2605456402777801E-3"/>
    <n v="0.46469885353055601"/>
    <n v="0.61450056500916705"/>
    <n v="1.6006477910127801"/>
    <n v="1.47267231193694"/>
    <n v="1.45517939480556E-2"/>
    <n v="0"/>
  </r>
  <r>
    <s v="DK500_3"/>
    <s v="DK200_2"/>
    <s v=" "/>
    <s v="DK"/>
    <n v="200"/>
    <n v="2"/>
    <s v="RefDKIND200Oil2015"/>
    <n v="1"/>
    <s v="Reference"/>
    <s v="DK"/>
    <s v="IND"/>
    <n v="200"/>
    <n v="3"/>
    <x v="6"/>
    <x v="1"/>
    <s v="Industry"/>
    <x v="0"/>
    <x v="0"/>
    <x v="2"/>
    <m/>
    <n v="3.1753698805458339"/>
    <n v="0"/>
    <n v="3.1753698805458339"/>
    <n v="0.394508474044723"/>
    <n v="1.4125009036863889"/>
    <n v="0.44585214475027801"/>
    <n v="0.361815889694444"/>
    <n v="0.56069246836999997"/>
    <n v="0"/>
    <n v="0"/>
    <n v="0"/>
    <n v="0"/>
    <m/>
    <n v="0.90210526300011529"/>
    <n v="0.90210526300021776"/>
    <n v="0.90210526299960836"/>
    <n v="0.62015865689405325"/>
    <n v="0.89082147932346589"/>
    <s v=" "/>
    <s v=" "/>
    <s v=" "/>
    <s v=" "/>
    <m/>
    <n v="2.7114543334419441"/>
    <n v="0"/>
    <n v="2.7114543334419441"/>
    <n v="0.35588817073388901"/>
    <n v="1.2742244992080551"/>
    <n v="0.40220556629888898"/>
    <n v="0.2243832561958333"/>
    <n v="0.49947689411888901"/>
    <n v="0"/>
    <n v="0"/>
    <n v="0"/>
    <n v="0"/>
    <m/>
    <n v="2.2528615224816635"/>
    <n v="0"/>
    <n v="0"/>
    <n v="9.78930677733333E-2"/>
    <n v="0.8824656997625"/>
    <n v="1.2725027549458301"/>
    <n v="0"/>
    <n v="0"/>
  </r>
  <r>
    <s v="DK500_5"/>
    <s v="DK200_1"/>
    <s v=" "/>
    <s v="DK"/>
    <n v="200"/>
    <n v="1"/>
    <s v="RefDKIND200Coal2015"/>
    <n v="1"/>
    <s v="Reference"/>
    <s v="DK"/>
    <s v="IND"/>
    <n v="200"/>
    <n v="5"/>
    <x v="6"/>
    <x v="1"/>
    <s v="Industry"/>
    <x v="0"/>
    <x v="0"/>
    <x v="3"/>
    <m/>
    <n v="1.2857579968238886"/>
    <n v="0"/>
    <n v="1.2857579968238886"/>
    <n v="0.34647733270611097"/>
    <n v="0.30999966232611131"/>
    <n v="0.112034925265"/>
    <n v="0.51627039956833298"/>
    <n v="9.7567695833333302E-4"/>
    <n v="0"/>
    <n v="0"/>
    <n v="0"/>
    <n v="0"/>
    <m/>
    <n v="0.90210526299936877"/>
    <n v="0.9021052629996531"/>
    <n v="0.90210526300018601"/>
    <n v="0.62969828364896374"/>
    <n v="0.80991093007631321"/>
    <s v=" "/>
    <s v=" "/>
    <s v=" "/>
    <s v=" "/>
    <m/>
    <n v="0.9187809249308333"/>
    <n v="0"/>
    <n v="0.9187809249308333"/>
    <n v="0.31255902534416602"/>
    <n v="0.2796523269125003"/>
    <n v="0.10106729572138901"/>
    <n v="0.32509458450694401"/>
    <n v="7.90211432777778E-4"/>
    <n v="0"/>
    <n v="0"/>
    <n v="0"/>
    <n v="0"/>
    <m/>
    <n v="0.76851192029694393"/>
    <n v="0"/>
    <n v="0"/>
    <n v="0"/>
    <n v="0.40169666258444398"/>
    <n v="0.36681525771250001"/>
    <n v="0"/>
    <n v="0"/>
  </r>
  <r>
    <s v="DK500_6"/>
    <s v="DK200_6"/>
    <s v=" "/>
    <s v="DK"/>
    <n v="200"/>
    <n v="6"/>
    <s v="RefDKIND200Electric Heating2015"/>
    <n v="1"/>
    <s v="Reference"/>
    <s v="DK"/>
    <s v="IND"/>
    <n v="200"/>
    <n v="6"/>
    <x v="6"/>
    <x v="1"/>
    <s v="Industry"/>
    <x v="0"/>
    <x v="0"/>
    <x v="4"/>
    <m/>
    <n v="1.4756022953502779"/>
    <n v="1.2069008457111112"/>
    <n v="0.26870144963916659"/>
    <n v="3.3210958514166701E-2"/>
    <n v="0.10158308205194441"/>
    <n v="6.2781153239444401E-2"/>
    <n v="1.2956445189166658E-2"/>
    <n v="5.8169810644444431E-2"/>
    <n v="1.2201867579722201E-2"/>
    <n v="2.4243227081388902E-2"/>
    <n v="0.33344453681638903"/>
    <n v="0.83701121423361102"/>
    <m/>
    <n v="0.90210526300287741"/>
    <n v="0.90210526299739824"/>
    <n v="0.90210526299891858"/>
    <n v="0.60058086670388633"/>
    <n v="1.1271845776420788"/>
    <n v="2.5000000000113833"/>
    <n v="1.0000000000802037E-2"/>
    <n v="1.6198629111241296"/>
    <n v="3.4077281854998507"/>
    <m/>
    <n v="3.6747713743433299"/>
    <n v="3.4231882456494409"/>
    <n v="0.25158312869388888"/>
    <n v="2.9959780465000002E-2"/>
    <n v="9.1638632950555604E-2"/>
    <n v="5.6635208754444402E-2"/>
    <n v="7.7813930811111102E-3"/>
    <n v="6.5568113442777798E-2"/>
    <n v="3.05046689494444E-2"/>
    <n v="2.42432270833333E-4"/>
    <n v="0.54013443810583295"/>
    <n v="2.8523067063233301"/>
    <m/>
    <n v="0.19757519380500002"/>
    <n v="0"/>
    <n v="0"/>
    <n v="0"/>
    <n v="0"/>
    <n v="0.19136019665000001"/>
    <n v="6.2149971549999997E-3"/>
    <n v="0"/>
  </r>
  <r>
    <s v="DK500_7"/>
    <s v="DK200_7"/>
    <s v=" "/>
    <s v="DK"/>
    <n v="200"/>
    <n v="7"/>
    <s v="RefDKIND200District heating2015"/>
    <n v="1"/>
    <s v="Reference"/>
    <s v="DK"/>
    <s v="IND"/>
    <n v="200"/>
    <n v="7"/>
    <x v="6"/>
    <x v="1"/>
    <s v="Industry"/>
    <x v="0"/>
    <x v="0"/>
    <x v="5"/>
    <m/>
    <n v="1.3897544433544451"/>
    <n v="0"/>
    <n v="1.3897544433544451"/>
    <n v="1.0667480505591671"/>
    <n v="0"/>
    <n v="0"/>
    <n v="0"/>
    <n v="0.32300639279527799"/>
    <n v="0"/>
    <n v="0"/>
    <n v="0"/>
    <n v="0"/>
    <m/>
    <n v="0.90210526300002836"/>
    <s v=" "/>
    <s v=" "/>
    <s v=" "/>
    <n v="0.92690000000000261"/>
    <s v=" "/>
    <s v=" "/>
    <s v=" "/>
    <s v=" "/>
    <m/>
    <n v="1.2617136561863891"/>
    <n v="0"/>
    <n v="1.2617136561863891"/>
    <n v="0.96231903070444502"/>
    <n v="0"/>
    <n v="0"/>
    <n v="0"/>
    <n v="0.29939462548194401"/>
    <n v="0"/>
    <n v="0"/>
    <n v="0"/>
    <n v="0"/>
    <m/>
    <n v="1.06674805055917"/>
    <n v="0"/>
    <n v="0"/>
    <n v="0"/>
    <n v="0"/>
    <n v="0"/>
    <n v="0"/>
    <n v="1.06674805055917"/>
  </r>
  <r>
    <s v="DK500_8"/>
    <s v="DK200_x"/>
    <s v=" "/>
    <s v="DK"/>
    <n v="200"/>
    <s v="x"/>
    <s v="RefDKIND200Micro CHP (natural gas)2015"/>
    <n v="1"/>
    <s v="Reference"/>
    <s v="DK"/>
    <s v="IND"/>
    <n v="200"/>
    <n v="8"/>
    <x v="6"/>
    <x v="1"/>
    <s v="Industry"/>
    <x v="0"/>
    <x v="0"/>
    <x v="6"/>
    <m/>
    <n v="0"/>
    <n v="0"/>
    <n v="0"/>
    <s v="-"/>
    <s v="-"/>
    <s v="-"/>
    <s v="-"/>
    <s v="-"/>
    <s v="-"/>
    <s v="-"/>
    <s v="-"/>
    <s v="-"/>
    <m/>
    <s v=" "/>
    <s v=" "/>
    <s v=" "/>
    <s v=" "/>
    <s v=" "/>
    <s v=" "/>
    <s v=" "/>
    <s v=" "/>
    <s v=" "/>
    <m/>
    <n v="0"/>
    <n v="0"/>
    <n v="0"/>
    <s v="-"/>
    <s v="-"/>
    <s v="-"/>
    <s v="-"/>
    <s v="-"/>
    <s v="-"/>
    <s v="-"/>
    <s v="-"/>
    <s v="-"/>
    <m/>
    <n v="0"/>
    <s v="-"/>
    <s v="-"/>
    <s v="-"/>
    <s v="-"/>
    <s v="-"/>
    <s v="-"/>
    <s v="-"/>
  </r>
  <r>
    <s v="DK500_9"/>
    <s v="DK200_x"/>
    <s v=" "/>
    <s v="DK"/>
    <n v="200"/>
    <s v="x"/>
    <s v="RefDKIND200Micro CHP (biomass)2015"/>
    <n v="1"/>
    <s v="Reference"/>
    <s v="DK"/>
    <s v="IND"/>
    <n v="200"/>
    <n v="9"/>
    <x v="6"/>
    <x v="1"/>
    <s v="Industry"/>
    <x v="0"/>
    <x v="0"/>
    <x v="7"/>
    <m/>
    <n v="0"/>
    <n v="0"/>
    <n v="0"/>
    <s v="-"/>
    <s v="-"/>
    <s v="-"/>
    <s v="-"/>
    <s v="-"/>
    <s v="-"/>
    <s v="-"/>
    <s v="-"/>
    <s v="-"/>
    <m/>
    <s v=" "/>
    <s v=" "/>
    <s v=" "/>
    <s v=" "/>
    <s v=" "/>
    <s v=" "/>
    <s v=" "/>
    <s v=" "/>
    <s v=" "/>
    <m/>
    <n v="0"/>
    <n v="0"/>
    <n v="0"/>
    <s v="-"/>
    <s v="-"/>
    <s v="-"/>
    <s v="-"/>
    <s v="-"/>
    <s v="-"/>
    <s v="-"/>
    <s v="-"/>
    <s v="-"/>
    <m/>
    <n v="0"/>
    <s v="-"/>
    <s v="-"/>
    <s v="-"/>
    <s v="-"/>
    <s v="-"/>
    <s v="-"/>
    <s v="-"/>
  </r>
  <r>
    <s v="DK500_4"/>
    <s v="DK200_51"/>
    <s v=" "/>
    <s v="DK"/>
    <n v="200"/>
    <n v="51"/>
    <s v="RefDKIND200Biomass2015"/>
    <n v="1"/>
    <s v="Reference"/>
    <s v="DK"/>
    <s v="IND"/>
    <n v="200"/>
    <n v="4"/>
    <x v="6"/>
    <x v="1"/>
    <s v="Industry"/>
    <x v="0"/>
    <x v="0"/>
    <x v="8"/>
    <m/>
    <n v="2.0451963448316666"/>
    <n v="0"/>
    <n v="2.0451963448316666"/>
    <n v="0.26756464967972204"/>
    <n v="1.3027854263580561"/>
    <n v="0.41094157617694399"/>
    <n v="6.2755276383888892E-2"/>
    <n v="1.14941623305556E-3"/>
    <n v="0"/>
    <n v="0"/>
    <n v="0"/>
    <n v="0"/>
    <m/>
    <n v="0.90210526300022609"/>
    <n v="0.90210526299993909"/>
    <n v="0.90210526299996452"/>
    <n v="0.63142690278595581"/>
    <n v="0.84657485161635815"/>
    <s v=" "/>
    <s v=" "/>
    <s v=" "/>
    <s v=" "/>
    <m/>
    <n v="1.8277742026138886"/>
    <n v="0"/>
    <n v="1.8277742026138886"/>
    <n v="0.241371478668889"/>
    <n v="1.1752495896772219"/>
    <n v="0.37071255865472202"/>
    <n v="3.9625369800555602E-2"/>
    <n v="9.7306687694444401E-4"/>
    <n v="0"/>
    <n v="0"/>
    <n v="0"/>
    <n v="0"/>
    <m/>
    <n v="1.981291652214449"/>
    <n v="0"/>
    <n v="0"/>
    <n v="0.181245674355"/>
    <n v="1.0800772111255601"/>
    <n v="0.71996876673388899"/>
    <n v="0"/>
    <n v="0"/>
  </r>
  <r>
    <s v="DK500_10"/>
    <s v="DK200_53"/>
    <s v=" "/>
    <s v="DK"/>
    <n v="200"/>
    <n v="53"/>
    <s v="RefDKIND200Solar thermal2015"/>
    <n v="1"/>
    <s v="Reference"/>
    <s v="DK"/>
    <s v="IND"/>
    <n v="200"/>
    <n v="10"/>
    <x v="6"/>
    <x v="1"/>
    <s v="Industry"/>
    <x v="0"/>
    <x v="0"/>
    <x v="9"/>
    <m/>
    <n v="1.01564059622222E-2"/>
    <n v="0"/>
    <n v="1.01564059622222E-2"/>
    <n v="0"/>
    <n v="0"/>
    <n v="0"/>
    <n v="0"/>
    <n v="1.01564059622222E-2"/>
    <n v="0"/>
    <n v="0"/>
    <n v="0"/>
    <n v="0"/>
    <m/>
    <s v=" "/>
    <s v=" "/>
    <s v=" "/>
    <s v=" "/>
    <n v="0.95476865284849666"/>
    <s v=" "/>
    <s v=" "/>
    <s v=" "/>
    <s v=" "/>
    <m/>
    <n v="9.6970180383333295E-3"/>
    <n v="0"/>
    <n v="9.6970180383333295E-3"/>
    <n v="0"/>
    <n v="0"/>
    <n v="0"/>
    <n v="0"/>
    <n v="9.6970180383333295E-3"/>
    <n v="0"/>
    <n v="0"/>
    <n v="0"/>
    <n v="0"/>
    <m/>
    <n v="0"/>
    <n v="0"/>
    <n v="0"/>
    <n v="0"/>
    <n v="0"/>
    <n v="0"/>
    <n v="0"/>
    <n v="0"/>
  </r>
  <r>
    <s v="DK500_11"/>
    <s v="DK200_x"/>
    <s v=" "/>
    <s v="DK"/>
    <n v="200"/>
    <s v="x"/>
    <s v="RefDKIND200Heat pumps total (electric)2015"/>
    <n v="1"/>
    <s v="Reference"/>
    <s v="DK"/>
    <s v="IND"/>
    <n v="200"/>
    <n v="11"/>
    <x v="6"/>
    <x v="1"/>
    <s v="Industry"/>
    <x v="0"/>
    <x v="0"/>
    <x v="10"/>
    <m/>
    <n v="0"/>
    <n v="0"/>
    <n v="0"/>
    <s v="-"/>
    <s v="-"/>
    <s v="-"/>
    <s v="-"/>
    <s v="-"/>
    <s v="-"/>
    <s v="-"/>
    <s v="-"/>
    <s v="-"/>
    <m/>
    <s v=" "/>
    <s v=" "/>
    <s v=" "/>
    <s v=" "/>
    <s v=" "/>
    <s v=" "/>
    <s v=" "/>
    <s v=" "/>
    <s v=" "/>
    <m/>
    <n v="0"/>
    <n v="0"/>
    <n v="0"/>
    <s v="-"/>
    <s v="-"/>
    <s v="-"/>
    <s v="-"/>
    <s v="-"/>
    <s v="-"/>
    <s v="-"/>
    <s v="-"/>
    <s v="-"/>
    <m/>
    <n v="0"/>
    <s v="-"/>
    <s v="-"/>
    <s v="-"/>
    <s v="-"/>
    <s v="-"/>
    <s v="-"/>
    <s v="-"/>
  </r>
  <r>
    <s v="DK500_12"/>
    <s v="DK200_x"/>
    <s v=" "/>
    <s v="DK"/>
    <n v="200"/>
    <s v="x"/>
    <s v="RefDKIND200Heat pumps Air-to-air (electric)2015"/>
    <n v="1"/>
    <s v="Reference"/>
    <s v="DK"/>
    <s v="IND"/>
    <n v="200"/>
    <n v="12"/>
    <x v="6"/>
    <x v="1"/>
    <s v="Industry"/>
    <x v="0"/>
    <x v="0"/>
    <x v="11"/>
    <m/>
    <n v="0"/>
    <n v="0"/>
    <n v="0"/>
    <s v="-"/>
    <s v="-"/>
    <s v="-"/>
    <s v="-"/>
    <s v="-"/>
    <s v="-"/>
    <s v="-"/>
    <s v="-"/>
    <s v="-"/>
    <m/>
    <s v=" "/>
    <s v=" "/>
    <s v=" "/>
    <s v=" "/>
    <s v=" "/>
    <s v=" "/>
    <s v=" "/>
    <s v=" "/>
    <s v=" "/>
    <m/>
    <n v="0"/>
    <n v="0"/>
    <n v="0"/>
    <s v="-"/>
    <s v="-"/>
    <s v="-"/>
    <s v="-"/>
    <s v="-"/>
    <s v="-"/>
    <s v="-"/>
    <s v="-"/>
    <s v="-"/>
    <m/>
    <n v="0"/>
    <s v="-"/>
    <s v="-"/>
    <s v="-"/>
    <s v="-"/>
    <s v="-"/>
    <s v="-"/>
    <s v="-"/>
  </r>
  <r>
    <s v=" "/>
    <s v="DK200_x"/>
    <s v=" "/>
    <s v="DK"/>
    <n v="200"/>
    <s v="x"/>
    <s v="RefDKIND200Heat pumps Air-to-water (electric)2015"/>
    <n v="1"/>
    <s v="Reference"/>
    <s v="DK"/>
    <s v="IND"/>
    <n v="200"/>
    <n v="13"/>
    <x v="6"/>
    <x v="1"/>
    <s v="Industry"/>
    <x v="0"/>
    <x v="0"/>
    <x v="12"/>
    <m/>
    <n v="0"/>
    <n v="0"/>
    <n v="0"/>
    <s v="-"/>
    <s v="-"/>
    <s v="-"/>
    <s v="-"/>
    <s v="-"/>
    <s v="-"/>
    <s v="-"/>
    <s v="-"/>
    <s v="-"/>
    <m/>
    <s v=" "/>
    <s v=" "/>
    <s v=" "/>
    <s v=" "/>
    <s v=" "/>
    <s v=" "/>
    <s v=" "/>
    <s v=" "/>
    <s v=" "/>
    <m/>
    <n v="0"/>
    <n v="0"/>
    <n v="0"/>
    <s v="-"/>
    <s v="-"/>
    <s v="-"/>
    <s v="-"/>
    <s v="-"/>
    <s v="-"/>
    <s v="-"/>
    <s v="-"/>
    <s v="-"/>
    <m/>
    <n v="0"/>
    <s v="-"/>
    <s v="-"/>
    <s v="-"/>
    <s v="-"/>
    <s v="-"/>
    <s v="-"/>
    <s v="-"/>
  </r>
  <r>
    <s v="DK500_14"/>
    <s v="DK200_x"/>
    <s v=" "/>
    <s v="DK"/>
    <n v="200"/>
    <s v="x"/>
    <s v="RefDKIND200Heat pumps Ground-to-water (electric)2015"/>
    <n v="1"/>
    <s v="Reference"/>
    <s v="DK"/>
    <s v="IND"/>
    <n v="200"/>
    <n v="14"/>
    <x v="6"/>
    <x v="1"/>
    <s v="Industry"/>
    <x v="0"/>
    <x v="0"/>
    <x v="13"/>
    <m/>
    <n v="0"/>
    <n v="0"/>
    <n v="0"/>
    <s v="-"/>
    <s v="-"/>
    <s v="-"/>
    <s v="-"/>
    <s v="-"/>
    <s v="-"/>
    <s v="-"/>
    <s v="-"/>
    <s v="-"/>
    <m/>
    <s v=" "/>
    <s v=" "/>
    <s v=" "/>
    <s v=" "/>
    <s v=" "/>
    <s v=" "/>
    <s v=" "/>
    <s v=" "/>
    <s v=" "/>
    <m/>
    <n v="0"/>
    <n v="0"/>
    <n v="0"/>
    <s v="-"/>
    <s v="-"/>
    <s v="-"/>
    <s v="-"/>
    <s v="-"/>
    <s v="-"/>
    <s v="-"/>
    <s v="-"/>
    <s v="-"/>
    <m/>
    <n v="0"/>
    <s v="-"/>
    <s v="-"/>
    <s v="-"/>
    <s v="-"/>
    <s v="-"/>
    <s v="-"/>
    <s v="-"/>
  </r>
  <r>
    <s v="DK500_15"/>
    <s v="DK200_9"/>
    <s v=" "/>
    <s v="DK"/>
    <n v="200"/>
    <n v="9"/>
    <s v="RefDKIND200Others (RES)2015"/>
    <n v="1"/>
    <s v="Reference"/>
    <s v="DK"/>
    <s v="IND"/>
    <n v="200"/>
    <n v="15"/>
    <x v="6"/>
    <x v="1"/>
    <s v="Industry"/>
    <x v="0"/>
    <x v="0"/>
    <x v="14"/>
    <m/>
    <n v="0.1655928561272223"/>
    <n v="0"/>
    <n v="0.1655928561272223"/>
    <n v="4.7748579361111203E-2"/>
    <n v="0"/>
    <n v="0"/>
    <n v="0.1025849867194444"/>
    <n v="1.52592900466667E-2"/>
    <n v="0"/>
    <n v="0"/>
    <n v="0"/>
    <n v="0"/>
    <m/>
    <n v="0.90210526299561467"/>
    <s v=" "/>
    <s v=" "/>
    <n v="0.60272508370372069"/>
    <n v="3.0318556551387514"/>
    <s v=" "/>
    <s v=" "/>
    <s v=" "/>
    <s v=" "/>
    <m/>
    <n v="0.15114375350527778"/>
    <n v="0"/>
    <n v="0.15114375350527778"/>
    <n v="4.3074244742222198E-2"/>
    <n v="0"/>
    <n v="0"/>
    <n v="6.1830544707222199E-2"/>
    <n v="4.6263964821388899E-2"/>
    <n v="0"/>
    <n v="0"/>
    <n v="0"/>
    <n v="0"/>
    <m/>
    <n v="4.7748579361111099E-2"/>
    <n v="0"/>
    <n v="0"/>
    <n v="0"/>
    <n v="0"/>
    <n v="0"/>
    <n v="4.7748579361111099E-2"/>
    <n v="0"/>
  </r>
  <r>
    <s v="DK500_16"/>
    <s v="DK200_4"/>
    <s v="DK200_8"/>
    <s v="DK"/>
    <n v="200"/>
    <n v="4"/>
    <s v="RefDKIND200Others (fossil)2015"/>
    <n v="1"/>
    <s v="Reference"/>
    <s v="DK"/>
    <s v="IND"/>
    <n v="200"/>
    <n v="16"/>
    <x v="6"/>
    <x v="1"/>
    <s v="Industry"/>
    <x v="0"/>
    <x v="0"/>
    <x v="15"/>
    <m/>
    <n v="1.9994383661897221"/>
    <n v="0"/>
    <n v="1.9994383661897221"/>
    <n v="0.25188356861305561"/>
    <n v="0.38225096543777781"/>
    <n v="0.2224330161788888"/>
    <n v="1.1428708159600001"/>
    <n v="0"/>
    <n v="0"/>
    <n v="0"/>
    <n v="0"/>
    <n v="0"/>
    <m/>
    <n v="0.90210526299932448"/>
    <n v="0.90210526300021665"/>
    <n v="0.90210526300027094"/>
    <n v="0.60606102439506715"/>
    <s v=" "/>
    <s v=" "/>
    <s v=" "/>
    <s v=" "/>
    <s v=" "/>
    <m/>
    <n v="1.4391148600049992"/>
    <n v="0"/>
    <n v="1.4391148600049992"/>
    <n v="0.22722549290888891"/>
    <n v="0.34483060770833329"/>
    <n v="0.20065799456"/>
    <n v="0.69264945747194395"/>
    <n v="0"/>
    <n v="0"/>
    <n v="0"/>
    <n v="0"/>
    <n v="0"/>
    <m/>
    <n v="0.85656755022916697"/>
    <n v="0"/>
    <n v="3.9471995774999998E-2"/>
    <n v="0"/>
    <n v="3.9274669461388897E-2"/>
    <n v="0.77782088499277802"/>
    <n v="0"/>
    <n v="0"/>
  </r>
  <r>
    <s v=" "/>
    <s v="DK200_x"/>
    <s v=" "/>
    <s v="DK"/>
    <n v="200"/>
    <s v="x"/>
    <s v="RefDKIND200Compression cooling (electricity)2015"/>
    <n v="1"/>
    <s v="Reference"/>
    <s v="DK"/>
    <s v="IND"/>
    <n v="200"/>
    <n v="17"/>
    <x v="6"/>
    <x v="1"/>
    <s v="Industry"/>
    <x v="0"/>
    <x v="0"/>
    <x v="16"/>
    <m/>
    <n v="0"/>
    <n v="0"/>
    <n v="0"/>
    <s v="-"/>
    <s v="-"/>
    <s v="-"/>
    <s v="-"/>
    <s v="-"/>
    <s v="-"/>
    <s v="-"/>
    <s v="-"/>
    <s v="-"/>
    <m/>
    <s v=" "/>
    <s v=" "/>
    <s v=" "/>
    <s v=" "/>
    <s v=" "/>
    <s v=" "/>
    <s v=" "/>
    <s v=" "/>
    <s v=" "/>
    <m/>
    <n v="0"/>
    <n v="0"/>
    <n v="0"/>
    <s v="-"/>
    <s v="-"/>
    <s v="-"/>
    <s v="-"/>
    <s v="-"/>
    <s v="-"/>
    <s v="-"/>
    <s v="-"/>
    <s v="-"/>
    <m/>
    <n v="0"/>
    <s v="-"/>
    <s v="-"/>
    <s v="-"/>
    <s v="-"/>
    <s v="-"/>
    <s v="-"/>
    <s v="-"/>
  </r>
  <r>
    <s v="EE500_1"/>
    <s v="EE200_0"/>
    <s v=" "/>
    <s v="EE"/>
    <n v="200"/>
    <n v="0"/>
    <s v="RefEEIND200Total2015"/>
    <n v="1"/>
    <s v="Reference"/>
    <s v="EE"/>
    <s v="IND"/>
    <n v="200"/>
    <n v="1"/>
    <x v="7"/>
    <x v="1"/>
    <s v="Industry"/>
    <x v="0"/>
    <x v="0"/>
    <x v="0"/>
    <m/>
    <n v="4.788055678498889"/>
    <n v="0.17275799123444402"/>
    <n v="4.6152976872644453"/>
    <n v="0.47077015515527798"/>
    <n v="1.7385565577227782"/>
    <n v="0.55915551254083296"/>
    <n v="0.97121624601250112"/>
    <n v="0.87559921583305556"/>
    <n v="1.1567364903055599E-2"/>
    <n v="8.1334250322222194E-3"/>
    <n v="4.3734686914722203E-2"/>
    <n v="0.109322514384444"/>
    <m/>
    <n v="0.9021052629999684"/>
    <n v="0.90210526300006821"/>
    <n v="0.90210526299961569"/>
    <n v="0.63212490571634417"/>
    <n v="0.88369397950484341"/>
    <n v="2.5000000000119993"/>
    <n v="9.9999999945355866E-3"/>
    <n v="1.6275169663806366"/>
    <n v="3.3626750277777524"/>
    <m/>
    <n v="4.3371484619888863"/>
    <n v="0.46779478057555518"/>
    <n v="3.8693536814133314"/>
    <n v="0.42468423462888799"/>
    <n v="1.5683610207450001"/>
    <n v="0.50441713069833305"/>
    <n v="0.61392997794083404"/>
    <n v="0.77376175549083315"/>
    <n v="2.89184122577778E-2"/>
    <n v="8.1334250277777795E-5"/>
    <n v="7.1178944973055602E-2"/>
    <n v="0.36761608909444399"/>
    <m/>
    <n v="2.7684822254186106"/>
    <n v="9.8866078305555609E-4"/>
    <n v="8.7712958683333307E-3"/>
    <n v="0.10082843617499999"/>
    <n v="0.31443698178500001"/>
    <n v="1.9822296264949999"/>
    <n v="2.9278932867777802E-2"/>
    <n v="0.33194829144444399"/>
  </r>
  <r>
    <s v="EE500_2"/>
    <s v="EE200_3"/>
    <s v=" "/>
    <s v="EE"/>
    <n v="200"/>
    <n v="3"/>
    <s v="RefEEIND200Gas2015"/>
    <n v="1"/>
    <s v="Reference"/>
    <s v="EE"/>
    <s v="IND"/>
    <n v="200"/>
    <n v="2"/>
    <x v="7"/>
    <x v="1"/>
    <s v="Industry"/>
    <x v="0"/>
    <x v="0"/>
    <x v="1"/>
    <m/>
    <n v="1.4783506989433333"/>
    <n v="0"/>
    <n v="1.4783506989433333"/>
    <n v="0"/>
    <n v="0.52272507352666708"/>
    <n v="0.122772447102222"/>
    <n v="0.38068586590861098"/>
    <n v="0.45216731240583313"/>
    <n v="0"/>
    <n v="0"/>
    <n v="0"/>
    <n v="0"/>
    <m/>
    <s v=" "/>
    <n v="0.90210526300016569"/>
    <n v="0.90210526300159999"/>
    <n v="0.64283575225926837"/>
    <n v="0.87498394712246241"/>
    <s v=" "/>
    <s v=" "/>
    <s v=" "/>
    <s v=" "/>
    <m/>
    <n v="1.2117472364172222"/>
    <n v="0"/>
    <n v="1.2117472364172222"/>
    <n v="0"/>
    <n v="0.47155303993055497"/>
    <n v="0.1107536706825"/>
    <n v="0.2447184849858329"/>
    <n v="0.39563913976861143"/>
    <n v="0"/>
    <n v="0"/>
    <n v="0"/>
    <n v="0"/>
    <m/>
    <n v="0.64549752062916699"/>
    <n v="9.8866078305555609E-4"/>
    <n v="8.7712958683333307E-3"/>
    <n v="6.1065930396388898E-2"/>
    <n v="9.0950812080555596E-2"/>
    <n v="0.477257850816667"/>
    <n v="6.4629706841666697E-3"/>
    <n v="0"/>
  </r>
  <r>
    <s v="EE500_3"/>
    <s v="EE200_2"/>
    <s v=" "/>
    <s v="EE"/>
    <n v="200"/>
    <n v="2"/>
    <s v="RefEEIND200Oil2015"/>
    <n v="1"/>
    <s v="Reference"/>
    <s v="EE"/>
    <s v="IND"/>
    <n v="200"/>
    <n v="3"/>
    <x v="7"/>
    <x v="1"/>
    <s v="Industry"/>
    <x v="0"/>
    <x v="0"/>
    <x v="2"/>
    <m/>
    <n v="1.1884133382866671"/>
    <n v="0"/>
    <n v="1.1884133382866671"/>
    <n v="0"/>
    <n v="0.43192891900027797"/>
    <n v="0.17171409870305601"/>
    <n v="0.347429185965277"/>
    <n v="0.237341134618056"/>
    <n v="0"/>
    <n v="0"/>
    <n v="0"/>
    <n v="0"/>
    <m/>
    <s v=" "/>
    <n v="0.90210526299975113"/>
    <n v="0.90210526300035354"/>
    <n v="0.62021351386227208"/>
    <n v="0.84629805930754254"/>
    <s v=" "/>
    <s v=" "/>
    <s v=" "/>
    <s v=" "/>
    <m/>
    <n v="0.95932773653472181"/>
    <n v="0"/>
    <n v="0.95932773653472181"/>
    <n v="0"/>
    <n v="0.38964535107194398"/>
    <n v="0.15490419217138901"/>
    <n v="0.21548027624583321"/>
    <n v="0.20086134162111099"/>
    <n v="0"/>
    <n v="0"/>
    <n v="0"/>
    <n v="0"/>
    <m/>
    <n v="0.60364301770333328"/>
    <n v="0"/>
    <n v="0"/>
    <n v="2.4390179416666699E-3"/>
    <n v="5.12184016580556E-2"/>
    <n v="0.54998559810361103"/>
    <n v="0"/>
    <n v="0"/>
  </r>
  <r>
    <s v="EE500_5"/>
    <s v="EE200_1"/>
    <s v=" "/>
    <s v="EE"/>
    <n v="200"/>
    <n v="1"/>
    <s v="RefEEIND200Coal2015"/>
    <n v="1"/>
    <s v="Reference"/>
    <s v="EE"/>
    <s v="IND"/>
    <n v="200"/>
    <n v="5"/>
    <x v="7"/>
    <x v="1"/>
    <s v="Industry"/>
    <x v="0"/>
    <x v="0"/>
    <x v="3"/>
    <m/>
    <n v="0.39825832685166684"/>
    <n v="0"/>
    <n v="0.39825832685166684"/>
    <n v="2.77018476805556E-2"/>
    <n v="0.1178565888730555"/>
    <n v="5.2133023239722201E-2"/>
    <n v="0.20004558830250019"/>
    <n v="5.2127875583333301E-4"/>
    <n v="0"/>
    <n v="0"/>
    <n v="0"/>
    <n v="0"/>
    <m/>
    <n v="0.90210526299164873"/>
    <n v="0.90210526300047589"/>
    <n v="0.90210526299809901"/>
    <n v="0.62123981362670067"/>
    <n v="0.76995287700944359"/>
    <s v=" "/>
    <s v=" "/>
    <s v=" "/>
    <s v=" "/>
    <m/>
    <n v="0.30025827293722229"/>
    <n v="0"/>
    <n v="0.30025827293722229"/>
    <n v="2.4989982587222202E-2"/>
    <n v="0.10631904910166669"/>
    <n v="4.7029474640555603E-2"/>
    <n v="0.1242762839938889"/>
    <n v="4.01360077777778E-4"/>
    <n v="0"/>
    <n v="0"/>
    <n v="0"/>
    <n v="0"/>
    <m/>
    <n v="0.19769145979305511"/>
    <n v="0"/>
    <n v="0"/>
    <n v="0"/>
    <n v="2.9550879153611102E-2"/>
    <n v="0.16814058063944401"/>
    <n v="0"/>
    <n v="0"/>
  </r>
  <r>
    <s v="EE500_6"/>
    <s v="EE200_6"/>
    <s v=" "/>
    <s v="EE"/>
    <n v="200"/>
    <n v="6"/>
    <s v="RefEEIND200Electric Heating2015"/>
    <n v="1"/>
    <s v="Reference"/>
    <s v="EE"/>
    <s v="IND"/>
    <n v="200"/>
    <n v="6"/>
    <x v="7"/>
    <x v="1"/>
    <s v="Industry"/>
    <x v="0"/>
    <x v="0"/>
    <x v="4"/>
    <m/>
    <n v="0.21822304118499961"/>
    <n v="0.17275799123444402"/>
    <n v="4.5465049950555586E-2"/>
    <n v="2.9983767494444454E-3"/>
    <n v="1.0720450314166671E-2"/>
    <n v="7.8547577813888898E-3"/>
    <n v="1.269566307777777E-3"/>
    <n v="2.26218987977778E-2"/>
    <n v="1.1567364903055599E-2"/>
    <n v="8.1334250322222194E-3"/>
    <n v="4.3734686914722203E-2"/>
    <n v="0.109322514384444"/>
    <m/>
    <n v="0.90210526290083448"/>
    <n v="0.9021052629610522"/>
    <n v="0.90210526299816018"/>
    <n v="0.61915524324760318"/>
    <n v="1.0401490462507197"/>
    <n v="2.5000000000119993"/>
    <n v="9.9999999945355866E-3"/>
    <n v="1.6275169663806366"/>
    <n v="3.3626750277777524"/>
    <m/>
    <n v="0.51157263010027743"/>
    <n v="0.46779478057555518"/>
    <n v="4.3777849524722211E-2"/>
    <n v="2.7048514458333311E-3"/>
    <n v="9.6709746497222193E-3"/>
    <n v="7.0858183341666698E-3"/>
    <n v="7.8605863611111101E-4"/>
    <n v="2.353014645888888E-2"/>
    <n v="2.89184122577778E-2"/>
    <n v="8.1334250277777795E-5"/>
    <n v="7.1178944973055602E-2"/>
    <n v="0.36761608909444399"/>
    <m/>
    <n v="2.1573584844722188E-2"/>
    <n v="0"/>
    <n v="0"/>
    <n v="0"/>
    <n v="0"/>
    <n v="1.91010796408333E-2"/>
    <n v="2.47250520388889E-3"/>
    <n v="0"/>
  </r>
  <r>
    <s v="EE500_7"/>
    <s v="EE200_7"/>
    <s v=" "/>
    <s v="EE"/>
    <n v="200"/>
    <n v="7"/>
    <s v="RefEEIND200District heating2015"/>
    <n v="1"/>
    <s v="Reference"/>
    <s v="EE"/>
    <s v="IND"/>
    <n v="200"/>
    <n v="7"/>
    <x v="7"/>
    <x v="1"/>
    <s v="Industry"/>
    <x v="0"/>
    <x v="0"/>
    <x v="5"/>
    <m/>
    <n v="0.48761340727416702"/>
    <n v="0"/>
    <n v="0.48761340727416702"/>
    <n v="0.33194829144444499"/>
    <n v="0"/>
    <n v="0"/>
    <n v="0"/>
    <n v="0.15566511582972201"/>
    <n v="0"/>
    <n v="0"/>
    <n v="0"/>
    <n v="0"/>
    <m/>
    <n v="0.90210526299982619"/>
    <s v=" "/>
    <s v=" "/>
    <s v=" "/>
    <n v="0.88055500000002018"/>
    <s v=" "/>
    <s v=" "/>
    <s v=" "/>
    <s v=" "/>
    <m/>
    <n v="0.43652399682527798"/>
    <n v="0"/>
    <n v="0.43652399682527798"/>
    <n v="0.29945230075583401"/>
    <n v="0"/>
    <n v="0"/>
    <n v="0"/>
    <n v="0.137071696069444"/>
    <n v="0"/>
    <n v="0"/>
    <n v="0"/>
    <n v="0"/>
    <m/>
    <n v="0.33194829144444399"/>
    <n v="0"/>
    <n v="0"/>
    <n v="0"/>
    <n v="0"/>
    <n v="0"/>
    <n v="0"/>
    <n v="0.33194829144444399"/>
  </r>
  <r>
    <s v="EE500_8"/>
    <s v="EE200_x"/>
    <s v=" "/>
    <s v="EE"/>
    <n v="200"/>
    <s v="x"/>
    <s v="RefEEIND200Micro CHP (natural gas)2015"/>
    <n v="1"/>
    <s v="Reference"/>
    <s v="EE"/>
    <s v="IND"/>
    <n v="200"/>
    <n v="8"/>
    <x v="7"/>
    <x v="1"/>
    <s v="Industry"/>
    <x v="0"/>
    <x v="0"/>
    <x v="6"/>
    <m/>
    <n v="0"/>
    <n v="0"/>
    <n v="0"/>
    <s v="-"/>
    <s v="-"/>
    <s v="-"/>
    <s v="-"/>
    <s v="-"/>
    <s v="-"/>
    <s v="-"/>
    <s v="-"/>
    <s v="-"/>
    <m/>
    <s v=" "/>
    <s v=" "/>
    <s v=" "/>
    <s v=" "/>
    <s v=" "/>
    <s v=" "/>
    <s v=" "/>
    <s v=" "/>
    <s v=" "/>
    <m/>
    <n v="0"/>
    <n v="0"/>
    <n v="0"/>
    <s v="-"/>
    <s v="-"/>
    <s v="-"/>
    <s v="-"/>
    <s v="-"/>
    <s v="-"/>
    <s v="-"/>
    <s v="-"/>
    <s v="-"/>
    <m/>
    <n v="0"/>
    <s v="-"/>
    <s v="-"/>
    <s v="-"/>
    <s v="-"/>
    <s v="-"/>
    <s v="-"/>
    <s v="-"/>
  </r>
  <r>
    <s v="EE500_9"/>
    <s v="EE200_x"/>
    <s v=" "/>
    <s v="EE"/>
    <n v="200"/>
    <s v="x"/>
    <s v="RefEEIND200Micro CHP (biomass)2015"/>
    <n v="1"/>
    <s v="Reference"/>
    <s v="EE"/>
    <s v="IND"/>
    <n v="200"/>
    <n v="9"/>
    <x v="7"/>
    <x v="1"/>
    <s v="Industry"/>
    <x v="0"/>
    <x v="0"/>
    <x v="7"/>
    <m/>
    <n v="0"/>
    <n v="0"/>
    <n v="0"/>
    <s v="-"/>
    <s v="-"/>
    <s v="-"/>
    <s v="-"/>
    <s v="-"/>
    <s v="-"/>
    <s v="-"/>
    <s v="-"/>
    <s v="-"/>
    <m/>
    <s v=" "/>
    <s v=" "/>
    <s v=" "/>
    <s v=" "/>
    <s v=" "/>
    <s v=" "/>
    <s v=" "/>
    <s v=" "/>
    <s v=" "/>
    <m/>
    <n v="0"/>
    <n v="0"/>
    <n v="0"/>
    <s v="-"/>
    <s v="-"/>
    <s v="-"/>
    <s v="-"/>
    <s v="-"/>
    <s v="-"/>
    <s v="-"/>
    <s v="-"/>
    <s v="-"/>
    <m/>
    <n v="0"/>
    <s v="-"/>
    <s v="-"/>
    <s v="-"/>
    <s v="-"/>
    <s v="-"/>
    <s v="-"/>
    <s v="-"/>
  </r>
  <r>
    <s v="EE500_4"/>
    <s v="EE200_51"/>
    <s v=" "/>
    <s v="EE"/>
    <n v="200"/>
    <n v="51"/>
    <s v="RefEEIND200Biomass2015"/>
    <n v="1"/>
    <s v="Reference"/>
    <s v="EE"/>
    <s v="IND"/>
    <n v="200"/>
    <n v="4"/>
    <x v="7"/>
    <x v="1"/>
    <s v="Industry"/>
    <x v="0"/>
    <x v="0"/>
    <x v="8"/>
    <m/>
    <n v="0.90543389840361177"/>
    <n v="0"/>
    <n v="0.90543389840361177"/>
    <n v="8.0213386863333291E-2"/>
    <n v="0.61335976104166701"/>
    <n v="0.19127247080805601"/>
    <n v="1.956412689638885E-2"/>
    <n v="1.0241527941666701E-3"/>
    <n v="0"/>
    <n v="0"/>
    <n v="0"/>
    <n v="0"/>
    <m/>
    <n v="0.90210526300039873"/>
    <n v="0.90210526299991012"/>
    <n v="0.90210526300049565"/>
    <n v="0.6935651992703552"/>
    <n v="0.80396861052247581"/>
    <s v=" "/>
    <s v=" "/>
    <s v=" "/>
    <s v=" "/>
    <m/>
    <n v="0.81241428290222217"/>
    <n v="0"/>
    <n v="0.81241428290222217"/>
    <n v="7.2360918452500006E-2"/>
    <n v="0.55331506854805501"/>
    <n v="0.172547902583056"/>
    <n v="1.3568997569444449E-2"/>
    <n v="8.2338669888888899E-4"/>
    <n v="0"/>
    <n v="0"/>
    <n v="0"/>
    <n v="0"/>
    <m/>
    <n v="0.88484561871305523"/>
    <n v="0"/>
    <n v="0"/>
    <n v="3.7323487837222197E-2"/>
    <n v="0.142592245572222"/>
    <n v="0.704929885303611"/>
    <n v="0"/>
    <n v="0"/>
  </r>
  <r>
    <s v="EE500_10"/>
    <s v="EE200_53"/>
    <s v=" "/>
    <s v="EE"/>
    <n v="200"/>
    <n v="53"/>
    <s v="RefEEIND200Solar thermal2015"/>
    <n v="1"/>
    <s v="Reference"/>
    <s v="EE"/>
    <s v="IND"/>
    <n v="200"/>
    <n v="10"/>
    <x v="7"/>
    <x v="1"/>
    <s v="Industry"/>
    <x v="0"/>
    <x v="0"/>
    <x v="9"/>
    <m/>
    <n v="1.00709544916667E-3"/>
    <n v="0"/>
    <n v="1.00709544916667E-3"/>
    <n v="0"/>
    <n v="0"/>
    <n v="0"/>
    <n v="0"/>
    <n v="1.00709544916667E-3"/>
    <n v="0"/>
    <n v="0"/>
    <n v="0"/>
    <n v="0"/>
    <m/>
    <s v=" "/>
    <s v=" "/>
    <s v=" "/>
    <s v=" "/>
    <n v="0.90647600447830701"/>
    <s v=" "/>
    <s v=" "/>
    <s v=" "/>
    <s v=" "/>
    <m/>
    <n v="9.1290785888888896E-4"/>
    <n v="0"/>
    <n v="9.1290785888888896E-4"/>
    <n v="0"/>
    <n v="0"/>
    <n v="0"/>
    <n v="0"/>
    <n v="9.1290785888888896E-4"/>
    <n v="0"/>
    <n v="0"/>
    <n v="0"/>
    <n v="0"/>
    <m/>
    <n v="0"/>
    <n v="0"/>
    <n v="0"/>
    <n v="0"/>
    <n v="0"/>
    <n v="0"/>
    <n v="0"/>
    <n v="0"/>
  </r>
  <r>
    <s v="EE500_11"/>
    <s v="EE200_x"/>
    <s v=" "/>
    <s v="EE"/>
    <n v="200"/>
    <s v="x"/>
    <s v="RefEEIND200Heat pumps total (electric)2015"/>
    <n v="1"/>
    <s v="Reference"/>
    <s v="EE"/>
    <s v="IND"/>
    <n v="200"/>
    <n v="11"/>
    <x v="7"/>
    <x v="1"/>
    <s v="Industry"/>
    <x v="0"/>
    <x v="0"/>
    <x v="10"/>
    <m/>
    <n v="0"/>
    <n v="0"/>
    <n v="0"/>
    <s v="-"/>
    <s v="-"/>
    <s v="-"/>
    <s v="-"/>
    <s v="-"/>
    <s v="-"/>
    <s v="-"/>
    <s v="-"/>
    <s v="-"/>
    <m/>
    <s v=" "/>
    <s v=" "/>
    <s v=" "/>
    <s v=" "/>
    <s v=" "/>
    <s v=" "/>
    <s v=" "/>
    <s v=" "/>
    <s v=" "/>
    <m/>
    <n v="0"/>
    <n v="0"/>
    <n v="0"/>
    <s v="-"/>
    <s v="-"/>
    <s v="-"/>
    <s v="-"/>
    <s v="-"/>
    <s v="-"/>
    <s v="-"/>
    <s v="-"/>
    <s v="-"/>
    <m/>
    <n v="0"/>
    <s v="-"/>
    <s v="-"/>
    <s v="-"/>
    <s v="-"/>
    <s v="-"/>
    <s v="-"/>
    <s v="-"/>
  </r>
  <r>
    <s v="EE500_12"/>
    <s v="EE200_x"/>
    <s v=" "/>
    <s v="EE"/>
    <n v="200"/>
    <s v="x"/>
    <s v="RefEEIND200Heat pumps Air-to-air (electric)2015"/>
    <n v="1"/>
    <s v="Reference"/>
    <s v="EE"/>
    <s v="IND"/>
    <n v="200"/>
    <n v="12"/>
    <x v="7"/>
    <x v="1"/>
    <s v="Industry"/>
    <x v="0"/>
    <x v="0"/>
    <x v="11"/>
    <m/>
    <n v="0"/>
    <n v="0"/>
    <n v="0"/>
    <s v="-"/>
    <s v="-"/>
    <s v="-"/>
    <s v="-"/>
    <s v="-"/>
    <s v="-"/>
    <s v="-"/>
    <s v="-"/>
    <s v="-"/>
    <m/>
    <s v=" "/>
    <s v=" "/>
    <s v=" "/>
    <s v=" "/>
    <s v=" "/>
    <s v=" "/>
    <s v=" "/>
    <s v=" "/>
    <s v=" "/>
    <m/>
    <n v="0"/>
    <n v="0"/>
    <n v="0"/>
    <s v="-"/>
    <s v="-"/>
    <s v="-"/>
    <s v="-"/>
    <s v="-"/>
    <s v="-"/>
    <s v="-"/>
    <s v="-"/>
    <s v="-"/>
    <m/>
    <n v="0"/>
    <s v="-"/>
    <s v="-"/>
    <s v="-"/>
    <s v="-"/>
    <s v="-"/>
    <s v="-"/>
    <s v="-"/>
  </r>
  <r>
    <s v=" "/>
    <s v="EE200_x"/>
    <s v=" "/>
    <s v="EE"/>
    <n v="200"/>
    <s v="x"/>
    <s v="RefEEIND200Heat pumps Air-to-water (electric)2015"/>
    <n v="1"/>
    <s v="Reference"/>
    <s v="EE"/>
    <s v="IND"/>
    <n v="200"/>
    <n v="13"/>
    <x v="7"/>
    <x v="1"/>
    <s v="Industry"/>
    <x v="0"/>
    <x v="0"/>
    <x v="12"/>
    <m/>
    <n v="0"/>
    <n v="0"/>
    <n v="0"/>
    <s v="-"/>
    <s v="-"/>
    <s v="-"/>
    <s v="-"/>
    <s v="-"/>
    <s v="-"/>
    <s v="-"/>
    <s v="-"/>
    <s v="-"/>
    <m/>
    <s v=" "/>
    <s v=" "/>
    <s v=" "/>
    <s v=" "/>
    <s v=" "/>
    <s v=" "/>
    <s v=" "/>
    <s v=" "/>
    <s v=" "/>
    <m/>
    <n v="0"/>
    <n v="0"/>
    <n v="0"/>
    <s v="-"/>
    <s v="-"/>
    <s v="-"/>
    <s v="-"/>
    <s v="-"/>
    <s v="-"/>
    <s v="-"/>
    <s v="-"/>
    <s v="-"/>
    <m/>
    <n v="0"/>
    <s v="-"/>
    <s v="-"/>
    <s v="-"/>
    <s v="-"/>
    <s v="-"/>
    <s v="-"/>
    <s v="-"/>
  </r>
  <r>
    <s v="EE500_14"/>
    <s v="EE200_x"/>
    <s v=" "/>
    <s v="EE"/>
    <n v="200"/>
    <s v="x"/>
    <s v="RefEEIND200Heat pumps Ground-to-water (electric)2015"/>
    <n v="1"/>
    <s v="Reference"/>
    <s v="EE"/>
    <s v="IND"/>
    <n v="200"/>
    <n v="14"/>
    <x v="7"/>
    <x v="1"/>
    <s v="Industry"/>
    <x v="0"/>
    <x v="0"/>
    <x v="13"/>
    <m/>
    <n v="0"/>
    <n v="0"/>
    <n v="0"/>
    <s v="-"/>
    <s v="-"/>
    <s v="-"/>
    <s v="-"/>
    <s v="-"/>
    <s v="-"/>
    <s v="-"/>
    <s v="-"/>
    <s v="-"/>
    <m/>
    <s v=" "/>
    <s v=" "/>
    <s v=" "/>
    <s v=" "/>
    <s v=" "/>
    <s v=" "/>
    <s v=" "/>
    <s v=" "/>
    <s v=" "/>
    <m/>
    <n v="0"/>
    <n v="0"/>
    <n v="0"/>
    <s v="-"/>
    <s v="-"/>
    <s v="-"/>
    <s v="-"/>
    <s v="-"/>
    <s v="-"/>
    <s v="-"/>
    <s v="-"/>
    <s v="-"/>
    <m/>
    <n v="0"/>
    <s v="-"/>
    <s v="-"/>
    <s v="-"/>
    <s v="-"/>
    <s v="-"/>
    <s v="-"/>
    <s v="-"/>
  </r>
  <r>
    <s v="EE500_15"/>
    <s v="EE200_9"/>
    <s v=" "/>
    <s v="EE"/>
    <n v="200"/>
    <n v="9"/>
    <s v="RefEEIND200Others (RES)2015"/>
    <n v="1"/>
    <s v="Reference"/>
    <s v="EE"/>
    <s v="IND"/>
    <n v="200"/>
    <n v="15"/>
    <x v="7"/>
    <x v="1"/>
    <s v="Industry"/>
    <x v="0"/>
    <x v="0"/>
    <x v="14"/>
    <m/>
    <n v="2.5847348236944404E-2"/>
    <n v="0"/>
    <n v="2.5847348236944404E-2"/>
    <n v="2.03434569794444E-2"/>
    <n v="0"/>
    <n v="0"/>
    <n v="2.5266407444444409E-4"/>
    <n v="5.2512271830555601E-3"/>
    <n v="0"/>
    <n v="0"/>
    <n v="0"/>
    <n v="0"/>
    <m/>
    <n v="0.90210526300580152"/>
    <s v=" "/>
    <s v=" "/>
    <n v="0.67518875534461986"/>
    <n v="2.7654063385565304"/>
    <s v=" "/>
    <s v=" "/>
    <s v=" "/>
    <s v=" "/>
    <m/>
    <n v="3.3032099759999989E-2"/>
    <n v="0"/>
    <n v="3.3032099759999989E-2"/>
    <n v="1.8351939608888899E-2"/>
    <n v="0"/>
    <n v="0"/>
    <n v="1.7059594194444459E-4"/>
    <n v="1.4521776937222199E-2"/>
    <n v="0"/>
    <n v="0"/>
    <n v="0"/>
    <n v="0"/>
    <m/>
    <n v="2.0343456979722199E-2"/>
    <n v="0"/>
    <n v="0"/>
    <n v="0"/>
    <n v="0"/>
    <n v="0"/>
    <n v="2.0343456979722199E-2"/>
    <n v="0"/>
  </r>
  <r>
    <s v="EE500_16"/>
    <s v="EE200_4"/>
    <s v="EE200_8"/>
    <s v="EE"/>
    <n v="200"/>
    <n v="4"/>
    <s v="RefEEIND200Others (fossil)2015"/>
    <n v="1"/>
    <s v="Reference"/>
    <s v="EE"/>
    <s v="IND"/>
    <n v="200"/>
    <n v="16"/>
    <x v="7"/>
    <x v="1"/>
    <s v="Industry"/>
    <x v="0"/>
    <x v="0"/>
    <x v="15"/>
    <m/>
    <n v="8.4908523869722335E-2"/>
    <n v="0"/>
    <n v="8.4908523869722335E-2"/>
    <n v="7.5647954380555502E-3"/>
    <n v="4.1965764967500062E-2"/>
    <n v="1.3408714906111129E-2"/>
    <n v="2.1969248558055581E-2"/>
    <n v="0"/>
    <n v="0"/>
    <n v="0"/>
    <n v="0"/>
    <n v="0"/>
    <m/>
    <n v="0.90210526298245142"/>
    <n v="0.902105262994637"/>
    <n v="0.90210526298487759"/>
    <n v="0.6795535372491901"/>
    <s v=" "/>
    <s v=" "/>
    <s v=" "/>
    <s v=" "/>
    <s v=" "/>
    <m/>
    <n v="7.1359298651666597E-2"/>
    <n v="0"/>
    <n v="7.1359298651666597E-2"/>
    <n v="6.8242417780555505E-3"/>
    <n v="3.7857537442777769E-2"/>
    <n v="1.2096072286666629E-2"/>
    <n v="1.492928056833334E-2"/>
    <n v="0"/>
    <n v="0"/>
    <n v="0"/>
    <n v="0"/>
    <n v="0"/>
    <m/>
    <n v="6.2939275311388918E-2"/>
    <n v="0"/>
    <n v="0"/>
    <n v="0"/>
    <n v="1.24643320555556E-4"/>
    <n v="6.2814631990833356E-2"/>
    <n v="0"/>
    <n v="0"/>
  </r>
  <r>
    <s v=" "/>
    <s v="EE200_x"/>
    <s v=" "/>
    <s v="EE"/>
    <n v="200"/>
    <s v="x"/>
    <s v="RefEEIND200Compression cooling (electricity)2015"/>
    <n v="1"/>
    <s v="Reference"/>
    <s v="EE"/>
    <s v="IND"/>
    <n v="200"/>
    <n v="17"/>
    <x v="7"/>
    <x v="1"/>
    <s v="Industry"/>
    <x v="0"/>
    <x v="0"/>
    <x v="16"/>
    <m/>
    <n v="0"/>
    <n v="0"/>
    <n v="0"/>
    <s v="-"/>
    <s v="-"/>
    <s v="-"/>
    <s v="-"/>
    <s v="-"/>
    <s v="-"/>
    <s v="-"/>
    <s v="-"/>
    <s v="-"/>
    <m/>
    <s v=" "/>
    <s v=" "/>
    <s v=" "/>
    <s v=" "/>
    <s v=" "/>
    <s v=" "/>
    <s v=" "/>
    <s v=" "/>
    <s v=" "/>
    <m/>
    <n v="0"/>
    <n v="0"/>
    <n v="0"/>
    <s v="-"/>
    <s v="-"/>
    <s v="-"/>
    <s v="-"/>
    <s v="-"/>
    <s v="-"/>
    <s v="-"/>
    <s v="-"/>
    <s v="-"/>
    <m/>
    <n v="0"/>
    <s v="-"/>
    <s v="-"/>
    <s v="-"/>
    <s v="-"/>
    <s v="-"/>
    <s v="-"/>
    <s v="-"/>
  </r>
  <r>
    <s v="FI500_1"/>
    <s v="FI200_0"/>
    <s v=" "/>
    <s v="FI"/>
    <n v="200"/>
    <n v="0"/>
    <s v="RefFIIND200Total2015"/>
    <n v="1"/>
    <s v="Reference"/>
    <s v="FI"/>
    <s v="IND"/>
    <n v="200"/>
    <n v="1"/>
    <x v="8"/>
    <x v="0"/>
    <s v="Industry"/>
    <x v="0"/>
    <x v="0"/>
    <x v="0"/>
    <m/>
    <n v="94.385493647137437"/>
    <n v="2.1011270694002779"/>
    <n v="92.28436657773716"/>
    <n v="9.2528661182802807"/>
    <n v="41.709755413001922"/>
    <n v="5.3038698645613902"/>
    <n v="13.60944116813695"/>
    <n v="22.408434013756612"/>
    <n v="0.21068270846833301"/>
    <n v="0.74341399292055599"/>
    <n v="0.33336900645861101"/>
    <n v="0.81366136155277802"/>
    <m/>
    <n v="0.9021052629999976"/>
    <n v="0.90210526300000404"/>
    <n v="0.90210526299997218"/>
    <n v="0.64222448436797619"/>
    <n v="0.86467110488224619"/>
    <n v="2.5000000000000022"/>
    <n v="9.9999999999476879E-3"/>
    <n v="1.7092109183010225"/>
    <n v="3.2347033943543093"/>
    <m/>
    <n v="82.610431777665553"/>
    <n v="3.7358920248319416"/>
    <n v="78.874539752833613"/>
    <n v="8.347059223135"/>
    <n v="37.626589876511943"/>
    <n v="4.7846489190877799"/>
    <n v="8.7403163367430601"/>
    <n v="19.375925397355836"/>
    <n v="0.52670677117083298"/>
    <n v="7.43413992916667E-3"/>
    <n v="0.56979794566222197"/>
    <n v="2.6319531680697201"/>
    <m/>
    <n v="56.266491395843531"/>
    <n v="5.2730844500000005E-4"/>
    <n v="2.37046760509083"/>
    <n v="0.194175713277222"/>
    <n v="26.8656614342033"/>
    <n v="18.921218478321901"/>
    <n v="6.6384284074999999E-3"/>
    <n v="7.9078024280977797"/>
  </r>
  <r>
    <s v="FI500_2"/>
    <s v="FI200_3"/>
    <s v=" "/>
    <s v="FI"/>
    <n v="200"/>
    <n v="3"/>
    <s v="RefFIIND200Gas2015"/>
    <n v="1"/>
    <s v="Reference"/>
    <s v="FI"/>
    <s v="IND"/>
    <n v="200"/>
    <n v="2"/>
    <x v="8"/>
    <x v="0"/>
    <s v="Industry"/>
    <x v="0"/>
    <x v="0"/>
    <x v="1"/>
    <m/>
    <n v="9.0888785377680446"/>
    <n v="0"/>
    <n v="9.0888785377680446"/>
    <n v="0"/>
    <n v="3.4096636550194441"/>
    <n v="0.32782507248861098"/>
    <n v="1.6182076617572179"/>
    <n v="3.7331821485027721"/>
    <n v="0"/>
    <n v="0"/>
    <n v="0"/>
    <n v="0"/>
    <m/>
    <s v=" "/>
    <n v="0.90210526299989435"/>
    <n v="0.90210526300067884"/>
    <n v="0.66332964690593188"/>
    <n v="0.85224434632228863"/>
    <s v=" "/>
    <s v=" "/>
    <s v=" "/>
    <s v=" "/>
    <m/>
    <n v="7.6265967482347232"/>
    <n v="0"/>
    <n v="7.6265967482347232"/>
    <n v="0"/>
    <n v="3.0758755282524968"/>
    <n v="0.295732723235555"/>
    <n v="1.073405116893889"/>
    <n v="3.1815833798527819"/>
    <n v="0"/>
    <n v="0"/>
    <n v="0"/>
    <n v="0"/>
    <m/>
    <n v="3.7374887275080586"/>
    <n v="5.2730844500000005E-4"/>
    <n v="2.1664599492536101"/>
    <n v="5.9527228780277802E-2"/>
    <n v="0.33450111911333302"/>
    <n v="1.1753318857905599"/>
    <n v="1.14123612527778E-3"/>
    <n v="0"/>
  </r>
  <r>
    <s v="FI500_3"/>
    <s v="FI200_2"/>
    <s v=" "/>
    <s v="FI"/>
    <n v="200"/>
    <n v="2"/>
    <s v="RefFIIND200Oil2015"/>
    <n v="1"/>
    <s v="Reference"/>
    <s v="FI"/>
    <s v="IND"/>
    <n v="200"/>
    <n v="3"/>
    <x v="8"/>
    <x v="0"/>
    <s v="Industry"/>
    <x v="0"/>
    <x v="0"/>
    <x v="2"/>
    <m/>
    <n v="8.6391125626627741"/>
    <n v="0"/>
    <n v="8.6391125626627741"/>
    <n v="0"/>
    <n v="2.007567336877222"/>
    <n v="0.68741443421527804"/>
    <n v="1.653702092243055"/>
    <n v="4.2904286993272196"/>
    <n v="0"/>
    <n v="0"/>
    <n v="0"/>
    <n v="0"/>
    <m/>
    <s v=" "/>
    <n v="0.90210526299988791"/>
    <n v="0.90210526300001226"/>
    <n v="0.6327113449756937"/>
    <n v="0.82395996330484744"/>
    <s v=" "/>
    <s v=" "/>
    <s v=" "/>
    <s v=" "/>
    <m/>
    <n v="7.0126147880233312"/>
    <n v="0"/>
    <n v="7.0126147880233312"/>
    <n v="0"/>
    <n v="1.811037060423611"/>
    <n v="0.62012017896777805"/>
    <n v="1.046316074972222"/>
    <n v="3.5351414736597202"/>
    <n v="0"/>
    <n v="0"/>
    <n v="0"/>
    <n v="0"/>
    <m/>
    <n v="2.6949817710919484"/>
    <n v="0"/>
    <n v="0.12678315642249999"/>
    <n v="8.8417570115833302E-2"/>
    <n v="0.665411659143055"/>
    <n v="1.81436938541056"/>
    <n v="0"/>
    <n v="0"/>
  </r>
  <r>
    <s v="FI500_5"/>
    <s v="FI200_1"/>
    <s v=" "/>
    <s v="FI"/>
    <n v="200"/>
    <n v="1"/>
    <s v="RefFIIND200Coal2015"/>
    <n v="1"/>
    <s v="Reference"/>
    <s v="FI"/>
    <s v="IND"/>
    <n v="200"/>
    <n v="5"/>
    <x v="8"/>
    <x v="0"/>
    <s v="Industry"/>
    <x v="0"/>
    <x v="0"/>
    <x v="3"/>
    <m/>
    <n v="7.6673208248597238"/>
    <n v="0"/>
    <n v="7.6673208248597238"/>
    <n v="0.24076113927999998"/>
    <n v="2.3294768948169482"/>
    <n v="0.84162967876222206"/>
    <n v="4.2497809588586097"/>
    <n v="5.6721531419444502E-3"/>
    <n v="0"/>
    <n v="0"/>
    <n v="0"/>
    <n v="0"/>
    <m/>
    <n v="0.90210526299964278"/>
    <n v="0.90210526299993232"/>
    <n v="0.90210526299992055"/>
    <n v="0.62267368171099635"/>
    <n v="0.75035336139211939"/>
    <s v=" "/>
    <s v=" "/>
    <s v=" "/>
    <s v=" "/>
    <m/>
    <n v="5.7283466957238884"/>
    <n v="0"/>
    <n v="5.7283466957238884"/>
    <n v="0.21719189087027801"/>
    <n v="2.1014333668511087"/>
    <n v="0.75923856270833301"/>
    <n v="2.646226756117779"/>
    <n v="4.2561191763888897E-3"/>
    <n v="0"/>
    <n v="0"/>
    <n v="0"/>
    <n v="0"/>
    <m/>
    <n v="3.4118677128591699"/>
    <n v="0"/>
    <n v="0"/>
    <n v="0"/>
    <n v="2.0573932867102802"/>
    <n v="1.3544744261488899"/>
    <n v="0"/>
    <n v="0"/>
  </r>
  <r>
    <s v="FI500_6"/>
    <s v="FI200_6"/>
    <s v=" "/>
    <s v="FI"/>
    <n v="200"/>
    <n v="6"/>
    <s v="RefFIIND200Electric Heating2015"/>
    <n v="1"/>
    <s v="Reference"/>
    <s v="FI"/>
    <s v="IND"/>
    <n v="200"/>
    <n v="6"/>
    <x v="8"/>
    <x v="0"/>
    <s v="Industry"/>
    <x v="0"/>
    <x v="0"/>
    <x v="4"/>
    <m/>
    <n v="3.6097075585052778"/>
    <n v="2.1011270694002779"/>
    <n v="1.5085804891049999"/>
    <n v="0"/>
    <n v="9.3665601621944511E-2"/>
    <n v="9.1607406315833306E-2"/>
    <n v="0.595447007340556"/>
    <n v="0.72786047382666619"/>
    <n v="0.21068270846833301"/>
    <n v="0.74341399292055599"/>
    <n v="0.33336900645861101"/>
    <n v="0.81366136155277802"/>
    <m/>
    <s v=" "/>
    <n v="0.90210526299767801"/>
    <n v="0.90210526299923077"/>
    <n v="0.61329443277584339"/>
    <n v="0.98141306577163312"/>
    <n v="2.5000000000000022"/>
    <n v="9.9999999999476879E-3"/>
    <n v="1.7092109183010225"/>
    <n v="3.2347033943543093"/>
    <m/>
    <n v="4.9825438940713855"/>
    <n v="3.7358920248319416"/>
    <n v="1.2466518692394439"/>
    <n v="0"/>
    <n v="8.4496232184999992E-2"/>
    <n v="8.2639523367222203E-2"/>
    <n v="0.36518433461499977"/>
    <n v="0.71433177907222201"/>
    <n v="0.52670677117083298"/>
    <n v="7.43413992916667E-3"/>
    <n v="0.56979794566222197"/>
    <n v="2.6319531680697201"/>
    <m/>
    <n v="0.18527300793777757"/>
    <n v="0"/>
    <n v="0"/>
    <n v="0"/>
    <n v="0"/>
    <n v="0.18446932792972201"/>
    <n v="8.0368000805555501E-4"/>
    <n v="0"/>
  </r>
  <r>
    <s v="FI500_7"/>
    <s v="FI200_7"/>
    <s v=" "/>
    <s v="FI"/>
    <n v="200"/>
    <n v="7"/>
    <s v="RefFIIND200District heating2015"/>
    <n v="1"/>
    <s v="Reference"/>
    <s v="FI"/>
    <s v="IND"/>
    <n v="200"/>
    <n v="7"/>
    <x v="8"/>
    <x v="0"/>
    <s v="Industry"/>
    <x v="0"/>
    <x v="0"/>
    <x v="5"/>
    <m/>
    <n v="21.40471604046467"/>
    <n v="0"/>
    <n v="21.40471604046467"/>
    <n v="7.9078024280977699"/>
    <n v="0"/>
    <n v="0"/>
    <n v="0"/>
    <n v="13.4969136123669"/>
    <n v="0"/>
    <n v="0"/>
    <n v="0"/>
    <n v="0"/>
    <m/>
    <n v="0.90210526299999139"/>
    <s v=" "/>
    <s v=" "/>
    <s v=" "/>
    <n v="0.85738249999998795"/>
    <s v=" "/>
    <s v=" "/>
    <s v=" "/>
    <s v=" "/>
    <m/>
    <n v="18.705687724406111"/>
    <n v="0"/>
    <n v="18.705687724406111"/>
    <n v="7.1336701891511094"/>
    <n v="0"/>
    <n v="0"/>
    <n v="0"/>
    <n v="11.572017535255"/>
    <n v="0"/>
    <n v="0"/>
    <n v="0"/>
    <n v="0"/>
    <m/>
    <n v="7.9078024280977797"/>
    <n v="0"/>
    <n v="0"/>
    <n v="0"/>
    <n v="0"/>
    <n v="0"/>
    <n v="0"/>
    <n v="7.9078024280977797"/>
  </r>
  <r>
    <s v="FI500_8"/>
    <s v="FI200_x"/>
    <s v=" "/>
    <s v="FI"/>
    <n v="200"/>
    <s v="x"/>
    <s v="RefFIIND200Micro CHP (natural gas)2015"/>
    <n v="1"/>
    <s v="Reference"/>
    <s v="FI"/>
    <s v="IND"/>
    <n v="200"/>
    <n v="8"/>
    <x v="8"/>
    <x v="0"/>
    <s v="Industry"/>
    <x v="0"/>
    <x v="0"/>
    <x v="6"/>
    <m/>
    <n v="0"/>
    <n v="0"/>
    <n v="0"/>
    <s v="-"/>
    <s v="-"/>
    <s v="-"/>
    <s v="-"/>
    <s v="-"/>
    <s v="-"/>
    <s v="-"/>
    <s v="-"/>
    <s v="-"/>
    <m/>
    <s v=" "/>
    <s v=" "/>
    <s v=" "/>
    <s v=" "/>
    <s v=" "/>
    <s v=" "/>
    <s v=" "/>
    <s v=" "/>
    <s v=" "/>
    <m/>
    <n v="0"/>
    <n v="0"/>
    <n v="0"/>
    <s v="-"/>
    <s v="-"/>
    <s v="-"/>
    <s v="-"/>
    <s v="-"/>
    <s v="-"/>
    <s v="-"/>
    <s v="-"/>
    <s v="-"/>
    <m/>
    <n v="0"/>
    <s v="-"/>
    <s v="-"/>
    <s v="-"/>
    <s v="-"/>
    <s v="-"/>
    <s v="-"/>
    <s v="-"/>
  </r>
  <r>
    <s v="FI500_9"/>
    <s v="FI200_x"/>
    <s v=" "/>
    <s v="FI"/>
    <n v="200"/>
    <s v="x"/>
    <s v="RefFIIND200Micro CHP (biomass)2015"/>
    <n v="1"/>
    <s v="Reference"/>
    <s v="FI"/>
    <s v="IND"/>
    <n v="200"/>
    <n v="9"/>
    <x v="8"/>
    <x v="0"/>
    <s v="Industry"/>
    <x v="0"/>
    <x v="0"/>
    <x v="7"/>
    <m/>
    <n v="0"/>
    <n v="0"/>
    <n v="0"/>
    <s v="-"/>
    <s v="-"/>
    <s v="-"/>
    <s v="-"/>
    <s v="-"/>
    <s v="-"/>
    <s v="-"/>
    <s v="-"/>
    <s v="-"/>
    <m/>
    <s v=" "/>
    <s v=" "/>
    <s v=" "/>
    <s v=" "/>
    <s v=" "/>
    <s v=" "/>
    <s v=" "/>
    <s v=" "/>
    <s v=" "/>
    <m/>
    <n v="0"/>
    <n v="0"/>
    <n v="0"/>
    <s v="-"/>
    <s v="-"/>
    <s v="-"/>
    <s v="-"/>
    <s v="-"/>
    <s v="-"/>
    <s v="-"/>
    <s v="-"/>
    <s v="-"/>
    <m/>
    <n v="0"/>
    <s v="-"/>
    <s v="-"/>
    <s v="-"/>
    <s v="-"/>
    <s v="-"/>
    <s v="-"/>
    <s v="-"/>
  </r>
  <r>
    <s v="FI500_4"/>
    <s v="FI200_51"/>
    <s v=" "/>
    <s v="FI"/>
    <n v="200"/>
    <n v="51"/>
    <s v="RefFIIND200Biomass2015"/>
    <n v="1"/>
    <s v="Reference"/>
    <s v="FI"/>
    <s v="IND"/>
    <n v="200"/>
    <n v="4"/>
    <x v="8"/>
    <x v="0"/>
    <s v="Industry"/>
    <x v="0"/>
    <x v="0"/>
    <x v="8"/>
    <m/>
    <n v="36.753772433264132"/>
    <n v="0"/>
    <n v="36.753772433264132"/>
    <n v="0.90019235230083294"/>
    <n v="32.57787879523358"/>
    <n v="2.7195518811805601"/>
    <n v="0.53947527450694499"/>
    <n v="1.66741300422222E-2"/>
    <n v="0"/>
    <n v="0"/>
    <n v="0"/>
    <n v="0"/>
    <m/>
    <n v="0.90210526300013716"/>
    <n v="0.90210526300001059"/>
    <n v="0.90210526299996552"/>
    <n v="0.69806817515978647"/>
    <n v="0.78369589965743547"/>
    <s v=" "/>
    <s v=" "/>
    <s v=" "/>
    <s v=" "/>
    <m/>
    <n v="33.043724210057484"/>
    <n v="0"/>
    <n v="33.043724210057484"/>
    <n v="0.81206825872305499"/>
    <n v="29.388675918556658"/>
    <n v="2.4533220650144401"/>
    <n v="0.37659052041888796"/>
    <n v="1.3067447344444399E-2"/>
    <n v="0"/>
    <n v="0"/>
    <n v="0"/>
    <n v="0"/>
    <m/>
    <n v="36.197623028715014"/>
    <n v="0"/>
    <n v="0"/>
    <n v="4.6230914381111099E-2"/>
    <n v="23.711311865436102"/>
    <n v="12.4400802488978"/>
    <n v="0"/>
    <n v="0"/>
  </r>
  <r>
    <s v="FI500_10"/>
    <s v="FI200_53"/>
    <s v=" "/>
    <s v="FI"/>
    <n v="200"/>
    <n v="53"/>
    <s v="RefFIIND200Solar thermal2015"/>
    <n v="1"/>
    <s v="Reference"/>
    <s v="FI"/>
    <s v="IND"/>
    <n v="200"/>
    <n v="10"/>
    <x v="8"/>
    <x v="0"/>
    <s v="Industry"/>
    <x v="0"/>
    <x v="0"/>
    <x v="9"/>
    <m/>
    <n v="9.5431528188888899E-3"/>
    <n v="0"/>
    <n v="9.5431528188888899E-3"/>
    <n v="0"/>
    <n v="0"/>
    <n v="0"/>
    <n v="0"/>
    <n v="9.5431528188888899E-3"/>
    <n v="0"/>
    <n v="0"/>
    <n v="0"/>
    <n v="0"/>
    <m/>
    <s v=" "/>
    <s v=" "/>
    <s v=" "/>
    <s v=" "/>
    <n v="0.8825509392098303"/>
    <s v=" "/>
    <s v=" "/>
    <s v=" "/>
    <s v=" "/>
    <m/>
    <n v="8.4223184833333298E-3"/>
    <n v="0"/>
    <n v="8.4223184833333298E-3"/>
    <n v="0"/>
    <n v="0"/>
    <n v="0"/>
    <n v="0"/>
    <n v="8.4223184833333298E-3"/>
    <n v="0"/>
    <n v="0"/>
    <n v="0"/>
    <n v="0"/>
    <m/>
    <n v="0"/>
    <n v="0"/>
    <n v="0"/>
    <n v="0"/>
    <n v="0"/>
    <n v="0"/>
    <n v="0"/>
    <n v="0"/>
  </r>
  <r>
    <s v="FI500_11"/>
    <s v="FI200_x"/>
    <s v=" "/>
    <s v="FI"/>
    <n v="200"/>
    <s v="x"/>
    <s v="RefFIIND200Heat pumps total (electric)2015"/>
    <n v="1"/>
    <s v="Reference"/>
    <s v="FI"/>
    <s v="IND"/>
    <n v="200"/>
    <n v="11"/>
    <x v="8"/>
    <x v="0"/>
    <s v="Industry"/>
    <x v="0"/>
    <x v="0"/>
    <x v="10"/>
    <m/>
    <n v="0"/>
    <n v="0"/>
    <n v="0"/>
    <s v="-"/>
    <s v="-"/>
    <s v="-"/>
    <s v="-"/>
    <s v="-"/>
    <s v="-"/>
    <s v="-"/>
    <s v="-"/>
    <s v="-"/>
    <m/>
    <s v=" "/>
    <s v=" "/>
    <s v=" "/>
    <s v=" "/>
    <s v=" "/>
    <s v=" "/>
    <s v=" "/>
    <s v=" "/>
    <s v=" "/>
    <m/>
    <n v="0"/>
    <n v="0"/>
    <n v="0"/>
    <s v="-"/>
    <s v="-"/>
    <s v="-"/>
    <s v="-"/>
    <s v="-"/>
    <s v="-"/>
    <s v="-"/>
    <s v="-"/>
    <s v="-"/>
    <m/>
    <n v="0"/>
    <s v="-"/>
    <s v="-"/>
    <s v="-"/>
    <s v="-"/>
    <s v="-"/>
    <s v="-"/>
    <s v="-"/>
  </r>
  <r>
    <s v="FI500_12"/>
    <s v="FI200_x"/>
    <s v=" "/>
    <s v="FI"/>
    <n v="200"/>
    <s v="x"/>
    <s v="RefFIIND200Heat pumps Air-to-air (electric)2015"/>
    <n v="1"/>
    <s v="Reference"/>
    <s v="FI"/>
    <s v="IND"/>
    <n v="200"/>
    <n v="12"/>
    <x v="8"/>
    <x v="0"/>
    <s v="Industry"/>
    <x v="0"/>
    <x v="0"/>
    <x v="11"/>
    <m/>
    <n v="0"/>
    <n v="0"/>
    <n v="0"/>
    <s v="-"/>
    <s v="-"/>
    <s v="-"/>
    <s v="-"/>
    <s v="-"/>
    <s v="-"/>
    <s v="-"/>
    <s v="-"/>
    <s v="-"/>
    <m/>
    <s v=" "/>
    <s v=" "/>
    <s v=" "/>
    <s v=" "/>
    <s v=" "/>
    <s v=" "/>
    <s v=" "/>
    <s v=" "/>
    <s v=" "/>
    <m/>
    <n v="0"/>
    <n v="0"/>
    <n v="0"/>
    <s v="-"/>
    <s v="-"/>
    <s v="-"/>
    <s v="-"/>
    <s v="-"/>
    <s v="-"/>
    <s v="-"/>
    <s v="-"/>
    <s v="-"/>
    <m/>
    <n v="0"/>
    <s v="-"/>
    <s v="-"/>
    <s v="-"/>
    <s v="-"/>
    <s v="-"/>
    <s v="-"/>
    <s v="-"/>
  </r>
  <r>
    <s v=" "/>
    <s v="FI200_x"/>
    <s v=" "/>
    <s v="FI"/>
    <n v="200"/>
    <s v="x"/>
    <s v="RefFIIND200Heat pumps Air-to-water (electric)2015"/>
    <n v="1"/>
    <s v="Reference"/>
    <s v="FI"/>
    <s v="IND"/>
    <n v="200"/>
    <n v="13"/>
    <x v="8"/>
    <x v="0"/>
    <s v="Industry"/>
    <x v="0"/>
    <x v="0"/>
    <x v="12"/>
    <m/>
    <n v="0"/>
    <n v="0"/>
    <n v="0"/>
    <s v="-"/>
    <s v="-"/>
    <s v="-"/>
    <s v="-"/>
    <s v="-"/>
    <s v="-"/>
    <s v="-"/>
    <s v="-"/>
    <s v="-"/>
    <m/>
    <s v=" "/>
    <s v=" "/>
    <s v=" "/>
    <s v=" "/>
    <s v=" "/>
    <s v=" "/>
    <s v=" "/>
    <s v=" "/>
    <s v=" "/>
    <m/>
    <n v="0"/>
    <n v="0"/>
    <n v="0"/>
    <s v="-"/>
    <s v="-"/>
    <s v="-"/>
    <s v="-"/>
    <s v="-"/>
    <s v="-"/>
    <s v="-"/>
    <s v="-"/>
    <s v="-"/>
    <m/>
    <n v="0"/>
    <s v="-"/>
    <s v="-"/>
    <s v="-"/>
    <s v="-"/>
    <s v="-"/>
    <s v="-"/>
    <s v="-"/>
  </r>
  <r>
    <s v="FI500_14"/>
    <s v="FI200_x"/>
    <s v=" "/>
    <s v="FI"/>
    <n v="200"/>
    <s v="x"/>
    <s v="RefFIIND200Heat pumps Ground-to-water (electric)2015"/>
    <n v="1"/>
    <s v="Reference"/>
    <s v="FI"/>
    <s v="IND"/>
    <n v="200"/>
    <n v="14"/>
    <x v="8"/>
    <x v="0"/>
    <s v="Industry"/>
    <x v="0"/>
    <x v="0"/>
    <x v="13"/>
    <m/>
    <n v="0"/>
    <n v="0"/>
    <n v="0"/>
    <s v="-"/>
    <s v="-"/>
    <s v="-"/>
    <s v="-"/>
    <s v="-"/>
    <s v="-"/>
    <s v="-"/>
    <s v="-"/>
    <s v="-"/>
    <m/>
    <s v=" "/>
    <s v=" "/>
    <s v=" "/>
    <s v=" "/>
    <s v=" "/>
    <s v=" "/>
    <s v=" "/>
    <s v=" "/>
    <s v=" "/>
    <m/>
    <n v="0"/>
    <n v="0"/>
    <n v="0"/>
    <s v="-"/>
    <s v="-"/>
    <s v="-"/>
    <s v="-"/>
    <s v="-"/>
    <s v="-"/>
    <s v="-"/>
    <s v="-"/>
    <s v="-"/>
    <m/>
    <n v="0"/>
    <s v="-"/>
    <s v="-"/>
    <s v="-"/>
    <s v="-"/>
    <s v="-"/>
    <s v="-"/>
    <s v="-"/>
  </r>
  <r>
    <s v="FI500_15"/>
    <s v="FI200_9"/>
    <s v=" "/>
    <s v="FI"/>
    <n v="200"/>
    <n v="9"/>
    <s v="RefFIIND200Others (RES)2015"/>
    <n v="1"/>
    <s v="Reference"/>
    <s v="FI"/>
    <s v="IND"/>
    <n v="200"/>
    <n v="15"/>
    <x v="8"/>
    <x v="0"/>
    <s v="Industry"/>
    <x v="0"/>
    <x v="0"/>
    <x v="14"/>
    <m/>
    <n v="0.22979400247027776"/>
    <n v="0"/>
    <n v="0.22979400247027776"/>
    <n v="4.6935122741666706E-3"/>
    <n v="0"/>
    <n v="0"/>
    <n v="9.6940846466111091E-2"/>
    <n v="0.12815964372999999"/>
    <n v="0"/>
    <n v="0"/>
    <n v="0"/>
    <n v="0"/>
    <m/>
    <n v="0.90210526299224181"/>
    <s v=" "/>
    <s v=" "/>
    <n v="0.58713546915331893"/>
    <n v="2.708382564194157"/>
    <s v=" "/>
    <s v=" "/>
    <s v=" "/>
    <s v=" "/>
    <m/>
    <n v="0.40825679600611148"/>
    <n v="0"/>
    <n v="0.40825679600611148"/>
    <n v="4.2340421244444395E-3"/>
    <n v="0"/>
    <n v="0"/>
    <n v="5.6917409369999998E-2"/>
    <n v="0.34710534451166702"/>
    <n v="0"/>
    <n v="0"/>
    <n v="0"/>
    <n v="0"/>
    <m/>
    <n v="4.6935122741666698E-3"/>
    <n v="0"/>
    <n v="0"/>
    <n v="0"/>
    <n v="0"/>
    <n v="0"/>
    <n v="4.6935122741666698E-3"/>
    <n v="0"/>
  </r>
  <r>
    <s v="FI500_16"/>
    <s v="FI200_4"/>
    <s v="FI200_8"/>
    <s v="FI"/>
    <n v="200"/>
    <n v="4"/>
    <s v="RefFIIND200Others (fossil)2015"/>
    <n v="1"/>
    <s v="Reference"/>
    <s v="FI"/>
    <s v="IND"/>
    <n v="200"/>
    <n v="16"/>
    <x v="8"/>
    <x v="0"/>
    <s v="Industry"/>
    <x v="0"/>
    <x v="0"/>
    <x v="15"/>
    <m/>
    <n v="6.9826485343238893"/>
    <n v="0"/>
    <n v="6.9826485343238893"/>
    <n v="0.19941668632749998"/>
    <n v="1.2915031294333328"/>
    <n v="0.63584139159861097"/>
    <n v="4.8558873269644458"/>
    <n v="0"/>
    <n v="0"/>
    <n v="0"/>
    <n v="0"/>
    <n v="0"/>
    <m/>
    <n v="0.90210526299887384"/>
    <n v="0.90210526299978289"/>
    <n v="0.90210526300014682"/>
    <n v="0.65398472215797554"/>
    <s v=" "/>
    <s v=" "/>
    <s v=" "/>
    <s v=" "/>
    <s v=" "/>
    <m/>
    <n v="5.0942386026580539"/>
    <n v="0"/>
    <n v="5.0942386026580539"/>
    <n v="0.1798948422658333"/>
    <n v="1.1650717702424993"/>
    <n v="0.57359586579444433"/>
    <n v="3.1756761243552778"/>
    <n v="0"/>
    <n v="0"/>
    <n v="0"/>
    <n v="0"/>
    <n v="0"/>
    <m/>
    <n v="2.126761207359444"/>
    <n v="0"/>
    <n v="7.7224499414444495E-2"/>
    <n v="0"/>
    <n v="9.7043503800277806E-2"/>
    <n v="1.9524932041447218"/>
    <n v="0"/>
    <n v="0"/>
  </r>
  <r>
    <s v=" "/>
    <s v="FI200_x"/>
    <s v=" "/>
    <s v="FI"/>
    <n v="200"/>
    <s v="x"/>
    <s v="RefFIIND200Compression cooling (electricity)2015"/>
    <n v="1"/>
    <s v="Reference"/>
    <s v="FI"/>
    <s v="IND"/>
    <n v="200"/>
    <n v="17"/>
    <x v="8"/>
    <x v="0"/>
    <s v="Industry"/>
    <x v="0"/>
    <x v="0"/>
    <x v="16"/>
    <m/>
    <n v="0"/>
    <n v="0"/>
    <n v="0"/>
    <s v="-"/>
    <s v="-"/>
    <s v="-"/>
    <s v="-"/>
    <s v="-"/>
    <s v="-"/>
    <s v="-"/>
    <s v="-"/>
    <s v="-"/>
    <m/>
    <s v=" "/>
    <s v=" "/>
    <s v=" "/>
    <s v=" "/>
    <s v=" "/>
    <s v=" "/>
    <s v=" "/>
    <s v=" "/>
    <s v=" "/>
    <m/>
    <n v="0"/>
    <n v="0"/>
    <n v="0"/>
    <s v="-"/>
    <s v="-"/>
    <s v="-"/>
    <s v="-"/>
    <s v="-"/>
    <s v="-"/>
    <s v="-"/>
    <s v="-"/>
    <s v="-"/>
    <m/>
    <n v="0"/>
    <s v="-"/>
    <s v="-"/>
    <s v="-"/>
    <s v="-"/>
    <s v="-"/>
    <s v="-"/>
    <s v="-"/>
  </r>
  <r>
    <s v="FR500_1"/>
    <s v="FR200_0"/>
    <s v=" "/>
    <s v="FR"/>
    <n v="200"/>
    <n v="0"/>
    <s v="RefFRIND200Total2015"/>
    <n v="1"/>
    <s v="Reference"/>
    <s v="FR"/>
    <s v="IND"/>
    <n v="200"/>
    <n v="1"/>
    <x v="9"/>
    <x v="0"/>
    <s v="Industry"/>
    <x v="0"/>
    <x v="0"/>
    <x v="0"/>
    <m/>
    <n v="222.36302355068301"/>
    <n v="11.588072594396394"/>
    <n v="210.77495095628663"/>
    <n v="11.949391329944721"/>
    <n v="41.254924386157498"/>
    <n v="22.222214912861102"/>
    <n v="101.5524769896936"/>
    <n v="33.795943337629723"/>
    <n v="1.6755338766330601"/>
    <n v="0.67469744683194399"/>
    <n v="2.7591307617955598"/>
    <n v="6.4787105091358299"/>
    <m/>
    <n v="0.90210526300000238"/>
    <n v="0.90210526300000671"/>
    <n v="0.90210526300000504"/>
    <n v="0.6375672697219924"/>
    <n v="0.88076388539993256"/>
    <n v="2.4999999999999103"/>
    <n v="1.0000000000020586E-2"/>
    <n v="1.646497562121302"/>
    <n v="3.3880068327970272"/>
    <m/>
    <n v="192.48138776317197"/>
    <n v="30.68839921158721"/>
    <n v="161.79298855158476"/>
    <n v="10.77960880838973"/>
    <n v="37.216284413419999"/>
    <n v="20.046777028409199"/>
    <n v="64.746535487824403"/>
    <n v="29.766246364806719"/>
    <n v="4.1888346915824997"/>
    <n v="6.7469744683333298E-3"/>
    <n v="4.5429020728702803"/>
    <n v="21.949915472666099"/>
    <m/>
    <n v="75.426530628963349"/>
    <n v="2.9821112372222201E-3"/>
    <n v="1.9331636031252799"/>
    <n v="4.3479004157788896"/>
    <n v="19.057486398856099"/>
    <n v="47.572788826704198"/>
    <n v="0.88926932201833297"/>
    <n v="1.62293995124333"/>
  </r>
  <r>
    <s v="FR500_2"/>
    <s v="FR200_3"/>
    <s v=" "/>
    <s v="FR"/>
    <n v="200"/>
    <n v="3"/>
    <s v="RefFRIND200Gas2015"/>
    <n v="1"/>
    <s v="Reference"/>
    <s v="FR"/>
    <s v="IND"/>
    <n v="200"/>
    <n v="2"/>
    <x v="9"/>
    <x v="0"/>
    <s v="Industry"/>
    <x v="0"/>
    <x v="0"/>
    <x v="1"/>
    <m/>
    <n v="98.120964765766729"/>
    <n v="0"/>
    <n v="98.120964765766729"/>
    <n v="3.5728278287908299"/>
    <n v="20.547269778475279"/>
    <n v="9.5329771595580599"/>
    <n v="36.334064032116999"/>
    <n v="28.133825966825551"/>
    <n v="0"/>
    <n v="0"/>
    <n v="0"/>
    <n v="0"/>
    <m/>
    <n v="0.90210526299998028"/>
    <n v="0.90210526299999749"/>
    <n v="0.90210526299999938"/>
    <n v="0.65102828653078981"/>
    <n v="0.87484236067250165"/>
    <s v=" "/>
    <s v=" "/>
    <s v=" "/>
    <s v=" "/>
    <m/>
    <n v="78.087037638740384"/>
    <n v="0"/>
    <n v="78.087037638740384"/>
    <n v="3.2230667881450001"/>
    <n v="18.535800207443341"/>
    <n v="8.5997488676961105"/>
    <n v="23.65450344952913"/>
    <n v="24.612662723566991"/>
    <n v="0"/>
    <n v="0"/>
    <n v="0"/>
    <n v="0"/>
    <m/>
    <n v="33.653074766824119"/>
    <n v="2.9821112372222201E-3"/>
    <n v="1.8614402463869399"/>
    <n v="2.76012458742417"/>
    <n v="9.6377802541225002"/>
    <n v="19.000814581884399"/>
    <n v="0.38993298576888902"/>
    <n v="0"/>
  </r>
  <r>
    <s v="FR500_3"/>
    <s v="FR200_2"/>
    <s v=" "/>
    <s v="FR"/>
    <n v="200"/>
    <n v="2"/>
    <s v="RefFRIND200Oil2015"/>
    <n v="1"/>
    <s v="Reference"/>
    <s v="FR"/>
    <s v="IND"/>
    <n v="200"/>
    <n v="3"/>
    <x v="9"/>
    <x v="0"/>
    <s v="Industry"/>
    <x v="0"/>
    <x v="0"/>
    <x v="2"/>
    <m/>
    <n v="18.7261298904711"/>
    <n v="0"/>
    <n v="18.7261298904711"/>
    <n v="0.80108176745611104"/>
    <n v="5.44467047122611"/>
    <n v="2.1665377511269401"/>
    <n v="6.8488428019333298"/>
    <n v="3.4649970987286101"/>
    <n v="0"/>
    <n v="0"/>
    <n v="0"/>
    <n v="0"/>
    <m/>
    <n v="0.90210526300006999"/>
    <n v="0.90210526300002314"/>
    <n v="0.90210526299996452"/>
    <n v="0.6644979596333378"/>
    <n v="0.84634914423158669"/>
    <s v=" "/>
    <s v=" "/>
    <s v=" "/>
    <s v=" "/>
    <m/>
    <n v="15.002216953211946"/>
    <n v="0"/>
    <n v="15.002216953211946"/>
    <n v="0.72266007851555591"/>
    <n v="4.9116658873938901"/>
    <n v="1.95444510777972"/>
    <n v="4.5510420677341701"/>
    <n v="2.9325973292738898"/>
    <n v="0"/>
    <n v="0"/>
    <n v="0"/>
    <n v="0"/>
    <m/>
    <n v="8.4122899898094516"/>
    <n v="0"/>
    <n v="1.9054749639722202E-2"/>
    <n v="0.32556400808250002"/>
    <n v="1.49580425114556"/>
    <n v="6.5718669809416701"/>
    <n v="0"/>
    <n v="0"/>
  </r>
  <r>
    <s v="FR500_5"/>
    <s v="FR200_1"/>
    <s v=" "/>
    <s v="FR"/>
    <n v="200"/>
    <n v="1"/>
    <s v="RefFRIND200Coal2015"/>
    <n v="1"/>
    <s v="Reference"/>
    <s v="FR"/>
    <s v="IND"/>
    <n v="200"/>
    <n v="5"/>
    <x v="9"/>
    <x v="0"/>
    <s v="Industry"/>
    <x v="0"/>
    <x v="0"/>
    <x v="3"/>
    <m/>
    <n v="47.710628975581891"/>
    <n v="0"/>
    <n v="47.710628975581891"/>
    <n v="2.6386009837633297"/>
    <n v="3.085902842886671"/>
    <n v="4.9300936290638901"/>
    <n v="37.037852394360499"/>
    <n v="1.8179125507500001E-2"/>
    <n v="0"/>
    <n v="0"/>
    <n v="0"/>
    <n v="0"/>
    <m/>
    <n v="0.90210526299994043"/>
    <n v="0.90210526299999849"/>
    <n v="0.90210526299996052"/>
    <n v="0.62382493929184368"/>
    <n v="0.76982609304670369"/>
    <s v=" "/>
    <s v=" "/>
    <s v=" "/>
    <s v=" "/>
    <m/>
    <n v="32.632933514665815"/>
    <n v="0"/>
    <n v="32.632933514665815"/>
    <n v="2.3802958344097203"/>
    <n v="2.7838091956747233"/>
    <n v="4.4474634098611103"/>
    <n v="23.105136021412207"/>
    <n v="1.39947651644444E-2"/>
    <n v="0"/>
    <n v="0"/>
    <n v="0"/>
    <n v="0"/>
    <m/>
    <n v="10.654597455714161"/>
    <n v="0"/>
    <n v="0"/>
    <n v="0"/>
    <n v="3.8980955374144401"/>
    <n v="6.7565019182997199"/>
    <n v="0"/>
    <n v="0"/>
  </r>
  <r>
    <s v="FR500_6"/>
    <s v="FR200_6"/>
    <s v=" "/>
    <s v="FR"/>
    <n v="200"/>
    <n v="6"/>
    <s v="RefFRIND200Electric Heating2015"/>
    <n v="1"/>
    <s v="Reference"/>
    <s v="FR"/>
    <s v="IND"/>
    <n v="200"/>
    <n v="6"/>
    <x v="9"/>
    <x v="0"/>
    <s v="Industry"/>
    <x v="0"/>
    <x v="0"/>
    <x v="4"/>
    <m/>
    <n v="19.158457354851954"/>
    <n v="11.588072594396394"/>
    <n v="7.5703847604555587"/>
    <n v="6.7480001244722296E-2"/>
    <n v="0.93732486057249997"/>
    <n v="1.29592199215139"/>
    <n v="4.4435003210402799"/>
    <n v="0.82615758544666651"/>
    <n v="1.6755338766330601"/>
    <n v="0.67469744683194399"/>
    <n v="2.7591307617955598"/>
    <n v="6.4787105091358299"/>
    <m/>
    <n v="0.90210526300247884"/>
    <n v="0.90210526300014993"/>
    <n v="0.90210526300000493"/>
    <n v="0.60698839803203031"/>
    <n v="0.98090082592169758"/>
    <n v="2.4999999999999103"/>
    <n v="1.0000000000020586E-2"/>
    <n v="1.646497562121302"/>
    <n v="3.3880068327970272"/>
    <m/>
    <n v="36.271428814707207"/>
    <n v="30.68839921158721"/>
    <n v="5.5830296031199946"/>
    <n v="6.0874064270277806E-2"/>
    <n v="0.84556568986333391"/>
    <n v="1.16905804955722"/>
    <n v="2.6971531415230521"/>
    <n v="0.81037865790611063"/>
    <n v="4.1888346915824997"/>
    <n v="6.7469744683333298E-3"/>
    <n v="4.5429020728702803"/>
    <n v="21.949915472666099"/>
    <m/>
    <n v="2.3007268539688859"/>
    <n v="0"/>
    <n v="0"/>
    <n v="0"/>
    <n v="0"/>
    <n v="2.1166384137483298"/>
    <n v="0.18408844022055601"/>
    <n v="0"/>
  </r>
  <r>
    <s v="FR500_7"/>
    <s v="FR200_7"/>
    <s v=" "/>
    <s v="FR"/>
    <n v="200"/>
    <n v="7"/>
    <s v="RefFRIND200District heating2015"/>
    <n v="1"/>
    <s v="Reference"/>
    <s v="FR"/>
    <s v="IND"/>
    <n v="200"/>
    <n v="7"/>
    <x v="9"/>
    <x v="0"/>
    <s v="Industry"/>
    <x v="0"/>
    <x v="0"/>
    <x v="5"/>
    <m/>
    <n v="2.7453552356125028"/>
    <n v="0"/>
    <n v="2.7453552356125028"/>
    <n v="1.6229399512433331"/>
    <n v="0"/>
    <n v="0"/>
    <n v="0"/>
    <n v="1.1224152843691699"/>
    <n v="0"/>
    <n v="0"/>
    <n v="0"/>
    <n v="0"/>
    <m/>
    <n v="0.90210526299991967"/>
    <s v=" "/>
    <s v=" "/>
    <s v=" "/>
    <n v="0.88055500000007447"/>
    <s v=" "/>
    <s v=" "/>
    <s v=" "/>
    <s v=" "/>
    <m/>
    <n v="2.4524110622772217"/>
    <n v="0"/>
    <n v="2.4524110622772217"/>
    <n v="1.4640626715494438"/>
    <n v="0"/>
    <n v="0"/>
    <n v="0"/>
    <n v="0.98834839072777803"/>
    <n v="0"/>
    <n v="0"/>
    <n v="0"/>
    <n v="0"/>
    <m/>
    <n v="1.62293995124333"/>
    <n v="0"/>
    <n v="0"/>
    <n v="0"/>
    <n v="0"/>
    <n v="0"/>
    <n v="0"/>
    <n v="1.62293995124333"/>
  </r>
  <r>
    <s v="FR500_8"/>
    <s v="FR200_x"/>
    <s v=" "/>
    <s v="FR"/>
    <n v="200"/>
    <s v="x"/>
    <s v="RefFRIND200Micro CHP (natural gas)2015"/>
    <n v="1"/>
    <s v="Reference"/>
    <s v="FR"/>
    <s v="IND"/>
    <n v="200"/>
    <n v="8"/>
    <x v="9"/>
    <x v="0"/>
    <s v="Industry"/>
    <x v="0"/>
    <x v="0"/>
    <x v="6"/>
    <m/>
    <n v="0"/>
    <n v="0"/>
    <n v="0"/>
    <s v="-"/>
    <s v="-"/>
    <s v="-"/>
    <s v="-"/>
    <s v="-"/>
    <s v="-"/>
    <s v="-"/>
    <s v="-"/>
    <s v="-"/>
    <m/>
    <s v=" "/>
    <s v=" "/>
    <s v=" "/>
    <s v=" "/>
    <s v=" "/>
    <s v=" "/>
    <s v=" "/>
    <s v=" "/>
    <s v=" "/>
    <m/>
    <n v="0"/>
    <n v="0"/>
    <n v="0"/>
    <s v="-"/>
    <s v="-"/>
    <s v="-"/>
    <s v="-"/>
    <s v="-"/>
    <s v="-"/>
    <s v="-"/>
    <s v="-"/>
    <s v="-"/>
    <m/>
    <n v="0"/>
    <s v="-"/>
    <s v="-"/>
    <s v="-"/>
    <s v="-"/>
    <s v="-"/>
    <s v="-"/>
    <s v="-"/>
  </r>
  <r>
    <s v="FR500_9"/>
    <s v="FR200_x"/>
    <s v=" "/>
    <s v="FR"/>
    <n v="200"/>
    <s v="x"/>
    <s v="RefFRIND200Micro CHP (biomass)2015"/>
    <n v="1"/>
    <s v="Reference"/>
    <s v="FR"/>
    <s v="IND"/>
    <n v="200"/>
    <n v="9"/>
    <x v="9"/>
    <x v="0"/>
    <s v="Industry"/>
    <x v="0"/>
    <x v="0"/>
    <x v="7"/>
    <m/>
    <n v="0"/>
    <n v="0"/>
    <n v="0"/>
    <s v="-"/>
    <s v="-"/>
    <s v="-"/>
    <s v="-"/>
    <s v="-"/>
    <s v="-"/>
    <s v="-"/>
    <s v="-"/>
    <s v="-"/>
    <m/>
    <s v=" "/>
    <s v=" "/>
    <s v=" "/>
    <s v=" "/>
    <s v=" "/>
    <s v=" "/>
    <s v=" "/>
    <s v=" "/>
    <s v=" "/>
    <m/>
    <n v="0"/>
    <n v="0"/>
    <n v="0"/>
    <s v="-"/>
    <s v="-"/>
    <s v="-"/>
    <s v="-"/>
    <s v="-"/>
    <s v="-"/>
    <s v="-"/>
    <s v="-"/>
    <s v="-"/>
    <m/>
    <n v="0"/>
    <s v="-"/>
    <s v="-"/>
    <s v="-"/>
    <s v="-"/>
    <s v="-"/>
    <s v="-"/>
    <s v="-"/>
  </r>
  <r>
    <s v="FR500_4"/>
    <s v="FR200_51"/>
    <s v=" "/>
    <s v="FR"/>
    <n v="200"/>
    <n v="51"/>
    <s v="RefFRIND200Biomass2015"/>
    <n v="1"/>
    <s v="Reference"/>
    <s v="FR"/>
    <s v="IND"/>
    <n v="200"/>
    <n v="4"/>
    <x v="9"/>
    <x v="0"/>
    <s v="Industry"/>
    <x v="0"/>
    <x v="0"/>
    <x v="8"/>
    <m/>
    <n v="13.651627985707519"/>
    <n v="0"/>
    <n v="13.651627985707519"/>
    <n v="1.841409778710555"/>
    <n v="8.2104698007186201"/>
    <n v="1.86467725097806"/>
    <n v="1.6955134061600052"/>
    <n v="3.9557749140277799E-2"/>
    <n v="0"/>
    <n v="0"/>
    <n v="0"/>
    <n v="0"/>
    <m/>
    <n v="0.90210526300014393"/>
    <n v="0.90210526300000027"/>
    <n v="0.90210526299996252"/>
    <n v="0.65737551847030007"/>
    <n v="0.804521935896783"/>
    <s v=" "/>
    <s v=" "/>
    <s v=" "/>
    <s v=" "/>
    <m/>
    <n v="11.864887431573329"/>
    <n v="0"/>
    <n v="11.864887431573329"/>
    <n v="1.661145452714722"/>
    <n v="7.4067080189308303"/>
    <n v="1.68213516190361"/>
    <n v="1.114589004447778"/>
    <n v="3.1825076918055598E-2"/>
    <n v="0"/>
    <n v="0"/>
    <n v="0"/>
    <n v="0"/>
    <m/>
    <n v="11.91655683040694"/>
    <n v="0"/>
    <n v="5.2668607098611098E-2"/>
    <n v="1.2622118202724999"/>
    <n v="4.0163940960933298"/>
    <n v="6.5852823069425002"/>
    <n v="0"/>
    <n v="0"/>
  </r>
  <r>
    <s v="FR500_10"/>
    <s v="FR200_53"/>
    <s v=" "/>
    <s v="FR"/>
    <n v="200"/>
    <n v="53"/>
    <s v="RefFRIND200Solar thermal2015"/>
    <n v="1"/>
    <s v="Reference"/>
    <s v="FR"/>
    <s v="IND"/>
    <n v="200"/>
    <n v="10"/>
    <x v="9"/>
    <x v="0"/>
    <s v="Industry"/>
    <x v="0"/>
    <x v="0"/>
    <x v="9"/>
    <m/>
    <n v="8.4649727085833307E-2"/>
    <n v="0"/>
    <n v="8.4649727085833307E-2"/>
    <n v="0"/>
    <n v="0"/>
    <n v="0"/>
    <n v="0"/>
    <n v="8.4649727085833307E-2"/>
    <n v="0"/>
    <n v="0"/>
    <n v="0"/>
    <n v="0"/>
    <m/>
    <s v=" "/>
    <s v=" "/>
    <s v=" "/>
    <s v=" "/>
    <n v="0.90656111999127609"/>
    <s v=" "/>
    <s v=" "/>
    <s v=" "/>
    <s v=" "/>
    <m/>
    <n v="7.67401513938889E-2"/>
    <n v="0"/>
    <n v="7.67401513938889E-2"/>
    <n v="0"/>
    <n v="0"/>
    <n v="0"/>
    <n v="0"/>
    <n v="7.67401513938889E-2"/>
    <n v="0"/>
    <n v="0"/>
    <n v="0"/>
    <n v="0"/>
    <m/>
    <n v="0"/>
    <n v="0"/>
    <n v="0"/>
    <n v="0"/>
    <n v="0"/>
    <n v="0"/>
    <n v="0"/>
    <n v="0"/>
  </r>
  <r>
    <s v="FR500_11"/>
    <s v="FR200_x"/>
    <s v=" "/>
    <s v="FR"/>
    <n v="200"/>
    <s v="x"/>
    <s v="RefFRIND200Heat pumps total (electric)2015"/>
    <n v="1"/>
    <s v="Reference"/>
    <s v="FR"/>
    <s v="IND"/>
    <n v="200"/>
    <n v="11"/>
    <x v="9"/>
    <x v="0"/>
    <s v="Industry"/>
    <x v="0"/>
    <x v="0"/>
    <x v="10"/>
    <m/>
    <n v="0"/>
    <n v="0"/>
    <n v="0"/>
    <s v="-"/>
    <s v="-"/>
    <s v="-"/>
    <s v="-"/>
    <s v="-"/>
    <s v="-"/>
    <s v="-"/>
    <s v="-"/>
    <s v="-"/>
    <m/>
    <s v=" "/>
    <s v=" "/>
    <s v=" "/>
    <s v=" "/>
    <s v=" "/>
    <s v=" "/>
    <s v=" "/>
    <s v=" "/>
    <s v=" "/>
    <m/>
    <n v="0"/>
    <n v="0"/>
    <n v="0"/>
    <s v="-"/>
    <s v="-"/>
    <s v="-"/>
    <s v="-"/>
    <s v="-"/>
    <s v="-"/>
    <s v="-"/>
    <s v="-"/>
    <s v="-"/>
    <m/>
    <n v="0"/>
    <s v="-"/>
    <s v="-"/>
    <s v="-"/>
    <s v="-"/>
    <s v="-"/>
    <s v="-"/>
    <s v="-"/>
  </r>
  <r>
    <s v="FR500_12"/>
    <s v="FR200_x"/>
    <s v=" "/>
    <s v="FR"/>
    <n v="200"/>
    <s v="x"/>
    <s v="RefFRIND200Heat pumps Air-to-air (electric)2015"/>
    <n v="1"/>
    <s v="Reference"/>
    <s v="FR"/>
    <s v="IND"/>
    <n v="200"/>
    <n v="12"/>
    <x v="9"/>
    <x v="0"/>
    <s v="Industry"/>
    <x v="0"/>
    <x v="0"/>
    <x v="11"/>
    <m/>
    <n v="0"/>
    <n v="0"/>
    <n v="0"/>
    <s v="-"/>
    <s v="-"/>
    <s v="-"/>
    <s v="-"/>
    <s v="-"/>
    <s v="-"/>
    <s v="-"/>
    <s v="-"/>
    <s v="-"/>
    <m/>
    <s v=" "/>
    <s v=" "/>
    <s v=" "/>
    <s v=" "/>
    <s v=" "/>
    <s v=" "/>
    <s v=" "/>
    <s v=" "/>
    <s v=" "/>
    <m/>
    <n v="0"/>
    <n v="0"/>
    <n v="0"/>
    <s v="-"/>
    <s v="-"/>
    <s v="-"/>
    <s v="-"/>
    <s v="-"/>
    <s v="-"/>
    <s v="-"/>
    <s v="-"/>
    <s v="-"/>
    <m/>
    <n v="0"/>
    <s v="-"/>
    <s v="-"/>
    <s v="-"/>
    <s v="-"/>
    <s v="-"/>
    <s v="-"/>
    <s v="-"/>
  </r>
  <r>
    <s v=" "/>
    <s v="FR200_x"/>
    <s v=" "/>
    <s v="FR"/>
    <n v="200"/>
    <s v="x"/>
    <s v="RefFRIND200Heat pumps Air-to-water (electric)2015"/>
    <n v="1"/>
    <s v="Reference"/>
    <s v="FR"/>
    <s v="IND"/>
    <n v="200"/>
    <n v="13"/>
    <x v="9"/>
    <x v="0"/>
    <s v="Industry"/>
    <x v="0"/>
    <x v="0"/>
    <x v="12"/>
    <m/>
    <n v="0"/>
    <n v="0"/>
    <n v="0"/>
    <s v="-"/>
    <s v="-"/>
    <s v="-"/>
    <s v="-"/>
    <s v="-"/>
    <s v="-"/>
    <s v="-"/>
    <s v="-"/>
    <s v="-"/>
    <m/>
    <s v=" "/>
    <s v=" "/>
    <s v=" "/>
    <s v=" "/>
    <s v=" "/>
    <s v=" "/>
    <s v=" "/>
    <s v=" "/>
    <s v=" "/>
    <m/>
    <n v="0"/>
    <n v="0"/>
    <n v="0"/>
    <s v="-"/>
    <s v="-"/>
    <s v="-"/>
    <s v="-"/>
    <s v="-"/>
    <s v="-"/>
    <s v="-"/>
    <s v="-"/>
    <s v="-"/>
    <m/>
    <n v="0"/>
    <s v="-"/>
    <s v="-"/>
    <s v="-"/>
    <s v="-"/>
    <s v="-"/>
    <s v="-"/>
    <s v="-"/>
  </r>
  <r>
    <s v="FR500_14"/>
    <s v="FR200_x"/>
    <s v=" "/>
    <s v="FR"/>
    <n v="200"/>
    <s v="x"/>
    <s v="RefFRIND200Heat pumps Ground-to-water (electric)2015"/>
    <n v="1"/>
    <s v="Reference"/>
    <s v="FR"/>
    <s v="IND"/>
    <n v="200"/>
    <n v="14"/>
    <x v="9"/>
    <x v="0"/>
    <s v="Industry"/>
    <x v="0"/>
    <x v="0"/>
    <x v="13"/>
    <m/>
    <n v="0"/>
    <n v="0"/>
    <n v="0"/>
    <s v="-"/>
    <s v="-"/>
    <s v="-"/>
    <s v="-"/>
    <s v="-"/>
    <s v="-"/>
    <s v="-"/>
    <s v="-"/>
    <s v="-"/>
    <m/>
    <s v=" "/>
    <s v=" "/>
    <s v=" "/>
    <s v=" "/>
    <s v=" "/>
    <s v=" "/>
    <s v=" "/>
    <s v=" "/>
    <s v=" "/>
    <m/>
    <n v="0"/>
    <n v="0"/>
    <n v="0"/>
    <s v="-"/>
    <s v="-"/>
    <s v="-"/>
    <s v="-"/>
    <s v="-"/>
    <s v="-"/>
    <s v="-"/>
    <s v="-"/>
    <s v="-"/>
    <m/>
    <n v="0"/>
    <s v="-"/>
    <s v="-"/>
    <s v="-"/>
    <s v="-"/>
    <s v="-"/>
    <s v="-"/>
    <s v="-"/>
  </r>
  <r>
    <s v="FR500_15"/>
    <s v="FR200_9"/>
    <s v=" "/>
    <s v="FR"/>
    <n v="200"/>
    <n v="9"/>
    <s v="RefFRIND200Others (RES)2015"/>
    <n v="1"/>
    <s v="Reference"/>
    <s v="FR"/>
    <s v="IND"/>
    <n v="200"/>
    <n v="15"/>
    <x v="9"/>
    <x v="0"/>
    <s v="Industry"/>
    <x v="0"/>
    <x v="0"/>
    <x v="14"/>
    <m/>
    <n v="0.43653509938277651"/>
    <n v="0"/>
    <n v="0.43653509938277651"/>
    <n v="0.31524789602888798"/>
    <n v="0"/>
    <n v="0"/>
    <n v="1.5126402828055559E-2"/>
    <n v="0.106160800525833"/>
    <n v="0"/>
    <n v="0"/>
    <n v="0"/>
    <n v="0"/>
    <m/>
    <n v="0.90210526299963634"/>
    <s v=" "/>
    <s v=" "/>
    <n v="0.64011399708822925"/>
    <n v="2.823069045931927"/>
    <s v=" "/>
    <s v=" "/>
    <s v=" "/>
    <s v=" "/>
    <m/>
    <n v="0.59373514687333273"/>
    <n v="0"/>
    <n v="0.59373514687333273"/>
    <n v="0.28438678615722202"/>
    <n v="0"/>
    <n v="0"/>
    <n v="9.6826221758333393E-3"/>
    <n v="0.29969926985583301"/>
    <n v="0"/>
    <n v="0"/>
    <n v="0"/>
    <n v="0"/>
    <m/>
    <n v="0.31524789602916697"/>
    <n v="0"/>
    <n v="0"/>
    <n v="0"/>
    <n v="0"/>
    <n v="0"/>
    <n v="0.31524789602916697"/>
    <n v="0"/>
  </r>
  <r>
    <s v="FR500_16"/>
    <s v="FR200_4"/>
    <s v="FR200_8"/>
    <s v="FR"/>
    <n v="200"/>
    <n v="4"/>
    <s v="RefFRIND200Others (fossil)2015"/>
    <n v="1"/>
    <s v="Reference"/>
    <s v="FR"/>
    <s v="IND"/>
    <n v="200"/>
    <n v="16"/>
    <x v="9"/>
    <x v="0"/>
    <s v="Industry"/>
    <x v="0"/>
    <x v="0"/>
    <x v="15"/>
    <m/>
    <n v="21.728674516223052"/>
    <n v="0"/>
    <n v="21.728674516223052"/>
    <n v="1.0898031227066671"/>
    <n v="3.0292866322783323"/>
    <n v="2.4320071299830537"/>
    <n v="15.177577631254996"/>
    <n v="0"/>
    <n v="0"/>
    <n v="0"/>
    <n v="0"/>
    <n v="0"/>
    <m/>
    <n v="0.9021052629997276"/>
    <n v="0.9021052630000197"/>
    <n v="0.90210526299994864"/>
    <n v="0.63346269178049541"/>
    <s v=" "/>
    <s v=" "/>
    <s v=" "/>
    <s v=" "/>
    <s v=" "/>
    <m/>
    <n v="15.499997049728339"/>
    <n v="0"/>
    <n v="15.499997049728339"/>
    <n v="0.98311713262722233"/>
    <n v="2.7327354141138889"/>
    <n v="2.1939264316111129"/>
    <n v="9.614429181002226"/>
    <n v="0"/>
    <n v="0"/>
    <n v="0"/>
    <n v="0"/>
    <n v="0"/>
    <m/>
    <n v="6.5510968849677784"/>
    <n v="0"/>
    <n v="0"/>
    <n v="0"/>
    <n v="9.4122600802777796E-3"/>
    <n v="6.5416846248875009"/>
    <n v="0"/>
    <n v="0"/>
  </r>
  <r>
    <s v=" "/>
    <s v="FR200_x"/>
    <s v=" "/>
    <s v="FR"/>
    <n v="200"/>
    <s v="x"/>
    <s v="RefFRIND200Compression cooling (electricity)2015"/>
    <n v="1"/>
    <s v="Reference"/>
    <s v="FR"/>
    <s v="IND"/>
    <n v="200"/>
    <n v="17"/>
    <x v="9"/>
    <x v="0"/>
    <s v="Industry"/>
    <x v="0"/>
    <x v="0"/>
    <x v="16"/>
    <m/>
    <n v="0"/>
    <n v="0"/>
    <n v="0"/>
    <s v="-"/>
    <s v="-"/>
    <s v="-"/>
    <s v="-"/>
    <s v="-"/>
    <s v="-"/>
    <s v="-"/>
    <s v="-"/>
    <s v="-"/>
    <m/>
    <s v=" "/>
    <s v=" "/>
    <s v=" "/>
    <s v=" "/>
    <s v=" "/>
    <s v=" "/>
    <s v=" "/>
    <s v=" "/>
    <s v=" "/>
    <m/>
    <n v="0"/>
    <n v="0"/>
    <n v="0"/>
    <s v="-"/>
    <s v="-"/>
    <s v="-"/>
    <s v="-"/>
    <s v="-"/>
    <s v="-"/>
    <s v="-"/>
    <s v="-"/>
    <s v="-"/>
    <m/>
    <n v="0"/>
    <s v="-"/>
    <s v="-"/>
    <s v="-"/>
    <s v="-"/>
    <s v="-"/>
    <s v="-"/>
    <s v="-"/>
  </r>
  <r>
    <s v="DE500_1"/>
    <s v="DE200_0"/>
    <s v=" "/>
    <s v="DE"/>
    <n v="200"/>
    <n v="0"/>
    <s v="RefDEIND200Total2015"/>
    <n v="1"/>
    <s v="Reference"/>
    <s v="DE"/>
    <s v="IND"/>
    <n v="200"/>
    <n v="1"/>
    <x v="10"/>
    <x v="0"/>
    <s v="Industry"/>
    <x v="0"/>
    <x v="0"/>
    <x v="0"/>
    <m/>
    <n v="511.69502680826122"/>
    <n v="19.061208134674729"/>
    <n v="492.63381867358652"/>
    <n v="60.788648300893598"/>
    <n v="86.139546923551407"/>
    <n v="45.901686383770603"/>
    <n v="236.43084746743398"/>
    <n v="63.373089597936932"/>
    <n v="0.827261459906389"/>
    <n v="5.28822357838167"/>
    <n v="3.92782807966611"/>
    <n v="9.0178950167205603"/>
    <m/>
    <n v="0.90210526300000626"/>
    <n v="0.90210526300000138"/>
    <n v="0.90210526300000227"/>
    <n v="0.64711166916070562"/>
    <n v="0.90498980462064427"/>
    <n v="2.5000000000001661"/>
    <n v="1.0000000000013652E-2"/>
    <n v="1.6853227389486998"/>
    <n v="3.3980976800183527"/>
    <m/>
    <n v="423.68639337947343"/>
    <n v="39.384381997859698"/>
    <n v="384.30201138161374"/>
    <n v="54.837759562892501"/>
    <n v="77.706938632171301"/>
    <n v="41.408152867375001"/>
    <n v="152.9971603457314"/>
    <n v="57.351999973443526"/>
    <n v="2.0681536497661099"/>
    <n v="5.2882235783888898E-2"/>
    <n v="6.6196579773425004"/>
    <n v="30.643688134967199"/>
    <m/>
    <n v="192.82988160821515"/>
    <n v="7.5366754199999997E-3"/>
    <n v="25.784953401646899"/>
    <n v="9.3530957914350008"/>
    <n v="26.881564810158299"/>
    <n v="83.143170717999695"/>
    <n v="0.67432914834777802"/>
    <n v="46.9852310632075"/>
  </r>
  <r>
    <s v="DE500_2"/>
    <s v="DE200_3"/>
    <s v=" "/>
    <s v="DE"/>
    <n v="200"/>
    <n v="3"/>
    <s v="RefDEIND200Gas2015"/>
    <n v="1"/>
    <s v="Reference"/>
    <s v="DE"/>
    <s v="IND"/>
    <n v="200"/>
    <n v="2"/>
    <x v="10"/>
    <x v="0"/>
    <s v="Industry"/>
    <x v="0"/>
    <x v="0"/>
    <x v="1"/>
    <m/>
    <n v="217.68456099800881"/>
    <n v="0"/>
    <n v="217.68456099800881"/>
    <n v="5.2020863206569405"/>
    <n v="49.643356147618803"/>
    <n v="18.9864377517039"/>
    <n v="99.325959094302192"/>
    <n v="44.526721683726961"/>
    <n v="0"/>
    <n v="0"/>
    <n v="0"/>
    <n v="0"/>
    <m/>
    <n v="0.90210526299996119"/>
    <n v="0.90210526299999949"/>
    <n v="0.90210526299999605"/>
    <n v="0.66544968727323173"/>
    <n v="0.8980788825626701"/>
    <s v=" "/>
    <s v=" "/>
    <s v=" "/>
    <s v=" "/>
    <m/>
    <n v="172.68906459494664"/>
    <n v="0"/>
    <n v="172.68906459494664"/>
    <n v="4.6928294484447299"/>
    <n v="44.783532853750302"/>
    <n v="17.127765421433899"/>
    <n v="66.096428417417201"/>
    <n v="39.988508453900522"/>
    <n v="0"/>
    <n v="0"/>
    <n v="0"/>
    <n v="0"/>
    <m/>
    <n v="73.831880219979524"/>
    <n v="7.5366754199999997E-3"/>
    <n v="21.788296184473101"/>
    <n v="5.5066036075999998"/>
    <n v="7.1359931681863902"/>
    <n v="39.2240410415342"/>
    <n v="0.169409542765833"/>
    <n v="0"/>
  </r>
  <r>
    <s v="DE500_3"/>
    <s v="DE200_2"/>
    <s v=" "/>
    <s v="DE"/>
    <n v="200"/>
    <n v="2"/>
    <s v="RefDEIND200Oil2015"/>
    <n v="1"/>
    <s v="Reference"/>
    <s v="DE"/>
    <s v="IND"/>
    <n v="200"/>
    <n v="3"/>
    <x v="10"/>
    <x v="0"/>
    <s v="Industry"/>
    <x v="0"/>
    <x v="0"/>
    <x v="2"/>
    <m/>
    <n v="34.482346076255581"/>
    <n v="0"/>
    <n v="34.482346076255581"/>
    <n v="0.79264032441527799"/>
    <n v="7.9077596949047297"/>
    <n v="3.0285114832447202"/>
    <n v="17.51466101052085"/>
    <n v="5.2387735631699996"/>
    <n v="0"/>
    <n v="0"/>
    <n v="0"/>
    <n v="0"/>
    <m/>
    <n v="0.90210526300007743"/>
    <n v="0.90210526300002769"/>
    <n v="0.90210526300003679"/>
    <n v="0.66909420544416476"/>
    <n v="0.86866002122503228"/>
    <s v=" "/>
    <s v=" "/>
    <s v=" "/>
    <s v=" "/>
    <m/>
    <n v="26.850384142759999"/>
    <n v="0"/>
    <n v="26.850384142759999"/>
    <n v="0.71504500832111106"/>
    <n v="7.1336316393130499"/>
    <n v="2.73203614809111"/>
    <n v="11.71895819245834"/>
    <n v="4.5507131545763899"/>
    <n v="0"/>
    <n v="0"/>
    <n v="0"/>
    <n v="0"/>
    <m/>
    <n v="11.728911502564717"/>
    <n v="0"/>
    <n v="2.9352393688688898"/>
    <n v="0.70747236567777805"/>
    <n v="1.3805795267436101"/>
    <n v="6.7056202412744401"/>
    <n v="0"/>
    <n v="0"/>
  </r>
  <r>
    <s v="DE500_5"/>
    <s v="DE200_1"/>
    <s v=" "/>
    <s v="DE"/>
    <n v="200"/>
    <n v="1"/>
    <s v="RefDEIND200Coal2015"/>
    <n v="1"/>
    <s v="Reference"/>
    <s v="DE"/>
    <s v="IND"/>
    <n v="200"/>
    <n v="5"/>
    <x v="10"/>
    <x v="0"/>
    <s v="Industry"/>
    <x v="0"/>
    <x v="0"/>
    <x v="3"/>
    <m/>
    <n v="96.664226867790831"/>
    <n v="0"/>
    <n v="96.664226867790831"/>
    <n v="2.9922929440302797"/>
    <n v="8.9964317621366696"/>
    <n v="11.7655041744733"/>
    <n v="72.862816826285297"/>
    <n v="4.7181160865277801E-2"/>
    <n v="0"/>
    <n v="0"/>
    <n v="0"/>
    <n v="0"/>
    <m/>
    <n v="0.90210526299991656"/>
    <n v="0.90210526299997307"/>
    <n v="0.90210526299999705"/>
    <n v="0.62507885760391868"/>
    <n v="0.78963533659578045"/>
    <s v=" "/>
    <s v=" "/>
    <s v=" "/>
    <s v=" "/>
    <m/>
    <n v="67.01107710715047"/>
    <n v="0"/>
    <n v="67.01107710715047"/>
    <n v="2.6993632132472301"/>
    <n v="8.1157284408436112"/>
    <n v="10.6137232376408"/>
    <n v="45.545006303577999"/>
    <n v="3.7255911840833301E-2"/>
    <n v="0"/>
    <n v="0"/>
    <n v="0"/>
    <n v="0"/>
    <m/>
    <n v="23.754228880639999"/>
    <n v="0"/>
    <n v="0"/>
    <n v="0"/>
    <n v="10.3117023552453"/>
    <n v="13.442526525394699"/>
    <n v="0"/>
    <n v="0"/>
  </r>
  <r>
    <s v="DE500_6"/>
    <s v="DE200_6"/>
    <s v=" "/>
    <s v="DE"/>
    <n v="200"/>
    <n v="6"/>
    <s v="RefDEIND200Electric Heating2015"/>
    <n v="1"/>
    <s v="Reference"/>
    <s v="DE"/>
    <s v="IND"/>
    <n v="200"/>
    <n v="6"/>
    <x v="10"/>
    <x v="0"/>
    <s v="Industry"/>
    <x v="0"/>
    <x v="0"/>
    <x v="4"/>
    <m/>
    <n v="35.207839092546386"/>
    <n v="19.061208134674729"/>
    <n v="16.146630957871658"/>
    <n v="0.29926038853250003"/>
    <n v="1.573388979519722"/>
    <n v="2.65711428764833"/>
    <n v="10.253346547019159"/>
    <n v="1.3635207551519468"/>
    <n v="0.827261459906389"/>
    <n v="5.28822357838167"/>
    <n v="3.92782807966611"/>
    <n v="9.0178950167205603"/>
    <m/>
    <n v="0.90210526300061766"/>
    <n v="0.90210526299993232"/>
    <n v="0.90210526299997951"/>
    <n v="0.61657737425130121"/>
    <n v="1.0137365686050066"/>
    <n v="2.5000000000001661"/>
    <n v="1.0000000000013652E-2"/>
    <n v="1.6853227389486998"/>
    <n v="3.3980976800183527"/>
    <m/>
    <n v="51.174937974612469"/>
    <n v="39.384381997859698"/>
    <n v="11.790555976752772"/>
    <n v="0.26996437150277797"/>
    <n v="1.4193624791708339"/>
    <n v="2.3969967832800001"/>
    <n v="6.3219814912497192"/>
    <n v="1.3822508515494421"/>
    <n v="2.0681536497661099"/>
    <n v="5.2882235783888898E-2"/>
    <n v="6.6196579773425004"/>
    <n v="30.643688134967199"/>
    <m/>
    <n v="4.5297636557005605"/>
    <n v="0"/>
    <n v="0"/>
    <n v="0"/>
    <n v="0"/>
    <n v="4.4882385256880601"/>
    <n v="4.1525130012500001E-2"/>
    <n v="0"/>
  </r>
  <r>
    <s v="DE500_7"/>
    <s v="DE200_7"/>
    <s v=" "/>
    <s v="DE"/>
    <n v="200"/>
    <n v="7"/>
    <s v="RefDEIND200District heating2015"/>
    <n v="1"/>
    <s v="Reference"/>
    <s v="DE"/>
    <s v="IND"/>
    <n v="200"/>
    <n v="7"/>
    <x v="10"/>
    <x v="0"/>
    <s v="Industry"/>
    <x v="0"/>
    <x v="0"/>
    <x v="5"/>
    <m/>
    <n v="58.691866347023293"/>
    <n v="0"/>
    <n v="58.691866347023293"/>
    <n v="46.985231063207493"/>
    <n v="0"/>
    <n v="0"/>
    <n v="0"/>
    <n v="11.7066352838158"/>
    <n v="0"/>
    <n v="0"/>
    <n v="0"/>
    <n v="0"/>
    <m/>
    <n v="0.90210526300000493"/>
    <s v=" "/>
    <s v=" "/>
    <s v=" "/>
    <n v="0.90372749999997926"/>
    <s v=" "/>
    <s v=" "/>
    <s v=" "/>
    <s v=" "/>
    <m/>
    <n v="52.965232463845197"/>
    <n v="0"/>
    <n v="52.965232463845197"/>
    <n v="42.385624225390799"/>
    <n v="0"/>
    <n v="0"/>
    <n v="0"/>
    <n v="10.5796082384544"/>
    <n v="0"/>
    <n v="0"/>
    <n v="0"/>
    <n v="0"/>
    <m/>
    <n v="46.9852310632075"/>
    <n v="0"/>
    <n v="0"/>
    <n v="0"/>
    <n v="0"/>
    <n v="0"/>
    <n v="0"/>
    <n v="46.9852310632075"/>
  </r>
  <r>
    <s v="DE500_8"/>
    <s v="DE200_x"/>
    <s v=" "/>
    <s v="DE"/>
    <n v="200"/>
    <s v="x"/>
    <s v="RefDEIND200Micro CHP (natural gas)2015"/>
    <n v="1"/>
    <s v="Reference"/>
    <s v="DE"/>
    <s v="IND"/>
    <n v="200"/>
    <n v="8"/>
    <x v="10"/>
    <x v="0"/>
    <s v="Industry"/>
    <x v="0"/>
    <x v="0"/>
    <x v="6"/>
    <m/>
    <n v="0"/>
    <n v="0"/>
    <n v="0"/>
    <s v="-"/>
    <s v="-"/>
    <s v="-"/>
    <s v="-"/>
    <s v="-"/>
    <s v="-"/>
    <s v="-"/>
    <s v="-"/>
    <s v="-"/>
    <m/>
    <s v=" "/>
    <s v=" "/>
    <s v=" "/>
    <s v=" "/>
    <s v=" "/>
    <s v=" "/>
    <s v=" "/>
    <s v=" "/>
    <s v=" "/>
    <m/>
    <n v="0"/>
    <n v="0"/>
    <n v="0"/>
    <s v="-"/>
    <s v="-"/>
    <s v="-"/>
    <s v="-"/>
    <s v="-"/>
    <s v="-"/>
    <s v="-"/>
    <s v="-"/>
    <s v="-"/>
    <m/>
    <n v="0"/>
    <s v="-"/>
    <s v="-"/>
    <s v="-"/>
    <s v="-"/>
    <s v="-"/>
    <s v="-"/>
    <s v="-"/>
  </r>
  <r>
    <s v="DE500_9"/>
    <s v="DE200_x"/>
    <s v=" "/>
    <s v="DE"/>
    <n v="200"/>
    <s v="x"/>
    <s v="RefDEIND200Micro CHP (biomass)2015"/>
    <n v="1"/>
    <s v="Reference"/>
    <s v="DE"/>
    <s v="IND"/>
    <n v="200"/>
    <n v="9"/>
    <x v="10"/>
    <x v="0"/>
    <s v="Industry"/>
    <x v="0"/>
    <x v="0"/>
    <x v="7"/>
    <m/>
    <n v="0"/>
    <n v="0"/>
    <n v="0"/>
    <s v="-"/>
    <s v="-"/>
    <s v="-"/>
    <s v="-"/>
    <s v="-"/>
    <s v="-"/>
    <s v="-"/>
    <s v="-"/>
    <s v="-"/>
    <m/>
    <s v=" "/>
    <s v=" "/>
    <s v=" "/>
    <s v=" "/>
    <s v=" "/>
    <s v=" "/>
    <s v=" "/>
    <s v=" "/>
    <s v=" "/>
    <m/>
    <n v="0"/>
    <n v="0"/>
    <n v="0"/>
    <s v="-"/>
    <s v="-"/>
    <s v="-"/>
    <s v="-"/>
    <s v="-"/>
    <s v="-"/>
    <s v="-"/>
    <s v="-"/>
    <s v="-"/>
    <m/>
    <n v="0"/>
    <s v="-"/>
    <s v="-"/>
    <s v="-"/>
    <s v="-"/>
    <s v="-"/>
    <s v="-"/>
    <s v="-"/>
  </r>
  <r>
    <s v="DE500_4"/>
    <s v="DE200_51"/>
    <s v=" "/>
    <s v="DE"/>
    <n v="200"/>
    <n v="51"/>
    <s v="RefDEIND200Biomass2015"/>
    <n v="1"/>
    <s v="Reference"/>
    <s v="DE"/>
    <s v="IND"/>
    <n v="200"/>
    <n v="4"/>
    <x v="10"/>
    <x v="0"/>
    <s v="Industry"/>
    <x v="0"/>
    <x v="0"/>
    <x v="8"/>
    <m/>
    <n v="22.141963821057502"/>
    <n v="0"/>
    <n v="22.141963821057502"/>
    <n v="2.4685594890275002"/>
    <n v="13.568427966592502"/>
    <n v="4.36211410384528"/>
    <n v="1.5914332055175"/>
    <n v="0.15142905607472201"/>
    <n v="0"/>
    <n v="0"/>
    <n v="0"/>
    <n v="0"/>
    <m/>
    <n v="0.90210526299999227"/>
    <n v="0.90210526299999738"/>
    <n v="0.90210526299998262"/>
    <n v="0.66789150258477548"/>
    <n v="0.82516740420938661"/>
    <s v=" "/>
    <s v=" "/>
    <s v=" "/>
    <s v=" "/>
    <m/>
    <n v="19.589995913284454"/>
    <n v="0"/>
    <n v="19.589995913284454"/>
    <n v="2.2269005070802796"/>
    <n v="12.240150279299449"/>
    <n v="3.9350860908852798"/>
    <n v="1.0629047148963888"/>
    <n v="0.124954321123056"/>
    <n v="0"/>
    <n v="0"/>
    <n v="0"/>
    <n v="0"/>
    <m/>
    <n v="20.399101559464967"/>
    <n v="0"/>
    <n v="4.5256994674166703E-2"/>
    <n v="3.1390198181575002"/>
    <n v="7.2134981336499999"/>
    <n v="10.0013266129833"/>
    <n v="0"/>
    <n v="0"/>
  </r>
  <r>
    <s v="DE500_10"/>
    <s v="DE200_53"/>
    <s v=" "/>
    <s v="DE"/>
    <n v="200"/>
    <n v="53"/>
    <s v="RefDEIND200Solar thermal2015"/>
    <n v="1"/>
    <s v="Reference"/>
    <s v="DE"/>
    <s v="IND"/>
    <n v="200"/>
    <n v="10"/>
    <x v="10"/>
    <x v="0"/>
    <s v="Industry"/>
    <x v="0"/>
    <x v="0"/>
    <x v="9"/>
    <m/>
    <n v="0.149619838602222"/>
    <n v="0"/>
    <n v="0.149619838602222"/>
    <n v="0"/>
    <n v="0"/>
    <n v="0"/>
    <n v="0"/>
    <n v="0.149619838602222"/>
    <n v="0"/>
    <n v="0"/>
    <n v="0"/>
    <n v="0"/>
    <m/>
    <s v=" "/>
    <s v=" "/>
    <s v=" "/>
    <s v=" "/>
    <n v="0.93098530629122311"/>
    <s v=" "/>
    <s v=" "/>
    <s v=" "/>
    <s v=" "/>
    <m/>
    <n v="0.13929387126833301"/>
    <n v="0"/>
    <n v="0.13929387126833301"/>
    <n v="0"/>
    <n v="0"/>
    <n v="0"/>
    <n v="0"/>
    <n v="0.13929387126833301"/>
    <n v="0"/>
    <n v="0"/>
    <n v="0"/>
    <n v="0"/>
    <m/>
    <n v="0"/>
    <n v="0"/>
    <n v="0"/>
    <n v="0"/>
    <n v="0"/>
    <n v="0"/>
    <n v="0"/>
    <n v="0"/>
  </r>
  <r>
    <s v="DE500_11"/>
    <s v="DE200_x"/>
    <s v=" "/>
    <s v="DE"/>
    <n v="200"/>
    <s v="x"/>
    <s v="RefDEIND200Heat pumps total (electric)2015"/>
    <n v="1"/>
    <s v="Reference"/>
    <s v="DE"/>
    <s v="IND"/>
    <n v="200"/>
    <n v="11"/>
    <x v="10"/>
    <x v="0"/>
    <s v="Industry"/>
    <x v="0"/>
    <x v="0"/>
    <x v="10"/>
    <m/>
    <n v="0"/>
    <n v="0"/>
    <n v="0"/>
    <s v="-"/>
    <s v="-"/>
    <s v="-"/>
    <s v="-"/>
    <s v="-"/>
    <s v="-"/>
    <s v="-"/>
    <s v="-"/>
    <s v="-"/>
    <m/>
    <s v=" "/>
    <s v=" "/>
    <s v=" "/>
    <s v=" "/>
    <s v=" "/>
    <s v=" "/>
    <s v=" "/>
    <s v=" "/>
    <s v=" "/>
    <m/>
    <n v="0"/>
    <n v="0"/>
    <n v="0"/>
    <s v="-"/>
    <s v="-"/>
    <s v="-"/>
    <s v="-"/>
    <s v="-"/>
    <s v="-"/>
    <s v="-"/>
    <s v="-"/>
    <s v="-"/>
    <m/>
    <n v="0"/>
    <s v="-"/>
    <s v="-"/>
    <s v="-"/>
    <s v="-"/>
    <s v="-"/>
    <s v="-"/>
    <s v="-"/>
  </r>
  <r>
    <s v="DE500_12"/>
    <s v="DE200_x"/>
    <s v=" "/>
    <s v="DE"/>
    <n v="200"/>
    <s v="x"/>
    <s v="RefDEIND200Heat pumps Air-to-air (electric)2015"/>
    <n v="1"/>
    <s v="Reference"/>
    <s v="DE"/>
    <s v="IND"/>
    <n v="200"/>
    <n v="12"/>
    <x v="10"/>
    <x v="0"/>
    <s v="Industry"/>
    <x v="0"/>
    <x v="0"/>
    <x v="11"/>
    <m/>
    <n v="0"/>
    <n v="0"/>
    <n v="0"/>
    <s v="-"/>
    <s v="-"/>
    <s v="-"/>
    <s v="-"/>
    <s v="-"/>
    <s v="-"/>
    <s v="-"/>
    <s v="-"/>
    <s v="-"/>
    <m/>
    <s v=" "/>
    <s v=" "/>
    <s v=" "/>
    <s v=" "/>
    <s v=" "/>
    <s v=" "/>
    <s v=" "/>
    <s v=" "/>
    <s v=" "/>
    <m/>
    <n v="0"/>
    <n v="0"/>
    <n v="0"/>
    <s v="-"/>
    <s v="-"/>
    <s v="-"/>
    <s v="-"/>
    <s v="-"/>
    <s v="-"/>
    <s v="-"/>
    <s v="-"/>
    <s v="-"/>
    <m/>
    <n v="0"/>
    <s v="-"/>
    <s v="-"/>
    <s v="-"/>
    <s v="-"/>
    <s v="-"/>
    <s v="-"/>
    <s v="-"/>
  </r>
  <r>
    <s v=" "/>
    <s v="DE200_x"/>
    <s v=" "/>
    <s v="DE"/>
    <n v="200"/>
    <s v="x"/>
    <s v="RefDEIND200Heat pumps Air-to-water (electric)2015"/>
    <n v="1"/>
    <s v="Reference"/>
    <s v="DE"/>
    <s v="IND"/>
    <n v="200"/>
    <n v="13"/>
    <x v="10"/>
    <x v="0"/>
    <s v="Industry"/>
    <x v="0"/>
    <x v="0"/>
    <x v="12"/>
    <m/>
    <n v="0"/>
    <n v="0"/>
    <n v="0"/>
    <s v="-"/>
    <s v="-"/>
    <s v="-"/>
    <s v="-"/>
    <s v="-"/>
    <s v="-"/>
    <s v="-"/>
    <s v="-"/>
    <s v="-"/>
    <m/>
    <s v=" "/>
    <s v=" "/>
    <s v=" "/>
    <s v=" "/>
    <s v=" "/>
    <s v=" "/>
    <s v=" "/>
    <s v=" "/>
    <s v=" "/>
    <m/>
    <n v="0"/>
    <n v="0"/>
    <n v="0"/>
    <s v="-"/>
    <s v="-"/>
    <s v="-"/>
    <s v="-"/>
    <s v="-"/>
    <s v="-"/>
    <s v="-"/>
    <s v="-"/>
    <s v="-"/>
    <m/>
    <n v="0"/>
    <s v="-"/>
    <s v="-"/>
    <s v="-"/>
    <s v="-"/>
    <s v="-"/>
    <s v="-"/>
    <s v="-"/>
  </r>
  <r>
    <s v="DE500_14"/>
    <s v="DE200_x"/>
    <s v=" "/>
    <s v="DE"/>
    <n v="200"/>
    <s v="x"/>
    <s v="RefDEIND200Heat pumps Ground-to-water (electric)2015"/>
    <n v="1"/>
    <s v="Reference"/>
    <s v="DE"/>
    <s v="IND"/>
    <n v="200"/>
    <n v="14"/>
    <x v="10"/>
    <x v="0"/>
    <s v="Industry"/>
    <x v="0"/>
    <x v="0"/>
    <x v="13"/>
    <m/>
    <n v="0"/>
    <n v="0"/>
    <n v="0"/>
    <s v="-"/>
    <s v="-"/>
    <s v="-"/>
    <s v="-"/>
    <s v="-"/>
    <s v="-"/>
    <s v="-"/>
    <s v="-"/>
    <s v="-"/>
    <m/>
    <s v=" "/>
    <s v=" "/>
    <s v=" "/>
    <s v=" "/>
    <s v=" "/>
    <s v=" "/>
    <s v=" "/>
    <s v=" "/>
    <s v=" "/>
    <m/>
    <n v="0"/>
    <n v="0"/>
    <n v="0"/>
    <s v="-"/>
    <s v="-"/>
    <s v="-"/>
    <s v="-"/>
    <s v="-"/>
    <s v="-"/>
    <s v="-"/>
    <s v="-"/>
    <s v="-"/>
    <m/>
    <n v="0"/>
    <s v="-"/>
    <s v="-"/>
    <s v="-"/>
    <s v="-"/>
    <s v="-"/>
    <s v="-"/>
    <s v="-"/>
  </r>
  <r>
    <s v="DE500_15"/>
    <s v="DE200_9"/>
    <s v=" "/>
    <s v="DE"/>
    <n v="200"/>
    <n v="9"/>
    <s v="RefDEIND200Others (RES)2015"/>
    <n v="1"/>
    <s v="Reference"/>
    <s v="DE"/>
    <s v="IND"/>
    <n v="200"/>
    <n v="15"/>
    <x v="10"/>
    <x v="0"/>
    <s v="Industry"/>
    <x v="0"/>
    <x v="0"/>
    <x v="14"/>
    <m/>
    <n v="2.8289101792900051"/>
    <n v="0"/>
    <n v="2.8289101792900051"/>
    <n v="0.46339447556944502"/>
    <n v="0"/>
    <n v="0"/>
    <n v="2.1763074471908381"/>
    <n v="0.18920825652972201"/>
    <n v="0"/>
    <n v="0"/>
    <n v="0"/>
    <n v="0"/>
    <m/>
    <n v="0.90210526300014604"/>
    <s v=" "/>
    <s v=" "/>
    <n v="0.66463089359627103"/>
    <n v="2.903758962782105"/>
    <s v=" "/>
    <s v=" "/>
    <s v=" "/>
    <s v=" "/>
    <m/>
    <n v="2.4138869293536112"/>
    <n v="0"/>
    <n v="2.4138869293536112"/>
    <n v="0.41803059525638897"/>
    <n v="0"/>
    <n v="0"/>
    <n v="1.4464411633666661"/>
    <n v="0.54941517073055601"/>
    <n v="0"/>
    <n v="0"/>
    <n v="0"/>
    <n v="0"/>
    <m/>
    <n v="0.46339447556944402"/>
    <n v="0"/>
    <n v="0"/>
    <n v="0"/>
    <n v="0"/>
    <n v="0"/>
    <n v="0.46339447556944402"/>
    <n v="0"/>
  </r>
  <r>
    <s v="DE500_16"/>
    <s v="DE200_4"/>
    <s v="DE200_8"/>
    <s v="DE"/>
    <n v="200"/>
    <n v="4"/>
    <s v="RefDEIND200Others (fossil)2015"/>
    <n v="1"/>
    <s v="Reference"/>
    <s v="DE"/>
    <s v="IND"/>
    <n v="200"/>
    <n v="16"/>
    <x v="10"/>
    <x v="0"/>
    <s v="Industry"/>
    <x v="0"/>
    <x v="0"/>
    <x v="15"/>
    <m/>
    <n v="43.843693587686666"/>
    <n v="0"/>
    <n v="43.843693587686666"/>
    <n v="1.5851832954541669"/>
    <n v="4.4501823727788876"/>
    <n v="5.1020045828552796"/>
    <n v="32.706323336598331"/>
    <n v="0"/>
    <n v="0"/>
    <n v="0"/>
    <n v="0"/>
    <n v="0"/>
    <m/>
    <n v="0.9021052630000006"/>
    <n v="0.90210526299998861"/>
    <n v="0.90210526300000438"/>
    <n v="0.63612897874960772"/>
    <s v=" "/>
    <s v=" "/>
    <s v=" "/>
    <s v=" "/>
    <s v=" "/>
    <m/>
    <n v="30.85252038225115"/>
    <n v="0"/>
    <n v="30.85252038225115"/>
    <n v="1.4300021936488889"/>
    <n v="4.0145329397936118"/>
    <n v="4.6025451860438897"/>
    <n v="20.80544006276476"/>
    <n v="0"/>
    <n v="0"/>
    <n v="0"/>
    <n v="0"/>
    <n v="0"/>
    <m/>
    <n v="11.137370251088608"/>
    <n v="0"/>
    <n v="1.01616085363083"/>
    <n v="0"/>
    <n v="0.83979162633277804"/>
    <n v="9.2814177711249997"/>
    <n v="0"/>
    <n v="0"/>
  </r>
  <r>
    <s v=" "/>
    <s v="DE200_x"/>
    <s v=" "/>
    <s v="DE"/>
    <n v="200"/>
    <s v="x"/>
    <s v="RefDEIND200Compression cooling (electricity)2015"/>
    <n v="1"/>
    <s v="Reference"/>
    <s v="DE"/>
    <s v="IND"/>
    <n v="200"/>
    <n v="17"/>
    <x v="10"/>
    <x v="0"/>
    <s v="Industry"/>
    <x v="0"/>
    <x v="0"/>
    <x v="16"/>
    <m/>
    <n v="0"/>
    <n v="0"/>
    <n v="0"/>
    <s v="-"/>
    <s v="-"/>
    <s v="-"/>
    <s v="-"/>
    <s v="-"/>
    <s v="-"/>
    <s v="-"/>
    <s v="-"/>
    <s v="-"/>
    <m/>
    <s v=" "/>
    <s v=" "/>
    <s v=" "/>
    <s v=" "/>
    <s v=" "/>
    <s v=" "/>
    <s v=" "/>
    <s v=" "/>
    <s v=" "/>
    <m/>
    <n v="0"/>
    <n v="0"/>
    <n v="0"/>
    <s v="-"/>
    <s v="-"/>
    <s v="-"/>
    <s v="-"/>
    <s v="-"/>
    <s v="-"/>
    <s v="-"/>
    <s v="-"/>
    <s v="-"/>
    <m/>
    <n v="0"/>
    <s v="-"/>
    <s v="-"/>
    <s v="-"/>
    <s v="-"/>
    <s v="-"/>
    <s v="-"/>
    <s v="-"/>
  </r>
  <r>
    <s v="EL500_1"/>
    <s v="EL200_0"/>
    <s v=" "/>
    <s v="EL"/>
    <n v="200"/>
    <n v="0"/>
    <s v="RefELIND200Total2015"/>
    <n v="1"/>
    <s v="Reference"/>
    <s v="EL"/>
    <s v="IND"/>
    <n v="200"/>
    <n v="1"/>
    <x v="11"/>
    <x v="1"/>
    <s v="Industry"/>
    <x v="0"/>
    <x v="0"/>
    <x v="0"/>
    <m/>
    <n v="23.797289971044165"/>
    <n v="1.4087447532416668"/>
    <n v="22.388545217802498"/>
    <n v="1.860530103073055"/>
    <n v="4.6049134383324999"/>
    <n v="1.96644286082528"/>
    <n v="9.6052629475641602"/>
    <n v="4.3513958680075042"/>
    <n v="0.68692645640916705"/>
    <n v="6.0237862555555598E-2"/>
    <n v="0.20213976691499999"/>
    <n v="0.459440667361944"/>
    <m/>
    <n v="0.90210526299989713"/>
    <n v="0.9021052629999361"/>
    <n v="0.90210526300009075"/>
    <n v="0.6190398877204244"/>
    <n v="0.85427077460099465"/>
    <n v="2.5000000000002074"/>
    <n v="0.01"/>
    <n v="1.6179426567771948"/>
    <n v="3.3944999149131942"/>
    <m/>
    <n v="20.874300693253048"/>
    <n v="3.6045403774391738"/>
    <n v="17.269760315813873"/>
    <n v="1.678393997951944"/>
    <n v="4.1541166483788796"/>
    <n v="1.7739384541394401"/>
    <n v="5.94604089658527"/>
    <n v="3.717270318758338"/>
    <n v="1.71731614102306"/>
    <n v="6.0237862555555602E-4"/>
    <n v="0.32705055152277801"/>
    <n v="1.5595713062677801"/>
    <m/>
    <n v="8.4318864022308304"/>
    <n v="4.7231242066666703E-3"/>
    <n v="0.153586754726389"/>
    <n v="0.52773978689722201"/>
    <n v="0.72397471068249997"/>
    <n v="7.0068651844472196"/>
    <n v="1.4996841270833301E-2"/>
    <n v="0"/>
  </r>
  <r>
    <s v="EL500_2"/>
    <s v="EL200_3"/>
    <s v=" "/>
    <s v="EL"/>
    <n v="200"/>
    <n v="3"/>
    <s v="RefELIND200Gas2015"/>
    <n v="1"/>
    <s v="Reference"/>
    <s v="EL"/>
    <s v="IND"/>
    <n v="200"/>
    <n v="2"/>
    <x v="11"/>
    <x v="1"/>
    <s v="Industry"/>
    <x v="0"/>
    <x v="0"/>
    <x v="1"/>
    <m/>
    <n v="6.8798940135930549"/>
    <n v="0"/>
    <n v="6.8798940135930549"/>
    <n v="0.204494411493333"/>
    <n v="0.89085259229444402"/>
    <n v="0.38713538644277801"/>
    <n v="2.8853997664883329"/>
    <n v="2.5120118568741665"/>
    <n v="0"/>
    <n v="0"/>
    <n v="0"/>
    <n v="0"/>
    <m/>
    <n v="0.90210526299999472"/>
    <n v="0.90210526300011207"/>
    <n v="0.90210526300010874"/>
    <n v="0.55406131758577803"/>
    <n v="0.85167736945240169"/>
    <s v=" "/>
    <s v=" "/>
    <s v=" "/>
    <s v=" "/>
    <m/>
    <n v="5.0754672132099996"/>
    <n v="0"/>
    <n v="5.0754672132099996"/>
    <n v="0.18447548486222232"/>
    <n v="0.80364281206611099"/>
    <n v="0.349236869603611"/>
    <n v="1.598688396382222"/>
    <n v="2.139423650295833"/>
    <n v="0"/>
    <n v="0"/>
    <n v="0"/>
    <n v="0"/>
    <m/>
    <n v="1.4824823902305564"/>
    <n v="4.7231242066666703E-3"/>
    <n v="0.123383313198056"/>
    <n v="0.219541962535556"/>
    <n v="0.1057340987125"/>
    <n v="1.0185910231349999"/>
    <n v="1.05088684427778E-2"/>
    <n v="0"/>
  </r>
  <r>
    <s v="EL500_3"/>
    <s v="EL200_2"/>
    <s v=" "/>
    <s v="EL"/>
    <n v="200"/>
    <n v="2"/>
    <s v="RefELIND200Oil2015"/>
    <n v="1"/>
    <s v="Reference"/>
    <s v="EL"/>
    <s v="IND"/>
    <n v="200"/>
    <n v="3"/>
    <x v="11"/>
    <x v="1"/>
    <s v="Industry"/>
    <x v="0"/>
    <x v="0"/>
    <x v="2"/>
    <m/>
    <n v="4.1146165947994477"/>
    <n v="0"/>
    <n v="4.1146165947994477"/>
    <n v="4.9610417E-3"/>
    <n v="1.494242677702222"/>
    <n v="0.53207966696027797"/>
    <n v="0.53822121508527798"/>
    <n v="1.5451119933516699"/>
    <n v="0"/>
    <n v="0"/>
    <n v="0"/>
    <n v="0"/>
    <m/>
    <n v="0.90210526304944783"/>
    <n v="0.90210526300003868"/>
    <n v="0.90210526300023308"/>
    <n v="0.58635486643823931"/>
    <n v="0.82393676345848299"/>
    <s v=" "/>
    <s v=" "/>
    <s v=" "/>
    <s v=" "/>
    <m/>
    <n v="3.4210946371511159"/>
    <n v="0"/>
    <n v="3.4210946371511159"/>
    <n v="4.47538182777778E-3"/>
    <n v="1.3479641837544449"/>
    <n v="0.47999186790027798"/>
    <n v="0.31558862868555504"/>
    <n v="1.2730745749830601"/>
    <n v="0"/>
    <n v="0"/>
    <n v="0"/>
    <n v="0"/>
    <m/>
    <n v="2.0312833863627784"/>
    <n v="0"/>
    <n v="0"/>
    <n v="0.128594933410556"/>
    <n v="6.0043704152222203E-2"/>
    <n v="1.8426447488"/>
    <n v="0"/>
    <n v="0"/>
  </r>
  <r>
    <s v="EL500_5"/>
    <s v="EL200_1"/>
    <s v=" "/>
    <s v="EL"/>
    <n v="200"/>
    <n v="1"/>
    <s v="RefELIND200Coal2015"/>
    <n v="1"/>
    <s v="Reference"/>
    <s v="EL"/>
    <s v="IND"/>
    <n v="200"/>
    <n v="5"/>
    <x v="11"/>
    <x v="1"/>
    <s v="Industry"/>
    <x v="0"/>
    <x v="0"/>
    <x v="3"/>
    <m/>
    <n v="2.5436759554863904"/>
    <n v="0"/>
    <n v="2.5436759554863904"/>
    <n v="0.24309365835555599"/>
    <n v="0.51371583125472198"/>
    <n v="0.22452652646305599"/>
    <n v="1.558384865837501"/>
    <n v="3.9550735755555597E-3"/>
    <n v="0"/>
    <n v="0"/>
    <n v="0"/>
    <n v="0"/>
    <m/>
    <n v="0.90210526299988902"/>
    <n v="0.90210526300016236"/>
    <n v="0.90210526300055416"/>
    <n v="0.5689619623504627"/>
    <n v="0.74923185064343512"/>
    <s v=" "/>
    <s v=" "/>
    <s v=" "/>
    <s v=" "/>
    <m/>
    <n v="1.7748933633299995"/>
    <n v="0"/>
    <n v="1.7748933633299995"/>
    <n v="0.21929606860444401"/>
    <n v="0.463425755061388"/>
    <n v="0.202546561205556"/>
    <n v="0.88666171136416705"/>
    <n v="2.96326709444444E-3"/>
    <n v="0"/>
    <n v="0"/>
    <n v="0"/>
    <n v="0"/>
    <m/>
    <n v="0.98133601607361109"/>
    <n v="0"/>
    <n v="0"/>
    <n v="0"/>
    <n v="0.20770375100361099"/>
    <n v="0.77363226507000005"/>
    <n v="0"/>
    <n v="0"/>
  </r>
  <r>
    <s v="EL500_6"/>
    <s v="EL200_6"/>
    <s v=" "/>
    <s v="EL"/>
    <n v="200"/>
    <n v="6"/>
    <s v="RefELIND200Electric Heating2015"/>
    <n v="1"/>
    <s v="Reference"/>
    <s v="EL"/>
    <s v="IND"/>
    <n v="200"/>
    <n v="6"/>
    <x v="11"/>
    <x v="1"/>
    <s v="Industry"/>
    <x v="0"/>
    <x v="0"/>
    <x v="4"/>
    <m/>
    <n v="2.5817993091461111"/>
    <n v="1.4087447532416668"/>
    <n v="1.1730545559044443"/>
    <n v="2.102652942222223E-3"/>
    <n v="1.8531891626944439E-2"/>
    <n v="8.0012058702222194E-2"/>
    <n v="0.88088009680805501"/>
    <n v="0.19152785582500031"/>
    <n v="0.68692645640916705"/>
    <n v="6.0237862555555598E-2"/>
    <n v="0.20213976691499999"/>
    <n v="0.459440667361944"/>
    <m/>
    <n v="0.90210526305443428"/>
    <n v="0.90210526299934091"/>
    <n v="0.90210526300186611"/>
    <n v="0.58194683515704382"/>
    <n v="0.94075549563006133"/>
    <n v="2.5000000000002074"/>
    <n v="0.01"/>
    <n v="1.6179426567771948"/>
    <n v="3.3944999149131942"/>
    <m/>
    <n v="4.3881404753775071"/>
    <n v="3.6045403774391738"/>
    <n v="0.78360009793833352"/>
    <n v="1.8968142855555587E-3"/>
    <n v="1.6717716969999998E-2"/>
    <n v="7.2179299258888899E-2"/>
    <n v="0.51262538449027795"/>
    <n v="0.18018088293361109"/>
    <n v="1.71731614102306"/>
    <n v="6.0237862555555602E-4"/>
    <n v="0.32705055152277801"/>
    <n v="1.5595713062677801"/>
    <m/>
    <n v="0.10064660327166666"/>
    <n v="0"/>
    <n v="0"/>
    <n v="0"/>
    <n v="0"/>
    <n v="9.6158630443611101E-2"/>
    <n v="4.4879728280555597E-3"/>
    <n v="0"/>
  </r>
  <r>
    <s v="EL500_7"/>
    <s v="EL200_7"/>
    <s v=" "/>
    <s v="EL"/>
    <n v="200"/>
    <n v="7"/>
    <s v="RefELIND200District heating2015"/>
    <n v="1"/>
    <s v="Reference"/>
    <s v="EL"/>
    <s v="IND"/>
    <n v="200"/>
    <n v="7"/>
    <x v="11"/>
    <x v="1"/>
    <s v="Industry"/>
    <x v="0"/>
    <x v="0"/>
    <x v="5"/>
    <m/>
    <n v="4.6332333327222197E-2"/>
    <n v="0"/>
    <n v="4.6332333327222197E-2"/>
    <n v="0"/>
    <n v="0"/>
    <n v="0"/>
    <n v="0"/>
    <n v="4.6332333327222197E-2"/>
    <n v="0"/>
    <n v="0"/>
    <n v="0"/>
    <n v="0"/>
    <m/>
    <s v=" "/>
    <s v=" "/>
    <s v=" "/>
    <s v=" "/>
    <n v="0.85738249999917582"/>
    <s v=" "/>
    <s v=" "/>
    <s v=" "/>
    <s v=" "/>
    <m/>
    <n v="3.9724531778888898E-2"/>
    <n v="0"/>
    <n v="3.9724531778888898E-2"/>
    <n v="0"/>
    <n v="0"/>
    <n v="0"/>
    <n v="0"/>
    <n v="3.9724531778888898E-2"/>
    <n v="0"/>
    <n v="0"/>
    <n v="0"/>
    <n v="0"/>
    <m/>
    <n v="0"/>
    <n v="0"/>
    <n v="0"/>
    <n v="0"/>
    <n v="0"/>
    <n v="0"/>
    <n v="0"/>
    <n v="0"/>
  </r>
  <r>
    <s v="EL500_8"/>
    <s v="EL200_x"/>
    <s v=" "/>
    <s v="EL"/>
    <n v="200"/>
    <s v="x"/>
    <s v="RefELIND200Micro CHP (natural gas)2015"/>
    <n v="1"/>
    <s v="Reference"/>
    <s v="EL"/>
    <s v="IND"/>
    <n v="200"/>
    <n v="8"/>
    <x v="11"/>
    <x v="1"/>
    <s v="Industry"/>
    <x v="0"/>
    <x v="0"/>
    <x v="6"/>
    <m/>
    <n v="0"/>
    <n v="0"/>
    <n v="0"/>
    <s v="-"/>
    <s v="-"/>
    <s v="-"/>
    <s v="-"/>
    <s v="-"/>
    <s v="-"/>
    <s v="-"/>
    <s v="-"/>
    <s v="-"/>
    <m/>
    <s v=" "/>
    <s v=" "/>
    <s v=" "/>
    <s v=" "/>
    <s v=" "/>
    <s v=" "/>
    <s v=" "/>
    <s v=" "/>
    <s v=" "/>
    <m/>
    <n v="0"/>
    <n v="0"/>
    <n v="0"/>
    <s v="-"/>
    <s v="-"/>
    <s v="-"/>
    <s v="-"/>
    <s v="-"/>
    <s v="-"/>
    <s v="-"/>
    <s v="-"/>
    <s v="-"/>
    <m/>
    <n v="0"/>
    <s v="-"/>
    <s v="-"/>
    <s v="-"/>
    <s v="-"/>
    <s v="-"/>
    <s v="-"/>
    <s v="-"/>
  </r>
  <r>
    <s v="EL500_9"/>
    <s v="EL200_x"/>
    <s v=" "/>
    <s v="EL"/>
    <n v="200"/>
    <s v="x"/>
    <s v="RefELIND200Micro CHP (biomass)2015"/>
    <n v="1"/>
    <s v="Reference"/>
    <s v="EL"/>
    <s v="IND"/>
    <n v="200"/>
    <n v="9"/>
    <x v="11"/>
    <x v="1"/>
    <s v="Industry"/>
    <x v="0"/>
    <x v="0"/>
    <x v="7"/>
    <m/>
    <n v="0"/>
    <n v="0"/>
    <n v="0"/>
    <s v="-"/>
    <s v="-"/>
    <s v="-"/>
    <s v="-"/>
    <s v="-"/>
    <s v="-"/>
    <s v="-"/>
    <s v="-"/>
    <s v="-"/>
    <m/>
    <s v=" "/>
    <s v=" "/>
    <s v=" "/>
    <s v=" "/>
    <s v=" "/>
    <s v=" "/>
    <s v=" "/>
    <s v=" "/>
    <s v=" "/>
    <m/>
    <n v="0"/>
    <n v="0"/>
    <n v="0"/>
    <s v="-"/>
    <s v="-"/>
    <s v="-"/>
    <s v="-"/>
    <s v="-"/>
    <s v="-"/>
    <s v="-"/>
    <s v="-"/>
    <s v="-"/>
    <m/>
    <n v="0"/>
    <s v="-"/>
    <s v="-"/>
    <s v="-"/>
    <s v="-"/>
    <s v="-"/>
    <s v="-"/>
    <s v="-"/>
  </r>
  <r>
    <s v="EL500_4"/>
    <s v="EL200_51"/>
    <s v=" "/>
    <s v="EL"/>
    <n v="200"/>
    <n v="51"/>
    <s v="RefELIND200Biomass2015"/>
    <n v="1"/>
    <s v="Reference"/>
    <s v="EL"/>
    <s v="IND"/>
    <n v="200"/>
    <n v="4"/>
    <x v="11"/>
    <x v="1"/>
    <s v="Industry"/>
    <x v="0"/>
    <x v="0"/>
    <x v="8"/>
    <m/>
    <n v="2.2763108863272214"/>
    <n v="0"/>
    <n v="2.2763108863272214"/>
    <n v="1.0291265931313891"/>
    <n v="0.77998932043860991"/>
    <n v="0.23637352307833301"/>
    <n v="0.2081677987366668"/>
    <n v="2.26536509422222E-2"/>
    <n v="0"/>
    <n v="0"/>
    <n v="0"/>
    <n v="0"/>
    <m/>
    <n v="0.90210526300013238"/>
    <n v="0.90210526299954685"/>
    <n v="0.90210526299983851"/>
    <n v="0.66390086406044069"/>
    <n v="0.78261140066933421"/>
    <s v=" "/>
    <s v=" "/>
    <s v=" "/>
    <s v=" "/>
    <m/>
    <n v="2.0011785731561096"/>
    <n v="0"/>
    <n v="2.0011785731561096"/>
    <n v="0.92838051595722204"/>
    <n v="0.70363247105111004"/>
    <n v="0.21323379920277799"/>
    <n v="0.13820278145083301"/>
    <n v="1.77290054941667E-2"/>
    <n v="0"/>
    <n v="0"/>
    <n v="0"/>
    <n v="0"/>
    <m/>
    <n v="2.0454894366480523"/>
    <n v="0"/>
    <n v="0"/>
    <n v="0.17960289095083301"/>
    <n v="0.34802910444638901"/>
    <n v="1.5178574412508301"/>
    <n v="0"/>
    <n v="0"/>
  </r>
  <r>
    <s v="EL500_10"/>
    <s v="EL200_53"/>
    <s v=" "/>
    <s v="EL"/>
    <n v="200"/>
    <n v="53"/>
    <s v="RefELIND200Solar thermal2015"/>
    <n v="1"/>
    <s v="Reference"/>
    <s v="EL"/>
    <s v="IND"/>
    <n v="200"/>
    <n v="10"/>
    <x v="11"/>
    <x v="1"/>
    <s v="Industry"/>
    <x v="0"/>
    <x v="0"/>
    <x v="9"/>
    <m/>
    <n v="8.7783757402777798E-3"/>
    <n v="0"/>
    <n v="8.7783757402777798E-3"/>
    <n v="0"/>
    <n v="0"/>
    <n v="0"/>
    <n v="0"/>
    <n v="8.7783757402777798E-3"/>
    <n v="0"/>
    <n v="0"/>
    <n v="0"/>
    <n v="0"/>
    <m/>
    <s v=" "/>
    <s v=" "/>
    <s v=" "/>
    <s v=" "/>
    <n v="0.87823193401435962"/>
    <s v=" "/>
    <s v=" "/>
    <s v=" "/>
    <s v=" "/>
    <m/>
    <n v="7.7094499038888901E-3"/>
    <n v="0"/>
    <n v="7.7094499038888901E-3"/>
    <n v="0"/>
    <n v="0"/>
    <n v="0"/>
    <n v="0"/>
    <n v="7.7094499038888901E-3"/>
    <n v="0"/>
    <n v="0"/>
    <n v="0"/>
    <n v="0"/>
    <m/>
    <n v="0"/>
    <n v="0"/>
    <n v="0"/>
    <n v="0"/>
    <n v="0"/>
    <n v="0"/>
    <n v="0"/>
    <n v="0"/>
  </r>
  <r>
    <s v="EL500_11"/>
    <s v="EL200_x"/>
    <s v=" "/>
    <s v="EL"/>
    <n v="200"/>
    <s v="x"/>
    <s v="RefELIND200Heat pumps total (electric)2015"/>
    <n v="1"/>
    <s v="Reference"/>
    <s v="EL"/>
    <s v="IND"/>
    <n v="200"/>
    <n v="11"/>
    <x v="11"/>
    <x v="1"/>
    <s v="Industry"/>
    <x v="0"/>
    <x v="0"/>
    <x v="10"/>
    <m/>
    <n v="0"/>
    <n v="0"/>
    <n v="0"/>
    <s v="-"/>
    <s v="-"/>
    <s v="-"/>
    <s v="-"/>
    <s v="-"/>
    <s v="-"/>
    <s v="-"/>
    <s v="-"/>
    <s v="-"/>
    <m/>
    <s v=" "/>
    <s v=" "/>
    <s v=" "/>
    <s v=" "/>
    <s v=" "/>
    <s v=" "/>
    <s v=" "/>
    <s v=" "/>
    <s v=" "/>
    <m/>
    <n v="0"/>
    <n v="0"/>
    <n v="0"/>
    <s v="-"/>
    <s v="-"/>
    <s v="-"/>
    <s v="-"/>
    <s v="-"/>
    <s v="-"/>
    <s v="-"/>
    <s v="-"/>
    <s v="-"/>
    <m/>
    <n v="0"/>
    <s v="-"/>
    <s v="-"/>
    <s v="-"/>
    <s v="-"/>
    <s v="-"/>
    <s v="-"/>
    <s v="-"/>
  </r>
  <r>
    <s v="EL500_12"/>
    <s v="EL200_x"/>
    <s v=" "/>
    <s v="EL"/>
    <n v="200"/>
    <s v="x"/>
    <s v="RefELIND200Heat pumps Air-to-air (electric)2015"/>
    <n v="1"/>
    <s v="Reference"/>
    <s v="EL"/>
    <s v="IND"/>
    <n v="200"/>
    <n v="12"/>
    <x v="11"/>
    <x v="1"/>
    <s v="Industry"/>
    <x v="0"/>
    <x v="0"/>
    <x v="11"/>
    <m/>
    <n v="0"/>
    <n v="0"/>
    <n v="0"/>
    <s v="-"/>
    <s v="-"/>
    <s v="-"/>
    <s v="-"/>
    <s v="-"/>
    <s v="-"/>
    <s v="-"/>
    <s v="-"/>
    <s v="-"/>
    <m/>
    <s v=" "/>
    <s v=" "/>
    <s v=" "/>
    <s v=" "/>
    <s v=" "/>
    <s v=" "/>
    <s v=" "/>
    <s v=" "/>
    <s v=" "/>
    <m/>
    <n v="0"/>
    <n v="0"/>
    <n v="0"/>
    <s v="-"/>
    <s v="-"/>
    <s v="-"/>
    <s v="-"/>
    <s v="-"/>
    <s v="-"/>
    <s v="-"/>
    <s v="-"/>
    <s v="-"/>
    <m/>
    <n v="0"/>
    <s v="-"/>
    <s v="-"/>
    <s v="-"/>
    <s v="-"/>
    <s v="-"/>
    <s v="-"/>
    <s v="-"/>
  </r>
  <r>
    <s v=" "/>
    <s v="EL200_x"/>
    <s v=" "/>
    <s v="EL"/>
    <n v="200"/>
    <s v="x"/>
    <s v="RefELIND200Heat pumps Air-to-water (electric)2015"/>
    <n v="1"/>
    <s v="Reference"/>
    <s v="EL"/>
    <s v="IND"/>
    <n v="200"/>
    <n v="13"/>
    <x v="11"/>
    <x v="1"/>
    <s v="Industry"/>
    <x v="0"/>
    <x v="0"/>
    <x v="12"/>
    <m/>
    <n v="0"/>
    <n v="0"/>
    <n v="0"/>
    <s v="-"/>
    <s v="-"/>
    <s v="-"/>
    <s v="-"/>
    <s v="-"/>
    <s v="-"/>
    <s v="-"/>
    <s v="-"/>
    <s v="-"/>
    <m/>
    <s v=" "/>
    <s v=" "/>
    <s v=" "/>
    <s v=" "/>
    <s v=" "/>
    <s v=" "/>
    <s v=" "/>
    <s v=" "/>
    <s v=" "/>
    <m/>
    <n v="0"/>
    <n v="0"/>
    <n v="0"/>
    <s v="-"/>
    <s v="-"/>
    <s v="-"/>
    <s v="-"/>
    <s v="-"/>
    <s v="-"/>
    <s v="-"/>
    <s v="-"/>
    <s v="-"/>
    <m/>
    <n v="0"/>
    <s v="-"/>
    <s v="-"/>
    <s v="-"/>
    <s v="-"/>
    <s v="-"/>
    <s v="-"/>
    <s v="-"/>
  </r>
  <r>
    <s v="EL500_14"/>
    <s v="EL200_x"/>
    <s v=" "/>
    <s v="EL"/>
    <n v="200"/>
    <s v="x"/>
    <s v="RefELIND200Heat pumps Ground-to-water (electric)2015"/>
    <n v="1"/>
    <s v="Reference"/>
    <s v="EL"/>
    <s v="IND"/>
    <n v="200"/>
    <n v="14"/>
    <x v="11"/>
    <x v="1"/>
    <s v="Industry"/>
    <x v="0"/>
    <x v="0"/>
    <x v="13"/>
    <m/>
    <n v="0"/>
    <n v="0"/>
    <n v="0"/>
    <s v="-"/>
    <s v="-"/>
    <s v="-"/>
    <s v="-"/>
    <s v="-"/>
    <s v="-"/>
    <s v="-"/>
    <s v="-"/>
    <s v="-"/>
    <m/>
    <s v=" "/>
    <s v=" "/>
    <s v=" "/>
    <s v=" "/>
    <s v=" "/>
    <s v=" "/>
    <s v=" "/>
    <s v=" "/>
    <s v=" "/>
    <m/>
    <n v="0"/>
    <n v="0"/>
    <n v="0"/>
    <s v="-"/>
    <s v="-"/>
    <s v="-"/>
    <s v="-"/>
    <s v="-"/>
    <s v="-"/>
    <s v="-"/>
    <s v="-"/>
    <s v="-"/>
    <m/>
    <n v="0"/>
    <s v="-"/>
    <s v="-"/>
    <s v="-"/>
    <s v="-"/>
    <s v="-"/>
    <s v="-"/>
    <s v="-"/>
  </r>
  <r>
    <s v="EL500_15"/>
    <s v="EL200_9"/>
    <s v=" "/>
    <s v="EL"/>
    <n v="200"/>
    <n v="9"/>
    <s v="RefELIND200Others (RES)2015"/>
    <n v="1"/>
    <s v="Reference"/>
    <s v="EL"/>
    <s v="IND"/>
    <n v="200"/>
    <n v="15"/>
    <x v="11"/>
    <x v="1"/>
    <s v="Industry"/>
    <x v="0"/>
    <x v="0"/>
    <x v="14"/>
    <m/>
    <n v="3.6909725773055568E-2"/>
    <n v="0"/>
    <n v="3.6909725773055568E-2"/>
    <n v="0"/>
    <n v="0"/>
    <n v="0"/>
    <n v="1.588499740166667E-2"/>
    <n v="2.1024728371388898E-2"/>
    <n v="0"/>
    <n v="0"/>
    <n v="0"/>
    <n v="0"/>
    <m/>
    <s v=" "/>
    <s v=" "/>
    <s v=" "/>
    <n v="0.70753263877977646"/>
    <n v="2.6856449832323954"/>
    <s v=" "/>
    <s v=" "/>
    <s v=" "/>
    <s v=" "/>
    <m/>
    <n v="6.7704110403055517E-2"/>
    <n v="0"/>
    <n v="6.7704110403055517E-2"/>
    <n v="0"/>
    <n v="0"/>
    <n v="0"/>
    <n v="1.1239154128611111E-2"/>
    <n v="5.6464956274444401E-2"/>
    <n v="0"/>
    <n v="0"/>
    <n v="0"/>
    <n v="0"/>
    <m/>
    <n v="0"/>
    <n v="0"/>
    <n v="0"/>
    <n v="0"/>
    <n v="0"/>
    <n v="0"/>
    <n v="0"/>
    <n v="0"/>
  </r>
  <r>
    <s v="EL500_16"/>
    <s v="EL200_4"/>
    <s v="EL200_8"/>
    <s v="EL"/>
    <n v="200"/>
    <n v="4"/>
    <s v="RefELIND200Others (fossil)2015"/>
    <n v="1"/>
    <s v="Reference"/>
    <s v="EL"/>
    <s v="IND"/>
    <n v="200"/>
    <n v="16"/>
    <x v="11"/>
    <x v="1"/>
    <s v="Industry"/>
    <x v="0"/>
    <x v="0"/>
    <x v="15"/>
    <m/>
    <n v="5.3089727768505552"/>
    <n v="0"/>
    <n v="5.3089727768505552"/>
    <n v="0.3767517454502779"/>
    <n v="0.90758112501472321"/>
    <n v="0.50631569917861086"/>
    <n v="3.5183242072069434"/>
    <n v="0"/>
    <n v="0"/>
    <n v="0"/>
    <n v="0"/>
    <n v="0"/>
    <m/>
    <n v="0.90210526299964999"/>
    <n v="0.90210526300034477"/>
    <n v="0.90210526300012117"/>
    <n v="0.70574361367775928"/>
    <s v=" "/>
    <s v=" "/>
    <s v=" "/>
    <s v=" "/>
    <s v=" "/>
    <m/>
    <n v="4.098388338943332"/>
    <n v="0"/>
    <n v="4.098388338943332"/>
    <n v="0.33986973241500013"/>
    <n v="0.81873370947555568"/>
    <n v="0.45675005696861098"/>
    <n v="2.4830348400841658"/>
    <n v="0"/>
    <n v="0"/>
    <n v="0"/>
    <n v="0"/>
    <n v="0"/>
    <m/>
    <n v="1.7906485696441676"/>
    <n v="0"/>
    <n v="3.0203441528333302E-2"/>
    <n v="0"/>
    <n v="2.46405236805556E-3"/>
    <n v="1.7579810757477787"/>
    <n v="0"/>
    <n v="0"/>
  </r>
  <r>
    <s v=" "/>
    <s v="EL200_x"/>
    <s v=" "/>
    <s v="EL"/>
    <n v="200"/>
    <s v="x"/>
    <s v="RefELIND200Compression cooling (electricity)2015"/>
    <n v="1"/>
    <s v="Reference"/>
    <s v="EL"/>
    <s v="IND"/>
    <n v="200"/>
    <n v="17"/>
    <x v="11"/>
    <x v="1"/>
    <s v="Industry"/>
    <x v="0"/>
    <x v="0"/>
    <x v="16"/>
    <m/>
    <n v="0"/>
    <n v="0"/>
    <n v="0"/>
    <s v="-"/>
    <s v="-"/>
    <s v="-"/>
    <s v="-"/>
    <s v="-"/>
    <s v="-"/>
    <s v="-"/>
    <s v="-"/>
    <s v="-"/>
    <m/>
    <s v=" "/>
    <s v=" "/>
    <s v=" "/>
    <s v=" "/>
    <s v=" "/>
    <s v=" "/>
    <s v=" "/>
    <s v=" "/>
    <s v=" "/>
    <m/>
    <n v="0"/>
    <n v="0"/>
    <n v="0"/>
    <s v="-"/>
    <s v="-"/>
    <s v="-"/>
    <s v="-"/>
    <s v="-"/>
    <s v="-"/>
    <s v="-"/>
    <s v="-"/>
    <s v="-"/>
    <m/>
    <n v="0"/>
    <s v="-"/>
    <s v="-"/>
    <s v="-"/>
    <s v="-"/>
    <s v="-"/>
    <s v="-"/>
    <s v="-"/>
  </r>
  <r>
    <s v="HU500_1"/>
    <s v="HU200_0"/>
    <s v=" "/>
    <s v="HU"/>
    <n v="200"/>
    <n v="0"/>
    <s v="RefHUIND200Total2015"/>
    <n v="1"/>
    <s v="Reference"/>
    <s v="HU"/>
    <s v="IND"/>
    <n v="200"/>
    <n v="1"/>
    <x v="12"/>
    <x v="0"/>
    <s v="Industry"/>
    <x v="0"/>
    <x v="0"/>
    <x v="0"/>
    <m/>
    <n v="24.499803201224157"/>
    <n v="0.85470263669750035"/>
    <n v="23.645100564526658"/>
    <n v="4.2465516401397201"/>
    <n v="2.535646996743889"/>
    <n v="2.1350395731877798"/>
    <n v="10.85561577723055"/>
    <n v="3.8722465772247179"/>
    <n v="7.1946551583333296E-2"/>
    <n v="0.14683376138250001"/>
    <n v="0.19573720295638899"/>
    <n v="0.44018512077527799"/>
    <m/>
    <n v="0.90210526299995208"/>
    <n v="0.90210526299998883"/>
    <n v="0.90210526300006566"/>
    <n v="0.6320725309824583"/>
    <n v="0.8876938289677534"/>
    <n v="2.4999999999999964"/>
    <n v="1.0000000000435117E-2"/>
    <n v="1.6700307702706916"/>
    <n v="3.3830384341907664"/>
    <m/>
    <n v="20.031365548300844"/>
    <n v="1.9973850501377808"/>
    <n v="18.033980498163064"/>
    <n v="3.8308365841711201"/>
    <n v="2.2874205008727779"/>
    <n v="1.92603043568611"/>
    <n v="6.8615365396872203"/>
    <n v="3.4373693908438874"/>
    <n v="0.17986637895833299"/>
    <n v="1.4683376138888899E-3"/>
    <n v="0.326887151823889"/>
    <n v="1.48916318174167"/>
    <m/>
    <n v="8.9172382100713961"/>
    <n v="3.9672699900000002E-3"/>
    <n v="0.29460204208833302"/>
    <n v="0.47360665138472202"/>
    <n v="0.35476570730888901"/>
    <n v="4.4798773524830597"/>
    <n v="8.0191491139722196E-2"/>
    <n v="3.2302276956766698"/>
  </r>
  <r>
    <s v="HU500_2"/>
    <s v="HU200_3"/>
    <s v=" "/>
    <s v="HU"/>
    <n v="200"/>
    <n v="3"/>
    <s v="RefHUIND200Gas2015"/>
    <n v="1"/>
    <s v="Reference"/>
    <s v="HU"/>
    <s v="IND"/>
    <n v="200"/>
    <n v="2"/>
    <x v="12"/>
    <x v="0"/>
    <s v="Industry"/>
    <x v="0"/>
    <x v="0"/>
    <x v="1"/>
    <m/>
    <n v="9.9290017406636153"/>
    <n v="0"/>
    <n v="9.9290017406636153"/>
    <n v="0.46080142831611104"/>
    <n v="1.6608278552686111"/>
    <n v="0.68554878819888898"/>
    <n v="3.8824145883386199"/>
    <n v="3.2394090805413844"/>
    <n v="0"/>
    <n v="0"/>
    <n v="0"/>
    <n v="0"/>
    <m/>
    <n v="0.90210526299953553"/>
    <n v="0.90210526300011051"/>
    <n v="0.90210526300001448"/>
    <n v="0.65354772523096538"/>
    <n v="0.87468125739259972"/>
    <s v=" "/>
    <s v=" "/>
    <s v=" "/>
    <s v=" "/>
    <m/>
    <n v="7.6410781079730512"/>
    <n v="0"/>
    <n v="7.6410781079730512"/>
    <n v="0.41569139368166697"/>
    <n v="1.4982415491749999"/>
    <n v="0.61843716987749997"/>
    <n v="2.5373432226122201"/>
    <n v="2.8334504077769433"/>
    <n v="0"/>
    <n v="0"/>
    <n v="0"/>
    <n v="0"/>
    <m/>
    <n v="2.807178071783885"/>
    <n v="3.9672699900000002E-3"/>
    <n v="0.26408968570361102"/>
    <n v="0.24453918253333301"/>
    <n v="3.3771922627499999E-2"/>
    <n v="2.2494622281283299"/>
    <n v="1.13477828011111E-2"/>
    <n v="0"/>
  </r>
  <r>
    <s v="HU500_3"/>
    <s v="HU200_2"/>
    <s v=" "/>
    <s v="HU"/>
    <n v="200"/>
    <n v="2"/>
    <s v="RefHUIND200Oil2015"/>
    <n v="1"/>
    <s v="Reference"/>
    <s v="HU"/>
    <s v="IND"/>
    <n v="200"/>
    <n v="3"/>
    <x v="12"/>
    <x v="0"/>
    <s v="Industry"/>
    <x v="0"/>
    <x v="0"/>
    <x v="2"/>
    <m/>
    <n v="0.44740459277138916"/>
    <n v="0"/>
    <n v="0.44740459277138916"/>
    <n v="1.3292826688333341E-2"/>
    <n v="6.0548881083055499E-2"/>
    <n v="3.7227802899444398E-2"/>
    <n v="0.336239306429167"/>
    <n v="9.5775671388888899E-5"/>
    <n v="0"/>
    <n v="0"/>
    <n v="0"/>
    <n v="0"/>
    <m/>
    <n v="0.90210526298970817"/>
    <n v="0.90210526299711957"/>
    <n v="0.90210526300107585"/>
    <n v="0.63704944363904148"/>
    <n v="0.88033378355881908"/>
    <s v=" "/>
    <s v=" "/>
    <s v=" "/>
    <s v=" "/>
    <m/>
    <n v="0.30858775474833289"/>
    <n v="0"/>
    <n v="0.30858775474833289"/>
    <n v="1.199152891555556E-2"/>
    <n v="5.4621464293611102E-2"/>
    <n v="3.3583396925555502E-2"/>
    <n v="0.214201063090278"/>
    <n v="8.4314559166666697E-5"/>
    <n v="0"/>
    <n v="0"/>
    <n v="0"/>
    <n v="0"/>
    <m/>
    <n v="0.11106951067083332"/>
    <n v="0"/>
    <n v="0"/>
    <n v="2.4304654684444399E-2"/>
    <n v="5.92072726972222E-3"/>
    <n v="8.0844128716666699E-2"/>
    <n v="0"/>
    <n v="0"/>
  </r>
  <r>
    <s v="HU500_5"/>
    <s v="HU200_1"/>
    <s v=" "/>
    <s v="HU"/>
    <n v="200"/>
    <n v="1"/>
    <s v="RefHUIND200Coal2015"/>
    <n v="1"/>
    <s v="Reference"/>
    <s v="HU"/>
    <s v="IND"/>
    <n v="200"/>
    <n v="5"/>
    <x v="12"/>
    <x v="0"/>
    <s v="Industry"/>
    <x v="0"/>
    <x v="0"/>
    <x v="3"/>
    <m/>
    <n v="4.7815542070152786"/>
    <n v="0"/>
    <n v="4.7815542070152786"/>
    <n v="4.4233550201666701E-2"/>
    <n v="0.1434313585755555"/>
    <n v="0.71200961396583295"/>
    <n v="3.8804315106663898"/>
    <n v="1.44817360583333E-3"/>
    <n v="0"/>
    <n v="0"/>
    <n v="0"/>
    <n v="0"/>
    <m/>
    <n v="0.90210526299903593"/>
    <n v="0.90210526300020144"/>
    <n v="0.90210526300014293"/>
    <n v="0.61625274151573839"/>
    <n v="0.76987828896123078"/>
    <s v=" "/>
    <s v=" "/>
    <s v=" "/>
    <s v=" "/>
    <m/>
    <n v="3.1904324788838858"/>
    <n v="0"/>
    <n v="3.1904324788838858"/>
    <n v="3.9903318438055599E-2"/>
    <n v="0.1293901834502777"/>
    <n v="0.64230762006527797"/>
    <n v="2.3913265567122211"/>
    <n v="1.11491741777778E-3"/>
    <n v="0"/>
    <n v="0"/>
    <n v="0"/>
    <n v="0"/>
    <m/>
    <n v="0.89967452274305593"/>
    <n v="0"/>
    <n v="0"/>
    <n v="0"/>
    <n v="0.15714314963277801"/>
    <n v="0.74253137311027795"/>
    <n v="0"/>
    <n v="0"/>
  </r>
  <r>
    <s v="HU500_6"/>
    <s v="HU200_6"/>
    <s v=" "/>
    <s v="HU"/>
    <n v="200"/>
    <n v="6"/>
    <s v="RefHUIND200Electric Heating2015"/>
    <n v="1"/>
    <s v="Reference"/>
    <s v="HU"/>
    <s v="IND"/>
    <n v="200"/>
    <n v="6"/>
    <x v="12"/>
    <x v="0"/>
    <s v="Industry"/>
    <x v="0"/>
    <x v="0"/>
    <x v="4"/>
    <m/>
    <n v="1.1440250113677781"/>
    <n v="0.85470263669750035"/>
    <n v="0.28932237467027783"/>
    <n v="1.7423943286388889E-2"/>
    <n v="4.8894593642777803E-2"/>
    <n v="5.4780632540555603E-2"/>
    <n v="8.6296341605000007E-2"/>
    <n v="8.1926863595555524E-2"/>
    <n v="7.1946551583333296E-2"/>
    <n v="0.14683376138250001"/>
    <n v="0.19573720295638899"/>
    <n v="0.44018512077527799"/>
    <m/>
    <n v="0.90210526299818627"/>
    <n v="0.90210526300780458"/>
    <n v="0.90210526299951688"/>
    <n v="0.60972998695535086"/>
    <n v="1.0428458973833583"/>
    <n v="2.4999999999999964"/>
    <n v="1.0000000000435117E-2"/>
    <n v="1.6700307702706916"/>
    <n v="3.3830384341907664"/>
    <m/>
    <n v="2.2446838090888921"/>
    <n v="1.9973850501377808"/>
    <n v="0.2472987589511112"/>
    <n v="1.5718230940833331E-2"/>
    <n v="4.4108070257777798E-2"/>
    <n v="4.9417896925277802E-2"/>
    <n v="5.2617467241111153E-2"/>
    <n v="8.5437093586111096E-2"/>
    <n v="0.17986637895833299"/>
    <n v="1.4683376138888899E-3"/>
    <n v="0.326887151823889"/>
    <n v="1.48916318174167"/>
    <m/>
    <n v="0.12109916946999956"/>
    <n v="0"/>
    <n v="0"/>
    <n v="0"/>
    <n v="0"/>
    <n v="0.116582699866944"/>
    <n v="4.5164696030555599E-3"/>
    <n v="0"/>
  </r>
  <r>
    <s v="HU500_7"/>
    <s v="HU200_7"/>
    <s v=" "/>
    <s v="HU"/>
    <n v="200"/>
    <n v="7"/>
    <s v="RefHUIND200District heating2015"/>
    <n v="1"/>
    <s v="Reference"/>
    <s v="HU"/>
    <s v="IND"/>
    <n v="200"/>
    <n v="7"/>
    <x v="12"/>
    <x v="0"/>
    <s v="Industry"/>
    <x v="0"/>
    <x v="0"/>
    <x v="5"/>
    <m/>
    <n v="3.7206919735058368"/>
    <n v="0"/>
    <n v="3.7206919735058368"/>
    <n v="3.2302276956766698"/>
    <n v="0"/>
    <n v="0"/>
    <n v="0"/>
    <n v="0.49046427782916702"/>
    <n v="0"/>
    <n v="0"/>
    <n v="0"/>
    <n v="0"/>
    <m/>
    <n v="0.9021052630000167"/>
    <s v=" "/>
    <s v=" "/>
    <s v=" "/>
    <n v="0.88055500000005471"/>
    <s v=" "/>
    <s v=" "/>
    <s v=" "/>
    <s v=" "/>
    <m/>
    <n v="3.345886177122229"/>
    <n v="0"/>
    <n v="3.345886177122229"/>
    <n v="2.9140054049583402"/>
    <n v="0"/>
    <n v="0"/>
    <n v="0"/>
    <n v="0.43188077216388898"/>
    <n v="0"/>
    <n v="0"/>
    <n v="0"/>
    <n v="0"/>
    <m/>
    <n v="3.2302276956766698"/>
    <n v="0"/>
    <n v="0"/>
    <n v="0"/>
    <n v="0"/>
    <n v="0"/>
    <n v="0"/>
    <n v="3.2302276956766698"/>
  </r>
  <r>
    <s v="HU500_8"/>
    <s v="HU200_x"/>
    <s v=" "/>
    <s v="HU"/>
    <n v="200"/>
    <s v="x"/>
    <s v="RefHUIND200Micro CHP (natural gas)2015"/>
    <n v="1"/>
    <s v="Reference"/>
    <s v="HU"/>
    <s v="IND"/>
    <n v="200"/>
    <n v="8"/>
    <x v="12"/>
    <x v="0"/>
    <s v="Industry"/>
    <x v="0"/>
    <x v="0"/>
    <x v="6"/>
    <m/>
    <n v="0"/>
    <n v="0"/>
    <n v="0"/>
    <s v="-"/>
    <s v="-"/>
    <s v="-"/>
    <s v="-"/>
    <s v="-"/>
    <s v="-"/>
    <s v="-"/>
    <s v="-"/>
    <s v="-"/>
    <m/>
    <s v=" "/>
    <s v=" "/>
    <s v=" "/>
    <s v=" "/>
    <s v=" "/>
    <s v=" "/>
    <s v=" "/>
    <s v=" "/>
    <s v=" "/>
    <m/>
    <n v="0"/>
    <n v="0"/>
    <n v="0"/>
    <s v="-"/>
    <s v="-"/>
    <s v="-"/>
    <s v="-"/>
    <s v="-"/>
    <s v="-"/>
    <s v="-"/>
    <s v="-"/>
    <s v="-"/>
    <m/>
    <n v="0"/>
    <s v="-"/>
    <s v="-"/>
    <s v="-"/>
    <s v="-"/>
    <s v="-"/>
    <s v="-"/>
    <s v="-"/>
  </r>
  <r>
    <s v="HU500_9"/>
    <s v="HU200_x"/>
    <s v=" "/>
    <s v="HU"/>
    <n v="200"/>
    <s v="x"/>
    <s v="RefHUIND200Micro CHP (biomass)2015"/>
    <n v="1"/>
    <s v="Reference"/>
    <s v="HU"/>
    <s v="IND"/>
    <n v="200"/>
    <n v="9"/>
    <x v="12"/>
    <x v="0"/>
    <s v="Industry"/>
    <x v="0"/>
    <x v="0"/>
    <x v="7"/>
    <m/>
    <n v="0"/>
    <n v="0"/>
    <n v="0"/>
    <s v="-"/>
    <s v="-"/>
    <s v="-"/>
    <s v="-"/>
    <s v="-"/>
    <s v="-"/>
    <s v="-"/>
    <s v="-"/>
    <s v="-"/>
    <m/>
    <s v=" "/>
    <s v=" "/>
    <s v=" "/>
    <s v=" "/>
    <s v=" "/>
    <s v=" "/>
    <s v=" "/>
    <s v=" "/>
    <s v=" "/>
    <m/>
    <n v="0"/>
    <n v="0"/>
    <n v="0"/>
    <s v="-"/>
    <s v="-"/>
    <s v="-"/>
    <s v="-"/>
    <s v="-"/>
    <s v="-"/>
    <s v="-"/>
    <s v="-"/>
    <s v="-"/>
    <m/>
    <n v="0"/>
    <s v="-"/>
    <s v="-"/>
    <s v="-"/>
    <s v="-"/>
    <s v="-"/>
    <s v="-"/>
    <s v="-"/>
  </r>
  <r>
    <s v="HU500_4"/>
    <s v="HU200_51"/>
    <s v=" "/>
    <s v="HU"/>
    <n v="200"/>
    <n v="51"/>
    <s v="RefHUIND200Biomass2015"/>
    <n v="1"/>
    <s v="Reference"/>
    <s v="HU"/>
    <s v="IND"/>
    <n v="200"/>
    <n v="4"/>
    <x v="12"/>
    <x v="0"/>
    <s v="Industry"/>
    <x v="0"/>
    <x v="0"/>
    <x v="8"/>
    <m/>
    <n v="1.7174933389811113"/>
    <n v="0"/>
    <n v="1.7174933389811113"/>
    <n v="0.32132276768777801"/>
    <n v="0.423801561095"/>
    <n v="0.2094648059425"/>
    <n v="0.72508902614388893"/>
    <n v="3.7815178111944403E-2"/>
    <n v="0"/>
    <n v="0"/>
    <n v="0"/>
    <n v="0"/>
    <m/>
    <n v="0.90210526300057303"/>
    <n v="0.90210526300059335"/>
    <n v="0.90210526299945615"/>
    <n v="0.61282753164090353"/>
    <n v="0.80346903893400523"/>
    <s v=" "/>
    <s v=" "/>
    <s v=" "/>
    <s v=" "/>
    <m/>
    <n v="1.3329693629983335"/>
    <n v="0"/>
    <n v="1.3329693629983335"/>
    <n v="0.289866959853055"/>
    <n v="0.38231361873166703"/>
    <n v="0.18895930385388901"/>
    <n v="0.44435451811166604"/>
    <n v="3.0383324814722199E-2"/>
    <n v="0"/>
    <n v="0"/>
    <n v="0"/>
    <n v="0"/>
    <m/>
    <n v="0.95458913472527707"/>
    <n v="0"/>
    <n v="0"/>
    <n v="0.204762814166944"/>
    <n v="0.14103988108333301"/>
    <n v="0.608786439475"/>
    <n v="0"/>
    <n v="0"/>
  </r>
  <r>
    <s v="HU500_10"/>
    <s v="HU200_53"/>
    <s v=" "/>
    <s v="HU"/>
    <n v="200"/>
    <n v="53"/>
    <s v="RefHUIND200Solar thermal2015"/>
    <n v="1"/>
    <s v="Reference"/>
    <s v="HU"/>
    <s v="IND"/>
    <n v="200"/>
    <n v="10"/>
    <x v="12"/>
    <x v="0"/>
    <s v="Industry"/>
    <x v="0"/>
    <x v="0"/>
    <x v="9"/>
    <m/>
    <n v="2.0281507252777799E-3"/>
    <n v="0"/>
    <n v="2.0281507252777799E-3"/>
    <n v="0"/>
    <n v="0"/>
    <n v="0"/>
    <n v="0"/>
    <n v="2.0281507252777799E-3"/>
    <n v="0"/>
    <n v="0"/>
    <n v="0"/>
    <n v="0"/>
    <m/>
    <s v=" "/>
    <s v=" "/>
    <s v=" "/>
    <s v=" "/>
    <n v="0.90749290411568728"/>
    <s v=" "/>
    <s v=" "/>
    <s v=" "/>
    <s v=" "/>
    <m/>
    <n v="1.84053239166667E-3"/>
    <n v="0"/>
    <n v="1.84053239166667E-3"/>
    <n v="0"/>
    <n v="0"/>
    <n v="0"/>
    <n v="0"/>
    <n v="1.84053239166667E-3"/>
    <n v="0"/>
    <n v="0"/>
    <n v="0"/>
    <n v="0"/>
    <m/>
    <n v="0"/>
    <n v="0"/>
    <n v="0"/>
    <n v="0"/>
    <n v="0"/>
    <n v="0"/>
    <n v="0"/>
    <n v="0"/>
  </r>
  <r>
    <s v="HU500_11"/>
    <s v="HU200_x"/>
    <s v=" "/>
    <s v="HU"/>
    <n v="200"/>
    <s v="x"/>
    <s v="RefHUIND200Heat pumps total (electric)2015"/>
    <n v="1"/>
    <s v="Reference"/>
    <s v="HU"/>
    <s v="IND"/>
    <n v="200"/>
    <n v="11"/>
    <x v="12"/>
    <x v="0"/>
    <s v="Industry"/>
    <x v="0"/>
    <x v="0"/>
    <x v="10"/>
    <m/>
    <n v="0"/>
    <n v="0"/>
    <n v="0"/>
    <s v="-"/>
    <s v="-"/>
    <s v="-"/>
    <s v="-"/>
    <s v="-"/>
    <s v="-"/>
    <s v="-"/>
    <s v="-"/>
    <s v="-"/>
    <m/>
    <s v=" "/>
    <s v=" "/>
    <s v=" "/>
    <s v=" "/>
    <s v=" "/>
    <s v=" "/>
    <s v=" "/>
    <s v=" "/>
    <s v=" "/>
    <m/>
    <n v="0"/>
    <n v="0"/>
    <n v="0"/>
    <s v="-"/>
    <s v="-"/>
    <s v="-"/>
    <s v="-"/>
    <s v="-"/>
    <s v="-"/>
    <s v="-"/>
    <s v="-"/>
    <s v="-"/>
    <m/>
    <n v="0"/>
    <s v="-"/>
    <s v="-"/>
    <s v="-"/>
    <s v="-"/>
    <s v="-"/>
    <s v="-"/>
    <s v="-"/>
  </r>
  <r>
    <s v="HU500_12"/>
    <s v="HU200_x"/>
    <s v=" "/>
    <s v="HU"/>
    <n v="200"/>
    <s v="x"/>
    <s v="RefHUIND200Heat pumps Air-to-air (electric)2015"/>
    <n v="1"/>
    <s v="Reference"/>
    <s v="HU"/>
    <s v="IND"/>
    <n v="200"/>
    <n v="12"/>
    <x v="12"/>
    <x v="0"/>
    <s v="Industry"/>
    <x v="0"/>
    <x v="0"/>
    <x v="11"/>
    <m/>
    <n v="0"/>
    <n v="0"/>
    <n v="0"/>
    <s v="-"/>
    <s v="-"/>
    <s v="-"/>
    <s v="-"/>
    <s v="-"/>
    <s v="-"/>
    <s v="-"/>
    <s v="-"/>
    <s v="-"/>
    <m/>
    <s v=" "/>
    <s v=" "/>
    <s v=" "/>
    <s v=" "/>
    <s v=" "/>
    <s v=" "/>
    <s v=" "/>
    <s v=" "/>
    <s v=" "/>
    <m/>
    <n v="0"/>
    <n v="0"/>
    <n v="0"/>
    <s v="-"/>
    <s v="-"/>
    <s v="-"/>
    <s v="-"/>
    <s v="-"/>
    <s v="-"/>
    <s v="-"/>
    <s v="-"/>
    <s v="-"/>
    <m/>
    <n v="0"/>
    <s v="-"/>
    <s v="-"/>
    <s v="-"/>
    <s v="-"/>
    <s v="-"/>
    <s v="-"/>
    <s v="-"/>
  </r>
  <r>
    <s v=" "/>
    <s v="HU200_x"/>
    <s v=" "/>
    <s v="HU"/>
    <n v="200"/>
    <s v="x"/>
    <s v="RefHUIND200Heat pumps Air-to-water (electric)2015"/>
    <n v="1"/>
    <s v="Reference"/>
    <s v="HU"/>
    <s v="IND"/>
    <n v="200"/>
    <n v="13"/>
    <x v="12"/>
    <x v="0"/>
    <s v="Industry"/>
    <x v="0"/>
    <x v="0"/>
    <x v="12"/>
    <m/>
    <n v="0"/>
    <n v="0"/>
    <n v="0"/>
    <s v="-"/>
    <s v="-"/>
    <s v="-"/>
    <s v="-"/>
    <s v="-"/>
    <s v="-"/>
    <s v="-"/>
    <s v="-"/>
    <s v="-"/>
    <m/>
    <s v=" "/>
    <s v=" "/>
    <s v=" "/>
    <s v=" "/>
    <s v=" "/>
    <s v=" "/>
    <s v=" "/>
    <s v=" "/>
    <s v=" "/>
    <m/>
    <n v="0"/>
    <n v="0"/>
    <n v="0"/>
    <s v="-"/>
    <s v="-"/>
    <s v="-"/>
    <s v="-"/>
    <s v="-"/>
    <s v="-"/>
    <s v="-"/>
    <s v="-"/>
    <s v="-"/>
    <m/>
    <n v="0"/>
    <s v="-"/>
    <s v="-"/>
    <s v="-"/>
    <s v="-"/>
    <s v="-"/>
    <s v="-"/>
    <s v="-"/>
  </r>
  <r>
    <s v="HU500_14"/>
    <s v="HU200_x"/>
    <s v=" "/>
    <s v="HU"/>
    <n v="200"/>
    <s v="x"/>
    <s v="RefHUIND200Heat pumps Ground-to-water (electric)2015"/>
    <n v="1"/>
    <s v="Reference"/>
    <s v="HU"/>
    <s v="IND"/>
    <n v="200"/>
    <n v="14"/>
    <x v="12"/>
    <x v="0"/>
    <s v="Industry"/>
    <x v="0"/>
    <x v="0"/>
    <x v="13"/>
    <m/>
    <n v="0"/>
    <n v="0"/>
    <n v="0"/>
    <s v="-"/>
    <s v="-"/>
    <s v="-"/>
    <s v="-"/>
    <s v="-"/>
    <s v="-"/>
    <s v="-"/>
    <s v="-"/>
    <s v="-"/>
    <m/>
    <s v=" "/>
    <s v=" "/>
    <s v=" "/>
    <s v=" "/>
    <s v=" "/>
    <s v=" "/>
    <s v=" "/>
    <s v=" "/>
    <s v=" "/>
    <m/>
    <n v="0"/>
    <n v="0"/>
    <n v="0"/>
    <s v="-"/>
    <s v="-"/>
    <s v="-"/>
    <s v="-"/>
    <s v="-"/>
    <s v="-"/>
    <s v="-"/>
    <s v="-"/>
    <s v="-"/>
    <m/>
    <n v="0"/>
    <s v="-"/>
    <s v="-"/>
    <s v="-"/>
    <s v="-"/>
    <s v="-"/>
    <s v="-"/>
    <s v="-"/>
  </r>
  <r>
    <s v="HU500_15"/>
    <s v="HU200_9"/>
    <s v=" "/>
    <s v="HU"/>
    <n v="200"/>
    <n v="9"/>
    <s v="RefHUIND200Others (RES)2015"/>
    <n v="1"/>
    <s v="Reference"/>
    <s v="HU"/>
    <s v="IND"/>
    <n v="200"/>
    <n v="15"/>
    <x v="12"/>
    <x v="0"/>
    <s v="Industry"/>
    <x v="0"/>
    <x v="0"/>
    <x v="14"/>
    <m/>
    <n v="9.1470537023055534E-2"/>
    <n v="0"/>
    <n v="9.1470537023055534E-2"/>
    <n v="6.43272387355555E-2"/>
    <n v="0"/>
    <n v="0"/>
    <n v="8.0842211433333339E-3"/>
    <n v="1.90590771441667E-2"/>
    <n v="0"/>
    <n v="0"/>
    <n v="0"/>
    <n v="0"/>
    <m/>
    <n v="0.90210526299841309"/>
    <s v=" "/>
    <s v=" "/>
    <n v="0.62885734697496976"/>
    <n v="2.7901680512315354"/>
    <s v=" "/>
    <s v=" "/>
    <s v=" "/>
    <s v=" "/>
    <m/>
    <n v="0.11529962866194443"/>
    <n v="0"/>
    <n v="0.11529962866194443"/>
    <n v="5.8029940617499998E-2"/>
    <n v="0"/>
    <n v="0"/>
    <n v="5.083821860555557E-3"/>
    <n v="5.3178028133611097E-2"/>
    <n v="0"/>
    <n v="0"/>
    <n v="0"/>
    <n v="0"/>
    <m/>
    <n v="6.4327238735555597E-2"/>
    <n v="0"/>
    <n v="0"/>
    <n v="0"/>
    <n v="0"/>
    <n v="0"/>
    <n v="6.4327238735555597E-2"/>
    <n v="0"/>
  </r>
  <r>
    <s v="HU500_16"/>
    <s v="HU200_4"/>
    <s v="HU200_8"/>
    <s v="HU"/>
    <n v="200"/>
    <n v="4"/>
    <s v="RefHUIND200Others (fossil)2015"/>
    <n v="1"/>
    <s v="Reference"/>
    <s v="HU"/>
    <s v="IND"/>
    <n v="200"/>
    <n v="16"/>
    <x v="12"/>
    <x v="0"/>
    <s v="Industry"/>
    <x v="0"/>
    <x v="0"/>
    <x v="15"/>
    <m/>
    <n v="2.6661336491694465"/>
    <n v="0"/>
    <n v="2.6661336491694465"/>
    <n v="9.4922189546944508E-2"/>
    <n v="0.19814274707833318"/>
    <n v="0.4360079296402774"/>
    <n v="1.9370607829038915"/>
    <n v="0"/>
    <n v="0"/>
    <n v="0"/>
    <n v="0"/>
    <n v="0"/>
    <m/>
    <n v="0.90210526300346461"/>
    <n v="0.9021052630018056"/>
    <n v="0.90210526300024219"/>
    <n v="0.6280700640870146"/>
    <s v=" "/>
    <s v=" "/>
    <s v=" "/>
    <s v=" "/>
    <s v=" "/>
    <m/>
    <n v="1.8505876964324999"/>
    <n v="0"/>
    <n v="1.8505876964324999"/>
    <n v="8.5629806766111094E-2"/>
    <n v="0.17874561496499999"/>
    <n v="0.39332504803833351"/>
    <n v="1.2166098900588898"/>
    <n v="0"/>
    <n v="0"/>
    <n v="0"/>
    <n v="0"/>
    <n v="0"/>
    <m/>
    <n v="0.72907286626611056"/>
    <n v="0"/>
    <n v="3.0512356384722199E-2"/>
    <n v="0"/>
    <n v="1.68900266958333E-2"/>
    <n v="0.68167048318555501"/>
    <n v="0"/>
    <n v="0"/>
  </r>
  <r>
    <s v=" "/>
    <s v="HU200_x"/>
    <s v=" "/>
    <s v="HU"/>
    <n v="200"/>
    <s v="x"/>
    <s v="RefHUIND200Compression cooling (electricity)2015"/>
    <n v="1"/>
    <s v="Reference"/>
    <s v="HU"/>
    <s v="IND"/>
    <n v="200"/>
    <n v="17"/>
    <x v="12"/>
    <x v="0"/>
    <s v="Industry"/>
    <x v="0"/>
    <x v="0"/>
    <x v="16"/>
    <m/>
    <n v="0"/>
    <n v="0"/>
    <n v="0"/>
    <s v="-"/>
    <s v="-"/>
    <s v="-"/>
    <s v="-"/>
    <s v="-"/>
    <s v="-"/>
    <s v="-"/>
    <s v="-"/>
    <s v="-"/>
    <m/>
    <s v=" "/>
    <s v=" "/>
    <s v=" "/>
    <s v=" "/>
    <s v=" "/>
    <s v=" "/>
    <s v=" "/>
    <s v=" "/>
    <s v=" "/>
    <m/>
    <n v="0"/>
    <n v="0"/>
    <n v="0"/>
    <s v="-"/>
    <s v="-"/>
    <s v="-"/>
    <s v="-"/>
    <s v="-"/>
    <s v="-"/>
    <s v="-"/>
    <s v="-"/>
    <s v="-"/>
    <m/>
    <n v="0"/>
    <s v="-"/>
    <s v="-"/>
    <s v="-"/>
    <s v="-"/>
    <s v="-"/>
    <s v="-"/>
    <s v="-"/>
  </r>
  <r>
    <s v="IE500_1"/>
    <s v="IE200_0"/>
    <s v=" "/>
    <s v="IE"/>
    <n v="200"/>
    <n v="0"/>
    <s v="RefIEIND200Total2015"/>
    <n v="1"/>
    <s v="Reference"/>
    <s v="IE"/>
    <s v="IND"/>
    <n v="200"/>
    <n v="1"/>
    <x v="13"/>
    <x v="1"/>
    <s v="Industry"/>
    <x v="0"/>
    <x v="0"/>
    <x v="0"/>
    <m/>
    <n v="17.647584194686655"/>
    <n v="1.0023032103538889"/>
    <n v="16.645280984332764"/>
    <n v="1.333105817703611"/>
    <n v="4.7337498773330502"/>
    <n v="1.7956484338547201"/>
    <n v="5.4272098001405498"/>
    <n v="3.3555670553008334"/>
    <n v="2.28260003355556E-2"/>
    <n v="2.99887377647222E-2"/>
    <n v="0.28401106753749999"/>
    <n v="0.66547740471611105"/>
    <m/>
    <n v="0.90210526300003135"/>
    <n v="0.90210526300000438"/>
    <n v="0.90210526300000538"/>
    <n v="0.70312326613449083"/>
    <n v="0.89722737464209024"/>
    <n v="2.4999999999878253"/>
    <n v="1.0000000004353502E-2"/>
    <n v="1.628525427230586"/>
    <n v="3.4112417010809466"/>
    <m/>
    <n v="14.471787980637774"/>
    <n v="2.789988407410831"/>
    <n v="11.681799573226943"/>
    <n v="1.2026017742863879"/>
    <n v="4.27034067806777"/>
    <n v="1.6198639026780599"/>
    <n v="3.8159974806719408"/>
    <n v="3.0107066194630563"/>
    <n v="5.7065000838611102E-2"/>
    <n v="2.9988737777777801E-4"/>
    <n v="0.46251924509972198"/>
    <n v="2.2701042740947202"/>
    <m/>
    <n v="7.8625041288919393"/>
    <n v="2.0330176936111102E-3"/>
    <n v="1.16827087538722"/>
    <n v="1.3784809850294399"/>
    <n v="0.40617265535805602"/>
    <n v="4.8899823598363898"/>
    <n v="1.7564235587222199E-2"/>
    <n v="0"/>
  </r>
  <r>
    <s v="IE500_2"/>
    <s v="IE200_3"/>
    <s v=" "/>
    <s v="IE"/>
    <n v="200"/>
    <n v="3"/>
    <s v="RefIEIND200Gas2015"/>
    <n v="1"/>
    <s v="Reference"/>
    <s v="IE"/>
    <s v="IND"/>
    <n v="200"/>
    <n v="2"/>
    <x v="13"/>
    <x v="1"/>
    <s v="Industry"/>
    <x v="0"/>
    <x v="0"/>
    <x v="1"/>
    <m/>
    <n v="7.5240612600338883"/>
    <n v="0"/>
    <n v="7.5240612600338883"/>
    <n v="0.46764108599861098"/>
    <n v="1.9327476120499989"/>
    <n v="0.63436898813305498"/>
    <n v="2.6602938494866644"/>
    <n v="1.829009724365559"/>
    <n v="0"/>
    <n v="0"/>
    <n v="0"/>
    <n v="0"/>
    <m/>
    <n v="0.90210526300013139"/>
    <n v="0.90210526300006411"/>
    <n v="0.90210526300011906"/>
    <n v="0.69925613302614187"/>
    <n v="0.89802000005966487"/>
    <s v=" "/>
    <s v=" "/>
    <s v=" "/>
    <s v=" "/>
    <m/>
    <n v="4.6459671410674961"/>
    <n v="0"/>
    <n v="4.6459671410674961"/>
    <n v="0.42186148487444403"/>
    <n v="1.7435417928811101"/>
    <n v="0.572267602878889"/>
    <n v="1.860226789905274"/>
    <n v="1.6424873127838868"/>
    <n v="0"/>
    <n v="0"/>
    <n v="0"/>
    <n v="0"/>
    <m/>
    <n v="3.0347576861819379"/>
    <n v="2.0330176936111102E-3"/>
    <n v="1.16827087538722"/>
    <n v="0.31575802144722198"/>
    <n v="1.15664504711111E-2"/>
    <n v="1.5245667270319401"/>
    <n v="1.2562594150833301E-2"/>
    <n v="0"/>
  </r>
  <r>
    <s v="IE500_3"/>
    <s v="IE200_2"/>
    <s v=" "/>
    <s v="IE"/>
    <n v="200"/>
    <n v="2"/>
    <s v="RefIEIND200Oil2015"/>
    <n v="1"/>
    <s v="Reference"/>
    <s v="IE"/>
    <s v="IND"/>
    <n v="200"/>
    <n v="3"/>
    <x v="13"/>
    <x v="1"/>
    <s v="Industry"/>
    <x v="0"/>
    <x v="0"/>
    <x v="2"/>
    <m/>
    <n v="3.8644545204636085"/>
    <n v="0"/>
    <n v="3.8644545204636085"/>
    <n v="0.1694242816283334"/>
    <n v="0.977945734596112"/>
    <n v="0.32521713157416698"/>
    <n v="1.033723582424166"/>
    <n v="1.35814379024083"/>
    <n v="0"/>
    <n v="0"/>
    <n v="0"/>
    <n v="0"/>
    <m/>
    <n v="0.90210526300018079"/>
    <n v="0.90210526299994398"/>
    <n v="0.90210526300004146"/>
    <n v="0.69965716241545728"/>
    <n v="0.86809493075561361"/>
    <s v=" "/>
    <s v=" "/>
    <s v=" "/>
    <s v=" "/>
    <m/>
    <n v="2.7217415358302786"/>
    <n v="0"/>
    <n v="2.7217415358302786"/>
    <n v="0.1528385361369444"/>
    <n v="0.88220999410749901"/>
    <n v="0.29338008601083299"/>
    <n v="0.72325210840083298"/>
    <n v="1.17899773954528"/>
    <n v="0"/>
    <n v="0"/>
    <n v="0"/>
    <n v="0"/>
    <m/>
    <n v="1.4725871477986083"/>
    <n v="0"/>
    <n v="0"/>
    <n v="0.321578903346944"/>
    <n v="3.0622011119444399E-3"/>
    <n v="1.1479460433397199"/>
    <n v="0"/>
    <n v="0"/>
  </r>
  <r>
    <s v="IE500_5"/>
    <s v="IE200_1"/>
    <s v=" "/>
    <s v="IE"/>
    <n v="200"/>
    <n v="1"/>
    <s v="RefIEIND200Coal2015"/>
    <n v="1"/>
    <s v="Reference"/>
    <s v="IE"/>
    <s v="IND"/>
    <n v="200"/>
    <n v="5"/>
    <x v="13"/>
    <x v="1"/>
    <s v="Industry"/>
    <x v="0"/>
    <x v="0"/>
    <x v="3"/>
    <m/>
    <n v="1.2098886202852783"/>
    <n v="0"/>
    <n v="1.2098886202852783"/>
    <n v="0.15468368179444442"/>
    <n v="0.28711934240055559"/>
    <n v="0.171068687388056"/>
    <n v="0.59448554363388906"/>
    <n v="2.5313650683333301E-3"/>
    <n v="0"/>
    <n v="0"/>
    <n v="0"/>
    <n v="0"/>
    <m/>
    <n v="0.90210526299973437"/>
    <n v="0.90210526299989902"/>
    <n v="0.9021052629997367"/>
    <n v="0.71102717110819569"/>
    <n v="0.78947647632675788"/>
    <s v=" "/>
    <s v=" "/>
    <s v=" "/>
    <s v=" "/>
    <m/>
    <n v="0.91814502961083322"/>
    <n v="0"/>
    <n v="0.91814502961083322"/>
    <n v="0.1395409634469445"/>
    <n v="0.25901186988861125"/>
    <n v="0.154321963227222"/>
    <n v="0.42269537435472199"/>
    <n v="1.9984531744444401E-3"/>
    <n v="0"/>
    <n v="0"/>
    <n v="0"/>
    <n v="0"/>
    <m/>
    <n v="0.61287171158277798"/>
    <n v="0"/>
    <n v="0"/>
    <n v="0"/>
    <n v="0.22355683711055599"/>
    <n v="0.38931487447222202"/>
    <n v="0"/>
    <n v="0"/>
  </r>
  <r>
    <s v="IE500_6"/>
    <s v="IE200_6"/>
    <s v=" "/>
    <s v="IE"/>
    <n v="200"/>
    <n v="6"/>
    <s v="RefIEIND200Electric Heating2015"/>
    <n v="1"/>
    <s v="Reference"/>
    <s v="IE"/>
    <s v="IND"/>
    <n v="200"/>
    <n v="6"/>
    <x v="13"/>
    <x v="1"/>
    <s v="Industry"/>
    <x v="0"/>
    <x v="0"/>
    <x v="4"/>
    <m/>
    <n v="1.200572857244167"/>
    <n v="1.0023032103538889"/>
    <n v="0.19826964689027812"/>
    <n v="9.9927790130555499E-3"/>
    <n v="4.2979691001666598E-2"/>
    <n v="3.6072361189444402E-2"/>
    <n v="0"/>
    <n v="0.10922481568611156"/>
    <n v="2.28260003355556E-2"/>
    <n v="2.99887377647222E-2"/>
    <n v="0.28401106753749999"/>
    <n v="0.66547740471611105"/>
    <m/>
    <n v="0.9021052629770917"/>
    <n v="0.90210526298718974"/>
    <n v="0.90210526299842175"/>
    <s v=" "/>
    <n v="1.0021843759731377"/>
    <n v="2.4999999999878253"/>
    <n v="1.0000000004353502E-2"/>
    <n v="1.628525427230586"/>
    <n v="3.4112417010809466"/>
    <m/>
    <n v="2.9797796220313866"/>
    <n v="2.789988407410831"/>
    <n v="0.18979121462055554"/>
    <n v="9.0145385394444395E-3"/>
    <n v="3.8772205454166597E-2"/>
    <n v="3.2541066877777802E-2"/>
    <n v="0"/>
    <n v="0.1094634037491667"/>
    <n v="5.7065000838611102E-2"/>
    <n v="2.9988737777777801E-4"/>
    <n v="0.46251924509972198"/>
    <n v="2.2701042740947202"/>
    <m/>
    <n v="8.9044831203888883E-2"/>
    <n v="0"/>
    <n v="0"/>
    <n v="0"/>
    <n v="0"/>
    <n v="8.4043189767499998E-2"/>
    <n v="5.0016414363888897E-3"/>
    <n v="0"/>
  </r>
  <r>
    <s v="IE500_7"/>
    <s v="IE200_7"/>
    <s v=" "/>
    <s v="IE"/>
    <n v="200"/>
    <n v="7"/>
    <s v="RefIEIND200District heating2015"/>
    <n v="1"/>
    <s v="Reference"/>
    <s v="IE"/>
    <s v="IND"/>
    <n v="200"/>
    <n v="7"/>
    <x v="13"/>
    <x v="1"/>
    <s v="Industry"/>
    <x v="0"/>
    <x v="0"/>
    <x v="5"/>
    <m/>
    <n v="3.1714657942222203E-2"/>
    <n v="0"/>
    <n v="3.1714657942222203E-2"/>
    <n v="0"/>
    <n v="0"/>
    <n v="0"/>
    <n v="0"/>
    <n v="3.1714657942222203E-2"/>
    <n v="0"/>
    <n v="0"/>
    <n v="0"/>
    <n v="0"/>
    <m/>
    <s v=" "/>
    <s v=" "/>
    <s v=" "/>
    <s v=" "/>
    <n v="0.90372750000239588"/>
    <s v=" "/>
    <s v=" "/>
    <s v=" "/>
    <s v=" "/>
    <m/>
    <n v="2.8661408535555599E-2"/>
    <n v="0"/>
    <n v="2.8661408535555599E-2"/>
    <n v="0"/>
    <n v="0"/>
    <n v="0"/>
    <n v="0"/>
    <n v="2.8661408535555599E-2"/>
    <n v="0"/>
    <n v="0"/>
    <n v="0"/>
    <n v="0"/>
    <m/>
    <n v="0"/>
    <n v="0"/>
    <n v="0"/>
    <n v="0"/>
    <n v="0"/>
    <n v="0"/>
    <n v="0"/>
    <n v="0"/>
  </r>
  <r>
    <s v="IE500_8"/>
    <s v="IE200_x"/>
    <s v=" "/>
    <s v="IE"/>
    <n v="200"/>
    <s v="x"/>
    <s v="RefIEIND200Micro CHP (natural gas)2015"/>
    <n v="1"/>
    <s v="Reference"/>
    <s v="IE"/>
    <s v="IND"/>
    <n v="200"/>
    <n v="8"/>
    <x v="13"/>
    <x v="1"/>
    <s v="Industry"/>
    <x v="0"/>
    <x v="0"/>
    <x v="6"/>
    <m/>
    <n v="0"/>
    <n v="0"/>
    <n v="0"/>
    <s v="-"/>
    <s v="-"/>
    <s v="-"/>
    <s v="-"/>
    <s v="-"/>
    <s v="-"/>
    <s v="-"/>
    <s v="-"/>
    <s v="-"/>
    <m/>
    <s v=" "/>
    <s v=" "/>
    <s v=" "/>
    <s v=" "/>
    <s v=" "/>
    <s v=" "/>
    <s v=" "/>
    <s v=" "/>
    <s v=" "/>
    <m/>
    <n v="0"/>
    <n v="0"/>
    <n v="0"/>
    <s v="-"/>
    <s v="-"/>
    <s v="-"/>
    <s v="-"/>
    <s v="-"/>
    <s v="-"/>
    <s v="-"/>
    <s v="-"/>
    <s v="-"/>
    <m/>
    <n v="0"/>
    <s v="-"/>
    <s v="-"/>
    <s v="-"/>
    <s v="-"/>
    <s v="-"/>
    <s v="-"/>
    <s v="-"/>
  </r>
  <r>
    <s v="IE500_9"/>
    <s v="IE200_x"/>
    <s v=" "/>
    <s v="IE"/>
    <n v="200"/>
    <s v="x"/>
    <s v="RefIEIND200Micro CHP (biomass)2015"/>
    <n v="1"/>
    <s v="Reference"/>
    <s v="IE"/>
    <s v="IND"/>
    <n v="200"/>
    <n v="9"/>
    <x v="13"/>
    <x v="1"/>
    <s v="Industry"/>
    <x v="0"/>
    <x v="0"/>
    <x v="7"/>
    <m/>
    <n v="0"/>
    <n v="0"/>
    <n v="0"/>
    <s v="-"/>
    <s v="-"/>
    <s v="-"/>
    <s v="-"/>
    <s v="-"/>
    <s v="-"/>
    <s v="-"/>
    <s v="-"/>
    <s v="-"/>
    <m/>
    <s v=" "/>
    <s v=" "/>
    <s v=" "/>
    <s v=" "/>
    <s v=" "/>
    <s v=" "/>
    <s v=" "/>
    <s v=" "/>
    <s v=" "/>
    <m/>
    <n v="0"/>
    <n v="0"/>
    <n v="0"/>
    <s v="-"/>
    <s v="-"/>
    <s v="-"/>
    <s v="-"/>
    <s v="-"/>
    <s v="-"/>
    <s v="-"/>
    <s v="-"/>
    <s v="-"/>
    <m/>
    <n v="0"/>
    <s v="-"/>
    <s v="-"/>
    <s v="-"/>
    <s v="-"/>
    <s v="-"/>
    <s v="-"/>
    <s v="-"/>
  </r>
  <r>
    <s v="IE500_4"/>
    <s v="IE200_51"/>
    <s v=" "/>
    <s v="IE"/>
    <n v="200"/>
    <n v="51"/>
    <s v="RefIEIND200Biomass2015"/>
    <n v="1"/>
    <s v="Reference"/>
    <s v="IE"/>
    <s v="IND"/>
    <n v="200"/>
    <n v="4"/>
    <x v="13"/>
    <x v="1"/>
    <s v="Industry"/>
    <x v="0"/>
    <x v="0"/>
    <x v="8"/>
    <m/>
    <n v="1.7847036928272217"/>
    <n v="0"/>
    <n v="1.7847036928272217"/>
    <n v="0.38299143687916698"/>
    <n v="0.98781273275499903"/>
    <n v="0.33526988908805599"/>
    <n v="7.5672987996111107E-2"/>
    <n v="2.9566461088888899E-3"/>
    <n v="0"/>
    <n v="0"/>
    <n v="0"/>
    <n v="0"/>
    <m/>
    <n v="0.90210526300038951"/>
    <n v="0.90210526300025085"/>
    <n v="0.90210526299971794"/>
    <n v="0.68629969890095543"/>
    <n v="0.8250752731276586"/>
    <s v=" "/>
    <s v=" "/>
    <s v=" "/>
    <s v=" "/>
    <m/>
    <n v="1.5715977691091676"/>
    <n v="0"/>
    <n v="1.5715977691091676"/>
    <n v="0.34549859089277801"/>
    <n v="0.89111106507694493"/>
    <n v="0.30244873147166701"/>
    <n v="5.1934348876666668E-2"/>
    <n v="2.4394555958333298E-3"/>
    <n v="0"/>
    <n v="0"/>
    <n v="0"/>
    <n v="0"/>
    <m/>
    <n v="1.7060740587225012"/>
    <n v="0"/>
    <n v="0"/>
    <n v="0.74114406023527801"/>
    <n v="0.12876130357305601"/>
    <n v="0.83616869491416701"/>
    <n v="0"/>
    <n v="0"/>
  </r>
  <r>
    <s v="IE500_10"/>
    <s v="IE200_53"/>
    <s v=" "/>
    <s v="IE"/>
    <n v="200"/>
    <n v="53"/>
    <s v="RefIEIND200Solar thermal2015"/>
    <n v="1"/>
    <s v="Reference"/>
    <s v="IE"/>
    <s v="IND"/>
    <n v="200"/>
    <n v="10"/>
    <x v="13"/>
    <x v="1"/>
    <s v="Industry"/>
    <x v="0"/>
    <x v="0"/>
    <x v="9"/>
    <m/>
    <n v="8.4713924386111104E-3"/>
    <n v="0"/>
    <n v="8.4713924386111104E-3"/>
    <n v="0"/>
    <n v="0"/>
    <n v="0"/>
    <n v="0"/>
    <n v="8.4713924386111104E-3"/>
    <n v="0"/>
    <n v="0"/>
    <n v="0"/>
    <n v="0"/>
    <m/>
    <s v=" "/>
    <s v=" "/>
    <s v=" "/>
    <s v=" "/>
    <n v="0.93078155653154382"/>
    <s v=" "/>
    <s v=" "/>
    <s v=" "/>
    <s v=" "/>
    <m/>
    <n v="7.8850158400000005E-3"/>
    <n v="0"/>
    <n v="7.8850158400000005E-3"/>
    <n v="0"/>
    <n v="0"/>
    <n v="0"/>
    <n v="0"/>
    <n v="7.8850158400000005E-3"/>
    <n v="0"/>
    <n v="0"/>
    <n v="0"/>
    <n v="0"/>
    <m/>
    <n v="0"/>
    <n v="0"/>
    <n v="0"/>
    <n v="0"/>
    <n v="0"/>
    <n v="0"/>
    <n v="0"/>
    <n v="0"/>
  </r>
  <r>
    <s v="IE500_11"/>
    <s v="IE200_x"/>
    <s v=" "/>
    <s v="IE"/>
    <n v="200"/>
    <s v="x"/>
    <s v="RefIEIND200Heat pumps total (electric)2015"/>
    <n v="1"/>
    <s v="Reference"/>
    <s v="IE"/>
    <s v="IND"/>
    <n v="200"/>
    <n v="11"/>
    <x v="13"/>
    <x v="1"/>
    <s v="Industry"/>
    <x v="0"/>
    <x v="0"/>
    <x v="10"/>
    <m/>
    <n v="0"/>
    <n v="0"/>
    <n v="0"/>
    <s v="-"/>
    <s v="-"/>
    <s v="-"/>
    <s v="-"/>
    <s v="-"/>
    <s v="-"/>
    <s v="-"/>
    <s v="-"/>
    <s v="-"/>
    <m/>
    <s v=" "/>
    <s v=" "/>
    <s v=" "/>
    <s v=" "/>
    <s v=" "/>
    <s v=" "/>
    <s v=" "/>
    <s v=" "/>
    <s v=" "/>
    <m/>
    <n v="0"/>
    <n v="0"/>
    <n v="0"/>
    <s v="-"/>
    <s v="-"/>
    <s v="-"/>
    <s v="-"/>
    <s v="-"/>
    <s v="-"/>
    <s v="-"/>
    <s v="-"/>
    <s v="-"/>
    <m/>
    <n v="0"/>
    <s v="-"/>
    <s v="-"/>
    <s v="-"/>
    <s v="-"/>
    <s v="-"/>
    <s v="-"/>
    <s v="-"/>
  </r>
  <r>
    <s v="IE500_12"/>
    <s v="IE200_x"/>
    <s v=" "/>
    <s v="IE"/>
    <n v="200"/>
    <s v="x"/>
    <s v="RefIEIND200Heat pumps Air-to-air (electric)2015"/>
    <n v="1"/>
    <s v="Reference"/>
    <s v="IE"/>
    <s v="IND"/>
    <n v="200"/>
    <n v="12"/>
    <x v="13"/>
    <x v="1"/>
    <s v="Industry"/>
    <x v="0"/>
    <x v="0"/>
    <x v="11"/>
    <m/>
    <n v="0"/>
    <n v="0"/>
    <n v="0"/>
    <s v="-"/>
    <s v="-"/>
    <s v="-"/>
    <s v="-"/>
    <s v="-"/>
    <s v="-"/>
    <s v="-"/>
    <s v="-"/>
    <s v="-"/>
    <m/>
    <s v=" "/>
    <s v=" "/>
    <s v=" "/>
    <s v=" "/>
    <s v=" "/>
    <s v=" "/>
    <s v=" "/>
    <s v=" "/>
    <s v=" "/>
    <m/>
    <n v="0"/>
    <n v="0"/>
    <n v="0"/>
    <s v="-"/>
    <s v="-"/>
    <s v="-"/>
    <s v="-"/>
    <s v="-"/>
    <s v="-"/>
    <s v="-"/>
    <s v="-"/>
    <s v="-"/>
    <m/>
    <n v="0"/>
    <s v="-"/>
    <s v="-"/>
    <s v="-"/>
    <s v="-"/>
    <s v="-"/>
    <s v="-"/>
    <s v="-"/>
  </r>
  <r>
    <s v=" "/>
    <s v="IE200_x"/>
    <s v=" "/>
    <s v="IE"/>
    <n v="200"/>
    <s v="x"/>
    <s v="RefIEIND200Heat pumps Air-to-water (electric)2015"/>
    <n v="1"/>
    <s v="Reference"/>
    <s v="IE"/>
    <s v="IND"/>
    <n v="200"/>
    <n v="13"/>
    <x v="13"/>
    <x v="1"/>
    <s v="Industry"/>
    <x v="0"/>
    <x v="0"/>
    <x v="12"/>
    <m/>
    <n v="0"/>
    <n v="0"/>
    <n v="0"/>
    <s v="-"/>
    <s v="-"/>
    <s v="-"/>
    <s v="-"/>
    <s v="-"/>
    <s v="-"/>
    <s v="-"/>
    <s v="-"/>
    <s v="-"/>
    <m/>
    <s v=" "/>
    <s v=" "/>
    <s v=" "/>
    <s v=" "/>
    <s v=" "/>
    <s v=" "/>
    <s v=" "/>
    <s v=" "/>
    <s v=" "/>
    <m/>
    <n v="0"/>
    <n v="0"/>
    <n v="0"/>
    <s v="-"/>
    <s v="-"/>
    <s v="-"/>
    <s v="-"/>
    <s v="-"/>
    <s v="-"/>
    <s v="-"/>
    <s v="-"/>
    <s v="-"/>
    <m/>
    <n v="0"/>
    <s v="-"/>
    <s v="-"/>
    <s v="-"/>
    <s v="-"/>
    <s v="-"/>
    <s v="-"/>
    <s v="-"/>
  </r>
  <r>
    <s v="IE500_14"/>
    <s v="IE200_x"/>
    <s v=" "/>
    <s v="IE"/>
    <n v="200"/>
    <s v="x"/>
    <s v="RefIEIND200Heat pumps Ground-to-water (electric)2015"/>
    <n v="1"/>
    <s v="Reference"/>
    <s v="IE"/>
    <s v="IND"/>
    <n v="200"/>
    <n v="14"/>
    <x v="13"/>
    <x v="1"/>
    <s v="Industry"/>
    <x v="0"/>
    <x v="0"/>
    <x v="13"/>
    <m/>
    <n v="0"/>
    <n v="0"/>
    <n v="0"/>
    <s v="-"/>
    <s v="-"/>
    <s v="-"/>
    <s v="-"/>
    <s v="-"/>
    <s v="-"/>
    <s v="-"/>
    <s v="-"/>
    <s v="-"/>
    <m/>
    <s v=" "/>
    <s v=" "/>
    <s v=" "/>
    <s v=" "/>
    <s v=" "/>
    <s v=" "/>
    <s v=" "/>
    <s v=" "/>
    <s v=" "/>
    <m/>
    <n v="0"/>
    <n v="0"/>
    <n v="0"/>
    <s v="-"/>
    <s v="-"/>
    <s v="-"/>
    <s v="-"/>
    <s v="-"/>
    <s v="-"/>
    <s v="-"/>
    <s v="-"/>
    <s v="-"/>
    <m/>
    <n v="0"/>
    <s v="-"/>
    <s v="-"/>
    <s v="-"/>
    <s v="-"/>
    <s v="-"/>
    <s v="-"/>
    <s v="-"/>
  </r>
  <r>
    <s v="IE500_15"/>
    <s v="IE200_9"/>
    <s v=" "/>
    <s v="IE"/>
    <n v="200"/>
    <n v="9"/>
    <s v="RefIEIND200Others (RES)2015"/>
    <n v="1"/>
    <s v="Reference"/>
    <s v="IE"/>
    <s v="IND"/>
    <n v="200"/>
    <n v="15"/>
    <x v="13"/>
    <x v="1"/>
    <s v="Industry"/>
    <x v="0"/>
    <x v="0"/>
    <x v="14"/>
    <m/>
    <n v="0.1374096325305556"/>
    <n v="0"/>
    <n v="0.1374096325305556"/>
    <n v="0"/>
    <n v="0"/>
    <n v="0"/>
    <n v="0.12389496908027781"/>
    <n v="1.3514663450277801E-2"/>
    <n v="0"/>
    <n v="0"/>
    <n v="0"/>
    <n v="0"/>
    <m/>
    <s v=" "/>
    <s v=" "/>
    <s v=" "/>
    <n v="0.7150618163907746"/>
    <n v="2.8690192975609676"/>
    <s v=" "/>
    <s v=" "/>
    <s v=" "/>
    <s v=" "/>
    <m/>
    <n v="0.12717960342305559"/>
    <n v="0"/>
    <n v="0.12717960342305559"/>
    <n v="0"/>
    <n v="0"/>
    <n v="0"/>
    <n v="8.8592561632222303E-2"/>
    <n v="3.8773830238888897E-2"/>
    <n v="0"/>
    <n v="0"/>
    <n v="0"/>
    <n v="0"/>
    <m/>
    <n v="0"/>
    <n v="0"/>
    <n v="0"/>
    <n v="0"/>
    <n v="0"/>
    <n v="0"/>
    <n v="0"/>
    <n v="0"/>
  </r>
  <r>
    <s v="IE500_16"/>
    <s v="IE200_4"/>
    <s v="IE200_8"/>
    <s v="IE"/>
    <n v="200"/>
    <n v="4"/>
    <s v="RefIEIND200Others (fossil)2015"/>
    <n v="1"/>
    <s v="Reference"/>
    <s v="IE"/>
    <s v="IND"/>
    <n v="200"/>
    <n v="16"/>
    <x v="13"/>
    <x v="1"/>
    <s v="Industry"/>
    <x v="0"/>
    <x v="0"/>
    <x v="15"/>
    <m/>
    <n v="1.886307560921944"/>
    <n v="0"/>
    <n v="1.886307560921944"/>
    <n v="0.14837255238999994"/>
    <n v="0.50514476453083257"/>
    <n v="0.2936513764819445"/>
    <n v="0.93913886751916675"/>
    <n v="0"/>
    <n v="0"/>
    <n v="0"/>
    <n v="0"/>
    <n v="0"/>
    <m/>
    <n v="0.90210526300048011"/>
    <n v="0.90210526299913552"/>
    <n v="0.90210526300037508"/>
    <n v="0.71267021380000373"/>
    <s v=" "/>
    <s v=" "/>
    <s v=" "/>
    <s v=" "/>
    <s v=" "/>
    <m/>
    <n v="1.4708308551902789"/>
    <n v="0"/>
    <n v="1.4708308551902789"/>
    <n v="0.1338476603958334"/>
    <n v="0.45569375065972312"/>
    <n v="0.2649044522116667"/>
    <n v="0.66929629750277797"/>
    <n v="0"/>
    <n v="0"/>
    <n v="0"/>
    <n v="0"/>
    <n v="0"/>
    <m/>
    <n v="0.94716869340277765"/>
    <n v="0"/>
    <n v="0"/>
    <n v="0"/>
    <n v="3.9225863091666702E-2"/>
    <n v="0.907942830311111"/>
    <n v="0"/>
    <n v="0"/>
  </r>
  <r>
    <s v=" "/>
    <s v="IE200_x"/>
    <s v=" "/>
    <s v="IE"/>
    <n v="200"/>
    <s v="x"/>
    <s v="RefIEIND200Compression cooling (electricity)2015"/>
    <n v="1"/>
    <s v="Reference"/>
    <s v="IE"/>
    <s v="IND"/>
    <n v="200"/>
    <n v="17"/>
    <x v="13"/>
    <x v="1"/>
    <s v="Industry"/>
    <x v="0"/>
    <x v="0"/>
    <x v="16"/>
    <m/>
    <n v="0"/>
    <n v="0"/>
    <n v="0"/>
    <s v="-"/>
    <s v="-"/>
    <s v="-"/>
    <s v="-"/>
    <s v="-"/>
    <s v="-"/>
    <s v="-"/>
    <s v="-"/>
    <s v="-"/>
    <m/>
    <s v=" "/>
    <s v=" "/>
    <s v=" "/>
    <s v=" "/>
    <s v=" "/>
    <s v=" "/>
    <s v=" "/>
    <s v=" "/>
    <s v=" "/>
    <m/>
    <n v="0"/>
    <n v="0"/>
    <n v="0"/>
    <s v="-"/>
    <s v="-"/>
    <s v="-"/>
    <s v="-"/>
    <s v="-"/>
    <s v="-"/>
    <s v="-"/>
    <s v="-"/>
    <s v="-"/>
    <m/>
    <n v="0"/>
    <s v="-"/>
    <s v="-"/>
    <s v="-"/>
    <s v="-"/>
    <s v="-"/>
    <s v="-"/>
    <s v="-"/>
  </r>
  <r>
    <s v="IT500_1"/>
    <s v="IT200_0"/>
    <s v=" "/>
    <s v="IT"/>
    <n v="200"/>
    <n v="0"/>
    <s v="RefITIND200Total2015"/>
    <n v="1"/>
    <s v="Reference"/>
    <s v="IT"/>
    <s v="IND"/>
    <n v="200"/>
    <n v="1"/>
    <x v="14"/>
    <x v="0"/>
    <s v="Industry"/>
    <x v="0"/>
    <x v="0"/>
    <x v="0"/>
    <m/>
    <n v="246.64297186421308"/>
    <n v="15.281508191744731"/>
    <n v="231.36146367246835"/>
    <n v="28.8414902547267"/>
    <n v="29.744920398396928"/>
    <n v="24.024142179299201"/>
    <n v="113.4965071847722"/>
    <n v="35.254403655273315"/>
    <n v="4.8393283966838903"/>
    <n v="3.2078494192630602"/>
    <n v="1.9810527677538901"/>
    <n v="5.2532776080438897"/>
    <m/>
    <n v="0.90210526299999416"/>
    <n v="0.90210526300000249"/>
    <n v="0.90210526300000005"/>
    <n v="0.64100764443910163"/>
    <n v="0.8863071199295518"/>
    <n v="2.5000000000000568"/>
    <n v="9.9999999999592862E-3"/>
    <n v="1.6662474104153646"/>
    <n v="3.3976710254325244"/>
    <m/>
    <n v="211.80200482805648"/>
    <n v="33.280232647472815"/>
    <n v="178.52177218058367"/>
    <n v="26.018060151552"/>
    <n v="26.83304923891"/>
    <n v="21.672305099006099"/>
    <n v="72.752128722576401"/>
    <n v="31.246228968539157"/>
    <n v="12.098320991710001"/>
    <n v="3.2078494192500001E-2"/>
    <n v="3.3009240441661101"/>
    <n v="17.848909117404201"/>
    <m/>
    <n v="82.610552832422812"/>
    <n v="2.6669814331944399E-2"/>
    <n v="10.0555819029706"/>
    <n v="3.5311743621158298"/>
    <n v="3.8192753315647199"/>
    <n v="41.126167385904701"/>
    <n v="0.39359438281722198"/>
    <n v="23.658089652717798"/>
  </r>
  <r>
    <s v="IT500_2"/>
    <s v="IT200_3"/>
    <s v=" "/>
    <s v="IT"/>
    <n v="200"/>
    <n v="3"/>
    <s v="RefITIND200Gas2015"/>
    <n v="1"/>
    <s v="Reference"/>
    <s v="IT"/>
    <s v="IND"/>
    <n v="200"/>
    <n v="2"/>
    <x v="14"/>
    <x v="0"/>
    <s v="Industry"/>
    <x v="0"/>
    <x v="0"/>
    <x v="1"/>
    <m/>
    <n v="102.85576323570436"/>
    <n v="0"/>
    <n v="102.85576323570436"/>
    <n v="2.4157303886088899"/>
    <n v="18.366484070453602"/>
    <n v="10.715609554908299"/>
    <n v="44.890768917668595"/>
    <n v="26.467170304064979"/>
    <n v="0"/>
    <n v="0"/>
    <n v="0"/>
    <n v="0"/>
    <m/>
    <n v="0.9021052630000933"/>
    <n v="0.90210526299998928"/>
    <n v="0.90210526299999683"/>
    <n v="0.64919340222619271"/>
    <n v="0.87531656489949794"/>
    <s v=" "/>
    <s v=" "/>
    <s v=" "/>
    <s v=" "/>
    <m/>
    <n v="80.724296411426096"/>
    <n v="0"/>
    <n v="80.724296411426096"/>
    <n v="2.1792430975533401"/>
    <n v="16.56850194276166"/>
    <n v="9.6666077757358302"/>
    <n v="29.142791002211098"/>
    <n v="23.167152593164158"/>
    <n v="0"/>
    <n v="0"/>
    <n v="0"/>
    <n v="0"/>
    <m/>
    <n v="31.497824013971137"/>
    <n v="2.6669814331944399E-2"/>
    <n v="8.0450905151613892"/>
    <n v="2.55043468363028"/>
    <n v="0.69291837426333303"/>
    <n v="20.0704943584178"/>
    <n v="0.11221626816638899"/>
    <n v="0"/>
  </r>
  <r>
    <s v="IT500_3"/>
    <s v="IT200_2"/>
    <s v=" "/>
    <s v="IT"/>
    <n v="200"/>
    <n v="2"/>
    <s v="RefITIND200Oil2015"/>
    <n v="1"/>
    <s v="Reference"/>
    <s v="IT"/>
    <s v="IND"/>
    <n v="200"/>
    <n v="3"/>
    <x v="14"/>
    <x v="0"/>
    <s v="Industry"/>
    <x v="0"/>
    <x v="0"/>
    <x v="2"/>
    <m/>
    <n v="15.939300951139716"/>
    <n v="0"/>
    <n v="15.939300951139716"/>
    <n v="0.38016814870666704"/>
    <n v="3.5150646401497201"/>
    <n v="1.4762317862613901"/>
    <n v="8.6557759465258286"/>
    <n v="1.9120604294961101"/>
    <n v="0"/>
    <n v="0"/>
    <n v="0"/>
    <n v="0"/>
    <m/>
    <n v="0.90210526300021565"/>
    <n v="0.90210526299997174"/>
    <n v="0.90210526300010097"/>
    <n v="0.678850968198081"/>
    <n v="0.84600585403868955"/>
    <s v=" "/>
    <s v=" "/>
    <s v=" "/>
    <s v=" "/>
    <m/>
    <n v="12.339222661666097"/>
    <n v="0"/>
    <n v="12.339222661666097"/>
    <n v="0.34295168777333296"/>
    <n v="3.1709583116641644"/>
    <n v="1.3317164637944401"/>
    <n v="5.8759818818047194"/>
    <n v="1.6176143166294401"/>
    <n v="0"/>
    <n v="0"/>
    <n v="0"/>
    <n v="0"/>
    <m/>
    <n v="5.3714645751177761"/>
    <n v="0"/>
    <n v="0.179608604894722"/>
    <n v="0.263768671588333"/>
    <n v="0.44889646015861101"/>
    <n v="4.4791908384761099"/>
    <n v="0"/>
    <n v="0"/>
  </r>
  <r>
    <s v="IT500_5"/>
    <s v="IT200_1"/>
    <s v=" "/>
    <s v="IT"/>
    <n v="200"/>
    <n v="1"/>
    <s v="RefITIND200Coal2015"/>
    <n v="1"/>
    <s v="Reference"/>
    <s v="IT"/>
    <s v="IND"/>
    <n v="200"/>
    <n v="5"/>
    <x v="14"/>
    <x v="0"/>
    <s v="Industry"/>
    <x v="0"/>
    <x v="0"/>
    <x v="3"/>
    <m/>
    <n v="36.807803302729695"/>
    <n v="0"/>
    <n v="36.807803302729695"/>
    <n v="0.40635907371722202"/>
    <n v="1.1323112588808328"/>
    <n v="4.9487544509944401"/>
    <n v="30.301353830330811"/>
    <n v="1.9024688806388902E-2"/>
    <n v="0"/>
    <n v="0"/>
    <n v="0"/>
    <n v="0"/>
    <m/>
    <n v="0.90210526299918059"/>
    <n v="0.90210526300000093"/>
    <n v="0.90210526300003635"/>
    <n v="0.61395988404917146"/>
    <n v="0.76915068001459097"/>
    <s v=" "/>
    <s v=" "/>
    <s v=" "/>
    <s v=" "/>
    <m/>
    <n v="24.470788577130595"/>
    <n v="0"/>
    <n v="24.470788577130595"/>
    <n v="0.36657865906777798"/>
    <n v="1.0214639459905559"/>
    <n v="4.46429743553694"/>
    <n v="18.603815684202822"/>
    <n v="1.46328523325E-2"/>
    <n v="0"/>
    <n v="0"/>
    <n v="0"/>
    <n v="0"/>
    <m/>
    <n v="6.4874247835922194"/>
    <n v="0"/>
    <n v="0"/>
    <n v="0"/>
    <n v="2.0780310572161098"/>
    <n v="4.40939372637611"/>
    <n v="0"/>
    <n v="0"/>
  </r>
  <r>
    <s v="IT500_6"/>
    <s v="IT200_6"/>
    <s v=" "/>
    <s v="IT"/>
    <n v="200"/>
    <n v="6"/>
    <s v="RefITIND200Electric Heating2015"/>
    <n v="1"/>
    <s v="Reference"/>
    <s v="IT"/>
    <s v="IND"/>
    <n v="200"/>
    <n v="6"/>
    <x v="14"/>
    <x v="0"/>
    <s v="Industry"/>
    <x v="0"/>
    <x v="0"/>
    <x v="4"/>
    <m/>
    <n v="29.999077246269728"/>
    <n v="15.281508191744731"/>
    <n v="14.717569054524997"/>
    <n v="0.18969665129166649"/>
    <n v="0.99908810717083307"/>
    <n v="2.0923333693883301"/>
    <n v="10.613210394121111"/>
    <n v="0.82324053255305596"/>
    <n v="4.8393283966838903"/>
    <n v="3.2078494192630602"/>
    <n v="1.9810527677538901"/>
    <n v="5.2532776080438897"/>
    <m/>
    <n v="0.90210526300105853"/>
    <n v="0.9021052629996491"/>
    <n v="0.902105262999916"/>
    <n v="0.60844962615346954"/>
    <n v="1.015802570560445"/>
    <n v="2.5000000000000568"/>
    <n v="9.9999999999592862E-3"/>
    <n v="1.6662474104153646"/>
    <n v="3.3976710254325244"/>
    <m/>
    <n v="43.534000324879486"/>
    <n v="33.280232647472815"/>
    <n v="10.253767677406668"/>
    <n v="0.17112634750388889"/>
    <n v="0.901282639679166"/>
    <n v="1.8875049444755601"/>
    <n v="6.4576038965911078"/>
    <n v="0.836249849156944"/>
    <n v="12.098320991710001"/>
    <n v="3.2078494192500001E-2"/>
    <n v="3.3009240441661101"/>
    <n v="17.848909117404201"/>
    <m/>
    <n v="3.2811181278505548"/>
    <n v="0"/>
    <n v="0"/>
    <n v="0"/>
    <n v="0"/>
    <n v="3.2668817332711102"/>
    <n v="1.42363945794444E-2"/>
    <n v="0"/>
  </r>
  <r>
    <s v="IT500_7"/>
    <s v="IT200_7"/>
    <s v=" "/>
    <s v="IT"/>
    <n v="200"/>
    <n v="7"/>
    <s v="RefITIND200District heating2015"/>
    <n v="1"/>
    <s v="Reference"/>
    <s v="IT"/>
    <s v="IND"/>
    <n v="200"/>
    <n v="7"/>
    <x v="14"/>
    <x v="0"/>
    <s v="Industry"/>
    <x v="0"/>
    <x v="0"/>
    <x v="5"/>
    <m/>
    <n v="29.371376572842799"/>
    <n v="0"/>
    <n v="29.371376572842799"/>
    <n v="23.658089652717798"/>
    <n v="0"/>
    <n v="0"/>
    <n v="0"/>
    <n v="5.7132869201250003"/>
    <n v="0"/>
    <n v="0"/>
    <n v="0"/>
    <n v="0"/>
    <m/>
    <n v="0.90210526300000982"/>
    <s v=" "/>
    <s v=" "/>
    <s v=" "/>
    <n v="0.88055499999998088"/>
    <s v=" "/>
    <s v=" "/>
    <s v=" "/>
    <s v=" "/>
    <m/>
    <n v="26.372950552193359"/>
    <n v="0"/>
    <n v="26.372950552193359"/>
    <n v="21.3420871882428"/>
    <n v="0"/>
    <n v="0"/>
    <n v="0"/>
    <n v="5.0308633639505604"/>
    <n v="0"/>
    <n v="0"/>
    <n v="0"/>
    <n v="0"/>
    <m/>
    <n v="23.658089652717798"/>
    <n v="0"/>
    <n v="0"/>
    <n v="0"/>
    <n v="0"/>
    <n v="0"/>
    <n v="0"/>
    <n v="23.658089652717798"/>
  </r>
  <r>
    <s v="IT500_8"/>
    <s v="IT200_x"/>
    <s v=" "/>
    <s v="IT"/>
    <n v="200"/>
    <s v="x"/>
    <s v="RefITIND200Micro CHP (natural gas)2015"/>
    <n v="1"/>
    <s v="Reference"/>
    <s v="IT"/>
    <s v="IND"/>
    <n v="200"/>
    <n v="8"/>
    <x v="14"/>
    <x v="0"/>
    <s v="Industry"/>
    <x v="0"/>
    <x v="0"/>
    <x v="6"/>
    <m/>
    <n v="0"/>
    <n v="0"/>
    <n v="0"/>
    <s v="-"/>
    <s v="-"/>
    <s v="-"/>
    <s v="-"/>
    <s v="-"/>
    <s v="-"/>
    <s v="-"/>
    <s v="-"/>
    <s v="-"/>
    <m/>
    <s v=" "/>
    <s v=" "/>
    <s v=" "/>
    <s v=" "/>
    <s v=" "/>
    <s v=" "/>
    <s v=" "/>
    <s v=" "/>
    <s v=" "/>
    <m/>
    <n v="0"/>
    <n v="0"/>
    <n v="0"/>
    <s v="-"/>
    <s v="-"/>
    <s v="-"/>
    <s v="-"/>
    <s v="-"/>
    <s v="-"/>
    <s v="-"/>
    <s v="-"/>
    <s v="-"/>
    <m/>
    <n v="0"/>
    <s v="-"/>
    <s v="-"/>
    <s v="-"/>
    <s v="-"/>
    <s v="-"/>
    <s v="-"/>
    <s v="-"/>
  </r>
  <r>
    <s v="IT500_9"/>
    <s v="IT200_x"/>
    <s v=" "/>
    <s v="IT"/>
    <n v="200"/>
    <s v="x"/>
    <s v="RefITIND200Micro CHP (biomass)2015"/>
    <n v="1"/>
    <s v="Reference"/>
    <s v="IT"/>
    <s v="IND"/>
    <n v="200"/>
    <n v="9"/>
    <x v="14"/>
    <x v="0"/>
    <s v="Industry"/>
    <x v="0"/>
    <x v="0"/>
    <x v="7"/>
    <m/>
    <n v="0"/>
    <n v="0"/>
    <n v="0"/>
    <s v="-"/>
    <s v="-"/>
    <s v="-"/>
    <s v="-"/>
    <s v="-"/>
    <s v="-"/>
    <s v="-"/>
    <s v="-"/>
    <s v="-"/>
    <m/>
    <s v=" "/>
    <s v=" "/>
    <s v=" "/>
    <s v=" "/>
    <s v=" "/>
    <s v=" "/>
    <s v=" "/>
    <s v=" "/>
    <s v=" "/>
    <m/>
    <n v="0"/>
    <n v="0"/>
    <n v="0"/>
    <s v="-"/>
    <s v="-"/>
    <s v="-"/>
    <s v="-"/>
    <s v="-"/>
    <s v="-"/>
    <s v="-"/>
    <s v="-"/>
    <s v="-"/>
    <m/>
    <n v="0"/>
    <s v="-"/>
    <s v="-"/>
    <s v="-"/>
    <s v="-"/>
    <s v="-"/>
    <s v="-"/>
    <s v="-"/>
  </r>
  <r>
    <s v="IT500_4"/>
    <s v="IT200_51"/>
    <s v=" "/>
    <s v="IT"/>
    <n v="200"/>
    <n v="51"/>
    <s v="RefITIND200Biomass2015"/>
    <n v="1"/>
    <s v="Reference"/>
    <s v="IT"/>
    <s v="IND"/>
    <n v="200"/>
    <n v="4"/>
    <x v="14"/>
    <x v="0"/>
    <s v="Industry"/>
    <x v="0"/>
    <x v="0"/>
    <x v="8"/>
    <m/>
    <n v="3.5286179599200009"/>
    <n v="0"/>
    <n v="3.5286179599200009"/>
    <n v="0.4520903368725"/>
    <n v="1.462983873148056"/>
    <n v="0.86279731997388898"/>
    <n v="0.72688524170055602"/>
    <n v="2.3861188225E-2"/>
    <n v="0"/>
    <n v="0"/>
    <n v="0"/>
    <n v="0"/>
    <m/>
    <n v="0.90210526300009242"/>
    <n v="0.90210526300027494"/>
    <n v="0.90210526300010752"/>
    <n v="0.66489349028905897"/>
    <n v="0.80386281596791276"/>
    <s v=" "/>
    <s v=" "/>
    <s v=" "/>
    <s v=" "/>
    <m/>
    <n v="3.0084149144991659"/>
    <n v="0"/>
    <n v="3.0084149144991659"/>
    <n v="0.40783307224416698"/>
    <n v="1.3197654516513879"/>
    <n v="0.77833400325083302"/>
    <n v="0.48330126539388896"/>
    <n v="1.9181121958888901E-2"/>
    <n v="0"/>
    <n v="0"/>
    <n v="0"/>
    <n v="0"/>
    <m/>
    <n v="2.7778715299944441"/>
    <n v="0"/>
    <n v="0"/>
    <n v="0.71697100689722204"/>
    <n v="0.27617472095472201"/>
    <n v="1.7847258021425001"/>
    <n v="0"/>
    <n v="0"/>
  </r>
  <r>
    <s v="IT500_10"/>
    <s v="IT200_53"/>
    <s v=" "/>
    <s v="IT"/>
    <n v="200"/>
    <n v="53"/>
    <s v="RefITIND200Solar thermal2015"/>
    <n v="1"/>
    <s v="Reference"/>
    <s v="IT"/>
    <s v="IND"/>
    <n v="200"/>
    <n v="10"/>
    <x v="14"/>
    <x v="0"/>
    <s v="Industry"/>
    <x v="0"/>
    <x v="0"/>
    <x v="9"/>
    <m/>
    <n v="0.13841597347833301"/>
    <n v="0"/>
    <n v="0.13841597347833301"/>
    <n v="0"/>
    <n v="0"/>
    <n v="0"/>
    <n v="0"/>
    <n v="0.13841597347833301"/>
    <n v="0"/>
    <n v="0"/>
    <n v="0"/>
    <n v="0"/>
    <m/>
    <s v=" "/>
    <s v=" "/>
    <s v=" "/>
    <s v=" "/>
    <n v="0.90201161988190526"/>
    <s v=" "/>
    <s v=" "/>
    <s v=" "/>
    <s v=" "/>
    <m/>
    <n v="0.124852816454722"/>
    <n v="0"/>
    <n v="0.124852816454722"/>
    <n v="0"/>
    <n v="0"/>
    <n v="0"/>
    <n v="0"/>
    <n v="0.124852816454722"/>
    <n v="0"/>
    <n v="0"/>
    <n v="0"/>
    <n v="0"/>
    <m/>
    <n v="0"/>
    <n v="0"/>
    <n v="0"/>
    <n v="0"/>
    <n v="0"/>
    <n v="0"/>
    <n v="0"/>
    <n v="0"/>
  </r>
  <r>
    <s v="IT500_11"/>
    <s v="IT200_x"/>
    <s v=" "/>
    <s v="IT"/>
    <n v="200"/>
    <s v="x"/>
    <s v="RefITIND200Heat pumps total (electric)2015"/>
    <n v="1"/>
    <s v="Reference"/>
    <s v="IT"/>
    <s v="IND"/>
    <n v="200"/>
    <n v="11"/>
    <x v="14"/>
    <x v="0"/>
    <s v="Industry"/>
    <x v="0"/>
    <x v="0"/>
    <x v="10"/>
    <m/>
    <n v="0"/>
    <n v="0"/>
    <n v="0"/>
    <s v="-"/>
    <s v="-"/>
    <s v="-"/>
    <s v="-"/>
    <s v="-"/>
    <s v="-"/>
    <s v="-"/>
    <s v="-"/>
    <s v="-"/>
    <m/>
    <s v=" "/>
    <s v=" "/>
    <s v=" "/>
    <s v=" "/>
    <s v=" "/>
    <s v=" "/>
    <s v=" "/>
    <s v=" "/>
    <s v=" "/>
    <m/>
    <n v="0"/>
    <n v="0"/>
    <n v="0"/>
    <s v="-"/>
    <s v="-"/>
    <s v="-"/>
    <s v="-"/>
    <s v="-"/>
    <s v="-"/>
    <s v="-"/>
    <s v="-"/>
    <s v="-"/>
    <m/>
    <n v="0"/>
    <s v="-"/>
    <s v="-"/>
    <s v="-"/>
    <s v="-"/>
    <s v="-"/>
    <s v="-"/>
    <s v="-"/>
  </r>
  <r>
    <s v="IT500_12"/>
    <s v="IT200_x"/>
    <s v=" "/>
    <s v="IT"/>
    <n v="200"/>
    <s v="x"/>
    <s v="RefITIND200Heat pumps Air-to-air (electric)2015"/>
    <n v="1"/>
    <s v="Reference"/>
    <s v="IT"/>
    <s v="IND"/>
    <n v="200"/>
    <n v="12"/>
    <x v="14"/>
    <x v="0"/>
    <s v="Industry"/>
    <x v="0"/>
    <x v="0"/>
    <x v="11"/>
    <m/>
    <n v="0"/>
    <n v="0"/>
    <n v="0"/>
    <s v="-"/>
    <s v="-"/>
    <s v="-"/>
    <s v="-"/>
    <s v="-"/>
    <s v="-"/>
    <s v="-"/>
    <s v="-"/>
    <s v="-"/>
    <m/>
    <s v=" "/>
    <s v=" "/>
    <s v=" "/>
    <s v=" "/>
    <s v=" "/>
    <s v=" "/>
    <s v=" "/>
    <s v=" "/>
    <s v=" "/>
    <m/>
    <n v="0"/>
    <n v="0"/>
    <n v="0"/>
    <s v="-"/>
    <s v="-"/>
    <s v="-"/>
    <s v="-"/>
    <s v="-"/>
    <s v="-"/>
    <s v="-"/>
    <s v="-"/>
    <s v="-"/>
    <m/>
    <n v="0"/>
    <s v="-"/>
    <s v="-"/>
    <s v="-"/>
    <s v="-"/>
    <s v="-"/>
    <s v="-"/>
    <s v="-"/>
  </r>
  <r>
    <s v=" "/>
    <s v="IT200_x"/>
    <s v=" "/>
    <s v="IT"/>
    <n v="200"/>
    <s v="x"/>
    <s v="RefITIND200Heat pumps Air-to-water (electric)2015"/>
    <n v="1"/>
    <s v="Reference"/>
    <s v="IT"/>
    <s v="IND"/>
    <n v="200"/>
    <n v="13"/>
    <x v="14"/>
    <x v="0"/>
    <s v="Industry"/>
    <x v="0"/>
    <x v="0"/>
    <x v="12"/>
    <m/>
    <n v="0"/>
    <n v="0"/>
    <n v="0"/>
    <s v="-"/>
    <s v="-"/>
    <s v="-"/>
    <s v="-"/>
    <s v="-"/>
    <s v="-"/>
    <s v="-"/>
    <s v="-"/>
    <s v="-"/>
    <m/>
    <s v=" "/>
    <s v=" "/>
    <s v=" "/>
    <s v=" "/>
    <s v=" "/>
    <s v=" "/>
    <s v=" "/>
    <s v=" "/>
    <s v=" "/>
    <m/>
    <n v="0"/>
    <n v="0"/>
    <n v="0"/>
    <s v="-"/>
    <s v="-"/>
    <s v="-"/>
    <s v="-"/>
    <s v="-"/>
    <s v="-"/>
    <s v="-"/>
    <s v="-"/>
    <s v="-"/>
    <m/>
    <n v="0"/>
    <s v="-"/>
    <s v="-"/>
    <s v="-"/>
    <s v="-"/>
    <s v="-"/>
    <s v="-"/>
    <s v="-"/>
  </r>
  <r>
    <s v="IT500_14"/>
    <s v="IT200_x"/>
    <s v=" "/>
    <s v="IT"/>
    <n v="200"/>
    <s v="x"/>
    <s v="RefITIND200Heat pumps Ground-to-water (electric)2015"/>
    <n v="1"/>
    <s v="Reference"/>
    <s v="IT"/>
    <s v="IND"/>
    <n v="200"/>
    <n v="14"/>
    <x v="14"/>
    <x v="0"/>
    <s v="Industry"/>
    <x v="0"/>
    <x v="0"/>
    <x v="13"/>
    <m/>
    <n v="0"/>
    <n v="0"/>
    <n v="0"/>
    <s v="-"/>
    <s v="-"/>
    <s v="-"/>
    <s v="-"/>
    <s v="-"/>
    <s v="-"/>
    <s v="-"/>
    <s v="-"/>
    <s v="-"/>
    <m/>
    <s v=" "/>
    <s v=" "/>
    <s v=" "/>
    <s v=" "/>
    <s v=" "/>
    <s v=" "/>
    <s v=" "/>
    <s v=" "/>
    <s v=" "/>
    <m/>
    <n v="0"/>
    <n v="0"/>
    <n v="0"/>
    <s v="-"/>
    <s v="-"/>
    <s v="-"/>
    <s v="-"/>
    <s v="-"/>
    <s v="-"/>
    <s v="-"/>
    <s v="-"/>
    <s v="-"/>
    <m/>
    <n v="0"/>
    <s v="-"/>
    <s v="-"/>
    <s v="-"/>
    <s v="-"/>
    <s v="-"/>
    <s v="-"/>
    <s v="-"/>
  </r>
  <r>
    <s v="IT500_15"/>
    <s v="IT200_9"/>
    <s v=" "/>
    <s v="IT"/>
    <n v="200"/>
    <n v="9"/>
    <s v="RefITIND200Others (RES)2015"/>
    <n v="1"/>
    <s v="Reference"/>
    <s v="IT"/>
    <s v="IND"/>
    <n v="200"/>
    <n v="15"/>
    <x v="14"/>
    <x v="0"/>
    <s v="Industry"/>
    <x v="0"/>
    <x v="0"/>
    <x v="14"/>
    <m/>
    <n v="0.43012923957083282"/>
    <n v="0"/>
    <n v="0.43012923957083282"/>
    <n v="0.26714172007138803"/>
    <n v="0"/>
    <n v="0"/>
    <n v="5.6439009752777798E-3"/>
    <n v="0.15734361852416701"/>
    <n v="0"/>
    <n v="0"/>
    <n v="0"/>
    <n v="0"/>
    <m/>
    <n v="0.90210526300023253"/>
    <s v=" "/>
    <s v=" "/>
    <n v="0.65711280221305401"/>
    <n v="2.7689845891336606"/>
    <s v=" "/>
    <s v=" "/>
    <s v=" "/>
    <s v=" "/>
    <m/>
    <n v="0.6803806861205558"/>
    <n v="0"/>
    <n v="0.6803806861205558"/>
    <n v="0.240989951643334"/>
    <n v="0"/>
    <n v="0"/>
    <n v="3.7086795852777701E-3"/>
    <n v="0.435682054891944"/>
    <n v="0"/>
    <n v="0"/>
    <n v="0"/>
    <n v="0"/>
    <m/>
    <n v="0.26714172007138898"/>
    <n v="0"/>
    <n v="0"/>
    <n v="0"/>
    <n v="0"/>
    <n v="0"/>
    <n v="0.26714172007138898"/>
    <n v="0"/>
  </r>
  <r>
    <s v="IT500_16"/>
    <s v="IT200_4"/>
    <s v="IT200_8"/>
    <s v="IT"/>
    <n v="200"/>
    <n v="4"/>
    <s v="RefITIND200Others (fossil)2015"/>
    <n v="1"/>
    <s v="Reference"/>
    <s v="IT"/>
    <s v="IND"/>
    <n v="200"/>
    <n v="16"/>
    <x v="14"/>
    <x v="0"/>
    <s v="Industry"/>
    <x v="0"/>
    <x v="0"/>
    <x v="15"/>
    <m/>
    <n v="27.572487382557501"/>
    <n v="0"/>
    <n v="27.572487382557501"/>
    <n v="1.0722142827402781"/>
    <n v="4.2689884485944436"/>
    <n v="3.9284156977727802"/>
    <n v="18.302868953449998"/>
    <n v="0"/>
    <n v="0"/>
    <n v="0"/>
    <n v="0"/>
    <n v="0"/>
    <m/>
    <n v="0.90210526300036575"/>
    <n v="0.90210526299988913"/>
    <n v="0.90210526299989424"/>
    <n v="0.66573859780002953"/>
    <s v=" "/>
    <s v=" "/>
    <s v=" "/>
    <s v=" "/>
    <s v=" "/>
    <m/>
    <n v="20.547097883686668"/>
    <n v="0"/>
    <n v="20.547097883686668"/>
    <n v="0.96725014752416705"/>
    <n v="3.8510769471627793"/>
    <n v="3.543844476212227"/>
    <n v="12.184926312787496"/>
    <n v="0"/>
    <n v="0"/>
    <n v="0"/>
    <n v="0"/>
    <n v="0"/>
    <m/>
    <n v="9.2696184291069486"/>
    <n v="0"/>
    <n v="1.8308827829141701"/>
    <n v="0"/>
    <n v="0.32325471897166702"/>
    <n v="7.1154809272211104"/>
    <n v="0"/>
    <n v="0"/>
  </r>
  <r>
    <s v=" "/>
    <s v="IT200_x"/>
    <s v=" "/>
    <s v="IT"/>
    <n v="200"/>
    <s v="x"/>
    <s v="RefITIND200Compression cooling (electricity)2015"/>
    <n v="1"/>
    <s v="Reference"/>
    <s v="IT"/>
    <s v="IND"/>
    <n v="200"/>
    <n v="17"/>
    <x v="14"/>
    <x v="0"/>
    <s v="Industry"/>
    <x v="0"/>
    <x v="0"/>
    <x v="16"/>
    <m/>
    <n v="0"/>
    <n v="0"/>
    <n v="0"/>
    <s v="-"/>
    <s v="-"/>
    <s v="-"/>
    <s v="-"/>
    <s v="-"/>
    <s v="-"/>
    <s v="-"/>
    <s v="-"/>
    <s v="-"/>
    <m/>
    <s v=" "/>
    <s v=" "/>
    <s v=" "/>
    <s v=" "/>
    <s v=" "/>
    <s v=" "/>
    <s v=" "/>
    <s v=" "/>
    <s v=" "/>
    <m/>
    <n v="0"/>
    <n v="0"/>
    <n v="0"/>
    <s v="-"/>
    <s v="-"/>
    <s v="-"/>
    <s v="-"/>
    <s v="-"/>
    <s v="-"/>
    <s v="-"/>
    <s v="-"/>
    <s v="-"/>
    <m/>
    <n v="0"/>
    <s v="-"/>
    <s v="-"/>
    <s v="-"/>
    <s v="-"/>
    <s v="-"/>
    <s v="-"/>
    <s v="-"/>
  </r>
  <r>
    <s v="LV500_1"/>
    <s v="LV200_0"/>
    <s v=" "/>
    <s v="LV"/>
    <n v="200"/>
    <n v="0"/>
    <s v="RefLVIND200Total2015"/>
    <n v="1"/>
    <s v="Reference"/>
    <s v="LV"/>
    <s v="IND"/>
    <n v="200"/>
    <n v="1"/>
    <x v="15"/>
    <x v="1"/>
    <s v="Industry"/>
    <x v="0"/>
    <x v="0"/>
    <x v="0"/>
    <m/>
    <n v="8.9516743823077771"/>
    <n v="0.13320355703666667"/>
    <n v="8.8184708252711097"/>
    <n v="0.700467851323611"/>
    <n v="3.1977315983536103"/>
    <n v="1.2331938544130601"/>
    <n v="2.3770739185288843"/>
    <n v="1.3100036026519444"/>
    <n v="1.36182272525E-2"/>
    <n v="1.1096670105555601E-3"/>
    <n v="3.0813401035833299E-2"/>
    <n v="8.7662261737777802E-2"/>
    <m/>
    <n v="0.90210526300008131"/>
    <n v="0.90210526300006078"/>
    <n v="0.90210526300000216"/>
    <n v="0.63426557358467306"/>
    <n v="0.8802868437038609"/>
    <n v="2.5000000000101994"/>
    <n v="9.9999999048763274E-3"/>
    <n v="1.6096033281947812"/>
    <n v="3.368289355416088"/>
    <m/>
    <n v="7.5677826872394451"/>
    <n v="0.37892588074472267"/>
    <n v="7.1888568064947229"/>
    <n v="0.63189573524138798"/>
    <n v="2.8846905045363882"/>
    <n v="1.1124706663652799"/>
    <n v="1.5076961523888892"/>
    <n v="1.1531789366191669"/>
    <n v="3.4045568131388898E-2"/>
    <n v="1.109667E-5"/>
    <n v="4.9597352860277798E-2"/>
    <n v="0.29527186308305597"/>
    <m/>
    <n v="5.1313933040905564"/>
    <n v="6.19749495833333E-4"/>
    <n v="6.0796218983055601E-2"/>
    <n v="0.265558373479444"/>
    <n v="0.169028382596111"/>
    <n v="4.3933547066377798"/>
    <n v="8.8310766498055498E-2"/>
    <n v="0.15372510640027801"/>
  </r>
  <r>
    <s v="LV500_2"/>
    <s v="LV200_3"/>
    <s v=" "/>
    <s v="LV"/>
    <n v="200"/>
    <n v="3"/>
    <s v="RefLVIND200Gas2015"/>
    <n v="1"/>
    <s v="Reference"/>
    <s v="LV"/>
    <s v="IND"/>
    <n v="200"/>
    <n v="2"/>
    <x v="15"/>
    <x v="1"/>
    <s v="Industry"/>
    <x v="0"/>
    <x v="0"/>
    <x v="1"/>
    <m/>
    <n v="2.3987385807774997"/>
    <n v="0"/>
    <n v="2.3987385807774997"/>
    <n v="2.3077861636111099E-3"/>
    <n v="0.51900759198250002"/>
    <n v="0.23429814605083299"/>
    <n v="0.70971383076499994"/>
    <n v="0.93341122581555558"/>
    <n v="0"/>
    <n v="0"/>
    <n v="0"/>
    <n v="0"/>
    <m/>
    <n v="0.90210526292058557"/>
    <n v="0.90210526299960914"/>
    <n v="0.90210526300005067"/>
    <n v="0.63587748926281851"/>
    <n v="0.87466551157347694"/>
    <s v=" "/>
    <s v=" "/>
    <s v=" "/>
    <s v=" "/>
    <m/>
    <n v="1.897551086982501"/>
    <n v="0"/>
    <n v="1.897551086982501"/>
    <n v="2.0818660438888898E-3"/>
    <n v="0.46819948026416702"/>
    <n v="0.21136159066361099"/>
    <n v="0.45129104880194504"/>
    <n v="0.81642260733638916"/>
    <n v="0"/>
    <n v="0"/>
    <n v="0"/>
    <n v="0"/>
    <m/>
    <n v="0.75561352419638872"/>
    <n v="6.19749495833333E-4"/>
    <n v="4.9138124642777802E-2"/>
    <n v="0.16550581004222201"/>
    <n v="9.9956812677777802E-3"/>
    <n v="0.50995132395249998"/>
    <n v="2.04028347952778E-2"/>
    <n v="0"/>
  </r>
  <r>
    <s v="LV500_3"/>
    <s v="LV200_2"/>
    <s v=" "/>
    <s v="LV"/>
    <n v="200"/>
    <n v="2"/>
    <s v="RefLVIND200Oil2015"/>
    <n v="1"/>
    <s v="Reference"/>
    <s v="LV"/>
    <s v="IND"/>
    <n v="200"/>
    <n v="3"/>
    <x v="15"/>
    <x v="1"/>
    <s v="Industry"/>
    <x v="0"/>
    <x v="0"/>
    <x v="2"/>
    <m/>
    <n v="0.61293534643777747"/>
    <n v="0"/>
    <n v="0.61293534643777747"/>
    <n v="5.5112388888888796E-7"/>
    <n v="0.20239954883388878"/>
    <n v="6.8977060840000007E-2"/>
    <n v="8.8017160055277793E-2"/>
    <n v="0.25354102558472202"/>
    <n v="0"/>
    <n v="0"/>
    <n v="0"/>
    <n v="0"/>
    <m/>
    <n v="0.90210509232144842"/>
    <n v="0.90210526299896254"/>
    <n v="0.90210526299948957"/>
    <n v="0.64862384705539133"/>
    <n v="0.84622409954244737"/>
    <s v=" "/>
    <s v=" "/>
    <s v=" "/>
    <s v=" "/>
    <m/>
    <n v="0.51192682820972213"/>
    <n v="0"/>
    <n v="0.51192682820972213"/>
    <n v="4.9717166666666597E-7"/>
    <n v="0.18258569823166659"/>
    <n v="6.2224569610000002E-2"/>
    <n v="5.70900289619444E-2"/>
    <n v="0.2145525260725"/>
    <n v="0"/>
    <n v="0"/>
    <n v="0"/>
    <n v="0"/>
    <m/>
    <n v="0.27137716079749957"/>
    <n v="0"/>
    <n v="0"/>
    <n v="6.7725983241666704E-3"/>
    <n v="8.79323891388889E-3"/>
    <n v="0.25581132355944403"/>
    <n v="0"/>
    <n v="0"/>
  </r>
  <r>
    <s v="LV500_5"/>
    <s v="LV200_1"/>
    <s v=" "/>
    <s v="LV"/>
    <n v="200"/>
    <n v="1"/>
    <s v="RefLVIND200Coal2015"/>
    <n v="1"/>
    <s v="Reference"/>
    <s v="LV"/>
    <s v="IND"/>
    <n v="200"/>
    <n v="5"/>
    <x v="15"/>
    <x v="1"/>
    <s v="Industry"/>
    <x v="0"/>
    <x v="0"/>
    <x v="3"/>
    <m/>
    <n v="0.77338825593055482"/>
    <n v="0"/>
    <n v="0.77338825593055482"/>
    <n v="6.4387792082222201E-2"/>
    <n v="0.1481171982275"/>
    <n v="7.8520955223888897E-2"/>
    <n v="0.48133037449166599"/>
    <n v="1.0319359052777799E-3"/>
    <n v="0"/>
    <n v="0"/>
    <n v="0"/>
    <n v="0"/>
    <m/>
    <n v="0.90210526299930782"/>
    <n v="0.90210526300069116"/>
    <n v="0.90210526300096516"/>
    <n v="0.64043136456834249"/>
    <n v="0.7697661731849057"/>
    <s v=" "/>
    <s v=" "/>
    <s v=" "/>
    <s v=" "/>
    <m/>
    <n v="0.5696341435100003"/>
    <n v="0"/>
    <n v="0.5696341435100003"/>
    <n v="5.8084566110277805E-2"/>
    <n v="0.13361730406194439"/>
    <n v="7.0834166963333306E-2"/>
    <n v="0.30825906854388896"/>
    <n v="7.9434935277777799E-4"/>
    <n v="0"/>
    <n v="0"/>
    <n v="0"/>
    <n v="0"/>
    <m/>
    <n v="0.29102594553361139"/>
    <n v="0"/>
    <n v="0"/>
    <n v="0"/>
    <n v="2.6543300384444399E-2"/>
    <n v="0.26448264514916697"/>
    <n v="0"/>
    <n v="0"/>
  </r>
  <r>
    <s v="LV500_6"/>
    <s v="LV200_6"/>
    <s v=" "/>
    <s v="LV"/>
    <n v="200"/>
    <n v="6"/>
    <s v="RefLVIND200Electric Heating2015"/>
    <n v="1"/>
    <s v="Reference"/>
    <s v="LV"/>
    <s v="IND"/>
    <n v="200"/>
    <n v="6"/>
    <x v="15"/>
    <x v="1"/>
    <s v="Industry"/>
    <x v="0"/>
    <x v="0"/>
    <x v="4"/>
    <m/>
    <n v="0.76028820417500032"/>
    <n v="0.13320355703666667"/>
    <n v="0.62708464713833367"/>
    <n v="2.0737935750000012E-3"/>
    <n v="1.805205131722222E-2"/>
    <n v="6.0204642184722199E-2"/>
    <n v="0.50569101454305587"/>
    <n v="4.106314551833333E-2"/>
    <n v="1.36182272525E-2"/>
    <n v="1.1096670105555601E-3"/>
    <n v="3.0813401035833299E-2"/>
    <n v="8.7662261737777802E-2"/>
    <m/>
    <n v="0.90210526284206372"/>
    <n v="0.90210526299439808"/>
    <n v="0.9021052630012405"/>
    <n v="0.6002388319082731"/>
    <n v="0.9781611125766827"/>
    <n v="2.5000000000101994"/>
    <n v="9.9999999048763274E-3"/>
    <n v="1.6096033281947812"/>
    <n v="3.368289355416088"/>
    <m/>
    <n v="0.7950941918977783"/>
    <n v="0.37892588074472267"/>
    <n v="0.41616831115305564"/>
    <n v="1.870780098055559E-3"/>
    <n v="1.6284850501111121E-2"/>
    <n v="5.4310924571944398E-2"/>
    <n v="0.3035353838758334"/>
    <n v="4.0166372106111153E-2"/>
    <n v="3.4045568131388898E-2"/>
    <n v="1.109667E-5"/>
    <n v="4.9597352860277798E-2"/>
    <n v="0.29527186308305597"/>
    <m/>
    <n v="8.0330487077222179E-2"/>
    <n v="0"/>
    <n v="0"/>
    <n v="0"/>
    <n v="0"/>
    <n v="7.3197000586944394E-2"/>
    <n v="7.1334864902777798E-3"/>
    <n v="0"/>
  </r>
  <r>
    <s v="LV500_7"/>
    <s v="LV200_7"/>
    <s v=" "/>
    <s v="LV"/>
    <n v="200"/>
    <n v="7"/>
    <s v="RefLVIND200District heating2015"/>
    <n v="1"/>
    <s v="Reference"/>
    <s v="LV"/>
    <s v="IND"/>
    <n v="200"/>
    <n v="7"/>
    <x v="15"/>
    <x v="1"/>
    <s v="Industry"/>
    <x v="0"/>
    <x v="0"/>
    <x v="5"/>
    <m/>
    <n v="0.2255058420680556"/>
    <n v="0"/>
    <n v="0.2255058420680556"/>
    <n v="0.15372510640000001"/>
    <n v="0"/>
    <n v="0"/>
    <n v="0"/>
    <n v="7.1780735668055595E-2"/>
    <n v="0"/>
    <n v="0"/>
    <n v="0"/>
    <n v="0"/>
    <m/>
    <n v="0.90210526299958427"/>
    <s v=" "/>
    <s v=" "/>
    <s v=" "/>
    <n v="0.8805549999989748"/>
    <s v=" "/>
    <s v=" "/>
    <s v=" "/>
    <s v=" "/>
    <m/>
    <n v="0.20188311323472219"/>
    <n v="0"/>
    <n v="0.20188311323472219"/>
    <n v="0.13867622753861109"/>
    <n v="0"/>
    <n v="0"/>
    <n v="0"/>
    <n v="6.3206885696111104E-2"/>
    <n v="0"/>
    <n v="0"/>
    <n v="0"/>
    <n v="0"/>
    <m/>
    <n v="0.15372510640027801"/>
    <n v="0"/>
    <n v="0"/>
    <n v="0"/>
    <n v="0"/>
    <n v="0"/>
    <n v="0"/>
    <n v="0.15372510640027801"/>
  </r>
  <r>
    <s v="LV500_8"/>
    <s v="LV200_x"/>
    <s v=" "/>
    <s v="LV"/>
    <n v="200"/>
    <s v="x"/>
    <s v="RefLVIND200Micro CHP (natural gas)2015"/>
    <n v="1"/>
    <s v="Reference"/>
    <s v="LV"/>
    <s v="IND"/>
    <n v="200"/>
    <n v="8"/>
    <x v="15"/>
    <x v="1"/>
    <s v="Industry"/>
    <x v="0"/>
    <x v="0"/>
    <x v="6"/>
    <m/>
    <n v="0"/>
    <n v="0"/>
    <n v="0"/>
    <s v="-"/>
    <s v="-"/>
    <s v="-"/>
    <s v="-"/>
    <s v="-"/>
    <s v="-"/>
    <s v="-"/>
    <s v="-"/>
    <s v="-"/>
    <m/>
    <s v=" "/>
    <s v=" "/>
    <s v=" "/>
    <s v=" "/>
    <s v=" "/>
    <s v=" "/>
    <s v=" "/>
    <s v=" "/>
    <s v=" "/>
    <m/>
    <n v="0"/>
    <n v="0"/>
    <n v="0"/>
    <s v="-"/>
    <s v="-"/>
    <s v="-"/>
    <s v="-"/>
    <s v="-"/>
    <s v="-"/>
    <s v="-"/>
    <s v="-"/>
    <s v="-"/>
    <m/>
    <n v="0"/>
    <s v="-"/>
    <s v="-"/>
    <s v="-"/>
    <s v="-"/>
    <s v="-"/>
    <s v="-"/>
    <s v="-"/>
  </r>
  <r>
    <s v="LV500_9"/>
    <s v="LV200_x"/>
    <s v=" "/>
    <s v="LV"/>
    <n v="200"/>
    <s v="x"/>
    <s v="RefLVIND200Micro CHP (biomass)2015"/>
    <n v="1"/>
    <s v="Reference"/>
    <s v="LV"/>
    <s v="IND"/>
    <n v="200"/>
    <n v="9"/>
    <x v="15"/>
    <x v="1"/>
    <s v="Industry"/>
    <x v="0"/>
    <x v="0"/>
    <x v="7"/>
    <m/>
    <n v="0"/>
    <n v="0"/>
    <n v="0"/>
    <s v="-"/>
    <s v="-"/>
    <s v="-"/>
    <s v="-"/>
    <s v="-"/>
    <s v="-"/>
    <s v="-"/>
    <s v="-"/>
    <s v="-"/>
    <m/>
    <s v=" "/>
    <s v=" "/>
    <s v=" "/>
    <s v=" "/>
    <s v=" "/>
    <s v=" "/>
    <s v=" "/>
    <s v=" "/>
    <s v=" "/>
    <m/>
    <n v="0"/>
    <n v="0"/>
    <n v="0"/>
    <s v="-"/>
    <s v="-"/>
    <s v="-"/>
    <s v="-"/>
    <s v="-"/>
    <s v="-"/>
    <s v="-"/>
    <s v="-"/>
    <s v="-"/>
    <m/>
    <n v="0"/>
    <s v="-"/>
    <s v="-"/>
    <s v="-"/>
    <s v="-"/>
    <s v="-"/>
    <s v="-"/>
    <s v="-"/>
  </r>
  <r>
    <s v="LV500_4"/>
    <s v="LV200_51"/>
    <s v=" "/>
    <s v="LV"/>
    <n v="200"/>
    <n v="51"/>
    <s v="RefLVIND200Biomass2015"/>
    <n v="1"/>
    <s v="Reference"/>
    <s v="LV"/>
    <s v="IND"/>
    <n v="200"/>
    <n v="4"/>
    <x v="15"/>
    <x v="1"/>
    <s v="Industry"/>
    <x v="0"/>
    <x v="0"/>
    <x v="8"/>
    <m/>
    <n v="3.2801259454494445"/>
    <n v="0"/>
    <n v="3.2801259454494445"/>
    <n v="0.34052234117416602"/>
    <n v="2.1541067677224999"/>
    <n v="0.72609303378000001"/>
    <n v="5.7474350381111095E-2"/>
    <n v="1.9294523916666699E-3"/>
    <n v="0"/>
    <n v="0"/>
    <n v="0"/>
    <n v="0"/>
    <m/>
    <n v="0.90210526299978333"/>
    <n v="0.90210526300000116"/>
    <n v="0.90210526299997418"/>
    <n v="0.6744981929261985"/>
    <n v="0.80378745992524414"/>
    <s v=" "/>
    <s v=" "/>
    <s v=" "/>
    <s v=" "/>
    <m/>
    <n v="2.9219483076002786"/>
    <n v="0"/>
    <n v="2.9219483076002786"/>
    <n v="0.307186996142223"/>
    <n v="1.943231052226388"/>
    <n v="0.65501234720055601"/>
    <n v="3.8766345471666602E-2"/>
    <n v="1.55086963694444E-3"/>
    <n v="0"/>
    <n v="0"/>
    <n v="0"/>
    <n v="0"/>
    <m/>
    <n v="3.2207221426763897"/>
    <n v="0"/>
    <n v="0"/>
    <n v="9.3279965113055599E-2"/>
    <n v="0.123477810909444"/>
    <n v="3.0039643666538902"/>
    <n v="0"/>
    <n v="0"/>
  </r>
  <r>
    <s v="LV500_10"/>
    <s v="LV200_53"/>
    <s v=" "/>
    <s v="LV"/>
    <n v="200"/>
    <n v="53"/>
    <s v="RefLVIND200Solar thermal2015"/>
    <n v="1"/>
    <s v="Reference"/>
    <s v="LV"/>
    <s v="IND"/>
    <n v="200"/>
    <n v="10"/>
    <x v="15"/>
    <x v="1"/>
    <s v="Industry"/>
    <x v="0"/>
    <x v="0"/>
    <x v="9"/>
    <m/>
    <n v="1.7704912027777799E-3"/>
    <n v="0"/>
    <n v="1.7704912027777799E-3"/>
    <n v="0"/>
    <n v="0"/>
    <n v="0"/>
    <n v="0"/>
    <n v="1.7704912027777799E-3"/>
    <n v="0"/>
    <n v="0"/>
    <n v="0"/>
    <n v="0"/>
    <m/>
    <s v=" "/>
    <s v=" "/>
    <s v=" "/>
    <s v=" "/>
    <n v="0.90672491543162026"/>
    <s v=" "/>
    <s v=" "/>
    <s v=" "/>
    <s v=" "/>
    <m/>
    <n v="1.6053484861111101E-3"/>
    <n v="0"/>
    <n v="1.6053484861111101E-3"/>
    <n v="0"/>
    <n v="0"/>
    <n v="0"/>
    <n v="0"/>
    <n v="1.6053484861111101E-3"/>
    <n v="0"/>
    <n v="0"/>
    <n v="0"/>
    <n v="0"/>
    <m/>
    <n v="0"/>
    <n v="0"/>
    <n v="0"/>
    <n v="0"/>
    <n v="0"/>
    <n v="0"/>
    <n v="0"/>
    <n v="0"/>
  </r>
  <r>
    <s v="LV500_11"/>
    <s v="LV200_x"/>
    <s v=" "/>
    <s v="LV"/>
    <n v="200"/>
    <s v="x"/>
    <s v="RefLVIND200Heat pumps total (electric)2015"/>
    <n v="1"/>
    <s v="Reference"/>
    <s v="LV"/>
    <s v="IND"/>
    <n v="200"/>
    <n v="11"/>
    <x v="15"/>
    <x v="1"/>
    <s v="Industry"/>
    <x v="0"/>
    <x v="0"/>
    <x v="10"/>
    <m/>
    <n v="0"/>
    <n v="0"/>
    <n v="0"/>
    <s v="-"/>
    <s v="-"/>
    <s v="-"/>
    <s v="-"/>
    <s v="-"/>
    <s v="-"/>
    <s v="-"/>
    <s v="-"/>
    <s v="-"/>
    <m/>
    <s v=" "/>
    <s v=" "/>
    <s v=" "/>
    <s v=" "/>
    <s v=" "/>
    <s v=" "/>
    <s v=" "/>
    <s v=" "/>
    <s v=" "/>
    <m/>
    <n v="0"/>
    <n v="0"/>
    <n v="0"/>
    <s v="-"/>
    <s v="-"/>
    <s v="-"/>
    <s v="-"/>
    <s v="-"/>
    <s v="-"/>
    <s v="-"/>
    <s v="-"/>
    <s v="-"/>
    <m/>
    <n v="0"/>
    <s v="-"/>
    <s v="-"/>
    <s v="-"/>
    <s v="-"/>
    <s v="-"/>
    <s v="-"/>
    <s v="-"/>
  </r>
  <r>
    <s v="LV500_12"/>
    <s v="LV200_x"/>
    <s v=" "/>
    <s v="LV"/>
    <n v="200"/>
    <s v="x"/>
    <s v="RefLVIND200Heat pumps Air-to-air (electric)2015"/>
    <n v="1"/>
    <s v="Reference"/>
    <s v="LV"/>
    <s v="IND"/>
    <n v="200"/>
    <n v="12"/>
    <x v="15"/>
    <x v="1"/>
    <s v="Industry"/>
    <x v="0"/>
    <x v="0"/>
    <x v="11"/>
    <m/>
    <n v="0"/>
    <n v="0"/>
    <n v="0"/>
    <s v="-"/>
    <s v="-"/>
    <s v="-"/>
    <s v="-"/>
    <s v="-"/>
    <s v="-"/>
    <s v="-"/>
    <s v="-"/>
    <s v="-"/>
    <m/>
    <s v=" "/>
    <s v=" "/>
    <s v=" "/>
    <s v=" "/>
    <s v=" "/>
    <s v=" "/>
    <s v=" "/>
    <s v=" "/>
    <s v=" "/>
    <m/>
    <n v="0"/>
    <n v="0"/>
    <n v="0"/>
    <s v="-"/>
    <s v="-"/>
    <s v="-"/>
    <s v="-"/>
    <s v="-"/>
    <s v="-"/>
    <s v="-"/>
    <s v="-"/>
    <s v="-"/>
    <m/>
    <n v="0"/>
    <s v="-"/>
    <s v="-"/>
    <s v="-"/>
    <s v="-"/>
    <s v="-"/>
    <s v="-"/>
    <s v="-"/>
  </r>
  <r>
    <s v=" "/>
    <s v="LV200_x"/>
    <s v=" "/>
    <s v="LV"/>
    <n v="200"/>
    <s v="x"/>
    <s v="RefLVIND200Heat pumps Air-to-water (electric)2015"/>
    <n v="1"/>
    <s v="Reference"/>
    <s v="LV"/>
    <s v="IND"/>
    <n v="200"/>
    <n v="13"/>
    <x v="15"/>
    <x v="1"/>
    <s v="Industry"/>
    <x v="0"/>
    <x v="0"/>
    <x v="12"/>
    <m/>
    <n v="0"/>
    <n v="0"/>
    <n v="0"/>
    <s v="-"/>
    <s v="-"/>
    <s v="-"/>
    <s v="-"/>
    <s v="-"/>
    <s v="-"/>
    <s v="-"/>
    <s v="-"/>
    <s v="-"/>
    <m/>
    <s v=" "/>
    <s v=" "/>
    <s v=" "/>
    <s v=" "/>
    <s v=" "/>
    <s v=" "/>
    <s v=" "/>
    <s v=" "/>
    <s v=" "/>
    <m/>
    <n v="0"/>
    <n v="0"/>
    <n v="0"/>
    <s v="-"/>
    <s v="-"/>
    <s v="-"/>
    <s v="-"/>
    <s v="-"/>
    <s v="-"/>
    <s v="-"/>
    <s v="-"/>
    <s v="-"/>
    <m/>
    <n v="0"/>
    <s v="-"/>
    <s v="-"/>
    <s v="-"/>
    <s v="-"/>
    <s v="-"/>
    <s v="-"/>
    <s v="-"/>
  </r>
  <r>
    <s v="LV500_14"/>
    <s v="LV200_x"/>
    <s v=" "/>
    <s v="LV"/>
    <n v="200"/>
    <s v="x"/>
    <s v="RefLVIND200Heat pumps Ground-to-water (electric)2015"/>
    <n v="1"/>
    <s v="Reference"/>
    <s v="LV"/>
    <s v="IND"/>
    <n v="200"/>
    <n v="14"/>
    <x v="15"/>
    <x v="1"/>
    <s v="Industry"/>
    <x v="0"/>
    <x v="0"/>
    <x v="13"/>
    <m/>
    <n v="0"/>
    <n v="0"/>
    <n v="0"/>
    <s v="-"/>
    <s v="-"/>
    <s v="-"/>
    <s v="-"/>
    <s v="-"/>
    <s v="-"/>
    <s v="-"/>
    <s v="-"/>
    <s v="-"/>
    <m/>
    <s v=" "/>
    <s v=" "/>
    <s v=" "/>
    <s v=" "/>
    <s v=" "/>
    <s v=" "/>
    <s v=" "/>
    <s v=" "/>
    <s v=" "/>
    <m/>
    <n v="0"/>
    <n v="0"/>
    <n v="0"/>
    <s v="-"/>
    <s v="-"/>
    <s v="-"/>
    <s v="-"/>
    <s v="-"/>
    <s v="-"/>
    <s v="-"/>
    <s v="-"/>
    <s v="-"/>
    <m/>
    <n v="0"/>
    <s v="-"/>
    <s v="-"/>
    <s v="-"/>
    <s v="-"/>
    <s v="-"/>
    <s v="-"/>
    <s v="-"/>
  </r>
  <r>
    <s v="LV500_15"/>
    <s v="LV200_9"/>
    <s v=" "/>
    <s v="LV"/>
    <n v="200"/>
    <n v="9"/>
    <s v="RefLVIND200Others (RES)2015"/>
    <n v="1"/>
    <s v="Reference"/>
    <s v="LV"/>
    <s v="IND"/>
    <n v="200"/>
    <n v="15"/>
    <x v="15"/>
    <x v="1"/>
    <s v="Industry"/>
    <x v="0"/>
    <x v="0"/>
    <x v="14"/>
    <m/>
    <n v="7.047651686277781E-2"/>
    <n v="0"/>
    <n v="7.047651686277781E-2"/>
    <n v="6.0774445212777799E-2"/>
    <n v="0"/>
    <n v="0"/>
    <n v="4.2264810844444504E-3"/>
    <n v="5.4755905655555596E-3"/>
    <n v="0"/>
    <n v="0"/>
    <n v="0"/>
    <n v="0"/>
    <m/>
    <n v="0.90210526299786409"/>
    <s v=" "/>
    <s v=" "/>
    <n v="0.65186885607092815"/>
    <n v="2.7175110619305882"/>
    <s v=" "/>
    <s v=" "/>
    <s v=" "/>
    <s v=" "/>
    <m/>
    <n v="7.2426525707777759E-2"/>
    <n v="0"/>
    <n v="7.2426525707777759E-2"/>
    <n v="5.4824946882222197E-2"/>
    <n v="0"/>
    <n v="0"/>
    <n v="2.75511138972222E-3"/>
    <n v="1.48799779325E-2"/>
    <n v="0"/>
    <n v="0"/>
    <n v="0"/>
    <n v="0"/>
    <m/>
    <n v="6.07744452125E-2"/>
    <n v="0"/>
    <n v="0"/>
    <n v="0"/>
    <n v="0"/>
    <n v="0"/>
    <n v="6.07744452125E-2"/>
    <n v="0"/>
  </r>
  <r>
    <s v="LV500_16"/>
    <s v="LV200_4"/>
    <s v="LV200_8"/>
    <s v="LV"/>
    <n v="200"/>
    <n v="4"/>
    <s v="RefLVIND200Others (fossil)2015"/>
    <n v="1"/>
    <s v="Reference"/>
    <s v="LV"/>
    <s v="IND"/>
    <n v="200"/>
    <n v="16"/>
    <x v="15"/>
    <x v="1"/>
    <s v="Industry"/>
    <x v="0"/>
    <x v="0"/>
    <x v="15"/>
    <m/>
    <n v="0.8284451994044445"/>
    <n v="0"/>
    <n v="0.8284451994044445"/>
    <n v="7.6676035592499997E-2"/>
    <n v="0.1560484402700002"/>
    <n v="6.5100016333888899E-2"/>
    <n v="0.53062070720805543"/>
    <n v="0"/>
    <n v="0"/>
    <n v="0"/>
    <n v="0"/>
    <n v="0"/>
    <m/>
    <n v="0.90210526299532501"/>
    <n v="0.90210526300030358"/>
    <n v="0.90210526299883187"/>
    <n v="0.65206495080801152"/>
    <s v=" "/>
    <s v=" "/>
    <s v=" "/>
    <s v=" "/>
    <s v=" "/>
    <m/>
    <n v="0.595713141609444"/>
    <n v="0"/>
    <n v="0.595713141609444"/>
    <n v="6.9169855253611107E-2"/>
    <n v="0.14077211925055569"/>
    <n v="5.8727067356111093E-2"/>
    <n v="0.34599916534333297"/>
    <n v="0"/>
    <n v="0"/>
    <n v="0"/>
    <n v="0"/>
    <n v="0"/>
    <m/>
    <n v="0.29782449219611079"/>
    <n v="0"/>
    <n v="1.1658094339999999E-2"/>
    <n v="0"/>
    <n v="2.1835112027777801E-4"/>
    <n v="0.28594804673583302"/>
    <n v="0"/>
    <n v="0"/>
  </r>
  <r>
    <s v=" "/>
    <s v="LV200_x"/>
    <s v=" "/>
    <s v="LV"/>
    <n v="200"/>
    <s v="x"/>
    <s v="RefLVIND200Compression cooling (electricity)2015"/>
    <n v="1"/>
    <s v="Reference"/>
    <s v="LV"/>
    <s v="IND"/>
    <n v="200"/>
    <n v="17"/>
    <x v="15"/>
    <x v="1"/>
    <s v="Industry"/>
    <x v="0"/>
    <x v="0"/>
    <x v="16"/>
    <m/>
    <n v="0"/>
    <n v="0"/>
    <n v="0"/>
    <s v="-"/>
    <s v="-"/>
    <s v="-"/>
    <s v="-"/>
    <s v="-"/>
    <s v="-"/>
    <s v="-"/>
    <s v="-"/>
    <s v="-"/>
    <m/>
    <s v=" "/>
    <s v=" "/>
    <s v=" "/>
    <s v=" "/>
    <s v=" "/>
    <s v=" "/>
    <s v=" "/>
    <s v=" "/>
    <s v=" "/>
    <m/>
    <n v="0"/>
    <n v="0"/>
    <n v="0"/>
    <s v="-"/>
    <s v="-"/>
    <s v="-"/>
    <s v="-"/>
    <s v="-"/>
    <s v="-"/>
    <s v="-"/>
    <s v="-"/>
    <s v="-"/>
    <m/>
    <n v="0"/>
    <s v="-"/>
    <s v="-"/>
    <s v="-"/>
    <s v="-"/>
    <s v="-"/>
    <s v="-"/>
    <s v="-"/>
  </r>
  <r>
    <s v="LT500_1"/>
    <s v="LT200_0"/>
    <s v=" "/>
    <s v="LT"/>
    <n v="200"/>
    <n v="0"/>
    <s v="RefLTIND200Total2015"/>
    <n v="1"/>
    <s v="Reference"/>
    <s v="LT"/>
    <s v="IND"/>
    <n v="200"/>
    <n v="1"/>
    <x v="16"/>
    <x v="1"/>
    <s v="Industry"/>
    <x v="0"/>
    <x v="0"/>
    <x v="0"/>
    <m/>
    <n v="9.474331884314168"/>
    <n v="0.34069626564222238"/>
    <n v="9.1336356186719456"/>
    <n v="2.7752223794138899"/>
    <n v="1.8151660854458331"/>
    <n v="0.60989368637944397"/>
    <n v="2.3601219278749999"/>
    <n v="1.5732315395577801"/>
    <n v="1.6300564462777799E-2"/>
    <n v="1.6824868576388902E-2"/>
    <n v="9.4836869959166695E-2"/>
    <n v="0.212733962643889"/>
    <m/>
    <n v="0.90210526300002403"/>
    <n v="0.90210526299995986"/>
    <n v="0.90210526300039873"/>
    <n v="0.65903450038379674"/>
    <n v="0.8904609384744484"/>
    <n v="2.5000000000170366"/>
    <n v="1.0000000004127461E-2"/>
    <n v="1.6453542545972391"/>
    <n v="3.400843148858284"/>
    <m/>
    <n v="8.5581734806841627"/>
    <n v="0.92043474670999958"/>
    <n v="7.6377387339741638"/>
    <n v="2.5035427144647198"/>
    <n v="1.637470878899721"/>
    <n v="0.55018830435361099"/>
    <n v="1.5554017755819438"/>
    <n v="1.4009012331522221"/>
    <n v="4.0751411157222202E-2"/>
    <n v="1.6824868583333299E-4"/>
    <n v="0.15604024748"/>
    <n v="0.72347483938694401"/>
    <m/>
    <n v="5.2002821512394455"/>
    <n v="5.9705305277777797E-4"/>
    <n v="2.6449808160000001E-2"/>
    <n v="0.162625094333611"/>
    <n v="0.61871112418444396"/>
    <n v="2.10973709642778"/>
    <n v="3.5837355662222202E-2"/>
    <n v="2.2463246194186102"/>
  </r>
  <r>
    <s v="LT500_2"/>
    <s v="LT200_3"/>
    <s v=" "/>
    <s v="LT"/>
    <n v="200"/>
    <n v="3"/>
    <s v="RefLTIND200Gas2015"/>
    <n v="1"/>
    <s v="Reference"/>
    <s v="LT"/>
    <s v="IND"/>
    <n v="200"/>
    <n v="2"/>
    <x v="16"/>
    <x v="1"/>
    <s v="Industry"/>
    <x v="0"/>
    <x v="0"/>
    <x v="1"/>
    <m/>
    <n v="3.4062953078855571"/>
    <n v="0"/>
    <n v="3.4062953078855571"/>
    <n v="0.19282764265694449"/>
    <n v="0.67331256915111104"/>
    <n v="0.17130557933888901"/>
    <n v="1.270757793266666"/>
    <n v="1.0980917234719467"/>
    <n v="0"/>
    <n v="0"/>
    <n v="0"/>
    <n v="0"/>
    <m/>
    <n v="0.90210526300033644"/>
    <n v="0.90210526300001381"/>
    <n v="0.90210526300105165"/>
    <n v="0.67277530706526123"/>
    <n v="0.87532030161994845"/>
    <s v=" "/>
    <s v=" "/>
    <s v=" "/>
    <s v=" "/>
    <m/>
    <n v="2.7483782559300014"/>
    <n v="0"/>
    <n v="2.7483782559300014"/>
    <n v="0.1739508312927778"/>
    <n v="0.60739881227527803"/>
    <n v="0.15453566470305599"/>
    <n v="0.854934464570555"/>
    <n v="0.96118197859583343"/>
    <n v="0"/>
    <n v="0"/>
    <n v="0"/>
    <n v="0"/>
    <m/>
    <n v="1.0374457911466668"/>
    <n v="5.9705305277777797E-4"/>
    <n v="2.3176274704444399E-2"/>
    <n v="8.8726147698611105E-2"/>
    <n v="0.225805195211389"/>
    <n v="0.690175334275"/>
    <n v="8.9657862044444404E-3"/>
    <n v="0"/>
  </r>
  <r>
    <s v="LT500_3"/>
    <s v="LT200_2"/>
    <s v=" "/>
    <s v="LT"/>
    <n v="200"/>
    <n v="2"/>
    <s v="RefLTIND200Oil2015"/>
    <n v="1"/>
    <s v="Reference"/>
    <s v="LT"/>
    <s v="IND"/>
    <n v="200"/>
    <n v="3"/>
    <x v="16"/>
    <x v="1"/>
    <s v="Industry"/>
    <x v="0"/>
    <x v="0"/>
    <x v="2"/>
    <m/>
    <n v="0.46779467804166674"/>
    <n v="0"/>
    <n v="0.46779467804166674"/>
    <n v="2.37570932455556E-2"/>
    <n v="0.1074798214861111"/>
    <n v="3.4322829569166699E-2"/>
    <n v="0.12907895542583339"/>
    <n v="0.17315597831499999"/>
    <n v="0"/>
    <n v="0"/>
    <n v="0"/>
    <n v="0"/>
    <m/>
    <n v="0.90210526300665228"/>
    <n v="0.90210526299969851"/>
    <n v="0.90210526299651828"/>
    <n v="0.63414920510139849"/>
    <n v="0.84623881916929122"/>
    <s v=" "/>
    <s v=" "/>
    <s v=" "/>
    <s v=" "/>
    <m/>
    <n v="0.37752527809000003"/>
    <n v="0"/>
    <n v="0.37752527809000003"/>
    <n v="2.1431398850555498E-2"/>
    <n v="9.6958112628888898E-2"/>
    <n v="3.09628051952778E-2"/>
    <n v="8.1855316978611092E-2"/>
    <n v="0.14653131062138899"/>
    <n v="0"/>
    <n v="0"/>
    <n v="0"/>
    <n v="0"/>
    <m/>
    <n v="0.1655597443008329"/>
    <n v="0"/>
    <n v="0"/>
    <n v="9.7970249525000004E-3"/>
    <n v="1.64269345063889E-2"/>
    <n v="0.139335784841944"/>
    <n v="0"/>
    <n v="0"/>
  </r>
  <r>
    <s v="LT500_5"/>
    <s v="LT200_1"/>
    <s v=" "/>
    <s v="LT"/>
    <n v="200"/>
    <n v="1"/>
    <s v="RefLTIND200Coal2015"/>
    <n v="1"/>
    <s v="Reference"/>
    <s v="LT"/>
    <s v="IND"/>
    <n v="200"/>
    <n v="5"/>
    <x v="16"/>
    <x v="1"/>
    <s v="Industry"/>
    <x v="0"/>
    <x v="0"/>
    <x v="3"/>
    <m/>
    <n v="1.4114597325513909"/>
    <n v="0"/>
    <n v="1.4114597325513909"/>
    <n v="0.1270272597691666"/>
    <n v="0.31606155751388998"/>
    <n v="0.157238651607778"/>
    <n v="0.81024165193194508"/>
    <n v="8.9061172861111104E-4"/>
    <n v="0"/>
    <n v="0"/>
    <n v="0"/>
    <n v="0"/>
    <m/>
    <n v="0.90210526299991234"/>
    <n v="0.90210526299918581"/>
    <n v="0.90210526299886828"/>
    <n v="0.64149693626874182"/>
    <n v="0.77039514578366641"/>
    <s v=" "/>
    <s v=" "/>
    <s v=" "/>
    <s v=" "/>
    <m/>
    <n v="1.0570310018341662"/>
    <n v="0"/>
    <n v="1.0570310018341662"/>
    <n v="0.11459195958222221"/>
    <n v="0.28512079446499999"/>
    <n v="0.141845815162222"/>
    <n v="0.51976753735166703"/>
    <n v="6.8612295250000004E-4"/>
    <n v="0"/>
    <n v="0"/>
    <n v="0"/>
    <n v="0"/>
    <m/>
    <n v="0.60032746889083299"/>
    <n v="0"/>
    <n v="0"/>
    <n v="0"/>
    <n v="0.146691320126111"/>
    <n v="0.45363614876472202"/>
    <n v="0"/>
    <n v="0"/>
  </r>
  <r>
    <s v="LT500_6"/>
    <s v="LT200_6"/>
    <s v=" "/>
    <s v="LT"/>
    <n v="200"/>
    <n v="6"/>
    <s v="RefLTIND200Electric Heating2015"/>
    <n v="1"/>
    <s v="Reference"/>
    <s v="LT"/>
    <s v="IND"/>
    <n v="200"/>
    <n v="6"/>
    <x v="16"/>
    <x v="1"/>
    <s v="Industry"/>
    <x v="0"/>
    <x v="0"/>
    <x v="4"/>
    <m/>
    <n v="0.42489220280111129"/>
    <n v="0.34069626564222238"/>
    <n v="8.4195937158888887E-2"/>
    <n v="4.3364534049999993E-3"/>
    <n v="2.2746684273333342E-2"/>
    <n v="1.61835442177778E-2"/>
    <n v="3.0272952305555596E-4"/>
    <n v="4.0626525739722183E-2"/>
    <n v="1.6300564462777799E-2"/>
    <n v="1.6824868576388902E-2"/>
    <n v="9.4836869959166695E-2"/>
    <n v="0.212733962643889"/>
    <m/>
    <n v="0.90210526300914806"/>
    <n v="0.90210526299286808"/>
    <n v="0.90210526299550342"/>
    <n v="0.62934466776848608"/>
    <n v="1.0535255911313923"/>
    <n v="2.5000000000170366"/>
    <n v="1.0000000004127461E-2"/>
    <n v="1.6453542545972391"/>
    <n v="3.400843148858284"/>
    <m/>
    <n v="1.0024574539174995"/>
    <n v="0.92043474670999958"/>
    <n v="8.2022707207500017E-2"/>
    <n v="3.9119374394444399E-3"/>
    <n v="2.0519903598611111E-2"/>
    <n v="1.4599260412777801E-2"/>
    <n v="1.905212111111111E-4"/>
    <n v="4.2801084545555541E-2"/>
    <n v="4.0751411157222202E-2"/>
    <n v="1.6824868583333299E-4"/>
    <n v="0.15604024748"/>
    <n v="0.72347483938694401"/>
    <m/>
    <n v="4.3266681895833319E-2"/>
    <n v="0"/>
    <n v="0"/>
    <n v="0"/>
    <n v="0"/>
    <n v="4.1031682633611101E-2"/>
    <n v="2.2349992622222202E-3"/>
    <n v="0"/>
  </r>
  <r>
    <s v="LT500_7"/>
    <s v="LT200_7"/>
    <s v=" "/>
    <s v="LT"/>
    <n v="200"/>
    <n v="7"/>
    <s v="RefLTIND200District heating2015"/>
    <n v="1"/>
    <s v="Reference"/>
    <s v="LT"/>
    <s v="IND"/>
    <n v="200"/>
    <n v="7"/>
    <x v="16"/>
    <x v="1"/>
    <s v="Industry"/>
    <x v="0"/>
    <x v="0"/>
    <x v="5"/>
    <m/>
    <n v="2.4909977891511201"/>
    <n v="0"/>
    <n v="2.4909977891511201"/>
    <n v="2.2463246194186199"/>
    <n v="0"/>
    <n v="0"/>
    <n v="0"/>
    <n v="0.2446731697325"/>
    <n v="0"/>
    <n v="0"/>
    <n v="0"/>
    <n v="0"/>
    <m/>
    <n v="0.90210526299994709"/>
    <s v=" "/>
    <s v=" "/>
    <s v=" "/>
    <n v="0.88055499999922127"/>
    <s v=" "/>
    <s v=" "/>
    <s v=" "/>
    <s v=" "/>
    <m/>
    <n v="2.2418694445575014"/>
    <n v="0"/>
    <n v="2.2418694445575014"/>
    <n v="2.0264212615838901"/>
    <n v="0"/>
    <n v="0"/>
    <n v="0"/>
    <n v="0.21544818297361101"/>
    <n v="0"/>
    <n v="0"/>
    <n v="0"/>
    <n v="0"/>
    <m/>
    <n v="2.2463246194186102"/>
    <n v="0"/>
    <n v="0"/>
    <n v="0"/>
    <n v="0"/>
    <n v="0"/>
    <n v="0"/>
    <n v="2.2463246194186102"/>
  </r>
  <r>
    <s v="LT500_8"/>
    <s v="LT200_x"/>
    <s v=" "/>
    <s v="LT"/>
    <n v="200"/>
    <s v="x"/>
    <s v="RefLTIND200Micro CHP (natural gas)2015"/>
    <n v="1"/>
    <s v="Reference"/>
    <s v="LT"/>
    <s v="IND"/>
    <n v="200"/>
    <n v="8"/>
    <x v="16"/>
    <x v="1"/>
    <s v="Industry"/>
    <x v="0"/>
    <x v="0"/>
    <x v="6"/>
    <m/>
    <n v="0"/>
    <n v="0"/>
    <n v="0"/>
    <s v="-"/>
    <s v="-"/>
    <s v="-"/>
    <s v="-"/>
    <s v="-"/>
    <s v="-"/>
    <s v="-"/>
    <s v="-"/>
    <s v="-"/>
    <m/>
    <s v=" "/>
    <s v=" "/>
    <s v=" "/>
    <s v=" "/>
    <s v=" "/>
    <s v=" "/>
    <s v=" "/>
    <s v=" "/>
    <s v=" "/>
    <m/>
    <n v="0"/>
    <n v="0"/>
    <n v="0"/>
    <s v="-"/>
    <s v="-"/>
    <s v="-"/>
    <s v="-"/>
    <s v="-"/>
    <s v="-"/>
    <s v="-"/>
    <s v="-"/>
    <s v="-"/>
    <m/>
    <n v="0"/>
    <s v="-"/>
    <s v="-"/>
    <s v="-"/>
    <s v="-"/>
    <s v="-"/>
    <s v="-"/>
    <s v="-"/>
  </r>
  <r>
    <s v="LT500_9"/>
    <s v="LT200_x"/>
    <s v=" "/>
    <s v="LT"/>
    <n v="200"/>
    <s v="x"/>
    <s v="RefLTIND200Micro CHP (biomass)2015"/>
    <n v="1"/>
    <s v="Reference"/>
    <s v="LT"/>
    <s v="IND"/>
    <n v="200"/>
    <n v="9"/>
    <x v="16"/>
    <x v="1"/>
    <s v="Industry"/>
    <x v="0"/>
    <x v="0"/>
    <x v="7"/>
    <m/>
    <n v="0"/>
    <n v="0"/>
    <n v="0"/>
    <s v="-"/>
    <s v="-"/>
    <s v="-"/>
    <s v="-"/>
    <s v="-"/>
    <s v="-"/>
    <s v="-"/>
    <s v="-"/>
    <s v="-"/>
    <m/>
    <s v=" "/>
    <s v=" "/>
    <s v=" "/>
    <s v=" "/>
    <s v=" "/>
    <s v=" "/>
    <s v=" "/>
    <s v=" "/>
    <s v=" "/>
    <m/>
    <n v="0"/>
    <n v="0"/>
    <n v="0"/>
    <s v="-"/>
    <s v="-"/>
    <s v="-"/>
    <s v="-"/>
    <s v="-"/>
    <s v="-"/>
    <s v="-"/>
    <s v="-"/>
    <s v="-"/>
    <m/>
    <n v="0"/>
    <s v="-"/>
    <s v="-"/>
    <s v="-"/>
    <s v="-"/>
    <s v="-"/>
    <s v="-"/>
    <s v="-"/>
  </r>
  <r>
    <s v="LT500_4"/>
    <s v="LT200_51"/>
    <s v=" "/>
    <s v="LT"/>
    <n v="200"/>
    <n v="51"/>
    <s v="RefLTIND200Biomass2015"/>
    <n v="1"/>
    <s v="Reference"/>
    <s v="LT"/>
    <s v="IND"/>
    <n v="200"/>
    <n v="4"/>
    <x v="16"/>
    <x v="1"/>
    <s v="Industry"/>
    <x v="0"/>
    <x v="0"/>
    <x v="8"/>
    <m/>
    <n v="1.0527673802461108"/>
    <n v="0"/>
    <n v="1.0527673802461108"/>
    <n v="0.12190118143000001"/>
    <n v="0.63305536061833301"/>
    <n v="0.21238591945499999"/>
    <n v="8.3682721043611102E-2"/>
    <n v="1.7421976991666701E-3"/>
    <n v="0"/>
    <n v="0"/>
    <n v="0"/>
    <n v="0"/>
    <m/>
    <n v="0.90210526300201577"/>
    <n v="0.90210526300044835"/>
    <n v="0.90210526300023741"/>
    <n v="0.6363834321872327"/>
    <n v="0.80425480469179211"/>
    <s v=" "/>
    <s v=" "/>
    <s v=" "/>
    <s v=" "/>
    <m/>
    <n v="0.92665267206527835"/>
    <n v="0"/>
    <n v="0.92665267206527835"/>
    <n v="0.1099676973341666"/>
    <n v="0.57108257258444495"/>
    <n v="0.1915944557275"/>
    <n v="5.3254297232499997E-2"/>
    <n v="1.4011708702777799E-3"/>
    <n v="0"/>
    <n v="0"/>
    <n v="0"/>
    <n v="0"/>
    <m/>
    <n v="0.96734246150361092"/>
    <n v="0"/>
    <n v="0"/>
    <n v="6.4101921682499993E-2"/>
    <n v="0.22938399046388899"/>
    <n v="0.67385654935722195"/>
    <n v="0"/>
    <n v="0"/>
  </r>
  <r>
    <s v="LT500_10"/>
    <s v="LT200_53"/>
    <s v=" "/>
    <s v="LT"/>
    <n v="200"/>
    <n v="53"/>
    <s v="RefLTIND200Solar thermal2015"/>
    <n v="1"/>
    <s v="Reference"/>
    <s v="LT"/>
    <s v="IND"/>
    <n v="200"/>
    <n v="10"/>
    <x v="16"/>
    <x v="1"/>
    <s v="Industry"/>
    <x v="0"/>
    <x v="0"/>
    <x v="9"/>
    <m/>
    <n v="1.6366817577777801E-3"/>
    <n v="0"/>
    <n v="1.6366817577777801E-3"/>
    <n v="0"/>
    <n v="0"/>
    <n v="0"/>
    <n v="0"/>
    <n v="1.6366817577777801E-3"/>
    <n v="0"/>
    <n v="0"/>
    <n v="0"/>
    <n v="0"/>
    <m/>
    <s v=" "/>
    <s v=" "/>
    <s v=" "/>
    <s v=" "/>
    <n v="0.90725172247597052"/>
    <s v=" "/>
    <s v=" "/>
    <s v=" "/>
    <s v=" "/>
    <m/>
    <n v="1.4848823438888901E-3"/>
    <n v="0"/>
    <n v="1.4848823438888901E-3"/>
    <n v="0"/>
    <n v="0"/>
    <n v="0"/>
    <n v="0"/>
    <n v="1.4848823438888901E-3"/>
    <n v="0"/>
    <n v="0"/>
    <n v="0"/>
    <n v="0"/>
    <m/>
    <n v="0"/>
    <n v="0"/>
    <n v="0"/>
    <n v="0"/>
    <n v="0"/>
    <n v="0"/>
    <n v="0"/>
    <n v="0"/>
  </r>
  <r>
    <s v="LT500_11"/>
    <s v="LT200_x"/>
    <s v=" "/>
    <s v="LT"/>
    <n v="200"/>
    <s v="x"/>
    <s v="RefLTIND200Heat pumps total (electric)2015"/>
    <n v="1"/>
    <s v="Reference"/>
    <s v="LT"/>
    <s v="IND"/>
    <n v="200"/>
    <n v="11"/>
    <x v="16"/>
    <x v="1"/>
    <s v="Industry"/>
    <x v="0"/>
    <x v="0"/>
    <x v="10"/>
    <m/>
    <n v="0"/>
    <n v="0"/>
    <n v="0"/>
    <s v="-"/>
    <s v="-"/>
    <s v="-"/>
    <s v="-"/>
    <s v="-"/>
    <s v="-"/>
    <s v="-"/>
    <s v="-"/>
    <s v="-"/>
    <m/>
    <s v=" "/>
    <s v=" "/>
    <s v=" "/>
    <s v=" "/>
    <s v=" "/>
    <s v=" "/>
    <s v=" "/>
    <s v=" "/>
    <s v=" "/>
    <m/>
    <n v="0"/>
    <n v="0"/>
    <n v="0"/>
    <s v="-"/>
    <s v="-"/>
    <s v="-"/>
    <s v="-"/>
    <s v="-"/>
    <s v="-"/>
    <s v="-"/>
    <s v="-"/>
    <s v="-"/>
    <m/>
    <n v="0"/>
    <s v="-"/>
    <s v="-"/>
    <s v="-"/>
    <s v="-"/>
    <s v="-"/>
    <s v="-"/>
    <s v="-"/>
  </r>
  <r>
    <s v="LT500_12"/>
    <s v="LT200_x"/>
    <s v=" "/>
    <s v="LT"/>
    <n v="200"/>
    <s v="x"/>
    <s v="RefLTIND200Heat pumps Air-to-air (electric)2015"/>
    <n v="1"/>
    <s v="Reference"/>
    <s v="LT"/>
    <s v="IND"/>
    <n v="200"/>
    <n v="12"/>
    <x v="16"/>
    <x v="1"/>
    <s v="Industry"/>
    <x v="0"/>
    <x v="0"/>
    <x v="11"/>
    <m/>
    <n v="0"/>
    <n v="0"/>
    <n v="0"/>
    <s v="-"/>
    <s v="-"/>
    <s v="-"/>
    <s v="-"/>
    <s v="-"/>
    <s v="-"/>
    <s v="-"/>
    <s v="-"/>
    <s v="-"/>
    <m/>
    <s v=" "/>
    <s v=" "/>
    <s v=" "/>
    <s v=" "/>
    <s v=" "/>
    <s v=" "/>
    <s v=" "/>
    <s v=" "/>
    <s v=" "/>
    <m/>
    <n v="0"/>
    <n v="0"/>
    <n v="0"/>
    <s v="-"/>
    <s v="-"/>
    <s v="-"/>
    <s v="-"/>
    <s v="-"/>
    <s v="-"/>
    <s v="-"/>
    <s v="-"/>
    <s v="-"/>
    <m/>
    <n v="0"/>
    <s v="-"/>
    <s v="-"/>
    <s v="-"/>
    <s v="-"/>
    <s v="-"/>
    <s v="-"/>
    <s v="-"/>
  </r>
  <r>
    <s v=" "/>
    <s v="LT200_x"/>
    <s v=" "/>
    <s v="LT"/>
    <n v="200"/>
    <s v="x"/>
    <s v="RefLTIND200Heat pumps Air-to-water (electric)2015"/>
    <n v="1"/>
    <s v="Reference"/>
    <s v="LT"/>
    <s v="IND"/>
    <n v="200"/>
    <n v="13"/>
    <x v="16"/>
    <x v="1"/>
    <s v="Industry"/>
    <x v="0"/>
    <x v="0"/>
    <x v="12"/>
    <m/>
    <n v="0"/>
    <n v="0"/>
    <n v="0"/>
    <s v="-"/>
    <s v="-"/>
    <s v="-"/>
    <s v="-"/>
    <s v="-"/>
    <s v="-"/>
    <s v="-"/>
    <s v="-"/>
    <s v="-"/>
    <m/>
    <s v=" "/>
    <s v=" "/>
    <s v=" "/>
    <s v=" "/>
    <s v=" "/>
    <s v=" "/>
    <s v=" "/>
    <s v=" "/>
    <s v=" "/>
    <m/>
    <n v="0"/>
    <n v="0"/>
    <n v="0"/>
    <s v="-"/>
    <s v="-"/>
    <s v="-"/>
    <s v="-"/>
    <s v="-"/>
    <s v="-"/>
    <s v="-"/>
    <s v="-"/>
    <s v="-"/>
    <m/>
    <n v="0"/>
    <s v="-"/>
    <s v="-"/>
    <s v="-"/>
    <s v="-"/>
    <s v="-"/>
    <s v="-"/>
    <s v="-"/>
  </r>
  <r>
    <s v="LT500_14"/>
    <s v="LT200_x"/>
    <s v=" "/>
    <s v="LT"/>
    <n v="200"/>
    <s v="x"/>
    <s v="RefLTIND200Heat pumps Ground-to-water (electric)2015"/>
    <n v="1"/>
    <s v="Reference"/>
    <s v="LT"/>
    <s v="IND"/>
    <n v="200"/>
    <n v="14"/>
    <x v="16"/>
    <x v="1"/>
    <s v="Industry"/>
    <x v="0"/>
    <x v="0"/>
    <x v="13"/>
    <m/>
    <n v="0"/>
    <n v="0"/>
    <n v="0"/>
    <s v="-"/>
    <s v="-"/>
    <s v="-"/>
    <s v="-"/>
    <s v="-"/>
    <s v="-"/>
    <s v="-"/>
    <s v="-"/>
    <s v="-"/>
    <m/>
    <s v=" "/>
    <s v=" "/>
    <s v=" "/>
    <s v=" "/>
    <s v=" "/>
    <s v=" "/>
    <s v=" "/>
    <s v=" "/>
    <s v=" "/>
    <m/>
    <n v="0"/>
    <n v="0"/>
    <n v="0"/>
    <s v="-"/>
    <s v="-"/>
    <s v="-"/>
    <s v="-"/>
    <s v="-"/>
    <s v="-"/>
    <s v="-"/>
    <s v="-"/>
    <s v="-"/>
    <m/>
    <n v="0"/>
    <s v="-"/>
    <s v="-"/>
    <s v="-"/>
    <s v="-"/>
    <s v="-"/>
    <s v="-"/>
    <s v="-"/>
  </r>
  <r>
    <s v="LT500_15"/>
    <s v="LT200_9"/>
    <s v=" "/>
    <s v="LT"/>
    <n v="200"/>
    <n v="9"/>
    <s v="RefLTIND200Others (RES)2015"/>
    <n v="1"/>
    <s v="Reference"/>
    <s v="LT"/>
    <s v="IND"/>
    <n v="200"/>
    <n v="15"/>
    <x v="16"/>
    <x v="1"/>
    <s v="Industry"/>
    <x v="0"/>
    <x v="0"/>
    <x v="14"/>
    <m/>
    <n v="3.7187899929166678E-2"/>
    <n v="0"/>
    <n v="3.7187899929166678E-2"/>
    <n v="2.4636570195555599E-2"/>
    <n v="0"/>
    <n v="0"/>
    <n v="1.3667862027777781E-4"/>
    <n v="1.24146511133333E-2"/>
    <n v="0"/>
    <n v="0"/>
    <n v="0"/>
    <n v="0"/>
    <m/>
    <n v="0.90210526299496507"/>
    <s v=" "/>
    <s v=" "/>
    <n v="0.66569775005837739"/>
    <n v="2.5265712232121582"/>
    <s v=" "/>
    <s v=" "/>
    <s v=" "/>
    <s v=" "/>
    <m/>
    <n v="5.3665922979166746E-2"/>
    <n v="0"/>
    <n v="5.3665922979166746E-2"/>
    <n v="2.2224779635555601E-2"/>
    <n v="0"/>
    <n v="0"/>
    <n v="9.0986650000000004E-5"/>
    <n v="3.13665002491667E-2"/>
    <n v="0"/>
    <n v="0"/>
    <n v="0"/>
    <n v="0"/>
    <m/>
    <n v="2.4636570195555499E-2"/>
    <n v="0"/>
    <n v="0"/>
    <n v="0"/>
    <n v="0"/>
    <n v="0"/>
    <n v="2.4636570195555499E-2"/>
    <n v="0"/>
  </r>
  <r>
    <s v="LT500_16"/>
    <s v="LT200_4"/>
    <s v="LT200_8"/>
    <s v="LT"/>
    <n v="200"/>
    <n v="4"/>
    <s v="RefLTIND200Others (fossil)2015"/>
    <n v="1"/>
    <s v="Reference"/>
    <s v="LT"/>
    <s v="IND"/>
    <n v="200"/>
    <n v="16"/>
    <x v="16"/>
    <x v="1"/>
    <s v="Industry"/>
    <x v="0"/>
    <x v="0"/>
    <x v="15"/>
    <m/>
    <n v="0.1813002119513889"/>
    <n v="0"/>
    <n v="0.1813002119513889"/>
    <n v="3.4411559292777838E-2"/>
    <n v="6.2510092403333328E-2"/>
    <n v="1.84571621913889E-2"/>
    <n v="6.5921398063888817E-2"/>
    <n v="0"/>
    <n v="0"/>
    <n v="0"/>
    <n v="0"/>
    <n v="0"/>
    <m/>
    <n v="0.90210526300980587"/>
    <n v="0.90210526300183147"/>
    <n v="0.90210526297851457"/>
    <n v="0.68731326880098198"/>
    <s v=" "/>
    <s v=" "/>
    <s v=" "/>
    <s v=" "/>
    <s v=" "/>
    <m/>
    <n v="0.14910856896666669"/>
    <n v="0"/>
    <n v="0.14910856896666669"/>
    <n v="3.1042848746388879E-2"/>
    <n v="5.6390683347777797E-2"/>
    <n v="1.665030315249998E-2"/>
    <n v="4.5308651587222144E-2"/>
    <n v="0"/>
    <n v="0"/>
    <n v="0"/>
    <n v="0"/>
    <n v="0"/>
    <m/>
    <n v="0.11537881388749992"/>
    <n v="0"/>
    <n v="3.2735334555555498E-3"/>
    <n v="0"/>
    <n v="4.03683876666667E-4"/>
    <n v="0.1117015965552777"/>
    <n v="0"/>
    <n v="0"/>
  </r>
  <r>
    <s v=" "/>
    <s v="LT200_x"/>
    <s v=" "/>
    <s v="LT"/>
    <n v="200"/>
    <s v="x"/>
    <s v="RefLTIND200Compression cooling (electricity)2015"/>
    <n v="1"/>
    <s v="Reference"/>
    <s v="LT"/>
    <s v="IND"/>
    <n v="200"/>
    <n v="17"/>
    <x v="16"/>
    <x v="1"/>
    <s v="Industry"/>
    <x v="0"/>
    <x v="0"/>
    <x v="16"/>
    <m/>
    <n v="0"/>
    <n v="0"/>
    <n v="0"/>
    <s v="-"/>
    <s v="-"/>
    <s v="-"/>
    <s v="-"/>
    <s v="-"/>
    <s v="-"/>
    <s v="-"/>
    <s v="-"/>
    <s v="-"/>
    <m/>
    <s v=" "/>
    <s v=" "/>
    <s v=" "/>
    <s v=" "/>
    <s v=" "/>
    <s v=" "/>
    <s v=" "/>
    <s v=" "/>
    <s v=" "/>
    <m/>
    <n v="0"/>
    <n v="0"/>
    <n v="0"/>
    <s v="-"/>
    <s v="-"/>
    <s v="-"/>
    <s v="-"/>
    <s v="-"/>
    <s v="-"/>
    <s v="-"/>
    <s v="-"/>
    <s v="-"/>
    <m/>
    <n v="0"/>
    <s v="-"/>
    <s v="-"/>
    <s v="-"/>
    <s v="-"/>
    <s v="-"/>
    <s v="-"/>
    <s v="-"/>
  </r>
  <r>
    <s v="LU500_1"/>
    <s v="LU200_0"/>
    <s v=" "/>
    <s v="LU"/>
    <n v="200"/>
    <n v="0"/>
    <s v="RefLUIND200Total2015"/>
    <n v="1"/>
    <s v="Reference"/>
    <s v="LU"/>
    <s v="IND"/>
    <n v="200"/>
    <n v="1"/>
    <x v="17"/>
    <x v="1"/>
    <s v="Industry"/>
    <x v="0"/>
    <x v="0"/>
    <x v="0"/>
    <m/>
    <n v="6.015853624106386"/>
    <n v="0.13492926457083337"/>
    <n v="5.8809243595355527"/>
    <n v="6.9670636215277693E-2"/>
    <n v="0.42669228248194502"/>
    <n v="0.93750407477944397"/>
    <n v="3.5078188968649968"/>
    <n v="0.9392384691938892"/>
    <n v="4.3213845618611101E-2"/>
    <n v="5.30097697277778E-3"/>
    <n v="2.5247672262777798E-2"/>
    <n v="6.1166769716666701E-2"/>
    <m/>
    <n v="0.90210526300040894"/>
    <n v="0.9021052630003884"/>
    <n v="0.90210526300001925"/>
    <n v="0.61251816238296752"/>
    <n v="0.90688978644102869"/>
    <n v="2.4999999999903562"/>
    <n v="9.999999998951967E-3"/>
    <n v="1.655989076729246"/>
    <n v="3.2101006452309875"/>
    <m/>
    <n v="4.5580565683597269"/>
    <n v="0.34624898023000028"/>
    <n v="4.2118075881297266"/>
    <n v="6.2850247606388895E-2"/>
    <n v="0.38492135370861102"/>
    <n v="0.84572735994250003"/>
    <n v="2.148602784679996"/>
    <n v="0.85178577474444483"/>
    <n v="0.108034614046111"/>
    <n v="5.3009769722222199E-5"/>
    <n v="4.1809869479999998E-2"/>
    <n v="0.19635148693416701"/>
    <m/>
    <n v="1.4338669934766644"/>
    <n v="3.0265027694444401E-4"/>
    <n v="9.8804762432777804E-2"/>
    <n v="6.2570212051666699E-2"/>
    <n v="7.5313413791111103E-2"/>
    <n v="1.16285236740222"/>
    <n v="1.5905931025E-3"/>
    <n v="3.2432994419444403E-2"/>
  </r>
  <r>
    <s v="LU500_2"/>
    <s v="LU200_3"/>
    <s v=" "/>
    <s v="LU"/>
    <n v="200"/>
    <n v="3"/>
    <s v="RefLUIND200Gas2015"/>
    <n v="1"/>
    <s v="Reference"/>
    <s v="LU"/>
    <s v="IND"/>
    <n v="200"/>
    <n v="2"/>
    <x v="17"/>
    <x v="1"/>
    <s v="Industry"/>
    <x v="0"/>
    <x v="0"/>
    <x v="1"/>
    <m/>
    <n v="2.8435244918852769"/>
    <n v="0"/>
    <n v="2.8435244918852769"/>
    <n v="1.3179784166111111E-2"/>
    <n v="0.17388860236138889"/>
    <n v="0.38451805242777798"/>
    <n v="1.461307381074443"/>
    <n v="0.81063067185555593"/>
    <n v="0"/>
    <n v="0"/>
    <n v="0"/>
    <n v="0"/>
    <m/>
    <n v="0.90210526297406723"/>
    <n v="0.9021052629994839"/>
    <n v="0.9021052630000066"/>
    <n v="0.61600842010074297"/>
    <n v="0.90021701212641103"/>
    <s v=" "/>
    <s v=" "/>
    <s v=" "/>
    <s v=" "/>
    <m/>
    <n v="2.0794671251616674"/>
    <n v="0"/>
    <n v="2.0794671251616674"/>
    <n v="1.1889552661111111E-2"/>
    <n v="0.15686582336583341"/>
    <n v="0.34687575881361099"/>
    <n v="0.90017765109722192"/>
    <n v="0.72974352135583376"/>
    <n v="0"/>
    <n v="0"/>
    <n v="0"/>
    <n v="0"/>
    <m/>
    <n v="0.57158643895527816"/>
    <n v="3.0265027694444401E-4"/>
    <n v="9.8804762432777804E-2"/>
    <n v="2.8756993365000001E-2"/>
    <n v="3.2482051611111101E-4"/>
    <n v="0.44281816752416697"/>
    <n v="5.7904484027777804E-4"/>
    <n v="0"/>
  </r>
  <r>
    <s v="LU500_3"/>
    <s v="LU200_2"/>
    <s v=" "/>
    <s v="LU"/>
    <n v="200"/>
    <n v="2"/>
    <s v="RefLUIND200Oil2015"/>
    <n v="1"/>
    <s v="Reference"/>
    <s v="LU"/>
    <s v="IND"/>
    <n v="200"/>
    <n v="3"/>
    <x v="17"/>
    <x v="1"/>
    <s v="Industry"/>
    <x v="0"/>
    <x v="0"/>
    <x v="2"/>
    <m/>
    <n v="0.19331273593888898"/>
    <n v="0"/>
    <n v="0.19331273593888898"/>
    <n v="2.50528434416666E-3"/>
    <n v="3.97838915205556E-2"/>
    <n v="2.3105080666388899E-2"/>
    <n v="6.55750138194445E-2"/>
    <n v="6.2343465588333299E-2"/>
    <n v="0"/>
    <n v="0"/>
    <n v="0"/>
    <n v="0"/>
    <m/>
    <n v="0.90210526301515703"/>
    <n v="0.9021052629934978"/>
    <n v="0.90210526300865301"/>
    <n v="0.63350063223341935"/>
    <n v="0.87067117088071311"/>
    <s v=" "/>
    <s v=" "/>
    <s v=" "/>
    <s v=" "/>
    <m/>
    <n v="0.14466843968333343"/>
    <n v="0"/>
    <n v="0.14466843968333343"/>
    <n v="2.26003019222222E-3"/>
    <n v="3.5889257923055598E-2"/>
    <n v="2.0843214871388901E-2"/>
    <n v="4.15418127133333E-2"/>
    <n v="5.4280658180555601E-2"/>
    <n v="0"/>
    <n v="0"/>
    <n v="0"/>
    <n v="0"/>
    <m/>
    <n v="6.5394256530833278E-2"/>
    <n v="0"/>
    <n v="0"/>
    <n v="1.02933799094444E-2"/>
    <n v="8.8208659402777799E-3"/>
    <n v="4.6280010681111101E-2"/>
    <n v="0"/>
    <n v="0"/>
  </r>
  <r>
    <s v="LU500_5"/>
    <s v="LU200_1"/>
    <s v=" "/>
    <s v="LU"/>
    <n v="200"/>
    <n v="1"/>
    <s v="RefLUIND200Coal2015"/>
    <n v="1"/>
    <s v="Reference"/>
    <s v="LU"/>
    <s v="IND"/>
    <n v="200"/>
    <n v="5"/>
    <x v="17"/>
    <x v="1"/>
    <s v="Industry"/>
    <x v="0"/>
    <x v="0"/>
    <x v="3"/>
    <m/>
    <n v="0.79438025528361234"/>
    <n v="0"/>
    <n v="0.79438025528361234"/>
    <n v="1.025578031388889E-3"/>
    <n v="8.2917400984166695E-2"/>
    <n v="0.20028877374305601"/>
    <n v="0.50974622284722304"/>
    <n v="4.0227967777777798E-4"/>
    <n v="0"/>
    <n v="0"/>
    <n v="0"/>
    <n v="0"/>
    <m/>
    <n v="0.90210526326024743"/>
    <n v="0.90210526300149474"/>
    <n v="0.90210526300091853"/>
    <n v="0.62184764759296318"/>
    <n v="0.78933296779622841"/>
    <s v=" "/>
    <s v=" "/>
    <s v=" "/>
    <s v=" "/>
    <m/>
    <n v="0.57184775755583361"/>
    <n v="0"/>
    <n v="0.57184775755583361"/>
    <n v="9.2517933999999998E-4"/>
    <n v="7.4800223822222095E-2"/>
    <n v="0.18068155691361101"/>
    <n v="0.31698448954694403"/>
    <n v="3.1753261194444399E-4"/>
    <n v="0"/>
    <n v="0"/>
    <n v="0"/>
    <n v="0"/>
    <m/>
    <n v="0.28423175275888901"/>
    <n v="0"/>
    <n v="0"/>
    <n v="0"/>
    <n v="5.3029112562500001E-2"/>
    <n v="0.231202640196389"/>
    <n v="0"/>
    <n v="0"/>
  </r>
  <r>
    <s v="LU500_6"/>
    <s v="LU200_6"/>
    <s v=" "/>
    <s v="LU"/>
    <n v="200"/>
    <n v="6"/>
    <s v="RefLUIND200Electric Heating2015"/>
    <n v="1"/>
    <s v="Reference"/>
    <s v="LU"/>
    <s v="IND"/>
    <n v="200"/>
    <n v="6"/>
    <x v="17"/>
    <x v="1"/>
    <s v="Industry"/>
    <x v="0"/>
    <x v="0"/>
    <x v="4"/>
    <m/>
    <n v="1.6080823228405592"/>
    <n v="0.13492926457083337"/>
    <n v="1.4731530582697259"/>
    <n v="7.2139867925E-3"/>
    <n v="6.7973285024999983E-3"/>
    <n v="0.19072146579416699"/>
    <n v="1.246120810350281"/>
    <n v="2.2299466830277767E-2"/>
    <n v="4.3213845618611101E-2"/>
    <n v="5.30097697277778E-3"/>
    <n v="2.5247672262777798E-2"/>
    <n v="6.1166769716666701E-2"/>
    <m/>
    <n v="0.90210526300707383"/>
    <n v="0.90210526295085591"/>
    <n v="0.90210526300003924"/>
    <n v="0.59906680260545953"/>
    <n v="1.0085265736048714"/>
    <n v="2.4999999999903562"/>
    <n v="9.999999998951967E-3"/>
    <n v="1.655989076729246"/>
    <n v="3.2101006452309875"/>
    <m/>
    <n v="1.2999387139511116"/>
    <n v="0.34624898023000028"/>
    <n v="0.95368973372111132"/>
    <n v="6.5077754527777696E-3"/>
    <n v="6.1319058161111084E-3"/>
    <n v="0.17205083805999999"/>
    <n v="0.74650960951666701"/>
    <n v="2.248960487555552E-2"/>
    <n v="0.108034614046111"/>
    <n v="5.3009769722222199E-5"/>
    <n v="4.1809869479999998E-2"/>
    <n v="0.19635148693416701"/>
    <m/>
    <n v="0.20473278108888832"/>
    <n v="0"/>
    <n v="0"/>
    <n v="0"/>
    <n v="0"/>
    <n v="0.204418943705555"/>
    <n v="3.1383738333333298E-4"/>
    <n v="0"/>
  </r>
  <r>
    <s v="LU500_7"/>
    <s v="LU200_7"/>
    <s v=" "/>
    <s v="LU"/>
    <n v="200"/>
    <n v="7"/>
    <s v="RefLUIND200District heating2015"/>
    <n v="1"/>
    <s v="Reference"/>
    <s v="LU"/>
    <s v="IND"/>
    <n v="200"/>
    <n v="7"/>
    <x v="17"/>
    <x v="1"/>
    <s v="Industry"/>
    <x v="0"/>
    <x v="0"/>
    <x v="5"/>
    <m/>
    <n v="6.8948935018611102E-2"/>
    <n v="0"/>
    <n v="6.8948935018611102E-2"/>
    <n v="3.2432994419722194E-2"/>
    <n v="0"/>
    <n v="0"/>
    <n v="0"/>
    <n v="3.65159405988889E-2"/>
    <n v="0"/>
    <n v="0"/>
    <n v="0"/>
    <n v="0"/>
    <m/>
    <n v="0.90210526298996629"/>
    <s v=" "/>
    <s v=" "/>
    <s v=" "/>
    <n v="0.90372749999774427"/>
    <s v=" "/>
    <s v=" "/>
    <s v=" "/>
    <s v=" "/>
    <m/>
    <n v="6.2258434668055598E-2"/>
    <n v="0"/>
    <n v="6.2258434668055598E-2"/>
    <n v="2.9257974960555599E-2"/>
    <n v="0"/>
    <n v="0"/>
    <n v="0"/>
    <n v="3.3000459707499999E-2"/>
    <n v="0"/>
    <n v="0"/>
    <n v="0"/>
    <n v="0"/>
    <m/>
    <n v="3.2432994419444403E-2"/>
    <n v="0"/>
    <n v="0"/>
    <n v="0"/>
    <n v="0"/>
    <n v="0"/>
    <n v="0"/>
    <n v="3.2432994419444403E-2"/>
  </r>
  <r>
    <s v="LU500_8"/>
    <s v="LU200_x"/>
    <s v=" "/>
    <s v="LU"/>
    <n v="200"/>
    <s v="x"/>
    <s v="RefLUIND200Micro CHP (natural gas)2015"/>
    <n v="1"/>
    <s v="Reference"/>
    <s v="LU"/>
    <s v="IND"/>
    <n v="200"/>
    <n v="8"/>
    <x v="17"/>
    <x v="1"/>
    <s v="Industry"/>
    <x v="0"/>
    <x v="0"/>
    <x v="6"/>
    <m/>
    <n v="0"/>
    <n v="0"/>
    <n v="0"/>
    <s v="-"/>
    <s v="-"/>
    <s v="-"/>
    <s v="-"/>
    <s v="-"/>
    <s v="-"/>
    <s v="-"/>
    <s v="-"/>
    <s v="-"/>
    <m/>
    <s v=" "/>
    <s v=" "/>
    <s v=" "/>
    <s v=" "/>
    <s v=" "/>
    <s v=" "/>
    <s v=" "/>
    <s v=" "/>
    <s v=" "/>
    <m/>
    <n v="0"/>
    <n v="0"/>
    <n v="0"/>
    <s v="-"/>
    <s v="-"/>
    <s v="-"/>
    <s v="-"/>
    <s v="-"/>
    <s v="-"/>
    <s v="-"/>
    <s v="-"/>
    <s v="-"/>
    <m/>
    <n v="0"/>
    <s v="-"/>
    <s v="-"/>
    <s v="-"/>
    <s v="-"/>
    <s v="-"/>
    <s v="-"/>
    <s v="-"/>
  </r>
  <r>
    <s v="LU500_9"/>
    <s v="LU200_x"/>
    <s v=" "/>
    <s v="LU"/>
    <n v="200"/>
    <s v="x"/>
    <s v="RefLUIND200Micro CHP (biomass)2015"/>
    <n v="1"/>
    <s v="Reference"/>
    <s v="LU"/>
    <s v="IND"/>
    <n v="200"/>
    <n v="9"/>
    <x v="17"/>
    <x v="1"/>
    <s v="Industry"/>
    <x v="0"/>
    <x v="0"/>
    <x v="7"/>
    <m/>
    <n v="0"/>
    <n v="0"/>
    <n v="0"/>
    <s v="-"/>
    <s v="-"/>
    <s v="-"/>
    <s v="-"/>
    <s v="-"/>
    <s v="-"/>
    <s v="-"/>
    <s v="-"/>
    <s v="-"/>
    <m/>
    <s v=" "/>
    <s v=" "/>
    <s v=" "/>
    <s v=" "/>
    <s v=" "/>
    <s v=" "/>
    <s v=" "/>
    <s v=" "/>
    <s v=" "/>
    <m/>
    <n v="0"/>
    <n v="0"/>
    <n v="0"/>
    <s v="-"/>
    <s v="-"/>
    <s v="-"/>
    <s v="-"/>
    <s v="-"/>
    <s v="-"/>
    <s v="-"/>
    <s v="-"/>
    <s v="-"/>
    <m/>
    <n v="0"/>
    <s v="-"/>
    <s v="-"/>
    <s v="-"/>
    <s v="-"/>
    <s v="-"/>
    <s v="-"/>
    <s v="-"/>
  </r>
  <r>
    <s v="LU500_4"/>
    <s v="LU200_51"/>
    <s v=" "/>
    <s v="LU"/>
    <n v="200"/>
    <n v="51"/>
    <s v="RefLUIND200Biomass2015"/>
    <n v="1"/>
    <s v="Reference"/>
    <s v="LU"/>
    <s v="IND"/>
    <n v="200"/>
    <n v="4"/>
    <x v="17"/>
    <x v="1"/>
    <s v="Industry"/>
    <x v="0"/>
    <x v="0"/>
    <x v="8"/>
    <m/>
    <n v="0.24171528367333334"/>
    <n v="0"/>
    <n v="0.24171528367333334"/>
    <n v="1.246566858833334E-2"/>
    <n v="0.11031244606305549"/>
    <n v="7.8477723105555605E-2"/>
    <n v="3.8598459075000001E-2"/>
    <n v="1.86098684138889E-3"/>
    <n v="0"/>
    <n v="0"/>
    <n v="0"/>
    <n v="0"/>
    <m/>
    <n v="0.90210526299426297"/>
    <n v="0.90210526300153671"/>
    <n v="0.90210526299857652"/>
    <n v="0.64761111062566323"/>
    <n v="0.82502442283597877"/>
    <s v=" "/>
    <s v=" "/>
    <s v=" "/>
    <s v=" "/>
    <m/>
    <n v="0.20780295884305555"/>
    <n v="0"/>
    <n v="0.20780295884305555"/>
    <n v="1.124534524027777E-2"/>
    <n v="9.9513438168055496E-2"/>
    <n v="7.0795167041666704E-2"/>
    <n v="2.4996790949999959E-2"/>
    <n v="1.5353595947222201E-3"/>
    <n v="0"/>
    <n v="0"/>
    <n v="0"/>
    <n v="0"/>
    <m/>
    <n v="0.20125583775694444"/>
    <n v="0"/>
    <n v="0"/>
    <n v="2.35198387775E-2"/>
    <n v="8.9590241694444399E-4"/>
    <n v="0.17684009656249999"/>
    <n v="0"/>
    <n v="0"/>
  </r>
  <r>
    <s v="LU500_10"/>
    <s v="LU200_53"/>
    <s v=" "/>
    <s v="LU"/>
    <n v="200"/>
    <n v="53"/>
    <s v="RefLUIND200Solar thermal2015"/>
    <n v="1"/>
    <s v="Reference"/>
    <s v="LU"/>
    <s v="IND"/>
    <n v="200"/>
    <n v="10"/>
    <x v="17"/>
    <x v="1"/>
    <s v="Industry"/>
    <x v="0"/>
    <x v="0"/>
    <x v="9"/>
    <m/>
    <n v="2.3585049466666699E-3"/>
    <n v="0"/>
    <n v="2.3585049466666699E-3"/>
    <n v="0"/>
    <n v="0"/>
    <n v="0"/>
    <n v="0"/>
    <n v="2.3585049466666699E-3"/>
    <n v="0"/>
    <n v="0"/>
    <n v="0"/>
    <n v="0"/>
    <m/>
    <s v=" "/>
    <s v=" "/>
    <s v=" "/>
    <s v=" "/>
    <n v="0.93075305763427252"/>
    <s v=" "/>
    <s v=" "/>
    <s v=" "/>
    <s v=" "/>
    <m/>
    <n v="2.1951856905555599E-3"/>
    <n v="0"/>
    <n v="2.1951856905555599E-3"/>
    <n v="0"/>
    <n v="0"/>
    <n v="0"/>
    <n v="0"/>
    <n v="2.1951856905555599E-3"/>
    <n v="0"/>
    <n v="0"/>
    <n v="0"/>
    <n v="0"/>
    <m/>
    <n v="0"/>
    <n v="0"/>
    <n v="0"/>
    <n v="0"/>
    <n v="0"/>
    <n v="0"/>
    <n v="0"/>
    <n v="0"/>
  </r>
  <r>
    <s v="LU500_11"/>
    <s v="LU200_x"/>
    <s v=" "/>
    <s v="LU"/>
    <n v="200"/>
    <s v="x"/>
    <s v="RefLUIND200Heat pumps total (electric)2015"/>
    <n v="1"/>
    <s v="Reference"/>
    <s v="LU"/>
    <s v="IND"/>
    <n v="200"/>
    <n v="11"/>
    <x v="17"/>
    <x v="1"/>
    <s v="Industry"/>
    <x v="0"/>
    <x v="0"/>
    <x v="10"/>
    <m/>
    <n v="0"/>
    <n v="0"/>
    <n v="0"/>
    <s v="-"/>
    <s v="-"/>
    <s v="-"/>
    <s v="-"/>
    <s v="-"/>
    <s v="-"/>
    <s v="-"/>
    <s v="-"/>
    <s v="-"/>
    <m/>
    <s v=" "/>
    <s v=" "/>
    <s v=" "/>
    <s v=" "/>
    <s v=" "/>
    <s v=" "/>
    <s v=" "/>
    <s v=" "/>
    <s v=" "/>
    <m/>
    <n v="0"/>
    <n v="0"/>
    <n v="0"/>
    <s v="-"/>
    <s v="-"/>
    <s v="-"/>
    <s v="-"/>
    <s v="-"/>
    <s v="-"/>
    <s v="-"/>
    <s v="-"/>
    <s v="-"/>
    <m/>
    <n v="0"/>
    <s v="-"/>
    <s v="-"/>
    <s v="-"/>
    <s v="-"/>
    <s v="-"/>
    <s v="-"/>
    <s v="-"/>
  </r>
  <r>
    <s v="LU500_12"/>
    <s v="LU200_x"/>
    <s v=" "/>
    <s v="LU"/>
    <n v="200"/>
    <s v="x"/>
    <s v="RefLUIND200Heat pumps Air-to-air (electric)2015"/>
    <n v="1"/>
    <s v="Reference"/>
    <s v="LU"/>
    <s v="IND"/>
    <n v="200"/>
    <n v="12"/>
    <x v="17"/>
    <x v="1"/>
    <s v="Industry"/>
    <x v="0"/>
    <x v="0"/>
    <x v="11"/>
    <m/>
    <n v="0"/>
    <n v="0"/>
    <n v="0"/>
    <s v="-"/>
    <s v="-"/>
    <s v="-"/>
    <s v="-"/>
    <s v="-"/>
    <s v="-"/>
    <s v="-"/>
    <s v="-"/>
    <s v="-"/>
    <m/>
    <s v=" "/>
    <s v=" "/>
    <s v=" "/>
    <s v=" "/>
    <s v=" "/>
    <s v=" "/>
    <s v=" "/>
    <s v=" "/>
    <s v=" "/>
    <m/>
    <n v="0"/>
    <n v="0"/>
    <n v="0"/>
    <s v="-"/>
    <s v="-"/>
    <s v="-"/>
    <s v="-"/>
    <s v="-"/>
    <s v="-"/>
    <s v="-"/>
    <s v="-"/>
    <s v="-"/>
    <m/>
    <n v="0"/>
    <s v="-"/>
    <s v="-"/>
    <s v="-"/>
    <s v="-"/>
    <s v="-"/>
    <s v="-"/>
    <s v="-"/>
  </r>
  <r>
    <s v=" "/>
    <s v="LU200_x"/>
    <s v=" "/>
    <s v="LU"/>
    <n v="200"/>
    <s v="x"/>
    <s v="RefLUIND200Heat pumps Air-to-water (electric)2015"/>
    <n v="1"/>
    <s v="Reference"/>
    <s v="LU"/>
    <s v="IND"/>
    <n v="200"/>
    <n v="13"/>
    <x v="17"/>
    <x v="1"/>
    <s v="Industry"/>
    <x v="0"/>
    <x v="0"/>
    <x v="12"/>
    <m/>
    <n v="0"/>
    <n v="0"/>
    <n v="0"/>
    <s v="-"/>
    <s v="-"/>
    <s v="-"/>
    <s v="-"/>
    <s v="-"/>
    <s v="-"/>
    <s v="-"/>
    <s v="-"/>
    <s v="-"/>
    <m/>
    <s v=" "/>
    <s v=" "/>
    <s v=" "/>
    <s v=" "/>
    <s v=" "/>
    <s v=" "/>
    <s v=" "/>
    <s v=" "/>
    <s v=" "/>
    <m/>
    <n v="0"/>
    <n v="0"/>
    <n v="0"/>
    <s v="-"/>
    <s v="-"/>
    <s v="-"/>
    <s v="-"/>
    <s v="-"/>
    <s v="-"/>
    <s v="-"/>
    <s v="-"/>
    <s v="-"/>
    <m/>
    <n v="0"/>
    <s v="-"/>
    <s v="-"/>
    <s v="-"/>
    <s v="-"/>
    <s v="-"/>
    <s v="-"/>
    <s v="-"/>
  </r>
  <r>
    <s v="LU500_14"/>
    <s v="LU200_x"/>
    <s v=" "/>
    <s v="LU"/>
    <n v="200"/>
    <s v="x"/>
    <s v="RefLUIND200Heat pumps Ground-to-water (electric)2015"/>
    <n v="1"/>
    <s v="Reference"/>
    <s v="LU"/>
    <s v="IND"/>
    <n v="200"/>
    <n v="14"/>
    <x v="17"/>
    <x v="1"/>
    <s v="Industry"/>
    <x v="0"/>
    <x v="0"/>
    <x v="13"/>
    <m/>
    <n v="0"/>
    <n v="0"/>
    <n v="0"/>
    <s v="-"/>
    <s v="-"/>
    <s v="-"/>
    <s v="-"/>
    <s v="-"/>
    <s v="-"/>
    <s v="-"/>
    <s v="-"/>
    <s v="-"/>
    <m/>
    <s v=" "/>
    <s v=" "/>
    <s v=" "/>
    <s v=" "/>
    <s v=" "/>
    <s v=" "/>
    <s v=" "/>
    <s v=" "/>
    <s v=" "/>
    <m/>
    <n v="0"/>
    <n v="0"/>
    <n v="0"/>
    <s v="-"/>
    <s v="-"/>
    <s v="-"/>
    <s v="-"/>
    <s v="-"/>
    <s v="-"/>
    <s v="-"/>
    <s v="-"/>
    <s v="-"/>
    <m/>
    <n v="0"/>
    <s v="-"/>
    <s v="-"/>
    <s v="-"/>
    <s v="-"/>
    <s v="-"/>
    <s v="-"/>
    <s v="-"/>
  </r>
  <r>
    <s v="LU500_15"/>
    <s v="LU200_9"/>
    <s v=" "/>
    <s v="LU"/>
    <n v="200"/>
    <n v="9"/>
    <s v="RefLUIND200Others (RES)2015"/>
    <n v="1"/>
    <s v="Reference"/>
    <s v="LU"/>
    <s v="IND"/>
    <n v="200"/>
    <n v="15"/>
    <x v="17"/>
    <x v="1"/>
    <s v="Industry"/>
    <x v="0"/>
    <x v="0"/>
    <x v="14"/>
    <m/>
    <n v="5.701025839999996E-3"/>
    <n v="0"/>
    <n v="5.701025839999996E-3"/>
    <n v="6.9771087888888803E-4"/>
    <n v="0"/>
    <n v="0"/>
    <n v="2.1761621061111079E-3"/>
    <n v="2.8271528549999999E-3"/>
    <n v="0"/>
    <n v="0"/>
    <n v="0"/>
    <n v="0"/>
    <m/>
    <n v="0.90210526330541096"/>
    <s v=" "/>
    <s v=" "/>
    <n v="0.64749888752351747"/>
    <n v="2.9087400468050673"/>
    <s v=" "/>
    <s v=" "/>
    <s v=" "/>
    <s v=" "/>
    <m/>
    <n v="1.0238650329444446E-2"/>
    <n v="0"/>
    <n v="1.0238650329444446E-2"/>
    <n v="6.2940865611111002E-4"/>
    <n v="0"/>
    <n v="0"/>
    <n v="1.4090625427777771E-3"/>
    <n v="8.2234527277777799E-3"/>
    <n v="0"/>
    <n v="0"/>
    <n v="0"/>
    <n v="0"/>
    <m/>
    <n v="6.9771087916666702E-4"/>
    <n v="0"/>
    <n v="0"/>
    <n v="0"/>
    <n v="0"/>
    <n v="0"/>
    <n v="6.9771087916666702E-4"/>
    <n v="0"/>
  </r>
  <r>
    <s v="LU500_16"/>
    <s v="LU200_4"/>
    <s v="LU200_8"/>
    <s v="LU"/>
    <n v="200"/>
    <n v="4"/>
    <s v="RefLUIND200Others (fossil)2015"/>
    <n v="1"/>
    <s v="Reference"/>
    <s v="LU"/>
    <s v="IND"/>
    <n v="200"/>
    <n v="16"/>
    <x v="17"/>
    <x v="1"/>
    <s v="Industry"/>
    <x v="0"/>
    <x v="0"/>
    <x v="15"/>
    <m/>
    <n v="0.25783006868055558"/>
    <n v="0"/>
    <n v="0.25783006868055558"/>
    <n v="1.4962899416666667E-4"/>
    <n v="1.2992613050833327E-2"/>
    <n v="6.0392979042777767E-2"/>
    <n v="0.18429484759277781"/>
    <n v="0"/>
    <n v="0"/>
    <n v="0"/>
    <n v="0"/>
    <n v="0"/>
    <m/>
    <n v="0.90210526246807898"/>
    <n v="0.90210526302554417"/>
    <n v="0.90210526300064997"/>
    <n v="0.63476201229058227"/>
    <s v=" "/>
    <s v=" "/>
    <s v=" "/>
    <s v=" "/>
    <s v=" "/>
    <m/>
    <n v="0.17963930247750007"/>
    <n v="0"/>
    <n v="0.17963930247750007"/>
    <n v="1.3498110305555549E-4"/>
    <n v="1.1720704613611117E-2"/>
    <n v="5.4480824242777781E-2"/>
    <n v="0.11698336831277781"/>
    <n v="0"/>
    <n v="0"/>
    <n v="0"/>
    <n v="0"/>
    <n v="0"/>
    <m/>
    <n v="7.3535221087777769E-2"/>
    <n v="0"/>
    <n v="0"/>
    <n v="0"/>
    <n v="1.22427123552778E-2"/>
    <n v="6.1292508732499966E-2"/>
    <n v="0"/>
    <n v="0"/>
  </r>
  <r>
    <s v=" "/>
    <s v="LU200_x"/>
    <s v=" "/>
    <s v="LU"/>
    <n v="200"/>
    <s v="x"/>
    <s v="RefLUIND200Compression cooling (electricity)2015"/>
    <n v="1"/>
    <s v="Reference"/>
    <s v="LU"/>
    <s v="IND"/>
    <n v="200"/>
    <n v="17"/>
    <x v="17"/>
    <x v="1"/>
    <s v="Industry"/>
    <x v="0"/>
    <x v="0"/>
    <x v="16"/>
    <m/>
    <n v="0"/>
    <n v="0"/>
    <n v="0"/>
    <s v="-"/>
    <s v="-"/>
    <s v="-"/>
    <s v="-"/>
    <s v="-"/>
    <s v="-"/>
    <s v="-"/>
    <s v="-"/>
    <s v="-"/>
    <m/>
    <s v=" "/>
    <s v=" "/>
    <s v=" "/>
    <s v=" "/>
    <s v=" "/>
    <s v=" "/>
    <s v=" "/>
    <s v=" "/>
    <s v=" "/>
    <m/>
    <n v="0"/>
    <n v="0"/>
    <n v="0"/>
    <s v="-"/>
    <s v="-"/>
    <s v="-"/>
    <s v="-"/>
    <s v="-"/>
    <s v="-"/>
    <s v="-"/>
    <s v="-"/>
    <s v="-"/>
    <m/>
    <n v="0"/>
    <s v="-"/>
    <s v="-"/>
    <s v="-"/>
    <s v="-"/>
    <s v="-"/>
    <s v="-"/>
    <s v="-"/>
  </r>
  <r>
    <s v="MT500_1"/>
    <s v="MT200_0"/>
    <s v=" "/>
    <s v="MT"/>
    <n v="200"/>
    <n v="0"/>
    <s v="RefMTIND200Total2015"/>
    <n v="1"/>
    <s v="Reference"/>
    <s v="MT"/>
    <s v="IND"/>
    <n v="200"/>
    <n v="1"/>
    <x v="18"/>
    <x v="1"/>
    <s v="Industry"/>
    <x v="0"/>
    <x v="0"/>
    <x v="0"/>
    <m/>
    <n v="9.8342048078611161E-2"/>
    <n v="1.0392069652222219E-2"/>
    <n v="8.7949978426388936E-2"/>
    <n v="1.073425711111111E-4"/>
    <n v="3.5152779283333197E-3"/>
    <n v="1.17225850888889E-3"/>
    <n v="4.4425985855277822E-2"/>
    <n v="3.8729113562777799E-2"/>
    <n v="7.33734327833333E-3"/>
    <n v="0"/>
    <n v="2.09583883888889E-4"/>
    <n v="2.8451424899999999E-3"/>
    <m/>
    <n v="0.90210526549505876"/>
    <n v="0.90210526298372118"/>
    <n v="0.90210526284012049"/>
    <n v="0.60009295922391148"/>
    <n v="0.84454336007697561"/>
    <n v="2.4999999999999969"/>
    <s v=" "/>
    <n v="1.6697210226811541"/>
    <n v="3.7903293478321012"/>
    <m/>
    <n v="9.3170954499722181E-2"/>
    <n v="2.9477331891388847E-2"/>
    <n v="6.3693622608333333E-2"/>
    <n v="9.68342986111111E-5"/>
    <n v="3.1711507199999999E-3"/>
    <n v="1.0575005702777799E-3"/>
    <n v="2.6659721318333301E-2"/>
    <n v="3.2708415701111132E-2"/>
    <n v="1.8343358195833302E-2"/>
    <n v="0"/>
    <n v="3.49946616944444E-4"/>
    <n v="1.07840270786111E-2"/>
    <m/>
    <n v="4.7948790086111137E-3"/>
    <n v="0"/>
    <n v="0"/>
    <n v="5.9069333333333295E-7"/>
    <n v="2.2680444838888902E-3"/>
    <n v="2.5262438313888901E-3"/>
    <n v="0"/>
    <n v="0"/>
  </r>
  <r>
    <s v="MT500_2"/>
    <s v="MT200_3"/>
    <s v=" "/>
    <s v="MT"/>
    <n v="200"/>
    <n v="3"/>
    <s v="RefMTIND200Gas2015"/>
    <n v="1"/>
    <s v="Reference"/>
    <s v="MT"/>
    <s v="IND"/>
    <n v="200"/>
    <n v="2"/>
    <x v="18"/>
    <x v="1"/>
    <s v="Industry"/>
    <x v="0"/>
    <x v="0"/>
    <x v="1"/>
    <m/>
    <n v="1.5453689086111157E-3"/>
    <n v="0"/>
    <n v="1.5453689086111157E-3"/>
    <n v="0"/>
    <n v="0"/>
    <n v="0"/>
    <n v="0"/>
    <n v="1.5453689086111157E-3"/>
    <n v="0"/>
    <n v="0"/>
    <n v="0"/>
    <n v="0"/>
    <m/>
    <s v=" "/>
    <s v=" "/>
    <s v=" "/>
    <s v=" "/>
    <n v="0.88340284489398846"/>
    <s v=" "/>
    <s v=" "/>
    <s v=" "/>
    <s v=" "/>
    <m/>
    <n v="1.3651832902777776E-3"/>
    <n v="0"/>
    <n v="1.3651832902777776E-3"/>
    <n v="0"/>
    <n v="0"/>
    <n v="0"/>
    <n v="0"/>
    <n v="1.3651832902777776E-3"/>
    <n v="0"/>
    <n v="0"/>
    <n v="0"/>
    <n v="0"/>
    <m/>
    <n v="0"/>
    <n v="0"/>
    <n v="0"/>
    <n v="0"/>
    <n v="0"/>
    <n v="0"/>
    <n v="0"/>
    <n v="0"/>
  </r>
  <r>
    <s v="MT500_3"/>
    <s v="MT200_2"/>
    <s v=" "/>
    <s v="MT"/>
    <n v="200"/>
    <n v="2"/>
    <s v="RefMTIND200Oil2015"/>
    <n v="1"/>
    <s v="Reference"/>
    <s v="MT"/>
    <s v="IND"/>
    <n v="200"/>
    <n v="3"/>
    <x v="18"/>
    <x v="1"/>
    <s v="Industry"/>
    <x v="0"/>
    <x v="0"/>
    <x v="2"/>
    <m/>
    <n v="3.7986901807777793E-2"/>
    <n v="0"/>
    <n v="3.7986901807777793E-2"/>
    <n v="0"/>
    <n v="3.4925097750000004E-3"/>
    <n v="1.17225850888889E-3"/>
    <n v="0"/>
    <n v="3.3322133523888901E-2"/>
    <n v="0"/>
    <n v="0"/>
    <n v="0"/>
    <n v="0"/>
    <m/>
    <s v=" "/>
    <n v="0.90210526301724381"/>
    <n v="0.90210526284012049"/>
    <s v=" "/>
    <n v="0.82533660714015844"/>
    <s v=" "/>
    <s v=" "/>
    <s v=" "/>
    <s v=" "/>
    <m/>
    <n v="3.1710088644722252E-2"/>
    <n v="0"/>
    <n v="3.1710088644722252E-2"/>
    <n v="0"/>
    <n v="3.1506114491666702E-3"/>
    <n v="1.0575005702777799E-3"/>
    <n v="0"/>
    <n v="2.7501976625277799E-2"/>
    <n v="0"/>
    <n v="0"/>
    <n v="0"/>
    <n v="0"/>
    <m/>
    <n v="4.664768283888893E-3"/>
    <n v="0"/>
    <n v="0"/>
    <n v="5.9069333333333295E-7"/>
    <n v="2.2680444838888902E-3"/>
    <n v="2.3961331066666698E-3"/>
    <n v="0"/>
    <n v="0"/>
  </r>
  <r>
    <s v="MT500_5"/>
    <s v="MT200_1"/>
    <s v=" "/>
    <s v="MT"/>
    <n v="200"/>
    <n v="1"/>
    <s v="RefMTIND200Coal2015"/>
    <n v="1"/>
    <s v="Reference"/>
    <s v="MT"/>
    <s v="IND"/>
    <n v="200"/>
    <n v="5"/>
    <x v="18"/>
    <x v="1"/>
    <s v="Industry"/>
    <x v="0"/>
    <x v="0"/>
    <x v="3"/>
    <m/>
    <n v="9.2836650277777796E-5"/>
    <n v="0"/>
    <n v="9.2836650277777796E-5"/>
    <n v="0"/>
    <n v="0"/>
    <n v="0"/>
    <n v="0"/>
    <n v="9.2836650277777796E-5"/>
    <n v="0"/>
    <n v="0"/>
    <n v="0"/>
    <n v="0"/>
    <m/>
    <s v=" "/>
    <s v=" "/>
    <s v=" "/>
    <s v=" "/>
    <n v="0.74822398401378432"/>
    <s v=" "/>
    <s v=" "/>
    <s v=" "/>
    <s v=" "/>
    <m/>
    <n v="6.9462608333333299E-5"/>
    <n v="0"/>
    <n v="6.9462608333333299E-5"/>
    <n v="0"/>
    <n v="0"/>
    <n v="0"/>
    <n v="0"/>
    <n v="6.9462608333333299E-5"/>
    <n v="0"/>
    <n v="0"/>
    <n v="0"/>
    <n v="0"/>
    <m/>
    <n v="0"/>
    <n v="0"/>
    <n v="0"/>
    <n v="0"/>
    <n v="0"/>
    <n v="0"/>
    <n v="0"/>
    <n v="0"/>
  </r>
  <r>
    <s v="MT500_6"/>
    <s v="MT200_6"/>
    <s v=" "/>
    <s v="MT"/>
    <n v="200"/>
    <n v="6"/>
    <s v="RefMTIND200Electric Heating2015"/>
    <n v="1"/>
    <s v="Reference"/>
    <s v="MT"/>
    <s v="IND"/>
    <n v="200"/>
    <n v="6"/>
    <x v="18"/>
    <x v="1"/>
    <s v="Industry"/>
    <x v="0"/>
    <x v="0"/>
    <x v="4"/>
    <m/>
    <n v="5.8163451953333375E-2"/>
    <n v="1.0392069652222219E-2"/>
    <n v="4.7771382301111158E-2"/>
    <n v="1.073425711111111E-4"/>
    <n v="2.2768153333333348E-5"/>
    <n v="0"/>
    <n v="4.4425985855277822E-2"/>
    <n v="3.2152857213888931E-3"/>
    <n v="7.33734327833333E-3"/>
    <n v="0"/>
    <n v="2.09583883888889E-4"/>
    <n v="2.8451424899999999E-3"/>
    <m/>
    <n v="0.90210526549505876"/>
    <n v="0.90210525784114171"/>
    <s v=" "/>
    <n v="0.60009295922391148"/>
    <n v="0.91364214484454187"/>
    <n v="2.4999999999999969"/>
    <s v=" "/>
    <n v="1.6697210226811541"/>
    <n v="3.7903293478321012"/>
    <m/>
    <n v="5.9192047321944372E-2"/>
    <n v="2.9477331891388847E-2"/>
    <n v="2.9714715430555524E-2"/>
    <n v="9.68342986111111E-5"/>
    <n v="2.0539270833333331E-5"/>
    <n v="0"/>
    <n v="2.6659721318333301E-2"/>
    <n v="2.9376205427777782E-3"/>
    <n v="1.8343358195833302E-2"/>
    <n v="0"/>
    <n v="3.49946616944444E-4"/>
    <n v="1.07840270786111E-2"/>
    <m/>
    <n v="1.30110724722222E-4"/>
    <n v="0"/>
    <n v="0"/>
    <n v="0"/>
    <n v="0"/>
    <n v="1.30110724722222E-4"/>
    <n v="0"/>
    <n v="0"/>
  </r>
  <r>
    <s v="MT500_7"/>
    <s v="MT200_7"/>
    <s v=" "/>
    <s v="MT"/>
    <n v="200"/>
    <n v="7"/>
    <s v="RefMTIND200District heating2015"/>
    <n v="1"/>
    <s v="Reference"/>
    <s v="MT"/>
    <s v="IND"/>
    <n v="200"/>
    <n v="7"/>
    <x v="18"/>
    <x v="1"/>
    <s v="Industry"/>
    <x v="0"/>
    <x v="0"/>
    <x v="5"/>
    <m/>
    <n v="0"/>
    <n v="0"/>
    <n v="0"/>
    <n v="0"/>
    <n v="0"/>
    <n v="0"/>
    <n v="0"/>
    <n v="0"/>
    <n v="0"/>
    <n v="0"/>
    <n v="0"/>
    <n v="0"/>
    <m/>
    <s v=" "/>
    <s v=" "/>
    <s v=" "/>
    <s v=" "/>
    <s v=" "/>
    <s v=" "/>
    <s v=" "/>
    <s v=" "/>
    <s v=" "/>
    <m/>
    <n v="0"/>
    <n v="0"/>
    <n v="0"/>
    <n v="0"/>
    <n v="0"/>
    <n v="0"/>
    <n v="0"/>
    <n v="0"/>
    <n v="0"/>
    <n v="0"/>
    <n v="0"/>
    <n v="0"/>
    <m/>
    <n v="0"/>
    <n v="0"/>
    <n v="0"/>
    <n v="0"/>
    <n v="0"/>
    <n v="0"/>
    <n v="0"/>
    <n v="0"/>
  </r>
  <r>
    <s v="MT500_8"/>
    <s v="MT200_x"/>
    <s v=" "/>
    <s v="MT"/>
    <n v="200"/>
    <s v="x"/>
    <s v="RefMTIND200Micro CHP (natural gas)2015"/>
    <n v="1"/>
    <s v="Reference"/>
    <s v="MT"/>
    <s v="IND"/>
    <n v="200"/>
    <n v="8"/>
    <x v="18"/>
    <x v="1"/>
    <s v="Industry"/>
    <x v="0"/>
    <x v="0"/>
    <x v="6"/>
    <m/>
    <n v="0"/>
    <n v="0"/>
    <n v="0"/>
    <s v="-"/>
    <s v="-"/>
    <s v="-"/>
    <s v="-"/>
    <s v="-"/>
    <s v="-"/>
    <s v="-"/>
    <s v="-"/>
    <s v="-"/>
    <m/>
    <s v=" "/>
    <s v=" "/>
    <s v=" "/>
    <s v=" "/>
    <s v=" "/>
    <s v=" "/>
    <s v=" "/>
    <s v=" "/>
    <s v=" "/>
    <m/>
    <n v="0"/>
    <n v="0"/>
    <n v="0"/>
    <s v="-"/>
    <s v="-"/>
    <s v="-"/>
    <s v="-"/>
    <s v="-"/>
    <s v="-"/>
    <s v="-"/>
    <s v="-"/>
    <s v="-"/>
    <m/>
    <n v="0"/>
    <s v="-"/>
    <s v="-"/>
    <s v="-"/>
    <s v="-"/>
    <s v="-"/>
    <s v="-"/>
    <s v="-"/>
  </r>
  <r>
    <s v="MT500_9"/>
    <s v="MT200_x"/>
    <s v=" "/>
    <s v="MT"/>
    <n v="200"/>
    <s v="x"/>
    <s v="RefMTIND200Micro CHP (biomass)2015"/>
    <n v="1"/>
    <s v="Reference"/>
    <s v="MT"/>
    <s v="IND"/>
    <n v="200"/>
    <n v="9"/>
    <x v="18"/>
    <x v="1"/>
    <s v="Industry"/>
    <x v="0"/>
    <x v="0"/>
    <x v="7"/>
    <m/>
    <n v="0"/>
    <n v="0"/>
    <n v="0"/>
    <s v="-"/>
    <s v="-"/>
    <s v="-"/>
    <s v="-"/>
    <s v="-"/>
    <s v="-"/>
    <s v="-"/>
    <s v="-"/>
    <s v="-"/>
    <m/>
    <s v=" "/>
    <s v=" "/>
    <s v=" "/>
    <s v=" "/>
    <s v=" "/>
    <s v=" "/>
    <s v=" "/>
    <s v=" "/>
    <s v=" "/>
    <m/>
    <n v="0"/>
    <n v="0"/>
    <n v="0"/>
    <s v="-"/>
    <s v="-"/>
    <s v="-"/>
    <s v="-"/>
    <s v="-"/>
    <s v="-"/>
    <s v="-"/>
    <s v="-"/>
    <s v="-"/>
    <m/>
    <n v="0"/>
    <s v="-"/>
    <s v="-"/>
    <s v="-"/>
    <s v="-"/>
    <s v="-"/>
    <s v="-"/>
    <s v="-"/>
  </r>
  <r>
    <s v="MT500_4"/>
    <s v="MT200_51"/>
    <s v=" "/>
    <s v="MT"/>
    <n v="200"/>
    <n v="51"/>
    <s v="RefMTIND200Biomass2015"/>
    <n v="1"/>
    <s v="Reference"/>
    <s v="MT"/>
    <s v="IND"/>
    <n v="200"/>
    <n v="4"/>
    <x v="18"/>
    <x v="1"/>
    <s v="Industry"/>
    <x v="0"/>
    <x v="0"/>
    <x v="8"/>
    <m/>
    <n v="1.18958978888889E-4"/>
    <n v="0"/>
    <n v="1.18958978888889E-4"/>
    <n v="0"/>
    <n v="0"/>
    <n v="0"/>
    <n v="0"/>
    <n v="1.18958978888889E-4"/>
    <n v="0"/>
    <n v="0"/>
    <n v="0"/>
    <n v="0"/>
    <m/>
    <s v=" "/>
    <s v=" "/>
    <s v=" "/>
    <s v=" "/>
    <n v="0.78228525853837483"/>
    <s v=" "/>
    <s v=" "/>
    <s v=" "/>
    <s v=" "/>
    <m/>
    <n v="9.3059855555555605E-5"/>
    <n v="0"/>
    <n v="9.3059855555555605E-5"/>
    <n v="0"/>
    <n v="0"/>
    <n v="0"/>
    <n v="0"/>
    <n v="9.3059855555555605E-5"/>
    <n v="0"/>
    <n v="0"/>
    <n v="0"/>
    <n v="0"/>
    <m/>
    <n v="0"/>
    <n v="0"/>
    <n v="0"/>
    <n v="0"/>
    <n v="0"/>
    <n v="0"/>
    <n v="0"/>
    <n v="0"/>
  </r>
  <r>
    <s v="MT500_10"/>
    <s v="MT200_53"/>
    <s v=" "/>
    <s v="MT"/>
    <n v="200"/>
    <n v="53"/>
    <s v="RefMTIND200Solar thermal2015"/>
    <n v="1"/>
    <s v="Reference"/>
    <s v="MT"/>
    <s v="IND"/>
    <n v="200"/>
    <n v="10"/>
    <x v="18"/>
    <x v="1"/>
    <s v="Industry"/>
    <x v="0"/>
    <x v="0"/>
    <x v="9"/>
    <m/>
    <n v="2.1914884833333301E-4"/>
    <n v="0"/>
    <n v="2.1914884833333301E-4"/>
    <n v="0"/>
    <n v="0"/>
    <n v="0"/>
    <n v="0"/>
    <n v="2.1914884833333301E-4"/>
    <n v="0"/>
    <n v="0"/>
    <n v="0"/>
    <n v="0"/>
    <m/>
    <s v=" "/>
    <s v=" "/>
    <s v=" "/>
    <s v=" "/>
    <n v="0.88245593538457623"/>
    <s v=" "/>
    <s v=" "/>
    <s v=" "/>
    <s v=" "/>
    <m/>
    <n v="1.93389201944444E-4"/>
    <n v="0"/>
    <n v="1.93389201944444E-4"/>
    <n v="0"/>
    <n v="0"/>
    <n v="0"/>
    <n v="0"/>
    <n v="1.93389201944444E-4"/>
    <n v="0"/>
    <n v="0"/>
    <n v="0"/>
    <n v="0"/>
    <m/>
    <n v="0"/>
    <n v="0"/>
    <n v="0"/>
    <n v="0"/>
    <n v="0"/>
    <n v="0"/>
    <n v="0"/>
    <n v="0"/>
  </r>
  <r>
    <s v="MT500_11"/>
    <s v="MT200_x"/>
    <s v=" "/>
    <s v="MT"/>
    <n v="200"/>
    <s v="x"/>
    <s v="RefMTIND200Heat pumps total (electric)2015"/>
    <n v="1"/>
    <s v="Reference"/>
    <s v="MT"/>
    <s v="IND"/>
    <n v="200"/>
    <n v="11"/>
    <x v="18"/>
    <x v="1"/>
    <s v="Industry"/>
    <x v="0"/>
    <x v="0"/>
    <x v="10"/>
    <m/>
    <n v="0"/>
    <n v="0"/>
    <n v="0"/>
    <s v="-"/>
    <s v="-"/>
    <s v="-"/>
    <s v="-"/>
    <s v="-"/>
    <s v="-"/>
    <s v="-"/>
    <s v="-"/>
    <s v="-"/>
    <m/>
    <s v=" "/>
    <s v=" "/>
    <s v=" "/>
    <s v=" "/>
    <s v=" "/>
    <s v=" "/>
    <s v=" "/>
    <s v=" "/>
    <s v=" "/>
    <m/>
    <n v="0"/>
    <n v="0"/>
    <n v="0"/>
    <s v="-"/>
    <s v="-"/>
    <s v="-"/>
    <s v="-"/>
    <s v="-"/>
    <s v="-"/>
    <s v="-"/>
    <s v="-"/>
    <s v="-"/>
    <m/>
    <n v="0"/>
    <s v="-"/>
    <s v="-"/>
    <s v="-"/>
    <s v="-"/>
    <s v="-"/>
    <s v="-"/>
    <s v="-"/>
  </r>
  <r>
    <s v="MT500_12"/>
    <s v="MT200_x"/>
    <s v=" "/>
    <s v="MT"/>
    <n v="200"/>
    <s v="x"/>
    <s v="RefMTIND200Heat pumps Air-to-air (electric)2015"/>
    <n v="1"/>
    <s v="Reference"/>
    <s v="MT"/>
    <s v="IND"/>
    <n v="200"/>
    <n v="12"/>
    <x v="18"/>
    <x v="1"/>
    <s v="Industry"/>
    <x v="0"/>
    <x v="0"/>
    <x v="11"/>
    <m/>
    <n v="0"/>
    <n v="0"/>
    <n v="0"/>
    <s v="-"/>
    <s v="-"/>
    <s v="-"/>
    <s v="-"/>
    <s v="-"/>
    <s v="-"/>
    <s v="-"/>
    <s v="-"/>
    <s v="-"/>
    <m/>
    <s v=" "/>
    <s v=" "/>
    <s v=" "/>
    <s v=" "/>
    <s v=" "/>
    <s v=" "/>
    <s v=" "/>
    <s v=" "/>
    <s v=" "/>
    <m/>
    <n v="0"/>
    <n v="0"/>
    <n v="0"/>
    <s v="-"/>
    <s v="-"/>
    <s v="-"/>
    <s v="-"/>
    <s v="-"/>
    <s v="-"/>
    <s v="-"/>
    <s v="-"/>
    <s v="-"/>
    <m/>
    <n v="0"/>
    <s v="-"/>
    <s v="-"/>
    <s v="-"/>
    <s v="-"/>
    <s v="-"/>
    <s v="-"/>
    <s v="-"/>
  </r>
  <r>
    <s v=" "/>
    <s v="MT200_x"/>
    <s v=" "/>
    <s v="MT"/>
    <n v="200"/>
    <s v="x"/>
    <s v="RefMTIND200Heat pumps Air-to-water (electric)2015"/>
    <n v="1"/>
    <s v="Reference"/>
    <s v="MT"/>
    <s v="IND"/>
    <n v="200"/>
    <n v="13"/>
    <x v="18"/>
    <x v="1"/>
    <s v="Industry"/>
    <x v="0"/>
    <x v="0"/>
    <x v="12"/>
    <m/>
    <n v="0"/>
    <n v="0"/>
    <n v="0"/>
    <s v="-"/>
    <s v="-"/>
    <s v="-"/>
    <s v="-"/>
    <s v="-"/>
    <s v="-"/>
    <s v="-"/>
    <s v="-"/>
    <s v="-"/>
    <m/>
    <s v=" "/>
    <s v=" "/>
    <s v=" "/>
    <s v=" "/>
    <s v=" "/>
    <s v=" "/>
    <s v=" "/>
    <s v=" "/>
    <s v=" "/>
    <m/>
    <n v="0"/>
    <n v="0"/>
    <n v="0"/>
    <s v="-"/>
    <s v="-"/>
    <s v="-"/>
    <s v="-"/>
    <s v="-"/>
    <s v="-"/>
    <s v="-"/>
    <s v="-"/>
    <s v="-"/>
    <m/>
    <n v="0"/>
    <s v="-"/>
    <s v="-"/>
    <s v="-"/>
    <s v="-"/>
    <s v="-"/>
    <s v="-"/>
    <s v="-"/>
  </r>
  <r>
    <s v="MT500_14"/>
    <s v="MT200_x"/>
    <s v=" "/>
    <s v="MT"/>
    <n v="200"/>
    <s v="x"/>
    <s v="RefMTIND200Heat pumps Ground-to-water (electric)2015"/>
    <n v="1"/>
    <s v="Reference"/>
    <s v="MT"/>
    <s v="IND"/>
    <n v="200"/>
    <n v="14"/>
    <x v="18"/>
    <x v="1"/>
    <s v="Industry"/>
    <x v="0"/>
    <x v="0"/>
    <x v="13"/>
    <m/>
    <n v="0"/>
    <n v="0"/>
    <n v="0"/>
    <s v="-"/>
    <s v="-"/>
    <s v="-"/>
    <s v="-"/>
    <s v="-"/>
    <s v="-"/>
    <s v="-"/>
    <s v="-"/>
    <s v="-"/>
    <m/>
    <s v=" "/>
    <s v=" "/>
    <s v=" "/>
    <s v=" "/>
    <s v=" "/>
    <s v=" "/>
    <s v=" "/>
    <s v=" "/>
    <s v=" "/>
    <m/>
    <n v="0"/>
    <n v="0"/>
    <n v="0"/>
    <s v="-"/>
    <s v="-"/>
    <s v="-"/>
    <s v="-"/>
    <s v="-"/>
    <s v="-"/>
    <s v="-"/>
    <s v="-"/>
    <s v="-"/>
    <m/>
    <n v="0"/>
    <s v="-"/>
    <s v="-"/>
    <s v="-"/>
    <s v="-"/>
    <s v="-"/>
    <s v="-"/>
    <s v="-"/>
  </r>
  <r>
    <s v="MT500_15"/>
    <s v="MT200_9"/>
    <s v=" "/>
    <s v="MT"/>
    <n v="200"/>
    <n v="9"/>
    <s v="RefMTIND200Others (RES)2015"/>
    <n v="1"/>
    <s v="Reference"/>
    <s v="MT"/>
    <s v="IND"/>
    <n v="200"/>
    <n v="15"/>
    <x v="18"/>
    <x v="1"/>
    <s v="Industry"/>
    <x v="0"/>
    <x v="0"/>
    <x v="14"/>
    <m/>
    <n v="2.15380931111111E-4"/>
    <n v="0"/>
    <n v="2.15380931111111E-4"/>
    <n v="0"/>
    <n v="0"/>
    <n v="0"/>
    <n v="0"/>
    <n v="2.15380931111111E-4"/>
    <n v="0"/>
    <n v="0"/>
    <n v="0"/>
    <n v="0"/>
    <m/>
    <s v=" "/>
    <s v=" "/>
    <s v=" "/>
    <s v=" "/>
    <n v="2.5430458230290669"/>
    <s v=" "/>
    <s v=" "/>
    <s v=" "/>
    <s v=" "/>
    <m/>
    <n v="5.4772357722222202E-4"/>
    <n v="0"/>
    <n v="5.4772357722222202E-4"/>
    <n v="0"/>
    <n v="0"/>
    <n v="0"/>
    <n v="0"/>
    <n v="5.4772357722222202E-4"/>
    <n v="0"/>
    <n v="0"/>
    <n v="0"/>
    <n v="0"/>
    <m/>
    <n v="0"/>
    <n v="0"/>
    <n v="0"/>
    <n v="0"/>
    <n v="0"/>
    <n v="0"/>
    <n v="0"/>
    <n v="0"/>
  </r>
  <r>
    <s v="MT500_16"/>
    <s v="MT200_4"/>
    <s v="MT200_8"/>
    <s v="MT"/>
    <n v="200"/>
    <n v="4"/>
    <s v="RefMTIND200Others (fossil)2015"/>
    <n v="1"/>
    <s v="Reference"/>
    <s v="MT"/>
    <s v="IND"/>
    <n v="200"/>
    <n v="16"/>
    <x v="18"/>
    <x v="1"/>
    <s v="Industry"/>
    <x v="0"/>
    <x v="0"/>
    <x v="15"/>
    <m/>
    <n v="0"/>
    <n v="0"/>
    <n v="0"/>
    <n v="0"/>
    <n v="0"/>
    <n v="0"/>
    <n v="0"/>
    <n v="0"/>
    <n v="0"/>
    <n v="0"/>
    <n v="0"/>
    <n v="0"/>
    <m/>
    <s v=" "/>
    <s v=" "/>
    <s v=" "/>
    <s v=" "/>
    <s v=" "/>
    <s v=" "/>
    <s v=" "/>
    <s v=" "/>
    <s v=" "/>
    <m/>
    <n v="0"/>
    <n v="0"/>
    <n v="0"/>
    <n v="0"/>
    <n v="0"/>
    <n v="0"/>
    <n v="0"/>
    <n v="0"/>
    <n v="0"/>
    <n v="0"/>
    <n v="0"/>
    <n v="0"/>
    <m/>
    <n v="0"/>
    <n v="0"/>
    <n v="0"/>
    <n v="0"/>
    <n v="0"/>
    <n v="0"/>
    <n v="0"/>
    <n v="0"/>
  </r>
  <r>
    <s v=" "/>
    <s v="MT200_x"/>
    <s v=" "/>
    <s v="MT"/>
    <n v="200"/>
    <s v="x"/>
    <s v="RefMTIND200Compression cooling (electricity)2015"/>
    <n v="1"/>
    <s v="Reference"/>
    <s v="MT"/>
    <s v="IND"/>
    <n v="200"/>
    <n v="17"/>
    <x v="18"/>
    <x v="1"/>
    <s v="Industry"/>
    <x v="0"/>
    <x v="0"/>
    <x v="16"/>
    <m/>
    <n v="0"/>
    <n v="0"/>
    <n v="0"/>
    <s v="-"/>
    <s v="-"/>
    <s v="-"/>
    <s v="-"/>
    <s v="-"/>
    <s v="-"/>
    <s v="-"/>
    <s v="-"/>
    <s v="-"/>
    <m/>
    <s v=" "/>
    <s v=" "/>
    <s v=" "/>
    <s v=" "/>
    <s v=" "/>
    <s v=" "/>
    <s v=" "/>
    <s v=" "/>
    <s v=" "/>
    <m/>
    <n v="0"/>
    <n v="0"/>
    <n v="0"/>
    <s v="-"/>
    <s v="-"/>
    <s v="-"/>
    <s v="-"/>
    <s v="-"/>
    <s v="-"/>
    <s v="-"/>
    <s v="-"/>
    <s v="-"/>
    <m/>
    <n v="0"/>
    <s v="-"/>
    <s v="-"/>
    <s v="-"/>
    <s v="-"/>
    <s v="-"/>
    <s v="-"/>
    <s v="-"/>
  </r>
  <r>
    <s v="NL500_1"/>
    <s v="NL200_0"/>
    <s v=" "/>
    <s v="NL"/>
    <n v="200"/>
    <n v="0"/>
    <s v="RefNLIND200Total2015"/>
    <n v="1"/>
    <s v="Reference"/>
    <s v="NL"/>
    <s v="IND"/>
    <n v="200"/>
    <n v="1"/>
    <x v="19"/>
    <x v="0"/>
    <s v="Industry"/>
    <x v="0"/>
    <x v="0"/>
    <x v="0"/>
    <m/>
    <n v="133.99466788721929"/>
    <n v="5.969438858981114"/>
    <n v="128.02522902823819"/>
    <n v="16.714897517853608"/>
    <n v="21.143562233161951"/>
    <n v="10.092099112585"/>
    <n v="63.844157352242298"/>
    <n v="16.230512812395308"/>
    <n v="0.127668260233333"/>
    <n v="2.2652090263880602"/>
    <n v="1.174640591275"/>
    <n v="2.4019209810847202"/>
    <m/>
    <n v="0.90210526300001759"/>
    <n v="0.90210526299999527"/>
    <n v="0.90210526300000016"/>
    <n v="0.66588784396513589"/>
    <n v="0.9266850793163447"/>
    <n v="2.5000000000021814"/>
    <n v="1.0000000000003664E-2"/>
    <n v="1.6845333206141209"/>
    <n v="3.414146495064474"/>
    <m/>
    <n v="111.33112791218889"/>
    <n v="10.52105405558833"/>
    <n v="100.81007385660055"/>
    <n v="15.07859702136167"/>
    <n v="19.07371876910333"/>
    <n v="9.1041357241805603"/>
    <n v="42.513048289055504"/>
    <n v="15.040574052899494"/>
    <n v="0.31917065058361099"/>
    <n v="2.26520902638889E-2"/>
    <n v="1.97872121574861"/>
    <n v="8.2005100989922202"/>
    <m/>
    <n v="47.950558863600563"/>
    <n v="3.1748572105555501E-3"/>
    <n v="0.41296476842694402"/>
    <n v="2.9587069528286101"/>
    <n v="16.809536588014701"/>
    <n v="16.041445707614201"/>
    <n v="0.42448886379944401"/>
    <n v="11.3002411257061"/>
  </r>
  <r>
    <s v="NL500_2"/>
    <s v="NL200_3"/>
    <s v=" "/>
    <s v="NL"/>
    <n v="200"/>
    <n v="3"/>
    <s v="RefNLIND200Gas2015"/>
    <n v="1"/>
    <s v="Reference"/>
    <s v="NL"/>
    <s v="IND"/>
    <n v="200"/>
    <n v="2"/>
    <x v="19"/>
    <x v="0"/>
    <s v="Industry"/>
    <x v="0"/>
    <x v="0"/>
    <x v="1"/>
    <m/>
    <n v="55.559847665658367"/>
    <n v="0"/>
    <n v="55.559847665658367"/>
    <n v="3.4090761195088897"/>
    <n v="13.202258447877501"/>
    <n v="4.4811565944436103"/>
    <n v="21.49665950176917"/>
    <n v="12.9706970020592"/>
    <n v="0"/>
    <n v="0"/>
    <n v="0"/>
    <n v="0"/>
    <m/>
    <n v="0.90210526300002458"/>
    <n v="0.9021052629999905"/>
    <n v="0.90210526299999627"/>
    <n v="0.67122957499326719"/>
    <n v="0.92111248033993343"/>
    <s v=" "/>
    <s v=" "/>
    <s v=" "/>
    <s v=" "/>
    <m/>
    <n v="45.404311795319764"/>
    <n v="0"/>
    <n v="45.404311795319764"/>
    <n v="3.0753455093766702"/>
    <n v="11.90982682931638"/>
    <n v="4.0424749481747204"/>
    <n v="14.429193621147499"/>
    <n v="11.947470887304489"/>
    <n v="0"/>
    <n v="0"/>
    <n v="0"/>
    <n v="0"/>
    <m/>
    <n v="21.092491161830328"/>
    <n v="3.1748572105555501E-3"/>
    <n v="0.40364665559805601"/>
    <n v="0.89434117173861105"/>
    <n v="13.833134826080601"/>
    <n v="5.8748255145455603"/>
    <n v="8.3368136656944397E-2"/>
    <n v="0"/>
  </r>
  <r>
    <s v="NL500_3"/>
    <s v="NL200_2"/>
    <s v=" "/>
    <s v="NL"/>
    <n v="200"/>
    <n v="2"/>
    <s v="RefNLIND200Oil2015"/>
    <n v="1"/>
    <s v="Reference"/>
    <s v="NL"/>
    <s v="IND"/>
    <n v="200"/>
    <n v="3"/>
    <x v="19"/>
    <x v="0"/>
    <s v="Industry"/>
    <x v="0"/>
    <x v="0"/>
    <x v="2"/>
    <m/>
    <n v="4.5242341586983281"/>
    <n v="0"/>
    <n v="4.5242341586983281"/>
    <n v="4.1621446516666598E-2"/>
    <n v="1.8031666537261111"/>
    <n v="0.73684890129305602"/>
    <n v="0.35918490649055501"/>
    <n v="1.5834122506719399"/>
    <n v="0"/>
    <n v="0"/>
    <n v="0"/>
    <n v="0"/>
    <m/>
    <n v="0.90210526300074345"/>
    <n v="0.90210526300004246"/>
    <n v="0.90210526299998461"/>
    <n v="0.65167170809135355"/>
    <n v="0.89086124670506039"/>
    <s v=" "/>
    <s v=" "/>
    <s v=" "/>
    <s v=" "/>
    <m/>
    <n v="3.9735795794561142"/>
    <n v="0"/>
    <n v="3.9735795794561142"/>
    <n v="3.75469259563889E-2"/>
    <n v="1.6266461283925"/>
    <n v="0.66471527189222201"/>
    <n v="0.23407064153333307"/>
    <n v="1.4106006116816701"/>
    <n v="0"/>
    <n v="0"/>
    <n v="0"/>
    <n v="0"/>
    <m/>
    <n v="2.5816370015358299"/>
    <n v="0"/>
    <n v="0"/>
    <n v="1.65807027407833"/>
    <n v="2.1179929550555601E-2"/>
    <n v="0.90238679790694398"/>
    <n v="0"/>
    <n v="0"/>
  </r>
  <r>
    <s v="NL500_5"/>
    <s v="NL200_1"/>
    <s v=" "/>
    <s v="NL"/>
    <n v="200"/>
    <n v="1"/>
    <s v="RefNLIND200Coal2015"/>
    <n v="1"/>
    <s v="Reference"/>
    <s v="NL"/>
    <s v="IND"/>
    <n v="200"/>
    <n v="5"/>
    <x v="19"/>
    <x v="0"/>
    <s v="Industry"/>
    <x v="0"/>
    <x v="0"/>
    <x v="3"/>
    <m/>
    <n v="17.814780572017778"/>
    <n v="0"/>
    <n v="17.814780572017778"/>
    <n v="0.35828721126583296"/>
    <n v="0.84378269830361108"/>
    <n v="2.4965767115691699"/>
    <n v="14.10752766005972"/>
    <n v="8.6062908194444402E-3"/>
    <n v="0"/>
    <n v="0"/>
    <n v="0"/>
    <n v="0"/>
    <m/>
    <n v="0.90210526299953164"/>
    <n v="0.90210526300003124"/>
    <n v="0.90210526299997551"/>
    <n v="0.61800903056569467"/>
    <n v="0.80992399217846689"/>
    <s v=" "/>
    <s v=" "/>
    <s v=" "/>
    <s v=" "/>
    <m/>
    <n v="12.062118517196671"/>
    <n v="0"/>
    <n v="12.062118517196671"/>
    <n v="0.323212778948333"/>
    <n v="0.76118081296805506"/>
    <n v="2.2521749909897202"/>
    <n v="8.7185794928722302"/>
    <n v="6.9704414183333297E-3"/>
    <n v="0"/>
    <n v="0"/>
    <n v="0"/>
    <n v="0"/>
    <m/>
    <n v="3.69864662113861"/>
    <n v="0"/>
    <n v="0"/>
    <n v="0"/>
    <n v="2.2089313213472201"/>
    <n v="1.4897152997913901"/>
    <n v="0"/>
    <n v="0"/>
  </r>
  <r>
    <s v="NL500_6"/>
    <s v="NL200_6"/>
    <s v=" "/>
    <s v="NL"/>
    <n v="200"/>
    <n v="6"/>
    <s v="RefNLIND200Electric Heating2015"/>
    <n v="1"/>
    <s v="Reference"/>
    <s v="NL"/>
    <s v="IND"/>
    <n v="200"/>
    <n v="6"/>
    <x v="19"/>
    <x v="0"/>
    <s v="Industry"/>
    <x v="0"/>
    <x v="0"/>
    <x v="4"/>
    <m/>
    <n v="7.2315568674505579"/>
    <n v="5.969438858981114"/>
    <n v="1.2621180084694439"/>
    <n v="3.5828609852499999E-2"/>
    <n v="0.34872324608194399"/>
    <n v="0.31613413975972199"/>
    <n v="0.28944653458527803"/>
    <n v="0.27198547818999991"/>
    <n v="0.127668260233333"/>
    <n v="2.2652090263880602"/>
    <n v="1.174640591275"/>
    <n v="2.4019209810847202"/>
    <m/>
    <n v="0.90210526299930205"/>
    <n v="0.90210526299961913"/>
    <n v="0.90210526299964655"/>
    <n v="0.56772465116303972"/>
    <n v="1.059907004458019"/>
    <n v="2.5000000000021814"/>
    <n v="1.0000000000003664E-2"/>
    <n v="1.6845333206141209"/>
    <n v="3.414146495064474"/>
    <m/>
    <n v="11.605751826336386"/>
    <n v="10.52105405558833"/>
    <n v="1.0846977707480554"/>
    <n v="3.2321177513888896E-2"/>
    <n v="0.31458507562083299"/>
    <n v="0.28518627129111102"/>
    <n v="0.16432593287777769"/>
    <n v="0.28827931344444468"/>
    <n v="0.31917065058361099"/>
    <n v="2.26520902638889E-2"/>
    <n v="1.97872121574861"/>
    <n v="8.2005100989922202"/>
    <m/>
    <n v="0.70068599569416623"/>
    <n v="0"/>
    <n v="0"/>
    <n v="0"/>
    <n v="0"/>
    <n v="0.65708988223694398"/>
    <n v="4.3596113457222203E-2"/>
    <n v="0"/>
  </r>
  <r>
    <s v="NL500_7"/>
    <s v="NL200_7"/>
    <s v=" "/>
    <s v="NL"/>
    <n v="200"/>
    <n v="7"/>
    <s v="RefNLIND200District heating2015"/>
    <n v="1"/>
    <s v="Reference"/>
    <s v="NL"/>
    <s v="IND"/>
    <n v="200"/>
    <n v="7"/>
    <x v="19"/>
    <x v="0"/>
    <s v="Industry"/>
    <x v="0"/>
    <x v="0"/>
    <x v="5"/>
    <m/>
    <n v="12.578431218754719"/>
    <n v="0"/>
    <n v="12.578431218754719"/>
    <n v="11.30024112570611"/>
    <n v="0"/>
    <n v="0"/>
    <n v="0"/>
    <n v="1.2781900930486101"/>
    <n v="0"/>
    <n v="0"/>
    <n v="0"/>
    <n v="0"/>
    <m/>
    <n v="0.9021052629999835"/>
    <s v=" "/>
    <s v=" "/>
    <s v=" "/>
    <n v="0.92689999999993222"/>
    <s v=" "/>
    <s v=" "/>
    <s v=" "/>
    <s v=" "/>
    <m/>
    <n v="11.37876138991501"/>
    <n v="0"/>
    <n v="11.37876138991501"/>
    <n v="10.19400699266834"/>
    <n v="0"/>
    <n v="0"/>
    <n v="0"/>
    <n v="1.1847543972466701"/>
    <n v="0"/>
    <n v="0"/>
    <n v="0"/>
    <n v="0"/>
    <m/>
    <n v="11.3002411257061"/>
    <n v="0"/>
    <n v="0"/>
    <n v="0"/>
    <n v="0"/>
    <n v="0"/>
    <n v="0"/>
    <n v="11.3002411257061"/>
  </r>
  <r>
    <s v="NL500_8"/>
    <s v="NL200_x"/>
    <s v=" "/>
    <s v="NL"/>
    <n v="200"/>
    <s v="x"/>
    <s v="RefNLIND200Micro CHP (natural gas)2015"/>
    <n v="1"/>
    <s v="Reference"/>
    <s v="NL"/>
    <s v="IND"/>
    <n v="200"/>
    <n v="8"/>
    <x v="19"/>
    <x v="0"/>
    <s v="Industry"/>
    <x v="0"/>
    <x v="0"/>
    <x v="6"/>
    <m/>
    <n v="0"/>
    <n v="0"/>
    <n v="0"/>
    <s v="-"/>
    <s v="-"/>
    <s v="-"/>
    <s v="-"/>
    <s v="-"/>
    <s v="-"/>
    <s v="-"/>
    <s v="-"/>
    <s v="-"/>
    <m/>
    <s v=" "/>
    <s v=" "/>
    <s v=" "/>
    <s v=" "/>
    <s v=" "/>
    <s v=" "/>
    <s v=" "/>
    <s v=" "/>
    <s v=" "/>
    <m/>
    <n v="0"/>
    <n v="0"/>
    <n v="0"/>
    <s v="-"/>
    <s v="-"/>
    <s v="-"/>
    <s v="-"/>
    <s v="-"/>
    <s v="-"/>
    <s v="-"/>
    <s v="-"/>
    <s v="-"/>
    <m/>
    <n v="0"/>
    <s v="-"/>
    <s v="-"/>
    <s v="-"/>
    <s v="-"/>
    <s v="-"/>
    <s v="-"/>
    <s v="-"/>
  </r>
  <r>
    <s v="NL500_9"/>
    <s v="NL200_x"/>
    <s v=" "/>
    <s v="NL"/>
    <n v="200"/>
    <s v="x"/>
    <s v="RefNLIND200Micro CHP (biomass)2015"/>
    <n v="1"/>
    <s v="Reference"/>
    <s v="NL"/>
    <s v="IND"/>
    <n v="200"/>
    <n v="9"/>
    <x v="19"/>
    <x v="0"/>
    <s v="Industry"/>
    <x v="0"/>
    <x v="0"/>
    <x v="7"/>
    <m/>
    <n v="0"/>
    <n v="0"/>
    <n v="0"/>
    <s v="-"/>
    <s v="-"/>
    <s v="-"/>
    <s v="-"/>
    <s v="-"/>
    <s v="-"/>
    <s v="-"/>
    <s v="-"/>
    <s v="-"/>
    <m/>
    <s v=" "/>
    <s v=" "/>
    <s v=" "/>
    <s v=" "/>
    <s v=" "/>
    <s v=" "/>
    <s v=" "/>
    <s v=" "/>
    <s v=" "/>
    <m/>
    <n v="0"/>
    <n v="0"/>
    <n v="0"/>
    <s v="-"/>
    <s v="-"/>
    <s v="-"/>
    <s v="-"/>
    <s v="-"/>
    <s v="-"/>
    <s v="-"/>
    <s v="-"/>
    <s v="-"/>
    <m/>
    <n v="0"/>
    <s v="-"/>
    <s v="-"/>
    <s v="-"/>
    <s v="-"/>
    <s v="-"/>
    <s v="-"/>
    <s v="-"/>
  </r>
  <r>
    <s v="NL500_4"/>
    <s v="NL200_51"/>
    <s v=" "/>
    <s v="NL"/>
    <n v="200"/>
    <n v="51"/>
    <s v="RefNLIND200Biomass2015"/>
    <n v="1"/>
    <s v="Reference"/>
    <s v="NL"/>
    <s v="IND"/>
    <n v="200"/>
    <n v="4"/>
    <x v="19"/>
    <x v="0"/>
    <s v="Industry"/>
    <x v="0"/>
    <x v="0"/>
    <x v="8"/>
    <m/>
    <n v="1.9985830420669441"/>
    <n v="0"/>
    <n v="1.9985830420669441"/>
    <n v="0.215102201760833"/>
    <n v="1.2781964710305551"/>
    <n v="0.45611173765805602"/>
    <n v="2.6197466695000018E-2"/>
    <n v="2.2975164922499999E-2"/>
    <n v="0"/>
    <n v="0"/>
    <n v="0"/>
    <n v="0"/>
    <m/>
    <n v="0.90210526300024907"/>
    <n v="0.90210526300002525"/>
    <n v="0.90210526300020255"/>
    <n v="0.64587804430539186"/>
    <n v="0.84629778735620309"/>
    <s v=" "/>
    <s v=" "/>
    <s v=" "/>
    <s v=" "/>
    <m/>
    <n v="1.7949375908063898"/>
    <n v="0"/>
    <n v="1.7949375908063898"/>
    <n v="0.19404482829138889"/>
    <n v="1.1530677636647231"/>
    <n v="0.41146079905749999"/>
    <n v="1.6920368554722249E-2"/>
    <n v="1.9443831238055601E-2"/>
    <n v="0"/>
    <n v="0"/>
    <n v="0"/>
    <n v="0"/>
    <m/>
    <n v="1.9494104104497221"/>
    <n v="0"/>
    <n v="0"/>
    <n v="0.406295507011667"/>
    <n v="0.732209614508333"/>
    <n v="0.81090528892972202"/>
    <n v="0"/>
    <n v="0"/>
  </r>
  <r>
    <s v="NL500_10"/>
    <s v="NL200_53"/>
    <s v=" "/>
    <s v="NL"/>
    <n v="200"/>
    <n v="53"/>
    <s v="RefNLIND200Solar thermal2015"/>
    <n v="1"/>
    <s v="Reference"/>
    <s v="NL"/>
    <s v="IND"/>
    <n v="200"/>
    <n v="10"/>
    <x v="19"/>
    <x v="0"/>
    <s v="Industry"/>
    <x v="0"/>
    <x v="0"/>
    <x v="9"/>
    <m/>
    <n v="4.9832644754722197E-2"/>
    <n v="0"/>
    <n v="4.9832644754722197E-2"/>
    <n v="0"/>
    <n v="0"/>
    <n v="0"/>
    <n v="0"/>
    <n v="4.9832644754722197E-2"/>
    <n v="0"/>
    <n v="0"/>
    <n v="0"/>
    <n v="0"/>
    <m/>
    <s v=" "/>
    <s v=" "/>
    <s v=" "/>
    <s v=" "/>
    <n v="0.95446196437311992"/>
    <s v=" "/>
    <s v=" "/>
    <s v=" "/>
    <s v=" "/>
    <m/>
    <n v="4.7563364002499997E-2"/>
    <n v="0"/>
    <n v="4.7563364002499997E-2"/>
    <n v="0"/>
    <n v="0"/>
    <n v="0"/>
    <n v="0"/>
    <n v="4.7563364002499997E-2"/>
    <n v="0"/>
    <n v="0"/>
    <n v="0"/>
    <n v="0"/>
    <m/>
    <n v="0"/>
    <n v="0"/>
    <n v="0"/>
    <n v="0"/>
    <n v="0"/>
    <n v="0"/>
    <n v="0"/>
    <n v="0"/>
  </r>
  <r>
    <s v="NL500_11"/>
    <s v="NL200_x"/>
    <s v=" "/>
    <s v="NL"/>
    <n v="200"/>
    <s v="x"/>
    <s v="RefNLIND200Heat pumps total (electric)2015"/>
    <n v="1"/>
    <s v="Reference"/>
    <s v="NL"/>
    <s v="IND"/>
    <n v="200"/>
    <n v="11"/>
    <x v="19"/>
    <x v="0"/>
    <s v="Industry"/>
    <x v="0"/>
    <x v="0"/>
    <x v="10"/>
    <m/>
    <n v="0"/>
    <n v="0"/>
    <n v="0"/>
    <s v="-"/>
    <s v="-"/>
    <s v="-"/>
    <s v="-"/>
    <s v="-"/>
    <s v="-"/>
    <s v="-"/>
    <s v="-"/>
    <s v="-"/>
    <m/>
    <s v=" "/>
    <s v=" "/>
    <s v=" "/>
    <s v=" "/>
    <s v=" "/>
    <s v=" "/>
    <s v=" "/>
    <s v=" "/>
    <s v=" "/>
    <m/>
    <n v="0"/>
    <n v="0"/>
    <n v="0"/>
    <s v="-"/>
    <s v="-"/>
    <s v="-"/>
    <s v="-"/>
    <s v="-"/>
    <s v="-"/>
    <s v="-"/>
    <s v="-"/>
    <s v="-"/>
    <m/>
    <n v="0"/>
    <s v="-"/>
    <s v="-"/>
    <s v="-"/>
    <s v="-"/>
    <s v="-"/>
    <s v="-"/>
    <s v="-"/>
  </r>
  <r>
    <s v="NL500_12"/>
    <s v="NL200_x"/>
    <s v=" "/>
    <s v="NL"/>
    <n v="200"/>
    <s v="x"/>
    <s v="RefNLIND200Heat pumps Air-to-air (electric)2015"/>
    <n v="1"/>
    <s v="Reference"/>
    <s v="NL"/>
    <s v="IND"/>
    <n v="200"/>
    <n v="12"/>
    <x v="19"/>
    <x v="0"/>
    <s v="Industry"/>
    <x v="0"/>
    <x v="0"/>
    <x v="11"/>
    <m/>
    <n v="0"/>
    <n v="0"/>
    <n v="0"/>
    <s v="-"/>
    <s v="-"/>
    <s v="-"/>
    <s v="-"/>
    <s v="-"/>
    <s v="-"/>
    <s v="-"/>
    <s v="-"/>
    <s v="-"/>
    <m/>
    <s v=" "/>
    <s v=" "/>
    <s v=" "/>
    <s v=" "/>
    <s v=" "/>
    <s v=" "/>
    <s v=" "/>
    <s v=" "/>
    <s v=" "/>
    <m/>
    <n v="0"/>
    <n v="0"/>
    <n v="0"/>
    <s v="-"/>
    <s v="-"/>
    <s v="-"/>
    <s v="-"/>
    <s v="-"/>
    <s v="-"/>
    <s v="-"/>
    <s v="-"/>
    <s v="-"/>
    <m/>
    <n v="0"/>
    <s v="-"/>
    <s v="-"/>
    <s v="-"/>
    <s v="-"/>
    <s v="-"/>
    <s v="-"/>
    <s v="-"/>
  </r>
  <r>
    <s v=" "/>
    <s v="NL200_x"/>
    <s v=" "/>
    <s v="NL"/>
    <n v="200"/>
    <s v="x"/>
    <s v="RefNLIND200Heat pumps Air-to-water (electric)2015"/>
    <n v="1"/>
    <s v="Reference"/>
    <s v="NL"/>
    <s v="IND"/>
    <n v="200"/>
    <n v="13"/>
    <x v="19"/>
    <x v="0"/>
    <s v="Industry"/>
    <x v="0"/>
    <x v="0"/>
    <x v="12"/>
    <m/>
    <n v="0"/>
    <n v="0"/>
    <n v="0"/>
    <s v="-"/>
    <s v="-"/>
    <s v="-"/>
    <s v="-"/>
    <s v="-"/>
    <s v="-"/>
    <s v="-"/>
    <s v="-"/>
    <s v="-"/>
    <m/>
    <s v=" "/>
    <s v=" "/>
    <s v=" "/>
    <s v=" "/>
    <s v=" "/>
    <s v=" "/>
    <s v=" "/>
    <s v=" "/>
    <s v=" "/>
    <m/>
    <n v="0"/>
    <n v="0"/>
    <n v="0"/>
    <s v="-"/>
    <s v="-"/>
    <s v="-"/>
    <s v="-"/>
    <s v="-"/>
    <s v="-"/>
    <s v="-"/>
    <s v="-"/>
    <s v="-"/>
    <m/>
    <n v="0"/>
    <s v="-"/>
    <s v="-"/>
    <s v="-"/>
    <s v="-"/>
    <s v="-"/>
    <s v="-"/>
    <s v="-"/>
  </r>
  <r>
    <s v="NL500_14"/>
    <s v="NL200_x"/>
    <s v=" "/>
    <s v="NL"/>
    <n v="200"/>
    <s v="x"/>
    <s v="RefNLIND200Heat pumps Ground-to-water (electric)2015"/>
    <n v="1"/>
    <s v="Reference"/>
    <s v="NL"/>
    <s v="IND"/>
    <n v="200"/>
    <n v="14"/>
    <x v="19"/>
    <x v="0"/>
    <s v="Industry"/>
    <x v="0"/>
    <x v="0"/>
    <x v="13"/>
    <m/>
    <n v="0"/>
    <n v="0"/>
    <n v="0"/>
    <s v="-"/>
    <s v="-"/>
    <s v="-"/>
    <s v="-"/>
    <s v="-"/>
    <s v="-"/>
    <s v="-"/>
    <s v="-"/>
    <s v="-"/>
    <m/>
    <s v=" "/>
    <s v=" "/>
    <s v=" "/>
    <s v=" "/>
    <s v=" "/>
    <s v=" "/>
    <s v=" "/>
    <s v=" "/>
    <s v=" "/>
    <m/>
    <n v="0"/>
    <n v="0"/>
    <n v="0"/>
    <s v="-"/>
    <s v="-"/>
    <s v="-"/>
    <s v="-"/>
    <s v="-"/>
    <s v="-"/>
    <s v="-"/>
    <s v="-"/>
    <s v="-"/>
    <m/>
    <n v="0"/>
    <s v="-"/>
    <s v="-"/>
    <s v="-"/>
    <s v="-"/>
    <s v="-"/>
    <s v="-"/>
    <s v="-"/>
  </r>
  <r>
    <s v="NL500_15"/>
    <s v="NL200_9"/>
    <s v=" "/>
    <s v="NL"/>
    <n v="200"/>
    <n v="9"/>
    <s v="RefNLIND200Others (RES)2015"/>
    <n v="1"/>
    <s v="Reference"/>
    <s v="NL"/>
    <s v="IND"/>
    <n v="200"/>
    <n v="15"/>
    <x v="19"/>
    <x v="0"/>
    <s v="Industry"/>
    <x v="0"/>
    <x v="0"/>
    <x v="14"/>
    <m/>
    <n v="0.34328844082749949"/>
    <n v="0"/>
    <n v="0.34328844082749949"/>
    <n v="0.29752461368555505"/>
    <n v="0"/>
    <n v="0"/>
    <n v="9.4993921305555509E-4"/>
    <n v="4.48138879288889E-2"/>
    <n v="0"/>
    <n v="0"/>
    <n v="0"/>
    <n v="0"/>
    <m/>
    <n v="0.90210526299905525"/>
    <s v=" "/>
    <s v=" "/>
    <n v="0.61816129944200127"/>
    <n v="3.0234200339486659"/>
    <s v=" "/>
    <s v=" "/>
    <s v=" "/>
    <s v=" "/>
    <m/>
    <n v="0.40447694209916629"/>
    <n v="0"/>
    <n v="0.40447694209916629"/>
    <n v="0.26839851987749996"/>
    <n v="0"/>
    <n v="0"/>
    <n v="5.8721565833333401E-4"/>
    <n v="0.13549120656333299"/>
    <n v="0"/>
    <n v="0"/>
    <n v="0"/>
    <n v="0"/>
    <m/>
    <n v="0.29752461368527799"/>
    <n v="0"/>
    <n v="0"/>
    <n v="0"/>
    <n v="0"/>
    <n v="0"/>
    <n v="0.29752461368527799"/>
    <n v="0"/>
  </r>
  <r>
    <s v="NL500_16"/>
    <s v="NL200_4"/>
    <s v="NL200_8"/>
    <s v="NL"/>
    <n v="200"/>
    <n v="4"/>
    <s v="RefNLIND200Others (fossil)2015"/>
    <n v="1"/>
    <s v="Reference"/>
    <s v="NL"/>
    <s v="IND"/>
    <n v="200"/>
    <n v="16"/>
    <x v="19"/>
    <x v="0"/>
    <s v="Industry"/>
    <x v="0"/>
    <x v="0"/>
    <x v="15"/>
    <m/>
    <n v="33.894113276990574"/>
    <n v="0"/>
    <n v="33.894113276990574"/>
    <n v="1.0572161895580559"/>
    <n v="3.6674347161416643"/>
    <n v="1.6052710278611133"/>
    <n v="27.564191343429741"/>
    <n v="0"/>
    <n v="0"/>
    <n v="0"/>
    <n v="0"/>
    <n v="0"/>
    <m/>
    <n v="0.90210526299977378"/>
    <n v="0.90210526300006677"/>
    <n v="0.90210526300004579"/>
    <n v="0.68746333895002709"/>
    <s v=" "/>
    <s v=" "/>
    <s v=" "/>
    <s v=" "/>
    <s v=" "/>
    <m/>
    <n v="24.659626907056087"/>
    <n v="0"/>
    <n v="24.659626907056087"/>
    <n v="0.9537202887288887"/>
    <n v="3.3084121591405511"/>
    <n v="1.4481234427750034"/>
    <n v="18.949371016411643"/>
    <n v="0"/>
    <n v="0"/>
    <n v="0"/>
    <n v="0"/>
    <n v="0"/>
    <m/>
    <n v="6.3299219335611134"/>
    <n v="0"/>
    <n v="9.3181128288888897E-3"/>
    <n v="0"/>
    <n v="1.40808965283333E-2"/>
    <n v="6.3065229242038914"/>
    <n v="0"/>
    <n v="0"/>
  </r>
  <r>
    <s v=" "/>
    <s v="NL200_x"/>
    <s v=" "/>
    <s v="NL"/>
    <n v="200"/>
    <s v="x"/>
    <s v="RefNLIND200Compression cooling (electricity)2015"/>
    <n v="1"/>
    <s v="Reference"/>
    <s v="NL"/>
    <s v="IND"/>
    <n v="200"/>
    <n v="17"/>
    <x v="19"/>
    <x v="0"/>
    <s v="Industry"/>
    <x v="0"/>
    <x v="0"/>
    <x v="16"/>
    <m/>
    <n v="0"/>
    <n v="0"/>
    <n v="0"/>
    <s v="-"/>
    <s v="-"/>
    <s v="-"/>
    <s v="-"/>
    <s v="-"/>
    <s v="-"/>
    <s v="-"/>
    <s v="-"/>
    <s v="-"/>
    <m/>
    <s v=" "/>
    <s v=" "/>
    <s v=" "/>
    <s v=" "/>
    <s v=" "/>
    <s v=" "/>
    <s v=" "/>
    <s v=" "/>
    <s v=" "/>
    <m/>
    <n v="0"/>
    <n v="0"/>
    <n v="0"/>
    <s v="-"/>
    <s v="-"/>
    <s v="-"/>
    <s v="-"/>
    <s v="-"/>
    <s v="-"/>
    <s v="-"/>
    <s v="-"/>
    <s v="-"/>
    <m/>
    <n v="0"/>
    <s v="-"/>
    <s v="-"/>
    <s v="-"/>
    <s v="-"/>
    <s v="-"/>
    <s v="-"/>
    <s v="-"/>
  </r>
  <r>
    <s v="PL500_1"/>
    <s v="PL200_0"/>
    <s v=" "/>
    <s v="PL"/>
    <n v="200"/>
    <n v="0"/>
    <s v="RefPLIND200Total2015"/>
    <n v="1"/>
    <s v="Reference"/>
    <s v="PL"/>
    <s v="IND"/>
    <n v="200"/>
    <n v="1"/>
    <x v="20"/>
    <x v="0"/>
    <s v="Industry"/>
    <x v="0"/>
    <x v="0"/>
    <x v="0"/>
    <m/>
    <n v="143.0022561856166"/>
    <n v="5.0449005348761045"/>
    <n v="137.95735565074051"/>
    <n v="18.592552862476659"/>
    <n v="30.61036147997973"/>
    <n v="14.6197986497583"/>
    <n v="66.228595194018595"/>
    <n v="7.9060474645072185"/>
    <n v="7.9261549586944396E-2"/>
    <n v="1.38276818512444"/>
    <n v="1.1116840664022201"/>
    <n v="2.4711867337625"/>
    <m/>
    <n v="0.90210526299999572"/>
    <n v="0.90210526299999372"/>
    <n v="0.90210526299999616"/>
    <n v="0.64154540161296125"/>
    <n v="0.88138209951814772"/>
    <n v="2.4999999999982463"/>
    <n v="9.9999999999035982E-3"/>
    <n v="1.6627539081956915"/>
    <n v="3.4127801361763686"/>
    <m/>
    <n v="117.52576028405615"/>
    <n v="10.494055579674724"/>
    <n v="107.03170470438143"/>
    <n v="16.77243978984583"/>
    <n v="27.61376819342199"/>
    <n v="13.1885973059472"/>
    <n v="42.488650702008897"/>
    <n v="6.9682487131575011"/>
    <n v="0.19815387396722201"/>
    <n v="1.38276818511111E-2"/>
    <n v="1.84845702608917"/>
    <n v="8.4336169977672206"/>
    <m/>
    <n v="63.822712992214704"/>
    <n v="1.25692123480556E-2"/>
    <n v="6.6286823661061103"/>
    <n v="2.69047421942222"/>
    <n v="16.5578506229817"/>
    <n v="30.320895236329399"/>
    <n v="0.93134131632444395"/>
    <n v="6.6809000187027801"/>
  </r>
  <r>
    <s v="PL500_2"/>
    <s v="PL200_3"/>
    <s v=" "/>
    <s v="PL"/>
    <n v="200"/>
    <n v="3"/>
    <s v="RefPLIND200Gas2015"/>
    <n v="1"/>
    <s v="Reference"/>
    <s v="PL"/>
    <s v="IND"/>
    <n v="200"/>
    <n v="2"/>
    <x v="20"/>
    <x v="0"/>
    <s v="Industry"/>
    <x v="0"/>
    <x v="0"/>
    <x v="1"/>
    <m/>
    <n v="43.631672062007226"/>
    <n v="0"/>
    <n v="43.631672062007226"/>
    <n v="2.4675635547977799"/>
    <n v="8.3098724998680602"/>
    <n v="4.5108291867316703"/>
    <n v="23.459114060874999"/>
    <n v="4.8842927597347199"/>
    <n v="0"/>
    <n v="0"/>
    <n v="0"/>
    <n v="0"/>
    <m/>
    <n v="0.90210526299997307"/>
    <n v="0.90210526300004046"/>
    <n v="0.90210526300001559"/>
    <n v="0.6440039253937434"/>
    <n v="0.87457222579686777"/>
    <s v=" "/>
    <s v=" "/>
    <s v=" "/>
    <s v=" "/>
    <m/>
    <n v="33.171052868192781"/>
    <n v="0"/>
    <n v="33.171052868192781"/>
    <n v="2.2260020695699998"/>
    <n v="7.4963797169902797"/>
    <n v="4.0692427498447197"/>
    <n v="15.107761541463059"/>
    <n v="4.2716667903247201"/>
    <n v="0"/>
    <n v="0"/>
    <n v="0"/>
    <n v="0"/>
    <m/>
    <n v="15.288265241397498"/>
    <n v="1.25692123480556E-2"/>
    <n v="5.7961860111669399"/>
    <n v="1.7641440582561101"/>
    <n v="0.13537949964138901"/>
    <n v="7.38305942058056"/>
    <n v="0.196927039404444"/>
    <n v="0"/>
  </r>
  <r>
    <s v="PL500_3"/>
    <s v="PL200_2"/>
    <s v=" "/>
    <s v="PL"/>
    <n v="200"/>
    <n v="2"/>
    <s v="RefPLIND200Oil2015"/>
    <n v="1"/>
    <s v="Reference"/>
    <s v="PL"/>
    <s v="IND"/>
    <n v="200"/>
    <n v="3"/>
    <x v="20"/>
    <x v="0"/>
    <s v="Industry"/>
    <x v="0"/>
    <x v="0"/>
    <x v="2"/>
    <m/>
    <n v="7.5175581170844445"/>
    <n v="0"/>
    <n v="7.5175581170844445"/>
    <n v="0.50949542866222197"/>
    <n v="2.1357938903638889"/>
    <n v="0.73645097899611101"/>
    <n v="3.1816872431013898"/>
    <n v="0.95413057596083295"/>
    <n v="0"/>
    <n v="0"/>
    <n v="0"/>
    <n v="0"/>
    <m/>
    <n v="0.90210526300039751"/>
    <n v="0.9021052629998918"/>
    <n v="0.90210526299999294"/>
    <n v="0.65634553711760424"/>
    <n v="0.84605910887641922"/>
    <s v=" "/>
    <s v=" "/>
    <s v=" "/>
    <s v=" "/>
    <m/>
    <n v="5.9462228083077795"/>
    <n v="0"/>
    <n v="5.9462228083077795"/>
    <n v="0.45961850767083401"/>
    <n v="1.9267109091802781"/>
    <n v="0.66435630409388902"/>
    <n v="2.0882862225136112"/>
    <n v="0.80725086484916697"/>
    <n v="0"/>
    <n v="0"/>
    <n v="0"/>
    <n v="0"/>
    <m/>
    <n v="3.3817402980219411"/>
    <n v="0"/>
    <n v="0"/>
    <n v="0.133264835001111"/>
    <n v="1.01978421218111"/>
    <n v="2.2286912508397201"/>
    <n v="0"/>
    <n v="0"/>
  </r>
  <r>
    <s v="PL500_5"/>
    <s v="PL200_1"/>
    <s v=" "/>
    <s v="PL"/>
    <n v="200"/>
    <n v="1"/>
    <s v="RefPLIND200Coal2015"/>
    <n v="1"/>
    <s v="Reference"/>
    <s v="PL"/>
    <s v="IND"/>
    <n v="200"/>
    <n v="5"/>
    <x v="20"/>
    <x v="0"/>
    <s v="Industry"/>
    <x v="0"/>
    <x v="0"/>
    <x v="3"/>
    <m/>
    <n v="42.871479026212995"/>
    <n v="0"/>
    <n v="42.871479026212995"/>
    <n v="6.0365843298038904"/>
    <n v="8.5910462352363801"/>
    <n v="4.5772851759652804"/>
    <n v="23.6633410158705"/>
    <n v="3.2222693369444401E-3"/>
    <n v="0"/>
    <n v="0"/>
    <n v="0"/>
    <n v="0"/>
    <m/>
    <n v="0.90210526300000382"/>
    <n v="0.90210526299999827"/>
    <n v="0.90210526300002614"/>
    <n v="0.64226863504317988"/>
    <n v="0.76997387038120202"/>
    <s v=" "/>
    <s v=" "/>
    <s v=" "/>
    <s v=" "/>
    <m/>
    <n v="32.525558363449996"/>
    <n v="0"/>
    <n v="32.525558363449996"/>
    <n v="5.4456344944594406"/>
    <n v="7.7500280234830594"/>
    <n v="4.12919304749028"/>
    <n v="15.19822173482444"/>
    <n v="2.4810631927777802E-3"/>
    <n v="0"/>
    <n v="0"/>
    <n v="0"/>
    <n v="0"/>
    <m/>
    <n v="19.204915741005561"/>
    <n v="0"/>
    <n v="0"/>
    <n v="0"/>
    <n v="9.2247761118825"/>
    <n v="9.9801396291230606"/>
    <n v="0"/>
    <n v="0"/>
  </r>
  <r>
    <s v="PL500_6"/>
    <s v="PL200_6"/>
    <s v=" "/>
    <s v="PL"/>
    <n v="200"/>
    <n v="6"/>
    <s v="RefPLIND200Electric Heating2015"/>
    <n v="1"/>
    <s v="Reference"/>
    <s v="PL"/>
    <s v="IND"/>
    <n v="200"/>
    <n v="6"/>
    <x v="20"/>
    <x v="0"/>
    <s v="Industry"/>
    <x v="0"/>
    <x v="0"/>
    <x v="4"/>
    <m/>
    <n v="9.1244189112683234"/>
    <n v="5.0449005348761045"/>
    <n v="4.0795183763922189"/>
    <n v="6.9757823450833395E-2"/>
    <n v="0.45684257743000001"/>
    <n v="0.52106359338361097"/>
    <n v="2.798483710238052"/>
    <n v="0.23337067188972202"/>
    <n v="7.9261549586944396E-2"/>
    <n v="1.38276818512444"/>
    <n v="1.1116840664022201"/>
    <n v="2.4711867337625"/>
    <m/>
    <n v="0.90210526300191907"/>
    <n v="0.90210526299968696"/>
    <n v="0.90210526299969596"/>
    <n v="0.59252520522178143"/>
    <n v="0.96818881606579521"/>
    <n v="2.4999999999982463"/>
    <n v="9.9999999999035982E-3"/>
    <n v="1.6627539081956915"/>
    <n v="3.4127801361763686"/>
    <m/>
    <n v="13.323277791996116"/>
    <n v="10.494055579674724"/>
    <n v="2.8292222123213926"/>
    <n v="6.2928899670555496E-2"/>
    <n v="0.412120093461945"/>
    <n v="0.47005420994888902"/>
    <n v="1.658172134718614"/>
    <n v="0.22594687452138912"/>
    <n v="0.19815387396722201"/>
    <n v="1.38276818511111E-2"/>
    <n v="1.84845702608917"/>
    <n v="8.4336169977672206"/>
    <m/>
    <n v="1.0476639942644448"/>
    <n v="0"/>
    <n v="0"/>
    <n v="0"/>
    <n v="0"/>
    <n v="0.96252394473666703"/>
    <n v="8.5140049527777803E-2"/>
    <n v="0"/>
  </r>
  <r>
    <s v="PL500_7"/>
    <s v="PL200_7"/>
    <s v=" "/>
    <s v="PL"/>
    <n v="200"/>
    <n v="7"/>
    <s v="RefPLIND200District heating2015"/>
    <n v="1"/>
    <s v="Reference"/>
    <s v="PL"/>
    <s v="IND"/>
    <n v="200"/>
    <n v="7"/>
    <x v="20"/>
    <x v="0"/>
    <s v="Industry"/>
    <x v="0"/>
    <x v="0"/>
    <x v="5"/>
    <m/>
    <n v="8.4648697843780596"/>
    <n v="0"/>
    <n v="8.4648697843780596"/>
    <n v="6.6809000187030598"/>
    <n v="0"/>
    <n v="0"/>
    <n v="0"/>
    <n v="1.783969765675"/>
    <n v="0"/>
    <n v="0"/>
    <n v="0"/>
    <n v="0"/>
    <m/>
    <n v="0.90210526299996741"/>
    <s v=" "/>
    <s v=" "/>
    <s v=" "/>
    <n v="0.88055500000012354"/>
    <s v=" "/>
    <s v=" "/>
    <s v=" "/>
    <s v=" "/>
    <m/>
    <n v="7.5977585654627813"/>
    <n v="0"/>
    <n v="7.5977585654627813"/>
    <n v="6.0268750684486108"/>
    <n v="0"/>
    <n v="0"/>
    <n v="0"/>
    <n v="1.5708834970141701"/>
    <n v="0"/>
    <n v="0"/>
    <n v="0"/>
    <n v="0"/>
    <m/>
    <n v="6.6809000187027801"/>
    <n v="0"/>
    <n v="0"/>
    <n v="0"/>
    <n v="0"/>
    <n v="0"/>
    <n v="0"/>
    <n v="6.6809000187027801"/>
  </r>
  <r>
    <s v="PL500_8"/>
    <s v="PL200_x"/>
    <s v=" "/>
    <s v="PL"/>
    <n v="200"/>
    <s v="x"/>
    <s v="RefPLIND200Micro CHP (natural gas)2015"/>
    <n v="1"/>
    <s v="Reference"/>
    <s v="PL"/>
    <s v="IND"/>
    <n v="200"/>
    <n v="8"/>
    <x v="20"/>
    <x v="0"/>
    <s v="Industry"/>
    <x v="0"/>
    <x v="0"/>
    <x v="6"/>
    <m/>
    <n v="0"/>
    <n v="0"/>
    <n v="0"/>
    <s v="-"/>
    <s v="-"/>
    <s v="-"/>
    <s v="-"/>
    <s v="-"/>
    <s v="-"/>
    <s v="-"/>
    <s v="-"/>
    <s v="-"/>
    <m/>
    <s v=" "/>
    <s v=" "/>
    <s v=" "/>
    <s v=" "/>
    <s v=" "/>
    <s v=" "/>
    <s v=" "/>
    <s v=" "/>
    <s v=" "/>
    <m/>
    <n v="0"/>
    <n v="0"/>
    <n v="0"/>
    <s v="-"/>
    <s v="-"/>
    <s v="-"/>
    <s v="-"/>
    <s v="-"/>
    <s v="-"/>
    <s v="-"/>
    <s v="-"/>
    <s v="-"/>
    <m/>
    <n v="0"/>
    <s v="-"/>
    <s v="-"/>
    <s v="-"/>
    <s v="-"/>
    <s v="-"/>
    <s v="-"/>
    <s v="-"/>
  </r>
  <r>
    <s v="PL500_9"/>
    <s v="PL200_x"/>
    <s v=" "/>
    <s v="PL"/>
    <n v="200"/>
    <s v="x"/>
    <s v="RefPLIND200Micro CHP (biomass)2015"/>
    <n v="1"/>
    <s v="Reference"/>
    <s v="PL"/>
    <s v="IND"/>
    <n v="200"/>
    <n v="9"/>
    <x v="20"/>
    <x v="0"/>
    <s v="Industry"/>
    <x v="0"/>
    <x v="0"/>
    <x v="7"/>
    <m/>
    <n v="0"/>
    <n v="0"/>
    <n v="0"/>
    <s v="-"/>
    <s v="-"/>
    <s v="-"/>
    <s v="-"/>
    <s v="-"/>
    <s v="-"/>
    <s v="-"/>
    <s v="-"/>
    <s v="-"/>
    <m/>
    <s v=" "/>
    <s v=" "/>
    <s v=" "/>
    <s v=" "/>
    <s v=" "/>
    <s v=" "/>
    <s v=" "/>
    <s v=" "/>
    <s v=" "/>
    <m/>
    <n v="0"/>
    <n v="0"/>
    <n v="0"/>
    <s v="-"/>
    <s v="-"/>
    <s v="-"/>
    <s v="-"/>
    <s v="-"/>
    <s v="-"/>
    <s v="-"/>
    <s v="-"/>
    <s v="-"/>
    <m/>
    <n v="0"/>
    <s v="-"/>
    <s v="-"/>
    <s v="-"/>
    <s v="-"/>
    <s v="-"/>
    <s v="-"/>
    <s v="-"/>
  </r>
  <r>
    <s v="PL500_4"/>
    <s v="PL200_51"/>
    <s v=" "/>
    <s v="PL"/>
    <n v="200"/>
    <n v="51"/>
    <s v="RefPLIND200Biomass2015"/>
    <n v="1"/>
    <s v="Reference"/>
    <s v="PL"/>
    <s v="IND"/>
    <n v="200"/>
    <n v="4"/>
    <x v="20"/>
    <x v="0"/>
    <s v="Industry"/>
    <x v="0"/>
    <x v="0"/>
    <x v="8"/>
    <m/>
    <n v="13.081147698290003"/>
    <n v="0"/>
    <n v="13.081147698290003"/>
    <n v="1.2789836729488888"/>
    <n v="9.1458540809263908"/>
    <n v="2.1555190341830599"/>
    <n v="0.48515449441416703"/>
    <n v="1.5636415817499999E-2"/>
    <n v="0"/>
    <n v="0"/>
    <n v="0"/>
    <n v="0"/>
    <m/>
    <n v="0.90210526299983795"/>
    <n v="0.90210526299998739"/>
    <n v="0.90210526300005323"/>
    <n v="0.66074531692935334"/>
    <n v="0.80378194993811292"/>
    <s v=" "/>
    <s v=" "/>
    <s v=" "/>
    <s v=" "/>
    <m/>
    <n v="11.681937897892217"/>
    <n v="0"/>
    <n v="11.681937897892217"/>
    <n v="1.1537779026580561"/>
    <n v="8.2505231010336093"/>
    <n v="1.94450506523333"/>
    <n v="0.32056356017138898"/>
    <n v="1.2568268795833301E-2"/>
    <n v="0"/>
    <n v="0"/>
    <n v="0"/>
    <n v="0"/>
    <m/>
    <n v="12.580356788058062"/>
    <n v="0"/>
    <n v="0"/>
    <n v="0.79306532616472203"/>
    <n v="5.5052094220841701"/>
    <n v="6.2820820398091701"/>
    <n v="0"/>
    <n v="0"/>
  </r>
  <r>
    <s v="PL500_10"/>
    <s v="PL200_53"/>
    <s v=" "/>
    <s v="PL"/>
    <n v="200"/>
    <n v="53"/>
    <s v="RefPLIND200Solar thermal2015"/>
    <n v="1"/>
    <s v="Reference"/>
    <s v="PL"/>
    <s v="IND"/>
    <n v="200"/>
    <n v="10"/>
    <x v="20"/>
    <x v="0"/>
    <s v="Industry"/>
    <x v="0"/>
    <x v="0"/>
    <x v="9"/>
    <m/>
    <n v="4.6215546963888901E-3"/>
    <n v="0"/>
    <n v="4.6215546963888901E-3"/>
    <n v="0"/>
    <n v="0"/>
    <n v="0"/>
    <n v="0"/>
    <n v="4.6215546963888901E-3"/>
    <n v="0"/>
    <n v="0"/>
    <n v="0"/>
    <n v="0"/>
    <m/>
    <s v=" "/>
    <s v=" "/>
    <s v=" "/>
    <s v=" "/>
    <n v="0.9066725111998164"/>
    <s v=" "/>
    <s v=" "/>
    <s v=" "/>
    <s v=" "/>
    <m/>
    <n v="4.19023660222222E-3"/>
    <n v="0"/>
    <n v="4.19023660222222E-3"/>
    <n v="0"/>
    <n v="0"/>
    <n v="0"/>
    <n v="0"/>
    <n v="4.19023660222222E-3"/>
    <n v="0"/>
    <n v="0"/>
    <n v="0"/>
    <n v="0"/>
    <m/>
    <n v="0"/>
    <n v="0"/>
    <n v="0"/>
    <n v="0"/>
    <n v="0"/>
    <n v="0"/>
    <n v="0"/>
    <n v="0"/>
  </r>
  <r>
    <s v="PL500_11"/>
    <s v="PL200_x"/>
    <s v=" "/>
    <s v="PL"/>
    <n v="200"/>
    <s v="x"/>
    <s v="RefPLIND200Heat pumps total (electric)2015"/>
    <n v="1"/>
    <s v="Reference"/>
    <s v="PL"/>
    <s v="IND"/>
    <n v="200"/>
    <n v="11"/>
    <x v="20"/>
    <x v="0"/>
    <s v="Industry"/>
    <x v="0"/>
    <x v="0"/>
    <x v="10"/>
    <m/>
    <n v="0"/>
    <n v="0"/>
    <n v="0"/>
    <s v="-"/>
    <s v="-"/>
    <s v="-"/>
    <s v="-"/>
    <s v="-"/>
    <s v="-"/>
    <s v="-"/>
    <s v="-"/>
    <s v="-"/>
    <m/>
    <s v=" "/>
    <s v=" "/>
    <s v=" "/>
    <s v=" "/>
    <s v=" "/>
    <s v=" "/>
    <s v=" "/>
    <s v=" "/>
    <s v=" "/>
    <m/>
    <n v="0"/>
    <n v="0"/>
    <n v="0"/>
    <s v="-"/>
    <s v="-"/>
    <s v="-"/>
    <s v="-"/>
    <s v="-"/>
    <s v="-"/>
    <s v="-"/>
    <s v="-"/>
    <s v="-"/>
    <m/>
    <n v="0"/>
    <s v="-"/>
    <s v="-"/>
    <s v="-"/>
    <s v="-"/>
    <s v="-"/>
    <s v="-"/>
    <s v="-"/>
  </r>
  <r>
    <s v="PL500_12"/>
    <s v="PL200_x"/>
    <s v=" "/>
    <s v="PL"/>
    <n v="200"/>
    <s v="x"/>
    <s v="RefPLIND200Heat pumps Air-to-air (electric)2015"/>
    <n v="1"/>
    <s v="Reference"/>
    <s v="PL"/>
    <s v="IND"/>
    <n v="200"/>
    <n v="12"/>
    <x v="20"/>
    <x v="0"/>
    <s v="Industry"/>
    <x v="0"/>
    <x v="0"/>
    <x v="11"/>
    <m/>
    <n v="0"/>
    <n v="0"/>
    <n v="0"/>
    <s v="-"/>
    <s v="-"/>
    <s v="-"/>
    <s v="-"/>
    <s v="-"/>
    <s v="-"/>
    <s v="-"/>
    <s v="-"/>
    <s v="-"/>
    <m/>
    <s v=" "/>
    <s v=" "/>
    <s v=" "/>
    <s v=" "/>
    <s v=" "/>
    <s v=" "/>
    <s v=" "/>
    <s v=" "/>
    <s v=" "/>
    <m/>
    <n v="0"/>
    <n v="0"/>
    <n v="0"/>
    <s v="-"/>
    <s v="-"/>
    <s v="-"/>
    <s v="-"/>
    <s v="-"/>
    <s v="-"/>
    <s v="-"/>
    <s v="-"/>
    <s v="-"/>
    <m/>
    <n v="0"/>
    <s v="-"/>
    <s v="-"/>
    <s v="-"/>
    <s v="-"/>
    <s v="-"/>
    <s v="-"/>
    <s v="-"/>
  </r>
  <r>
    <s v=" "/>
    <s v="PL200_x"/>
    <s v=" "/>
    <s v="PL"/>
    <n v="200"/>
    <s v="x"/>
    <s v="RefPLIND200Heat pumps Air-to-water (electric)2015"/>
    <n v="1"/>
    <s v="Reference"/>
    <s v="PL"/>
    <s v="IND"/>
    <n v="200"/>
    <n v="13"/>
    <x v="20"/>
    <x v="0"/>
    <s v="Industry"/>
    <x v="0"/>
    <x v="0"/>
    <x v="12"/>
    <m/>
    <n v="0"/>
    <n v="0"/>
    <n v="0"/>
    <s v="-"/>
    <s v="-"/>
    <s v="-"/>
    <s v="-"/>
    <s v="-"/>
    <s v="-"/>
    <s v="-"/>
    <s v="-"/>
    <s v="-"/>
    <m/>
    <s v=" "/>
    <s v=" "/>
    <s v=" "/>
    <s v=" "/>
    <s v=" "/>
    <s v=" "/>
    <s v=" "/>
    <s v=" "/>
    <s v=" "/>
    <m/>
    <n v="0"/>
    <n v="0"/>
    <n v="0"/>
    <s v="-"/>
    <s v="-"/>
    <s v="-"/>
    <s v="-"/>
    <s v="-"/>
    <s v="-"/>
    <s v="-"/>
    <s v="-"/>
    <s v="-"/>
    <m/>
    <n v="0"/>
    <s v="-"/>
    <s v="-"/>
    <s v="-"/>
    <s v="-"/>
    <s v="-"/>
    <s v="-"/>
    <s v="-"/>
  </r>
  <r>
    <s v="PL500_14"/>
    <s v="PL200_x"/>
    <s v=" "/>
    <s v="PL"/>
    <n v="200"/>
    <s v="x"/>
    <s v="RefPLIND200Heat pumps Ground-to-water (electric)2015"/>
    <n v="1"/>
    <s v="Reference"/>
    <s v="PL"/>
    <s v="IND"/>
    <n v="200"/>
    <n v="14"/>
    <x v="20"/>
    <x v="0"/>
    <s v="Industry"/>
    <x v="0"/>
    <x v="0"/>
    <x v="13"/>
    <m/>
    <n v="0"/>
    <n v="0"/>
    <n v="0"/>
    <s v="-"/>
    <s v="-"/>
    <s v="-"/>
    <s v="-"/>
    <s v="-"/>
    <s v="-"/>
    <s v="-"/>
    <s v="-"/>
    <s v="-"/>
    <m/>
    <s v=" "/>
    <s v=" "/>
    <s v=" "/>
    <s v=" "/>
    <s v=" "/>
    <s v=" "/>
    <s v=" "/>
    <s v=" "/>
    <s v=" "/>
    <m/>
    <n v="0"/>
    <n v="0"/>
    <n v="0"/>
    <s v="-"/>
    <s v="-"/>
    <s v="-"/>
    <s v="-"/>
    <s v="-"/>
    <s v="-"/>
    <s v="-"/>
    <s v="-"/>
    <s v="-"/>
    <m/>
    <n v="0"/>
    <s v="-"/>
    <s v="-"/>
    <s v="-"/>
    <s v="-"/>
    <s v="-"/>
    <s v="-"/>
    <s v="-"/>
  </r>
  <r>
    <s v="PL500_15"/>
    <s v="PL200_9"/>
    <s v=" "/>
    <s v="PL"/>
    <n v="200"/>
    <n v="9"/>
    <s v="RefPLIND200Others (RES)2015"/>
    <n v="1"/>
    <s v="Reference"/>
    <s v="PL"/>
    <s v="IND"/>
    <n v="200"/>
    <n v="15"/>
    <x v="20"/>
    <x v="0"/>
    <s v="Industry"/>
    <x v="0"/>
    <x v="0"/>
    <x v="14"/>
    <m/>
    <n v="0.95808011616555544"/>
    <n v="0"/>
    <n v="0.95808011616555544"/>
    <n v="0.64927422739222207"/>
    <n v="0"/>
    <n v="0"/>
    <n v="0.2820024373772223"/>
    <n v="2.6803451396111101E-2"/>
    <n v="0"/>
    <n v="0"/>
    <n v="0"/>
    <n v="0"/>
    <m/>
    <n v="0.90210526300007954"/>
    <s v=" "/>
    <s v=" "/>
    <n v="0.65327615144160645"/>
    <n v="2.7332718005059458"/>
    <s v=" "/>
    <s v=" "/>
    <s v=" "/>
    <s v=" "/>
    <m/>
    <n v="0.84320028250500056"/>
    <n v="0"/>
    <n v="0.84320028250500056"/>
    <n v="0.58571369766083392"/>
    <n v="0"/>
    <n v="0"/>
    <n v="0.18422546698694442"/>
    <n v="7.3261117857222197E-2"/>
    <n v="0"/>
    <n v="0"/>
    <n v="0"/>
    <n v="0"/>
    <m/>
    <n v="0.64927422739222196"/>
    <n v="0"/>
    <n v="0"/>
    <n v="0"/>
    <n v="0"/>
    <n v="0"/>
    <n v="0.64927422739222196"/>
    <n v="0"/>
  </r>
  <r>
    <s v="PL500_16"/>
    <s v="PL200_4"/>
    <s v="PL200_8"/>
    <s v="PL"/>
    <n v="200"/>
    <n v="4"/>
    <s v="RefPLIND200Others (fossil)2015"/>
    <n v="1"/>
    <s v="Reference"/>
    <s v="PL"/>
    <s v="IND"/>
    <n v="200"/>
    <n v="16"/>
    <x v="20"/>
    <x v="0"/>
    <s v="Industry"/>
    <x v="0"/>
    <x v="0"/>
    <x v="15"/>
    <m/>
    <n v="17.348408915513598"/>
    <n v="0"/>
    <n v="17.348408915513598"/>
    <n v="0.89999380671777895"/>
    <n v="1.9709521961552778"/>
    <n v="2.1186506804983303"/>
    <n v="12.358812232142212"/>
    <n v="0"/>
    <n v="0"/>
    <n v="0"/>
    <n v="0"/>
    <n v="0"/>
    <m/>
    <n v="0.90210526300029437"/>
    <n v="0.90210526299984406"/>
    <n v="0.90210526300014571"/>
    <n v="0.64176232249108667"/>
    <s v=" "/>
    <s v=" "/>
    <s v=" "/>
    <s v=" "/>
    <s v=" "/>
    <m/>
    <n v="12.432561469647776"/>
    <n v="0"/>
    <n v="12.432561469647776"/>
    <n v="0.81188914970777804"/>
    <n v="1.7780063492727771"/>
    <n v="1.9112459293363839"/>
    <n v="7.9314200413308367"/>
    <n v="0"/>
    <n v="0"/>
    <n v="0"/>
    <n v="0"/>
    <n v="0"/>
    <m/>
    <n v="4.9895966833713885"/>
    <n v="0"/>
    <n v="0.83249635493888896"/>
    <n v="0"/>
    <n v="0.67270137719250001"/>
    <n v="3.4843989512399998"/>
    <n v="0"/>
    <n v="0"/>
  </r>
  <r>
    <s v=" "/>
    <s v="PL200_x"/>
    <s v=" "/>
    <s v="PL"/>
    <n v="200"/>
    <s v="x"/>
    <s v="RefPLIND200Compression cooling (electricity)2015"/>
    <n v="1"/>
    <s v="Reference"/>
    <s v="PL"/>
    <s v="IND"/>
    <n v="200"/>
    <n v="17"/>
    <x v="20"/>
    <x v="0"/>
    <s v="Industry"/>
    <x v="0"/>
    <x v="0"/>
    <x v="16"/>
    <m/>
    <n v="0"/>
    <n v="0"/>
    <n v="0"/>
    <s v="-"/>
    <s v="-"/>
    <s v="-"/>
    <s v="-"/>
    <s v="-"/>
    <s v="-"/>
    <s v="-"/>
    <s v="-"/>
    <s v="-"/>
    <m/>
    <s v=" "/>
    <s v=" "/>
    <s v=" "/>
    <s v=" "/>
    <s v=" "/>
    <s v=" "/>
    <s v=" "/>
    <s v=" "/>
    <s v=" "/>
    <m/>
    <n v="0"/>
    <n v="0"/>
    <n v="0"/>
    <s v="-"/>
    <s v="-"/>
    <s v="-"/>
    <s v="-"/>
    <s v="-"/>
    <s v="-"/>
    <s v="-"/>
    <s v="-"/>
    <s v="-"/>
    <m/>
    <n v="0"/>
    <s v="-"/>
    <s v="-"/>
    <s v="-"/>
    <s v="-"/>
    <s v="-"/>
    <s v="-"/>
    <s v="-"/>
  </r>
  <r>
    <s v="PT500_1"/>
    <s v="PT200_0"/>
    <s v=" "/>
    <s v="PT"/>
    <n v="200"/>
    <n v="0"/>
    <s v="RefPTIND200Total2015"/>
    <n v="1"/>
    <s v="Reference"/>
    <s v="PT"/>
    <s v="IND"/>
    <n v="200"/>
    <n v="1"/>
    <x v="21"/>
    <x v="1"/>
    <s v="Industry"/>
    <x v="0"/>
    <x v="0"/>
    <x v="0"/>
    <m/>
    <n v="42.623202712481394"/>
    <n v="1.533397413705555"/>
    <n v="41.089805298775836"/>
    <n v="4.0991183536105495"/>
    <n v="14.946166324238892"/>
    <n v="2.9175609576088899"/>
    <n v="13.532511847947781"/>
    <n v="5.594447815369727"/>
    <n v="0.50775327748083299"/>
    <n v="0.127820075326111"/>
    <n v="0.26584132606138899"/>
    <n v="0.631982734837222"/>
    <m/>
    <n v="0.90210526299999216"/>
    <n v="0.90210526299999338"/>
    <n v="0.90210526299997285"/>
    <n v="0.67336369794961604"/>
    <n v="0.86112385107825329"/>
    <n v="2.4999999999997193"/>
    <n v="1.0000000000565012E-2"/>
    <n v="1.6497971305325818"/>
    <n v="3.3517428249945782"/>
    <m/>
    <n v="37.57010255449137"/>
    <n v="3.8274892483794396"/>
    <n v="33.742613306111934"/>
    <n v="3.6978362404519398"/>
    <n v="13.48301530276917"/>
    <n v="2.6319470949822201"/>
    <n v="9.1123022204811104"/>
    <n v="4.8175124474275002"/>
    <n v="1.26938319370194"/>
    <n v="1.2782007533333299E-3"/>
    <n v="0.43858425691305603"/>
    <n v="2.11824359701111"/>
    <m/>
    <n v="21.962845635458017"/>
    <n v="3.9277572333333297E-3"/>
    <n v="0.99726950463472197"/>
    <n v="0.92840791378222198"/>
    <n v="3.8842120742188899"/>
    <n v="12.8184580450569"/>
    <n v="0.31859548430416701"/>
    <n v="3.0119748562277802"/>
  </r>
  <r>
    <s v="PT500_2"/>
    <s v="PT200_3"/>
    <s v=" "/>
    <s v="PT"/>
    <n v="200"/>
    <n v="3"/>
    <s v="RefPTIND200Gas2015"/>
    <n v="1"/>
    <s v="Reference"/>
    <s v="PT"/>
    <s v="IND"/>
    <n v="200"/>
    <n v="2"/>
    <x v="21"/>
    <x v="1"/>
    <s v="Industry"/>
    <x v="0"/>
    <x v="0"/>
    <x v="1"/>
    <m/>
    <n v="13.04566923446251"/>
    <n v="0"/>
    <n v="13.04566923446251"/>
    <n v="0"/>
    <n v="2.6357436322697243"/>
    <n v="0.938412884005"/>
    <n v="5.9771008098355605"/>
    <n v="3.4944119083522254"/>
    <n v="0"/>
    <n v="0"/>
    <n v="0"/>
    <n v="0"/>
    <m/>
    <s v=" "/>
    <n v="0.9021052629999663"/>
    <n v="0.90210526299984972"/>
    <n v="0.68003617910293113"/>
    <n v="0.85199024726182171"/>
    <s v=" "/>
    <s v=" "/>
    <s v=" "/>
    <s v=" "/>
    <m/>
    <n v="10.266115066782222"/>
    <n v="0"/>
    <n v="10.266115066782222"/>
    <n v="0"/>
    <n v="2.3777182025891661"/>
    <n v="0.84654720152777796"/>
    <n v="4.0646447968336101"/>
    <n v="2.9772048658316668"/>
    <n v="0"/>
    <n v="0"/>
    <n v="0"/>
    <n v="0"/>
    <m/>
    <n v="3.5741565162741686"/>
    <n v="3.9277572333333297E-3"/>
    <n v="0.68592123168249997"/>
    <n v="0.50367380123833305"/>
    <n v="0.15493987580999999"/>
    <n v="2.1552547822977801"/>
    <n v="7.0439068012222203E-2"/>
    <n v="0"/>
  </r>
  <r>
    <s v="PT500_3"/>
    <s v="PT200_2"/>
    <s v=" "/>
    <s v="PT"/>
    <n v="200"/>
    <n v="2"/>
    <s v="RefPTIND200Oil2015"/>
    <n v="1"/>
    <s v="Reference"/>
    <s v="PT"/>
    <s v="IND"/>
    <n v="200"/>
    <n v="3"/>
    <x v="21"/>
    <x v="1"/>
    <s v="Industry"/>
    <x v="0"/>
    <x v="0"/>
    <x v="2"/>
    <m/>
    <n v="3.729568047590555"/>
    <n v="0"/>
    <n v="3.729568047590555"/>
    <n v="0"/>
    <n v="1.7530951489333328"/>
    <n v="0.4076598541625"/>
    <n v="0.58511681516416603"/>
    <n v="0.983696229330556"/>
    <n v="0"/>
    <n v="0"/>
    <n v="0"/>
    <n v="0"/>
    <m/>
    <s v=" "/>
    <n v="0.90210526299998395"/>
    <n v="0.90210526300020932"/>
    <n v="0.67684507124396698"/>
    <n v="0.82392863193867283"/>
    <s v=" "/>
    <s v=" "/>
    <s v=" "/>
    <s v=" "/>
    <m/>
    <n v="3.1557573812677782"/>
    <n v="0"/>
    <n v="3.1557573812677782"/>
    <n v="0"/>
    <n v="1.5814763603925002"/>
    <n v="0.36775209995388902"/>
    <n v="0.396033432445833"/>
    <n v="0.81049548847555597"/>
    <n v="0"/>
    <n v="0"/>
    <n v="0"/>
    <n v="0"/>
    <m/>
    <n v="2.1607550030958311"/>
    <n v="0"/>
    <n v="0.26656438594472198"/>
    <n v="0.11125068726416699"/>
    <n v="6.12733202497222E-2"/>
    <n v="1.72166660963722"/>
    <n v="0"/>
    <n v="0"/>
  </r>
  <r>
    <s v="PT500_5"/>
    <s v="PT200_1"/>
    <s v=" "/>
    <s v="PT"/>
    <n v="200"/>
    <n v="1"/>
    <s v="RefPTIND200Coal2015"/>
    <n v="1"/>
    <s v="Reference"/>
    <s v="PT"/>
    <s v="IND"/>
    <n v="200"/>
    <n v="5"/>
    <x v="21"/>
    <x v="1"/>
    <s v="Industry"/>
    <x v="0"/>
    <x v="0"/>
    <x v="3"/>
    <m/>
    <n v="1.1831400749597218"/>
    <n v="0"/>
    <n v="1.1831400749597218"/>
    <n v="2.1682348514999998E-2"/>
    <n v="0.35575239890999955"/>
    <n v="8.67550771338889E-2"/>
    <n v="0.71678439460249999"/>
    <n v="2.1658557983333299E-3"/>
    <n v="0"/>
    <n v="0"/>
    <n v="0"/>
    <n v="0"/>
    <m/>
    <n v="0.90210526299366811"/>
    <n v="0.90210526300022642"/>
    <n v="0.9021052629999109"/>
    <n v="0.66687867915532717"/>
    <n v="0.74932479903888671"/>
    <s v=" "/>
    <s v=" "/>
    <s v=" "/>
    <s v=" "/>
    <m/>
    <n v="0.89837924353805476"/>
    <n v="0"/>
    <n v="0.89837924353805476"/>
    <n v="1.9559760709444443E-2"/>
    <n v="0.3209261113816666"/>
    <n v="7.8262211674444401E-2"/>
    <n v="0.478008230311666"/>
    <n v="1.62292946083333E-3"/>
    <n v="0"/>
    <n v="0"/>
    <n v="0"/>
    <n v="0"/>
    <m/>
    <n v="0.46418982455916602"/>
    <n v="0"/>
    <n v="0"/>
    <n v="0"/>
    <n v="0.115398618050833"/>
    <n v="0.34879120650833301"/>
    <n v="0"/>
    <n v="0"/>
  </r>
  <r>
    <s v="PT500_6"/>
    <s v="PT200_6"/>
    <s v=" "/>
    <s v="PT"/>
    <n v="200"/>
    <n v="6"/>
    <s v="RefPTIND200Electric Heating2015"/>
    <n v="1"/>
    <s v="Reference"/>
    <s v="PT"/>
    <s v="IND"/>
    <n v="200"/>
    <n v="6"/>
    <x v="21"/>
    <x v="1"/>
    <s v="Industry"/>
    <x v="0"/>
    <x v="0"/>
    <x v="4"/>
    <m/>
    <n v="3.2553448681333284"/>
    <n v="1.533397413705555"/>
    <n v="1.7219474544277733"/>
    <n v="8.0344497391666592E-3"/>
    <n v="9.3301879218888911E-2"/>
    <n v="0.165502527829444"/>
    <n v="1.302358168520829"/>
    <n v="0.15275042911944489"/>
    <n v="0.50775327748083299"/>
    <n v="0.127820075326111"/>
    <n v="0.26584132606138899"/>
    <n v="0.631982734837222"/>
    <m/>
    <n v="0.90210526299860472"/>
    <n v="0.90210526299958282"/>
    <n v="0.90210526299985871"/>
    <n v="0.60062365254144445"/>
    <n v="0.98826020678301829"/>
    <n v="2.4999999999997193"/>
    <n v="1.0000000000565012E-2"/>
    <n v="1.6497971305325818"/>
    <n v="3.3517428249945782"/>
    <m/>
    <n v="5.0013902762222164"/>
    <n v="3.8274892483794396"/>
    <n v="1.1739010278427771"/>
    <n v="7.2479193950000104E-3"/>
    <n v="8.4168116291111095E-2"/>
    <n v="0.14930070139472201"/>
    <n v="0.78222712009416639"/>
    <n v="0.15095717066777739"/>
    <n v="1.26938319370194"/>
    <n v="1.2782007533333299E-3"/>
    <n v="0.43858425691305603"/>
    <n v="2.11824359701111"/>
    <m/>
    <n v="0.26683885678777808"/>
    <n v="0"/>
    <n v="0"/>
    <n v="0"/>
    <n v="0"/>
    <n v="0.239871853714167"/>
    <n v="2.69670030736111E-2"/>
    <n v="0"/>
  </r>
  <r>
    <s v="PT500_7"/>
    <s v="PT200_7"/>
    <s v=" "/>
    <s v="PT"/>
    <n v="200"/>
    <n v="7"/>
    <s v="RefPTIND200District heating2015"/>
    <n v="1"/>
    <s v="Reference"/>
    <s v="PT"/>
    <s v="IND"/>
    <n v="200"/>
    <n v="7"/>
    <x v="21"/>
    <x v="1"/>
    <s v="Industry"/>
    <x v="0"/>
    <x v="0"/>
    <x v="5"/>
    <m/>
    <n v="3.9285792666141686"/>
    <n v="0"/>
    <n v="3.9285792666141686"/>
    <n v="3.0119748562277797"/>
    <n v="0"/>
    <n v="0"/>
    <n v="0"/>
    <n v="0.91660441038638896"/>
    <n v="0"/>
    <n v="0"/>
    <n v="0"/>
    <n v="0"/>
    <m/>
    <n v="0.90210526299997396"/>
    <s v=" "/>
    <s v=" "/>
    <s v=" "/>
    <n v="0.85738249999994309"/>
    <s v=" "/>
    <s v=" "/>
    <s v=" "/>
    <s v=" "/>
    <m/>
    <n v="3.5029989507147259"/>
    <n v="0"/>
    <n v="3.5029989507147259"/>
    <n v="2.7171183698266699"/>
    <n v="0"/>
    <n v="0"/>
    <n v="0"/>
    <n v="0.78588058088805601"/>
    <n v="0"/>
    <n v="0"/>
    <n v="0"/>
    <n v="0"/>
    <m/>
    <n v="3.0119748562277802"/>
    <n v="0"/>
    <n v="0"/>
    <n v="0"/>
    <n v="0"/>
    <n v="0"/>
    <n v="0"/>
    <n v="3.0119748562277802"/>
  </r>
  <r>
    <s v="PT500_8"/>
    <s v="PT200_x"/>
    <s v=" "/>
    <s v="PT"/>
    <n v="200"/>
    <s v="x"/>
    <s v="RefPTIND200Micro CHP (natural gas)2015"/>
    <n v="1"/>
    <s v="Reference"/>
    <s v="PT"/>
    <s v="IND"/>
    <n v="200"/>
    <n v="8"/>
    <x v="21"/>
    <x v="1"/>
    <s v="Industry"/>
    <x v="0"/>
    <x v="0"/>
    <x v="6"/>
    <m/>
    <n v="0"/>
    <n v="0"/>
    <n v="0"/>
    <s v="-"/>
    <s v="-"/>
    <s v="-"/>
    <s v="-"/>
    <s v="-"/>
    <s v="-"/>
    <s v="-"/>
    <s v="-"/>
    <s v="-"/>
    <m/>
    <s v=" "/>
    <s v=" "/>
    <s v=" "/>
    <s v=" "/>
    <s v=" "/>
    <s v=" "/>
    <s v=" "/>
    <s v=" "/>
    <s v=" "/>
    <m/>
    <n v="0"/>
    <n v="0"/>
    <n v="0"/>
    <s v="-"/>
    <s v="-"/>
    <s v="-"/>
    <s v="-"/>
    <s v="-"/>
    <s v="-"/>
    <s v="-"/>
    <s v="-"/>
    <s v="-"/>
    <m/>
    <n v="0"/>
    <s v="-"/>
    <s v="-"/>
    <s v="-"/>
    <s v="-"/>
    <s v="-"/>
    <s v="-"/>
    <s v="-"/>
  </r>
  <r>
    <s v="PT500_9"/>
    <s v="PT200_x"/>
    <s v=" "/>
    <s v="PT"/>
    <n v="200"/>
    <s v="x"/>
    <s v="RefPTIND200Micro CHP (biomass)2015"/>
    <n v="1"/>
    <s v="Reference"/>
    <s v="PT"/>
    <s v="IND"/>
    <n v="200"/>
    <n v="9"/>
    <x v="21"/>
    <x v="1"/>
    <s v="Industry"/>
    <x v="0"/>
    <x v="0"/>
    <x v="7"/>
    <m/>
    <n v="0"/>
    <n v="0"/>
    <n v="0"/>
    <s v="-"/>
    <s v="-"/>
    <s v="-"/>
    <s v="-"/>
    <s v="-"/>
    <s v="-"/>
    <s v="-"/>
    <s v="-"/>
    <s v="-"/>
    <m/>
    <s v=" "/>
    <s v=" "/>
    <s v=" "/>
    <s v=" "/>
    <s v=" "/>
    <s v=" "/>
    <s v=" "/>
    <s v=" "/>
    <s v=" "/>
    <m/>
    <n v="0"/>
    <n v="0"/>
    <n v="0"/>
    <s v="-"/>
    <s v="-"/>
    <s v="-"/>
    <s v="-"/>
    <s v="-"/>
    <s v="-"/>
    <s v="-"/>
    <s v="-"/>
    <s v="-"/>
    <m/>
    <n v="0"/>
    <s v="-"/>
    <s v="-"/>
    <s v="-"/>
    <s v="-"/>
    <s v="-"/>
    <s v="-"/>
    <s v="-"/>
  </r>
  <r>
    <s v="PT500_4"/>
    <s v="PT200_51"/>
    <s v=" "/>
    <s v="PT"/>
    <n v="200"/>
    <n v="51"/>
    <s v="RefPTIND200Biomass2015"/>
    <n v="1"/>
    <s v="Reference"/>
    <s v="PT"/>
    <s v="IND"/>
    <n v="200"/>
    <n v="4"/>
    <x v="21"/>
    <x v="1"/>
    <s v="Industry"/>
    <x v="0"/>
    <x v="0"/>
    <x v="8"/>
    <m/>
    <n v="11.697884790328896"/>
    <n v="0"/>
    <n v="11.697884790328896"/>
    <n v="0.49178539767333396"/>
    <n v="9.2787405947308415"/>
    <n v="0.82296465153583298"/>
    <n v="1.100792207603611"/>
    <n v="3.6019387852777801E-3"/>
    <n v="0"/>
    <n v="0"/>
    <n v="0"/>
    <n v="0"/>
    <m/>
    <n v="0.90210526299966953"/>
    <n v="0.90210526299998905"/>
    <n v="0.90210526299987481"/>
    <n v="0.68636885818964033"/>
    <n v="0.78292812544109569"/>
    <s v=" "/>
    <s v=" "/>
    <s v=" "/>
    <s v=" "/>
    <m/>
    <n v="10.31481321325723"/>
    <n v="0"/>
    <n v="10.31481321325723"/>
    <n v="0.4436421955075"/>
    <n v="8.3704007245183405"/>
    <n v="0.74240074341333295"/>
    <n v="0.75554949063694399"/>
    <n v="2.8200591811111098E-3"/>
    <n v="0"/>
    <n v="0"/>
    <n v="0"/>
    <n v="0"/>
    <m/>
    <n v="10.593490643940001"/>
    <n v="0"/>
    <n v="0"/>
    <n v="0.31348342527972201"/>
    <n v="3.5490725512502799"/>
    <n v="6.7309346674099997"/>
    <n v="0"/>
    <n v="0"/>
  </r>
  <r>
    <s v="PT500_10"/>
    <s v="PT200_53"/>
    <s v=" "/>
    <s v="PT"/>
    <n v="200"/>
    <n v="53"/>
    <s v="RefPTIND200Solar thermal2015"/>
    <n v="1"/>
    <s v="Reference"/>
    <s v="PT"/>
    <s v="IND"/>
    <n v="200"/>
    <n v="10"/>
    <x v="21"/>
    <x v="1"/>
    <s v="Industry"/>
    <x v="0"/>
    <x v="0"/>
    <x v="9"/>
    <m/>
    <n v="1.32732009483333E-2"/>
    <n v="0"/>
    <n v="1.32732009483333E-2"/>
    <n v="0"/>
    <n v="0"/>
    <n v="0"/>
    <n v="0"/>
    <n v="1.32732009483333E-2"/>
    <n v="0"/>
    <n v="0"/>
    <n v="0"/>
    <n v="0"/>
    <m/>
    <s v=" "/>
    <s v=" "/>
    <s v=" "/>
    <s v=" "/>
    <n v="0.8826504568862128"/>
    <s v=" "/>
    <s v=" "/>
    <s v=" "/>
    <s v=" "/>
    <m/>
    <n v="1.1715596881388899E-2"/>
    <n v="0"/>
    <n v="1.1715596881388899E-2"/>
    <n v="0"/>
    <n v="0"/>
    <n v="0"/>
    <n v="0"/>
    <n v="1.1715596881388899E-2"/>
    <n v="0"/>
    <n v="0"/>
    <n v="0"/>
    <n v="0"/>
    <m/>
    <n v="0"/>
    <n v="0"/>
    <n v="0"/>
    <n v="0"/>
    <n v="0"/>
    <n v="0"/>
    <n v="0"/>
    <n v="0"/>
  </r>
  <r>
    <s v="PT500_11"/>
    <s v="PT200_x"/>
    <s v=" "/>
    <s v="PT"/>
    <n v="200"/>
    <s v="x"/>
    <s v="RefPTIND200Heat pumps total (electric)2015"/>
    <n v="1"/>
    <s v="Reference"/>
    <s v="PT"/>
    <s v="IND"/>
    <n v="200"/>
    <n v="11"/>
    <x v="21"/>
    <x v="1"/>
    <s v="Industry"/>
    <x v="0"/>
    <x v="0"/>
    <x v="10"/>
    <m/>
    <n v="0"/>
    <n v="0"/>
    <n v="0"/>
    <s v="-"/>
    <s v="-"/>
    <s v="-"/>
    <s v="-"/>
    <s v="-"/>
    <s v="-"/>
    <s v="-"/>
    <s v="-"/>
    <s v="-"/>
    <m/>
    <s v=" "/>
    <s v=" "/>
    <s v=" "/>
    <s v=" "/>
    <s v=" "/>
    <s v=" "/>
    <s v=" "/>
    <s v=" "/>
    <s v=" "/>
    <m/>
    <n v="0"/>
    <n v="0"/>
    <n v="0"/>
    <s v="-"/>
    <s v="-"/>
    <s v="-"/>
    <s v="-"/>
    <s v="-"/>
    <s v="-"/>
    <s v="-"/>
    <s v="-"/>
    <s v="-"/>
    <m/>
    <n v="0"/>
    <s v="-"/>
    <s v="-"/>
    <s v="-"/>
    <s v="-"/>
    <s v="-"/>
    <s v="-"/>
    <s v="-"/>
  </r>
  <r>
    <s v="PT500_12"/>
    <s v="PT200_x"/>
    <s v=" "/>
    <s v="PT"/>
    <n v="200"/>
    <s v="x"/>
    <s v="RefPTIND200Heat pumps Air-to-air (electric)2015"/>
    <n v="1"/>
    <s v="Reference"/>
    <s v="PT"/>
    <s v="IND"/>
    <n v="200"/>
    <n v="12"/>
    <x v="21"/>
    <x v="1"/>
    <s v="Industry"/>
    <x v="0"/>
    <x v="0"/>
    <x v="11"/>
    <m/>
    <n v="0"/>
    <n v="0"/>
    <n v="0"/>
    <s v="-"/>
    <s v="-"/>
    <s v="-"/>
    <s v="-"/>
    <s v="-"/>
    <s v="-"/>
    <s v="-"/>
    <s v="-"/>
    <s v="-"/>
    <m/>
    <s v=" "/>
    <s v=" "/>
    <s v=" "/>
    <s v=" "/>
    <s v=" "/>
    <s v=" "/>
    <s v=" "/>
    <s v=" "/>
    <s v=" "/>
    <m/>
    <n v="0"/>
    <n v="0"/>
    <n v="0"/>
    <s v="-"/>
    <s v="-"/>
    <s v="-"/>
    <s v="-"/>
    <s v="-"/>
    <s v="-"/>
    <s v="-"/>
    <s v="-"/>
    <s v="-"/>
    <m/>
    <n v="0"/>
    <s v="-"/>
    <s v="-"/>
    <s v="-"/>
    <s v="-"/>
    <s v="-"/>
    <s v="-"/>
    <s v="-"/>
  </r>
  <r>
    <s v=" "/>
    <s v="PT200_x"/>
    <s v=" "/>
    <s v="PT"/>
    <n v="200"/>
    <s v="x"/>
    <s v="RefPTIND200Heat pumps Air-to-water (electric)2015"/>
    <n v="1"/>
    <s v="Reference"/>
    <s v="PT"/>
    <s v="IND"/>
    <n v="200"/>
    <n v="13"/>
    <x v="21"/>
    <x v="1"/>
    <s v="Industry"/>
    <x v="0"/>
    <x v="0"/>
    <x v="12"/>
    <m/>
    <n v="0"/>
    <n v="0"/>
    <n v="0"/>
    <s v="-"/>
    <s v="-"/>
    <s v="-"/>
    <s v="-"/>
    <s v="-"/>
    <s v="-"/>
    <s v="-"/>
    <s v="-"/>
    <s v="-"/>
    <m/>
    <s v=" "/>
    <s v=" "/>
    <s v=" "/>
    <s v=" "/>
    <s v=" "/>
    <s v=" "/>
    <s v=" "/>
    <s v=" "/>
    <s v=" "/>
    <m/>
    <n v="0"/>
    <n v="0"/>
    <n v="0"/>
    <s v="-"/>
    <s v="-"/>
    <s v="-"/>
    <s v="-"/>
    <s v="-"/>
    <s v="-"/>
    <s v="-"/>
    <s v="-"/>
    <s v="-"/>
    <m/>
    <n v="0"/>
    <s v="-"/>
    <s v="-"/>
    <s v="-"/>
    <s v="-"/>
    <s v="-"/>
    <s v="-"/>
    <s v="-"/>
  </r>
  <r>
    <s v="PT500_14"/>
    <s v="PT200_x"/>
    <s v=" "/>
    <s v="PT"/>
    <n v="200"/>
    <s v="x"/>
    <s v="RefPTIND200Heat pumps Ground-to-water (electric)2015"/>
    <n v="1"/>
    <s v="Reference"/>
    <s v="PT"/>
    <s v="IND"/>
    <n v="200"/>
    <n v="14"/>
    <x v="21"/>
    <x v="1"/>
    <s v="Industry"/>
    <x v="0"/>
    <x v="0"/>
    <x v="13"/>
    <m/>
    <n v="0"/>
    <n v="0"/>
    <n v="0"/>
    <s v="-"/>
    <s v="-"/>
    <s v="-"/>
    <s v="-"/>
    <s v="-"/>
    <s v="-"/>
    <s v="-"/>
    <s v="-"/>
    <s v="-"/>
    <m/>
    <s v=" "/>
    <s v=" "/>
    <s v=" "/>
    <s v=" "/>
    <s v=" "/>
    <s v=" "/>
    <s v=" "/>
    <s v=" "/>
    <s v=" "/>
    <m/>
    <n v="0"/>
    <n v="0"/>
    <n v="0"/>
    <s v="-"/>
    <s v="-"/>
    <s v="-"/>
    <s v="-"/>
    <s v="-"/>
    <s v="-"/>
    <s v="-"/>
    <s v="-"/>
    <s v="-"/>
    <m/>
    <n v="0"/>
    <s v="-"/>
    <s v="-"/>
    <s v="-"/>
    <s v="-"/>
    <s v="-"/>
    <s v="-"/>
    <s v="-"/>
  </r>
  <r>
    <s v="PT500_15"/>
    <s v="PT200_9"/>
    <s v=" "/>
    <s v="PT"/>
    <n v="200"/>
    <n v="9"/>
    <s v="RefPTIND200Others (RES)2015"/>
    <n v="1"/>
    <s v="Reference"/>
    <s v="PT"/>
    <s v="IND"/>
    <n v="200"/>
    <n v="15"/>
    <x v="21"/>
    <x v="1"/>
    <s v="Industry"/>
    <x v="0"/>
    <x v="0"/>
    <x v="14"/>
    <m/>
    <n v="0.27907571876472292"/>
    <n v="0"/>
    <n v="0.27907571876472292"/>
    <n v="0.22118941321833399"/>
    <n v="0"/>
    <n v="0"/>
    <n v="2.9942462897222202E-2"/>
    <n v="2.79438426491667E-2"/>
    <n v="0"/>
    <n v="0"/>
    <n v="0"/>
    <n v="0"/>
    <m/>
    <n v="0.90210526300137228"/>
    <s v=" "/>
    <s v=" "/>
    <n v="0.68591736025513717"/>
    <n v="2.7489331730517734"/>
    <s v=" "/>
    <s v=" "/>
    <s v=" "/>
    <s v=" "/>
    <m/>
    <n v="0.29688994493527776"/>
    <n v="0"/>
    <n v="0.29688994493527776"/>
    <n v="0.1995361337844444"/>
    <n v="0"/>
    <n v="0"/>
    <n v="2.053805511000004E-2"/>
    <n v="7.6815756040833294E-2"/>
    <n v="0"/>
    <n v="0"/>
    <n v="0"/>
    <n v="0"/>
    <m/>
    <n v="0.22118941321861099"/>
    <n v="0"/>
    <n v="0"/>
    <n v="0"/>
    <n v="0"/>
    <n v="0"/>
    <n v="0.22118941321861099"/>
    <n v="0"/>
  </r>
  <r>
    <s v="PT500_16"/>
    <s v="PT200_4"/>
    <s v="PT200_8"/>
    <s v="PT"/>
    <n v="200"/>
    <n v="4"/>
    <s v="RefPTIND200Others (fossil)2015"/>
    <n v="1"/>
    <s v="Reference"/>
    <s v="PT"/>
    <s v="IND"/>
    <n v="200"/>
    <n v="16"/>
    <x v="21"/>
    <x v="1"/>
    <s v="Industry"/>
    <x v="0"/>
    <x v="0"/>
    <x v="15"/>
    <m/>
    <n v="5.4906675106786196"/>
    <n v="0"/>
    <n v="5.4906675106786196"/>
    <n v="0.34445188823722217"/>
    <n v="0.82953267017583365"/>
    <n v="0.49626596294222203"/>
    <n v="3.8204169893233422"/>
    <n v="0"/>
    <n v="0"/>
    <n v="0"/>
    <n v="0"/>
    <n v="0"/>
    <m/>
    <n v="0.90210526299942662"/>
    <n v="0.90210526300005844"/>
    <n v="0.90210526299967064"/>
    <n v="0.68455906838381575"/>
    <s v=" "/>
    <s v=" "/>
    <s v=" "/>
    <s v=" "/>
    <s v=" "/>
    <m/>
    <n v="4.1220428808916667"/>
    <n v="0"/>
    <n v="4.1220428808916667"/>
    <n v="0.31073186122888841"/>
    <n v="0.74832578759611112"/>
    <n v="0.44768413701777798"/>
    <n v="2.6153010950488893"/>
    <n v="0"/>
    <n v="0"/>
    <n v="0"/>
    <n v="0"/>
    <n v="0"/>
    <m/>
    <n v="1.6702505213552785"/>
    <n v="0"/>
    <n v="4.4783887007500002E-2"/>
    <n v="0"/>
    <n v="3.5277088580555598E-3"/>
    <n v="1.621938925489723"/>
    <n v="0"/>
    <n v="0"/>
  </r>
  <r>
    <s v=" "/>
    <s v="PT200_x"/>
    <s v=" "/>
    <s v="PT"/>
    <n v="200"/>
    <s v="x"/>
    <s v="RefPTIND200Compression cooling (electricity)2015"/>
    <n v="1"/>
    <s v="Reference"/>
    <s v="PT"/>
    <s v="IND"/>
    <n v="200"/>
    <n v="17"/>
    <x v="21"/>
    <x v="1"/>
    <s v="Industry"/>
    <x v="0"/>
    <x v="0"/>
    <x v="16"/>
    <m/>
    <n v="0"/>
    <n v="0"/>
    <n v="0"/>
    <s v="-"/>
    <s v="-"/>
    <s v="-"/>
    <s v="-"/>
    <s v="-"/>
    <s v="-"/>
    <s v="-"/>
    <s v="-"/>
    <s v="-"/>
    <m/>
    <s v=" "/>
    <s v=" "/>
    <s v=" "/>
    <s v=" "/>
    <s v=" "/>
    <s v=" "/>
    <s v=" "/>
    <s v=" "/>
    <s v=" "/>
    <m/>
    <n v="0"/>
    <n v="0"/>
    <n v="0"/>
    <s v="-"/>
    <s v="-"/>
    <s v="-"/>
    <s v="-"/>
    <s v="-"/>
    <s v="-"/>
    <s v="-"/>
    <s v="-"/>
    <s v="-"/>
    <m/>
    <n v="0"/>
    <s v="-"/>
    <s v="-"/>
    <s v="-"/>
    <s v="-"/>
    <s v="-"/>
    <s v="-"/>
    <s v="-"/>
  </r>
  <r>
    <s v="RO500_1"/>
    <s v="RO200_0"/>
    <s v=" "/>
    <s v="RO"/>
    <n v="200"/>
    <n v="0"/>
    <s v="RefROIND200Total2015"/>
    <n v="1"/>
    <s v="Reference"/>
    <s v="RO"/>
    <s v="IND"/>
    <n v="200"/>
    <n v="1"/>
    <x v="22"/>
    <x v="0"/>
    <s v="Industry"/>
    <x v="0"/>
    <x v="0"/>
    <x v="0"/>
    <m/>
    <n v="67.995125694526337"/>
    <n v="1.4457666902241666"/>
    <n v="66.549359004302175"/>
    <n v="5.7342763791330498"/>
    <n v="9.8079390343216613"/>
    <n v="5.8668467245294398"/>
    <n v="38.130463756660802"/>
    <n v="7.0098331096572197"/>
    <n v="8.2621745166666705E-2"/>
    <n v="0.36386408284583299"/>
    <n v="0.30022078768055599"/>
    <n v="0.69906007453111096"/>
    <m/>
    <n v="0.9021052629999986"/>
    <n v="0.90210526300000127"/>
    <n v="0.90210526299998306"/>
    <n v="0.66145398544548994"/>
    <n v="0.86434227248522955"/>
    <n v="2.5000000000000031"/>
    <n v="9.999999999656466E-3"/>
    <n v="1.6761625925992609"/>
    <n v="3.3721458039946599"/>
    <m/>
    <n v="53.664414283686973"/>
    <n v="3.0707443546461133"/>
    <n v="50.593669929040857"/>
    <n v="5.1729209011124997"/>
    <n v="8.8477934220447203"/>
    <n v="5.2925133074122197"/>
    <n v="25.221547218728098"/>
    <n v="6.0588950797433245"/>
    <n v="0.20655436291666701"/>
    <n v="3.6386408283333302E-3"/>
    <n v="0.50321885383083298"/>
    <n v="2.35733249707028"/>
    <m/>
    <n v="21.409062137984172"/>
    <n v="2.4911048016666702E-3"/>
    <n v="0.50265672167499997"/>
    <n v="0.97012541509361105"/>
    <n v="2.73435525619472"/>
    <n v="13.775251376697501"/>
    <n v="0.31121972523250002"/>
    <n v="3.1129625382891701"/>
  </r>
  <r>
    <s v="RO500_2"/>
    <s v="RO200_3"/>
    <s v=" "/>
    <s v="RO"/>
    <n v="200"/>
    <n v="3"/>
    <s v="RefROIND200Gas2015"/>
    <n v="1"/>
    <s v="Reference"/>
    <s v="RO"/>
    <s v="IND"/>
    <n v="200"/>
    <n v="2"/>
    <x v="22"/>
    <x v="0"/>
    <s v="Industry"/>
    <x v="0"/>
    <x v="0"/>
    <x v="1"/>
    <m/>
    <n v="32.296671569360008"/>
    <n v="0"/>
    <n v="32.296671569360008"/>
    <n v="1.1757278648525"/>
    <n v="5.0158768586211204"/>
    <n v="2.46487706185833"/>
    <n v="18.870998167387782"/>
    <n v="4.7691916166402777"/>
    <n v="0"/>
    <n v="0"/>
    <n v="0"/>
    <n v="0"/>
    <m/>
    <n v="0.90210526299997795"/>
    <n v="0.9021052630000399"/>
    <n v="0.90210526299996108"/>
    <n v="0.66961733874802165"/>
    <n v="0.85382642721081059"/>
    <s v=" "/>
    <s v=" "/>
    <s v=" "/>
    <s v=" "/>
    <m/>
    <n v="24.517467188696386"/>
    <n v="0"/>
    <n v="24.517467188696386"/>
    <n v="1.060630294739167"/>
    <n v="4.52484891272222"/>
    <n v="2.2235785701502802"/>
    <n v="12.636347572365001"/>
    <n v="4.0720618387197183"/>
    <n v="0"/>
    <n v="0"/>
    <n v="0"/>
    <n v="0"/>
    <m/>
    <n v="8.6564817853324989"/>
    <n v="2.4911048016666702E-3"/>
    <n v="0.28949729842638899"/>
    <n v="0.64343211277194401"/>
    <n v="1.45418594146389"/>
    <n v="6.2003832780147201"/>
    <n v="6.6492049853888902E-2"/>
    <n v="0"/>
  </r>
  <r>
    <s v="RO500_3"/>
    <s v="RO200_2"/>
    <s v=" "/>
    <s v="RO"/>
    <n v="200"/>
    <n v="2"/>
    <s v="RefROIND200Oil2015"/>
    <n v="1"/>
    <s v="Reference"/>
    <s v="RO"/>
    <s v="IND"/>
    <n v="200"/>
    <n v="3"/>
    <x v="22"/>
    <x v="0"/>
    <s v="Industry"/>
    <x v="0"/>
    <x v="0"/>
    <x v="2"/>
    <m/>
    <n v="5.1097090217397199"/>
    <n v="0"/>
    <n v="5.1097090217397199"/>
    <n v="0.13505566652861112"/>
    <n v="1.476231693080833"/>
    <n v="0.577097141268889"/>
    <n v="1.4483303206991671"/>
    <n v="1.47299420016222"/>
    <n v="0"/>
    <n v="0"/>
    <n v="0"/>
    <n v="0"/>
    <m/>
    <n v="0.90210526300131844"/>
    <n v="0.90210526300014482"/>
    <n v="0.9021052629998505"/>
    <n v="0.66778142475529145"/>
    <n v="0.8255775344953189"/>
    <s v=" "/>
    <s v=" "/>
    <s v=" "/>
    <s v=" "/>
    <m/>
    <n v="4.1573921808788858"/>
    <n v="0"/>
    <n v="4.1573921808788858"/>
    <n v="0.1218344275736111"/>
    <n v="1.331716379735834"/>
    <n v="0.52060236840083296"/>
    <n v="0.96716808507277796"/>
    <n v="1.21607092009583"/>
    <n v="0"/>
    <n v="0"/>
    <n v="0"/>
    <n v="0"/>
    <m/>
    <n v="2.1883845008786134"/>
    <n v="0"/>
    <n v="0.12881201378250001"/>
    <n v="7.1388527466111101E-2"/>
    <n v="0.29533463270472199"/>
    <n v="1.69284932692528"/>
    <n v="0"/>
    <n v="0"/>
  </r>
  <r>
    <s v="RO500_5"/>
    <s v="RO200_1"/>
    <s v=" "/>
    <s v="RO"/>
    <n v="200"/>
    <n v="1"/>
    <s v="RefROIND200Coal2015"/>
    <n v="1"/>
    <s v="Reference"/>
    <s v="RO"/>
    <s v="IND"/>
    <n v="200"/>
    <n v="5"/>
    <x v="22"/>
    <x v="0"/>
    <s v="Industry"/>
    <x v="0"/>
    <x v="0"/>
    <x v="3"/>
    <m/>
    <n v="10.363506558198326"/>
    <n v="0"/>
    <n v="10.363506558198326"/>
    <n v="0.26326118544916699"/>
    <n v="0.56994725707555594"/>
    <n v="0.96029888386805595"/>
    <n v="8.562820018317769"/>
    <n v="7.1792134877777802E-3"/>
    <n v="0"/>
    <n v="0"/>
    <n v="0"/>
    <n v="0"/>
    <m/>
    <n v="0.90210526299965588"/>
    <n v="0.90210526300000871"/>
    <n v="0.90210526300016336"/>
    <n v="0.64278253615207459"/>
    <n v="0.74968527618682856"/>
    <s v=" "/>
    <s v=" "/>
    <s v=" "/>
    <s v=" "/>
    <m/>
    <n v="7.1273457170024948"/>
    <n v="0"/>
    <n v="7.1273457170024948"/>
    <n v="0.23748930093722198"/>
    <n v="0.51415242024027796"/>
    <n v="0.86629067719055597"/>
    <n v="5.5040311679880496"/>
    <n v="5.3821506463888899E-3"/>
    <n v="0"/>
    <n v="0"/>
    <n v="0"/>
    <n v="0"/>
    <m/>
    <n v="1.7935073263927799"/>
    <n v="0"/>
    <n v="0"/>
    <n v="0"/>
    <n v="0.39416961683750001"/>
    <n v="1.3993377095552799"/>
    <n v="0"/>
    <n v="0"/>
  </r>
  <r>
    <s v="RO500_6"/>
    <s v="RO200_6"/>
    <s v=" "/>
    <s v="RO"/>
    <n v="200"/>
    <n v="6"/>
    <s v="RefROIND200Electric Heating2015"/>
    <n v="1"/>
    <s v="Reference"/>
    <s v="RO"/>
    <s v="IND"/>
    <n v="200"/>
    <n v="6"/>
    <x v="22"/>
    <x v="0"/>
    <s v="Industry"/>
    <x v="0"/>
    <x v="0"/>
    <x v="4"/>
    <m/>
    <n v="3.1175864319741664"/>
    <n v="1.4457666902241666"/>
    <n v="1.6718197417499998"/>
    <n v="3.8030181271666699E-2"/>
    <n v="0.11964724103999999"/>
    <n v="0.20959098236500001"/>
    <n v="1.1636638780247219"/>
    <n v="0.14088745904861119"/>
    <n v="8.2621745166666705E-2"/>
    <n v="0.36386408284583299"/>
    <n v="0.30022078768055599"/>
    <n v="0.69906007453111096"/>
    <m/>
    <n v="0.90210526299377447"/>
    <n v="0.90210526299951455"/>
    <n v="0.90210526300039273"/>
    <n v="0.59732196437255403"/>
    <n v="1.0701598154404299"/>
    <n v="2.5000000000000031"/>
    <n v="9.999999999656466E-3"/>
    <n v="1.6761625925992609"/>
    <n v="3.3721458039946599"/>
    <m/>
    <n v="4.2479132061027798"/>
    <n v="3.0707443546461133"/>
    <n v="1.1771688514566661"/>
    <n v="3.4307226677777802E-2"/>
    <n v="0.1079344058455555"/>
    <n v="0.189073128268889"/>
    <n v="0.69508199349111099"/>
    <n v="0.1507720971733329"/>
    <n v="0.20655436291666701"/>
    <n v="3.6386408283333302E-3"/>
    <n v="0.50321885383083298"/>
    <n v="2.35733249707028"/>
    <m/>
    <n v="0.36726840467666677"/>
    <n v="0"/>
    <n v="0"/>
    <n v="0"/>
    <n v="0"/>
    <n v="0.33933251075888898"/>
    <n v="2.7935893917777802E-2"/>
    <n v="0"/>
  </r>
  <r>
    <s v="RO500_7"/>
    <s v="RO200_7"/>
    <s v=" "/>
    <s v="RO"/>
    <n v="200"/>
    <n v="7"/>
    <s v="RefROIND200District heating2015"/>
    <n v="1"/>
    <s v="Reference"/>
    <s v="RO"/>
    <s v="IND"/>
    <n v="200"/>
    <n v="7"/>
    <x v="22"/>
    <x v="0"/>
    <s v="Industry"/>
    <x v="0"/>
    <x v="0"/>
    <x v="5"/>
    <m/>
    <n v="3.652975991352216"/>
    <n v="0"/>
    <n v="3.652975991352216"/>
    <n v="3.1129625382891599"/>
    <n v="0"/>
    <n v="0"/>
    <n v="0"/>
    <n v="0.54001345306305604"/>
    <n v="0"/>
    <n v="0"/>
    <n v="0"/>
    <n v="0"/>
    <m/>
    <n v="0.90210526300000315"/>
    <s v=" "/>
    <s v=" "/>
    <s v=" "/>
    <n v="0.85738249999999516"/>
    <s v=" "/>
    <s v=" "/>
    <s v=" "/>
    <s v=" "/>
    <m/>
    <n v="3.2712179737333331"/>
    <n v="0"/>
    <n v="3.2712179737333331"/>
    <n v="2.8082198893124999"/>
    <n v="0"/>
    <n v="0"/>
    <n v="0"/>
    <n v="0.46299808442083301"/>
    <n v="0"/>
    <n v="0"/>
    <n v="0"/>
    <n v="0"/>
    <m/>
    <n v="3.1129625382891701"/>
    <n v="0"/>
    <n v="0"/>
    <n v="0"/>
    <n v="0"/>
    <n v="0"/>
    <n v="0"/>
    <n v="3.1129625382891701"/>
  </r>
  <r>
    <s v="RO500_8"/>
    <s v="RO200_x"/>
    <s v=" "/>
    <s v="RO"/>
    <n v="200"/>
    <s v="x"/>
    <s v="RefROIND200Micro CHP (natural gas)2015"/>
    <n v="1"/>
    <s v="Reference"/>
    <s v="RO"/>
    <s v="IND"/>
    <n v="200"/>
    <n v="8"/>
    <x v="22"/>
    <x v="0"/>
    <s v="Industry"/>
    <x v="0"/>
    <x v="0"/>
    <x v="6"/>
    <m/>
    <n v="0"/>
    <n v="0"/>
    <n v="0"/>
    <s v="-"/>
    <s v="-"/>
    <s v="-"/>
    <s v="-"/>
    <s v="-"/>
    <s v="-"/>
    <s v="-"/>
    <s v="-"/>
    <s v="-"/>
    <m/>
    <s v=" "/>
    <s v=" "/>
    <s v=" "/>
    <s v=" "/>
    <s v=" "/>
    <s v=" "/>
    <s v=" "/>
    <s v=" "/>
    <s v=" "/>
    <m/>
    <n v="0"/>
    <n v="0"/>
    <n v="0"/>
    <s v="-"/>
    <s v="-"/>
    <s v="-"/>
    <s v="-"/>
    <s v="-"/>
    <s v="-"/>
    <s v="-"/>
    <s v="-"/>
    <s v="-"/>
    <m/>
    <n v="0"/>
    <s v="-"/>
    <s v="-"/>
    <s v="-"/>
    <s v="-"/>
    <s v="-"/>
    <s v="-"/>
    <s v="-"/>
  </r>
  <r>
    <s v="RO500_9"/>
    <s v="RO200_x"/>
    <s v=" "/>
    <s v="RO"/>
    <n v="200"/>
    <s v="x"/>
    <s v="RefROIND200Micro CHP (biomass)2015"/>
    <n v="1"/>
    <s v="Reference"/>
    <s v="RO"/>
    <s v="IND"/>
    <n v="200"/>
    <n v="9"/>
    <x v="22"/>
    <x v="0"/>
    <s v="Industry"/>
    <x v="0"/>
    <x v="0"/>
    <x v="7"/>
    <m/>
    <n v="0"/>
    <n v="0"/>
    <n v="0"/>
    <s v="-"/>
    <s v="-"/>
    <s v="-"/>
    <s v="-"/>
    <s v="-"/>
    <s v="-"/>
    <s v="-"/>
    <s v="-"/>
    <s v="-"/>
    <m/>
    <s v=" "/>
    <s v=" "/>
    <s v=" "/>
    <s v=" "/>
    <s v=" "/>
    <s v=" "/>
    <s v=" "/>
    <s v=" "/>
    <s v=" "/>
    <m/>
    <n v="0"/>
    <n v="0"/>
    <n v="0"/>
    <s v="-"/>
    <s v="-"/>
    <s v="-"/>
    <s v="-"/>
    <s v="-"/>
    <s v="-"/>
    <s v="-"/>
    <s v="-"/>
    <s v="-"/>
    <m/>
    <n v="0"/>
    <s v="-"/>
    <s v="-"/>
    <s v="-"/>
    <s v="-"/>
    <s v="-"/>
    <s v="-"/>
    <s v="-"/>
  </r>
  <r>
    <s v="RO500_4"/>
    <s v="RO200_51"/>
    <s v=" "/>
    <s v="RO"/>
    <n v="200"/>
    <n v="51"/>
    <s v="RefROIND200Biomass2015"/>
    <n v="1"/>
    <s v="Reference"/>
    <s v="RO"/>
    <s v="IND"/>
    <n v="200"/>
    <n v="4"/>
    <x v="22"/>
    <x v="0"/>
    <s v="Industry"/>
    <x v="0"/>
    <x v="0"/>
    <x v="8"/>
    <m/>
    <n v="3.5640722530038884"/>
    <n v="0"/>
    <n v="3.5640722530038884"/>
    <n v="0.466947599051111"/>
    <n v="1.644382993990555"/>
    <n v="0.76755077628138901"/>
    <n v="0.66512725447861099"/>
    <n v="2.00636292022222E-2"/>
    <n v="0"/>
    <n v="0"/>
    <n v="0"/>
    <n v="0"/>
    <m/>
    <n v="0.90210526299988425"/>
    <n v="0.90210526300005411"/>
    <n v="0.90210526299984295"/>
    <n v="0.68168504334370728"/>
    <n v="0.78260333060973342"/>
    <s v=" "/>
    <s v=" "/>
    <s v=" "/>
    <s v=" "/>
    <m/>
    <n v="3.0661631991549996"/>
    <n v="0"/>
    <n v="3.0661631991549996"/>
    <n v="0.421235886649167"/>
    <n v="1.483406553266666"/>
    <n v="0.69241159490305604"/>
    <n v="0.45340730129833295"/>
    <n v="1.5701863037777802E-2"/>
    <n v="0"/>
    <n v="0"/>
    <n v="0"/>
    <n v="0"/>
    <m/>
    <n v="2.8788813693227788"/>
    <n v="0"/>
    <n v="0"/>
    <n v="0.25530477485555603"/>
    <n v="0.56268227162583295"/>
    <n v="2.0608943228413898"/>
    <n v="0"/>
    <n v="0"/>
  </r>
  <r>
    <s v="RO500_10"/>
    <s v="RO200_53"/>
    <s v=" "/>
    <s v="RO"/>
    <n v="200"/>
    <n v="53"/>
    <s v="RefROIND200Solar thermal2015"/>
    <n v="1"/>
    <s v="Reference"/>
    <s v="RO"/>
    <s v="IND"/>
    <n v="200"/>
    <n v="10"/>
    <x v="22"/>
    <x v="0"/>
    <s v="Industry"/>
    <x v="0"/>
    <x v="0"/>
    <x v="9"/>
    <m/>
    <n v="1.41895731616667E-2"/>
    <n v="0"/>
    <n v="1.41895731616667E-2"/>
    <n v="0"/>
    <n v="0"/>
    <n v="0"/>
    <n v="0"/>
    <n v="1.41895731616667E-2"/>
    <n v="0"/>
    <n v="0"/>
    <n v="0"/>
    <n v="0"/>
    <m/>
    <s v=" "/>
    <s v=" "/>
    <s v=" "/>
    <s v=" "/>
    <n v="0.88279517543568908"/>
    <s v=" "/>
    <s v=" "/>
    <s v=" "/>
    <s v=" "/>
    <m/>
    <n v="1.25264867286111E-2"/>
    <n v="0"/>
    <n v="1.25264867286111E-2"/>
    <n v="0"/>
    <n v="0"/>
    <n v="0"/>
    <n v="0"/>
    <n v="1.25264867286111E-2"/>
    <n v="0"/>
    <n v="0"/>
    <n v="0"/>
    <n v="0"/>
    <m/>
    <n v="0"/>
    <n v="0"/>
    <n v="0"/>
    <n v="0"/>
    <n v="0"/>
    <n v="0"/>
    <n v="0"/>
    <n v="0"/>
  </r>
  <r>
    <s v="RO500_11"/>
    <s v="RO200_x"/>
    <s v=" "/>
    <s v="RO"/>
    <n v="200"/>
    <s v="x"/>
    <s v="RefROIND200Heat pumps total (electric)2015"/>
    <n v="1"/>
    <s v="Reference"/>
    <s v="RO"/>
    <s v="IND"/>
    <n v="200"/>
    <n v="11"/>
    <x v="22"/>
    <x v="0"/>
    <s v="Industry"/>
    <x v="0"/>
    <x v="0"/>
    <x v="10"/>
    <m/>
    <n v="0"/>
    <n v="0"/>
    <n v="0"/>
    <s v="-"/>
    <s v="-"/>
    <s v="-"/>
    <s v="-"/>
    <s v="-"/>
    <s v="-"/>
    <s v="-"/>
    <s v="-"/>
    <s v="-"/>
    <m/>
    <s v=" "/>
    <s v=" "/>
    <s v=" "/>
    <s v=" "/>
    <s v=" "/>
    <s v=" "/>
    <s v=" "/>
    <s v=" "/>
    <s v=" "/>
    <m/>
    <n v="0"/>
    <n v="0"/>
    <n v="0"/>
    <s v="-"/>
    <s v="-"/>
    <s v="-"/>
    <s v="-"/>
    <s v="-"/>
    <s v="-"/>
    <s v="-"/>
    <s v="-"/>
    <s v="-"/>
    <m/>
    <n v="0"/>
    <s v="-"/>
    <s v="-"/>
    <s v="-"/>
    <s v="-"/>
    <s v="-"/>
    <s v="-"/>
    <s v="-"/>
  </r>
  <r>
    <s v="RO500_12"/>
    <s v="RO200_x"/>
    <s v=" "/>
    <s v="RO"/>
    <n v="200"/>
    <s v="x"/>
    <s v="RefROIND200Heat pumps Air-to-air (electric)2015"/>
    <n v="1"/>
    <s v="Reference"/>
    <s v="RO"/>
    <s v="IND"/>
    <n v="200"/>
    <n v="12"/>
    <x v="22"/>
    <x v="0"/>
    <s v="Industry"/>
    <x v="0"/>
    <x v="0"/>
    <x v="11"/>
    <m/>
    <n v="0"/>
    <n v="0"/>
    <n v="0"/>
    <s v="-"/>
    <s v="-"/>
    <s v="-"/>
    <s v="-"/>
    <s v="-"/>
    <s v="-"/>
    <s v="-"/>
    <s v="-"/>
    <s v="-"/>
    <m/>
    <s v=" "/>
    <s v=" "/>
    <s v=" "/>
    <s v=" "/>
    <s v=" "/>
    <s v=" "/>
    <s v=" "/>
    <s v=" "/>
    <s v=" "/>
    <m/>
    <n v="0"/>
    <n v="0"/>
    <n v="0"/>
    <s v="-"/>
    <s v="-"/>
    <s v="-"/>
    <s v="-"/>
    <s v="-"/>
    <s v="-"/>
    <s v="-"/>
    <s v="-"/>
    <s v="-"/>
    <m/>
    <n v="0"/>
    <s v="-"/>
    <s v="-"/>
    <s v="-"/>
    <s v="-"/>
    <s v="-"/>
    <s v="-"/>
    <s v="-"/>
  </r>
  <r>
    <s v=" "/>
    <s v="RO200_x"/>
    <s v=" "/>
    <s v="RO"/>
    <n v="200"/>
    <s v="x"/>
    <s v="RefROIND200Heat pumps Air-to-water (electric)2015"/>
    <n v="1"/>
    <s v="Reference"/>
    <s v="RO"/>
    <s v="IND"/>
    <n v="200"/>
    <n v="13"/>
    <x v="22"/>
    <x v="0"/>
    <s v="Industry"/>
    <x v="0"/>
    <x v="0"/>
    <x v="12"/>
    <m/>
    <n v="0"/>
    <n v="0"/>
    <n v="0"/>
    <s v="-"/>
    <s v="-"/>
    <s v="-"/>
    <s v="-"/>
    <s v="-"/>
    <s v="-"/>
    <s v="-"/>
    <s v="-"/>
    <s v="-"/>
    <m/>
    <s v=" "/>
    <s v=" "/>
    <s v=" "/>
    <s v=" "/>
    <s v=" "/>
    <s v=" "/>
    <s v=" "/>
    <s v=" "/>
    <s v=" "/>
    <m/>
    <n v="0"/>
    <n v="0"/>
    <n v="0"/>
    <s v="-"/>
    <s v="-"/>
    <s v="-"/>
    <s v="-"/>
    <s v="-"/>
    <s v="-"/>
    <s v="-"/>
    <s v="-"/>
    <s v="-"/>
    <m/>
    <n v="0"/>
    <s v="-"/>
    <s v="-"/>
    <s v="-"/>
    <s v="-"/>
    <s v="-"/>
    <s v="-"/>
    <s v="-"/>
  </r>
  <r>
    <s v="RO500_14"/>
    <s v="RO200_x"/>
    <s v=" "/>
    <s v="RO"/>
    <n v="200"/>
    <s v="x"/>
    <s v="RefROIND200Heat pumps Ground-to-water (electric)2015"/>
    <n v="1"/>
    <s v="Reference"/>
    <s v="RO"/>
    <s v="IND"/>
    <n v="200"/>
    <n v="14"/>
    <x v="22"/>
    <x v="0"/>
    <s v="Industry"/>
    <x v="0"/>
    <x v="0"/>
    <x v="13"/>
    <m/>
    <n v="0"/>
    <n v="0"/>
    <n v="0"/>
    <s v="-"/>
    <s v="-"/>
    <s v="-"/>
    <s v="-"/>
    <s v="-"/>
    <s v="-"/>
    <s v="-"/>
    <s v="-"/>
    <s v="-"/>
    <m/>
    <s v=" "/>
    <s v=" "/>
    <s v=" "/>
    <s v=" "/>
    <s v=" "/>
    <s v=" "/>
    <s v=" "/>
    <s v=" "/>
    <s v=" "/>
    <m/>
    <n v="0"/>
    <n v="0"/>
    <n v="0"/>
    <s v="-"/>
    <s v="-"/>
    <s v="-"/>
    <s v="-"/>
    <s v="-"/>
    <s v="-"/>
    <s v="-"/>
    <s v="-"/>
    <s v="-"/>
    <m/>
    <n v="0"/>
    <s v="-"/>
    <s v="-"/>
    <s v="-"/>
    <s v="-"/>
    <s v="-"/>
    <s v="-"/>
    <s v="-"/>
  </r>
  <r>
    <s v="RO500_15"/>
    <s v="RO200_9"/>
    <s v=" "/>
    <s v="RO"/>
    <n v="200"/>
    <n v="9"/>
    <s v="RefROIND200Others (RES)2015"/>
    <n v="1"/>
    <s v="Reference"/>
    <s v="RO"/>
    <s v="IND"/>
    <n v="200"/>
    <n v="15"/>
    <x v="22"/>
    <x v="0"/>
    <s v="Industry"/>
    <x v="0"/>
    <x v="0"/>
    <x v="14"/>
    <m/>
    <n v="0.29754926655944391"/>
    <n v="0"/>
    <n v="0.29754926655944391"/>
    <n v="0.216791781460555"/>
    <n v="0"/>
    <n v="0"/>
    <n v="3.5443520207222197E-2"/>
    <n v="4.5313964891666697E-2"/>
    <n v="0"/>
    <n v="0"/>
    <n v="0"/>
    <n v="0"/>
    <m/>
    <n v="0.90210526300183869"/>
    <s v=" "/>
    <s v=" "/>
    <n v="0.67953810324351149"/>
    <n v="2.7228171098204443"/>
    <s v=" "/>
    <s v=" "/>
    <s v=" "/>
    <s v=" "/>
    <m/>
    <n v="0.34303586844583295"/>
    <n v="0"/>
    <n v="0.34303586844583295"/>
    <n v="0.1955690070311111"/>
    <n v="0"/>
    <n v="0"/>
    <n v="2.4085222493888843E-2"/>
    <n v="0.12338163892083299"/>
    <n v="0"/>
    <n v="0"/>
    <n v="0"/>
    <n v="0"/>
    <m/>
    <n v="0.216791781460833"/>
    <n v="0"/>
    <n v="0"/>
    <n v="0"/>
    <n v="0"/>
    <n v="0"/>
    <n v="0.216791781460833"/>
    <n v="0"/>
  </r>
  <r>
    <s v="RO500_16"/>
    <s v="RO200_4"/>
    <s v="RO200_8"/>
    <s v="RO"/>
    <n v="200"/>
    <n v="4"/>
    <s v="RefROIND200Others (fossil)2015"/>
    <n v="1"/>
    <s v="Reference"/>
    <s v="RO"/>
    <s v="IND"/>
    <n v="200"/>
    <n v="16"/>
    <x v="22"/>
    <x v="0"/>
    <s v="Industry"/>
    <x v="0"/>
    <x v="0"/>
    <x v="15"/>
    <m/>
    <n v="9.5788650291758355"/>
    <n v="0"/>
    <n v="9.5788650291758355"/>
    <n v="0.32549956222972171"/>
    <n v="0.98185299051305519"/>
    <n v="0.88743187888777786"/>
    <n v="7.3840805975452808"/>
    <n v="0"/>
    <n v="0"/>
    <n v="0"/>
    <n v="0"/>
    <n v="0"/>
    <m/>
    <n v="0.90210526300097282"/>
    <n v="0.90210526300033522"/>
    <n v="0.9021052629999643"/>
    <n v="0.66919988355229421"/>
    <s v=" "/>
    <s v=" "/>
    <s v=" "/>
    <s v=" "/>
    <s v=" "/>
    <m/>
    <n v="6.9213524629430578"/>
    <n v="0"/>
    <n v="6.9213524629430578"/>
    <n v="0.29363486819194462"/>
    <n v="0.88573475023444526"/>
    <n v="0.80055696849861135"/>
    <n v="4.9414258760180569"/>
    <n v="0"/>
    <n v="0"/>
    <n v="0"/>
    <n v="0"/>
    <n v="0"/>
    <m/>
    <n v="2.1947844316311107"/>
    <n v="0"/>
    <n v="8.4347409466111106E-2"/>
    <n v="0"/>
    <n v="2.7982793562777799E-2"/>
    <n v="2.0824542286022218"/>
    <n v="0"/>
    <n v="0"/>
  </r>
  <r>
    <s v=" "/>
    <s v="RO200_x"/>
    <s v=" "/>
    <s v="RO"/>
    <n v="200"/>
    <s v="x"/>
    <s v="RefROIND200Compression cooling (electricity)2015"/>
    <n v="1"/>
    <s v="Reference"/>
    <s v="RO"/>
    <s v="IND"/>
    <n v="200"/>
    <n v="17"/>
    <x v="22"/>
    <x v="0"/>
    <s v="Industry"/>
    <x v="0"/>
    <x v="0"/>
    <x v="16"/>
    <m/>
    <n v="0"/>
    <n v="0"/>
    <n v="0"/>
    <s v="-"/>
    <s v="-"/>
    <s v="-"/>
    <s v="-"/>
    <s v="-"/>
    <s v="-"/>
    <s v="-"/>
    <s v="-"/>
    <s v="-"/>
    <m/>
    <s v=" "/>
    <s v=" "/>
    <s v=" "/>
    <s v=" "/>
    <s v=" "/>
    <s v=" "/>
    <s v=" "/>
    <s v=" "/>
    <s v=" "/>
    <m/>
    <n v="0"/>
    <n v="0"/>
    <n v="0"/>
    <s v="-"/>
    <s v="-"/>
    <s v="-"/>
    <s v="-"/>
    <s v="-"/>
    <s v="-"/>
    <s v="-"/>
    <s v="-"/>
    <s v="-"/>
    <m/>
    <n v="0"/>
    <s v="-"/>
    <s v="-"/>
    <s v="-"/>
    <s v="-"/>
    <s v="-"/>
    <s v="-"/>
    <s v="-"/>
  </r>
  <r>
    <s v="SK500_1"/>
    <s v="SK200_0"/>
    <s v=" "/>
    <s v="SK"/>
    <n v="200"/>
    <n v="0"/>
    <s v="RefSKIND200Total2015"/>
    <n v="1"/>
    <s v="Reference"/>
    <s v="SK"/>
    <s v="IND"/>
    <n v="200"/>
    <n v="1"/>
    <x v="23"/>
    <x v="1"/>
    <s v="Industry"/>
    <x v="0"/>
    <x v="0"/>
    <x v="0"/>
    <m/>
    <n v="45.115050920847196"/>
    <n v="1.184613176812223"/>
    <n v="43.930437744034975"/>
    <n v="1.3859316408611111"/>
    <n v="3.8057957696830549"/>
    <n v="2.4180676972869399"/>
    <n v="24.214770856536092"/>
    <n v="12.105871779667776"/>
    <n v="0.41719581034083297"/>
    <n v="0.418958163070556"/>
    <n v="0.12164418790055601"/>
    <n v="0.22681501550027799"/>
    <m/>
    <n v="0.90210526300009575"/>
    <n v="0.90210526300013305"/>
    <n v="0.9021052629999754"/>
    <n v="0.62680570348684683"/>
    <n v="0.88375792266805342"/>
    <n v="2.5000000000003295"/>
    <n v="1.0000000000304972E-2"/>
    <n v="1.7048874131471683"/>
    <n v="3.4289158118707435"/>
    <m/>
    <n v="34.773751140051409"/>
    <n v="2.032298345335831"/>
    <n v="32.741452794715578"/>
    <n v="1.2502562273791669"/>
    <n v="3.4332283937347259"/>
    <n v="2.1813515960127798"/>
    <n v="15.177956481503902"/>
    <n v="10.698660096085005"/>
    <n v="1.0429895258522199"/>
    <n v="4.1895816308333304E-3"/>
    <n v="0.207389644834167"/>
    <n v="0.777729593018611"/>
    <m/>
    <n v="7.6097951078313812"/>
    <n v="6.9503187500000001E-4"/>
    <n v="0.16654450744555599"/>
    <n v="0.546687612802778"/>
    <n v="0.97403816347527805"/>
    <n v="4.8743004002294397"/>
    <n v="3.03389443463889E-2"/>
    <n v="1.01719044765694"/>
  </r>
  <r>
    <s v="SK500_2"/>
    <s v="SK200_3"/>
    <s v=" "/>
    <s v="SK"/>
    <n v="200"/>
    <n v="3"/>
    <s v="RefSKIND200Gas2015"/>
    <n v="1"/>
    <s v="Reference"/>
    <s v="SK"/>
    <s v="IND"/>
    <n v="200"/>
    <n v="2"/>
    <x v="23"/>
    <x v="1"/>
    <s v="Industry"/>
    <x v="0"/>
    <x v="0"/>
    <x v="1"/>
    <m/>
    <n v="16.030454174940559"/>
    <n v="0"/>
    <n v="16.030454174940559"/>
    <n v="0"/>
    <n v="0.50104580884027694"/>
    <n v="0.36885790307722199"/>
    <n v="5.2198268040480604"/>
    <n v="9.9407236589749974"/>
    <n v="0"/>
    <n v="0"/>
    <n v="0"/>
    <n v="0"/>
    <m/>
    <s v=" "/>
    <n v="0.90210526299996663"/>
    <n v="0.90210526300046667"/>
    <n v="0.6387848391568165"/>
    <n v="0.87487241477336986"/>
    <s v=" "/>
    <s v=" "/>
    <s v=" "/>
    <s v=" "/>
    <m/>
    <n v="12.815955854396671"/>
    <n v="0"/>
    <n v="12.815955854396671"/>
    <n v="0"/>
    <n v="0.45199606115888902"/>
    <n v="0.332748655665278"/>
    <n v="3.3343462254502798"/>
    <n v="8.6968649121222246"/>
    <n v="0"/>
    <n v="0"/>
    <n v="0"/>
    <n v="0"/>
    <m/>
    <n v="0.86990371191777749"/>
    <n v="6.9503187500000001E-4"/>
    <n v="0.14279014937222201"/>
    <n v="0.15783453744777801"/>
    <n v="5.66953995944444E-3"/>
    <n v="0.55229691034611095"/>
    <n v="1.06175429172222E-2"/>
    <n v="0"/>
  </r>
  <r>
    <s v="SK500_3"/>
    <s v="SK200_2"/>
    <s v=" "/>
    <s v="SK"/>
    <n v="200"/>
    <n v="2"/>
    <s v="RefSKIND200Oil2015"/>
    <n v="1"/>
    <s v="Reference"/>
    <s v="SK"/>
    <s v="IND"/>
    <n v="200"/>
    <n v="3"/>
    <x v="23"/>
    <x v="1"/>
    <s v="Industry"/>
    <x v="0"/>
    <x v="0"/>
    <x v="2"/>
    <m/>
    <n v="2.0318787776794447"/>
    <n v="0"/>
    <n v="2.0318787776794447"/>
    <n v="0"/>
    <n v="0.14819353657000001"/>
    <n v="4.9849832435555602E-2"/>
    <n v="1.278469251572222"/>
    <n v="0.55536615710166704"/>
    <n v="0"/>
    <n v="0"/>
    <n v="0"/>
    <n v="0"/>
    <m/>
    <s v=" "/>
    <n v="0.90210526299893523"/>
    <n v="0.90210526299878413"/>
    <n v="0.66727704346107064"/>
    <n v="0.846368574276398"/>
    <s v=" "/>
    <s v=" "/>
    <s v=" "/>
    <s v=" "/>
    <m/>
    <n v="1.5017936104144445"/>
    <n v="0"/>
    <n v="1.5017936104144445"/>
    <n v="0"/>
    <n v="0.13368616928222218"/>
    <n v="4.4969796199722203E-2"/>
    <n v="0.85309318234499998"/>
    <n v="0.47004446258749999"/>
    <n v="0"/>
    <n v="0"/>
    <n v="0"/>
    <n v="0"/>
    <m/>
    <n v="0.19804336900527772"/>
    <n v="0"/>
    <n v="7.21069396305555E-3"/>
    <n v="2.2300874134444398E-2"/>
    <n v="2.2691882902777798E-3"/>
    <n v="0.1662626126175"/>
    <n v="0"/>
    <n v="0"/>
  </r>
  <r>
    <s v="SK500_5"/>
    <s v="SK200_1"/>
    <s v=" "/>
    <s v="SK"/>
    <n v="200"/>
    <n v="1"/>
    <s v="RefSKIND200Coal2015"/>
    <n v="1"/>
    <s v="Reference"/>
    <s v="SK"/>
    <s v="IND"/>
    <n v="200"/>
    <n v="5"/>
    <x v="23"/>
    <x v="1"/>
    <s v="Industry"/>
    <x v="0"/>
    <x v="0"/>
    <x v="3"/>
    <m/>
    <n v="12.237487175702221"/>
    <n v="0"/>
    <n v="12.237487175702221"/>
    <n v="0.15598875043944441"/>
    <n v="0.28428052433916684"/>
    <n v="1.10479814769694"/>
    <n v="10.68369699667028"/>
    <n v="8.7227565563888897E-3"/>
    <n v="0"/>
    <n v="0"/>
    <n v="0"/>
    <n v="0"/>
    <m/>
    <n v="0.90210526300039395"/>
    <n v="0.90210526299986005"/>
    <n v="0.90210526299994498"/>
    <n v="0.61984283789648131"/>
    <n v="0.76975080576563004"/>
    <s v=" "/>
    <s v=" "/>
    <s v=" "/>
    <s v=" "/>
    <m/>
    <n v="8.0227408680349974"/>
    <n v="0"/>
    <n v="8.0227408680349974"/>
    <n v="0.14071827274027782"/>
    <n v="0.25645095717472222"/>
    <n v="0.99664422359000004"/>
    <n v="6.62221306564222"/>
    <n v="6.7143488877777803E-3"/>
    <n v="0"/>
    <n v="0"/>
    <n v="0"/>
    <n v="0"/>
    <m/>
    <n v="1.545067422475557"/>
    <n v="0"/>
    <n v="0"/>
    <n v="0"/>
    <n v="0.350913201559167"/>
    <n v="1.19415422091639"/>
    <n v="0"/>
    <n v="0"/>
  </r>
  <r>
    <s v="SK500_6"/>
    <s v="SK200_6"/>
    <s v=" "/>
    <s v="SK"/>
    <n v="200"/>
    <n v="6"/>
    <s v="RefSKIND200Electric Heating2015"/>
    <n v="1"/>
    <s v="Reference"/>
    <s v="SK"/>
    <s v="IND"/>
    <n v="200"/>
    <n v="6"/>
    <x v="23"/>
    <x v="1"/>
    <s v="Industry"/>
    <x v="0"/>
    <x v="0"/>
    <x v="4"/>
    <m/>
    <n v="2.0691311361527793"/>
    <n v="1.184613176812223"/>
    <n v="0.8845179593405561"/>
    <n v="0"/>
    <n v="1.8341880541944452E-2"/>
    <n v="4.3704576209444401E-2"/>
    <n v="0.51535244794472301"/>
    <n v="0.30711905464444422"/>
    <n v="0.41719581034083297"/>
    <n v="0.418958163070556"/>
    <n v="0.12164418790055601"/>
    <n v="0.22681501550027799"/>
    <m/>
    <s v=" "/>
    <n v="0.902105263003947"/>
    <n v="0.90210526300249205"/>
    <n v="0.62519177216258737"/>
    <n v="1.0022352588747527"/>
    <n v="2.5000000000003295"/>
    <n v="1.0000000000304972E-2"/>
    <n v="1.7048874131471683"/>
    <n v="3.4289158118707435"/>
    <m/>
    <n v="2.7182704359777747"/>
    <n v="2.032298345335831"/>
    <n v="0.68597209064194387"/>
    <n v="0"/>
    <n v="1.6546306970277778E-2"/>
    <n v="3.94261282158333E-2"/>
    <n v="0.32219411021888894"/>
    <n v="0.30780554523694387"/>
    <n v="1.0429895258522199"/>
    <n v="4.1895816308333304E-3"/>
    <n v="0.207389644834167"/>
    <n v="0.777729593018611"/>
    <m/>
    <n v="6.204645675166668E-2"/>
    <n v="0"/>
    <n v="0"/>
    <n v="0"/>
    <n v="0"/>
    <n v="5.8936026841388899E-2"/>
    <n v="3.1104299102777799E-3"/>
    <n v="0"/>
  </r>
  <r>
    <s v="SK500_7"/>
    <s v="SK200_7"/>
    <s v=" "/>
    <s v="SK"/>
    <n v="200"/>
    <n v="7"/>
    <s v="RefSKIND200District heating2015"/>
    <n v="1"/>
    <s v="Reference"/>
    <s v="SK"/>
    <s v="IND"/>
    <n v="200"/>
    <n v="7"/>
    <x v="23"/>
    <x v="1"/>
    <s v="Industry"/>
    <x v="0"/>
    <x v="0"/>
    <x v="5"/>
    <m/>
    <n v="1.989905006876111"/>
    <n v="0"/>
    <n v="1.989905006876111"/>
    <n v="1.017190447657222"/>
    <n v="0"/>
    <n v="0"/>
    <n v="0"/>
    <n v="0.97271455921888905"/>
    <n v="0"/>
    <n v="0"/>
    <n v="0"/>
    <n v="0"/>
    <m/>
    <n v="0.90210526300009242"/>
    <s v=" "/>
    <s v=" "/>
    <s v=" "/>
    <n v="0.88055499999978326"/>
    <s v=" "/>
    <s v=" "/>
    <s v=" "/>
    <s v=" "/>
    <m/>
    <n v="1.7741415249977779"/>
    <n v="0"/>
    <n v="1.7741415249977779"/>
    <n v="0.917612856305"/>
    <n v="0"/>
    <n v="0"/>
    <n v="0"/>
    <n v="0.85652866869277799"/>
    <n v="0"/>
    <n v="0"/>
    <n v="0"/>
    <n v="0"/>
    <m/>
    <n v="1.01719044765694"/>
    <n v="0"/>
    <n v="0"/>
    <n v="0"/>
    <n v="0"/>
    <n v="0"/>
    <n v="0"/>
    <n v="1.01719044765694"/>
  </r>
  <r>
    <s v="SK500_8"/>
    <s v="SK200_x"/>
    <s v=" "/>
    <s v="SK"/>
    <n v="200"/>
    <s v="x"/>
    <s v="RefSKIND200Micro CHP (natural gas)2015"/>
    <n v="1"/>
    <s v="Reference"/>
    <s v="SK"/>
    <s v="IND"/>
    <n v="200"/>
    <n v="8"/>
    <x v="23"/>
    <x v="1"/>
    <s v="Industry"/>
    <x v="0"/>
    <x v="0"/>
    <x v="6"/>
    <m/>
    <n v="0"/>
    <n v="0"/>
    <n v="0"/>
    <s v="-"/>
    <s v="-"/>
    <s v="-"/>
    <s v="-"/>
    <s v="-"/>
    <s v="-"/>
    <s v="-"/>
    <s v="-"/>
    <s v="-"/>
    <m/>
    <s v=" "/>
    <s v=" "/>
    <s v=" "/>
    <s v=" "/>
    <s v=" "/>
    <s v=" "/>
    <s v=" "/>
    <s v=" "/>
    <s v=" "/>
    <m/>
    <n v="0"/>
    <n v="0"/>
    <n v="0"/>
    <s v="-"/>
    <s v="-"/>
    <s v="-"/>
    <s v="-"/>
    <s v="-"/>
    <s v="-"/>
    <s v="-"/>
    <s v="-"/>
    <s v="-"/>
    <m/>
    <n v="0"/>
    <s v="-"/>
    <s v="-"/>
    <s v="-"/>
    <s v="-"/>
    <s v="-"/>
    <s v="-"/>
    <s v="-"/>
  </r>
  <r>
    <s v="SK500_9"/>
    <s v="SK200_x"/>
    <s v=" "/>
    <s v="SK"/>
    <n v="200"/>
    <s v="x"/>
    <s v="RefSKIND200Micro CHP (biomass)2015"/>
    <n v="1"/>
    <s v="Reference"/>
    <s v="SK"/>
    <s v="IND"/>
    <n v="200"/>
    <n v="9"/>
    <x v="23"/>
    <x v="1"/>
    <s v="Industry"/>
    <x v="0"/>
    <x v="0"/>
    <x v="7"/>
    <m/>
    <n v="0"/>
    <n v="0"/>
    <n v="0"/>
    <s v="-"/>
    <s v="-"/>
    <s v="-"/>
    <s v="-"/>
    <s v="-"/>
    <s v="-"/>
    <s v="-"/>
    <s v="-"/>
    <s v="-"/>
    <m/>
    <s v=" "/>
    <s v=" "/>
    <s v=" "/>
    <s v=" "/>
    <s v=" "/>
    <s v=" "/>
    <s v=" "/>
    <s v=" "/>
    <s v=" "/>
    <m/>
    <n v="0"/>
    <n v="0"/>
    <n v="0"/>
    <s v="-"/>
    <s v="-"/>
    <s v="-"/>
    <s v="-"/>
    <s v="-"/>
    <s v="-"/>
    <s v="-"/>
    <s v="-"/>
    <s v="-"/>
    <m/>
    <n v="0"/>
    <s v="-"/>
    <s v="-"/>
    <s v="-"/>
    <s v="-"/>
    <s v="-"/>
    <s v="-"/>
    <s v="-"/>
  </r>
  <r>
    <s v="SK500_4"/>
    <s v="SK200_51"/>
    <s v=" "/>
    <s v="SK"/>
    <n v="200"/>
    <n v="51"/>
    <s v="RefSKIND200Biomass2015"/>
    <n v="1"/>
    <s v="Reference"/>
    <s v="SK"/>
    <s v="IND"/>
    <n v="200"/>
    <n v="4"/>
    <x v="23"/>
    <x v="1"/>
    <s v="Industry"/>
    <x v="0"/>
    <x v="0"/>
    <x v="8"/>
    <m/>
    <n v="5.3898273636216674"/>
    <n v="0"/>
    <n v="5.3898273636216674"/>
    <n v="0.13952418788083332"/>
    <n v="2.687166483785282"/>
    <n v="0.35327864185805602"/>
    <n v="1.9532806111502741"/>
    <n v="0.25657743894722201"/>
    <n v="0"/>
    <n v="0"/>
    <n v="0"/>
    <n v="0"/>
    <m/>
    <n v="0.9021052629976869"/>
    <n v="0.90210526300003357"/>
    <n v="0.9021052629997468"/>
    <n v="0.61599153223947267"/>
    <n v="0.80347449214138333"/>
    <s v=" "/>
    <s v=" "/>
    <s v=" "/>
    <s v=" "/>
    <m/>
    <n v="4.2780247979174968"/>
    <n v="0"/>
    <n v="4.2780247979174968"/>
    <n v="0.12586550420277781"/>
    <n v="2.4241070275799972"/>
    <n v="0.31869452212555499"/>
    <n v="1.203204316556111"/>
    <n v="0.20615342745305601"/>
    <n v="0"/>
    <n v="0"/>
    <n v="0"/>
    <n v="0"/>
    <m/>
    <n v="3.1799693135238849"/>
    <n v="0"/>
    <n v="0"/>
    <n v="0.36655220122027798"/>
    <n v="0.61121940664916696"/>
    <n v="2.2021977056544402"/>
    <n v="0"/>
    <n v="0"/>
  </r>
  <r>
    <s v="SK500_10"/>
    <s v="SK200_53"/>
    <s v=" "/>
    <s v="SK"/>
    <n v="200"/>
    <n v="53"/>
    <s v="RefSKIND200Solar thermal2015"/>
    <n v="1"/>
    <s v="Reference"/>
    <s v="SK"/>
    <s v="IND"/>
    <n v="200"/>
    <n v="10"/>
    <x v="23"/>
    <x v="1"/>
    <s v="Industry"/>
    <x v="0"/>
    <x v="0"/>
    <x v="9"/>
    <m/>
    <n v="1.3987592375555601E-2"/>
    <n v="0"/>
    <n v="1.3987592375555601E-2"/>
    <n v="0"/>
    <n v="0"/>
    <n v="0"/>
    <n v="0"/>
    <n v="1.3987592375555601E-2"/>
    <n v="0"/>
    <n v="0"/>
    <n v="0"/>
    <n v="0"/>
    <m/>
    <s v=" "/>
    <s v=" "/>
    <s v=" "/>
    <s v=" "/>
    <n v="0.90670695606768659"/>
    <s v=" "/>
    <s v=" "/>
    <s v=" "/>
    <s v=" "/>
    <m/>
    <n v="1.26826473055556E-2"/>
    <n v="0"/>
    <n v="1.26826473055556E-2"/>
    <n v="0"/>
    <n v="0"/>
    <n v="0"/>
    <n v="0"/>
    <n v="1.26826473055556E-2"/>
    <n v="0"/>
    <n v="0"/>
    <n v="0"/>
    <n v="0"/>
    <m/>
    <n v="0"/>
    <n v="0"/>
    <n v="0"/>
    <n v="0"/>
    <n v="0"/>
    <n v="0"/>
    <n v="0"/>
    <n v="0"/>
  </r>
  <r>
    <s v="SK500_11"/>
    <s v="SK200_x"/>
    <s v=" "/>
    <s v="SK"/>
    <n v="200"/>
    <s v="x"/>
    <s v="RefSKIND200Heat pumps total (electric)2015"/>
    <n v="1"/>
    <s v="Reference"/>
    <s v="SK"/>
    <s v="IND"/>
    <n v="200"/>
    <n v="11"/>
    <x v="23"/>
    <x v="1"/>
    <s v="Industry"/>
    <x v="0"/>
    <x v="0"/>
    <x v="10"/>
    <m/>
    <n v="0"/>
    <n v="0"/>
    <n v="0"/>
    <s v="-"/>
    <s v="-"/>
    <s v="-"/>
    <s v="-"/>
    <s v="-"/>
    <s v="-"/>
    <s v="-"/>
    <s v="-"/>
    <s v="-"/>
    <m/>
    <s v=" "/>
    <s v=" "/>
    <s v=" "/>
    <s v=" "/>
    <s v=" "/>
    <s v=" "/>
    <s v=" "/>
    <s v=" "/>
    <s v=" "/>
    <m/>
    <n v="0"/>
    <n v="0"/>
    <n v="0"/>
    <s v="-"/>
    <s v="-"/>
    <s v="-"/>
    <s v="-"/>
    <s v="-"/>
    <s v="-"/>
    <s v="-"/>
    <s v="-"/>
    <s v="-"/>
    <m/>
    <n v="0"/>
    <s v="-"/>
    <s v="-"/>
    <s v="-"/>
    <s v="-"/>
    <s v="-"/>
    <s v="-"/>
    <s v="-"/>
  </r>
  <r>
    <s v="SK500_12"/>
    <s v="SK200_x"/>
    <s v=" "/>
    <s v="SK"/>
    <n v="200"/>
    <s v="x"/>
    <s v="RefSKIND200Heat pumps Air-to-air (electric)2015"/>
    <n v="1"/>
    <s v="Reference"/>
    <s v="SK"/>
    <s v="IND"/>
    <n v="200"/>
    <n v="12"/>
    <x v="23"/>
    <x v="1"/>
    <s v="Industry"/>
    <x v="0"/>
    <x v="0"/>
    <x v="11"/>
    <m/>
    <n v="0"/>
    <n v="0"/>
    <n v="0"/>
    <s v="-"/>
    <s v="-"/>
    <s v="-"/>
    <s v="-"/>
    <s v="-"/>
    <s v="-"/>
    <s v="-"/>
    <s v="-"/>
    <s v="-"/>
    <m/>
    <s v=" "/>
    <s v=" "/>
    <s v=" "/>
    <s v=" "/>
    <s v=" "/>
    <s v=" "/>
    <s v=" "/>
    <s v=" "/>
    <s v=" "/>
    <m/>
    <n v="0"/>
    <n v="0"/>
    <n v="0"/>
    <s v="-"/>
    <s v="-"/>
    <s v="-"/>
    <s v="-"/>
    <s v="-"/>
    <s v="-"/>
    <s v="-"/>
    <s v="-"/>
    <s v="-"/>
    <m/>
    <n v="0"/>
    <s v="-"/>
    <s v="-"/>
    <s v="-"/>
    <s v="-"/>
    <s v="-"/>
    <s v="-"/>
    <s v="-"/>
  </r>
  <r>
    <s v=" "/>
    <s v="SK200_x"/>
    <s v=" "/>
    <s v="SK"/>
    <n v="200"/>
    <s v="x"/>
    <s v="RefSKIND200Heat pumps Air-to-water (electric)2015"/>
    <n v="1"/>
    <s v="Reference"/>
    <s v="SK"/>
    <s v="IND"/>
    <n v="200"/>
    <n v="13"/>
    <x v="23"/>
    <x v="1"/>
    <s v="Industry"/>
    <x v="0"/>
    <x v="0"/>
    <x v="12"/>
    <m/>
    <n v="0"/>
    <n v="0"/>
    <n v="0"/>
    <s v="-"/>
    <s v="-"/>
    <s v="-"/>
    <s v="-"/>
    <s v="-"/>
    <s v="-"/>
    <s v="-"/>
    <s v="-"/>
    <s v="-"/>
    <m/>
    <s v=" "/>
    <s v=" "/>
    <s v=" "/>
    <s v=" "/>
    <s v=" "/>
    <s v=" "/>
    <s v=" "/>
    <s v=" "/>
    <s v=" "/>
    <m/>
    <n v="0"/>
    <n v="0"/>
    <n v="0"/>
    <s v="-"/>
    <s v="-"/>
    <s v="-"/>
    <s v="-"/>
    <s v="-"/>
    <s v="-"/>
    <s v="-"/>
    <s v="-"/>
    <s v="-"/>
    <m/>
    <n v="0"/>
    <s v="-"/>
    <s v="-"/>
    <s v="-"/>
    <s v="-"/>
    <s v="-"/>
    <s v="-"/>
    <s v="-"/>
  </r>
  <r>
    <s v="SK500_14"/>
    <s v="SK200_x"/>
    <s v=" "/>
    <s v="SK"/>
    <n v="200"/>
    <s v="x"/>
    <s v="RefSKIND200Heat pumps Ground-to-water (electric)2015"/>
    <n v="1"/>
    <s v="Reference"/>
    <s v="SK"/>
    <s v="IND"/>
    <n v="200"/>
    <n v="14"/>
    <x v="23"/>
    <x v="1"/>
    <s v="Industry"/>
    <x v="0"/>
    <x v="0"/>
    <x v="13"/>
    <m/>
    <n v="0"/>
    <n v="0"/>
    <n v="0"/>
    <s v="-"/>
    <s v="-"/>
    <s v="-"/>
    <s v="-"/>
    <s v="-"/>
    <s v="-"/>
    <s v="-"/>
    <s v="-"/>
    <s v="-"/>
    <m/>
    <s v=" "/>
    <s v=" "/>
    <s v=" "/>
    <s v=" "/>
    <s v=" "/>
    <s v=" "/>
    <s v=" "/>
    <s v=" "/>
    <s v=" "/>
    <m/>
    <n v="0"/>
    <n v="0"/>
    <n v="0"/>
    <s v="-"/>
    <s v="-"/>
    <s v="-"/>
    <s v="-"/>
    <s v="-"/>
    <s v="-"/>
    <s v="-"/>
    <s v="-"/>
    <s v="-"/>
    <m/>
    <n v="0"/>
    <s v="-"/>
    <s v="-"/>
    <s v="-"/>
    <s v="-"/>
    <s v="-"/>
    <s v="-"/>
    <s v="-"/>
  </r>
  <r>
    <s v="SK500_15"/>
    <s v="SK200_9"/>
    <s v=" "/>
    <s v="SK"/>
    <n v="200"/>
    <n v="9"/>
    <s v="RefSKIND200Others (RES)2015"/>
    <n v="1"/>
    <s v="Reference"/>
    <s v="SK"/>
    <s v="IND"/>
    <n v="200"/>
    <n v="15"/>
    <x v="23"/>
    <x v="1"/>
    <s v="Industry"/>
    <x v="0"/>
    <x v="0"/>
    <x v="14"/>
    <m/>
    <n v="8.4963900520833274E-2"/>
    <n v="0"/>
    <n v="8.4963900520833274E-2"/>
    <n v="1.6610971518888878E-2"/>
    <n v="0"/>
    <n v="0"/>
    <n v="1.7692367153333308E-2"/>
    <n v="5.0660561848611098E-2"/>
    <n v="0"/>
    <n v="0"/>
    <n v="0"/>
    <n v="0"/>
    <m/>
    <n v="0.90210526298933236"/>
    <s v=" "/>
    <s v=" "/>
    <n v="0.61424517062352912"/>
    <n v="2.8003259068287725"/>
    <s v=" "/>
    <s v=" "/>
    <s v=" "/>
    <s v=" "/>
    <m/>
    <n v="0.16771837971055589"/>
    <n v="0"/>
    <n v="0.16771837971055589"/>
    <n v="1.4984844830555561E-2"/>
    <n v="0"/>
    <n v="0"/>
    <n v="1.086745108083334E-2"/>
    <n v="0.14186608379916699"/>
    <n v="0"/>
    <n v="0"/>
    <n v="0"/>
    <n v="0"/>
    <m/>
    <n v="1.6610971518888899E-2"/>
    <n v="0"/>
    <n v="0"/>
    <n v="0"/>
    <n v="0"/>
    <n v="0"/>
    <n v="1.6610971518888899E-2"/>
    <n v="0"/>
  </r>
  <r>
    <s v="SK500_16"/>
    <s v="SK200_4"/>
    <s v="SK200_8"/>
    <s v="SK"/>
    <n v="200"/>
    <n v="4"/>
    <s v="RefSKIND200Others (fossil)2015"/>
    <n v="1"/>
    <s v="Reference"/>
    <s v="SK"/>
    <s v="IND"/>
    <n v="200"/>
    <n v="16"/>
    <x v="23"/>
    <x v="1"/>
    <s v="Industry"/>
    <x v="0"/>
    <x v="0"/>
    <x v="15"/>
    <m/>
    <n v="5.267415792977217"/>
    <n v="0"/>
    <n v="5.267415792977217"/>
    <n v="5.6617283364999965E-2"/>
    <n v="0.1667675356061111"/>
    <n v="0.49757859600944432"/>
    <n v="4.5464523779966619"/>
    <n v="0"/>
    <n v="0"/>
    <n v="0"/>
    <n v="0"/>
    <n v="0"/>
    <m/>
    <n v="0.90210526300400495"/>
    <n v="0.90210526300312144"/>
    <n v="0.90210526300023852"/>
    <n v="0.62291164511404273"/>
    <s v=" "/>
    <s v=" "/>
    <s v=" "/>
    <s v=" "/>
    <s v=" "/>
    <m/>
    <n v="3.4824230212958307"/>
    <n v="0"/>
    <n v="3.4824230212958307"/>
    <n v="5.1074749300555569E-2"/>
    <n v="0.15044187156833327"/>
    <n v="0.4488682702163892"/>
    <n v="2.8320381302105524"/>
    <n v="0"/>
    <n v="0"/>
    <n v="0"/>
    <n v="0"/>
    <n v="0"/>
    <m/>
    <n v="0.72096341498138894"/>
    <n v="0"/>
    <n v="1.65436641102778E-2"/>
    <n v="0"/>
    <n v="3.9668270172222202E-3"/>
    <n v="0.70045292385388891"/>
    <n v="0"/>
    <n v="0"/>
  </r>
  <r>
    <s v=" "/>
    <s v="SK200_x"/>
    <s v=" "/>
    <s v="SK"/>
    <n v="200"/>
    <s v="x"/>
    <s v="RefSKIND200Compression cooling (electricity)2015"/>
    <n v="1"/>
    <s v="Reference"/>
    <s v="SK"/>
    <s v="IND"/>
    <n v="200"/>
    <n v="17"/>
    <x v="23"/>
    <x v="1"/>
    <s v="Industry"/>
    <x v="0"/>
    <x v="0"/>
    <x v="16"/>
    <m/>
    <n v="0"/>
    <n v="0"/>
    <n v="0"/>
    <s v="-"/>
    <s v="-"/>
    <s v="-"/>
    <s v="-"/>
    <s v="-"/>
    <s v="-"/>
    <s v="-"/>
    <s v="-"/>
    <s v="-"/>
    <m/>
    <s v=" "/>
    <s v=" "/>
    <s v=" "/>
    <s v=" "/>
    <s v=" "/>
    <s v=" "/>
    <s v=" "/>
    <s v=" "/>
    <s v=" "/>
    <m/>
    <n v="0"/>
    <n v="0"/>
    <n v="0"/>
    <s v="-"/>
    <s v="-"/>
    <s v="-"/>
    <s v="-"/>
    <s v="-"/>
    <s v="-"/>
    <s v="-"/>
    <s v="-"/>
    <s v="-"/>
    <m/>
    <n v="0"/>
    <s v="-"/>
    <s v="-"/>
    <s v="-"/>
    <s v="-"/>
    <s v="-"/>
    <s v="-"/>
    <s v="-"/>
  </r>
  <r>
    <s v="SI500_1"/>
    <s v="SI200_0"/>
    <s v=" "/>
    <s v="SI"/>
    <n v="200"/>
    <n v="0"/>
    <s v="RefSIIND200Total2015"/>
    <n v="1"/>
    <s v="Reference"/>
    <s v="SI"/>
    <s v="IND"/>
    <n v="200"/>
    <n v="1"/>
    <x v="24"/>
    <x v="1"/>
    <s v="Industry"/>
    <x v="0"/>
    <x v="0"/>
    <x v="0"/>
    <m/>
    <n v="8.9761294417108264"/>
    <n v="0.2244742307305555"/>
    <n v="8.751655210980271"/>
    <n v="0.72679103778888909"/>
    <n v="2.2930880215533338"/>
    <n v="0.63764760131472198"/>
    <n v="3.6749066580091601"/>
    <n v="1.4192218923141657"/>
    <n v="4.5367454229722201E-2"/>
    <n v="1.25839165808333E-2"/>
    <n v="4.8738224084999997E-2"/>
    <n v="0.117784635835"/>
    <m/>
    <n v="0.90210526299995364"/>
    <n v="0.9021052630000157"/>
    <n v="0.90210526299990845"/>
    <n v="0.64239879262554467"/>
    <n v="0.88305901523209518"/>
    <n v="2.4999999999908193"/>
    <n v="1.0000000001986663E-2"/>
    <n v="1.6716327723052775"/>
    <n v="3.3444801635923911"/>
    <m/>
    <n v="7.5024316023911037"/>
    <n v="0.5889452655102777"/>
    <n v="6.9134863368808261"/>
    <n v="0.65564202029055507"/>
    <n v="2.0686067727655559"/>
    <n v="0.57522525708527805"/>
    <n v="2.3607556001166596"/>
    <n v="1.2532566866227779"/>
    <n v="0.113418635573889"/>
    <n v="1.25839165833333E-4"/>
    <n v="8.1472412644444395E-2"/>
    <n v="0.39392837812611098"/>
    <m/>
    <n v="3.6575266606569441"/>
    <n v="4.2859685138888902E-4"/>
    <n v="0.240337805457222"/>
    <n v="0.40504588315055601"/>
    <n v="0.23917719239777799"/>
    <n v="2.1765946782986099"/>
    <n v="1.9308060977222201E-2"/>
    <n v="0.57663444352416704"/>
  </r>
  <r>
    <s v="SI500_2"/>
    <s v="SI200_3"/>
    <s v=" "/>
    <s v="SI"/>
    <n v="200"/>
    <n v="3"/>
    <s v="RefSIIND200Gas2015"/>
    <n v="1"/>
    <s v="Reference"/>
    <s v="SI"/>
    <s v="IND"/>
    <n v="200"/>
    <n v="2"/>
    <x v="24"/>
    <x v="1"/>
    <s v="Industry"/>
    <x v="0"/>
    <x v="0"/>
    <x v="1"/>
    <m/>
    <n v="4.6704002410819472"/>
    <n v="0"/>
    <n v="4.6704002410819472"/>
    <n v="3.4101987918055604E-2"/>
    <n v="1.3648704568694439"/>
    <n v="0.33746920005249997"/>
    <n v="1.9799524028777811"/>
    <n v="0.95400619336416626"/>
    <n v="0"/>
    <n v="0"/>
    <n v="0"/>
    <n v="0"/>
    <m/>
    <n v="0.9021052629942562"/>
    <n v="0.90210526299989757"/>
    <n v="0.902105263000053"/>
    <n v="0.64119937599035293"/>
    <n v="0.87487802324554043"/>
    <s v=" "/>
    <s v=" "/>
    <s v=" "/>
    <s v=" "/>
    <m/>
    <n v="3.6706364445324997"/>
    <n v="0"/>
    <n v="3.6706364445324997"/>
    <n v="3.07635827794445E-2"/>
    <n v="1.231256822455"/>
    <n v="0.30443274146777799"/>
    <n v="1.269544245215833"/>
    <n v="0.8346390526144446"/>
    <n v="0"/>
    <n v="0"/>
    <n v="0"/>
    <n v="0"/>
    <m/>
    <n v="1.7364416448394453"/>
    <n v="4.2859685138888902E-4"/>
    <n v="0.240337805457222"/>
    <n v="0.36442592693611098"/>
    <n v="7.8926833119444401E-3"/>
    <n v="1.1195640706563901"/>
    <n v="3.7925616263888898E-3"/>
    <n v="0"/>
  </r>
  <r>
    <s v="SI500_3"/>
    <s v="SI200_2"/>
    <s v=" "/>
    <s v="SI"/>
    <n v="200"/>
    <n v="2"/>
    <s v="RefSIIND200Oil2015"/>
    <n v="1"/>
    <s v="Reference"/>
    <s v="SI"/>
    <s v="IND"/>
    <n v="200"/>
    <n v="3"/>
    <x v="24"/>
    <x v="1"/>
    <s v="Industry"/>
    <x v="0"/>
    <x v="0"/>
    <x v="2"/>
    <m/>
    <n v="0.77572098744027751"/>
    <n v="0"/>
    <n v="0.77572098744027751"/>
    <n v="9.9896885036111095E-3"/>
    <n v="0.2405253284738888"/>
    <n v="7.8219122155000001E-2"/>
    <n v="0.20069014604305568"/>
    <n v="0.246296702264722"/>
    <n v="0"/>
    <n v="0"/>
    <n v="0"/>
    <n v="0"/>
    <m/>
    <n v="0.90210526301619909"/>
    <n v="0.90210526300005134"/>
    <n v="0.90210526299731775"/>
    <n v="0.64410361953801198"/>
    <n v="0.84619429814278135"/>
    <s v=" "/>
    <s v=" "/>
    <s v=" "/>
    <s v=" "/>
    <m/>
    <n v="0.63423291161888917"/>
    <n v="0"/>
    <n v="0.63423291161888917"/>
    <n v="9.0117505749999997E-3"/>
    <n v="0.2169791647011112"/>
    <n v="7.0561881763055598E-2"/>
    <n v="0.1292652494719444"/>
    <n v="0.20841486510777801"/>
    <n v="0"/>
    <n v="0"/>
    <n v="0"/>
    <n v="0"/>
    <m/>
    <n v="0.32873413913222166"/>
    <n v="0"/>
    <n v="0"/>
    <n v="6.1259067441666697E-3"/>
    <n v="0.113736910091111"/>
    <n v="0.208871322296944"/>
    <n v="0"/>
    <n v="0"/>
  </r>
  <r>
    <s v="SI500_5"/>
    <s v="SI200_1"/>
    <s v=" "/>
    <s v="SI"/>
    <n v="200"/>
    <n v="1"/>
    <s v="RefSIIND200Coal2015"/>
    <n v="1"/>
    <s v="Reference"/>
    <s v="SI"/>
    <s v="IND"/>
    <n v="200"/>
    <n v="5"/>
    <x v="24"/>
    <x v="1"/>
    <s v="Industry"/>
    <x v="0"/>
    <x v="0"/>
    <x v="3"/>
    <m/>
    <n v="0.77915987951694421"/>
    <n v="0"/>
    <n v="0.77915987951694421"/>
    <n v="1.584218974222221E-2"/>
    <n v="0.30616327056333348"/>
    <n v="5.7735715470833303E-2"/>
    <n v="0.39808110557083298"/>
    <n v="1.33759816972222E-3"/>
    <n v="0"/>
    <n v="0"/>
    <n v="0"/>
    <n v="0"/>
    <m/>
    <n v="0.90210526299909233"/>
    <n v="0.90210526300007732"/>
    <n v="0.90210526299753102"/>
    <n v="0.65392144802808483"/>
    <n v="0.76968491067207667"/>
    <s v=" "/>
    <s v=" "/>
    <s v=" "/>
    <s v=" "/>
    <m/>
    <n v="0.6039098153608331"/>
    <n v="0"/>
    <n v="0.6039098153608331"/>
    <n v="1.429132274388889E-2"/>
    <n v="0.27619149771249979"/>
    <n v="5.2083692789166698E-2"/>
    <n v="0.26031377298750003"/>
    <n v="1.0295291277777801E-3"/>
    <n v="0"/>
    <n v="0"/>
    <n v="0"/>
    <n v="0"/>
    <m/>
    <n v="0.379741175776389"/>
    <n v="0"/>
    <n v="0"/>
    <n v="0"/>
    <n v="0.103050384545278"/>
    <n v="0.27669079123111101"/>
    <n v="0"/>
    <n v="0"/>
  </r>
  <r>
    <s v="SI500_6"/>
    <s v="SI200_6"/>
    <s v=" "/>
    <s v="SI"/>
    <n v="200"/>
    <n v="6"/>
    <s v="RefSIIND200Electric Heating2015"/>
    <n v="1"/>
    <s v="Reference"/>
    <s v="SI"/>
    <s v="IND"/>
    <n v="200"/>
    <n v="6"/>
    <x v="24"/>
    <x v="1"/>
    <s v="Industry"/>
    <x v="0"/>
    <x v="0"/>
    <x v="4"/>
    <m/>
    <n v="0.72466960038305595"/>
    <n v="0.2244742307305555"/>
    <n v="0.50019536965250044"/>
    <n v="4.6095123030555499E-3"/>
    <n v="1.971092742583334E-2"/>
    <n v="4.6495167769999998E-2"/>
    <n v="0.39839698172805604"/>
    <n v="3.0982780425555571E-2"/>
    <n v="4.5367454229722201E-2"/>
    <n v="1.25839165808333E-2"/>
    <n v="4.8738224084999997E-2"/>
    <n v="0.117784635835"/>
    <m/>
    <n v="0.90210526303502492"/>
    <n v="0.90210526298535698"/>
    <n v="0.90210526300127813"/>
    <n v="0.58792994584857472"/>
    <n v="1.0349820580210434"/>
    <n v="2.4999999999908193"/>
    <n v="1.0000000001986663E-2"/>
    <n v="1.6716327723052775"/>
    <n v="3.3444801635923911"/>
    <m/>
    <n v="0.91912453547916706"/>
    <n v="0.5889452655102777"/>
    <n v="0.33017926996888936"/>
    <n v="4.1582653086111102E-3"/>
    <n v="1.778133136916667E-2"/>
    <n v="4.1943535549444397E-2"/>
    <n v="0.2342295158936116"/>
    <n v="3.2066621848055601E-2"/>
    <n v="0.113418635573889"/>
    <n v="1.25839165833333E-4"/>
    <n v="8.1472412644444395E-2"/>
    <n v="0.39392837812611098"/>
    <m/>
    <n v="7.0815607498888836E-2"/>
    <n v="0"/>
    <n v="0"/>
    <n v="0"/>
    <n v="0"/>
    <n v="6.8833013474444399E-2"/>
    <n v="1.9825940244444398E-3"/>
    <n v="0"/>
  </r>
  <r>
    <s v="SI500_7"/>
    <s v="SI200_7"/>
    <s v=" "/>
    <s v="SI"/>
    <n v="200"/>
    <n v="7"/>
    <s v="RefSIIND200District heating2015"/>
    <n v="1"/>
    <s v="Reference"/>
    <s v="SI"/>
    <s v="IND"/>
    <n v="200"/>
    <n v="7"/>
    <x v="24"/>
    <x v="1"/>
    <s v="Industry"/>
    <x v="0"/>
    <x v="0"/>
    <x v="5"/>
    <m/>
    <n v="0.75340927699249904"/>
    <n v="0"/>
    <n v="0.75340927699249904"/>
    <n v="0.57663444352416604"/>
    <n v="0"/>
    <n v="0"/>
    <n v="0"/>
    <n v="0.176774833468333"/>
    <n v="0"/>
    <n v="0"/>
    <n v="0"/>
    <n v="0"/>
    <m/>
    <n v="0.90210526300008942"/>
    <s v=" "/>
    <s v=" "/>
    <s v=" "/>
    <n v="0.88055500000007936"/>
    <s v=" "/>
    <s v=" "/>
    <s v=" "/>
    <s v=" "/>
    <m/>
    <n v="0.675844929815"/>
    <n v="0"/>
    <n v="0.675844929815"/>
    <n v="0.520184966330278"/>
    <n v="0"/>
    <n v="0"/>
    <n v="0"/>
    <n v="0.155659963484722"/>
    <n v="0"/>
    <n v="0"/>
    <n v="0"/>
    <n v="0"/>
    <m/>
    <n v="0.57663444352416704"/>
    <n v="0"/>
    <n v="0"/>
    <n v="0"/>
    <n v="0"/>
    <n v="0"/>
    <n v="0"/>
    <n v="0.57663444352416704"/>
  </r>
  <r>
    <s v="SI500_8"/>
    <s v="SI200_x"/>
    <s v=" "/>
    <s v="SI"/>
    <n v="200"/>
    <s v="x"/>
    <s v="RefSIIND200Micro CHP (natural gas)2015"/>
    <n v="1"/>
    <s v="Reference"/>
    <s v="SI"/>
    <s v="IND"/>
    <n v="200"/>
    <n v="8"/>
    <x v="24"/>
    <x v="1"/>
    <s v="Industry"/>
    <x v="0"/>
    <x v="0"/>
    <x v="6"/>
    <m/>
    <n v="0"/>
    <n v="0"/>
    <n v="0"/>
    <s v="-"/>
    <s v="-"/>
    <s v="-"/>
    <s v="-"/>
    <s v="-"/>
    <s v="-"/>
    <s v="-"/>
    <s v="-"/>
    <s v="-"/>
    <m/>
    <s v=" "/>
    <s v=" "/>
    <s v=" "/>
    <s v=" "/>
    <s v=" "/>
    <s v=" "/>
    <s v=" "/>
    <s v=" "/>
    <s v=" "/>
    <m/>
    <n v="0"/>
    <n v="0"/>
    <n v="0"/>
    <s v="-"/>
    <s v="-"/>
    <s v="-"/>
    <s v="-"/>
    <s v="-"/>
    <s v="-"/>
    <s v="-"/>
    <s v="-"/>
    <s v="-"/>
    <m/>
    <n v="0"/>
    <s v="-"/>
    <s v="-"/>
    <s v="-"/>
    <s v="-"/>
    <s v="-"/>
    <s v="-"/>
    <s v="-"/>
  </r>
  <r>
    <s v="SI500_9"/>
    <s v="SI200_x"/>
    <s v=" "/>
    <s v="SI"/>
    <n v="200"/>
    <s v="x"/>
    <s v="RefSIIND200Micro CHP (biomass)2015"/>
    <n v="1"/>
    <s v="Reference"/>
    <s v="SI"/>
    <s v="IND"/>
    <n v="200"/>
    <n v="9"/>
    <x v="24"/>
    <x v="1"/>
    <s v="Industry"/>
    <x v="0"/>
    <x v="0"/>
    <x v="7"/>
    <m/>
    <n v="0"/>
    <n v="0"/>
    <n v="0"/>
    <s v="-"/>
    <s v="-"/>
    <s v="-"/>
    <s v="-"/>
    <s v="-"/>
    <s v="-"/>
    <s v="-"/>
    <s v="-"/>
    <s v="-"/>
    <m/>
    <s v=" "/>
    <s v=" "/>
    <s v=" "/>
    <s v=" "/>
    <s v=" "/>
    <s v=" "/>
    <s v=" "/>
    <s v=" "/>
    <s v=" "/>
    <m/>
    <n v="0"/>
    <n v="0"/>
    <n v="0"/>
    <s v="-"/>
    <s v="-"/>
    <s v="-"/>
    <s v="-"/>
    <s v="-"/>
    <s v="-"/>
    <s v="-"/>
    <s v="-"/>
    <s v="-"/>
    <m/>
    <n v="0"/>
    <s v="-"/>
    <s v="-"/>
    <s v="-"/>
    <s v="-"/>
    <s v="-"/>
    <s v="-"/>
    <s v="-"/>
  </r>
  <r>
    <s v="SI500_4"/>
    <s v="SI200_51"/>
    <s v=" "/>
    <s v="SI"/>
    <n v="200"/>
    <n v="51"/>
    <s v="RefSIIND200Biomass2015"/>
    <n v="1"/>
    <s v="Reference"/>
    <s v="SI"/>
    <s v="IND"/>
    <n v="200"/>
    <n v="4"/>
    <x v="24"/>
    <x v="1"/>
    <s v="Industry"/>
    <x v="0"/>
    <x v="0"/>
    <x v="8"/>
    <m/>
    <n v="0.45806630810111132"/>
    <n v="0"/>
    <n v="0.45806630810111132"/>
    <n v="3.6291122526944497E-2"/>
    <n v="0.25688601690611129"/>
    <n v="6.6103431646944405E-2"/>
    <n v="9.7208721299722189E-2"/>
    <n v="1.57701572138889E-3"/>
    <n v="0"/>
    <n v="0"/>
    <n v="0"/>
    <n v="0"/>
    <m/>
    <n v="0.90210526299047711"/>
    <n v="0.90210526300043703"/>
    <n v="0.90210526300063232"/>
    <n v="0.68842986261599715"/>
    <n v="0.80403575758969781"/>
    <s v=" "/>
    <s v=" "/>
    <s v=" "/>
    <s v=" "/>
    <m/>
    <n v="0.39229825774444443"/>
    <n v="0"/>
    <n v="0.39229825774444443"/>
    <n v="3.2738412631388894E-2"/>
    <n v="0.23173822784222223"/>
    <n v="5.9632253591111101E-2"/>
    <n v="6.6921386649444498E-2"/>
    <n v="1.2679770302777801E-3"/>
    <n v="0"/>
    <n v="0"/>
    <n v="0"/>
    <n v="0"/>
    <m/>
    <n v="0.35928057107972261"/>
    <n v="0"/>
    <n v="0"/>
    <n v="3.4494049470000003E-2"/>
    <n v="1.37745269280556E-2"/>
    <n v="0.31101199468166701"/>
    <n v="0"/>
    <n v="0"/>
  </r>
  <r>
    <s v="SI500_10"/>
    <s v="SI200_53"/>
    <s v=" "/>
    <s v="SI"/>
    <n v="200"/>
    <n v="53"/>
    <s v="RefSIIND200Solar thermal2015"/>
    <n v="1"/>
    <s v="Reference"/>
    <s v="SI"/>
    <s v="IND"/>
    <n v="200"/>
    <n v="10"/>
    <x v="24"/>
    <x v="1"/>
    <s v="Industry"/>
    <x v="0"/>
    <x v="0"/>
    <x v="9"/>
    <m/>
    <n v="1.72787394888889E-3"/>
    <n v="0"/>
    <n v="1.72787394888889E-3"/>
    <n v="0"/>
    <n v="0"/>
    <n v="0"/>
    <n v="0"/>
    <n v="1.72787394888889E-3"/>
    <n v="0"/>
    <n v="0"/>
    <n v="0"/>
    <n v="0"/>
    <m/>
    <s v=" "/>
    <s v=" "/>
    <s v=" "/>
    <s v=" "/>
    <n v="0.90705676936230206"/>
    <s v=" "/>
    <s v=" "/>
    <s v=" "/>
    <s v=" "/>
    <m/>
    <n v="1.56727976194444E-3"/>
    <n v="0"/>
    <n v="1.56727976194444E-3"/>
    <n v="0"/>
    <n v="0"/>
    <n v="0"/>
    <n v="0"/>
    <n v="1.56727976194444E-3"/>
    <n v="0"/>
    <n v="0"/>
    <n v="0"/>
    <n v="0"/>
    <m/>
    <n v="0"/>
    <n v="0"/>
    <n v="0"/>
    <n v="0"/>
    <n v="0"/>
    <n v="0"/>
    <n v="0"/>
    <n v="0"/>
  </r>
  <r>
    <s v="SI500_11"/>
    <s v="SI200_x"/>
    <s v=" "/>
    <s v="SI"/>
    <n v="200"/>
    <s v="x"/>
    <s v="RefSIIND200Heat pumps total (electric)2015"/>
    <n v="1"/>
    <s v="Reference"/>
    <s v="SI"/>
    <s v="IND"/>
    <n v="200"/>
    <n v="11"/>
    <x v="24"/>
    <x v="1"/>
    <s v="Industry"/>
    <x v="0"/>
    <x v="0"/>
    <x v="10"/>
    <m/>
    <n v="0"/>
    <n v="0"/>
    <n v="0"/>
    <s v="-"/>
    <s v="-"/>
    <s v="-"/>
    <s v="-"/>
    <s v="-"/>
    <s v="-"/>
    <s v="-"/>
    <s v="-"/>
    <s v="-"/>
    <m/>
    <s v=" "/>
    <s v=" "/>
    <s v=" "/>
    <s v=" "/>
    <s v=" "/>
    <s v=" "/>
    <s v=" "/>
    <s v=" "/>
    <s v=" "/>
    <m/>
    <n v="0"/>
    <n v="0"/>
    <n v="0"/>
    <s v="-"/>
    <s v="-"/>
    <s v="-"/>
    <s v="-"/>
    <s v="-"/>
    <s v="-"/>
    <s v="-"/>
    <s v="-"/>
    <s v="-"/>
    <m/>
    <n v="0"/>
    <s v="-"/>
    <s v="-"/>
    <s v="-"/>
    <s v="-"/>
    <s v="-"/>
    <s v="-"/>
    <s v="-"/>
  </r>
  <r>
    <s v="SI500_12"/>
    <s v="SI200_x"/>
    <s v=" "/>
    <s v="SI"/>
    <n v="200"/>
    <s v="x"/>
    <s v="RefSIIND200Heat pumps Air-to-air (electric)2015"/>
    <n v="1"/>
    <s v="Reference"/>
    <s v="SI"/>
    <s v="IND"/>
    <n v="200"/>
    <n v="12"/>
    <x v="24"/>
    <x v="1"/>
    <s v="Industry"/>
    <x v="0"/>
    <x v="0"/>
    <x v="11"/>
    <m/>
    <n v="0"/>
    <n v="0"/>
    <n v="0"/>
    <s v="-"/>
    <s v="-"/>
    <s v="-"/>
    <s v="-"/>
    <s v="-"/>
    <s v="-"/>
    <s v="-"/>
    <s v="-"/>
    <s v="-"/>
    <m/>
    <s v=" "/>
    <s v=" "/>
    <s v=" "/>
    <s v=" "/>
    <s v=" "/>
    <s v=" "/>
    <s v=" "/>
    <s v=" "/>
    <s v=" "/>
    <m/>
    <n v="0"/>
    <n v="0"/>
    <n v="0"/>
    <s v="-"/>
    <s v="-"/>
    <s v="-"/>
    <s v="-"/>
    <s v="-"/>
    <s v="-"/>
    <s v="-"/>
    <s v="-"/>
    <s v="-"/>
    <m/>
    <n v="0"/>
    <s v="-"/>
    <s v="-"/>
    <s v="-"/>
    <s v="-"/>
    <s v="-"/>
    <s v="-"/>
    <s v="-"/>
  </r>
  <r>
    <s v=" "/>
    <s v="SI200_x"/>
    <s v=" "/>
    <s v="SI"/>
    <n v="200"/>
    <s v="x"/>
    <s v="RefSIIND200Heat pumps Air-to-water (electric)2015"/>
    <n v="1"/>
    <s v="Reference"/>
    <s v="SI"/>
    <s v="IND"/>
    <n v="200"/>
    <n v="13"/>
    <x v="24"/>
    <x v="1"/>
    <s v="Industry"/>
    <x v="0"/>
    <x v="0"/>
    <x v="12"/>
    <m/>
    <n v="0"/>
    <n v="0"/>
    <n v="0"/>
    <s v="-"/>
    <s v="-"/>
    <s v="-"/>
    <s v="-"/>
    <s v="-"/>
    <s v="-"/>
    <s v="-"/>
    <s v="-"/>
    <s v="-"/>
    <m/>
    <s v=" "/>
    <s v=" "/>
    <s v=" "/>
    <s v=" "/>
    <s v=" "/>
    <s v=" "/>
    <s v=" "/>
    <s v=" "/>
    <s v=" "/>
    <m/>
    <n v="0"/>
    <n v="0"/>
    <n v="0"/>
    <s v="-"/>
    <s v="-"/>
    <s v="-"/>
    <s v="-"/>
    <s v="-"/>
    <s v="-"/>
    <s v="-"/>
    <s v="-"/>
    <s v="-"/>
    <m/>
    <n v="0"/>
    <s v="-"/>
    <s v="-"/>
    <s v="-"/>
    <s v="-"/>
    <s v="-"/>
    <s v="-"/>
    <s v="-"/>
  </r>
  <r>
    <s v="SI500_14"/>
    <s v="SI200_x"/>
    <s v=" "/>
    <s v="SI"/>
    <n v="200"/>
    <s v="x"/>
    <s v="RefSIIND200Heat pumps Ground-to-water (electric)2015"/>
    <n v="1"/>
    <s v="Reference"/>
    <s v="SI"/>
    <s v="IND"/>
    <n v="200"/>
    <n v="14"/>
    <x v="24"/>
    <x v="1"/>
    <s v="Industry"/>
    <x v="0"/>
    <x v="0"/>
    <x v="13"/>
    <m/>
    <n v="0"/>
    <n v="0"/>
    <n v="0"/>
    <s v="-"/>
    <s v="-"/>
    <s v="-"/>
    <s v="-"/>
    <s v="-"/>
    <s v="-"/>
    <s v="-"/>
    <s v="-"/>
    <s v="-"/>
    <m/>
    <s v=" "/>
    <s v=" "/>
    <s v=" "/>
    <s v=" "/>
    <s v=" "/>
    <s v=" "/>
    <s v=" "/>
    <s v=" "/>
    <s v=" "/>
    <m/>
    <n v="0"/>
    <n v="0"/>
    <n v="0"/>
    <s v="-"/>
    <s v="-"/>
    <s v="-"/>
    <s v="-"/>
    <s v="-"/>
    <s v="-"/>
    <s v="-"/>
    <s v="-"/>
    <s v="-"/>
    <m/>
    <n v="0"/>
    <s v="-"/>
    <s v="-"/>
    <s v="-"/>
    <s v="-"/>
    <s v="-"/>
    <s v="-"/>
    <s v="-"/>
  </r>
  <r>
    <s v="SI500_15"/>
    <s v="SI200_9"/>
    <s v=" "/>
    <s v="SI"/>
    <n v="200"/>
    <n v="9"/>
    <s v="RefSIIND200Others (RES)2015"/>
    <n v="1"/>
    <s v="Reference"/>
    <s v="SI"/>
    <s v="IND"/>
    <n v="200"/>
    <n v="15"/>
    <x v="24"/>
    <x v="1"/>
    <s v="Industry"/>
    <x v="0"/>
    <x v="0"/>
    <x v="14"/>
    <m/>
    <n v="2.5397653933333326E-2"/>
    <n v="0"/>
    <n v="2.5397653933333326E-2"/>
    <n v="1.3532905326388889E-2"/>
    <n v="0"/>
    <n v="0"/>
    <n v="5.3458536555555502E-3"/>
    <n v="6.5188949513888903E-3"/>
    <n v="0"/>
    <n v="0"/>
    <n v="0"/>
    <n v="0"/>
    <m/>
    <n v="0.90210526299962768"/>
    <s v=" "/>
    <s v=" "/>
    <n v="0.68429581360968061"/>
    <n v="2.854992722932669"/>
    <s v=" "/>
    <s v=" "/>
    <s v=" "/>
    <s v=" "/>
    <m/>
    <n v="3.447764804305558E-2"/>
    <n v="0"/>
    <n v="3.447764804305558E-2"/>
    <n v="1.2208105118611111E-2"/>
    <n v="0"/>
    <n v="0"/>
    <n v="3.6581452766666703E-3"/>
    <n v="1.8611397647777798E-2"/>
    <n v="0"/>
    <n v="0"/>
    <n v="0"/>
    <n v="0"/>
    <m/>
    <n v="1.35329053263889E-2"/>
    <n v="0"/>
    <n v="0"/>
    <n v="0"/>
    <n v="0"/>
    <n v="0"/>
    <n v="1.35329053263889E-2"/>
    <n v="0"/>
  </r>
  <r>
    <s v="SI500_16"/>
    <s v="SI200_4"/>
    <s v="SI200_8"/>
    <s v="SI"/>
    <n v="200"/>
    <n v="4"/>
    <s v="RefSIIND200Others (fossil)2015"/>
    <n v="1"/>
    <s v="Reference"/>
    <s v="SI"/>
    <s v="IND"/>
    <n v="200"/>
    <n v="16"/>
    <x v="24"/>
    <x v="1"/>
    <s v="Industry"/>
    <x v="0"/>
    <x v="0"/>
    <x v="15"/>
    <m/>
    <n v="0.78757762031333267"/>
    <n v="0"/>
    <n v="0.78757762031333267"/>
    <n v="3.5789187944722259E-2"/>
    <n v="0.10493202131472212"/>
    <n v="5.1624964219722194E-2"/>
    <n v="0.59523144683416607"/>
    <n v="0"/>
    <n v="0"/>
    <n v="0"/>
    <n v="0"/>
    <n v="0"/>
    <m/>
    <n v="0.90210526299729654"/>
    <n v="0.90210526300301719"/>
    <n v="0.90210526300391125"/>
    <n v="0.66667056442080197"/>
    <s v=" "/>
    <s v=" "/>
    <s v=" "/>
    <s v=" "/>
    <s v=" "/>
    <m/>
    <n v="0.57033978003583297"/>
    <n v="0"/>
    <n v="0.57033978003583297"/>
    <n v="3.2285614803333348E-2"/>
    <n v="9.4659728685555611E-2"/>
    <n v="4.6571151924999998E-2"/>
    <n v="0.39682328462194405"/>
    <n v="0"/>
    <n v="0"/>
    <n v="0"/>
    <n v="0"/>
    <n v="0"/>
    <m/>
    <n v="0.19234617347916699"/>
    <n v="0"/>
    <n v="0"/>
    <n v="0"/>
    <n v="7.2268752111111104E-4"/>
    <n v="0.19162348595805589"/>
    <n v="0"/>
    <n v="0"/>
  </r>
  <r>
    <s v=" "/>
    <s v="SI200_x"/>
    <s v=" "/>
    <s v="SI"/>
    <n v="200"/>
    <s v="x"/>
    <s v="RefSIIND200Compression cooling (electricity)2015"/>
    <n v="1"/>
    <s v="Reference"/>
    <s v="SI"/>
    <s v="IND"/>
    <n v="200"/>
    <n v="17"/>
    <x v="24"/>
    <x v="1"/>
    <s v="Industry"/>
    <x v="0"/>
    <x v="0"/>
    <x v="16"/>
    <m/>
    <n v="0"/>
    <n v="0"/>
    <n v="0"/>
    <s v="-"/>
    <s v="-"/>
    <s v="-"/>
    <s v="-"/>
    <s v="-"/>
    <s v="-"/>
    <s v="-"/>
    <s v="-"/>
    <s v="-"/>
    <m/>
    <s v=" "/>
    <s v=" "/>
    <s v=" "/>
    <s v=" "/>
    <s v=" "/>
    <s v=" "/>
    <s v=" "/>
    <s v=" "/>
    <s v=" "/>
    <m/>
    <n v="0"/>
    <n v="0"/>
    <n v="0"/>
    <s v="-"/>
    <s v="-"/>
    <s v="-"/>
    <s v="-"/>
    <s v="-"/>
    <s v="-"/>
    <s v="-"/>
    <s v="-"/>
    <s v="-"/>
    <m/>
    <n v="0"/>
    <s v="-"/>
    <s v="-"/>
    <s v="-"/>
    <s v="-"/>
    <s v="-"/>
    <s v="-"/>
    <s v="-"/>
  </r>
  <r>
    <s v="ES500_1"/>
    <s v="ES200_0"/>
    <s v=" "/>
    <s v="ES"/>
    <n v="200"/>
    <n v="0"/>
    <s v="RefESIND200Total2015"/>
    <n v="1"/>
    <s v="Reference"/>
    <s v="ES"/>
    <s v="IND"/>
    <n v="200"/>
    <n v="1"/>
    <x v="25"/>
    <x v="0"/>
    <s v="Industry"/>
    <x v="0"/>
    <x v="0"/>
    <x v="0"/>
    <m/>
    <n v="185.7922389201272"/>
    <n v="11.09512361963111"/>
    <n v="174.69711530049608"/>
    <n v="3.54775601142333"/>
    <n v="45.662826552311103"/>
    <n v="17.848243034410299"/>
    <n v="82.03619339145331"/>
    <n v="25.602096310898055"/>
    <n v="4.6746011154794402"/>
    <n v="1.13552848995556"/>
    <n v="1.4663647225938901"/>
    <n v="3.8186292916022202"/>
    <m/>
    <n v="0.90210526299995664"/>
    <n v="0.90210526299999805"/>
    <n v="0.90210526300000438"/>
    <n v="0.66053217458370594"/>
    <n v="0.87911146160186582"/>
    <n v="2.5"/>
    <n v="9.9999999999020716E-3"/>
    <n v="1.6377088219570459"/>
    <n v="3.4111200280089862"/>
    <m/>
    <n v="164.3139003981795"/>
    <n v="27.125139372122753"/>
    <n v="137.18876102605674"/>
    <n v="3.2004493697447201"/>
    <n v="41.192676156295903"/>
    <n v="16.100993976644698"/>
    <n v="54.187545215426098"/>
    <n v="22.507096307945325"/>
    <n v="11.686502788698601"/>
    <n v="1.1355284899444399E-2"/>
    <n v="2.4014784423986102"/>
    <n v="13.0258028561261"/>
    <m/>
    <n v="67.058825598144779"/>
    <n v="1.29266064694444E-3"/>
    <n v="20.441998668130299"/>
    <n v="9.7837160895788902"/>
    <n v="8.8348229112408294"/>
    <n v="27.263352223245601"/>
    <n v="0.73364304530222202"/>
    <n v="0"/>
  </r>
  <r>
    <s v="ES500_2"/>
    <s v="ES200_3"/>
    <s v=" "/>
    <s v="ES"/>
    <n v="200"/>
    <n v="3"/>
    <s v="RefESIND200Gas2015"/>
    <n v="1"/>
    <s v="Reference"/>
    <s v="ES"/>
    <s v="IND"/>
    <n v="200"/>
    <n v="2"/>
    <x v="25"/>
    <x v="0"/>
    <s v="Industry"/>
    <x v="0"/>
    <x v="0"/>
    <x v="1"/>
    <m/>
    <n v="96.699267934014699"/>
    <n v="0"/>
    <n v="96.699267934014699"/>
    <n v="0"/>
    <n v="26.367935958031381"/>
    <n v="8.3600259655041693"/>
    <n v="41.018326423420802"/>
    <n v="20.95297958705833"/>
    <n v="0"/>
    <n v="0"/>
    <n v="0"/>
    <n v="0"/>
    <m/>
    <s v=" "/>
    <n v="0.90210526299998539"/>
    <n v="0.90210526300001104"/>
    <n v="0.67952590448091899"/>
    <n v="0.87492434715861356"/>
    <s v=" "/>
    <s v=" "/>
    <s v=" "/>
    <s v=" "/>
    <m/>
    <n v="77.5335645738881"/>
    <n v="0"/>
    <n v="77.5335645738881"/>
    <n v="0"/>
    <n v="23.78665380218667"/>
    <n v="7.54162342229806"/>
    <n v="27.873015363168598"/>
    <n v="18.332271986234765"/>
    <n v="0"/>
    <n v="0"/>
    <n v="0"/>
    <n v="0"/>
    <m/>
    <n v="34.727961923535588"/>
    <n v="1.29266064694444E-3"/>
    <n v="18.321903444518099"/>
    <n v="5.5633395745972196"/>
    <n v="0.53978637432055598"/>
    <n v="9.8098761048394394"/>
    <n v="0.49176376461333299"/>
    <n v="0"/>
  </r>
  <r>
    <s v="ES500_3"/>
    <s v="ES200_2"/>
    <s v=" "/>
    <s v="ES"/>
    <n v="200"/>
    <n v="2"/>
    <s v="RefESIND200Oil2015"/>
    <n v="1"/>
    <s v="Reference"/>
    <s v="ES"/>
    <s v="IND"/>
    <n v="200"/>
    <n v="3"/>
    <x v="25"/>
    <x v="0"/>
    <s v="Industry"/>
    <x v="0"/>
    <x v="0"/>
    <x v="2"/>
    <m/>
    <n v="15.30636976614362"/>
    <n v="0"/>
    <n v="15.30636976614362"/>
    <n v="0"/>
    <n v="5.2369785717533404"/>
    <n v="1.7783517532430599"/>
    <n v="4.6405531527636104"/>
    <n v="3.6504862883836098"/>
    <n v="0"/>
    <n v="0"/>
    <n v="0"/>
    <n v="0"/>
    <m/>
    <s v=" "/>
    <n v="0.90210526300000549"/>
    <n v="0.9021052629999935"/>
    <n v="0.66052806763872063"/>
    <n v="0.84613756466993295"/>
    <s v=" "/>
    <s v=" "/>
    <s v=" "/>
    <s v=" "/>
    <m/>
    <n v="12.482595592546382"/>
    <n v="0"/>
    <n v="12.482595592546382"/>
    <n v="0"/>
    <n v="4.7243059317969402"/>
    <n v="1.6042604760658301"/>
    <n v="3.06521560676972"/>
    <n v="3.0888135779138901"/>
    <n v="0"/>
    <n v="0"/>
    <n v="0"/>
    <n v="0"/>
    <m/>
    <n v="7.0153303249969383"/>
    <n v="0"/>
    <n v="1.3366331786286101"/>
    <n v="1.2097038092569401"/>
    <n v="0.407023545820278"/>
    <n v="4.0619697912911104"/>
    <n v="0"/>
    <n v="0"/>
  </r>
  <r>
    <s v="ES500_5"/>
    <s v="ES200_1"/>
    <s v=" "/>
    <s v="ES"/>
    <n v="200"/>
    <n v="1"/>
    <s v="RefESIND200Coal2015"/>
    <n v="1"/>
    <s v="Reference"/>
    <s v="ES"/>
    <s v="IND"/>
    <n v="200"/>
    <n v="5"/>
    <x v="25"/>
    <x v="0"/>
    <s v="Industry"/>
    <x v="0"/>
    <x v="0"/>
    <x v="3"/>
    <m/>
    <n v="13.228849695812498"/>
    <n v="0"/>
    <n v="13.228849695812498"/>
    <n v="0.35384684973388902"/>
    <n v="1.0470003761633331"/>
    <n v="1.67189261513083"/>
    <n v="10.144540158571111"/>
    <n v="1.15696962133333E-2"/>
    <n v="0"/>
    <n v="0"/>
    <n v="0"/>
    <n v="0"/>
    <m/>
    <n v="0.90210526299977822"/>
    <n v="0.90210526300007399"/>
    <n v="0.9021052630001225"/>
    <n v="0.61517719317393083"/>
    <n v="0.76942760339596827"/>
    <s v=" "/>
    <s v=" "/>
    <s v=" "/>
    <s v=" "/>
    <m/>
    <n v="9.0215265668408371"/>
    <n v="0"/>
    <n v="9.0215265668408371"/>
    <n v="0.31920710544083297"/>
    <n v="0.94450454969999997"/>
    <n v="1.50822312728056"/>
    <n v="6.2406897407899997"/>
    <n v="8.9020436294444498E-3"/>
    <n v="0"/>
    <n v="0"/>
    <n v="0"/>
    <n v="0"/>
    <m/>
    <n v="3.07273984102806"/>
    <n v="0"/>
    <n v="0"/>
    <n v="0"/>
    <n v="1.6903761182205601"/>
    <n v="1.3823637228075001"/>
    <n v="0"/>
    <n v="0"/>
  </r>
  <r>
    <s v="ES500_6"/>
    <s v="ES200_6"/>
    <s v=" "/>
    <s v="ES"/>
    <n v="200"/>
    <n v="6"/>
    <s v="RefESIND200Electric Heating2015"/>
    <n v="1"/>
    <s v="Reference"/>
    <s v="ES"/>
    <s v="IND"/>
    <n v="200"/>
    <n v="6"/>
    <x v="25"/>
    <x v="0"/>
    <s v="Industry"/>
    <x v="0"/>
    <x v="0"/>
    <x v="4"/>
    <m/>
    <n v="20.102256711565001"/>
    <n v="11.09512361963111"/>
    <n v="9.0071330919338912"/>
    <n v="0.1338539877947223"/>
    <n v="0.85563252426722292"/>
    <n v="1.2046458390930599"/>
    <n v="6.2646329795588862"/>
    <n v="0.54836776122000042"/>
    <n v="4.6746011154794402"/>
    <n v="1.13552848995556"/>
    <n v="1.4663647225938901"/>
    <n v="3.8186292916022202"/>
    <m/>
    <n v="0.90210526299924421"/>
    <n v="0.90210526300013794"/>
    <n v="0.9021052630000328"/>
    <n v="0.60440659361020477"/>
    <n v="0.98809042558070914"/>
    <n v="2.5"/>
    <n v="9.9999999999020716E-3"/>
    <n v="1.6377088219570459"/>
    <n v="3.4111200280089862"/>
    <m/>
    <n v="33.432700127770246"/>
    <n v="27.125139372122753"/>
    <n v="6.3075607556474953"/>
    <n v="0.12075038686305559"/>
    <n v="0.77187060333555502"/>
    <n v="1.0867173514969399"/>
    <n v="3.786385479393334"/>
    <n v="0.54183693455861093"/>
    <n v="11.686502788698601"/>
    <n v="1.1355284899444399E-2"/>
    <n v="2.4014784423986102"/>
    <n v="13.0258028561261"/>
    <m/>
    <n v="2.194132351154999"/>
    <n v="0"/>
    <n v="0"/>
    <n v="0"/>
    <n v="0"/>
    <n v="1.9522530704661101"/>
    <n v="0.241879280688889"/>
    <n v="0"/>
  </r>
  <r>
    <s v="ES500_7"/>
    <s v="ES200_7"/>
    <s v=" "/>
    <s v="ES"/>
    <n v="200"/>
    <n v="7"/>
    <s v="RefESIND200District heating2015"/>
    <n v="1"/>
    <s v="Reference"/>
    <s v="ES"/>
    <s v="IND"/>
    <n v="200"/>
    <n v="7"/>
    <x v="25"/>
    <x v="0"/>
    <s v="Industry"/>
    <x v="0"/>
    <x v="0"/>
    <x v="5"/>
    <m/>
    <n v="0.26971228333277802"/>
    <n v="0"/>
    <n v="0.26971228333277802"/>
    <n v="0"/>
    <n v="0"/>
    <n v="0"/>
    <n v="0"/>
    <n v="0.26971228333277802"/>
    <n v="0"/>
    <n v="0"/>
    <n v="0"/>
    <n v="0"/>
    <m/>
    <s v=" "/>
    <s v=" "/>
    <s v=" "/>
    <s v=" "/>
    <n v="0.88055499999965015"/>
    <s v=" "/>
    <s v=" "/>
    <s v=" "/>
    <s v=" "/>
    <m/>
    <n v="0.23749649965"/>
    <n v="0"/>
    <n v="0.23749649965"/>
    <n v="0"/>
    <n v="0"/>
    <n v="0"/>
    <n v="0"/>
    <n v="0.23749649965"/>
    <n v="0"/>
    <n v="0"/>
    <n v="0"/>
    <n v="0"/>
    <m/>
    <n v="0"/>
    <n v="0"/>
    <n v="0"/>
    <n v="0"/>
    <n v="0"/>
    <n v="0"/>
    <n v="0"/>
    <n v="0"/>
  </r>
  <r>
    <s v="ES500_8"/>
    <s v="ES200_x"/>
    <s v=" "/>
    <s v="ES"/>
    <n v="200"/>
    <s v="x"/>
    <s v="RefESIND200Micro CHP (natural gas)2015"/>
    <n v="1"/>
    <s v="Reference"/>
    <s v="ES"/>
    <s v="IND"/>
    <n v="200"/>
    <n v="8"/>
    <x v="25"/>
    <x v="0"/>
    <s v="Industry"/>
    <x v="0"/>
    <x v="0"/>
    <x v="6"/>
    <m/>
    <n v="0"/>
    <n v="0"/>
    <n v="0"/>
    <s v="-"/>
    <s v="-"/>
    <s v="-"/>
    <s v="-"/>
    <s v="-"/>
    <s v="-"/>
    <s v="-"/>
    <s v="-"/>
    <s v="-"/>
    <m/>
    <s v=" "/>
    <s v=" "/>
    <s v=" "/>
    <s v=" "/>
    <s v=" "/>
    <s v=" "/>
    <s v=" "/>
    <s v=" "/>
    <s v=" "/>
    <m/>
    <n v="0"/>
    <n v="0"/>
    <n v="0"/>
    <s v="-"/>
    <s v="-"/>
    <s v="-"/>
    <s v="-"/>
    <s v="-"/>
    <s v="-"/>
    <s v="-"/>
    <s v="-"/>
    <s v="-"/>
    <m/>
    <n v="0"/>
    <s v="-"/>
    <s v="-"/>
    <s v="-"/>
    <s v="-"/>
    <s v="-"/>
    <s v="-"/>
    <s v="-"/>
  </r>
  <r>
    <s v="ES500_9"/>
    <s v="ES200_x"/>
    <s v=" "/>
    <s v="ES"/>
    <n v="200"/>
    <s v="x"/>
    <s v="RefESIND200Micro CHP (biomass)2015"/>
    <n v="1"/>
    <s v="Reference"/>
    <s v="ES"/>
    <s v="IND"/>
    <n v="200"/>
    <n v="9"/>
    <x v="25"/>
    <x v="0"/>
    <s v="Industry"/>
    <x v="0"/>
    <x v="0"/>
    <x v="7"/>
    <m/>
    <n v="0"/>
    <n v="0"/>
    <n v="0"/>
    <s v="-"/>
    <s v="-"/>
    <s v="-"/>
    <s v="-"/>
    <s v="-"/>
    <s v="-"/>
    <s v="-"/>
    <s v="-"/>
    <s v="-"/>
    <m/>
    <s v=" "/>
    <s v=" "/>
    <s v=" "/>
    <s v=" "/>
    <s v=" "/>
    <s v=" "/>
    <s v=" "/>
    <s v=" "/>
    <s v=" "/>
    <m/>
    <n v="0"/>
    <n v="0"/>
    <n v="0"/>
    <s v="-"/>
    <s v="-"/>
    <s v="-"/>
    <s v="-"/>
    <s v="-"/>
    <s v="-"/>
    <s v="-"/>
    <s v="-"/>
    <s v="-"/>
    <m/>
    <n v="0"/>
    <s v="-"/>
    <s v="-"/>
    <s v="-"/>
    <s v="-"/>
    <s v="-"/>
    <s v="-"/>
    <s v="-"/>
  </r>
  <r>
    <s v="ES500_4"/>
    <s v="ES200_51"/>
    <s v=" "/>
    <s v="ES"/>
    <n v="200"/>
    <n v="51"/>
    <s v="RefESIND200Biomass2015"/>
    <n v="1"/>
    <s v="Reference"/>
    <s v="ES"/>
    <s v="IND"/>
    <n v="200"/>
    <n v="4"/>
    <x v="25"/>
    <x v="0"/>
    <s v="Industry"/>
    <x v="0"/>
    <x v="0"/>
    <x v="8"/>
    <m/>
    <n v="14.508986450923347"/>
    <n v="0"/>
    <n v="14.508986450923347"/>
    <n v="2.1441260609630604"/>
    <n v="8.9416245970547301"/>
    <n v="1.98582535186278"/>
    <n v="1.414858008549166"/>
    <n v="2.2552432493611101E-2"/>
    <n v="0"/>
    <n v="0"/>
    <n v="0"/>
    <n v="0"/>
    <m/>
    <n v="0.90210526300001981"/>
    <n v="0.90210526300003158"/>
    <n v="0.9021052630001003"/>
    <n v="0.67216535546790057"/>
    <n v="0.80397652692837118"/>
    <s v=" "/>
    <s v=" "/>
    <s v=" "/>
    <s v=" "/>
    <m/>
    <n v="12.761087676821385"/>
    <n v="0"/>
    <n v="12.761087676821385"/>
    <n v="1.934227404130278"/>
    <n v="8.0662866087736091"/>
    <n v="1.7914235013144399"/>
    <n v="0.9510185362530561"/>
    <n v="1.8131626349999999E-2"/>
    <n v="0"/>
    <n v="0"/>
    <n v="0"/>
    <n v="0"/>
    <m/>
    <n v="13.071576009880829"/>
    <n v="0"/>
    <n v="0"/>
    <n v="3.01067270572472"/>
    <n v="6.1942110271441697"/>
    <n v="3.8666922770119401"/>
    <n v="0"/>
    <n v="0"/>
  </r>
  <r>
    <s v="ES500_10"/>
    <s v="ES200_53"/>
    <s v=" "/>
    <s v="ES"/>
    <n v="200"/>
    <n v="53"/>
    <s v="RefESIND200Solar thermal2015"/>
    <n v="1"/>
    <s v="Reference"/>
    <s v="ES"/>
    <s v="IND"/>
    <n v="200"/>
    <n v="10"/>
    <x v="25"/>
    <x v="0"/>
    <s v="Industry"/>
    <x v="0"/>
    <x v="0"/>
    <x v="9"/>
    <m/>
    <n v="7.0042467939444394E-2"/>
    <n v="0"/>
    <n v="7.0042467939444394E-2"/>
    <n v="0"/>
    <n v="0"/>
    <n v="0"/>
    <n v="0"/>
    <n v="7.0042467939444394E-2"/>
    <n v="0"/>
    <n v="0"/>
    <n v="0"/>
    <n v="0"/>
    <m/>
    <s v=" "/>
    <s v=" "/>
    <s v=" "/>
    <s v=" "/>
    <n v="0.90496599612681772"/>
    <s v=" "/>
    <s v=" "/>
    <s v=" "/>
    <s v=" "/>
    <m/>
    <n v="6.3386051769999993E-2"/>
    <n v="0"/>
    <n v="6.3386051769999993E-2"/>
    <n v="0"/>
    <n v="0"/>
    <n v="0"/>
    <n v="0"/>
    <n v="6.3386051769999993E-2"/>
    <n v="0"/>
    <n v="0"/>
    <n v="0"/>
    <n v="0"/>
    <m/>
    <n v="0"/>
    <n v="0"/>
    <n v="0"/>
    <n v="0"/>
    <n v="0"/>
    <n v="0"/>
    <n v="0"/>
    <n v="0"/>
  </r>
  <r>
    <s v="ES500_11"/>
    <s v="ES200_x"/>
    <s v=" "/>
    <s v="ES"/>
    <n v="200"/>
    <s v="x"/>
    <s v="RefESIND200Heat pumps total (electric)2015"/>
    <n v="1"/>
    <s v="Reference"/>
    <s v="ES"/>
    <s v="IND"/>
    <n v="200"/>
    <n v="11"/>
    <x v="25"/>
    <x v="0"/>
    <s v="Industry"/>
    <x v="0"/>
    <x v="0"/>
    <x v="10"/>
    <m/>
    <n v="0"/>
    <n v="0"/>
    <n v="0"/>
    <s v="-"/>
    <s v="-"/>
    <s v="-"/>
    <s v="-"/>
    <s v="-"/>
    <s v="-"/>
    <s v="-"/>
    <s v="-"/>
    <s v="-"/>
    <m/>
    <s v=" "/>
    <s v=" "/>
    <s v=" "/>
    <s v=" "/>
    <s v=" "/>
    <s v=" "/>
    <s v=" "/>
    <s v=" "/>
    <s v=" "/>
    <m/>
    <n v="0"/>
    <n v="0"/>
    <n v="0"/>
    <s v="-"/>
    <s v="-"/>
    <s v="-"/>
    <s v="-"/>
    <s v="-"/>
    <s v="-"/>
    <s v="-"/>
    <s v="-"/>
    <s v="-"/>
    <m/>
    <n v="0"/>
    <s v="-"/>
    <s v="-"/>
    <s v="-"/>
    <s v="-"/>
    <s v="-"/>
    <s v="-"/>
    <s v="-"/>
  </r>
  <r>
    <s v="ES500_12"/>
    <s v="ES200_x"/>
    <s v=" "/>
    <s v="ES"/>
    <n v="200"/>
    <s v="x"/>
    <s v="RefESIND200Heat pumps Air-to-air (electric)2015"/>
    <n v="1"/>
    <s v="Reference"/>
    <s v="ES"/>
    <s v="IND"/>
    <n v="200"/>
    <n v="12"/>
    <x v="25"/>
    <x v="0"/>
    <s v="Industry"/>
    <x v="0"/>
    <x v="0"/>
    <x v="11"/>
    <m/>
    <n v="0"/>
    <n v="0"/>
    <n v="0"/>
    <s v="-"/>
    <s v="-"/>
    <s v="-"/>
    <s v="-"/>
    <s v="-"/>
    <s v="-"/>
    <s v="-"/>
    <s v="-"/>
    <s v="-"/>
    <m/>
    <s v=" "/>
    <s v=" "/>
    <s v=" "/>
    <s v=" "/>
    <s v=" "/>
    <s v=" "/>
    <s v=" "/>
    <s v=" "/>
    <s v=" "/>
    <m/>
    <n v="0"/>
    <n v="0"/>
    <n v="0"/>
    <s v="-"/>
    <s v="-"/>
    <s v="-"/>
    <s v="-"/>
    <s v="-"/>
    <s v="-"/>
    <s v="-"/>
    <s v="-"/>
    <s v="-"/>
    <m/>
    <n v="0"/>
    <s v="-"/>
    <s v="-"/>
    <s v="-"/>
    <s v="-"/>
    <s v="-"/>
    <s v="-"/>
    <s v="-"/>
  </r>
  <r>
    <s v=" "/>
    <s v="ES200_x"/>
    <s v=" "/>
    <s v="ES"/>
    <n v="200"/>
    <s v="x"/>
    <s v="RefESIND200Heat pumps Air-to-water (electric)2015"/>
    <n v="1"/>
    <s v="Reference"/>
    <s v="ES"/>
    <s v="IND"/>
    <n v="200"/>
    <n v="13"/>
    <x v="25"/>
    <x v="0"/>
    <s v="Industry"/>
    <x v="0"/>
    <x v="0"/>
    <x v="12"/>
    <m/>
    <n v="0"/>
    <n v="0"/>
    <n v="0"/>
    <s v="-"/>
    <s v="-"/>
    <s v="-"/>
    <s v="-"/>
    <s v="-"/>
    <s v="-"/>
    <s v="-"/>
    <s v="-"/>
    <s v="-"/>
    <m/>
    <s v=" "/>
    <s v=" "/>
    <s v=" "/>
    <s v=" "/>
    <s v=" "/>
    <s v=" "/>
    <s v=" "/>
    <s v=" "/>
    <s v=" "/>
    <m/>
    <n v="0"/>
    <n v="0"/>
    <n v="0"/>
    <s v="-"/>
    <s v="-"/>
    <s v="-"/>
    <s v="-"/>
    <s v="-"/>
    <s v="-"/>
    <s v="-"/>
    <s v="-"/>
    <s v="-"/>
    <m/>
    <n v="0"/>
    <s v="-"/>
    <s v="-"/>
    <s v="-"/>
    <s v="-"/>
    <s v="-"/>
    <s v="-"/>
    <s v="-"/>
  </r>
  <r>
    <s v="ES500_14"/>
    <s v="ES200_x"/>
    <s v=" "/>
    <s v="ES"/>
    <n v="200"/>
    <s v="x"/>
    <s v="RefESIND200Heat pumps Ground-to-water (electric)2015"/>
    <n v="1"/>
    <s v="Reference"/>
    <s v="ES"/>
    <s v="IND"/>
    <n v="200"/>
    <n v="14"/>
    <x v="25"/>
    <x v="0"/>
    <s v="Industry"/>
    <x v="0"/>
    <x v="0"/>
    <x v="13"/>
    <m/>
    <n v="0"/>
    <n v="0"/>
    <n v="0"/>
    <s v="-"/>
    <s v="-"/>
    <s v="-"/>
    <s v="-"/>
    <s v="-"/>
    <s v="-"/>
    <s v="-"/>
    <s v="-"/>
    <s v="-"/>
    <m/>
    <s v=" "/>
    <s v=" "/>
    <s v=" "/>
    <s v=" "/>
    <s v=" "/>
    <s v=" "/>
    <s v=" "/>
    <s v=" "/>
    <s v=" "/>
    <m/>
    <n v="0"/>
    <n v="0"/>
    <n v="0"/>
    <s v="-"/>
    <s v="-"/>
    <s v="-"/>
    <s v="-"/>
    <s v="-"/>
    <s v="-"/>
    <s v="-"/>
    <s v="-"/>
    <s v="-"/>
    <m/>
    <n v="0"/>
    <s v="-"/>
    <s v="-"/>
    <s v="-"/>
    <s v="-"/>
    <s v="-"/>
    <s v="-"/>
    <s v="-"/>
  </r>
  <r>
    <s v="ES500_15"/>
    <s v="ES200_9"/>
    <s v=" "/>
    <s v="ES"/>
    <n v="200"/>
    <n v="9"/>
    <s v="RefESIND200Others (RES)2015"/>
    <n v="1"/>
    <s v="Reference"/>
    <s v="ES"/>
    <s v="IND"/>
    <n v="200"/>
    <n v="15"/>
    <x v="25"/>
    <x v="0"/>
    <s v="Industry"/>
    <x v="0"/>
    <x v="0"/>
    <x v="14"/>
    <m/>
    <n v="8.1748075542777826E-2"/>
    <n v="0"/>
    <n v="8.1748075542777826E-2"/>
    <n v="0"/>
    <n v="0"/>
    <n v="0"/>
    <n v="5.3622812858333301E-3"/>
    <n v="7.63857942569445E-2"/>
    <n v="0"/>
    <n v="0"/>
    <n v="0"/>
    <n v="0"/>
    <m/>
    <s v=" "/>
    <s v=" "/>
    <s v=" "/>
    <n v="0.63232479907844574"/>
    <n v="2.8311231157873342"/>
    <s v=" "/>
    <s v=" "/>
    <s v=" "/>
    <s v=" "/>
    <m/>
    <n v="0.21964829127527766"/>
    <n v="0"/>
    <n v="0.21964829127527766"/>
    <n v="0"/>
    <n v="0"/>
    <n v="0"/>
    <n v="3.39070343666667E-3"/>
    <n v="0.21625758783861099"/>
    <n v="0"/>
    <n v="0"/>
    <n v="0"/>
    <n v="0"/>
    <m/>
    <n v="0"/>
    <n v="0"/>
    <n v="0"/>
    <n v="0"/>
    <n v="0"/>
    <n v="0"/>
    <n v="0"/>
    <n v="0"/>
  </r>
  <r>
    <s v="ES500_16"/>
    <s v="ES200_4"/>
    <s v="ES200_8"/>
    <s v="ES"/>
    <n v="200"/>
    <n v="4"/>
    <s v="RefESIND200Others (fossil)2015"/>
    <n v="1"/>
    <s v="Reference"/>
    <s v="ES"/>
    <s v="IND"/>
    <n v="200"/>
    <n v="16"/>
    <x v="25"/>
    <x v="0"/>
    <s v="Industry"/>
    <x v="0"/>
    <x v="0"/>
    <x v="15"/>
    <m/>
    <n v="25.525005534852774"/>
    <n v="0"/>
    <n v="25.525005534852774"/>
    <n v="0.9159291129313889"/>
    <n v="3.213654525041111"/>
    <n v="2.8475015095761091"/>
    <n v="18.547920387304163"/>
    <n v="0"/>
    <n v="0"/>
    <n v="0"/>
    <n v="0"/>
    <n v="0"/>
    <m/>
    <n v="0.9021052629999462"/>
    <n v="0.90210526299999416"/>
    <n v="0.90210526300003913"/>
    <n v="0.6614126829017396"/>
    <s v=" "/>
    <s v=" "/>
    <s v=" "/>
    <s v=" "/>
    <s v=" "/>
    <m/>
    <n v="18.561895017617495"/>
    <n v="0"/>
    <n v="18.561895017617495"/>
    <n v="0.82626447331027797"/>
    <n v="2.8990546605033329"/>
    <n v="2.5687460981891643"/>
    <n v="12.267829785614719"/>
    <n v="0"/>
    <n v="0"/>
    <n v="0"/>
    <n v="0"/>
    <n v="0"/>
    <m/>
    <n v="6.977085147548328"/>
    <n v="0"/>
    <n v="0.78346204498388905"/>
    <n v="0"/>
    <n v="3.4258457349999999E-3"/>
    <n v="6.190197256829439"/>
    <n v="0"/>
    <n v="0"/>
  </r>
  <r>
    <s v=" "/>
    <s v="ES200_x"/>
    <s v=" "/>
    <s v="ES"/>
    <n v="200"/>
    <s v="x"/>
    <s v="RefESIND200Compression cooling (electricity)2015"/>
    <n v="1"/>
    <s v="Reference"/>
    <s v="ES"/>
    <s v="IND"/>
    <n v="200"/>
    <n v="17"/>
    <x v="25"/>
    <x v="0"/>
    <s v="Industry"/>
    <x v="0"/>
    <x v="0"/>
    <x v="16"/>
    <m/>
    <n v="0"/>
    <n v="0"/>
    <n v="0"/>
    <s v="-"/>
    <s v="-"/>
    <s v="-"/>
    <s v="-"/>
    <s v="-"/>
    <s v="-"/>
    <s v="-"/>
    <s v="-"/>
    <s v="-"/>
    <m/>
    <s v=" "/>
    <s v=" "/>
    <s v=" "/>
    <s v=" "/>
    <s v=" "/>
    <s v=" "/>
    <s v=" "/>
    <s v=" "/>
    <s v=" "/>
    <m/>
    <n v="0"/>
    <n v="0"/>
    <n v="0"/>
    <s v="-"/>
    <s v="-"/>
    <s v="-"/>
    <s v="-"/>
    <s v="-"/>
    <s v="-"/>
    <s v="-"/>
    <s v="-"/>
    <s v="-"/>
    <m/>
    <n v="0"/>
    <s v="-"/>
    <s v="-"/>
    <s v="-"/>
    <s v="-"/>
    <s v="-"/>
    <s v="-"/>
    <s v="-"/>
  </r>
  <r>
    <s v="SE500_1"/>
    <s v="SE200_0"/>
    <s v=" "/>
    <s v="SE"/>
    <n v="200"/>
    <n v="0"/>
    <s v="RefSEIND200Total2015"/>
    <n v="1"/>
    <s v="Reference"/>
    <s v="SE"/>
    <s v="IND"/>
    <n v="200"/>
    <n v="1"/>
    <x v="26"/>
    <x v="0"/>
    <s v="Industry"/>
    <x v="0"/>
    <x v="0"/>
    <x v="0"/>
    <m/>
    <n v="87.376028923140012"/>
    <n v="1.5380436183722264"/>
    <n v="85.837985304767784"/>
    <n v="4.5775576801702798"/>
    <n v="47.995656355030043"/>
    <n v="8.6076674584241708"/>
    <n v="16.012888029502729"/>
    <n v="8.6442157816405523"/>
    <n v="6.3204746926388902E-2"/>
    <n v="7.9747270635555506E-2"/>
    <n v="0.39188075648972198"/>
    <n v="1.0032108443205601"/>
    <m/>
    <n v="0.90210526299996063"/>
    <n v="0.90210526299999882"/>
    <n v="0.90210526300000604"/>
    <n v="0.62860844808126148"/>
    <n v="0.93769740979466998"/>
    <n v="2.5000000000021951"/>
    <n v="1.0000000000417996E-2"/>
    <n v="1.6582156100329493"/>
    <n v="3.4522206383694112"/>
    <m/>
    <n v="76.954033922693597"/>
    <n v="4.2719373091047181"/>
    <n v="72.682096613588882"/>
    <n v="4.1294388749674997"/>
    <n v="43.297134199011943"/>
    <n v="7.7650221163983302"/>
    <n v="10.065836693524719"/>
    <n v="8.1056587481505549"/>
    <n v="0.158011867316111"/>
    <n v="7.9747270638888903E-4"/>
    <n v="0.64982278768277801"/>
    <n v="3.46330518139944"/>
    <m/>
    <n v="61.180881493624142"/>
    <n v="2.1603240119444402E-3"/>
    <n v="0.33183730440305498"/>
    <n v="0.52855782898083303"/>
    <n v="20.4835942271547"/>
    <n v="35.831257763356398"/>
    <n v="0.65682808607138898"/>
    <n v="3.34664595964583"/>
  </r>
  <r>
    <s v="SE500_2"/>
    <s v="SE200_3"/>
    <s v=" "/>
    <s v="SE"/>
    <n v="200"/>
    <n v="3"/>
    <s v="RefSEIND200Gas2015"/>
    <n v="1"/>
    <s v="Reference"/>
    <s v="SE"/>
    <s v="IND"/>
    <n v="200"/>
    <n v="2"/>
    <x v="26"/>
    <x v="0"/>
    <s v="Industry"/>
    <x v="0"/>
    <x v="0"/>
    <x v="1"/>
    <m/>
    <n v="6.3781740900413819"/>
    <n v="0"/>
    <n v="6.3781740900413819"/>
    <n v="0"/>
    <n v="1.050477512903611"/>
    <n v="0.36689480145722198"/>
    <n v="2.028058941106107"/>
    <n v="2.9327428345744422"/>
    <n v="0"/>
    <n v="0"/>
    <n v="0"/>
    <n v="0"/>
    <m/>
    <s v=" "/>
    <n v="0.90210526300010763"/>
    <n v="0.90210526300011995"/>
    <n v="0.64701424440611321"/>
    <n v="0.92105085405722487"/>
    <s v=" "/>
    <s v=" "/>
    <s v=" "/>
    <s v=" "/>
    <m/>
    <n v="4.9492834409205511"/>
    <n v="0"/>
    <n v="4.9492834409205511"/>
    <n v="0"/>
    <n v="0.947641293053611"/>
    <n v="0.33097773136194403"/>
    <n v="1.3121830233908298"/>
    <n v="2.7012052925149965"/>
    <n v="0"/>
    <n v="0"/>
    <n v="0"/>
    <n v="0"/>
    <m/>
    <n v="1.4173723143608326"/>
    <n v="2.1603240119444402E-3"/>
    <n v="8.0583776371111096E-2"/>
    <n v="0.2381169289175"/>
    <n v="0.13037886328611101"/>
    <n v="0.559245522052222"/>
    <n v="0.40688689972194397"/>
    <n v="0"/>
  </r>
  <r>
    <s v="SE500_3"/>
    <s v="SE200_2"/>
    <s v=" "/>
    <s v="SE"/>
    <n v="200"/>
    <n v="2"/>
    <s v="RefSEIND200Oil2015"/>
    <n v="1"/>
    <s v="Reference"/>
    <s v="SE"/>
    <s v="IND"/>
    <n v="200"/>
    <n v="3"/>
    <x v="26"/>
    <x v="0"/>
    <s v="Industry"/>
    <x v="0"/>
    <x v="0"/>
    <x v="2"/>
    <m/>
    <n v="9.172383223573334"/>
    <n v="0"/>
    <n v="9.172383223573334"/>
    <n v="0"/>
    <n v="3.302861344828333"/>
    <n v="1.064284844795"/>
    <n v="1.49727217237111"/>
    <n v="3.3079648615788901"/>
    <n v="0"/>
    <n v="0"/>
    <n v="0"/>
    <n v="0"/>
    <m/>
    <s v=" "/>
    <n v="0.90210526300008231"/>
    <n v="0.90210526300011784"/>
    <n v="0.63821935444426692"/>
    <n v="0.89087405756785387"/>
    <s v=" "/>
    <s v=" "/>
    <s v=" "/>
    <s v=" "/>
    <m/>
    <n v="7.6914111282808388"/>
    <n v="0"/>
    <n v="7.6914111282808388"/>
    <n v="0"/>
    <n v="2.9795286021291689"/>
    <n v="0.96009695982083298"/>
    <n v="0.955588079278055"/>
    <n v="2.94698007852667"/>
    <n v="0"/>
    <n v="0"/>
    <n v="0"/>
    <n v="0"/>
    <m/>
    <n v="4.3671461896233286"/>
    <n v="0"/>
    <n v="0.25125352803194401"/>
    <n v="6.4912004960000005E-2"/>
    <n v="0.232291671613055"/>
    <n v="3.8186889850183299"/>
    <n v="0"/>
    <n v="0"/>
  </r>
  <r>
    <s v="SE500_5"/>
    <s v="SE200_1"/>
    <s v=" "/>
    <s v="SE"/>
    <n v="200"/>
    <n v="1"/>
    <s v="RefSEIND200Coal2015"/>
    <n v="1"/>
    <s v="Reference"/>
    <s v="SE"/>
    <s v="IND"/>
    <n v="200"/>
    <n v="5"/>
    <x v="26"/>
    <x v="0"/>
    <s v="Industry"/>
    <x v="0"/>
    <x v="0"/>
    <x v="3"/>
    <m/>
    <n v="12.823683111806396"/>
    <n v="0"/>
    <n v="12.823683111806396"/>
    <n v="0.11209194675"/>
    <n v="1.5874081683230559"/>
    <n v="3.1583283284666699"/>
    <n v="7.9609172440025038"/>
    <n v="4.9374242641666696E-3"/>
    <n v="0"/>
    <n v="0"/>
    <n v="0"/>
    <n v="0"/>
    <m/>
    <n v="0.90210526299968552"/>
    <n v="0.9021052629999462"/>
    <n v="0.90210526299996663"/>
    <n v="0.62322765929513357"/>
    <n v="0.80975963905236681"/>
    <s v=" "/>
    <s v=" "/>
    <s v=" "/>
    <s v=" "/>
    <m/>
    <n v="9.3131064415719482"/>
    <n v="0"/>
    <n v="9.3131064415719482"/>
    <n v="0.1011187351030555"/>
    <n v="1.4320092631733332"/>
    <n v="2.8491446073916702"/>
    <n v="4.9614638198219465"/>
    <n v="3.9981268900000002E-3"/>
    <n v="0"/>
    <n v="0"/>
    <n v="0"/>
    <n v="0"/>
    <m/>
    <n v="4.8578284435394394"/>
    <n v="0"/>
    <n v="0"/>
    <n v="0"/>
    <n v="1.7931667760736101"/>
    <n v="3.0646616674658298"/>
    <n v="0"/>
    <n v="0"/>
  </r>
  <r>
    <s v="SE500_6"/>
    <s v="SE200_6"/>
    <s v=" "/>
    <s v="SE"/>
    <n v="200"/>
    <n v="6"/>
    <s v="RefSEIND200Electric Heating2015"/>
    <n v="1"/>
    <s v="Reference"/>
    <s v="SE"/>
    <s v="IND"/>
    <n v="200"/>
    <n v="6"/>
    <x v="26"/>
    <x v="0"/>
    <s v="Industry"/>
    <x v="0"/>
    <x v="0"/>
    <x v="4"/>
    <m/>
    <n v="4.1504827646561138"/>
    <n v="1.5380436183722264"/>
    <n v="2.6124391462838874"/>
    <n v="6.4658629936111102E-3"/>
    <n v="0.4122364482413895"/>
    <n v="0.236765884241667"/>
    <n v="0.89443985522444502"/>
    <n v="1.0625310955827745"/>
    <n v="6.3204746926388902E-2"/>
    <n v="7.9747270635555506E-2"/>
    <n v="0.39188075648972198"/>
    <n v="1.0032108443205601"/>
    <m/>
    <n v="0.9021052629594164"/>
    <n v="0.90210526299976901"/>
    <n v="0.90210526300032279"/>
    <n v="0.60778415734433355"/>
    <n v="0.99505243652171038"/>
    <n v="2.5000000000021951"/>
    <n v="1.0000000000417996E-2"/>
    <n v="1.6582156100329493"/>
    <n v="3.4522206383694112"/>
    <m/>
    <n v="6.4641391472155512"/>
    <n v="4.2719373091047181"/>
    <n v="2.1922018381108326"/>
    <n v="5.8328890361111097E-3"/>
    <n v="0.37188066955888932"/>
    <n v="0.21358775027333299"/>
    <n v="0.543626373702777"/>
    <n v="1.057274155539722"/>
    <n v="0.158011867316111"/>
    <n v="7.9747270638888903E-4"/>
    <n v="0.64982278768277801"/>
    <n v="3.46330518139944"/>
    <m/>
    <n v="0.65546819547666701"/>
    <n v="0"/>
    <n v="0"/>
    <n v="0"/>
    <n v="0"/>
    <n v="0.40971268998388899"/>
    <n v="0.245755505492778"/>
    <n v="0"/>
  </r>
  <r>
    <s v="SE500_7"/>
    <s v="SE200_7"/>
    <s v=" "/>
    <s v="SE"/>
    <n v="200"/>
    <n v="7"/>
    <s v="RefSEIND200District heating2015"/>
    <n v="1"/>
    <s v="Reference"/>
    <s v="SE"/>
    <s v="IND"/>
    <n v="200"/>
    <n v="7"/>
    <x v="26"/>
    <x v="0"/>
    <s v="Industry"/>
    <x v="0"/>
    <x v="0"/>
    <x v="5"/>
    <m/>
    <n v="4.5804181603797298"/>
    <n v="0"/>
    <n v="4.5804181603797298"/>
    <n v="3.3466459596458398"/>
    <n v="0"/>
    <n v="0"/>
    <n v="0"/>
    <n v="1.23377220073389"/>
    <n v="0"/>
    <n v="0"/>
    <n v="0"/>
    <n v="0"/>
    <m/>
    <n v="0.90210526299998872"/>
    <s v=" "/>
    <s v=" "/>
    <s v=" "/>
    <n v="0.92689999999980321"/>
    <s v=" "/>
    <s v=" "/>
    <s v=" "/>
    <s v=" "/>
    <m/>
    <n v="4.1626103864541601"/>
    <n v="0"/>
    <n v="4.1626103864541601"/>
    <n v="3.01902693359416"/>
    <n v="0"/>
    <n v="0"/>
    <n v="0"/>
    <n v="1.14358345286"/>
    <n v="0"/>
    <n v="0"/>
    <n v="0"/>
    <n v="0"/>
    <m/>
    <n v="3.34664595964583"/>
    <n v="0"/>
    <n v="0"/>
    <n v="0"/>
    <n v="0"/>
    <n v="0"/>
    <n v="0"/>
    <n v="3.34664595964583"/>
  </r>
  <r>
    <s v="SE500_8"/>
    <s v="SE200_x"/>
    <s v=" "/>
    <s v="SE"/>
    <n v="200"/>
    <s v="x"/>
    <s v="RefSEIND200Micro CHP (natural gas)2015"/>
    <n v="1"/>
    <s v="Reference"/>
    <s v="SE"/>
    <s v="IND"/>
    <n v="200"/>
    <n v="8"/>
    <x v="26"/>
    <x v="0"/>
    <s v="Industry"/>
    <x v="0"/>
    <x v="0"/>
    <x v="6"/>
    <m/>
    <n v="0"/>
    <n v="0"/>
    <n v="0"/>
    <s v="-"/>
    <s v="-"/>
    <s v="-"/>
    <s v="-"/>
    <s v="-"/>
    <s v="-"/>
    <s v="-"/>
    <s v="-"/>
    <s v="-"/>
    <m/>
    <s v=" "/>
    <s v=" "/>
    <s v=" "/>
    <s v=" "/>
    <s v=" "/>
    <s v=" "/>
    <s v=" "/>
    <s v=" "/>
    <s v=" "/>
    <m/>
    <n v="0"/>
    <n v="0"/>
    <n v="0"/>
    <s v="-"/>
    <s v="-"/>
    <s v="-"/>
    <s v="-"/>
    <s v="-"/>
    <s v="-"/>
    <s v="-"/>
    <s v="-"/>
    <s v="-"/>
    <m/>
    <n v="0"/>
    <s v="-"/>
    <s v="-"/>
    <s v="-"/>
    <s v="-"/>
    <s v="-"/>
    <s v="-"/>
    <s v="-"/>
  </r>
  <r>
    <s v="SE500_9"/>
    <s v="SE200_x"/>
    <s v=" "/>
    <s v="SE"/>
    <n v="200"/>
    <s v="x"/>
    <s v="RefSEIND200Micro CHP (biomass)2015"/>
    <n v="1"/>
    <s v="Reference"/>
    <s v="SE"/>
    <s v="IND"/>
    <n v="200"/>
    <n v="9"/>
    <x v="26"/>
    <x v="0"/>
    <s v="Industry"/>
    <x v="0"/>
    <x v="0"/>
    <x v="7"/>
    <m/>
    <n v="0"/>
    <n v="0"/>
    <n v="0"/>
    <s v="-"/>
    <s v="-"/>
    <s v="-"/>
    <s v="-"/>
    <s v="-"/>
    <s v="-"/>
    <s v="-"/>
    <s v="-"/>
    <s v="-"/>
    <m/>
    <s v=" "/>
    <s v=" "/>
    <s v=" "/>
    <s v=" "/>
    <s v=" "/>
    <s v=" "/>
    <s v=" "/>
    <s v=" "/>
    <s v=" "/>
    <m/>
    <n v="0"/>
    <n v="0"/>
    <n v="0"/>
    <s v="-"/>
    <s v="-"/>
    <s v="-"/>
    <s v="-"/>
    <s v="-"/>
    <s v="-"/>
    <s v="-"/>
    <s v="-"/>
    <s v="-"/>
    <m/>
    <n v="0"/>
    <s v="-"/>
    <s v="-"/>
    <s v="-"/>
    <s v="-"/>
    <s v="-"/>
    <s v="-"/>
    <s v="-"/>
  </r>
  <r>
    <s v="SE500_4"/>
    <s v="SE200_51"/>
    <s v=" "/>
    <s v="SE"/>
    <n v="200"/>
    <n v="51"/>
    <s v="RefSEIND200Biomass2015"/>
    <n v="1"/>
    <s v="Reference"/>
    <s v="SE"/>
    <s v="IND"/>
    <n v="200"/>
    <n v="4"/>
    <x v="26"/>
    <x v="0"/>
    <s v="Industry"/>
    <x v="0"/>
    <x v="0"/>
    <x v="8"/>
    <m/>
    <n v="44.54121142699055"/>
    <n v="0"/>
    <n v="44.54121142699055"/>
    <n v="0.9202119273036109"/>
    <n v="40.589843144038326"/>
    <n v="2.6534389676977801"/>
    <n v="0.37112451821111081"/>
    <n v="6.5928697397222196E-3"/>
    <n v="0"/>
    <n v="0"/>
    <n v="0"/>
    <n v="0"/>
    <m/>
    <n v="0.90210526299986127"/>
    <n v="0.90210526299999205"/>
    <n v="0.90210526299999461"/>
    <n v="0.69360911746296772"/>
    <n v="0.84608102632835502"/>
    <s v=" "/>
    <s v=" "/>
    <s v=" "/>
    <s v=" "/>
    <m/>
    <n v="40.07329429657694"/>
    <n v="0"/>
    <n v="40.07329429657694"/>
    <n v="0.83012802269583308"/>
    <n v="36.616311124581117"/>
    <n v="2.39368125780944"/>
    <n v="0.25741534954527767"/>
    <n v="5.5781019958333301E-3"/>
    <n v="0"/>
    <n v="0"/>
    <n v="0"/>
    <n v="0"/>
    <m/>
    <n v="44.163494039039136"/>
    <n v="0"/>
    <n v="0"/>
    <n v="0.22552889510333299"/>
    <n v="18.3249425115783"/>
    <n v="25.613022632357499"/>
    <n v="0"/>
    <n v="0"/>
  </r>
  <r>
    <s v="SE500_10"/>
    <s v="SE200_53"/>
    <s v=" "/>
    <s v="SE"/>
    <n v="200"/>
    <n v="53"/>
    <s v="RefSEIND200Solar thermal2015"/>
    <n v="1"/>
    <s v="Reference"/>
    <s v="SE"/>
    <s v="IND"/>
    <n v="200"/>
    <n v="10"/>
    <x v="26"/>
    <x v="0"/>
    <s v="Industry"/>
    <x v="0"/>
    <x v="0"/>
    <x v="9"/>
    <m/>
    <n v="1.1496448857222201E-2"/>
    <n v="0"/>
    <n v="1.1496448857222201E-2"/>
    <n v="0"/>
    <n v="0"/>
    <n v="0"/>
    <n v="0"/>
    <n v="1.1496448857222201E-2"/>
    <n v="0"/>
    <n v="0"/>
    <n v="0"/>
    <n v="0"/>
    <m/>
    <s v=" "/>
    <s v=" "/>
    <s v=" "/>
    <s v=" "/>
    <n v="0.9550128533620541"/>
    <s v=" "/>
    <s v=" "/>
    <s v=" "/>
    <s v=" "/>
    <m/>
    <n v="1.09792564266667E-2"/>
    <n v="0"/>
    <n v="1.09792564266667E-2"/>
    <n v="0"/>
    <n v="0"/>
    <n v="0"/>
    <n v="0"/>
    <n v="1.09792564266667E-2"/>
    <n v="0"/>
    <n v="0"/>
    <n v="0"/>
    <n v="0"/>
    <m/>
    <n v="0"/>
    <n v="0"/>
    <n v="0"/>
    <n v="0"/>
    <n v="0"/>
    <n v="0"/>
    <n v="0"/>
    <n v="0"/>
  </r>
  <r>
    <s v="SE500_11"/>
    <s v="SE200_x"/>
    <s v=" "/>
    <s v="SE"/>
    <n v="200"/>
    <s v="x"/>
    <s v="RefSEIND200Heat pumps total (electric)2015"/>
    <n v="1"/>
    <s v="Reference"/>
    <s v="SE"/>
    <s v="IND"/>
    <n v="200"/>
    <n v="11"/>
    <x v="26"/>
    <x v="0"/>
    <s v="Industry"/>
    <x v="0"/>
    <x v="0"/>
    <x v="10"/>
    <m/>
    <n v="0"/>
    <n v="0"/>
    <n v="0"/>
    <s v="-"/>
    <s v="-"/>
    <s v="-"/>
    <s v="-"/>
    <s v="-"/>
    <s v="-"/>
    <s v="-"/>
    <s v="-"/>
    <s v="-"/>
    <m/>
    <s v=" "/>
    <s v=" "/>
    <s v=" "/>
    <s v=" "/>
    <s v=" "/>
    <s v=" "/>
    <s v=" "/>
    <s v=" "/>
    <s v=" "/>
    <m/>
    <n v="0"/>
    <n v="0"/>
    <n v="0"/>
    <s v="-"/>
    <s v="-"/>
    <s v="-"/>
    <s v="-"/>
    <s v="-"/>
    <s v="-"/>
    <s v="-"/>
    <s v="-"/>
    <s v="-"/>
    <m/>
    <n v="0"/>
    <s v="-"/>
    <s v="-"/>
    <s v="-"/>
    <s v="-"/>
    <s v="-"/>
    <s v="-"/>
    <s v="-"/>
  </r>
  <r>
    <s v="SE500_12"/>
    <s v="SE200_x"/>
    <s v=" "/>
    <s v="SE"/>
    <n v="200"/>
    <s v="x"/>
    <s v="RefSEIND200Heat pumps Air-to-air (electric)2015"/>
    <n v="1"/>
    <s v="Reference"/>
    <s v="SE"/>
    <s v="IND"/>
    <n v="200"/>
    <n v="12"/>
    <x v="26"/>
    <x v="0"/>
    <s v="Industry"/>
    <x v="0"/>
    <x v="0"/>
    <x v="11"/>
    <m/>
    <n v="0"/>
    <n v="0"/>
    <n v="0"/>
    <s v="-"/>
    <s v="-"/>
    <s v="-"/>
    <s v="-"/>
    <s v="-"/>
    <s v="-"/>
    <s v="-"/>
    <s v="-"/>
    <s v="-"/>
    <m/>
    <s v=" "/>
    <s v=" "/>
    <s v=" "/>
    <s v=" "/>
    <s v=" "/>
    <s v=" "/>
    <s v=" "/>
    <s v=" "/>
    <s v=" "/>
    <m/>
    <n v="0"/>
    <n v="0"/>
    <n v="0"/>
    <s v="-"/>
    <s v="-"/>
    <s v="-"/>
    <s v="-"/>
    <s v="-"/>
    <s v="-"/>
    <s v="-"/>
    <s v="-"/>
    <s v="-"/>
    <m/>
    <n v="0"/>
    <s v="-"/>
    <s v="-"/>
    <s v="-"/>
    <s v="-"/>
    <s v="-"/>
    <s v="-"/>
    <s v="-"/>
  </r>
  <r>
    <s v=" "/>
    <s v="SE200_x"/>
    <s v=" "/>
    <s v="SE"/>
    <n v="200"/>
    <s v="x"/>
    <s v="RefSEIND200Heat pumps Air-to-water (electric)2015"/>
    <n v="1"/>
    <s v="Reference"/>
    <s v="SE"/>
    <s v="IND"/>
    <n v="200"/>
    <n v="13"/>
    <x v="26"/>
    <x v="0"/>
    <s v="Industry"/>
    <x v="0"/>
    <x v="0"/>
    <x v="12"/>
    <m/>
    <n v="0"/>
    <n v="0"/>
    <n v="0"/>
    <s v="-"/>
    <s v="-"/>
    <s v="-"/>
    <s v="-"/>
    <s v="-"/>
    <s v="-"/>
    <s v="-"/>
    <s v="-"/>
    <s v="-"/>
    <m/>
    <s v=" "/>
    <s v=" "/>
    <s v=" "/>
    <s v=" "/>
    <s v=" "/>
    <s v=" "/>
    <s v=" "/>
    <s v=" "/>
    <s v=" "/>
    <m/>
    <n v="0"/>
    <n v="0"/>
    <n v="0"/>
    <s v="-"/>
    <s v="-"/>
    <s v="-"/>
    <s v="-"/>
    <s v="-"/>
    <s v="-"/>
    <s v="-"/>
    <s v="-"/>
    <s v="-"/>
    <m/>
    <n v="0"/>
    <s v="-"/>
    <s v="-"/>
    <s v="-"/>
    <s v="-"/>
    <s v="-"/>
    <s v="-"/>
    <s v="-"/>
  </r>
  <r>
    <s v="SE500_14"/>
    <s v="SE200_x"/>
    <s v=" "/>
    <s v="SE"/>
    <n v="200"/>
    <s v="x"/>
    <s v="RefSEIND200Heat pumps Ground-to-water (electric)2015"/>
    <n v="1"/>
    <s v="Reference"/>
    <s v="SE"/>
    <s v="IND"/>
    <n v="200"/>
    <n v="14"/>
    <x v="26"/>
    <x v="0"/>
    <s v="Industry"/>
    <x v="0"/>
    <x v="0"/>
    <x v="13"/>
    <m/>
    <n v="0"/>
    <n v="0"/>
    <n v="0"/>
    <s v="-"/>
    <s v="-"/>
    <s v="-"/>
    <s v="-"/>
    <s v="-"/>
    <s v="-"/>
    <s v="-"/>
    <s v="-"/>
    <s v="-"/>
    <m/>
    <s v=" "/>
    <s v=" "/>
    <s v=" "/>
    <s v=" "/>
    <s v=" "/>
    <s v=" "/>
    <s v=" "/>
    <s v=" "/>
    <s v=" "/>
    <m/>
    <n v="0"/>
    <n v="0"/>
    <n v="0"/>
    <s v="-"/>
    <s v="-"/>
    <s v="-"/>
    <s v="-"/>
    <s v="-"/>
    <s v="-"/>
    <s v="-"/>
    <s v="-"/>
    <s v="-"/>
    <m/>
    <n v="0"/>
    <s v="-"/>
    <s v="-"/>
    <s v="-"/>
    <s v="-"/>
    <s v="-"/>
    <s v="-"/>
    <s v="-"/>
  </r>
  <r>
    <s v="SE500_15"/>
    <s v="SE200_9"/>
    <s v=" "/>
    <s v="SE"/>
    <n v="200"/>
    <n v="9"/>
    <s v="RefSEIND200Others (RES)2015"/>
    <n v="1"/>
    <s v="Reference"/>
    <s v="SE"/>
    <s v="IND"/>
    <n v="200"/>
    <n v="15"/>
    <x v="26"/>
    <x v="0"/>
    <s v="Industry"/>
    <x v="0"/>
    <x v="0"/>
    <x v="14"/>
    <m/>
    <n v="9.7919716201111048E-2"/>
    <n v="0"/>
    <n v="9.7919716201111048E-2"/>
    <n v="4.1856808572222201E-3"/>
    <n v="0"/>
    <n v="0"/>
    <n v="9.5559890344444395E-3"/>
    <n v="8.4178046309444393E-2"/>
    <n v="0"/>
    <n v="0"/>
    <n v="0"/>
    <n v="0"/>
    <m/>
    <n v="0.9021052630040719"/>
    <s v=" "/>
    <s v=" "/>
    <n v="0.65719069706815958"/>
    <n v="2.8042974830826419"/>
    <s v=" "/>
    <s v=" "/>
    <s v=" "/>
    <s v=" "/>
    <m/>
    <n v="0.24585286512083343"/>
    <n v="0"/>
    <n v="0.24585286512083343"/>
    <n v="3.77592473055556E-3"/>
    <n v="0"/>
    <n v="0"/>
    <n v="6.2801070947222301E-3"/>
    <n v="0.23606028339638899"/>
    <n v="0"/>
    <n v="0"/>
    <n v="0"/>
    <n v="0"/>
    <m/>
    <n v="4.1856808569444397E-3"/>
    <n v="0"/>
    <n v="0"/>
    <n v="0"/>
    <n v="0"/>
    <n v="0"/>
    <n v="4.1856808569444397E-3"/>
    <n v="0"/>
  </r>
  <r>
    <s v="SE500_16"/>
    <s v="SE200_4"/>
    <s v="SE200_8"/>
    <s v="SE"/>
    <n v="200"/>
    <n v="4"/>
    <s v="RefSEIND200Others (fossil)2015"/>
    <n v="1"/>
    <s v="Reference"/>
    <s v="SE"/>
    <s v="IND"/>
    <n v="200"/>
    <n v="16"/>
    <x v="26"/>
    <x v="0"/>
    <s v="Industry"/>
    <x v="0"/>
    <x v="0"/>
    <x v="15"/>
    <m/>
    <n v="5.6202599806349944"/>
    <n v="0"/>
    <n v="5.6202599806349944"/>
    <n v="0.18795630262027779"/>
    <n v="1.0528297366958332"/>
    <n v="1.1279546317658331"/>
    <n v="3.2515193095530508"/>
    <n v="0"/>
    <n v="0"/>
    <n v="0"/>
    <n v="0"/>
    <n v="0"/>
    <m/>
    <n v="0.90210526300002392"/>
    <n v="0.90210526299990079"/>
    <n v="0.90210526299993399"/>
    <n v="0.62410207275381324"/>
    <s v=" "/>
    <s v=" "/>
    <s v=" "/>
    <s v=" "/>
    <s v=" "/>
    <m/>
    <n v="4.0433569601263848"/>
    <n v="0"/>
    <n v="4.0433569601263848"/>
    <n v="0.16955636980777777"/>
    <n v="0.94976324651611099"/>
    <n v="1.0175338097411106"/>
    <n v="2.0292799406911066"/>
    <n v="0"/>
    <n v="0"/>
    <n v="0"/>
    <n v="0"/>
    <n v="0"/>
    <m/>
    <n v="2.3687406710819467"/>
    <n v="0"/>
    <n v="0"/>
    <n v="0"/>
    <n v="2.8144046036111098E-3"/>
    <n v="2.3659262664783358"/>
    <n v="0"/>
    <n v="0"/>
  </r>
  <r>
    <s v=" "/>
    <s v="SE200_x"/>
    <s v=" "/>
    <s v="SE"/>
    <n v="200"/>
    <s v="x"/>
    <s v="RefSEIND200Compression cooling (electricity)2015"/>
    <n v="1"/>
    <s v="Reference"/>
    <s v="SE"/>
    <s v="IND"/>
    <n v="200"/>
    <n v="17"/>
    <x v="26"/>
    <x v="0"/>
    <s v="Industry"/>
    <x v="0"/>
    <x v="0"/>
    <x v="16"/>
    <m/>
    <n v="0"/>
    <n v="0"/>
    <n v="0"/>
    <s v="-"/>
    <s v="-"/>
    <s v="-"/>
    <s v="-"/>
    <s v="-"/>
    <s v="-"/>
    <s v="-"/>
    <s v="-"/>
    <s v="-"/>
    <m/>
    <s v=" "/>
    <s v=" "/>
    <s v=" "/>
    <s v=" "/>
    <s v=" "/>
    <s v=" "/>
    <s v=" "/>
    <s v=" "/>
    <s v=" "/>
    <m/>
    <n v="0"/>
    <n v="0"/>
    <n v="0"/>
    <s v="-"/>
    <s v="-"/>
    <s v="-"/>
    <s v="-"/>
    <s v="-"/>
    <s v="-"/>
    <s v="-"/>
    <s v="-"/>
    <s v="-"/>
    <m/>
    <n v="0"/>
    <s v="-"/>
    <s v="-"/>
    <s v="-"/>
    <s v="-"/>
    <s v="-"/>
    <s v="-"/>
    <s v="-"/>
  </r>
  <r>
    <s v="UK500_1"/>
    <s v="UK200_0"/>
    <s v=" "/>
    <s v="UK"/>
    <n v="200"/>
    <n v="0"/>
    <s v="RefUKIND200Total2015"/>
    <n v="1"/>
    <s v="Reference"/>
    <s v="UK"/>
    <s v="IND"/>
    <n v="200"/>
    <n v="1"/>
    <x v="27"/>
    <x v="0"/>
    <s v="Industry"/>
    <x v="0"/>
    <x v="0"/>
    <x v="0"/>
    <m/>
    <n v="200.55843479595367"/>
    <n v="6.9546961321372232"/>
    <n v="193.60373866381644"/>
    <n v="14.959873043224171"/>
    <n v="52.803875559824505"/>
    <n v="23.2526522375328"/>
    <n v="66.528031435612505"/>
    <n v="36.059306387622492"/>
    <n v="0.37662716292194398"/>
    <n v="0.32058106375638901"/>
    <n v="1.78716721494833"/>
    <n v="4.4703206905105599"/>
    <m/>
    <n v="0.90210526300000593"/>
    <n v="0.90210526299999905"/>
    <n v="0.90210526300000582"/>
    <n v="0.63367159031315279"/>
    <n v="0.92799369469000947"/>
    <n v="2.5000000000003717"/>
    <n v="9.9999999998007065E-3"/>
    <n v="1.6507286358776636"/>
    <n v="3.3770266357672485"/>
    <m/>
    <n v="176.71740051945824"/>
    <n v="18.991293859035039"/>
    <n v="157.7261066604232"/>
    <n v="13.495380206104439"/>
    <n v="47.634654049314705"/>
    <n v="20.9763399621872"/>
    <n v="42.156923480208"/>
    <n v="33.462808962608854"/>
    <n v="0.94156790730499995"/>
    <n v="3.2058106375000002E-3"/>
    <n v="2.9501280988169398"/>
    <n v="15.0963920422756"/>
    <m/>
    <n v="91.016400840581667"/>
    <n v="7.2531193433333302E-3"/>
    <n v="13.5856819298658"/>
    <n v="6.4731534658722198"/>
    <n v="15.997706822136401"/>
    <n v="44.4321062769653"/>
    <n v="1.106967555435"/>
    <n v="9.4135316709636108"/>
  </r>
  <r>
    <s v="UK500_2"/>
    <s v="UK200_3"/>
    <s v=" "/>
    <s v="UK"/>
    <n v="200"/>
    <n v="3"/>
    <s v="RefUKIND200Gas2015"/>
    <n v="1"/>
    <s v="Reference"/>
    <s v="UK"/>
    <s v="IND"/>
    <n v="200"/>
    <n v="2"/>
    <x v="27"/>
    <x v="0"/>
    <s v="Industry"/>
    <x v="0"/>
    <x v="0"/>
    <x v="1"/>
    <m/>
    <n v="88.44503438635725"/>
    <n v="0"/>
    <n v="88.44503438635725"/>
    <n v="1.9169661917486112"/>
    <n v="20.329388210345293"/>
    <n v="7.5669685105602804"/>
    <n v="32.754265800961399"/>
    <n v="25.877445672741668"/>
    <n v="0"/>
    <n v="0"/>
    <n v="0"/>
    <n v="0"/>
    <m/>
    <n v="0.90210526299997695"/>
    <n v="0.90210526300000693"/>
    <n v="0.90210526299999605"/>
    <n v="0.64901877944925257"/>
    <n v="0.92104513093358864"/>
    <s v=" "/>
    <s v=" "/>
    <s v=" "/>
    <s v=" "/>
    <m/>
    <n v="71.987184456797436"/>
    <n v="0"/>
    <n v="71.987184456797436"/>
    <n v="1.729305290569445"/>
    <n v="18.339248098122781"/>
    <n v="6.8262021183316701"/>
    <n v="21.258133611896362"/>
    <n v="23.834295337877176"/>
    <n v="0"/>
    <n v="0"/>
    <n v="0"/>
    <n v="0"/>
    <m/>
    <n v="29.813322912654225"/>
    <n v="7.2531193433333302E-3"/>
    <n v="12.556838185478901"/>
    <n v="3.4068196946755598"/>
    <n v="1.2182068693036101"/>
    <n v="12.308430717525599"/>
    <n v="0.31577432632722202"/>
    <n v="0"/>
  </r>
  <r>
    <s v="UK500_3"/>
    <s v="UK200_2"/>
    <s v=" "/>
    <s v="UK"/>
    <n v="200"/>
    <n v="2"/>
    <s v="RefUKIND200Oil2015"/>
    <n v="1"/>
    <s v="Reference"/>
    <s v="UK"/>
    <s v="IND"/>
    <n v="200"/>
    <n v="3"/>
    <x v="27"/>
    <x v="0"/>
    <s v="Industry"/>
    <x v="0"/>
    <x v="0"/>
    <x v="2"/>
    <m/>
    <n v="38.212051574658616"/>
    <n v="0"/>
    <n v="38.212051574658616"/>
    <n v="0.29907877528194499"/>
    <n v="19.613249388023888"/>
    <n v="6.8241951459574999"/>
    <n v="4.7104655417369496"/>
    <n v="6.7650627236583301"/>
    <n v="0"/>
    <n v="0"/>
    <n v="0"/>
    <n v="0"/>
    <m/>
    <n v="0.90210526300151161"/>
    <n v="0.90210526300000871"/>
    <n v="0.90210526299998628"/>
    <n v="0.63484715367835221"/>
    <n v="0.89083399742690261"/>
    <s v=" "/>
    <s v=" "/>
    <s v=" "/>
    <s v=" "/>
    <m/>
    <n v="33.136131902241097"/>
    <n v="0"/>
    <n v="33.136131902241097"/>
    <n v="0.26980053723388897"/>
    <n v="17.693215497468049"/>
    <n v="6.1561423569072202"/>
    <n v="2.9904256416716599"/>
    <n v="6.0265478689602796"/>
    <n v="0"/>
    <n v="0"/>
    <n v="0"/>
    <n v="0"/>
    <m/>
    <n v="26.736523309263571"/>
    <n v="0"/>
    <n v="0.96175986411111103"/>
    <n v="1.25668253336444"/>
    <n v="8.5023087621772202"/>
    <n v="16.0157721496108"/>
    <n v="0"/>
    <n v="0"/>
  </r>
  <r>
    <s v="UK500_5"/>
    <s v="UK200_1"/>
    <s v=" "/>
    <s v="UK"/>
    <n v="200"/>
    <n v="1"/>
    <s v="RefUKIND200Coal2015"/>
    <n v="1"/>
    <s v="Reference"/>
    <s v="UK"/>
    <s v="IND"/>
    <n v="200"/>
    <n v="5"/>
    <x v="27"/>
    <x v="0"/>
    <s v="Industry"/>
    <x v="0"/>
    <x v="0"/>
    <x v="3"/>
    <m/>
    <n v="33.575832974886936"/>
    <n v="0"/>
    <n v="33.575832974886936"/>
    <n v="1.5676988379472219"/>
    <n v="3.8966967595030599"/>
    <n v="4.7909894608333303"/>
    <n v="23.309103258528609"/>
    <n v="1.1344658074722199E-2"/>
    <n v="0"/>
    <n v="0"/>
    <n v="0"/>
    <n v="0"/>
    <m/>
    <n v="0.90210526299996052"/>
    <n v="0.90210526300000626"/>
    <n v="0.90210526300000005"/>
    <n v="0.61713896609912577"/>
    <n v="0.81031449838979175"/>
    <s v=" "/>
    <s v=" "/>
    <s v=" "/>
    <s v=" "/>
    <m/>
    <n v="23.645585461752503"/>
    <n v="0"/>
    <n v="23.645585461752503"/>
    <n v="1.414229372511111"/>
    <n v="3.5152306550627799"/>
    <n v="4.3219768075952798"/>
    <n v="14.384955885666109"/>
    <n v="9.1927409172222196E-3"/>
    <n v="0"/>
    <n v="0"/>
    <n v="0"/>
    <n v="0"/>
    <m/>
    <n v="10.255385058283609"/>
    <n v="0"/>
    <n v="0"/>
    <n v="0"/>
    <n v="4.7113172980616698"/>
    <n v="5.5440677602219397"/>
    <n v="0"/>
    <n v="0"/>
  </r>
  <r>
    <s v="UK500_6"/>
    <s v="UK200_6"/>
    <s v=" "/>
    <s v="UK"/>
    <n v="200"/>
    <n v="6"/>
    <s v="RefUKIND200Electric Heating2015"/>
    <n v="1"/>
    <s v="Reference"/>
    <s v="UK"/>
    <s v="IND"/>
    <n v="200"/>
    <n v="6"/>
    <x v="27"/>
    <x v="0"/>
    <s v="Industry"/>
    <x v="0"/>
    <x v="0"/>
    <x v="4"/>
    <m/>
    <n v="10.211676726625559"/>
    <n v="6.9546961321372232"/>
    <n v="3.2569805944883345"/>
    <n v="1.436629987416667E-2"/>
    <n v="0.550791899943333"/>
    <n v="0.52796932634083305"/>
    <n v="1.4181355327163909"/>
    <n v="0.74571753561361065"/>
    <n v="0.37662716292194398"/>
    <n v="0.32058106375638901"/>
    <n v="1.78716721494833"/>
    <n v="4.4703206905105599"/>
    <m/>
    <n v="0.90210526300465665"/>
    <n v="0.9021052630000308"/>
    <n v="0.90210526299964766"/>
    <n v="0.6112771910412923"/>
    <n v="1.0849183967084273"/>
    <n v="2.5000000000003717"/>
    <n v="9.9999999998007065E-3"/>
    <n v="1.6507286358776636"/>
    <n v="3.3770266357672485"/>
    <m/>
    <n v="21.653326531602538"/>
    <n v="18.991293859035039"/>
    <n v="2.6620326725674999"/>
    <n v="1.2959914726388889E-2"/>
    <n v="0.49687227175666704"/>
    <n v="0.47628390799444398"/>
    <n v="0.86687390495472205"/>
    <n v="0.809042673135278"/>
    <n v="0.94156790730499995"/>
    <n v="3.2058106375000002E-3"/>
    <n v="2.9501280988169398"/>
    <n v="15.0963920422756"/>
    <m/>
    <n v="1.09312752615778"/>
    <n v="0"/>
    <n v="0"/>
    <n v="0"/>
    <n v="0"/>
    <n v="1.00643911918528"/>
    <n v="8.6688406972500007E-2"/>
    <n v="0"/>
  </r>
  <r>
    <s v="UK500_7"/>
    <s v="UK200_7"/>
    <s v=" "/>
    <s v="UK"/>
    <n v="200"/>
    <n v="7"/>
    <s v="RefUKIND200District heating2015"/>
    <n v="1"/>
    <s v="Reference"/>
    <s v="UK"/>
    <s v="IND"/>
    <n v="200"/>
    <n v="7"/>
    <x v="27"/>
    <x v="0"/>
    <s v="Industry"/>
    <x v="0"/>
    <x v="0"/>
    <x v="5"/>
    <m/>
    <n v="11.800750829261951"/>
    <n v="0"/>
    <n v="11.800750829261951"/>
    <n v="9.4135316709636214"/>
    <n v="0"/>
    <n v="0"/>
    <n v="0"/>
    <n v="2.38721915829833"/>
    <n v="0"/>
    <n v="0"/>
    <n v="0"/>
    <n v="0"/>
    <m/>
    <n v="0.9021052629999855"/>
    <s v=" "/>
    <s v=" "/>
    <s v=" "/>
    <n v="0.92689999999997819"/>
    <s v=" "/>
    <s v=" "/>
    <s v=" "/>
    <s v=" "/>
    <m/>
    <n v="10.704709901620001"/>
    <n v="0"/>
    <n v="10.704709901620001"/>
    <n v="8.4919964637933312"/>
    <n v="0"/>
    <n v="0"/>
    <n v="0"/>
    <n v="2.21271343782667"/>
    <n v="0"/>
    <n v="0"/>
    <n v="0"/>
    <n v="0"/>
    <m/>
    <n v="9.4135316709636108"/>
    <n v="0"/>
    <n v="0"/>
    <n v="0"/>
    <n v="0"/>
    <n v="0"/>
    <n v="0"/>
    <n v="9.4135316709636108"/>
  </r>
  <r>
    <s v="UK500_8"/>
    <s v="UK200_x"/>
    <s v=" "/>
    <s v="UK"/>
    <n v="200"/>
    <s v="x"/>
    <s v="RefUKIND200Micro CHP (natural gas)2015"/>
    <n v="1"/>
    <s v="Reference"/>
    <s v="UK"/>
    <s v="IND"/>
    <n v="200"/>
    <n v="8"/>
    <x v="27"/>
    <x v="0"/>
    <s v="Industry"/>
    <x v="0"/>
    <x v="0"/>
    <x v="6"/>
    <m/>
    <n v="0"/>
    <n v="0"/>
    <n v="0"/>
    <s v="-"/>
    <s v="-"/>
    <s v="-"/>
    <s v="-"/>
    <s v="-"/>
    <s v="-"/>
    <s v="-"/>
    <s v="-"/>
    <s v="-"/>
    <m/>
    <s v=" "/>
    <s v=" "/>
    <s v=" "/>
    <s v=" "/>
    <s v=" "/>
    <s v=" "/>
    <s v=" "/>
    <s v=" "/>
    <s v=" "/>
    <m/>
    <n v="0"/>
    <n v="0"/>
    <n v="0"/>
    <s v="-"/>
    <s v="-"/>
    <s v="-"/>
    <s v="-"/>
    <s v="-"/>
    <s v="-"/>
    <s v="-"/>
    <s v="-"/>
    <s v="-"/>
    <m/>
    <n v="0"/>
    <s v="-"/>
    <s v="-"/>
    <s v="-"/>
    <s v="-"/>
    <s v="-"/>
    <s v="-"/>
    <s v="-"/>
  </r>
  <r>
    <s v="UK500_9"/>
    <s v="UK200_x"/>
    <s v=" "/>
    <s v="UK"/>
    <n v="200"/>
    <s v="x"/>
    <s v="RefUKIND200Micro CHP (biomass)2015"/>
    <n v="1"/>
    <s v="Reference"/>
    <s v="UK"/>
    <s v="IND"/>
    <n v="200"/>
    <n v="9"/>
    <x v="27"/>
    <x v="0"/>
    <s v="Industry"/>
    <x v="0"/>
    <x v="0"/>
    <x v="7"/>
    <m/>
    <n v="0"/>
    <n v="0"/>
    <n v="0"/>
    <s v="-"/>
    <s v="-"/>
    <s v="-"/>
    <s v="-"/>
    <s v="-"/>
    <s v="-"/>
    <s v="-"/>
    <s v="-"/>
    <s v="-"/>
    <m/>
    <s v=" "/>
    <s v=" "/>
    <s v=" "/>
    <s v=" "/>
    <s v=" "/>
    <s v=" "/>
    <s v=" "/>
    <s v=" "/>
    <s v=" "/>
    <m/>
    <n v="0"/>
    <n v="0"/>
    <n v="0"/>
    <s v="-"/>
    <s v="-"/>
    <s v="-"/>
    <s v="-"/>
    <s v="-"/>
    <s v="-"/>
    <s v="-"/>
    <s v="-"/>
    <s v="-"/>
    <m/>
    <n v="0"/>
    <s v="-"/>
    <s v="-"/>
    <s v="-"/>
    <s v="-"/>
    <s v="-"/>
    <s v="-"/>
    <s v="-"/>
  </r>
  <r>
    <s v="UK500_4"/>
    <s v="UK200_51"/>
    <s v=" "/>
    <s v="UK"/>
    <n v="200"/>
    <n v="51"/>
    <s v="RefUKIND200Biomass2015"/>
    <n v="1"/>
    <s v="Reference"/>
    <s v="UK"/>
    <s v="IND"/>
    <n v="200"/>
    <n v="4"/>
    <x v="27"/>
    <x v="0"/>
    <s v="Industry"/>
    <x v="0"/>
    <x v="0"/>
    <x v="8"/>
    <m/>
    <n v="5.6098729695480509"/>
    <n v="0"/>
    <n v="5.6098729695480509"/>
    <n v="0.47243608325027697"/>
    <n v="3.667239258945"/>
    <n v="1.4442939244444399"/>
    <n v="1.0969485319722218E-2"/>
    <n v="1.49342175886111E-2"/>
    <n v="0"/>
    <n v="0"/>
    <n v="0"/>
    <n v="0"/>
    <m/>
    <n v="0.90210526299985194"/>
    <n v="0.90210526299998517"/>
    <n v="0.90210526300001825"/>
    <n v="0.63920149277946692"/>
    <n v="0.84679885692168477"/>
    <s v=" "/>
    <s v=" "/>
    <s v=" "/>
    <s v=" "/>
    <m/>
    <n v="5.0569860536402853"/>
    <n v="0"/>
    <n v="5.0569860536402853"/>
    <n v="0.42618707713111104"/>
    <n v="3.3082358361744499"/>
    <n v="1.30290515056028"/>
    <n v="7.0117113913888904E-3"/>
    <n v="1.26462783830556E-2"/>
    <n v="0"/>
    <n v="0"/>
    <n v="0"/>
    <n v="0"/>
    <m/>
    <n v="5.5839692666397198"/>
    <n v="0"/>
    <n v="0"/>
    <n v="1.80965123783222"/>
    <n v="1.4795405397941701"/>
    <n v="2.2947774890133301"/>
    <n v="0"/>
    <n v="0"/>
  </r>
  <r>
    <s v="UK500_10"/>
    <s v="UK200_53"/>
    <s v=" "/>
    <s v="UK"/>
    <n v="200"/>
    <n v="53"/>
    <s v="RefUKIND200Solar thermal2015"/>
    <n v="1"/>
    <s v="Reference"/>
    <s v="UK"/>
    <s v="IND"/>
    <n v="200"/>
    <n v="10"/>
    <x v="27"/>
    <x v="0"/>
    <s v="Industry"/>
    <x v="0"/>
    <x v="0"/>
    <x v="9"/>
    <m/>
    <n v="0.103823685526667"/>
    <n v="0"/>
    <n v="0.103823685526667"/>
    <n v="0"/>
    <n v="0"/>
    <n v="0"/>
    <n v="0"/>
    <n v="0.103823685526667"/>
    <n v="0"/>
    <n v="0"/>
    <n v="0"/>
    <n v="0"/>
    <m/>
    <s v=" "/>
    <s v=" "/>
    <s v=" "/>
    <s v=" "/>
    <n v="0.9544537258910375"/>
    <s v=" "/>
    <s v=" "/>
    <s v=" "/>
    <s v=" "/>
    <m/>
    <n v="9.9094903486666705E-2"/>
    <n v="0"/>
    <n v="9.9094903486666705E-2"/>
    <n v="0"/>
    <n v="0"/>
    <n v="0"/>
    <n v="0"/>
    <n v="9.9094903486666705E-2"/>
    <n v="0"/>
    <n v="0"/>
    <n v="0"/>
    <n v="0"/>
    <m/>
    <n v="0"/>
    <n v="0"/>
    <n v="0"/>
    <n v="0"/>
    <n v="0"/>
    <n v="0"/>
    <n v="0"/>
    <n v="0"/>
  </r>
  <r>
    <s v="UK500_11"/>
    <s v="UK200_x"/>
    <s v=" "/>
    <s v="UK"/>
    <n v="200"/>
    <s v="x"/>
    <s v="RefUKIND200Heat pumps total (electric)2015"/>
    <n v="1"/>
    <s v="Reference"/>
    <s v="UK"/>
    <s v="IND"/>
    <n v="200"/>
    <n v="11"/>
    <x v="27"/>
    <x v="0"/>
    <s v="Industry"/>
    <x v="0"/>
    <x v="0"/>
    <x v="10"/>
    <m/>
    <n v="0"/>
    <n v="0"/>
    <n v="0"/>
    <s v="-"/>
    <s v="-"/>
    <s v="-"/>
    <s v="-"/>
    <s v="-"/>
    <s v="-"/>
    <s v="-"/>
    <s v="-"/>
    <s v="-"/>
    <m/>
    <s v=" "/>
    <s v=" "/>
    <s v=" "/>
    <s v=" "/>
    <s v=" "/>
    <s v=" "/>
    <s v=" "/>
    <s v=" "/>
    <s v=" "/>
    <m/>
    <n v="0"/>
    <n v="0"/>
    <n v="0"/>
    <s v="-"/>
    <s v="-"/>
    <s v="-"/>
    <s v="-"/>
    <s v="-"/>
    <s v="-"/>
    <s v="-"/>
    <s v="-"/>
    <s v="-"/>
    <m/>
    <n v="0"/>
    <s v="-"/>
    <s v="-"/>
    <s v="-"/>
    <s v="-"/>
    <s v="-"/>
    <s v="-"/>
    <s v="-"/>
  </r>
  <r>
    <s v="UK500_12"/>
    <s v="UK200_x"/>
    <s v=" "/>
    <s v="UK"/>
    <n v="200"/>
    <s v="x"/>
    <s v="RefUKIND200Heat pumps Air-to-air (electric)2015"/>
    <n v="1"/>
    <s v="Reference"/>
    <s v="UK"/>
    <s v="IND"/>
    <n v="200"/>
    <n v="12"/>
    <x v="27"/>
    <x v="0"/>
    <s v="Industry"/>
    <x v="0"/>
    <x v="0"/>
    <x v="11"/>
    <m/>
    <n v="0"/>
    <n v="0"/>
    <n v="0"/>
    <s v="-"/>
    <s v="-"/>
    <s v="-"/>
    <s v="-"/>
    <s v="-"/>
    <s v="-"/>
    <s v="-"/>
    <s v="-"/>
    <s v="-"/>
    <m/>
    <s v=" "/>
    <s v=" "/>
    <s v=" "/>
    <s v=" "/>
    <s v=" "/>
    <s v=" "/>
    <s v=" "/>
    <s v=" "/>
    <s v=" "/>
    <m/>
    <n v="0"/>
    <n v="0"/>
    <n v="0"/>
    <s v="-"/>
    <s v="-"/>
    <s v="-"/>
    <s v="-"/>
    <s v="-"/>
    <s v="-"/>
    <s v="-"/>
    <s v="-"/>
    <s v="-"/>
    <m/>
    <n v="0"/>
    <s v="-"/>
    <s v="-"/>
    <s v="-"/>
    <s v="-"/>
    <s v="-"/>
    <s v="-"/>
    <s v="-"/>
  </r>
  <r>
    <s v=" "/>
    <s v="UK200_x"/>
    <s v=" "/>
    <s v="UK"/>
    <n v="200"/>
    <s v="x"/>
    <s v="RefUKIND200Heat pumps Air-to-water (electric)2015"/>
    <n v="1"/>
    <s v="Reference"/>
    <s v="UK"/>
    <s v="IND"/>
    <n v="200"/>
    <n v="13"/>
    <x v="27"/>
    <x v="0"/>
    <s v="Industry"/>
    <x v="0"/>
    <x v="0"/>
    <x v="12"/>
    <m/>
    <n v="0"/>
    <n v="0"/>
    <n v="0"/>
    <s v="-"/>
    <s v="-"/>
    <s v="-"/>
    <s v="-"/>
    <s v="-"/>
    <s v="-"/>
    <s v="-"/>
    <s v="-"/>
    <s v="-"/>
    <m/>
    <s v=" "/>
    <s v=" "/>
    <s v=" "/>
    <s v=" "/>
    <s v=" "/>
    <s v=" "/>
    <s v=" "/>
    <s v=" "/>
    <s v=" "/>
    <m/>
    <n v="0"/>
    <n v="0"/>
    <n v="0"/>
    <s v="-"/>
    <s v="-"/>
    <s v="-"/>
    <s v="-"/>
    <s v="-"/>
    <s v="-"/>
    <s v="-"/>
    <s v="-"/>
    <s v="-"/>
    <m/>
    <n v="0"/>
    <s v="-"/>
    <s v="-"/>
    <s v="-"/>
    <s v="-"/>
    <s v="-"/>
    <s v="-"/>
    <s v="-"/>
  </r>
  <r>
    <s v="UK500_14"/>
    <s v="UK200_x"/>
    <s v=" "/>
    <s v="UK"/>
    <n v="200"/>
    <s v="x"/>
    <s v="RefUKIND200Heat pumps Ground-to-water (electric)2015"/>
    <n v="1"/>
    <s v="Reference"/>
    <s v="UK"/>
    <s v="IND"/>
    <n v="200"/>
    <n v="14"/>
    <x v="27"/>
    <x v="0"/>
    <s v="Industry"/>
    <x v="0"/>
    <x v="0"/>
    <x v="13"/>
    <m/>
    <n v="0"/>
    <n v="0"/>
    <n v="0"/>
    <s v="-"/>
    <s v="-"/>
    <s v="-"/>
    <s v="-"/>
    <s v="-"/>
    <s v="-"/>
    <s v="-"/>
    <s v="-"/>
    <s v="-"/>
    <m/>
    <s v=" "/>
    <s v=" "/>
    <s v=" "/>
    <s v=" "/>
    <s v=" "/>
    <s v=" "/>
    <s v=" "/>
    <s v=" "/>
    <s v=" "/>
    <m/>
    <n v="0"/>
    <n v="0"/>
    <n v="0"/>
    <s v="-"/>
    <s v="-"/>
    <s v="-"/>
    <s v="-"/>
    <s v="-"/>
    <s v="-"/>
    <s v="-"/>
    <s v="-"/>
    <s v="-"/>
    <m/>
    <n v="0"/>
    <s v="-"/>
    <s v="-"/>
    <s v="-"/>
    <s v="-"/>
    <s v="-"/>
    <s v="-"/>
    <s v="-"/>
  </r>
  <r>
    <s v="UK500_15"/>
    <s v="UK200_9"/>
    <s v=" "/>
    <s v="UK"/>
    <n v="200"/>
    <n v="9"/>
    <s v="RefUKIND200Others (RES)2015"/>
    <n v="1"/>
    <s v="Reference"/>
    <s v="UK"/>
    <s v="IND"/>
    <n v="200"/>
    <n v="15"/>
    <x v="27"/>
    <x v="0"/>
    <s v="Industry"/>
    <x v="0"/>
    <x v="0"/>
    <x v="14"/>
    <m/>
    <n v="0.86270691227166552"/>
    <n v="0"/>
    <n v="0.86270691227166552"/>
    <n v="0.70450482213527699"/>
    <n v="0"/>
    <n v="0"/>
    <n v="4.44335401555555E-3"/>
    <n v="0.15375873612083299"/>
    <n v="0"/>
    <n v="0"/>
    <n v="0"/>
    <n v="0"/>
    <m/>
    <n v="0.90210526299976124"/>
    <s v=" "/>
    <s v=" "/>
    <n v="0.62498412560527206"/>
    <n v="2.9869894459952708"/>
    <s v=" "/>
    <s v=" "/>
    <s v=" "/>
    <s v=" "/>
    <m/>
    <n v="1.0975902556036108"/>
    <n v="0"/>
    <n v="1.0975902556036108"/>
    <n v="0.63553750785694407"/>
    <n v="0"/>
    <n v="0"/>
    <n v="2.77702572416666E-3"/>
    <n v="0.4592757220225"/>
    <n v="0"/>
    <n v="0"/>
    <n v="0"/>
    <n v="0"/>
    <m/>
    <n v="0.70450482213499999"/>
    <n v="0"/>
    <n v="0"/>
    <n v="0"/>
    <n v="0"/>
    <n v="0"/>
    <n v="0.70450482213499999"/>
    <n v="0"/>
  </r>
  <r>
    <s v="UK500_16"/>
    <s v="UK200_4"/>
    <s v="UK200_8"/>
    <s v="UK"/>
    <n v="200"/>
    <n v="4"/>
    <s v="RefUKIND200Others (fossil)2015"/>
    <n v="1"/>
    <s v="Reference"/>
    <s v="UK"/>
    <s v="IND"/>
    <n v="200"/>
    <n v="16"/>
    <x v="27"/>
    <x v="0"/>
    <s v="Industry"/>
    <x v="0"/>
    <x v="0"/>
    <x v="15"/>
    <m/>
    <n v="11.736684736817512"/>
    <n v="0"/>
    <n v="11.736684736817512"/>
    <n v="0.57129036202333294"/>
    <n v="4.7465100430636182"/>
    <n v="2.0982358693966692"/>
    <n v="4.3206484623338914"/>
    <n v="0"/>
    <n v="0"/>
    <n v="0"/>
    <n v="0"/>
    <n v="0"/>
    <m/>
    <n v="0.90210526300013361"/>
    <n v="0.90210526300010863"/>
    <n v="0.90210526299997051"/>
    <n v="0.61258066282794921"/>
    <s v=" "/>
    <s v=" "/>
    <s v=" "/>
    <s v=" "/>
    <s v=" "/>
    <m/>
    <n v="9.3367910527141706"/>
    <n v="0"/>
    <n v="9.3367910527141706"/>
    <n v="0.51536404228250032"/>
    <n v="4.2818516907305622"/>
    <n v="1.8928296207980539"/>
    <n v="2.6467456989030547"/>
    <n v="0"/>
    <n v="0"/>
    <n v="0"/>
    <n v="0"/>
    <n v="0"/>
    <m/>
    <n v="7.4160362744838855"/>
    <n v="0"/>
    <n v="6.7083880275833299E-2"/>
    <n v="0"/>
    <n v="8.6333352799722193E-2"/>
    <n v="7.26261904140833"/>
    <n v="0"/>
    <n v="0"/>
  </r>
  <r>
    <s v=" "/>
    <s v="UK200_x"/>
    <s v=" "/>
    <s v="UK"/>
    <n v="200"/>
    <s v="x"/>
    <s v="RefUKIND200Compression cooling (electricity)2015"/>
    <n v="1"/>
    <s v="Reference"/>
    <s v="UK"/>
    <s v="IND"/>
    <n v="200"/>
    <n v="17"/>
    <x v="27"/>
    <x v="0"/>
    <s v="Industry"/>
    <x v="0"/>
    <x v="0"/>
    <x v="16"/>
    <m/>
    <n v="0"/>
    <n v="0"/>
    <n v="0"/>
    <s v="-"/>
    <s v="-"/>
    <s v="-"/>
    <s v="-"/>
    <s v="-"/>
    <s v="-"/>
    <s v="-"/>
    <s v="-"/>
    <s v="-"/>
    <m/>
    <s v=" "/>
    <s v=" "/>
    <s v=" "/>
    <s v=" "/>
    <s v=" "/>
    <s v=" "/>
    <s v=" "/>
    <s v=" "/>
    <s v=" "/>
    <m/>
    <n v="0"/>
    <n v="0"/>
    <n v="0"/>
    <s v="-"/>
    <s v="-"/>
    <s v="-"/>
    <s v="-"/>
    <s v="-"/>
    <s v="-"/>
    <s v="-"/>
    <s v="-"/>
    <s v="-"/>
    <m/>
    <n v="0"/>
    <s v="-"/>
    <s v="-"/>
    <s v="-"/>
    <s v="-"/>
    <s v="-"/>
    <s v="-"/>
    <s v="-"/>
  </r>
</pivotCacheRecords>
</file>

<file path=xl/pivotCache/pivotCacheRecords3.xml><?xml version="1.0" encoding="utf-8"?>
<pivotCacheRecords xmlns="http://schemas.openxmlformats.org/spreadsheetml/2006/main" xmlns:r="http://schemas.openxmlformats.org/officeDocument/2006/relationships" count="448">
  <r>
    <s v="AT500_1"/>
    <s v="AT300_1"/>
    <n v="1"/>
    <s v="Reference"/>
    <s v="AT"/>
    <x v="0"/>
    <s v="Core countries"/>
    <s v="Services"/>
    <x v="0"/>
    <n v="2015"/>
    <n v="1"/>
    <x v="0"/>
    <n v="24.883213774873418"/>
    <n v="23.062695015113601"/>
    <n v="1.6250137324270906"/>
    <n v="20.296696639412492"/>
    <n v="1.1409846432740192"/>
    <n v="0.88342300849725808"/>
    <n v="20.374115414306374"/>
    <n v="1.44521659643796"/>
    <n v="17.890123578938883"/>
    <n v="1.0387752389295311"/>
    <n v="1.8205187597598185"/>
    <m/>
    <n v="0.27984060934118909"/>
    <n v="1.5406781504186293"/>
    <n v="3.1383432865258132"/>
    <n v="5.7134128276865264"/>
    <m/>
    <n v="1.0913783764306375"/>
    <n v="4.6220344512558889"/>
  </r>
  <r>
    <s v="AT500_2"/>
    <s v="AT300_2"/>
    <n v="1"/>
    <s v="Reference"/>
    <s v="AT"/>
    <x v="0"/>
    <s v="Core countries"/>
    <s v="Services"/>
    <x v="0"/>
    <n v="2015"/>
    <n v="2"/>
    <x v="1"/>
    <n v="6.3324915510188324"/>
    <n v="6.3324915510188324"/>
    <n v="0.46884217325307892"/>
    <n v="5.8636493777657535"/>
    <n v="0"/>
    <n v="0.83770332871200581"/>
    <n v="5.3047492513291283"/>
    <n v="0.39384418167721991"/>
    <n v="4.9109050696519088"/>
    <n v="0"/>
    <n v="0"/>
    <m/>
    <n v="0"/>
    <n v="0"/>
    <s v="-"/>
    <n v="0"/>
    <m/>
    <n v="0"/>
    <n v="0"/>
  </r>
  <r>
    <s v="AT500_3"/>
    <s v="AT300_3"/>
    <n v="1"/>
    <s v="Reference"/>
    <s v="AT"/>
    <x v="0"/>
    <s v="Core countries"/>
    <s v="Services"/>
    <x v="0"/>
    <n v="2015"/>
    <n v="3"/>
    <x v="2"/>
    <n v="3.1631814908420459"/>
    <n v="3.1631814908420459"/>
    <n v="0.21676260997413338"/>
    <n v="2.9464188808679124"/>
    <n v="0"/>
    <n v="0.75734891109250824"/>
    <n v="2.3956320576772003"/>
    <n v="0.16415984211435605"/>
    <n v="2.2314722155628441"/>
    <n v="0"/>
    <n v="0"/>
    <m/>
    <n v="0"/>
    <n v="0"/>
    <s v="-"/>
    <n v="0"/>
    <m/>
    <n v="0"/>
    <n v="0"/>
  </r>
  <r>
    <s v="AT500_5"/>
    <s v="AT300_5"/>
    <n v="1"/>
    <s v="Reference"/>
    <s v="AT"/>
    <x v="0"/>
    <s v="Core countries"/>
    <s v="Services"/>
    <x v="0"/>
    <n v="2015"/>
    <n v="5"/>
    <x v="3"/>
    <n v="2.953616642383998E-2"/>
    <n v="2.953616642383998E-2"/>
    <n v="2.0223566626562874E-3"/>
    <n v="2.7513809761183693E-2"/>
    <n v="0"/>
    <n v="0.6079779057990824"/>
    <n v="1.7957336607699402E-2"/>
    <n v="1.2297752400334213E-3"/>
    <n v="1.6727561367665979E-2"/>
    <n v="0"/>
    <n v="0"/>
    <m/>
    <n v="0"/>
    <n v="0"/>
    <s v="-"/>
    <n v="0"/>
    <m/>
    <n v="0"/>
    <n v="0"/>
  </r>
  <r>
    <s v="AT500_6"/>
    <s v="AT300_6"/>
    <n v="1"/>
    <s v="Reference"/>
    <s v="AT"/>
    <x v="0"/>
    <s v="Core countries"/>
    <s v="Services"/>
    <x v="0"/>
    <n v="2015"/>
    <n v="6"/>
    <x v="4"/>
    <n v="3.2667970589384661"/>
    <n v="1.4462782991786476"/>
    <n v="2.11836807035767E-2"/>
    <n v="0.2841099752010518"/>
    <n v="1.1409846432740192"/>
    <n v="0.93081278776093757"/>
    <n v="1.3462143355366243"/>
    <n v="2.9011320910062678E-2"/>
    <n v="0.27842777569703048"/>
    <n v="1.0387752389295311"/>
    <n v="1.8205187597598185"/>
    <m/>
    <n v="0.27984060934118909"/>
    <n v="1.5406781504186293"/>
    <n v="3.1383432865258132"/>
    <n v="5.7134128276865264"/>
    <m/>
    <n v="1.0913783764306375"/>
    <n v="4.6220344512558889"/>
  </r>
  <r>
    <s v="AT500_7"/>
    <s v="AT300_7"/>
    <n v="1"/>
    <s v="Reference"/>
    <s v="AT"/>
    <x v="0"/>
    <s v="Core countries"/>
    <s v="Services"/>
    <x v="0"/>
    <n v="2015"/>
    <n v="7"/>
    <x v="5"/>
    <n v="10.004458434132342"/>
    <n v="10.004458434132342"/>
    <n v="0.74982167161133528"/>
    <n v="9.254636762521006"/>
    <n v="0"/>
    <n v="0.95646800129502751"/>
    <n v="9.5689443625337418"/>
    <n v="0.71748399946747998"/>
    <n v="8.8514603630662609"/>
    <n v="0"/>
    <n v="0"/>
    <m/>
    <n v="0"/>
    <n v="0"/>
    <s v="-"/>
    <n v="0"/>
    <m/>
    <n v="0"/>
    <n v="0"/>
  </r>
  <r>
    <s v="AT500_8"/>
    <s v="AT300_8"/>
    <n v="1"/>
    <s v="Reference"/>
    <s v="AT"/>
    <x v="0"/>
    <s v="Core countries"/>
    <s v="Services"/>
    <x v="0"/>
    <n v="2015"/>
    <n v="8"/>
    <x v="6"/>
    <n v="0"/>
    <n v="0"/>
    <n v="0"/>
    <n v="0"/>
    <n v="0"/>
    <s v="-"/>
    <n v="0"/>
    <n v="0"/>
    <n v="0"/>
    <n v="0"/>
    <n v="0"/>
    <m/>
    <n v="0"/>
    <n v="0"/>
    <s v="-"/>
    <n v="0"/>
    <m/>
    <n v="0"/>
    <n v="0"/>
  </r>
  <r>
    <s v="AT500_9"/>
    <s v="AT300_9"/>
    <n v="1"/>
    <s v="Reference"/>
    <s v="AT"/>
    <x v="0"/>
    <s v="Core countries"/>
    <s v="Services"/>
    <x v="0"/>
    <n v="2015"/>
    <n v="9"/>
    <x v="7"/>
    <n v="0"/>
    <n v="0"/>
    <n v="0"/>
    <n v="0"/>
    <n v="0"/>
    <s v="-"/>
    <n v="0"/>
    <n v="0"/>
    <n v="0"/>
    <n v="0"/>
    <n v="0"/>
    <m/>
    <n v="0"/>
    <n v="0"/>
    <s v="-"/>
    <n v="0"/>
    <m/>
    <n v="0"/>
    <n v="0"/>
  </r>
  <r>
    <s v="AT500_4"/>
    <s v="AT300_4"/>
    <n v="1"/>
    <s v="Reference"/>
    <s v="AT"/>
    <x v="0"/>
    <s v="Core countries"/>
    <s v="Services"/>
    <x v="0"/>
    <n v="2015"/>
    <n v="4"/>
    <x v="8"/>
    <n v="1.5118043720932488"/>
    <n v="1.5118043720932488"/>
    <n v="0.11992879997458934"/>
    <n v="1.3918755721186595"/>
    <n v="0"/>
    <n v="0.7533588306778789"/>
    <n v="1.1389311739738748"/>
    <n v="9.0733850640627764E-2"/>
    <n v="1.0481973233332471"/>
    <n v="0"/>
    <n v="0"/>
    <m/>
    <n v="0"/>
    <n v="0"/>
    <s v="-"/>
    <n v="0"/>
    <m/>
    <n v="0"/>
    <n v="0"/>
  </r>
  <r>
    <s v="AT500_10"/>
    <s v="AT300_10"/>
    <n v="1"/>
    <s v="Reference"/>
    <s v="AT"/>
    <x v="0"/>
    <s v="Core countries"/>
    <s v="Services"/>
    <x v="0"/>
    <n v="2015"/>
    <n v="10"/>
    <x v="9"/>
    <n v="0.47051753709395266"/>
    <n v="0.47051753709395266"/>
    <n v="3.8201126427231127E-2"/>
    <n v="0.43231641066672155"/>
    <n v="0"/>
    <n v="0.82430798511637948"/>
    <n v="0.38785136296383749"/>
    <n v="3.1517001289547868E-2"/>
    <n v="0.35633436167428961"/>
    <n v="0"/>
    <n v="0"/>
    <m/>
    <n v="0"/>
    <n v="0"/>
    <s v="-"/>
    <n v="0"/>
    <m/>
    <n v="0"/>
    <n v="0"/>
  </r>
  <r>
    <s v="AT500_11"/>
    <s v="AT300_11"/>
    <n v="1"/>
    <s v="Reference"/>
    <s v="AT"/>
    <x v="0"/>
    <s v="Core countries"/>
    <s v="Services"/>
    <x v="0"/>
    <n v="2015"/>
    <n v="11"/>
    <x v="10"/>
    <n v="0.10442716433069538"/>
    <n v="0.10442716433069538"/>
    <n v="8.2513138204893584E-3"/>
    <n v="9.6175850510206023E-2"/>
    <n v="0"/>
    <n v="2.0477002804280935"/>
    <n v="0.21383553368427552"/>
    <n v="1.7236625098634811E-2"/>
    <n v="0.19659890858564072"/>
    <n v="0"/>
    <n v="0"/>
    <m/>
    <n v="0"/>
    <n v="0"/>
    <s v="-"/>
    <n v="0"/>
    <m/>
    <n v="0"/>
    <n v="0"/>
  </r>
  <r>
    <s v="AT500_12"/>
    <s v="AT300_12"/>
    <n v="1"/>
    <s v="Reference"/>
    <s v="AT"/>
    <x v="0"/>
    <s v="Core countries"/>
    <s v="Services"/>
    <x v="0"/>
    <n v="2015"/>
    <n v="12"/>
    <x v="11"/>
    <n v="0"/>
    <n v="0"/>
    <n v="0"/>
    <n v="0"/>
    <n v="0"/>
    <s v="-"/>
    <n v="0"/>
    <n v="0"/>
    <n v="0"/>
    <n v="0"/>
    <n v="0"/>
    <m/>
    <n v="0"/>
    <n v="0"/>
    <s v="-"/>
    <n v="0"/>
    <m/>
    <n v="0"/>
    <n v="0"/>
  </r>
  <r>
    <s v=" "/>
    <s v="AT300_13"/>
    <n v="1"/>
    <s v="Reference"/>
    <s v="AT"/>
    <x v="0"/>
    <s v="Core countries"/>
    <s v="Services"/>
    <x v="0"/>
    <n v="2015"/>
    <n v="13"/>
    <x v="12"/>
    <n v="0"/>
    <n v="0"/>
    <n v="0"/>
    <n v="0"/>
    <n v="0"/>
    <s v="-"/>
    <n v="0"/>
    <n v="0"/>
    <n v="0"/>
    <n v="0"/>
    <n v="0"/>
    <m/>
    <n v="0"/>
    <n v="0"/>
    <s v="-"/>
    <n v="0"/>
    <m/>
    <n v="0"/>
    <n v="0"/>
  </r>
  <r>
    <s v="AT500_14"/>
    <s v="AT300_14"/>
    <n v="1"/>
    <s v="Reference"/>
    <s v="AT"/>
    <x v="0"/>
    <s v="Core countries"/>
    <s v="Services"/>
    <x v="0"/>
    <n v="2015"/>
    <n v="14"/>
    <x v="13"/>
    <n v="0"/>
    <n v="0"/>
    <n v="0"/>
    <n v="0"/>
    <n v="0"/>
    <s v="-"/>
    <n v="0"/>
    <n v="0"/>
    <n v="0"/>
    <n v="0"/>
    <n v="0"/>
    <m/>
    <n v="0"/>
    <n v="0"/>
    <s v="-"/>
    <n v="0"/>
    <m/>
    <n v="0"/>
    <n v="0"/>
  </r>
  <r>
    <s v="AT500_15"/>
    <s v="AT300_15"/>
    <n v="1"/>
    <s v="Reference"/>
    <s v="AT"/>
    <x v="0"/>
    <s v="Core countries"/>
    <s v="Services"/>
    <x v="0"/>
    <n v="2015"/>
    <n v="15"/>
    <x v="14"/>
    <n v="0"/>
    <n v="0"/>
    <n v="0"/>
    <n v="0"/>
    <n v="0"/>
    <s v="-"/>
    <n v="0"/>
    <n v="0"/>
    <n v="0"/>
    <n v="0"/>
    <n v="0"/>
    <m/>
    <n v="0"/>
    <n v="0"/>
    <s v="-"/>
    <n v="0"/>
    <m/>
    <n v="0"/>
    <n v="0"/>
  </r>
  <r>
    <s v="AT500_16"/>
    <s v="AT300_16"/>
    <n v="1"/>
    <s v="Reference"/>
    <s v="AT"/>
    <x v="0"/>
    <s v="Core countries"/>
    <s v="Services"/>
    <x v="0"/>
    <n v="2015"/>
    <n v="16"/>
    <x v="15"/>
    <n v="0"/>
    <n v="0"/>
    <n v="0"/>
    <n v="0"/>
    <n v="0"/>
    <s v="-"/>
    <n v="0"/>
    <n v="0"/>
    <n v="0"/>
    <n v="0"/>
    <n v="0"/>
    <m/>
    <n v="0"/>
    <n v="0"/>
    <s v="-"/>
    <n v="0"/>
    <m/>
    <n v="0"/>
    <n v="0"/>
  </r>
  <r>
    <s v="BE500_1"/>
    <s v="BE300_1"/>
    <n v="1"/>
    <s v="Reference"/>
    <s v="BE"/>
    <x v="1"/>
    <s v="Core countries"/>
    <s v="Services"/>
    <x v="0"/>
    <n v="2015"/>
    <n v="1"/>
    <x v="0"/>
    <n v="36.412840520602586"/>
    <n v="33.434817565393146"/>
    <n v="2.4457398058614142"/>
    <n v="29.49823216021953"/>
    <n v="1.4908455993122034"/>
    <n v="0.84042417759445365"/>
    <n v="28.099429055416127"/>
    <n v="2.0749721814547892"/>
    <n v="24.667161223435521"/>
    <n v="1.3572956505258176"/>
    <n v="2.9780229552094393"/>
    <m/>
    <n v="0.42292549663721257"/>
    <n v="2.5550974585722268"/>
    <n v="3.1278139734643928"/>
    <n v="9.3147018126018093"/>
    <m/>
    <n v="1.6494094368851291"/>
    <n v="7.66529237571668"/>
  </r>
  <r>
    <s v="BE500_2"/>
    <s v="BE300_2"/>
    <n v="1"/>
    <s v="Reference"/>
    <s v="BE"/>
    <x v="1"/>
    <s v="Core countries"/>
    <s v="Services"/>
    <x v="0"/>
    <n v="2015"/>
    <n v="2"/>
    <x v="1"/>
    <n v="19.181312617627434"/>
    <n v="19.181312617627434"/>
    <n v="1.4907375352763967"/>
    <n v="17.690575082351039"/>
    <n v="0"/>
    <n v="0.8431371632766681"/>
    <n v="16.172477508349356"/>
    <n v="1.2603226386246216"/>
    <n v="14.912154869724734"/>
    <n v="0"/>
    <n v="0"/>
    <m/>
    <n v="0"/>
    <n v="0"/>
    <s v="-"/>
    <n v="0"/>
    <m/>
    <n v="0"/>
    <n v="0"/>
  </r>
  <r>
    <s v="BE500_3"/>
    <s v="BE300_3"/>
    <n v="1"/>
    <s v="Reference"/>
    <s v="BE"/>
    <x v="1"/>
    <s v="Core countries"/>
    <s v="Services"/>
    <x v="0"/>
    <n v="2015"/>
    <n v="3"/>
    <x v="2"/>
    <n v="8.9259913754020506"/>
    <n v="8.9259913754020506"/>
    <n v="0.64256342022516955"/>
    <n v="8.2834279551768812"/>
    <n v="0"/>
    <n v="0.75740723909660168"/>
    <n v="6.7606104838433456"/>
    <n v="0.48675069858103437"/>
    <n v="6.273859785262311"/>
    <n v="0"/>
    <n v="0"/>
    <m/>
    <n v="0"/>
    <n v="0"/>
    <s v="-"/>
    <n v="0"/>
    <m/>
    <n v="0"/>
    <n v="0"/>
  </r>
  <r>
    <s v="BE500_5"/>
    <s v="BE300_5"/>
    <n v="1"/>
    <s v="Reference"/>
    <s v="BE"/>
    <x v="1"/>
    <s v="Core countries"/>
    <s v="Services"/>
    <x v="0"/>
    <n v="2015"/>
    <n v="5"/>
    <x v="3"/>
    <n v="0"/>
    <n v="0"/>
    <n v="0"/>
    <n v="0"/>
    <n v="0"/>
    <s v="-"/>
    <n v="0"/>
    <n v="0"/>
    <n v="0"/>
    <n v="0"/>
    <n v="0"/>
    <m/>
    <n v="0"/>
    <n v="0"/>
    <s v="-"/>
    <n v="0"/>
    <m/>
    <n v="0"/>
    <n v="0"/>
  </r>
  <r>
    <s v="BE500_6"/>
    <s v="BE300_6"/>
    <n v="1"/>
    <s v="Reference"/>
    <s v="BE"/>
    <x v="1"/>
    <s v="Core countries"/>
    <s v="Services"/>
    <x v="0"/>
    <n v="2015"/>
    <n v="6"/>
    <x v="4"/>
    <n v="5.5440933546641951"/>
    <n v="2.5660703994547562"/>
    <n v="7.707439695878901E-2"/>
    <n v="0.9981504031837638"/>
    <n v="1.4908455993122034"/>
    <n v="0.94683743773195972"/>
    <n v="2.4296515220595678"/>
    <n v="9.4168476413662452E-2"/>
    <n v="0.97818739512008801"/>
    <n v="1.3572956505258176"/>
    <n v="2.9780229552094393"/>
    <m/>
    <n v="0.42292549663721257"/>
    <n v="2.5550974585722268"/>
    <n v="3.1278139734643928"/>
    <n v="9.3147018126018093"/>
    <m/>
    <n v="1.6494094368851291"/>
    <n v="7.66529237571668"/>
  </r>
  <r>
    <s v="BE500_7"/>
    <s v="BE300_7"/>
    <n v="1"/>
    <s v="Reference"/>
    <s v="BE"/>
    <x v="1"/>
    <s v="Core countries"/>
    <s v="Services"/>
    <x v="0"/>
    <n v="2015"/>
    <n v="7"/>
    <x v="5"/>
    <n v="1.2193084911139653"/>
    <n v="1.2193084911139653"/>
    <n v="0.10293027315282999"/>
    <n v="1.1163782179611355"/>
    <n v="0"/>
    <n v="0.95849870853678931"/>
    <n v="1.1687056140406771"/>
    <n v="9.8689958962995844E-2"/>
    <n v="1.0700156550776811"/>
    <n v="0"/>
    <n v="0"/>
    <m/>
    <n v="0"/>
    <n v="0"/>
    <s v="-"/>
    <n v="0"/>
    <m/>
    <n v="0"/>
    <n v="0"/>
  </r>
  <r>
    <s v="BE500_8"/>
    <s v="BE300_8"/>
    <n v="1"/>
    <s v="Reference"/>
    <s v="BE"/>
    <x v="1"/>
    <s v="Core countries"/>
    <s v="Services"/>
    <x v="0"/>
    <n v="2015"/>
    <n v="8"/>
    <x v="6"/>
    <n v="0"/>
    <n v="0"/>
    <n v="0"/>
    <n v="0"/>
    <n v="0"/>
    <s v="-"/>
    <n v="0"/>
    <n v="0"/>
    <n v="0"/>
    <n v="0"/>
    <n v="0"/>
    <m/>
    <n v="0"/>
    <n v="0"/>
    <s v="-"/>
    <n v="0"/>
    <m/>
    <n v="0"/>
    <n v="0"/>
  </r>
  <r>
    <s v="BE500_9"/>
    <s v="BE300_9"/>
    <n v="1"/>
    <s v="Reference"/>
    <s v="BE"/>
    <x v="1"/>
    <s v="Core countries"/>
    <s v="Services"/>
    <x v="0"/>
    <n v="2015"/>
    <n v="9"/>
    <x v="7"/>
    <n v="0"/>
    <n v="0"/>
    <n v="0"/>
    <n v="0"/>
    <n v="0"/>
    <s v="-"/>
    <n v="0"/>
    <n v="0"/>
    <n v="0"/>
    <n v="0"/>
    <n v="0"/>
    <m/>
    <n v="0"/>
    <n v="0"/>
    <s v="-"/>
    <n v="0"/>
    <m/>
    <n v="0"/>
    <n v="0"/>
  </r>
  <r>
    <s v="BE500_4"/>
    <s v="BE300_4"/>
    <n v="1"/>
    <s v="Reference"/>
    <s v="BE"/>
    <x v="1"/>
    <s v="Core countries"/>
    <s v="Services"/>
    <x v="0"/>
    <n v="2015"/>
    <n v="4"/>
    <x v="8"/>
    <n v="0.59810126536124975"/>
    <n v="0.59810126536124975"/>
    <n v="4.9893758076046381E-2"/>
    <n v="0.5482075072852034"/>
    <n v="0"/>
    <n v="0.76479554615093048"/>
    <n v="0.45742518389551962"/>
    <n v="3.8240517926276973E-2"/>
    <n v="0.41918466596924264"/>
    <n v="0"/>
    <n v="0"/>
    <m/>
    <n v="0"/>
    <n v="0"/>
    <s v="-"/>
    <n v="0"/>
    <m/>
    <n v="0"/>
    <n v="0"/>
  </r>
  <r>
    <s v="BE500_10"/>
    <s v="BE300_10"/>
    <n v="1"/>
    <s v="Reference"/>
    <s v="BE"/>
    <x v="1"/>
    <s v="Core countries"/>
    <s v="Services"/>
    <x v="0"/>
    <n v="2015"/>
    <n v="10"/>
    <x v="9"/>
    <n v="0.72723898888975391"/>
    <n v="0.72723898888975391"/>
    <n v="6.3904854778518316E-2"/>
    <n v="0.66333413411123565"/>
    <n v="0"/>
    <n v="0.8406562731967383"/>
    <n v="0.61135801812342472"/>
    <n v="5.3705672314985312E-2"/>
    <n v="0.55765234580843936"/>
    <n v="0"/>
    <n v="0"/>
    <m/>
    <n v="0"/>
    <n v="0"/>
    <s v="-"/>
    <n v="0"/>
    <m/>
    <n v="0"/>
    <n v="0"/>
  </r>
  <r>
    <s v="BE500_11"/>
    <s v="BE300_11"/>
    <n v="1"/>
    <s v="Reference"/>
    <s v="BE"/>
    <x v="1"/>
    <s v="Core countries"/>
    <s v="Services"/>
    <x v="0"/>
    <n v="2015"/>
    <n v="11"/>
    <x v="10"/>
    <n v="0.21679442754393546"/>
    <n v="0.21679442754393546"/>
    <n v="1.863556739366358E-2"/>
    <n v="0.19815886015027187"/>
    <n v="0"/>
    <n v="2.3026455557907344"/>
    <n v="0.49920072510423935"/>
    <n v="4.3094218631212419E-2"/>
    <n v="0.45610650647302692"/>
    <n v="0"/>
    <n v="0"/>
    <m/>
    <n v="0"/>
    <n v="0"/>
    <s v="-"/>
    <n v="0"/>
    <m/>
    <n v="0"/>
    <n v="0"/>
  </r>
  <r>
    <s v="BE500_12"/>
    <s v="BE300_12"/>
    <n v="1"/>
    <s v="Reference"/>
    <s v="BE"/>
    <x v="1"/>
    <s v="Core countries"/>
    <s v="Services"/>
    <x v="0"/>
    <n v="2015"/>
    <n v="12"/>
    <x v="11"/>
    <n v="0"/>
    <n v="0"/>
    <n v="0"/>
    <n v="0"/>
    <n v="0"/>
    <s v="-"/>
    <n v="0"/>
    <n v="0"/>
    <n v="0"/>
    <n v="0"/>
    <n v="0"/>
    <m/>
    <n v="0"/>
    <n v="0"/>
    <s v="-"/>
    <n v="0"/>
    <m/>
    <n v="0"/>
    <n v="0"/>
  </r>
  <r>
    <s v=" "/>
    <s v="BE300_13"/>
    <n v="1"/>
    <s v="Reference"/>
    <s v="BE"/>
    <x v="1"/>
    <s v="Core countries"/>
    <s v="Services"/>
    <x v="0"/>
    <n v="2015"/>
    <n v="13"/>
    <x v="12"/>
    <n v="0"/>
    <n v="0"/>
    <n v="0"/>
    <n v="0"/>
    <n v="0"/>
    <s v="-"/>
    <n v="0"/>
    <n v="0"/>
    <n v="0"/>
    <n v="0"/>
    <n v="0"/>
    <m/>
    <n v="0"/>
    <n v="0"/>
    <s v="-"/>
    <n v="0"/>
    <m/>
    <n v="0"/>
    <n v="0"/>
  </r>
  <r>
    <s v="BE500_14"/>
    <s v="BE300_14"/>
    <n v="1"/>
    <s v="Reference"/>
    <s v="BE"/>
    <x v="1"/>
    <s v="Core countries"/>
    <s v="Services"/>
    <x v="0"/>
    <n v="2015"/>
    <n v="14"/>
    <x v="13"/>
    <n v="0"/>
    <n v="0"/>
    <n v="0"/>
    <n v="0"/>
    <n v="0"/>
    <s v="-"/>
    <n v="0"/>
    <n v="0"/>
    <n v="0"/>
    <n v="0"/>
    <n v="0"/>
    <m/>
    <n v="0"/>
    <n v="0"/>
    <s v="-"/>
    <n v="0"/>
    <m/>
    <n v="0"/>
    <n v="0"/>
  </r>
  <r>
    <s v="BE500_15"/>
    <s v="BE300_15"/>
    <n v="1"/>
    <s v="Reference"/>
    <s v="BE"/>
    <x v="1"/>
    <s v="Core countries"/>
    <s v="Services"/>
    <x v="0"/>
    <n v="2015"/>
    <n v="15"/>
    <x v="14"/>
    <n v="0"/>
    <n v="0"/>
    <n v="0"/>
    <n v="0"/>
    <n v="0"/>
    <s v="-"/>
    <n v="0"/>
    <n v="0"/>
    <n v="0"/>
    <n v="0"/>
    <n v="0"/>
    <m/>
    <n v="0"/>
    <n v="0"/>
    <s v="-"/>
    <n v="0"/>
    <m/>
    <n v="0"/>
    <n v="0"/>
  </r>
  <r>
    <s v="BE500_16"/>
    <s v="BE300_16"/>
    <n v="1"/>
    <s v="Reference"/>
    <s v="BE"/>
    <x v="1"/>
    <s v="Core countries"/>
    <s v="Services"/>
    <x v="0"/>
    <n v="2015"/>
    <n v="16"/>
    <x v="15"/>
    <n v="0"/>
    <n v="0"/>
    <n v="0"/>
    <n v="0"/>
    <n v="0"/>
    <s v="-"/>
    <n v="0"/>
    <n v="0"/>
    <n v="0"/>
    <n v="0"/>
    <n v="0"/>
    <m/>
    <n v="0"/>
    <n v="0"/>
    <s v="-"/>
    <n v="0"/>
    <m/>
    <n v="0"/>
    <n v="0"/>
  </r>
  <r>
    <s v="BG500_1"/>
    <s v="BG300_1"/>
    <n v="1"/>
    <s v="Reference"/>
    <s v="BG"/>
    <x v="2"/>
    <s v="Nice to have"/>
    <s v="Services"/>
    <x v="0"/>
    <n v="2015"/>
    <n v="1"/>
    <x v="0"/>
    <n v="6.2755977261207461"/>
    <n v="5.5235753761244526"/>
    <n v="0.28851237785761297"/>
    <n v="4.6440652878602382"/>
    <n v="0.59099771040660143"/>
    <n v="0.88123414184973303"/>
    <n v="4.8675632065213481"/>
    <n v="0.26070036627339749"/>
    <n v="4.068806704739572"/>
    <n v="0.53805613550837894"/>
    <n v="0.75202234999629369"/>
    <m/>
    <n v="0.63809942631368033"/>
    <n v="0.11392292368261331"/>
    <n v="2.5091067516678125"/>
    <n v="1.8869043557807954"/>
    <m/>
    <n v="1.6590585084155689"/>
    <n v="0.22784584736522662"/>
  </r>
  <r>
    <s v="BG500_2"/>
    <s v="BG300_2"/>
    <n v="1"/>
    <s v="Reference"/>
    <s v="BG"/>
    <x v="2"/>
    <s v="Nice to have"/>
    <s v="Services"/>
    <x v="0"/>
    <n v="2015"/>
    <n v="2"/>
    <x v="1"/>
    <n v="1.0448258212730168"/>
    <n v="1.0448258212730168"/>
    <n v="6.106228835188722E-2"/>
    <n v="0.98376353292112961"/>
    <n v="0"/>
    <n v="0.83769654618556477"/>
    <n v="0.87524698184590233"/>
    <n v="5.1208270520764425E-2"/>
    <n v="0.82403871132513795"/>
    <n v="0"/>
    <n v="0"/>
    <m/>
    <n v="0"/>
    <n v="0"/>
    <s v="-"/>
    <n v="0"/>
    <m/>
    <n v="0"/>
    <n v="0"/>
  </r>
  <r>
    <s v="BG500_3"/>
    <s v="BG300_3"/>
    <n v="1"/>
    <s v="Reference"/>
    <s v="BG"/>
    <x v="2"/>
    <s v="Nice to have"/>
    <s v="Services"/>
    <x v="0"/>
    <n v="2015"/>
    <n v="3"/>
    <x v="2"/>
    <n v="0.18123950376018261"/>
    <n v="0.18123950376018261"/>
    <n v="1.008728688795116E-2"/>
    <n v="0.17115221687223145"/>
    <n v="0"/>
    <n v="0.75729085266604323"/>
    <n v="0.13725101833931924"/>
    <n v="7.6387482337324829E-3"/>
    <n v="0.12961227010558676"/>
    <n v="0"/>
    <n v="0"/>
    <m/>
    <n v="0"/>
    <n v="0"/>
    <s v="-"/>
    <n v="0"/>
    <m/>
    <n v="0"/>
    <n v="0"/>
  </r>
  <r>
    <s v="BG500_5"/>
    <s v="BG300_5"/>
    <n v="1"/>
    <s v="Reference"/>
    <s v="BG"/>
    <x v="2"/>
    <s v="Nice to have"/>
    <s v="Services"/>
    <x v="0"/>
    <n v="2015"/>
    <n v="5"/>
    <x v="3"/>
    <n v="2.7534224374180849E-2"/>
    <n v="2.7534224374180849E-2"/>
    <n v="1.5060896080029366E-3"/>
    <n v="2.6028134766177914E-2"/>
    <n v="0"/>
    <n v="0.6078760888886412"/>
    <n v="1.6737396623159349E-2"/>
    <n v="9.1538438666365605E-4"/>
    <n v="1.5822012236495691E-2"/>
    <n v="0"/>
    <n v="0"/>
    <m/>
    <n v="0"/>
    <n v="0"/>
    <s v="-"/>
    <n v="0"/>
    <m/>
    <n v="0"/>
    <n v="0"/>
  </r>
  <r>
    <s v="BG500_6"/>
    <s v="BG300_6"/>
    <n v="1"/>
    <s v="Reference"/>
    <s v="BG"/>
    <x v="2"/>
    <s v="Nice to have"/>
    <s v="Services"/>
    <x v="0"/>
    <n v="2015"/>
    <n v="6"/>
    <x v="4"/>
    <n v="1.4838134226614481"/>
    <n v="0.73179107266515453"/>
    <n v="8.0222377675200161E-3"/>
    <n v="0.13277112449103309"/>
    <n v="0.59099771040660143"/>
    <n v="0.9344673800123029"/>
    <n v="0.68383488638979972"/>
    <n v="1.5663048880208211E-2"/>
    <n v="0.13011570200121256"/>
    <n v="0.53805613550837894"/>
    <n v="0.75202234999629369"/>
    <m/>
    <n v="0.63809942631368033"/>
    <n v="0.11392292368261331"/>
    <n v="2.5091067516678125"/>
    <n v="1.8869043557807954"/>
    <m/>
    <n v="1.6590585084155689"/>
    <n v="0.22784584736522662"/>
  </r>
  <r>
    <s v="BG500_7"/>
    <s v="BG300_7"/>
    <n v="1"/>
    <s v="Reference"/>
    <s v="BG"/>
    <x v="2"/>
    <s v="Nice to have"/>
    <s v="Services"/>
    <x v="0"/>
    <n v="2015"/>
    <n v="7"/>
    <x v="5"/>
    <n v="1.2423166543157205"/>
    <n v="1.2423166543157205"/>
    <n v="7.020516461422345E-2"/>
    <n v="1.172111489701497"/>
    <n v="0"/>
    <n v="0.9549639605319542"/>
    <n v="1.1863676324401471"/>
    <n v="6.7051318388572048E-2"/>
    <n v="1.1193163140515749"/>
    <n v="0"/>
    <n v="0"/>
    <m/>
    <n v="0"/>
    <n v="0"/>
    <s v="-"/>
    <n v="0"/>
    <m/>
    <n v="0"/>
    <n v="0"/>
  </r>
  <r>
    <s v="BG500_8"/>
    <s v="BG300_8"/>
    <n v="1"/>
    <s v="Reference"/>
    <s v="BG"/>
    <x v="2"/>
    <s v="Nice to have"/>
    <s v="Services"/>
    <x v="0"/>
    <n v="2015"/>
    <n v="8"/>
    <x v="6"/>
    <n v="0"/>
    <n v="0"/>
    <n v="0"/>
    <n v="0"/>
    <n v="0"/>
    <s v="-"/>
    <n v="0"/>
    <n v="0"/>
    <n v="0"/>
    <n v="0"/>
    <n v="0"/>
    <m/>
    <n v="0"/>
    <n v="0"/>
    <s v="-"/>
    <n v="0"/>
    <m/>
    <n v="0"/>
    <n v="0"/>
  </r>
  <r>
    <s v="BG500_9"/>
    <s v="BG300_9"/>
    <n v="1"/>
    <s v="Reference"/>
    <s v="BG"/>
    <x v="2"/>
    <s v="Nice to have"/>
    <s v="Services"/>
    <x v="0"/>
    <n v="2015"/>
    <n v="9"/>
    <x v="7"/>
    <n v="0"/>
    <n v="0"/>
    <n v="0"/>
    <n v="0"/>
    <n v="0"/>
    <s v="-"/>
    <n v="0"/>
    <n v="0"/>
    <n v="0"/>
    <n v="0"/>
    <n v="0"/>
    <m/>
    <n v="0"/>
    <n v="0"/>
    <s v="-"/>
    <n v="0"/>
    <m/>
    <n v="0"/>
    <n v="0"/>
  </r>
  <r>
    <s v="BG500_4"/>
    <s v="BG300_4"/>
    <n v="1"/>
    <s v="Reference"/>
    <s v="BG"/>
    <x v="2"/>
    <s v="Nice to have"/>
    <s v="Services"/>
    <x v="0"/>
    <n v="2015"/>
    <n v="4"/>
    <x v="8"/>
    <n v="0.59399252379620626"/>
    <n v="0.59399252379620626"/>
    <n v="3.3218199911766895E-2"/>
    <n v="0.56077432388443937"/>
    <n v="0"/>
    <n v="0.72561635941372971"/>
    <n v="0.43101069263597641"/>
    <n v="2.4122913310869555E-2"/>
    <n v="0.40688777932510684"/>
    <n v="0"/>
    <n v="0"/>
    <m/>
    <n v="0"/>
    <n v="0"/>
    <s v="-"/>
    <n v="0"/>
    <m/>
    <n v="0"/>
    <n v="0"/>
  </r>
  <r>
    <s v="BG500_10"/>
    <s v="BG300_10"/>
    <n v="1"/>
    <s v="Reference"/>
    <s v="BG"/>
    <x v="2"/>
    <s v="Nice to have"/>
    <s v="Services"/>
    <x v="0"/>
    <n v="2015"/>
    <n v="10"/>
    <x v="9"/>
    <n v="1.570204612039356"/>
    <n v="1.570204612039356"/>
    <n v="9.6609854848373394E-2"/>
    <n v="1.4735947571909827"/>
    <n v="0"/>
    <n v="0.81863874015713944"/>
    <n v="1.2854303253888284"/>
    <n v="7.907960035647929E-2"/>
    <n v="1.2063507250323491"/>
    <n v="0"/>
    <n v="0"/>
    <m/>
    <n v="0"/>
    <n v="0"/>
    <s v="-"/>
    <n v="0"/>
    <m/>
    <n v="0"/>
    <n v="0"/>
  </r>
  <r>
    <s v="BG500_11"/>
    <s v="BG300_11"/>
    <n v="1"/>
    <s v="Reference"/>
    <s v="BG"/>
    <x v="2"/>
    <s v="Nice to have"/>
    <s v="Services"/>
    <x v="0"/>
    <n v="2015"/>
    <n v="11"/>
    <x v="10"/>
    <n v="0.13167096390063499"/>
    <n v="0.13167096390063499"/>
    <n v="7.8012558678878657E-3"/>
    <n v="0.12386970803274711"/>
    <n v="0"/>
    <n v="1.9114637381112247"/>
    <n v="0.25168427285821587"/>
    <n v="1.5021082196107777E-2"/>
    <n v="0.23666319066210811"/>
    <n v="0"/>
    <n v="0"/>
    <m/>
    <n v="0"/>
    <n v="0"/>
    <s v="-"/>
    <n v="0"/>
    <m/>
    <n v="0"/>
    <n v="0"/>
  </r>
  <r>
    <s v="BG500_12"/>
    <s v="BG300_12"/>
    <n v="1"/>
    <s v="Reference"/>
    <s v="BG"/>
    <x v="2"/>
    <s v="Nice to have"/>
    <s v="Services"/>
    <x v="0"/>
    <n v="2015"/>
    <n v="12"/>
    <x v="11"/>
    <n v="0"/>
    <n v="0"/>
    <n v="0"/>
    <n v="0"/>
    <n v="0"/>
    <s v="-"/>
    <n v="0"/>
    <n v="0"/>
    <n v="0"/>
    <n v="0"/>
    <n v="0"/>
    <m/>
    <n v="0"/>
    <n v="0"/>
    <s v="-"/>
    <n v="0"/>
    <m/>
    <n v="0"/>
    <n v="0"/>
  </r>
  <r>
    <s v=" "/>
    <s v="BG300_13"/>
    <n v="1"/>
    <s v="Reference"/>
    <s v="BG"/>
    <x v="2"/>
    <s v="Nice to have"/>
    <s v="Services"/>
    <x v="0"/>
    <n v="2015"/>
    <n v="13"/>
    <x v="12"/>
    <n v="0"/>
    <n v="0"/>
    <n v="0"/>
    <n v="0"/>
    <n v="0"/>
    <s v="-"/>
    <n v="0"/>
    <n v="0"/>
    <n v="0"/>
    <n v="0"/>
    <n v="0"/>
    <m/>
    <n v="0"/>
    <n v="0"/>
    <s v="-"/>
    <n v="0"/>
    <m/>
    <n v="0"/>
    <n v="0"/>
  </r>
  <r>
    <s v="BG500_14"/>
    <s v="BG300_14"/>
    <n v="1"/>
    <s v="Reference"/>
    <s v="BG"/>
    <x v="2"/>
    <s v="Nice to have"/>
    <s v="Services"/>
    <x v="0"/>
    <n v="2015"/>
    <n v="14"/>
    <x v="13"/>
    <n v="0"/>
    <n v="0"/>
    <n v="0"/>
    <n v="0"/>
    <n v="0"/>
    <s v="-"/>
    <n v="0"/>
    <n v="0"/>
    <n v="0"/>
    <n v="0"/>
    <n v="0"/>
    <m/>
    <n v="0"/>
    <n v="0"/>
    <s v="-"/>
    <n v="0"/>
    <m/>
    <n v="0"/>
    <n v="0"/>
  </r>
  <r>
    <s v="BG500_15"/>
    <s v="BG300_15"/>
    <n v="1"/>
    <s v="Reference"/>
    <s v="BG"/>
    <x v="2"/>
    <s v="Nice to have"/>
    <s v="Services"/>
    <x v="0"/>
    <n v="2015"/>
    <n v="15"/>
    <x v="14"/>
    <n v="0"/>
    <n v="0"/>
    <n v="0"/>
    <n v="0"/>
    <n v="0"/>
    <s v="-"/>
    <n v="0"/>
    <n v="0"/>
    <n v="0"/>
    <n v="0"/>
    <n v="0"/>
    <m/>
    <n v="0"/>
    <n v="0"/>
    <s v="-"/>
    <n v="0"/>
    <m/>
    <n v="0"/>
    <n v="0"/>
  </r>
  <r>
    <s v="BG500_16"/>
    <s v="BG300_16"/>
    <n v="1"/>
    <s v="Reference"/>
    <s v="BG"/>
    <x v="2"/>
    <s v="Nice to have"/>
    <s v="Services"/>
    <x v="0"/>
    <n v="2015"/>
    <n v="16"/>
    <x v="15"/>
    <n v="0"/>
    <n v="0"/>
    <n v="0"/>
    <n v="0"/>
    <n v="0"/>
    <s v="-"/>
    <n v="0"/>
    <n v="0"/>
    <n v="0"/>
    <n v="0"/>
    <n v="0"/>
    <m/>
    <n v="0"/>
    <n v="0"/>
    <s v="-"/>
    <n v="0"/>
    <m/>
    <n v="0"/>
    <n v="0"/>
  </r>
  <r>
    <s v="HR500_1"/>
    <s v="HR300_1"/>
    <n v="1"/>
    <s v="Reference"/>
    <s v="HR"/>
    <x v="3"/>
    <s v="Nice to have"/>
    <s v="Services"/>
    <x v="0"/>
    <n v="2015"/>
    <n v="1"/>
    <x v="0"/>
    <n v="4.5041340268797772"/>
    <n v="3.7946810951406751"/>
    <n v="0.30150817737313701"/>
    <n v="3.1730510179563614"/>
    <n v="0.32012189981117645"/>
    <n v="0.80027964654729744"/>
    <n v="3.0368060455788912"/>
    <n v="0.25940540944424856"/>
    <n v="2.6670242108493736"/>
    <n v="0.11037642528526931"/>
    <n v="0.7094529317391024"/>
    <m/>
    <n v="0.283367403251372"/>
    <n v="0.4260855284877304"/>
    <n v="2.1997083883752127"/>
    <n v="1.5605895651038908"/>
    <m/>
    <n v="0.70841850812842999"/>
    <n v="0.85217105697546081"/>
  </r>
  <r>
    <s v="HR500_2"/>
    <s v="HR300_2"/>
    <n v="1"/>
    <s v="Reference"/>
    <s v="HR"/>
    <x v="3"/>
    <s v="Nice to have"/>
    <s v="Services"/>
    <x v="0"/>
    <n v="2015"/>
    <n v="2"/>
    <x v="1"/>
    <n v="1.589092887125461"/>
    <n v="1.589092887125461"/>
    <n v="0.13274390181811241"/>
    <n v="1.4563489853073486"/>
    <n v="0"/>
    <n v="0.82624133084416407"/>
    <n v="1.3129742218935359"/>
    <n v="0.109751378658721"/>
    <n v="1.2032228432348149"/>
    <n v="0"/>
    <n v="0"/>
    <m/>
    <n v="0"/>
    <n v="0"/>
    <s v="-"/>
    <n v="0"/>
    <m/>
    <n v="0"/>
    <n v="0"/>
  </r>
  <r>
    <s v="HR500_3"/>
    <s v="HR300_3"/>
    <n v="1"/>
    <s v="Reference"/>
    <s v="HR"/>
    <x v="3"/>
    <s v="Nice to have"/>
    <s v="Services"/>
    <x v="0"/>
    <n v="2015"/>
    <n v="3"/>
    <x v="2"/>
    <n v="0.6173288157371003"/>
    <n v="0.6173288157371003"/>
    <n v="4.9762245974533784E-2"/>
    <n v="0.56756656976256648"/>
    <n v="0"/>
    <n v="0.75742255580151019"/>
    <n v="0.46757876938551407"/>
    <n v="3.7694825210349552E-2"/>
    <n v="0.42988394417516451"/>
    <n v="0"/>
    <n v="0"/>
    <m/>
    <n v="0"/>
    <n v="0"/>
    <s v="-"/>
    <n v="0"/>
    <m/>
    <n v="0"/>
    <n v="0"/>
  </r>
  <r>
    <s v="HR500_5"/>
    <s v="HR300_5"/>
    <n v="1"/>
    <s v="Reference"/>
    <s v="HR"/>
    <x v="3"/>
    <s v="Nice to have"/>
    <s v="Services"/>
    <x v="0"/>
    <n v="2015"/>
    <n v="5"/>
    <x v="3"/>
    <n v="4.3513005118575891E-3"/>
    <n v="4.3513005118575891E-3"/>
    <n v="3.58307806859356E-4"/>
    <n v="3.9929927049982333E-3"/>
    <n v="0"/>
    <n v="0.60820013951825636"/>
    <n v="2.6464615783976459E-3"/>
    <n v="2.1780237361695734E-4"/>
    <n v="2.4286592047806886E-3"/>
    <n v="0"/>
    <n v="0"/>
    <m/>
    <n v="0"/>
    <n v="0"/>
    <s v="-"/>
    <n v="0"/>
    <m/>
    <n v="0"/>
    <n v="0"/>
  </r>
  <r>
    <s v="HR500_6"/>
    <s v="HR300_6"/>
    <n v="1"/>
    <s v="Reference"/>
    <s v="HR"/>
    <x v="3"/>
    <s v="Nice to have"/>
    <s v="Services"/>
    <x v="0"/>
    <n v="2015"/>
    <n v="6"/>
    <x v="4"/>
    <n v="1.0301125428858449"/>
    <n v="0.32065961114674252"/>
    <n v="5.7033178866396352E-5"/>
    <n v="4.8067815669968053E-4"/>
    <n v="0.32012189981117645"/>
    <n v="0.36018505299556541"/>
    <n v="0.11549679903442685"/>
    <n v="4.6493091555918483E-3"/>
    <n v="4.7106459356568726E-4"/>
    <n v="0.11037642528526931"/>
    <n v="0.7094529317391024"/>
    <m/>
    <n v="0.283367403251372"/>
    <n v="0.4260855284877304"/>
    <n v="2.1997083883752127"/>
    <n v="1.5605895651038908"/>
    <m/>
    <n v="0.70841850812842999"/>
    <n v="0.85217105697546081"/>
  </r>
  <r>
    <s v="HR500_7"/>
    <s v="HR300_7"/>
    <n v="1"/>
    <s v="Reference"/>
    <s v="HR"/>
    <x v="3"/>
    <s v="Nice to have"/>
    <s v="Services"/>
    <x v="0"/>
    <n v="2015"/>
    <n v="7"/>
    <x v="5"/>
    <n v="0.41091939852136566"/>
    <n v="0.41091939852136566"/>
    <n v="3.7178792003918458E-2"/>
    <n v="0.37374060651744723"/>
    <n v="0"/>
    <n v="0.95776072230570375"/>
    <n v="0.39356245993724853"/>
    <n v="3.5623102327607577E-2"/>
    <n v="0.35793935760964096"/>
    <n v="0"/>
    <n v="0"/>
    <m/>
    <n v="0"/>
    <n v="0"/>
    <s v="-"/>
    <n v="0"/>
    <m/>
    <n v="0"/>
    <n v="0"/>
  </r>
  <r>
    <s v="HR500_8"/>
    <s v="HR300_8"/>
    <n v="1"/>
    <s v="Reference"/>
    <s v="HR"/>
    <x v="3"/>
    <s v="Nice to have"/>
    <s v="Services"/>
    <x v="0"/>
    <n v="2015"/>
    <n v="8"/>
    <x v="6"/>
    <n v="0"/>
    <n v="0"/>
    <n v="0"/>
    <n v="0"/>
    <n v="0"/>
    <s v="-"/>
    <n v="0"/>
    <n v="0"/>
    <n v="0"/>
    <n v="0"/>
    <n v="0"/>
    <m/>
    <n v="0"/>
    <n v="0"/>
    <s v="-"/>
    <n v="0"/>
    <m/>
    <n v="0"/>
    <n v="0"/>
  </r>
  <r>
    <s v="HR500_9"/>
    <s v="HR300_9"/>
    <n v="1"/>
    <s v="Reference"/>
    <s v="HR"/>
    <x v="3"/>
    <s v="Nice to have"/>
    <s v="Services"/>
    <x v="0"/>
    <n v="2015"/>
    <n v="9"/>
    <x v="7"/>
    <n v="0"/>
    <n v="0"/>
    <n v="0"/>
    <n v="0"/>
    <n v="0"/>
    <s v="-"/>
    <n v="0"/>
    <n v="0"/>
    <n v="0"/>
    <n v="0"/>
    <n v="0"/>
    <m/>
    <n v="0"/>
    <n v="0"/>
    <s v="-"/>
    <n v="0"/>
    <m/>
    <n v="0"/>
    <n v="0"/>
  </r>
  <r>
    <s v="HR500_4"/>
    <s v="HR300_4"/>
    <n v="1"/>
    <s v="Reference"/>
    <s v="HR"/>
    <x v="3"/>
    <s v="Nice to have"/>
    <s v="Services"/>
    <x v="0"/>
    <n v="2015"/>
    <n v="4"/>
    <x v="8"/>
    <n v="0.14053231148240863"/>
    <n v="0.14053231148240863"/>
    <n v="1.2295478092170135E-2"/>
    <n v="0.1282368333902385"/>
    <n v="0"/>
    <n v="0.74987376168689479"/>
    <n v="0.10538149304986816"/>
    <n v="9.2738244855523864E-3"/>
    <n v="9.6107668564315768E-2"/>
    <n v="0"/>
    <n v="0"/>
    <m/>
    <n v="0"/>
    <n v="0"/>
    <s v="-"/>
    <n v="0"/>
    <m/>
    <n v="0"/>
    <n v="0"/>
  </r>
  <r>
    <s v="HR500_10"/>
    <s v="HR300_10"/>
    <n v="1"/>
    <s v="Reference"/>
    <s v="HR"/>
    <x v="3"/>
    <s v="Nice to have"/>
    <s v="Services"/>
    <x v="0"/>
    <n v="2015"/>
    <n v="10"/>
    <x v="9"/>
    <n v="0.66581001607755053"/>
    <n v="0.66581001607755053"/>
    <n v="6.4519001858523897E-2"/>
    <n v="0.60129101421902664"/>
    <n v="0"/>
    <n v="0.81322962348565508"/>
    <n v="0.54145642868772437"/>
    <n v="5.2474777470094609E-2"/>
    <n v="0.48898165121762976"/>
    <n v="0"/>
    <n v="0"/>
    <m/>
    <n v="0"/>
    <n v="0"/>
    <s v="-"/>
    <n v="0"/>
    <m/>
    <n v="0"/>
    <n v="0"/>
  </r>
  <r>
    <s v="HR500_11"/>
    <s v="HR300_11"/>
    <n v="1"/>
    <s v="Reference"/>
    <s v="HR"/>
    <x v="3"/>
    <s v="Nice to have"/>
    <s v="Services"/>
    <x v="0"/>
    <n v="2015"/>
    <n v="11"/>
    <x v="10"/>
    <n v="4.5986754538188658E-2"/>
    <n v="4.5986754538188658E-2"/>
    <n v="4.5934166401525815E-3"/>
    <n v="4.1393337898036078E-2"/>
    <n v="0"/>
    <n v="2.1247294572839603"/>
    <n v="9.7709412012176283E-2"/>
    <n v="9.7203897627146443E-3"/>
    <n v="8.7989022249461632E-2"/>
    <n v="0"/>
    <n v="0"/>
    <m/>
    <n v="0"/>
    <n v="0"/>
    <s v="-"/>
    <n v="0"/>
    <m/>
    <n v="0"/>
    <n v="0"/>
  </r>
  <r>
    <s v="HR500_12"/>
    <s v="HR300_12"/>
    <n v="1"/>
    <s v="Reference"/>
    <s v="HR"/>
    <x v="3"/>
    <s v="Nice to have"/>
    <s v="Services"/>
    <x v="0"/>
    <n v="2015"/>
    <n v="12"/>
    <x v="11"/>
    <n v="0"/>
    <n v="0"/>
    <n v="0"/>
    <n v="0"/>
    <n v="0"/>
    <s v="-"/>
    <n v="0"/>
    <n v="0"/>
    <n v="0"/>
    <n v="0"/>
    <n v="0"/>
    <m/>
    <n v="0"/>
    <n v="0"/>
    <s v="-"/>
    <n v="0"/>
    <m/>
    <n v="0"/>
    <n v="0"/>
  </r>
  <r>
    <s v=" "/>
    <s v="HR300_13"/>
    <n v="1"/>
    <s v="Reference"/>
    <s v="HR"/>
    <x v="3"/>
    <s v="Nice to have"/>
    <s v="Services"/>
    <x v="0"/>
    <n v="2015"/>
    <n v="13"/>
    <x v="12"/>
    <n v="0"/>
    <n v="0"/>
    <n v="0"/>
    <n v="0"/>
    <n v="0"/>
    <s v="-"/>
    <n v="0"/>
    <n v="0"/>
    <n v="0"/>
    <n v="0"/>
    <n v="0"/>
    <m/>
    <n v="0"/>
    <n v="0"/>
    <s v="-"/>
    <n v="0"/>
    <m/>
    <n v="0"/>
    <n v="0"/>
  </r>
  <r>
    <s v="HR500_14"/>
    <s v="HR300_14"/>
    <n v="1"/>
    <s v="Reference"/>
    <s v="HR"/>
    <x v="3"/>
    <s v="Nice to have"/>
    <s v="Services"/>
    <x v="0"/>
    <n v="2015"/>
    <n v="14"/>
    <x v="13"/>
    <n v="0"/>
    <n v="0"/>
    <n v="0"/>
    <n v="0"/>
    <n v="0"/>
    <s v="-"/>
    <n v="0"/>
    <n v="0"/>
    <n v="0"/>
    <n v="0"/>
    <n v="0"/>
    <m/>
    <n v="0"/>
    <n v="0"/>
    <s v="-"/>
    <n v="0"/>
    <m/>
    <n v="0"/>
    <n v="0"/>
  </r>
  <r>
    <s v="HR500_15"/>
    <s v="HR300_15"/>
    <n v="1"/>
    <s v="Reference"/>
    <s v="HR"/>
    <x v="3"/>
    <s v="Nice to have"/>
    <s v="Services"/>
    <x v="0"/>
    <n v="2015"/>
    <n v="15"/>
    <x v="14"/>
    <n v="0"/>
    <n v="0"/>
    <n v="0"/>
    <n v="0"/>
    <n v="0"/>
    <s v="-"/>
    <n v="0"/>
    <n v="0"/>
    <n v="0"/>
    <n v="0"/>
    <n v="0"/>
    <m/>
    <n v="0"/>
    <n v="0"/>
    <s v="-"/>
    <n v="0"/>
    <m/>
    <n v="0"/>
    <n v="0"/>
  </r>
  <r>
    <s v="HR500_16"/>
    <s v="HR300_16"/>
    <n v="1"/>
    <s v="Reference"/>
    <s v="HR"/>
    <x v="3"/>
    <s v="Nice to have"/>
    <s v="Services"/>
    <x v="0"/>
    <n v="2015"/>
    <n v="16"/>
    <x v="15"/>
    <n v="0"/>
    <n v="0"/>
    <n v="0"/>
    <n v="0"/>
    <n v="0"/>
    <s v="-"/>
    <n v="0"/>
    <n v="0"/>
    <n v="0"/>
    <n v="0"/>
    <n v="0"/>
    <m/>
    <n v="0"/>
    <n v="0"/>
    <s v="-"/>
    <n v="0"/>
    <m/>
    <n v="0"/>
    <n v="0"/>
  </r>
  <r>
    <s v="CY500_1"/>
    <s v="CY300_1"/>
    <n v="1"/>
    <s v="Reference"/>
    <s v="CY"/>
    <x v="4"/>
    <s v="Nice to have"/>
    <s v="Services"/>
    <x v="0"/>
    <n v="2015"/>
    <n v="1"/>
    <x v="0"/>
    <n v="1.5715584138047294"/>
    <n v="0.69867913507753443"/>
    <n v="0.20144478300909346"/>
    <n v="0.38882947948382451"/>
    <n v="0.10840487258461638"/>
    <n v="0.79674199360001097"/>
    <n v="0.5566670069684061"/>
    <n v="0.15654696431617726"/>
    <n v="0.30142607855374215"/>
    <n v="9.8693964098486714E-2"/>
    <n v="0.87287927872719495"/>
    <m/>
    <n v="0.73899918084996075"/>
    <n v="0.13388009787723421"/>
    <n v="2.5079734612975666"/>
    <n v="2.1891580659643664"/>
    <m/>
    <n v="1.9213978702098979"/>
    <n v="0.26776019575446841"/>
  </r>
  <r>
    <s v="CY500_2"/>
    <s v="CY300_2"/>
    <n v="1"/>
    <s v="Reference"/>
    <s v="CY"/>
    <x v="4"/>
    <s v="Nice to have"/>
    <s v="Services"/>
    <x v="0"/>
    <n v="2015"/>
    <n v="2"/>
    <x v="1"/>
    <n v="1.1907853478355792E-2"/>
    <n v="1.1907853478355792E-2"/>
    <n v="4.2901558423462591E-3"/>
    <n v="7.6176976360095338E-3"/>
    <n v="0"/>
    <n v="0.84865066270769607"/>
    <n v="1.0105607745832787E-2"/>
    <n v="3.6392767710937187E-3"/>
    <n v="6.4663309747390683E-3"/>
    <n v="0"/>
    <n v="0"/>
    <m/>
    <n v="0"/>
    <n v="0"/>
    <s v="-"/>
    <n v="0"/>
    <m/>
    <n v="0"/>
    <n v="0"/>
  </r>
  <r>
    <s v="CY500_3"/>
    <s v="CY300_3"/>
    <n v="1"/>
    <s v="Reference"/>
    <s v="CY"/>
    <x v="4"/>
    <s v="Nice to have"/>
    <s v="Services"/>
    <x v="0"/>
    <n v="2015"/>
    <n v="3"/>
    <x v="2"/>
    <n v="0.32429734187610754"/>
    <n v="0.32429734187610754"/>
    <n v="0.10489585399716282"/>
    <n v="0.21940148787894473"/>
    <n v="0"/>
    <n v="0.75790132395948162"/>
    <n v="0.24578538476444256"/>
    <n v="7.9503256475481718E-2"/>
    <n v="0.16628212828896086"/>
    <n v="0"/>
    <n v="0"/>
    <m/>
    <n v="0"/>
    <n v="0"/>
    <s v="-"/>
    <n v="0"/>
    <m/>
    <n v="0"/>
    <n v="0"/>
  </r>
  <r>
    <s v="CY500_5"/>
    <s v="CY300_5"/>
    <n v="1"/>
    <s v="Reference"/>
    <s v="CY"/>
    <x v="4"/>
    <s v="Nice to have"/>
    <s v="Services"/>
    <x v="0"/>
    <n v="2015"/>
    <n v="5"/>
    <x v="3"/>
    <n v="4.6340552112011252E-4"/>
    <n v="4.6340552112011252E-4"/>
    <n v="1.7300334394768682E-4"/>
    <n v="2.904021771724257E-4"/>
    <n v="0"/>
    <n v="0.64129391255998658"/>
    <n v="2.9717913974101646E-4"/>
    <n v="1.1087884518341326E-4"/>
    <n v="1.8630029455760316E-4"/>
    <n v="0"/>
    <n v="0"/>
    <m/>
    <n v="0"/>
    <n v="0"/>
    <s v="-"/>
    <n v="0"/>
    <m/>
    <n v="0"/>
    <n v="0"/>
  </r>
  <r>
    <s v="CY500_6"/>
    <s v="CY300_6"/>
    <n v="1"/>
    <s v="Reference"/>
    <s v="CY"/>
    <x v="4"/>
    <s v="Nice to have"/>
    <s v="Services"/>
    <x v="0"/>
    <n v="2015"/>
    <n v="6"/>
    <x v="4"/>
    <n v="0.99890541609053507"/>
    <n v="0.12602613736334017"/>
    <n v="6.3855269217418251E-3"/>
    <n v="1.1235737856981957E-2"/>
    <n v="0.10840487258461638"/>
    <n v="0.92051453379174708"/>
    <n v="0.11600889108058976"/>
    <n v="6.3039038822607155E-3"/>
    <n v="1.1011023099842338E-2"/>
    <n v="9.8693964098486714E-2"/>
    <n v="0.87287927872719495"/>
    <m/>
    <n v="0.73899918084996075"/>
    <n v="0.13388009787723421"/>
    <n v="2.5079734612975666"/>
    <n v="2.1891580659643664"/>
    <m/>
    <n v="1.9213978702098979"/>
    <n v="0.26776019575446841"/>
  </r>
  <r>
    <s v="CY500_7"/>
    <s v="CY300_7"/>
    <n v="1"/>
    <s v="Reference"/>
    <s v="CY"/>
    <x v="4"/>
    <s v="Nice to have"/>
    <s v="Services"/>
    <x v="0"/>
    <n v="2015"/>
    <n v="7"/>
    <x v="5"/>
    <n v="0"/>
    <n v="0"/>
    <n v="0"/>
    <n v="0"/>
    <n v="0"/>
    <s v="-"/>
    <n v="0"/>
    <n v="0"/>
    <n v="0"/>
    <n v="0"/>
    <n v="0"/>
    <m/>
    <n v="0"/>
    <n v="0"/>
    <s v="-"/>
    <n v="0"/>
    <m/>
    <n v="0"/>
    <n v="0"/>
  </r>
  <r>
    <s v="CY500_8"/>
    <s v="CY300_8"/>
    <n v="1"/>
    <s v="Reference"/>
    <s v="CY"/>
    <x v="4"/>
    <s v="Nice to have"/>
    <s v="Services"/>
    <x v="0"/>
    <n v="2015"/>
    <n v="8"/>
    <x v="6"/>
    <n v="0"/>
    <n v="0"/>
    <n v="0"/>
    <n v="0"/>
    <n v="0"/>
    <s v="-"/>
    <n v="0"/>
    <n v="0"/>
    <n v="0"/>
    <n v="0"/>
    <n v="0"/>
    <m/>
    <n v="0"/>
    <n v="0"/>
    <s v="-"/>
    <n v="0"/>
    <m/>
    <n v="0"/>
    <n v="0"/>
  </r>
  <r>
    <s v="CY500_9"/>
    <s v="CY300_9"/>
    <n v="1"/>
    <s v="Reference"/>
    <s v="CY"/>
    <x v="4"/>
    <s v="Nice to have"/>
    <s v="Services"/>
    <x v="0"/>
    <n v="2015"/>
    <n v="9"/>
    <x v="7"/>
    <n v="0"/>
    <n v="0"/>
    <n v="0"/>
    <n v="0"/>
    <n v="0"/>
    <s v="-"/>
    <n v="0"/>
    <n v="0"/>
    <n v="0"/>
    <n v="0"/>
    <n v="0"/>
    <m/>
    <n v="0"/>
    <n v="0"/>
    <s v="-"/>
    <n v="0"/>
    <m/>
    <n v="0"/>
    <n v="0"/>
  </r>
  <r>
    <s v="CY500_4"/>
    <s v="CY300_4"/>
    <n v="1"/>
    <s v="Reference"/>
    <s v="CY"/>
    <x v="4"/>
    <s v="Nice to have"/>
    <s v="Services"/>
    <x v="0"/>
    <n v="2015"/>
    <n v="4"/>
    <x v="8"/>
    <n v="0.21791071456818623"/>
    <n v="0.21791071456818623"/>
    <n v="7.8982489378714757E-2"/>
    <n v="0.13892822518947145"/>
    <n v="0"/>
    <n v="0.77691112904279891"/>
    <n v="0.16929725928569264"/>
    <n v="6.1360952534086161E-2"/>
    <n v="0.10793630675160648"/>
    <n v="0"/>
    <n v="0"/>
    <m/>
    <n v="0"/>
    <n v="0"/>
    <s v="-"/>
    <n v="0"/>
    <m/>
    <n v="0"/>
    <n v="0"/>
  </r>
  <r>
    <s v="CY500_10"/>
    <s v="CY300_10"/>
    <n v="1"/>
    <s v="Reference"/>
    <s v="CY"/>
    <x v="4"/>
    <s v="Nice to have"/>
    <s v="Services"/>
    <x v="0"/>
    <n v="2015"/>
    <n v="10"/>
    <x v="9"/>
    <n v="1.7941590347604994E-2"/>
    <n v="1.7941590347604994E-2"/>
    <n v="6.6716660262276743E-3"/>
    <n v="1.1269924321377321E-2"/>
    <n v="0"/>
    <n v="0.83123844853415163"/>
    <n v="1.4913739724778486E-2"/>
    <n v="5.5382333523645777E-3"/>
    <n v="9.3755063724139092E-3"/>
    <n v="0"/>
    <n v="0"/>
    <m/>
    <n v="0"/>
    <n v="0"/>
    <s v="-"/>
    <n v="0"/>
    <m/>
    <n v="0"/>
    <n v="0"/>
  </r>
  <r>
    <s v="CY500_11"/>
    <s v="CY300_11"/>
    <n v="1"/>
    <s v="Reference"/>
    <s v="CY"/>
    <x v="4"/>
    <s v="Nice to have"/>
    <s v="Services"/>
    <x v="0"/>
    <n v="2015"/>
    <n v="11"/>
    <x v="10"/>
    <n v="1.3209192281953626E-4"/>
    <n v="1.3209192281953626E-4"/>
    <n v="4.6087498952417619E-5"/>
    <n v="8.6004423867118649E-5"/>
    <n v="0"/>
    <n v="1.9603411155021577"/>
    <n v="2.5894522732887465E-4"/>
    <n v="9.0462455706977974E-5"/>
    <n v="1.6848277162189666E-4"/>
    <n v="0"/>
    <n v="0"/>
    <m/>
    <n v="0"/>
    <n v="0"/>
    <s v="-"/>
    <n v="0"/>
    <m/>
    <n v="0"/>
    <n v="0"/>
  </r>
  <r>
    <s v="CY500_12"/>
    <s v="CY300_12"/>
    <n v="1"/>
    <s v="Reference"/>
    <s v="CY"/>
    <x v="4"/>
    <s v="Nice to have"/>
    <s v="Services"/>
    <x v="0"/>
    <n v="2015"/>
    <n v="12"/>
    <x v="11"/>
    <n v="0"/>
    <n v="0"/>
    <n v="0"/>
    <n v="0"/>
    <n v="0"/>
    <s v="-"/>
    <n v="0"/>
    <n v="0"/>
    <n v="0"/>
    <n v="0"/>
    <n v="0"/>
    <m/>
    <n v="0"/>
    <n v="0"/>
    <s v="-"/>
    <n v="0"/>
    <m/>
    <n v="0"/>
    <n v="0"/>
  </r>
  <r>
    <s v=" "/>
    <s v="CY300_13"/>
    <n v="1"/>
    <s v="Reference"/>
    <s v="CY"/>
    <x v="4"/>
    <s v="Nice to have"/>
    <s v="Services"/>
    <x v="0"/>
    <n v="2015"/>
    <n v="13"/>
    <x v="12"/>
    <n v="0"/>
    <n v="0"/>
    <n v="0"/>
    <n v="0"/>
    <n v="0"/>
    <s v="-"/>
    <n v="0"/>
    <n v="0"/>
    <n v="0"/>
    <n v="0"/>
    <n v="0"/>
    <m/>
    <n v="0"/>
    <n v="0"/>
    <s v="-"/>
    <n v="0"/>
    <m/>
    <n v="0"/>
    <n v="0"/>
  </r>
  <r>
    <s v="CY500_14"/>
    <s v="CY300_14"/>
    <n v="1"/>
    <s v="Reference"/>
    <s v="CY"/>
    <x v="4"/>
    <s v="Nice to have"/>
    <s v="Services"/>
    <x v="0"/>
    <n v="2015"/>
    <n v="14"/>
    <x v="13"/>
    <n v="0"/>
    <n v="0"/>
    <n v="0"/>
    <n v="0"/>
    <n v="0"/>
    <s v="-"/>
    <n v="0"/>
    <n v="0"/>
    <n v="0"/>
    <n v="0"/>
    <n v="0"/>
    <m/>
    <n v="0"/>
    <n v="0"/>
    <s v="-"/>
    <n v="0"/>
    <m/>
    <n v="0"/>
    <n v="0"/>
  </r>
  <r>
    <s v="CY500_15"/>
    <s v="CY300_15"/>
    <n v="1"/>
    <s v="Reference"/>
    <s v="CY"/>
    <x v="4"/>
    <s v="Nice to have"/>
    <s v="Services"/>
    <x v="0"/>
    <n v="2015"/>
    <n v="15"/>
    <x v="14"/>
    <n v="0"/>
    <n v="0"/>
    <n v="0"/>
    <n v="0"/>
    <n v="0"/>
    <s v="-"/>
    <n v="0"/>
    <n v="0"/>
    <n v="0"/>
    <n v="0"/>
    <n v="0"/>
    <m/>
    <n v="0"/>
    <n v="0"/>
    <s v="-"/>
    <n v="0"/>
    <m/>
    <n v="0"/>
    <n v="0"/>
  </r>
  <r>
    <s v="CY500_16"/>
    <s v="CY300_16"/>
    <n v="1"/>
    <s v="Reference"/>
    <s v="CY"/>
    <x v="4"/>
    <s v="Nice to have"/>
    <s v="Services"/>
    <x v="0"/>
    <n v="2015"/>
    <n v="16"/>
    <x v="15"/>
    <n v="0"/>
    <n v="0"/>
    <n v="0"/>
    <n v="0"/>
    <n v="0"/>
    <s v="-"/>
    <n v="0"/>
    <n v="0"/>
    <n v="0"/>
    <n v="0"/>
    <n v="0"/>
    <m/>
    <n v="0"/>
    <n v="0"/>
    <s v="-"/>
    <n v="0"/>
    <m/>
    <n v="0"/>
    <n v="0"/>
  </r>
  <r>
    <s v="CZ500_1"/>
    <s v="CZ300_1"/>
    <n v="1"/>
    <s v="Reference"/>
    <s v="CZ"/>
    <x v="5"/>
    <s v="Core countries"/>
    <s v="Services"/>
    <x v="0"/>
    <n v="2015"/>
    <n v="1"/>
    <x v="0"/>
    <n v="21.878301692257068"/>
    <n v="20.875712356873777"/>
    <n v="1.2722699931579626"/>
    <n v="18.501351145760356"/>
    <n v="1.1020912179554594"/>
    <n v="0.88942031233764152"/>
    <n v="18.567282604721438"/>
    <n v="1.1485075270872966"/>
    <n v="16.415409190983134"/>
    <n v="1.0033658866510069"/>
    <n v="1.00258933538329"/>
    <m/>
    <n v="0.18795262476490684"/>
    <n v="0.81463671061838316"/>
    <n v="3.1687204883580247"/>
    <n v="3.1769253684382859"/>
    <m/>
    <n v="0.73301523658313672"/>
    <n v="2.4439101318551493"/>
  </r>
  <r>
    <s v="CZ500_2"/>
    <s v="CZ300_2"/>
    <n v="1"/>
    <s v="Reference"/>
    <s v="CZ"/>
    <x v="5"/>
    <s v="Core countries"/>
    <s v="Services"/>
    <x v="0"/>
    <n v="2015"/>
    <n v="2"/>
    <x v="1"/>
    <n v="12.144303273112151"/>
    <n v="12.144303273112151"/>
    <n v="0.78218313119596972"/>
    <n v="11.362120141916181"/>
    <n v="0"/>
    <n v="0.83898468674095628"/>
    <n v="10.188884477279167"/>
    <n v="0.65818949801130788"/>
    <n v="9.5306949792678584"/>
    <n v="0"/>
    <n v="0"/>
    <m/>
    <n v="0"/>
    <n v="0"/>
    <s v="-"/>
    <n v="0"/>
    <m/>
    <n v="0"/>
    <n v="0"/>
  </r>
  <r>
    <s v="CZ500_3"/>
    <s v="CZ300_3"/>
    <n v="1"/>
    <s v="Reference"/>
    <s v="CZ"/>
    <x v="5"/>
    <s v="Core countries"/>
    <s v="Services"/>
    <x v="0"/>
    <n v="2015"/>
    <n v="3"/>
    <x v="2"/>
    <n v="0.14036489438614247"/>
    <n v="0.14036489438614247"/>
    <n v="8.0696983534615241E-3"/>
    <n v="0.13229519603268095"/>
    <n v="0"/>
    <n v="0.7578586620228801"/>
    <n v="0.1063767510544648"/>
    <n v="6.1196249141760497E-3"/>
    <n v="0.10025712614028875"/>
    <n v="0"/>
    <n v="0"/>
    <m/>
    <n v="0"/>
    <n v="0"/>
    <s v="-"/>
    <n v="0"/>
    <m/>
    <n v="0"/>
    <n v="0"/>
  </r>
  <r>
    <s v="CZ500_5"/>
    <s v="CZ300_5"/>
    <n v="1"/>
    <s v="Reference"/>
    <s v="CZ"/>
    <x v="5"/>
    <s v="Core countries"/>
    <s v="Services"/>
    <x v="0"/>
    <n v="2015"/>
    <n v="5"/>
    <x v="3"/>
    <n v="0.19241321217443461"/>
    <n v="0.19241321217443461"/>
    <n v="1.1305444465897627E-2"/>
    <n v="0.18110776770853698"/>
    <n v="0"/>
    <n v="0.60788426216247937"/>
    <n v="0.11696496351296877"/>
    <n v="6.872002323948816E-3"/>
    <n v="0.11009296118901996"/>
    <n v="0"/>
    <n v="0"/>
    <m/>
    <n v="0"/>
    <n v="0"/>
    <s v="-"/>
    <n v="0"/>
    <m/>
    <n v="0"/>
    <n v="0"/>
  </r>
  <r>
    <s v="CZ500_6"/>
    <s v="CZ300_6"/>
    <n v="1"/>
    <s v="Reference"/>
    <s v="CZ"/>
    <x v="5"/>
    <s v="Core countries"/>
    <s v="Services"/>
    <x v="0"/>
    <n v="2015"/>
    <n v="6"/>
    <x v="4"/>
    <n v="3.0621972695317008"/>
    <n v="2.0596079341484108"/>
    <n v="5.5970645781414002E-2"/>
    <n v="0.90154607041153767"/>
    <n v="1.1020912179554594"/>
    <n v="0.95039261134591257"/>
    <n v="1.9574361628840684"/>
    <n v="7.0555127229755266E-2"/>
    <n v="0.88351514900330619"/>
    <n v="1.0033658866510069"/>
    <n v="1.00258933538329"/>
    <m/>
    <n v="0.18795262476490684"/>
    <n v="0.81463671061838316"/>
    <n v="3.1687204883580247"/>
    <n v="3.1769253684382859"/>
    <m/>
    <n v="0.73301523658313672"/>
    <n v="2.4439101318551493"/>
  </r>
  <r>
    <s v="CZ500_7"/>
    <s v="CZ300_7"/>
    <n v="1"/>
    <s v="Reference"/>
    <s v="CZ"/>
    <x v="5"/>
    <s v="Core countries"/>
    <s v="Services"/>
    <x v="0"/>
    <n v="2015"/>
    <n v="7"/>
    <x v="5"/>
    <n v="5.27967386962756"/>
    <n v="5.27967386962756"/>
    <n v="0.33941640351559066"/>
    <n v="4.9402574661119694"/>
    <n v="0"/>
    <n v="0.95547209493557417"/>
    <n v="5.0445810527896544"/>
    <n v="0.32444522763104683"/>
    <n v="4.7201358251586072"/>
    <n v="0"/>
    <n v="0"/>
    <m/>
    <n v="0"/>
    <n v="0"/>
    <s v="-"/>
    <n v="0"/>
    <m/>
    <n v="0"/>
    <n v="0"/>
  </r>
  <r>
    <s v="CZ500_8"/>
    <s v="CZ300_8"/>
    <n v="1"/>
    <s v="Reference"/>
    <s v="CZ"/>
    <x v="5"/>
    <s v="Core countries"/>
    <s v="Services"/>
    <x v="0"/>
    <n v="2015"/>
    <n v="8"/>
    <x v="6"/>
    <n v="0"/>
    <n v="0"/>
    <n v="0"/>
    <n v="0"/>
    <n v="0"/>
    <s v="-"/>
    <n v="0"/>
    <n v="0"/>
    <n v="0"/>
    <n v="0"/>
    <n v="0"/>
    <m/>
    <n v="0"/>
    <n v="0"/>
    <s v="-"/>
    <n v="0"/>
    <m/>
    <n v="0"/>
    <n v="0"/>
  </r>
  <r>
    <s v="CZ500_9"/>
    <s v="CZ300_9"/>
    <n v="1"/>
    <s v="Reference"/>
    <s v="CZ"/>
    <x v="5"/>
    <s v="Core countries"/>
    <s v="Services"/>
    <x v="0"/>
    <n v="2015"/>
    <n v="9"/>
    <x v="7"/>
    <n v="0"/>
    <n v="0"/>
    <n v="0"/>
    <n v="0"/>
    <n v="0"/>
    <s v="-"/>
    <n v="0"/>
    <n v="0"/>
    <n v="0"/>
    <n v="0"/>
    <n v="0"/>
    <m/>
    <n v="0"/>
    <n v="0"/>
    <s v="-"/>
    <n v="0"/>
    <m/>
    <n v="0"/>
    <n v="0"/>
  </r>
  <r>
    <s v="CZ500_4"/>
    <s v="CZ300_4"/>
    <n v="1"/>
    <s v="Reference"/>
    <s v="CZ"/>
    <x v="5"/>
    <s v="Core countries"/>
    <s v="Services"/>
    <x v="0"/>
    <n v="2015"/>
    <n v="4"/>
    <x v="8"/>
    <n v="0.7843279593333442"/>
    <n v="0.7843279593333442"/>
    <n v="5.5575141835033051E-2"/>
    <n v="0.72875281749831111"/>
    <n v="0"/>
    <n v="0.77569219331062766"/>
    <n v="0.60839707505013052"/>
    <n v="4.3133101864682326E-2"/>
    <n v="0.56526397318544819"/>
    <n v="0"/>
    <n v="0"/>
    <m/>
    <n v="0"/>
    <n v="0"/>
    <s v="-"/>
    <n v="0"/>
    <m/>
    <n v="0"/>
    <n v="0"/>
  </r>
  <r>
    <s v="CZ500_10"/>
    <s v="CZ300_10"/>
    <n v="1"/>
    <s v="Reference"/>
    <s v="CZ"/>
    <x v="5"/>
    <s v="Core countries"/>
    <s v="Services"/>
    <x v="0"/>
    <n v="2015"/>
    <n v="10"/>
    <x v="9"/>
    <n v="5.7325514616275282E-2"/>
    <n v="5.7325514616275282E-2"/>
    <n v="4.0456336468042576E-3"/>
    <n v="5.3279880969471026E-2"/>
    <n v="0"/>
    <n v="0.95191328642815487"/>
    <n v="5.456891901456383E-2"/>
    <n v="3.8638446197168511E-3"/>
    <n v="5.0705074394846977E-2"/>
    <n v="0"/>
    <n v="0"/>
    <m/>
    <n v="0"/>
    <n v="0"/>
    <s v="-"/>
    <n v="0"/>
    <m/>
    <n v="0"/>
    <n v="0"/>
  </r>
  <r>
    <s v="CZ500_11"/>
    <s v="CZ300_11"/>
    <n v="1"/>
    <s v="Reference"/>
    <s v="CZ"/>
    <x v="5"/>
    <s v="Core countries"/>
    <s v="Services"/>
    <x v="0"/>
    <n v="2015"/>
    <n v="11"/>
    <x v="10"/>
    <n v="0.21769569947546416"/>
    <n v="0.21769569947546416"/>
    <n v="1.5703894363791653E-2"/>
    <n v="0.2019918051116725"/>
    <n v="0"/>
    <n v="2.2511845861780766"/>
    <n v="0.49007320313641967"/>
    <n v="3.5329100492662607E-2"/>
    <n v="0.45474410264375709"/>
    <n v="0"/>
    <n v="0"/>
    <m/>
    <n v="0"/>
    <n v="0"/>
    <s v="-"/>
    <n v="0"/>
    <m/>
    <n v="0"/>
    <n v="0"/>
  </r>
  <r>
    <s v="CZ500_12"/>
    <s v="CZ300_12"/>
    <n v="1"/>
    <s v="Reference"/>
    <s v="CZ"/>
    <x v="5"/>
    <s v="Core countries"/>
    <s v="Services"/>
    <x v="0"/>
    <n v="2015"/>
    <n v="12"/>
    <x v="11"/>
    <n v="0"/>
    <n v="0"/>
    <n v="0"/>
    <n v="0"/>
    <n v="0"/>
    <s v="-"/>
    <n v="0"/>
    <n v="0"/>
    <n v="0"/>
    <n v="0"/>
    <n v="0"/>
    <m/>
    <n v="0"/>
    <n v="0"/>
    <s v="-"/>
    <n v="0"/>
    <m/>
    <n v="0"/>
    <n v="0"/>
  </r>
  <r>
    <s v=" "/>
    <s v="CZ300_13"/>
    <n v="1"/>
    <s v="Reference"/>
    <s v="CZ"/>
    <x v="5"/>
    <s v="Core countries"/>
    <s v="Services"/>
    <x v="0"/>
    <n v="2015"/>
    <n v="13"/>
    <x v="12"/>
    <n v="0"/>
    <n v="0"/>
    <n v="0"/>
    <n v="0"/>
    <n v="0"/>
    <s v="-"/>
    <n v="0"/>
    <n v="0"/>
    <n v="0"/>
    <n v="0"/>
    <n v="0"/>
    <m/>
    <n v="0"/>
    <n v="0"/>
    <s v="-"/>
    <n v="0"/>
    <m/>
    <n v="0"/>
    <n v="0"/>
  </r>
  <r>
    <s v="CZ500_14"/>
    <s v="CZ300_14"/>
    <n v="1"/>
    <s v="Reference"/>
    <s v="CZ"/>
    <x v="5"/>
    <s v="Core countries"/>
    <s v="Services"/>
    <x v="0"/>
    <n v="2015"/>
    <n v="14"/>
    <x v="13"/>
    <n v="0"/>
    <n v="0"/>
    <n v="0"/>
    <n v="0"/>
    <n v="0"/>
    <s v="-"/>
    <n v="0"/>
    <n v="0"/>
    <n v="0"/>
    <n v="0"/>
    <n v="0"/>
    <m/>
    <n v="0"/>
    <n v="0"/>
    <s v="-"/>
    <n v="0"/>
    <m/>
    <n v="0"/>
    <n v="0"/>
  </r>
  <r>
    <s v="CZ500_15"/>
    <s v="CZ300_15"/>
    <n v="1"/>
    <s v="Reference"/>
    <s v="CZ"/>
    <x v="5"/>
    <s v="Core countries"/>
    <s v="Services"/>
    <x v="0"/>
    <n v="2015"/>
    <n v="15"/>
    <x v="14"/>
    <n v="0"/>
    <n v="0"/>
    <n v="0"/>
    <n v="0"/>
    <n v="0"/>
    <s v="-"/>
    <n v="0"/>
    <n v="0"/>
    <n v="0"/>
    <n v="0"/>
    <n v="0"/>
    <m/>
    <n v="0"/>
    <n v="0"/>
    <s v="-"/>
    <n v="0"/>
    <m/>
    <n v="0"/>
    <n v="0"/>
  </r>
  <r>
    <s v="CZ500_16"/>
    <s v="CZ300_16"/>
    <n v="1"/>
    <s v="Reference"/>
    <s v="CZ"/>
    <x v="5"/>
    <s v="Core countries"/>
    <s v="Services"/>
    <x v="0"/>
    <n v="2015"/>
    <n v="16"/>
    <x v="15"/>
    <n v="0"/>
    <n v="0"/>
    <n v="0"/>
    <n v="0"/>
    <n v="0"/>
    <s v="-"/>
    <n v="0"/>
    <n v="0"/>
    <n v="0"/>
    <n v="0"/>
    <n v="0"/>
    <m/>
    <n v="0"/>
    <n v="0"/>
    <s v="-"/>
    <n v="0"/>
    <m/>
    <n v="0"/>
    <n v="0"/>
  </r>
  <r>
    <s v="DK500_1"/>
    <s v="DK300_1"/>
    <n v="1"/>
    <s v="Reference"/>
    <s v="DK"/>
    <x v="6"/>
    <s v="Nice to have"/>
    <s v="Services"/>
    <x v="0"/>
    <n v="2015"/>
    <n v="1"/>
    <x v="0"/>
    <n v="15.217835953454628"/>
    <n v="13.3881011066351"/>
    <n v="0.8349489293051654"/>
    <n v="11.553283467109555"/>
    <n v="0.99986871022038026"/>
    <n v="0.9231404654908566"/>
    <n v="12.359097887617779"/>
    <n v="0.77801504964000423"/>
    <n v="10.670782366818937"/>
    <n v="0.91030047115883772"/>
    <n v="1.8297348468195294"/>
    <m/>
    <n v="7.3818429595078824E-2"/>
    <n v="1.7559164172244506"/>
    <n v="3.0363094066613261"/>
    <n v="5.5556411270941579"/>
    <m/>
    <n v="0.28789187542080746"/>
    <n v="5.2677492516733508"/>
  </r>
  <r>
    <s v="DK500_2"/>
    <s v="DK300_2"/>
    <n v="1"/>
    <s v="Reference"/>
    <s v="DK"/>
    <x v="6"/>
    <s v="Nice to have"/>
    <s v="Services"/>
    <x v="0"/>
    <n v="2015"/>
    <n v="2"/>
    <x v="1"/>
    <n v="1.88896594057102"/>
    <n v="1.88896594057102"/>
    <n v="0.12615927752898629"/>
    <n v="1.7628066630420336"/>
    <n v="0"/>
    <n v="0.83455441332159452"/>
    <n v="1.5764448623177216"/>
    <n v="0.10565818671466667"/>
    <n v="1.470786675603055"/>
    <n v="0"/>
    <n v="0"/>
    <m/>
    <n v="0"/>
    <n v="0"/>
    <s v="-"/>
    <n v="0"/>
    <m/>
    <n v="0"/>
    <n v="0"/>
  </r>
  <r>
    <s v="DK500_3"/>
    <s v="DK300_3"/>
    <n v="1"/>
    <s v="Reference"/>
    <s v="DK"/>
    <x v="6"/>
    <s v="Nice to have"/>
    <s v="Services"/>
    <x v="0"/>
    <n v="2015"/>
    <n v="3"/>
    <x v="2"/>
    <n v="0.66411366632444302"/>
    <n v="0.66411366632444302"/>
    <n v="4.1843750523366578E-2"/>
    <n v="0.62226991580107649"/>
    <n v="0"/>
    <n v="0.75727697764080693"/>
    <n v="0.50291799004412951"/>
    <n v="3.1689529656569446E-2"/>
    <n v="0.47122846038756006"/>
    <n v="0"/>
    <n v="0"/>
    <m/>
    <n v="0"/>
    <n v="0"/>
    <s v="-"/>
    <n v="0"/>
    <m/>
    <n v="0"/>
    <n v="0"/>
  </r>
  <r>
    <s v="DK500_5"/>
    <s v="DK300_5"/>
    <n v="1"/>
    <s v="Reference"/>
    <s v="DK"/>
    <x v="6"/>
    <s v="Nice to have"/>
    <s v="Services"/>
    <x v="0"/>
    <n v="2015"/>
    <n v="5"/>
    <x v="3"/>
    <n v="4.0957942001514109E-3"/>
    <n v="4.0957942001514109E-3"/>
    <n v="2.7453963776975234E-4"/>
    <n v="3.8212545623816582E-3"/>
    <n v="0"/>
    <n v="0.64824704817681733"/>
    <n v="2.6550865001878808E-3"/>
    <n v="1.7768115074835879E-4"/>
    <n v="2.4774053494395218E-3"/>
    <n v="0"/>
    <n v="0"/>
    <m/>
    <n v="0"/>
    <n v="0"/>
    <s v="-"/>
    <n v="0"/>
    <m/>
    <n v="0"/>
    <n v="0"/>
  </r>
  <r>
    <s v="DK500_6"/>
    <s v="DK300_6"/>
    <n v="1"/>
    <s v="Reference"/>
    <s v="DK"/>
    <x v="6"/>
    <s v="Nice to have"/>
    <s v="Services"/>
    <x v="0"/>
    <n v="2015"/>
    <n v="6"/>
    <x v="4"/>
    <n v="3.1306862668729805"/>
    <n v="1.3009514200534513"/>
    <n v="1.9176743815706037E-2"/>
    <n v="0.28190596601736506"/>
    <n v="0.99986871022038026"/>
    <n v="0.93036382015862062"/>
    <n v="1.2103581330017112"/>
    <n v="2.3789815145856357E-2"/>
    <n v="0.27626784669701726"/>
    <n v="0.91030047115883772"/>
    <n v="1.8297348468195294"/>
    <m/>
    <n v="7.3818429595078824E-2"/>
    <n v="1.7559164172244506"/>
    <n v="3.0363094066613261"/>
    <n v="5.5556411270941579"/>
    <m/>
    <n v="0.28789187542080746"/>
    <n v="5.2677492516733508"/>
  </r>
  <r>
    <s v="DK500_7"/>
    <s v="DK300_7"/>
    <n v="1"/>
    <s v="Reference"/>
    <s v="DK"/>
    <x v="6"/>
    <s v="Nice to have"/>
    <s v="Services"/>
    <x v="0"/>
    <n v="2015"/>
    <n v="7"/>
    <x v="5"/>
    <n v="8.7527124877664253"/>
    <n v="8.7527124877664253"/>
    <n v="0.59128185725155757"/>
    <n v="8.1614306305148681"/>
    <n v="0"/>
    <n v="0.9558413555437083"/>
    <n v="8.3662045689910034"/>
    <n v="0.5653995580068909"/>
    <n v="7.8008050109841127"/>
    <n v="0"/>
    <n v="0"/>
    <m/>
    <n v="0"/>
    <n v="0"/>
    <s v="-"/>
    <n v="0"/>
    <m/>
    <n v="0"/>
    <n v="0"/>
  </r>
  <r>
    <s v="DK500_8"/>
    <s v="DK300_8"/>
    <n v="1"/>
    <s v="Reference"/>
    <s v="DK"/>
    <x v="6"/>
    <s v="Nice to have"/>
    <s v="Services"/>
    <x v="0"/>
    <n v="2015"/>
    <n v="8"/>
    <x v="6"/>
    <n v="0"/>
    <n v="0"/>
    <n v="0"/>
    <n v="0"/>
    <n v="0"/>
    <s v="-"/>
    <n v="0"/>
    <n v="0"/>
    <n v="0"/>
    <n v="0"/>
    <n v="0"/>
    <m/>
    <n v="0"/>
    <n v="0"/>
    <s v="-"/>
    <n v="0"/>
    <m/>
    <n v="0"/>
    <n v="0"/>
  </r>
  <r>
    <s v="DK500_9"/>
    <s v="DK300_9"/>
    <n v="1"/>
    <s v="Reference"/>
    <s v="DK"/>
    <x v="6"/>
    <s v="Nice to have"/>
    <s v="Services"/>
    <x v="0"/>
    <n v="2015"/>
    <n v="9"/>
    <x v="7"/>
    <n v="0"/>
    <n v="0"/>
    <n v="0"/>
    <n v="0"/>
    <n v="0"/>
    <s v="-"/>
    <n v="0"/>
    <n v="0"/>
    <n v="0"/>
    <n v="0"/>
    <n v="0"/>
    <m/>
    <n v="0"/>
    <n v="0"/>
    <s v="-"/>
    <n v="0"/>
    <m/>
    <n v="0"/>
    <n v="0"/>
  </r>
  <r>
    <s v="DK500_4"/>
    <s v="DK300_4"/>
    <n v="1"/>
    <s v="Reference"/>
    <s v="DK"/>
    <x v="6"/>
    <s v="Nice to have"/>
    <s v="Services"/>
    <x v="0"/>
    <n v="2015"/>
    <n v="4"/>
    <x v="8"/>
    <n v="0.59278279697971437"/>
    <n v="0.59278279697971437"/>
    <n v="4.2119870054477142E-2"/>
    <n v="0.55066292692523722"/>
    <n v="0"/>
    <n v="0.75685904177218633"/>
    <n v="0.44865301970110311"/>
    <n v="3.1966397310819197E-2"/>
    <n v="0.41668662239028392"/>
    <n v="0"/>
    <n v="0"/>
    <m/>
    <n v="0"/>
    <n v="0"/>
    <s v="-"/>
    <n v="0"/>
    <m/>
    <n v="0"/>
    <n v="0"/>
  </r>
  <r>
    <s v="DK500_10"/>
    <s v="DK300_10"/>
    <n v="1"/>
    <s v="Reference"/>
    <s v="DK"/>
    <x v="6"/>
    <s v="Nice to have"/>
    <s v="Services"/>
    <x v="0"/>
    <n v="2015"/>
    <n v="10"/>
    <x v="9"/>
    <n v="0.11889461587177322"/>
    <n v="0.11889461587177322"/>
    <n v="9.0962842869272958E-3"/>
    <n v="0.10979833158484592"/>
    <n v="0"/>
    <n v="0.96035629734060446"/>
    <n v="0.11418119307234958"/>
    <n v="8.7596112626724745E-3"/>
    <n v="0.10542158180967712"/>
    <n v="0"/>
    <n v="0"/>
    <m/>
    <n v="0"/>
    <n v="0"/>
    <s v="-"/>
    <n v="0"/>
    <m/>
    <n v="0"/>
    <n v="0"/>
  </r>
  <r>
    <s v="DK500_11"/>
    <s v="DK300_11"/>
    <n v="1"/>
    <s v="Reference"/>
    <s v="DK"/>
    <x v="6"/>
    <s v="Nice to have"/>
    <s v="Services"/>
    <x v="0"/>
    <n v="2015"/>
    <n v="11"/>
    <x v="10"/>
    <n v="6.5584384868121098E-2"/>
    <n v="6.5584384868121098E-2"/>
    <n v="4.9966062063747452E-3"/>
    <n v="6.0587778661746354E-2"/>
    <n v="0"/>
    <n v="2.0993264519661423"/>
    <n v="0.13768303398957463"/>
    <n v="1.0574270391780953E-2"/>
    <n v="0.12710876359779366"/>
    <n v="0"/>
    <n v="0"/>
    <m/>
    <n v="0"/>
    <n v="0"/>
    <s v="-"/>
    <n v="0"/>
    <m/>
    <n v="0"/>
    <n v="0"/>
  </r>
  <r>
    <s v="DK500_12"/>
    <s v="DK300_12"/>
    <n v="1"/>
    <s v="Reference"/>
    <s v="DK"/>
    <x v="6"/>
    <s v="Nice to have"/>
    <s v="Services"/>
    <x v="0"/>
    <n v="2015"/>
    <n v="12"/>
    <x v="11"/>
    <n v="0"/>
    <n v="0"/>
    <n v="0"/>
    <n v="0"/>
    <n v="0"/>
    <s v="-"/>
    <n v="0"/>
    <n v="0"/>
    <n v="0"/>
    <n v="0"/>
    <n v="0"/>
    <m/>
    <n v="0"/>
    <n v="0"/>
    <s v="-"/>
    <n v="0"/>
    <m/>
    <n v="0"/>
    <n v="0"/>
  </r>
  <r>
    <s v=" "/>
    <s v="DK300_13"/>
    <n v="1"/>
    <s v="Reference"/>
    <s v="DK"/>
    <x v="6"/>
    <s v="Nice to have"/>
    <s v="Services"/>
    <x v="0"/>
    <n v="2015"/>
    <n v="13"/>
    <x v="12"/>
    <n v="0"/>
    <n v="0"/>
    <n v="0"/>
    <n v="0"/>
    <n v="0"/>
    <s v="-"/>
    <n v="0"/>
    <n v="0"/>
    <n v="0"/>
    <n v="0"/>
    <n v="0"/>
    <m/>
    <n v="0"/>
    <n v="0"/>
    <s v="-"/>
    <n v="0"/>
    <m/>
    <n v="0"/>
    <n v="0"/>
  </r>
  <r>
    <s v="DK500_14"/>
    <s v="DK300_14"/>
    <n v="1"/>
    <s v="Reference"/>
    <s v="DK"/>
    <x v="6"/>
    <s v="Nice to have"/>
    <s v="Services"/>
    <x v="0"/>
    <n v="2015"/>
    <n v="14"/>
    <x v="13"/>
    <n v="0"/>
    <n v="0"/>
    <n v="0"/>
    <n v="0"/>
    <n v="0"/>
    <s v="-"/>
    <n v="0"/>
    <n v="0"/>
    <n v="0"/>
    <n v="0"/>
    <n v="0"/>
    <m/>
    <n v="0"/>
    <n v="0"/>
    <s v="-"/>
    <n v="0"/>
    <m/>
    <n v="0"/>
    <n v="0"/>
  </r>
  <r>
    <s v="DK500_15"/>
    <s v="DK300_15"/>
    <n v="1"/>
    <s v="Reference"/>
    <s v="DK"/>
    <x v="6"/>
    <s v="Nice to have"/>
    <s v="Services"/>
    <x v="0"/>
    <n v="2015"/>
    <n v="15"/>
    <x v="14"/>
    <n v="0"/>
    <n v="0"/>
    <n v="0"/>
    <n v="0"/>
    <n v="0"/>
    <s v="-"/>
    <n v="0"/>
    <n v="0"/>
    <n v="0"/>
    <n v="0"/>
    <n v="0"/>
    <m/>
    <n v="0"/>
    <n v="0"/>
    <s v="-"/>
    <n v="0"/>
    <m/>
    <n v="0"/>
    <n v="0"/>
  </r>
  <r>
    <s v="DK500_16"/>
    <s v="DK300_16"/>
    <n v="1"/>
    <s v="Reference"/>
    <s v="DK"/>
    <x v="6"/>
    <s v="Nice to have"/>
    <s v="Services"/>
    <x v="0"/>
    <n v="2015"/>
    <n v="16"/>
    <x v="15"/>
    <n v="0"/>
    <n v="0"/>
    <n v="0"/>
    <n v="0"/>
    <n v="0"/>
    <s v="-"/>
    <n v="0"/>
    <n v="0"/>
    <n v="0"/>
    <n v="0"/>
    <n v="0"/>
    <m/>
    <n v="0"/>
    <n v="0"/>
    <s v="-"/>
    <n v="0"/>
    <m/>
    <n v="0"/>
    <n v="0"/>
  </r>
  <r>
    <s v="EE500_1"/>
    <s v="EE300_1"/>
    <n v="1"/>
    <s v="Reference"/>
    <s v="EE"/>
    <x v="7"/>
    <s v="Nice to have"/>
    <s v="Services"/>
    <x v="0"/>
    <n v="2015"/>
    <n v="1"/>
    <x v="0"/>
    <n v="3.0690228167322586"/>
    <n v="2.9837026688354751"/>
    <n v="0.12888581919347847"/>
    <n v="2.6516871147244059"/>
    <n v="0.20312973491759068"/>
    <n v="0.89111080753583849"/>
    <n v="2.6588096946728168"/>
    <n v="0.11562504451422051"/>
    <n v="2.3582512768949235"/>
    <n v="0.18493337326367276"/>
    <n v="8.5320147896783646E-2"/>
    <m/>
    <n v="6.947508858351702E-3"/>
    <n v="7.8372639038431946E-2"/>
    <n v="3.0732858313851126"/>
    <n v="0.26221320166286749"/>
    <m/>
    <n v="2.7095284547571642E-2"/>
    <n v="0.23511791711529584"/>
  </r>
  <r>
    <s v="EE500_2"/>
    <s v="EE300_2"/>
    <n v="1"/>
    <s v="Reference"/>
    <s v="EE"/>
    <x v="7"/>
    <s v="Nice to have"/>
    <s v="Services"/>
    <x v="0"/>
    <n v="2015"/>
    <n v="2"/>
    <x v="1"/>
    <n v="0.82289322941076937"/>
    <n v="0.82289322941076937"/>
    <n v="3.9755107666366619E-2"/>
    <n v="0.78313812174440278"/>
    <n v="0"/>
    <n v="0.85027352320172023"/>
    <n v="0.6996843253899363"/>
    <n v="3.3900841663932986E-2"/>
    <n v="0.66578348372600327"/>
    <n v="0"/>
    <n v="0"/>
    <m/>
    <n v="0"/>
    <n v="0"/>
    <s v="-"/>
    <n v="0"/>
    <m/>
    <n v="0"/>
    <n v="0"/>
  </r>
  <r>
    <s v="EE500_3"/>
    <s v="EE300_3"/>
    <n v="1"/>
    <s v="Reference"/>
    <s v="EE"/>
    <x v="7"/>
    <s v="Nice to have"/>
    <s v="Services"/>
    <x v="0"/>
    <n v="2015"/>
    <n v="3"/>
    <x v="2"/>
    <n v="0.34929404595207281"/>
    <n v="0.34929404595207281"/>
    <n v="1.4675438456639047E-2"/>
    <n v="0.33461860749543376"/>
    <n v="0"/>
    <n v="0.75732872808642826"/>
    <n v="0.26453041554904572"/>
    <n v="1.1111621837935994E-2"/>
    <n v="0.2534187937111097"/>
    <n v="0"/>
    <n v="0"/>
    <m/>
    <n v="0"/>
    <n v="0"/>
    <s v="-"/>
    <n v="0"/>
    <m/>
    <n v="0"/>
    <n v="0"/>
  </r>
  <r>
    <s v="EE500_5"/>
    <s v="EE300_5"/>
    <n v="1"/>
    <s v="Reference"/>
    <s v="EE"/>
    <x v="7"/>
    <s v="Nice to have"/>
    <s v="Services"/>
    <x v="0"/>
    <n v="2015"/>
    <n v="5"/>
    <x v="3"/>
    <n v="2.6875057460172207E-2"/>
    <n v="2.6875057460172207E-2"/>
    <n v="1.149937972588477E-3"/>
    <n v="2.5725119487583728E-2"/>
    <n v="0"/>
    <n v="0.6126730254220184"/>
    <n v="1.646562276251429E-2"/>
    <n v="7.042661122047681E-4"/>
    <n v="1.5761356650309522E-2"/>
    <n v="0"/>
    <n v="0"/>
    <m/>
    <n v="0"/>
    <n v="0"/>
    <s v="-"/>
    <n v="0"/>
    <m/>
    <n v="0"/>
    <n v="0"/>
  </r>
  <r>
    <s v="EE500_6"/>
    <s v="EE300_6"/>
    <n v="1"/>
    <s v="Reference"/>
    <s v="EE"/>
    <x v="7"/>
    <s v="Nice to have"/>
    <s v="Services"/>
    <x v="0"/>
    <n v="2015"/>
    <n v="6"/>
    <x v="4"/>
    <n v="0.32398538408566269"/>
    <n v="0.23866523618887905"/>
    <n v="1.5717037817241611E-3"/>
    <n v="3.3963797489564219E-2"/>
    <n v="0.20312973491759068"/>
    <n v="0.92373844769716451"/>
    <n v="0.22046425479639226"/>
    <n v="2.246359992946638E-3"/>
    <n v="3.3284521539772856E-2"/>
    <n v="0.18493337326367276"/>
    <n v="8.5320147896783646E-2"/>
    <m/>
    <n v="6.947508858351702E-3"/>
    <n v="7.8372639038431946E-2"/>
    <n v="3.0732858313851126"/>
    <n v="0.26221320166286749"/>
    <m/>
    <n v="2.7095284547571642E-2"/>
    <n v="0.23511791711529584"/>
  </r>
  <r>
    <s v="EE500_7"/>
    <s v="EE300_7"/>
    <n v="1"/>
    <s v="Reference"/>
    <s v="EE"/>
    <x v="7"/>
    <s v="Nice to have"/>
    <s v="Services"/>
    <x v="0"/>
    <n v="2015"/>
    <n v="7"/>
    <x v="5"/>
    <n v="1.3109116199363395"/>
    <n v="1.3109116199363395"/>
    <n v="6.066577102904025E-2"/>
    <n v="1.2502458489072994"/>
    <n v="0"/>
    <n v="0.95566697539476519"/>
    <n v="1.2527949428344136"/>
    <n v="5.8008076946996202E-2"/>
    <n v="1.1947868658874174"/>
    <n v="0"/>
    <n v="0"/>
    <m/>
    <n v="0"/>
    <n v="0"/>
    <s v="-"/>
    <n v="0"/>
    <m/>
    <n v="0"/>
    <n v="0"/>
  </r>
  <r>
    <s v="EE500_8"/>
    <s v="EE300_8"/>
    <n v="1"/>
    <s v="Reference"/>
    <s v="EE"/>
    <x v="7"/>
    <s v="Nice to have"/>
    <s v="Services"/>
    <x v="0"/>
    <n v="2015"/>
    <n v="8"/>
    <x v="6"/>
    <n v="0"/>
    <n v="0"/>
    <n v="0"/>
    <n v="0"/>
    <n v="0"/>
    <s v="-"/>
    <n v="0"/>
    <n v="0"/>
    <n v="0"/>
    <n v="0"/>
    <n v="0"/>
    <m/>
    <n v="0"/>
    <n v="0"/>
    <s v="-"/>
    <n v="0"/>
    <m/>
    <n v="0"/>
    <n v="0"/>
  </r>
  <r>
    <s v="EE500_9"/>
    <s v="EE300_9"/>
    <n v="1"/>
    <s v="Reference"/>
    <s v="EE"/>
    <x v="7"/>
    <s v="Nice to have"/>
    <s v="Services"/>
    <x v="0"/>
    <n v="2015"/>
    <n v="9"/>
    <x v="7"/>
    <n v="0"/>
    <n v="0"/>
    <n v="0"/>
    <n v="0"/>
    <n v="0"/>
    <s v="-"/>
    <n v="0"/>
    <n v="0"/>
    <n v="0"/>
    <n v="0"/>
    <n v="0"/>
    <m/>
    <n v="0"/>
    <n v="0"/>
    <s v="-"/>
    <n v="0"/>
    <m/>
    <n v="0"/>
    <n v="0"/>
  </r>
  <r>
    <s v="EE500_4"/>
    <s v="EE300_4"/>
    <n v="1"/>
    <s v="Reference"/>
    <s v="EE"/>
    <x v="7"/>
    <s v="Nice to have"/>
    <s v="Services"/>
    <x v="0"/>
    <n v="2015"/>
    <n v="4"/>
    <x v="8"/>
    <n v="0.139480582941685"/>
    <n v="0.139480582941685"/>
    <n v="6.6214691127562163E-3"/>
    <n v="0.13285911382892879"/>
    <n v="0"/>
    <n v="0.75415895161057644"/>
    <n v="0.1051905302013332"/>
    <n v="5.012866194157882E-3"/>
    <n v="0.10017766400717532"/>
    <n v="0"/>
    <n v="0"/>
    <m/>
    <n v="0"/>
    <n v="0"/>
    <s v="-"/>
    <n v="0"/>
    <m/>
    <n v="0"/>
    <n v="0"/>
  </r>
  <r>
    <s v="EE500_10"/>
    <s v="EE300_10"/>
    <n v="1"/>
    <s v="Reference"/>
    <s v="EE"/>
    <x v="7"/>
    <s v="Nice to have"/>
    <s v="Services"/>
    <x v="0"/>
    <n v="2015"/>
    <n v="10"/>
    <x v="9"/>
    <n v="8.0199933632095738E-2"/>
    <n v="8.0199933632095738E-2"/>
    <n v="3.7403008875124431E-3"/>
    <n v="7.6459632744583297E-2"/>
    <n v="0"/>
    <n v="0.86108193922504972"/>
    <n v="6.9058714377645283E-2"/>
    <n v="3.2236576200106296E-3"/>
    <n v="6.5835056757634652E-2"/>
    <n v="0"/>
    <n v="0"/>
    <m/>
    <n v="0"/>
    <n v="0"/>
    <s v="-"/>
    <n v="0"/>
    <m/>
    <n v="0"/>
    <n v="0"/>
  </r>
  <r>
    <s v="EE500_11"/>
    <s v="EE300_11"/>
    <n v="1"/>
    <s v="Reference"/>
    <s v="EE"/>
    <x v="7"/>
    <s v="Nice to have"/>
    <s v="Services"/>
    <x v="0"/>
    <n v="2015"/>
    <n v="11"/>
    <x v="10"/>
    <n v="1.5382963313461222E-2"/>
    <n v="1.5382963313461222E-2"/>
    <n v="7.0609028685127129E-4"/>
    <n v="1.467687302660995E-2"/>
    <n v="0"/>
    <n v="1.990571526276786"/>
    <n v="3.0620888761536309E-2"/>
    <n v="1.4173541460354119E-3"/>
    <n v="2.9203534615500897E-2"/>
    <n v="0"/>
    <n v="0"/>
    <m/>
    <n v="0"/>
    <n v="0"/>
    <s v="-"/>
    <n v="0"/>
    <m/>
    <n v="0"/>
    <n v="0"/>
  </r>
  <r>
    <s v="EE500_12"/>
    <s v="EE300_12"/>
    <n v="1"/>
    <s v="Reference"/>
    <s v="EE"/>
    <x v="7"/>
    <s v="Nice to have"/>
    <s v="Services"/>
    <x v="0"/>
    <n v="2015"/>
    <n v="12"/>
    <x v="11"/>
    <n v="0"/>
    <n v="0"/>
    <n v="0"/>
    <n v="0"/>
    <n v="0"/>
    <s v="-"/>
    <n v="0"/>
    <n v="0"/>
    <n v="0"/>
    <n v="0"/>
    <n v="0"/>
    <m/>
    <n v="0"/>
    <n v="0"/>
    <s v="-"/>
    <n v="0"/>
    <m/>
    <n v="0"/>
    <n v="0"/>
  </r>
  <r>
    <s v=" "/>
    <s v="EE300_13"/>
    <n v="1"/>
    <s v="Reference"/>
    <s v="EE"/>
    <x v="7"/>
    <s v="Nice to have"/>
    <s v="Services"/>
    <x v="0"/>
    <n v="2015"/>
    <n v="13"/>
    <x v="12"/>
    <n v="0"/>
    <n v="0"/>
    <n v="0"/>
    <n v="0"/>
    <n v="0"/>
    <s v="-"/>
    <n v="0"/>
    <n v="0"/>
    <n v="0"/>
    <n v="0"/>
    <n v="0"/>
    <m/>
    <n v="0"/>
    <n v="0"/>
    <s v="-"/>
    <n v="0"/>
    <m/>
    <n v="0"/>
    <n v="0"/>
  </r>
  <r>
    <s v="EE500_14"/>
    <s v="EE300_14"/>
    <n v="1"/>
    <s v="Reference"/>
    <s v="EE"/>
    <x v="7"/>
    <s v="Nice to have"/>
    <s v="Services"/>
    <x v="0"/>
    <n v="2015"/>
    <n v="14"/>
    <x v="13"/>
    <n v="0"/>
    <n v="0"/>
    <n v="0"/>
    <n v="0"/>
    <n v="0"/>
    <s v="-"/>
    <n v="0"/>
    <n v="0"/>
    <n v="0"/>
    <n v="0"/>
    <n v="0"/>
    <m/>
    <n v="0"/>
    <n v="0"/>
    <s v="-"/>
    <n v="0"/>
    <m/>
    <n v="0"/>
    <n v="0"/>
  </r>
  <r>
    <s v="EE500_15"/>
    <s v="EE300_15"/>
    <n v="1"/>
    <s v="Reference"/>
    <s v="EE"/>
    <x v="7"/>
    <s v="Nice to have"/>
    <s v="Services"/>
    <x v="0"/>
    <n v="2015"/>
    <n v="15"/>
    <x v="14"/>
    <n v="0"/>
    <n v="0"/>
    <n v="0"/>
    <n v="0"/>
    <n v="0"/>
    <s v="-"/>
    <n v="0"/>
    <n v="0"/>
    <n v="0"/>
    <n v="0"/>
    <n v="0"/>
    <m/>
    <n v="0"/>
    <n v="0"/>
    <s v="-"/>
    <n v="0"/>
    <m/>
    <n v="0"/>
    <n v="0"/>
  </r>
  <r>
    <s v="EE500_16"/>
    <s v="EE300_16"/>
    <n v="1"/>
    <s v="Reference"/>
    <s v="EE"/>
    <x v="7"/>
    <s v="Nice to have"/>
    <s v="Services"/>
    <x v="0"/>
    <n v="2015"/>
    <n v="16"/>
    <x v="15"/>
    <n v="0"/>
    <n v="0"/>
    <n v="0"/>
    <n v="0"/>
    <n v="0"/>
    <s v="-"/>
    <n v="0"/>
    <n v="0"/>
    <n v="0"/>
    <n v="0"/>
    <n v="0"/>
    <m/>
    <n v="0"/>
    <n v="0"/>
    <s v="-"/>
    <n v="0"/>
    <m/>
    <n v="0"/>
    <n v="0"/>
  </r>
  <r>
    <s v="FI500_1"/>
    <s v="FI300_1"/>
    <n v="1"/>
    <s v="Reference"/>
    <s v="FI"/>
    <x v="8"/>
    <s v="Core countries"/>
    <s v="Services"/>
    <x v="0"/>
    <n v="2015"/>
    <n v="1"/>
    <x v="0"/>
    <n v="22.779129352419538"/>
    <n v="21.353777657708576"/>
    <n v="1.0769143496522537"/>
    <n v="19.373884763205499"/>
    <n v="0.90297854485082329"/>
    <n v="0.92027429952226247"/>
    <n v="19.651332776101899"/>
    <n v="0.99776688297840432"/>
    <n v="17.831476166320407"/>
    <n v="0.82208972680308767"/>
    <n v="1.4253516947109628"/>
    <m/>
    <n v="7.6563988813322562E-2"/>
    <n v="1.3487877058976403"/>
    <n v="4.0644590292465459"/>
    <n v="5.7932835654198387"/>
    <m/>
    <n v="0.39813274182927733"/>
    <n v="5.3951508235905612"/>
  </r>
  <r>
    <s v="FI500_2"/>
    <s v="FI300_2"/>
    <n v="1"/>
    <s v="Reference"/>
    <s v="FI"/>
    <x v="8"/>
    <s v="Core countries"/>
    <s v="Services"/>
    <x v="0"/>
    <n v="2015"/>
    <n v="2"/>
    <x v="1"/>
    <n v="0.38932298266012244"/>
    <n v="0.38932298266012244"/>
    <n v="2.2917777831238838E-2"/>
    <n v="0.36640520482888361"/>
    <n v="0"/>
    <n v="0.86521327804751758"/>
    <n v="0.3368474140466014"/>
    <n v="1.988297742742039E-2"/>
    <n v="0.316964436619181"/>
    <n v="0"/>
    <n v="0"/>
    <m/>
    <n v="0"/>
    <n v="0"/>
    <s v="-"/>
    <n v="0"/>
    <m/>
    <n v="0"/>
    <n v="0"/>
  </r>
  <r>
    <s v="FI500_3"/>
    <s v="FI300_3"/>
    <n v="1"/>
    <s v="Reference"/>
    <s v="FI"/>
    <x v="8"/>
    <s v="Core countries"/>
    <s v="Services"/>
    <x v="0"/>
    <n v="2015"/>
    <n v="3"/>
    <x v="2"/>
    <n v="2.8750970657039963"/>
    <n v="2.8750970657039963"/>
    <n v="0.14301793026568121"/>
    <n v="2.7320791354383149"/>
    <n v="0"/>
    <n v="0.75736055545385661"/>
    <n v="2.1774851106653319"/>
    <n v="0.10830105050324171"/>
    <n v="2.0691840601620903"/>
    <n v="0"/>
    <n v="0"/>
    <m/>
    <n v="0"/>
    <n v="0"/>
    <s v="-"/>
    <n v="0"/>
    <m/>
    <n v="0"/>
    <n v="0"/>
  </r>
  <r>
    <s v="FI500_5"/>
    <s v="FI300_5"/>
    <n v="1"/>
    <s v="Reference"/>
    <s v="FI"/>
    <x v="8"/>
    <s v="Core countries"/>
    <s v="Services"/>
    <x v="0"/>
    <n v="2015"/>
    <n v="5"/>
    <x v="3"/>
    <n v="2.7758618032668145E-2"/>
    <n v="2.7758618032668145E-2"/>
    <n v="1.4766950216233425E-3"/>
    <n v="2.6281923011044803E-2"/>
    <n v="0"/>
    <n v="0.60883903029490738"/>
    <n v="1.6900530085336402E-2"/>
    <n v="8.9786407456758123E-4"/>
    <n v="1.6002666010768822E-2"/>
    <n v="0"/>
    <n v="0"/>
    <m/>
    <n v="0"/>
    <n v="0"/>
    <s v="-"/>
    <n v="0"/>
    <m/>
    <n v="0"/>
    <n v="0"/>
  </r>
  <r>
    <s v="FI500_6"/>
    <s v="FI300_6"/>
    <n v="1"/>
    <s v="Reference"/>
    <s v="FI"/>
    <x v="8"/>
    <s v="Core countries"/>
    <s v="Services"/>
    <x v="0"/>
    <n v="2015"/>
    <n v="6"/>
    <x v="4"/>
    <n v="5.2512963679465683"/>
    <n v="3.8259446732356053"/>
    <n v="0.14743311796970721"/>
    <n v="2.7755330104150748"/>
    <n v="0.90297854485082329"/>
    <n v="0.96478419355412959"/>
    <n v="3.6912109461503313"/>
    <n v="0.14909886914046358"/>
    <n v="2.7200223502067802"/>
    <n v="0.82208972680308767"/>
    <n v="1.4253516947109628"/>
    <m/>
    <n v="7.6563988813322562E-2"/>
    <n v="1.3487877058976403"/>
    <n v="4.0644590292465459"/>
    <n v="5.7932835654198387"/>
    <m/>
    <n v="0.39813274182927733"/>
    <n v="5.3951508235905612"/>
  </r>
  <r>
    <s v="FI500_7"/>
    <s v="FI300_7"/>
    <n v="1"/>
    <s v="Reference"/>
    <s v="FI"/>
    <x v="8"/>
    <s v="Core countries"/>
    <s v="Services"/>
    <x v="0"/>
    <n v="2015"/>
    <n v="7"/>
    <x v="5"/>
    <n v="12.651814234942005"/>
    <n v="12.651814234942005"/>
    <n v="0.67651926423380793"/>
    <n v="11.975294970708198"/>
    <n v="0"/>
    <n v="0.95564433129042659"/>
    <n v="12.090634554161852"/>
    <n v="0.64676059311104783"/>
    <n v="11.443873961050805"/>
    <n v="0"/>
    <n v="0"/>
    <m/>
    <n v="0"/>
    <n v="0"/>
    <s v="-"/>
    <n v="0"/>
    <m/>
    <n v="0"/>
    <n v="0"/>
  </r>
  <r>
    <s v="FI500_8"/>
    <s v="FI300_8"/>
    <n v="1"/>
    <s v="Reference"/>
    <s v="FI"/>
    <x v="8"/>
    <s v="Core countries"/>
    <s v="Services"/>
    <x v="0"/>
    <n v="2015"/>
    <n v="8"/>
    <x v="6"/>
    <n v="0"/>
    <n v="0"/>
    <n v="0"/>
    <n v="0"/>
    <n v="0"/>
    <s v="-"/>
    <n v="0"/>
    <n v="0"/>
    <n v="0"/>
    <n v="0"/>
    <n v="0"/>
    <m/>
    <n v="0"/>
    <n v="0"/>
    <s v="-"/>
    <n v="0"/>
    <m/>
    <n v="0"/>
    <n v="0"/>
  </r>
  <r>
    <s v="FI500_9"/>
    <s v="FI300_9"/>
    <n v="1"/>
    <s v="Reference"/>
    <s v="FI"/>
    <x v="8"/>
    <s v="Core countries"/>
    <s v="Services"/>
    <x v="0"/>
    <n v="2015"/>
    <n v="9"/>
    <x v="7"/>
    <n v="0"/>
    <n v="0"/>
    <n v="0"/>
    <n v="0"/>
    <n v="0"/>
    <s v="-"/>
    <n v="0"/>
    <n v="0"/>
    <n v="0"/>
    <n v="0"/>
    <n v="0"/>
    <m/>
    <n v="0"/>
    <n v="0"/>
    <s v="-"/>
    <n v="0"/>
    <m/>
    <n v="0"/>
    <n v="0"/>
  </r>
  <r>
    <s v="FI500_4"/>
    <s v="FI300_4"/>
    <n v="1"/>
    <s v="Reference"/>
    <s v="FI"/>
    <x v="8"/>
    <s v="Core countries"/>
    <s v="Services"/>
    <x v="0"/>
    <n v="2015"/>
    <n v="4"/>
    <x v="8"/>
    <n v="1.1019868893186153"/>
    <n v="1.1019868893186153"/>
    <n v="5.8523957731263045E-2"/>
    <n v="1.0434629315873523"/>
    <n v="0"/>
    <n v="0.74028983503322521"/>
    <n v="0.8157896925024547"/>
    <n v="4.3473788418991972E-2"/>
    <n v="0.77231590408346273"/>
    <n v="0"/>
    <n v="0"/>
    <m/>
    <n v="0"/>
    <n v="0"/>
    <s v="-"/>
    <n v="0"/>
    <m/>
    <n v="0"/>
    <n v="0"/>
  </r>
  <r>
    <s v="FI500_10"/>
    <s v="FI300_10"/>
    <n v="1"/>
    <s v="Reference"/>
    <s v="FI"/>
    <x v="8"/>
    <s v="Core countries"/>
    <s v="Services"/>
    <x v="0"/>
    <n v="2015"/>
    <n v="10"/>
    <x v="9"/>
    <n v="0.39886448059232144"/>
    <n v="0.39886448059232144"/>
    <n v="2.2411193068835038E-2"/>
    <n v="0.37645328752348639"/>
    <n v="0"/>
    <n v="0.88763174635460729"/>
    <n v="0.35404477546698565"/>
    <n v="1.992419827168658E-2"/>
    <n v="0.33412057719529908"/>
    <n v="0"/>
    <n v="0"/>
    <m/>
    <n v="0"/>
    <n v="0"/>
    <s v="-"/>
    <n v="0"/>
    <m/>
    <n v="0"/>
    <n v="0"/>
  </r>
  <r>
    <s v="FI500_11"/>
    <s v="FI300_11"/>
    <n v="1"/>
    <s v="Reference"/>
    <s v="FI"/>
    <x v="8"/>
    <s v="Core countries"/>
    <s v="Services"/>
    <x v="0"/>
    <n v="2015"/>
    <n v="11"/>
    <x v="10"/>
    <n v="8.2988713223241972E-2"/>
    <n v="8.2988713223241972E-2"/>
    <n v="4.6144135300969997E-3"/>
    <n v="7.8374299693144966E-2"/>
    <n v="0"/>
    <n v="2.0294296233989089"/>
    <n v="0.16841975302300399"/>
    <n v="9.4275420309846269E-3"/>
    <n v="0.15899221099201938"/>
    <n v="0"/>
    <n v="0"/>
    <m/>
    <n v="0"/>
    <n v="0"/>
    <s v="-"/>
    <n v="0"/>
    <m/>
    <n v="0"/>
    <n v="0"/>
  </r>
  <r>
    <s v="FI500_12"/>
    <s v="FI300_12"/>
    <n v="1"/>
    <s v="Reference"/>
    <s v="FI"/>
    <x v="8"/>
    <s v="Core countries"/>
    <s v="Services"/>
    <x v="0"/>
    <n v="2015"/>
    <n v="12"/>
    <x v="11"/>
    <n v="0"/>
    <n v="0"/>
    <n v="0"/>
    <n v="0"/>
    <n v="0"/>
    <s v="-"/>
    <n v="0"/>
    <n v="0"/>
    <n v="0"/>
    <n v="0"/>
    <n v="0"/>
    <m/>
    <n v="0"/>
    <n v="0"/>
    <s v="-"/>
    <n v="0"/>
    <m/>
    <n v="0"/>
    <n v="0"/>
  </r>
  <r>
    <s v=" "/>
    <s v="FI300_13"/>
    <n v="1"/>
    <s v="Reference"/>
    <s v="FI"/>
    <x v="8"/>
    <s v="Core countries"/>
    <s v="Services"/>
    <x v="0"/>
    <n v="2015"/>
    <n v="13"/>
    <x v="12"/>
    <n v="0"/>
    <n v="0"/>
    <n v="0"/>
    <n v="0"/>
    <n v="0"/>
    <s v="-"/>
    <n v="0"/>
    <n v="0"/>
    <n v="0"/>
    <n v="0"/>
    <n v="0"/>
    <m/>
    <n v="0"/>
    <n v="0"/>
    <s v="-"/>
    <n v="0"/>
    <m/>
    <n v="0"/>
    <n v="0"/>
  </r>
  <r>
    <s v="FI500_14"/>
    <s v="FI300_14"/>
    <n v="1"/>
    <s v="Reference"/>
    <s v="FI"/>
    <x v="8"/>
    <s v="Core countries"/>
    <s v="Services"/>
    <x v="0"/>
    <n v="2015"/>
    <n v="14"/>
    <x v="13"/>
    <n v="0"/>
    <n v="0"/>
    <n v="0"/>
    <n v="0"/>
    <n v="0"/>
    <s v="-"/>
    <n v="0"/>
    <n v="0"/>
    <n v="0"/>
    <n v="0"/>
    <n v="0"/>
    <m/>
    <n v="0"/>
    <n v="0"/>
    <s v="-"/>
    <n v="0"/>
    <m/>
    <n v="0"/>
    <n v="0"/>
  </r>
  <r>
    <s v="FI500_15"/>
    <s v="FI300_15"/>
    <n v="1"/>
    <s v="Reference"/>
    <s v="FI"/>
    <x v="8"/>
    <s v="Core countries"/>
    <s v="Services"/>
    <x v="0"/>
    <n v="2015"/>
    <n v="15"/>
    <x v="14"/>
    <n v="0"/>
    <n v="0"/>
    <n v="0"/>
    <n v="0"/>
    <n v="0"/>
    <s v="-"/>
    <n v="0"/>
    <n v="0"/>
    <n v="0"/>
    <n v="0"/>
    <n v="0"/>
    <m/>
    <n v="0"/>
    <n v="0"/>
    <s v="-"/>
    <n v="0"/>
    <m/>
    <n v="0"/>
    <n v="0"/>
  </r>
  <r>
    <s v="FI500_16"/>
    <s v="FI300_16"/>
    <n v="1"/>
    <s v="Reference"/>
    <s v="FI"/>
    <x v="8"/>
    <s v="Core countries"/>
    <s v="Services"/>
    <x v="0"/>
    <n v="2015"/>
    <n v="16"/>
    <x v="15"/>
    <n v="0"/>
    <n v="0"/>
    <n v="0"/>
    <n v="0"/>
    <n v="0"/>
    <s v="-"/>
    <n v="0"/>
    <n v="0"/>
    <n v="0"/>
    <n v="0"/>
    <n v="0"/>
    <m/>
    <n v="0"/>
    <n v="0"/>
    <s v="-"/>
    <n v="0"/>
    <m/>
    <n v="0"/>
    <n v="0"/>
  </r>
  <r>
    <s v="FR500_1"/>
    <s v="FR300_1"/>
    <n v="1"/>
    <s v="Reference"/>
    <s v="FR"/>
    <x v="9"/>
    <s v="Core countries"/>
    <s v="Services"/>
    <x v="0"/>
    <n v="2015"/>
    <n v="1"/>
    <x v="0"/>
    <n v="150.23556041669852"/>
    <n v="133.89078122836582"/>
    <n v="14.343269048313054"/>
    <n v="111.7460473099579"/>
    <n v="7.8014648700948737"/>
    <n v="0.85246594134112408"/>
    <n v="114.13733085673738"/>
    <n v="12.375598213196831"/>
    <n v="94.659122996508771"/>
    <n v="7.1026096470317839"/>
    <n v="16.344779188332698"/>
    <m/>
    <n v="3.3706036381787539"/>
    <n v="12.974175550153944"/>
    <n v="3.1855970790065053"/>
    <n v="52.067880839358963"/>
    <m/>
    <n v="13.145354188897141"/>
    <n v="38.922526650461819"/>
  </r>
  <r>
    <s v="FR500_2"/>
    <s v="FR300_2"/>
    <n v="1"/>
    <s v="Reference"/>
    <s v="FR"/>
    <x v="9"/>
    <s v="Core countries"/>
    <s v="Services"/>
    <x v="0"/>
    <n v="2015"/>
    <n v="2"/>
    <x v="1"/>
    <n v="76.08310796782439"/>
    <n v="76.08310796782439"/>
    <n v="8.8053369088388269"/>
    <n v="67.277771058985564"/>
    <n v="0"/>
    <n v="0.84170394631452983"/>
    <n v="64.039452224392235"/>
    <n v="7.4360690617970837"/>
    <n v="56.603383162595151"/>
    <n v="0"/>
    <n v="0"/>
    <m/>
    <n v="0"/>
    <n v="0"/>
    <s v="-"/>
    <n v="0"/>
    <m/>
    <n v="0"/>
    <n v="0"/>
  </r>
  <r>
    <s v="FR500_3"/>
    <s v="FR300_3"/>
    <n v="1"/>
    <s v="Reference"/>
    <s v="FR"/>
    <x v="9"/>
    <s v="Core countries"/>
    <s v="Services"/>
    <x v="0"/>
    <n v="2015"/>
    <n v="3"/>
    <x v="2"/>
    <n v="26.818865406094496"/>
    <n v="26.818865406094496"/>
    <n v="2.8096324717913213"/>
    <n v="24.009232934303174"/>
    <n v="0"/>
    <n v="0.75753831967828966"/>
    <n v="20.316318235411035"/>
    <n v="2.1285888659540722"/>
    <n v="18.187729369456964"/>
    <n v="0"/>
    <n v="0"/>
    <m/>
    <n v="0"/>
    <n v="0"/>
    <s v="-"/>
    <n v="0"/>
    <m/>
    <n v="0"/>
    <n v="0"/>
  </r>
  <r>
    <s v="FR500_5"/>
    <s v="FR300_5"/>
    <n v="1"/>
    <s v="Reference"/>
    <s v="FR"/>
    <x v="9"/>
    <s v="Core countries"/>
    <s v="Services"/>
    <x v="0"/>
    <n v="2015"/>
    <n v="5"/>
    <x v="3"/>
    <n v="0"/>
    <n v="0"/>
    <n v="0"/>
    <n v="0"/>
    <n v="0"/>
    <s v="-"/>
    <n v="0"/>
    <n v="0"/>
    <n v="0"/>
    <n v="0"/>
    <n v="0"/>
    <m/>
    <n v="0"/>
    <n v="0"/>
    <s v="-"/>
    <n v="0"/>
    <m/>
    <n v="0"/>
    <n v="0"/>
  </r>
  <r>
    <s v="FR500_6"/>
    <s v="FR300_6"/>
    <n v="1"/>
    <s v="Reference"/>
    <s v="FR"/>
    <x v="9"/>
    <s v="Core countries"/>
    <s v="Services"/>
    <x v="0"/>
    <n v="2015"/>
    <n v="6"/>
    <x v="4"/>
    <n v="30.418346996881588"/>
    <n v="14.073567808548891"/>
    <n v="0.66877424097084393"/>
    <n v="5.6033286974831737"/>
    <n v="7.8014648700948737"/>
    <n v="0.95227730359759"/>
    <n v="13.401939204722781"/>
    <n v="0.80806743415748494"/>
    <n v="5.4912621235335122"/>
    <n v="7.1026096470317839"/>
    <n v="16.344779188332698"/>
    <m/>
    <n v="3.3706036381787539"/>
    <n v="12.974175550153944"/>
    <n v="3.1855970790065053"/>
    <n v="52.067880839358963"/>
    <m/>
    <n v="13.145354188897141"/>
    <n v="38.922526650461819"/>
  </r>
  <r>
    <s v="FR500_7"/>
    <s v="FR300_7"/>
    <n v="1"/>
    <s v="Reference"/>
    <s v="FR"/>
    <x v="9"/>
    <s v="Core countries"/>
    <s v="Services"/>
    <x v="0"/>
    <n v="2015"/>
    <n v="7"/>
    <x v="5"/>
    <n v="8.9477470236055847"/>
    <n v="8.9477470236055847"/>
    <n v="1.0620804988749533"/>
    <n v="7.8856665247306319"/>
    <n v="0"/>
    <n v="0.95764906318253318"/>
    <n v="8.5688015547501877"/>
    <n v="1.0175805203047092"/>
    <n v="7.5512210344454775"/>
    <n v="0"/>
    <n v="0"/>
    <m/>
    <n v="0"/>
    <n v="0"/>
    <s v="-"/>
    <n v="0"/>
    <m/>
    <n v="0"/>
    <n v="0"/>
  </r>
  <r>
    <s v="FR500_8"/>
    <s v="FR300_8"/>
    <n v="1"/>
    <s v="Reference"/>
    <s v="FR"/>
    <x v="9"/>
    <s v="Core countries"/>
    <s v="Services"/>
    <x v="0"/>
    <n v="2015"/>
    <n v="8"/>
    <x v="6"/>
    <n v="0"/>
    <n v="0"/>
    <n v="0"/>
    <n v="0"/>
    <n v="0"/>
    <s v="-"/>
    <n v="0"/>
    <n v="0"/>
    <n v="0"/>
    <n v="0"/>
    <n v="0"/>
    <m/>
    <n v="0"/>
    <n v="0"/>
    <s v="-"/>
    <n v="0"/>
    <m/>
    <n v="0"/>
    <n v="0"/>
  </r>
  <r>
    <s v="FR500_9"/>
    <s v="FR300_9"/>
    <n v="1"/>
    <s v="Reference"/>
    <s v="FR"/>
    <x v="9"/>
    <s v="Core countries"/>
    <s v="Services"/>
    <x v="0"/>
    <n v="2015"/>
    <n v="9"/>
    <x v="7"/>
    <n v="0"/>
    <n v="0"/>
    <n v="0"/>
    <n v="0"/>
    <n v="0"/>
    <s v="-"/>
    <n v="0"/>
    <n v="0"/>
    <n v="0"/>
    <n v="0"/>
    <n v="0"/>
    <m/>
    <n v="0"/>
    <n v="0"/>
    <s v="-"/>
    <n v="0"/>
    <m/>
    <n v="0"/>
    <n v="0"/>
  </r>
  <r>
    <s v="FR500_4"/>
    <s v="FR300_4"/>
    <n v="1"/>
    <s v="Reference"/>
    <s v="FR"/>
    <x v="9"/>
    <s v="Core countries"/>
    <s v="Services"/>
    <x v="0"/>
    <n v="2015"/>
    <n v="4"/>
    <x v="8"/>
    <n v="5.439764434257083"/>
    <n v="5.439764434257083"/>
    <n v="0.67705586593390854"/>
    <n v="4.7627085683231742"/>
    <n v="0"/>
    <n v="0.7638784558843571"/>
    <n v="4.1553188564149437"/>
    <n v="0.51886659834622906"/>
    <n v="3.6364522580687151"/>
    <n v="0"/>
    <n v="0"/>
    <m/>
    <n v="0"/>
    <n v="0"/>
    <s v="-"/>
    <n v="0"/>
    <m/>
    <n v="0"/>
    <n v="0"/>
  </r>
  <r>
    <s v="FR500_10"/>
    <s v="FR300_10"/>
    <n v="1"/>
    <s v="Reference"/>
    <s v="FR"/>
    <x v="9"/>
    <s v="Core countries"/>
    <s v="Services"/>
    <x v="0"/>
    <n v="2015"/>
    <n v="10"/>
    <x v="9"/>
    <n v="1.3036167810480594"/>
    <n v="1.3036167810480594"/>
    <n v="0.16772038390067989"/>
    <n v="1.1358963971473794"/>
    <n v="0"/>
    <n v="0.93687315296727769"/>
    <n v="1.2213235639215487"/>
    <n v="0.15758565162408894"/>
    <n v="1.0637379122974597"/>
    <n v="0"/>
    <n v="0"/>
    <m/>
    <n v="0"/>
    <n v="0"/>
    <s v="-"/>
    <n v="0"/>
    <m/>
    <n v="0"/>
    <n v="0"/>
  </r>
  <r>
    <s v="FR500_11"/>
    <s v="FR300_11"/>
    <n v="1"/>
    <s v="Reference"/>
    <s v="FR"/>
    <x v="9"/>
    <s v="Core countries"/>
    <s v="Services"/>
    <x v="0"/>
    <n v="2015"/>
    <n v="11"/>
    <x v="10"/>
    <n v="1.2241118069873258"/>
    <n v="1.2241118069873258"/>
    <n v="0.15266867800251832"/>
    <n v="1.0714431289848074"/>
    <n v="0"/>
    <n v="1.988525233749221"/>
    <n v="2.4341772171246534"/>
    <n v="0.30884008101316307"/>
    <n v="2.1253371361114901"/>
    <n v="0"/>
    <n v="0"/>
    <m/>
    <n v="0"/>
    <n v="0"/>
    <s v="-"/>
    <n v="0"/>
    <m/>
    <n v="0"/>
    <n v="0"/>
  </r>
  <r>
    <s v="FR500_12"/>
    <s v="FR300_12"/>
    <n v="1"/>
    <s v="Reference"/>
    <s v="FR"/>
    <x v="9"/>
    <s v="Core countries"/>
    <s v="Services"/>
    <x v="0"/>
    <n v="2015"/>
    <n v="12"/>
    <x v="11"/>
    <n v="0"/>
    <n v="0"/>
    <n v="0"/>
    <n v="0"/>
    <n v="0"/>
    <s v="-"/>
    <n v="0"/>
    <n v="0"/>
    <n v="0"/>
    <n v="0"/>
    <n v="0"/>
    <m/>
    <n v="0"/>
    <n v="0"/>
    <s v="-"/>
    <n v="0"/>
    <m/>
    <n v="0"/>
    <n v="0"/>
  </r>
  <r>
    <s v=" "/>
    <s v="FR300_13"/>
    <n v="1"/>
    <s v="Reference"/>
    <s v="FR"/>
    <x v="9"/>
    <s v="Core countries"/>
    <s v="Services"/>
    <x v="0"/>
    <n v="2015"/>
    <n v="13"/>
    <x v="12"/>
    <n v="0"/>
    <n v="0"/>
    <n v="0"/>
    <n v="0"/>
    <n v="0"/>
    <s v="-"/>
    <n v="0"/>
    <n v="0"/>
    <n v="0"/>
    <n v="0"/>
    <n v="0"/>
    <m/>
    <n v="0"/>
    <n v="0"/>
    <s v="-"/>
    <n v="0"/>
    <m/>
    <n v="0"/>
    <n v="0"/>
  </r>
  <r>
    <s v="FR500_14"/>
    <s v="FR300_14"/>
    <n v="1"/>
    <s v="Reference"/>
    <s v="FR"/>
    <x v="9"/>
    <s v="Core countries"/>
    <s v="Services"/>
    <x v="0"/>
    <n v="2015"/>
    <n v="14"/>
    <x v="13"/>
    <n v="0"/>
    <n v="0"/>
    <n v="0"/>
    <n v="0"/>
    <n v="0"/>
    <s v="-"/>
    <n v="0"/>
    <n v="0"/>
    <n v="0"/>
    <n v="0"/>
    <n v="0"/>
    <m/>
    <n v="0"/>
    <n v="0"/>
    <s v="-"/>
    <n v="0"/>
    <m/>
    <n v="0"/>
    <n v="0"/>
  </r>
  <r>
    <s v="FR500_15"/>
    <s v="FR300_15"/>
    <n v="1"/>
    <s v="Reference"/>
    <s v="FR"/>
    <x v="9"/>
    <s v="Core countries"/>
    <s v="Services"/>
    <x v="0"/>
    <n v="2015"/>
    <n v="15"/>
    <x v="14"/>
    <n v="0"/>
    <n v="0"/>
    <n v="0"/>
    <n v="0"/>
    <n v="0"/>
    <s v="-"/>
    <n v="0"/>
    <n v="0"/>
    <n v="0"/>
    <n v="0"/>
    <n v="0"/>
    <m/>
    <n v="0"/>
    <n v="0"/>
    <s v="-"/>
    <n v="0"/>
    <m/>
    <n v="0"/>
    <n v="0"/>
  </r>
  <r>
    <s v="FR500_16"/>
    <s v="FR300_16"/>
    <n v="1"/>
    <s v="Reference"/>
    <s v="FR"/>
    <x v="9"/>
    <s v="Core countries"/>
    <s v="Services"/>
    <x v="0"/>
    <n v="2015"/>
    <n v="16"/>
    <x v="15"/>
    <n v="0"/>
    <n v="0"/>
    <n v="0"/>
    <n v="0"/>
    <n v="0"/>
    <s v="-"/>
    <n v="0"/>
    <n v="0"/>
    <n v="0"/>
    <n v="0"/>
    <n v="0"/>
    <m/>
    <n v="0"/>
    <n v="0"/>
    <s v="-"/>
    <n v="0"/>
    <m/>
    <n v="0"/>
    <n v="0"/>
  </r>
  <r>
    <s v="DE500_1"/>
    <s v="DE300_1"/>
    <n v="1"/>
    <s v="Reference"/>
    <s v="DE"/>
    <x v="10"/>
    <s v="Core countries"/>
    <s v="Services"/>
    <x v="0"/>
    <n v="2015"/>
    <n v="1"/>
    <x v="0"/>
    <n v="291.61598744118805"/>
    <n v="272.87054155357521"/>
    <n v="17.686060150092374"/>
    <n v="243.7150879865263"/>
    <n v="11.469393416956578"/>
    <n v="0.83038702740450065"/>
    <n v="226.58815786692958"/>
    <n v="14.894095605250946"/>
    <n v="201.25209710701299"/>
    <n v="10.441965154665626"/>
    <n v="18.745445887612838"/>
    <m/>
    <n v="1.5755003694547682"/>
    <n v="17.16994551815807"/>
    <n v="3.0756423902109624"/>
    <n v="57.654287995347808"/>
    <m/>
    <n v="6.1444514408735964"/>
    <n v="51.509836554474212"/>
  </r>
  <r>
    <s v="DE500_2"/>
    <s v="DE300_2"/>
    <n v="1"/>
    <s v="Reference"/>
    <s v="DE"/>
    <x v="10"/>
    <s v="Core countries"/>
    <s v="Services"/>
    <x v="0"/>
    <n v="2015"/>
    <n v="2"/>
    <x v="1"/>
    <n v="123.38278709290537"/>
    <n v="123.38278709290537"/>
    <n v="8.5407641851761227"/>
    <n v="114.84202290772924"/>
    <n v="0"/>
    <n v="0.84061519902286697"/>
    <n v="103.71744612809867"/>
    <n v="7.2064494254667135"/>
    <n v="96.510996702631957"/>
    <n v="0"/>
    <n v="0"/>
    <m/>
    <n v="0"/>
    <n v="0"/>
    <s v="-"/>
    <n v="0"/>
    <m/>
    <n v="0"/>
    <n v="0"/>
  </r>
  <r>
    <s v="DE500_3"/>
    <s v="DE300_3"/>
    <n v="1"/>
    <s v="Reference"/>
    <s v="DE"/>
    <x v="10"/>
    <s v="Core countries"/>
    <s v="Services"/>
    <x v="0"/>
    <n v="2015"/>
    <n v="3"/>
    <x v="2"/>
    <n v="83.681675156005895"/>
    <n v="83.681675156005895"/>
    <n v="5.3314261008135819"/>
    <n v="78.350249055192307"/>
    <n v="0"/>
    <n v="0.7575122415479929"/>
    <n v="63.389893323917015"/>
    <n v="4.0379620555723053"/>
    <n v="59.351931268344707"/>
    <n v="0"/>
    <n v="0"/>
    <m/>
    <n v="0"/>
    <n v="0"/>
    <s v="-"/>
    <n v="0"/>
    <m/>
    <n v="0"/>
    <n v="0"/>
  </r>
  <r>
    <s v="DE500_5"/>
    <s v="DE300_5"/>
    <n v="1"/>
    <s v="Reference"/>
    <s v="DE"/>
    <x v="10"/>
    <s v="Core countries"/>
    <s v="Services"/>
    <x v="0"/>
    <n v="2015"/>
    <n v="5"/>
    <x v="3"/>
    <n v="0.62176545082050283"/>
    <n v="0.62176545082050283"/>
    <n v="4.3577533658929558E-2"/>
    <n v="0.57818791716157325"/>
    <n v="0"/>
    <n v="0.60800229480414447"/>
    <n v="0.37803482092879914"/>
    <n v="2.6451530600714937E-2"/>
    <n v="0.35158329032808422"/>
    <n v="0"/>
    <n v="0"/>
    <m/>
    <n v="0"/>
    <n v="0"/>
    <s v="-"/>
    <n v="0"/>
    <m/>
    <n v="0"/>
    <n v="0"/>
  </r>
  <r>
    <s v="DE500_6"/>
    <s v="DE300_6"/>
    <n v="1"/>
    <s v="Reference"/>
    <s v="DE"/>
    <x v="10"/>
    <s v="Core countries"/>
    <s v="Services"/>
    <x v="0"/>
    <n v="2015"/>
    <n v="6"/>
    <x v="4"/>
    <n v="34.26023133768102"/>
    <n v="15.514785450068183"/>
    <n v="0.26545147401383828"/>
    <n v="3.7799405590977675"/>
    <n v="11.469393416956578"/>
    <n v="0.9407297737324809"/>
    <n v="14.59522060595063"/>
    <n v="0.44891370336918851"/>
    <n v="3.7043417479158158"/>
    <n v="10.441965154665626"/>
    <n v="18.745445887612838"/>
    <m/>
    <n v="1.5755003694547682"/>
    <n v="17.16994551815807"/>
    <n v="3.0756423902109624"/>
    <n v="57.654287995347808"/>
    <m/>
    <n v="6.1444514408735964"/>
    <n v="51.509836554474212"/>
  </r>
  <r>
    <s v="DE500_7"/>
    <s v="DE300_7"/>
    <n v="1"/>
    <s v="Reference"/>
    <s v="DE"/>
    <x v="10"/>
    <s v="Core countries"/>
    <s v="Services"/>
    <x v="0"/>
    <n v="2015"/>
    <n v="7"/>
    <x v="5"/>
    <n v="16.554400866124936"/>
    <n v="16.554400866124936"/>
    <n v="1.1897660136673713"/>
    <n v="15.364634852457566"/>
    <n v="0"/>
    <n v="0.95608490053157846"/>
    <n v="15.827412705448936"/>
    <n v="1.1383043071183254"/>
    <n v="14.68910839833061"/>
    <n v="0"/>
    <n v="0"/>
    <m/>
    <n v="0"/>
    <n v="0"/>
    <s v="-"/>
    <n v="0"/>
    <m/>
    <n v="0"/>
    <n v="0"/>
  </r>
  <r>
    <s v="DE500_8"/>
    <s v="DE300_8"/>
    <n v="1"/>
    <s v="Reference"/>
    <s v="DE"/>
    <x v="10"/>
    <s v="Core countries"/>
    <s v="Services"/>
    <x v="0"/>
    <n v="2015"/>
    <n v="8"/>
    <x v="6"/>
    <n v="0"/>
    <n v="0"/>
    <n v="0"/>
    <n v="0"/>
    <n v="0"/>
    <s v="-"/>
    <n v="0"/>
    <n v="0"/>
    <n v="0"/>
    <n v="0"/>
    <n v="0"/>
    <m/>
    <n v="0"/>
    <n v="0"/>
    <s v="-"/>
    <n v="0"/>
    <m/>
    <n v="0"/>
    <n v="0"/>
  </r>
  <r>
    <s v="DE500_9"/>
    <s v="DE300_9"/>
    <n v="1"/>
    <s v="Reference"/>
    <s v="DE"/>
    <x v="10"/>
    <s v="Core countries"/>
    <s v="Services"/>
    <x v="0"/>
    <n v="2015"/>
    <n v="9"/>
    <x v="7"/>
    <n v="0"/>
    <n v="0"/>
    <n v="0"/>
    <n v="0"/>
    <n v="0"/>
    <s v="-"/>
    <n v="0"/>
    <n v="0"/>
    <n v="0"/>
    <n v="0"/>
    <n v="0"/>
    <m/>
    <n v="0"/>
    <n v="0"/>
    <s v="-"/>
    <n v="0"/>
    <m/>
    <n v="0"/>
    <n v="0"/>
  </r>
  <r>
    <s v="DE500_4"/>
    <s v="DE300_4"/>
    <n v="1"/>
    <s v="Reference"/>
    <s v="DE"/>
    <x v="10"/>
    <s v="Core countries"/>
    <s v="Services"/>
    <x v="0"/>
    <n v="2015"/>
    <n v="4"/>
    <x v="8"/>
    <n v="27.468391833107692"/>
    <n v="27.468391833107692"/>
    <n v="1.8975744463595998"/>
    <n v="25.570817386748093"/>
    <n v="0"/>
    <n v="0.74276696080454396"/>
    <n v="20.402613920065757"/>
    <n v="1.4142517488296142"/>
    <n v="18.988362171236144"/>
    <n v="0"/>
    <n v="0"/>
    <m/>
    <n v="0"/>
    <n v="0"/>
    <s v="-"/>
    <n v="0"/>
    <m/>
    <n v="0"/>
    <n v="0"/>
  </r>
  <r>
    <s v="DE500_10"/>
    <s v="DE300_10"/>
    <n v="1"/>
    <s v="Reference"/>
    <s v="DE"/>
    <x v="10"/>
    <s v="Core countries"/>
    <s v="Services"/>
    <x v="0"/>
    <n v="2015"/>
    <n v="10"/>
    <x v="9"/>
    <n v="3.1437290482461244"/>
    <n v="3.1437290482461244"/>
    <n v="0.22872913757004368"/>
    <n v="2.9149999106760807"/>
    <n v="0"/>
    <n v="0.88781682179913823"/>
    <n v="2.7910555322115038"/>
    <n v="0.20420944009223035"/>
    <n v="2.5868460921192735"/>
    <n v="0"/>
    <n v="0"/>
    <m/>
    <n v="0"/>
    <n v="0"/>
    <s v="-"/>
    <n v="0"/>
    <m/>
    <n v="0"/>
    <n v="0"/>
  </r>
  <r>
    <s v="DE500_11"/>
    <s v="DE300_11"/>
    <n v="1"/>
    <s v="Reference"/>
    <s v="DE"/>
    <x v="10"/>
    <s v="Core countries"/>
    <s v="Services"/>
    <x v="0"/>
    <n v="2015"/>
    <n v="11"/>
    <x v="10"/>
    <n v="2.5030066562965803"/>
    <n v="2.5030066562965803"/>
    <n v="0.18877125883288912"/>
    <n v="2.3142353974636913"/>
    <n v="0"/>
    <n v="2.1919561486208692"/>
    <n v="5.4864808303082517"/>
    <n v="0.41755339420185317"/>
    <n v="5.0689274361063985"/>
    <n v="0"/>
    <n v="0"/>
    <m/>
    <n v="0"/>
    <n v="0"/>
    <s v="-"/>
    <n v="0"/>
    <m/>
    <n v="0"/>
    <n v="0"/>
  </r>
  <r>
    <s v="DE500_12"/>
    <s v="DE300_12"/>
    <n v="1"/>
    <s v="Reference"/>
    <s v="DE"/>
    <x v="10"/>
    <s v="Core countries"/>
    <s v="Services"/>
    <x v="0"/>
    <n v="2015"/>
    <n v="12"/>
    <x v="11"/>
    <n v="0"/>
    <n v="0"/>
    <n v="0"/>
    <n v="0"/>
    <n v="0"/>
    <s v="-"/>
    <n v="0"/>
    <n v="0"/>
    <n v="0"/>
    <n v="0"/>
    <n v="0"/>
    <m/>
    <n v="0"/>
    <n v="0"/>
    <s v="-"/>
    <n v="0"/>
    <m/>
    <n v="0"/>
    <n v="0"/>
  </r>
  <r>
    <s v=" "/>
    <s v="DE300_13"/>
    <n v="1"/>
    <s v="Reference"/>
    <s v="DE"/>
    <x v="10"/>
    <s v="Core countries"/>
    <s v="Services"/>
    <x v="0"/>
    <n v="2015"/>
    <n v="13"/>
    <x v="12"/>
    <n v="0"/>
    <n v="0"/>
    <n v="0"/>
    <n v="0"/>
    <n v="0"/>
    <s v="-"/>
    <n v="0"/>
    <n v="0"/>
    <n v="0"/>
    <n v="0"/>
    <n v="0"/>
    <m/>
    <n v="0"/>
    <n v="0"/>
    <s v="-"/>
    <n v="0"/>
    <m/>
    <n v="0"/>
    <n v="0"/>
  </r>
  <r>
    <s v="DE500_14"/>
    <s v="DE300_14"/>
    <n v="1"/>
    <s v="Reference"/>
    <s v="DE"/>
    <x v="10"/>
    <s v="Core countries"/>
    <s v="Services"/>
    <x v="0"/>
    <n v="2015"/>
    <n v="14"/>
    <x v="13"/>
    <n v="0"/>
    <n v="0"/>
    <n v="0"/>
    <n v="0"/>
    <n v="0"/>
    <s v="-"/>
    <n v="0"/>
    <n v="0"/>
    <n v="0"/>
    <n v="0"/>
    <n v="0"/>
    <m/>
    <n v="0"/>
    <n v="0"/>
    <s v="-"/>
    <n v="0"/>
    <m/>
    <n v="0"/>
    <n v="0"/>
  </r>
  <r>
    <s v="DE500_15"/>
    <s v="DE300_15"/>
    <n v="1"/>
    <s v="Reference"/>
    <s v="DE"/>
    <x v="10"/>
    <s v="Core countries"/>
    <s v="Services"/>
    <x v="0"/>
    <n v="2015"/>
    <n v="15"/>
    <x v="14"/>
    <n v="0"/>
    <n v="0"/>
    <n v="0"/>
    <n v="0"/>
    <n v="0"/>
    <s v="-"/>
    <n v="0"/>
    <n v="0"/>
    <n v="0"/>
    <n v="0"/>
    <n v="0"/>
    <m/>
    <n v="0"/>
    <n v="0"/>
    <s v="-"/>
    <n v="0"/>
    <m/>
    <n v="0"/>
    <n v="0"/>
  </r>
  <r>
    <s v="DE500_16"/>
    <s v="DE300_16"/>
    <n v="1"/>
    <s v="Reference"/>
    <s v="DE"/>
    <x v="10"/>
    <s v="Core countries"/>
    <s v="Services"/>
    <x v="0"/>
    <n v="2015"/>
    <n v="16"/>
    <x v="15"/>
    <n v="0"/>
    <n v="0"/>
    <n v="0"/>
    <n v="0"/>
    <n v="0"/>
    <s v="-"/>
    <n v="0"/>
    <n v="0"/>
    <n v="0"/>
    <n v="0"/>
    <n v="0"/>
    <m/>
    <n v="0"/>
    <n v="0"/>
    <s v="-"/>
    <n v="0"/>
    <m/>
    <n v="0"/>
    <n v="0"/>
  </r>
  <r>
    <s v="EL500_1"/>
    <s v="EL300_1"/>
    <n v="1"/>
    <s v="Reference"/>
    <s v="EL"/>
    <x v="11"/>
    <s v="Nice to have"/>
    <s v="Services"/>
    <x v="0"/>
    <n v="2015"/>
    <n v="1"/>
    <x v="0"/>
    <n v="10.270692850568409"/>
    <n v="5.2442592182584891"/>
    <n v="0.76820185170121746"/>
    <n v="3.4687073265426402"/>
    <n v="1.0073500400146311"/>
    <n v="0.84237369201786305"/>
    <n v="4.417625999583116"/>
    <n v="0.64715168834612991"/>
    <n v="2.8533626878068659"/>
    <n v="0.91711162343012065"/>
    <n v="5.0264336323099208"/>
    <m/>
    <n v="4.0443546736866951"/>
    <n v="0.98207895862322614"/>
    <n v="2.4827702863942638"/>
    <n v="12.479480068831862"/>
    <m/>
    <n v="10.515322151585409"/>
    <n v="1.9641579172464523"/>
  </r>
  <r>
    <s v="EL500_2"/>
    <s v="EL300_2"/>
    <n v="1"/>
    <s v="Reference"/>
    <s v="EL"/>
    <x v="11"/>
    <s v="Nice to have"/>
    <s v="Services"/>
    <x v="0"/>
    <n v="2015"/>
    <n v="2"/>
    <x v="1"/>
    <n v="1.5440496459557003"/>
    <n v="1.5440496459557003"/>
    <n v="0.27688252282170056"/>
    <n v="1.2671671231339996"/>
    <n v="0"/>
    <n v="0.82774657453407663"/>
    <n v="1.2780818053503846"/>
    <n v="0.22936682436542638"/>
    <n v="1.0487149809849583"/>
    <n v="0"/>
    <n v="0"/>
    <m/>
    <n v="0"/>
    <n v="0"/>
    <s v="-"/>
    <n v="0"/>
    <m/>
    <n v="0"/>
    <n v="0"/>
  </r>
  <r>
    <s v="EL500_3"/>
    <s v="EL300_3"/>
    <n v="1"/>
    <s v="Reference"/>
    <s v="EL"/>
    <x v="11"/>
    <s v="Nice to have"/>
    <s v="Services"/>
    <x v="0"/>
    <n v="2015"/>
    <n v="3"/>
    <x v="2"/>
    <n v="1.257565848154421"/>
    <n v="1.257565848154421"/>
    <n v="0.21582447998088539"/>
    <n v="1.0417413681735355"/>
    <n v="0"/>
    <n v="0.75762643219395154"/>
    <n v="0.95276512678619452"/>
    <n v="0.16350386757231597"/>
    <n v="0.78926125921387857"/>
    <n v="0"/>
    <n v="0"/>
    <m/>
    <n v="0"/>
    <n v="0"/>
    <s v="-"/>
    <n v="0"/>
    <m/>
    <n v="0"/>
    <n v="0"/>
  </r>
  <r>
    <s v="EL500_5"/>
    <s v="EL300_5"/>
    <n v="1"/>
    <s v="Reference"/>
    <s v="EL"/>
    <x v="11"/>
    <s v="Nice to have"/>
    <s v="Services"/>
    <x v="0"/>
    <n v="2015"/>
    <n v="5"/>
    <x v="3"/>
    <n v="0"/>
    <n v="0"/>
    <n v="0"/>
    <n v="0"/>
    <n v="0"/>
    <s v="-"/>
    <n v="0"/>
    <n v="0"/>
    <n v="0"/>
    <n v="0"/>
    <n v="0"/>
    <m/>
    <n v="0"/>
    <n v="0"/>
    <s v="-"/>
    <n v="0"/>
    <m/>
    <n v="0"/>
    <n v="0"/>
  </r>
  <r>
    <s v="EL500_6"/>
    <s v="EL300_6"/>
    <n v="1"/>
    <s v="Reference"/>
    <s v="EL"/>
    <x v="11"/>
    <s v="Nice to have"/>
    <s v="Services"/>
    <x v="0"/>
    <n v="2015"/>
    <n v="6"/>
    <x v="4"/>
    <n v="6.2271641269838831"/>
    <n v="1.2007304946739619"/>
    <n v="3.3533763508919644E-2"/>
    <n v="0.15984669115041097"/>
    <n v="1.0073500400146311"/>
    <n v="0.93345039739618141"/>
    <n v="1.1208223574191232"/>
    <n v="4.7060976661599536E-2"/>
    <n v="0.15664975732740294"/>
    <n v="0.91711162343012065"/>
    <n v="5.0264336323099208"/>
    <m/>
    <n v="4.0443546736866951"/>
    <n v="0.98207895862322614"/>
    <n v="2.4827702863942638"/>
    <n v="12.479480068831862"/>
    <m/>
    <n v="10.515322151585409"/>
    <n v="1.9641579172464523"/>
  </r>
  <r>
    <s v="EL500_7"/>
    <s v="EL300_7"/>
    <n v="1"/>
    <s v="Reference"/>
    <s v="EL"/>
    <x v="11"/>
    <s v="Nice to have"/>
    <s v="Services"/>
    <x v="0"/>
    <n v="2015"/>
    <n v="7"/>
    <x v="5"/>
    <n v="7.9470401596169293E-4"/>
    <n v="7.9470401596169293E-4"/>
    <n v="1.5002343078632561E-4"/>
    <n v="6.4468058517536727E-4"/>
    <n v="0"/>
    <n v="0.96099564927569614"/>
    <n v="7.6370710180111026E-4"/>
    <n v="1.4418555752109184E-4"/>
    <n v="6.1952154428001846E-4"/>
    <n v="0"/>
    <n v="0"/>
    <m/>
    <n v="0"/>
    <n v="0"/>
    <s v="-"/>
    <n v="0"/>
    <m/>
    <n v="0"/>
    <n v="0"/>
  </r>
  <r>
    <s v="EL500_8"/>
    <s v="EL300_8"/>
    <n v="1"/>
    <s v="Reference"/>
    <s v="EL"/>
    <x v="11"/>
    <s v="Nice to have"/>
    <s v="Services"/>
    <x v="0"/>
    <n v="2015"/>
    <n v="8"/>
    <x v="6"/>
    <n v="0"/>
    <n v="0"/>
    <n v="0"/>
    <n v="0"/>
    <n v="0"/>
    <s v="-"/>
    <n v="0"/>
    <n v="0"/>
    <n v="0"/>
    <n v="0"/>
    <n v="0"/>
    <m/>
    <n v="0"/>
    <n v="0"/>
    <s v="-"/>
    <n v="0"/>
    <m/>
    <n v="0"/>
    <n v="0"/>
  </r>
  <r>
    <s v="EL500_9"/>
    <s v="EL300_9"/>
    <n v="1"/>
    <s v="Reference"/>
    <s v="EL"/>
    <x v="11"/>
    <s v="Nice to have"/>
    <s v="Services"/>
    <x v="0"/>
    <n v="2015"/>
    <n v="9"/>
    <x v="7"/>
    <n v="0"/>
    <n v="0"/>
    <n v="0"/>
    <n v="0"/>
    <n v="0"/>
    <s v="-"/>
    <n v="0"/>
    <n v="0"/>
    <n v="0"/>
    <n v="0"/>
    <n v="0"/>
    <m/>
    <n v="0"/>
    <n v="0"/>
    <s v="-"/>
    <n v="0"/>
    <m/>
    <n v="0"/>
    <n v="0"/>
  </r>
  <r>
    <s v="EL500_4"/>
    <s v="EL300_4"/>
    <n v="1"/>
    <s v="Reference"/>
    <s v="EL"/>
    <x v="11"/>
    <s v="Nice to have"/>
    <s v="Services"/>
    <x v="0"/>
    <n v="2015"/>
    <n v="4"/>
    <x v="8"/>
    <n v="0.46709152429077067"/>
    <n v="0.46709152429077067"/>
    <n v="8.8735209377974619E-2"/>
    <n v="0.37835631491279603"/>
    <n v="0"/>
    <n v="0.75988317356851143"/>
    <n v="0.35493498982502425"/>
    <n v="6.7667986104073624E-2"/>
    <n v="0.28726700372095065"/>
    <n v="0"/>
    <n v="0"/>
    <m/>
    <n v="0"/>
    <n v="0"/>
    <s v="-"/>
    <n v="0"/>
    <m/>
    <n v="0"/>
    <n v="0"/>
  </r>
  <r>
    <s v="EL500_10"/>
    <s v="EL300_10"/>
    <n v="1"/>
    <s v="Reference"/>
    <s v="EL"/>
    <x v="11"/>
    <s v="Nice to have"/>
    <s v="Services"/>
    <x v="0"/>
    <n v="2015"/>
    <n v="10"/>
    <x v="9"/>
    <n v="0.69618008314716273"/>
    <n v="0.69618008314716273"/>
    <n v="0.13887796415826853"/>
    <n v="0.55730211898889426"/>
    <n v="0"/>
    <n v="0.81797490792733851"/>
    <n v="0.56945783941314732"/>
    <n v="0.11358089028403381"/>
    <n v="0.45587694912911353"/>
    <n v="0"/>
    <n v="0"/>
    <m/>
    <n v="0"/>
    <n v="0"/>
    <s v="-"/>
    <n v="0"/>
    <m/>
    <n v="0"/>
    <n v="0"/>
  </r>
  <r>
    <s v="EL500_11"/>
    <s v="EL300_11"/>
    <n v="1"/>
    <s v="Reference"/>
    <s v="EL"/>
    <x v="11"/>
    <s v="Nice to have"/>
    <s v="Services"/>
    <x v="0"/>
    <n v="2015"/>
    <n v="11"/>
    <x v="10"/>
    <n v="7.7846918020510428E-2"/>
    <n v="7.7846918020510428E-2"/>
    <n v="1.4197888422682225E-2"/>
    <n v="6.3649029597828199E-2"/>
    <n v="0"/>
    <n v="1.8086801284842704"/>
    <n v="0.14080017368744127"/>
    <n v="2.5826957801159633E-2"/>
    <n v="0.11497321588628164"/>
    <n v="0"/>
    <n v="0"/>
    <m/>
    <n v="0"/>
    <n v="0"/>
    <s v="-"/>
    <n v="0"/>
    <m/>
    <n v="0"/>
    <n v="0"/>
  </r>
  <r>
    <s v="EL500_12"/>
    <s v="EL300_12"/>
    <n v="1"/>
    <s v="Reference"/>
    <s v="EL"/>
    <x v="11"/>
    <s v="Nice to have"/>
    <s v="Services"/>
    <x v="0"/>
    <n v="2015"/>
    <n v="12"/>
    <x v="11"/>
    <n v="0"/>
    <n v="0"/>
    <n v="0"/>
    <n v="0"/>
    <n v="0"/>
    <s v="-"/>
    <n v="0"/>
    <n v="0"/>
    <n v="0"/>
    <n v="0"/>
    <n v="0"/>
    <m/>
    <n v="0"/>
    <n v="0"/>
    <s v="-"/>
    <n v="0"/>
    <m/>
    <n v="0"/>
    <n v="0"/>
  </r>
  <r>
    <s v=" "/>
    <s v="EL300_13"/>
    <n v="1"/>
    <s v="Reference"/>
    <s v="EL"/>
    <x v="11"/>
    <s v="Nice to have"/>
    <s v="Services"/>
    <x v="0"/>
    <n v="2015"/>
    <n v="13"/>
    <x v="12"/>
    <n v="0"/>
    <n v="0"/>
    <n v="0"/>
    <n v="0"/>
    <n v="0"/>
    <s v="-"/>
    <n v="0"/>
    <n v="0"/>
    <n v="0"/>
    <n v="0"/>
    <n v="0"/>
    <m/>
    <n v="0"/>
    <n v="0"/>
    <s v="-"/>
    <n v="0"/>
    <m/>
    <n v="0"/>
    <n v="0"/>
  </r>
  <r>
    <s v="EL500_14"/>
    <s v="EL300_14"/>
    <n v="1"/>
    <s v="Reference"/>
    <s v="EL"/>
    <x v="11"/>
    <s v="Nice to have"/>
    <s v="Services"/>
    <x v="0"/>
    <n v="2015"/>
    <n v="14"/>
    <x v="13"/>
    <n v="0"/>
    <n v="0"/>
    <n v="0"/>
    <n v="0"/>
    <n v="0"/>
    <s v="-"/>
    <n v="0"/>
    <n v="0"/>
    <n v="0"/>
    <n v="0"/>
    <n v="0"/>
    <m/>
    <n v="0"/>
    <n v="0"/>
    <s v="-"/>
    <n v="0"/>
    <m/>
    <n v="0"/>
    <n v="0"/>
  </r>
  <r>
    <s v="EL500_15"/>
    <s v="EL300_15"/>
    <n v="1"/>
    <s v="Reference"/>
    <s v="EL"/>
    <x v="11"/>
    <s v="Nice to have"/>
    <s v="Services"/>
    <x v="0"/>
    <n v="2015"/>
    <n v="15"/>
    <x v="14"/>
    <n v="0"/>
    <n v="0"/>
    <n v="0"/>
    <n v="0"/>
    <n v="0"/>
    <s v="-"/>
    <n v="0"/>
    <n v="0"/>
    <n v="0"/>
    <n v="0"/>
    <n v="0"/>
    <m/>
    <n v="0"/>
    <n v="0"/>
    <s v="-"/>
    <n v="0"/>
    <m/>
    <n v="0"/>
    <n v="0"/>
  </r>
  <r>
    <s v="EL500_16"/>
    <s v="EL300_16"/>
    <n v="1"/>
    <s v="Reference"/>
    <s v="EL"/>
    <x v="11"/>
    <s v="Nice to have"/>
    <s v="Services"/>
    <x v="0"/>
    <n v="2015"/>
    <n v="16"/>
    <x v="15"/>
    <n v="0"/>
    <n v="0"/>
    <n v="0"/>
    <n v="0"/>
    <n v="0"/>
    <s v="-"/>
    <n v="0"/>
    <n v="0"/>
    <n v="0"/>
    <n v="0"/>
    <n v="0"/>
    <m/>
    <n v="0"/>
    <n v="0"/>
    <s v="-"/>
    <n v="0"/>
    <m/>
    <n v="0"/>
    <n v="0"/>
  </r>
  <r>
    <s v="HU500_1"/>
    <s v="HU300_1"/>
    <n v="1"/>
    <s v="Reference"/>
    <s v="HU"/>
    <x v="12"/>
    <s v="Core countries"/>
    <s v="Services"/>
    <x v="0"/>
    <n v="2015"/>
    <n v="1"/>
    <x v="0"/>
    <n v="21.620506757471546"/>
    <n v="20.948064092962337"/>
    <n v="1.4488868543148343"/>
    <n v="18.845251759705324"/>
    <n v="0.65392547894217745"/>
    <n v="0.85502558362650416"/>
    <n v="17.911130726930537"/>
    <n v="1.2613028796270493"/>
    <n v="16.054481012764949"/>
    <n v="0.59534683453853754"/>
    <n v="0.67244266450921053"/>
    <m/>
    <n v="0.30319497926904404"/>
    <n v="0.36924768524016643"/>
    <n v="3.4057973946987743"/>
    <n v="2.290203474869771"/>
    <m/>
    <n v="1.1824604191492718"/>
    <n v="1.1077430557204995"/>
  </r>
  <r>
    <s v="HU500_2"/>
    <s v="HU300_2"/>
    <n v="1"/>
    <s v="Reference"/>
    <s v="HU"/>
    <x v="12"/>
    <s v="Core countries"/>
    <s v="Services"/>
    <x v="0"/>
    <n v="2015"/>
    <n v="2"/>
    <x v="1"/>
    <n v="15.331067258285563"/>
    <n v="15.331067258285563"/>
    <n v="1.0793657978620199"/>
    <n v="14.251701460423543"/>
    <n v="0"/>
    <n v="0.83514360511197272"/>
    <n v="12.803642780298732"/>
    <n v="0.90408936983436083"/>
    <n v="11.899553410464371"/>
    <n v="0"/>
    <n v="0"/>
    <m/>
    <n v="0"/>
    <n v="0"/>
    <s v="-"/>
    <n v="0"/>
    <m/>
    <n v="0"/>
    <n v="0"/>
  </r>
  <r>
    <s v="HU500_3"/>
    <s v="HU300_3"/>
    <n v="1"/>
    <s v="Reference"/>
    <s v="HU"/>
    <x v="12"/>
    <s v="Core countries"/>
    <s v="Services"/>
    <x v="0"/>
    <n v="2015"/>
    <n v="3"/>
    <x v="2"/>
    <n v="0.48966808877811635"/>
    <n v="0.48966808877811635"/>
    <n v="3.2451271192776444E-2"/>
    <n v="0.45721681758533989"/>
    <n v="0"/>
    <n v="0.75902025025694175"/>
    <n v="0.37166799528720423"/>
    <n v="2.4669422904335624E-2"/>
    <n v="0.34699857238286863"/>
    <n v="0"/>
    <n v="0"/>
    <m/>
    <n v="0"/>
    <n v="0"/>
    <s v="-"/>
    <n v="0"/>
    <m/>
    <n v="0"/>
    <n v="0"/>
  </r>
  <r>
    <s v="HU500_5"/>
    <s v="HU300_5"/>
    <n v="1"/>
    <s v="Reference"/>
    <s v="HU"/>
    <x v="12"/>
    <s v="Core countries"/>
    <s v="Services"/>
    <x v="0"/>
    <n v="2015"/>
    <n v="5"/>
    <x v="3"/>
    <n v="2.7674033901140704E-2"/>
    <n v="2.7674033901140704E-2"/>
    <n v="1.797900830372413E-3"/>
    <n v="2.587613307076829E-2"/>
    <n v="0"/>
    <n v="0.60869986800835496"/>
    <n v="1.6845180782883086E-2"/>
    <n v="1.0940911238442649E-3"/>
    <n v="1.5751089659038819E-2"/>
    <n v="0"/>
    <n v="0"/>
    <m/>
    <n v="0"/>
    <n v="0"/>
    <s v="-"/>
    <n v="0"/>
    <m/>
    <n v="0"/>
    <n v="0"/>
  </r>
  <r>
    <s v="HU500_6"/>
    <s v="HU300_6"/>
    <n v="1"/>
    <s v="Reference"/>
    <s v="HU"/>
    <x v="12"/>
    <s v="Core countries"/>
    <s v="Services"/>
    <x v="0"/>
    <n v="2015"/>
    <n v="6"/>
    <x v="4"/>
    <n v="1.512445757830734"/>
    <n v="0.84000309332152345"/>
    <n v="1.2580155207665268E-2"/>
    <n v="0.17349745917168077"/>
    <n v="0.65392547894217745"/>
    <n v="0.94817314002595576"/>
    <n v="0.79646837062618481"/>
    <n v="3.1094026099400159E-2"/>
    <n v="0.17002750998824706"/>
    <n v="0.59534683453853754"/>
    <n v="0.67244266450921053"/>
    <m/>
    <n v="0.30319497926904404"/>
    <n v="0.36924768524016643"/>
    <n v="3.4057973946987743"/>
    <n v="2.290203474869771"/>
    <m/>
    <n v="1.1824604191492718"/>
    <n v="1.1077430557204995"/>
  </r>
  <r>
    <s v="HU500_7"/>
    <s v="HU300_7"/>
    <n v="1"/>
    <s v="Reference"/>
    <s v="HU"/>
    <x v="12"/>
    <s v="Core countries"/>
    <s v="Services"/>
    <x v="0"/>
    <n v="2015"/>
    <n v="7"/>
    <x v="5"/>
    <n v="1.7281744600054842"/>
    <n v="1.7281744600054842"/>
    <n v="0.13150992635570069"/>
    <n v="1.5966645336497836"/>
    <n v="0"/>
    <n v="0.9584654406036216"/>
    <n v="1.6563954952490823"/>
    <n v="0.12610005225742776"/>
    <n v="1.5302954429916544"/>
    <n v="0"/>
    <n v="0"/>
    <m/>
    <n v="0"/>
    <n v="0"/>
    <s v="-"/>
    <n v="0"/>
    <m/>
    <n v="0"/>
    <n v="0"/>
  </r>
  <r>
    <s v="HU500_8"/>
    <s v="HU300_8"/>
    <n v="1"/>
    <s v="Reference"/>
    <s v="HU"/>
    <x v="12"/>
    <s v="Core countries"/>
    <s v="Services"/>
    <x v="0"/>
    <n v="2015"/>
    <n v="8"/>
    <x v="6"/>
    <n v="0"/>
    <n v="0"/>
    <n v="0"/>
    <n v="0"/>
    <n v="0"/>
    <s v="-"/>
    <n v="0"/>
    <n v="0"/>
    <n v="0"/>
    <n v="0"/>
    <n v="0"/>
    <m/>
    <n v="0"/>
    <n v="0"/>
    <s v="-"/>
    <n v="0"/>
    <m/>
    <n v="0"/>
    <n v="0"/>
  </r>
  <r>
    <s v="HU500_9"/>
    <s v="HU300_9"/>
    <n v="1"/>
    <s v="Reference"/>
    <s v="HU"/>
    <x v="12"/>
    <s v="Core countries"/>
    <s v="Services"/>
    <x v="0"/>
    <n v="2015"/>
    <n v="9"/>
    <x v="7"/>
    <n v="0"/>
    <n v="0"/>
    <n v="0"/>
    <n v="0"/>
    <n v="0"/>
    <s v="-"/>
    <n v="0"/>
    <n v="0"/>
    <n v="0"/>
    <n v="0"/>
    <n v="0"/>
    <m/>
    <n v="0"/>
    <n v="0"/>
    <s v="-"/>
    <n v="0"/>
    <m/>
    <n v="0"/>
    <n v="0"/>
  </r>
  <r>
    <s v="HU500_4"/>
    <s v="HU300_4"/>
    <n v="1"/>
    <s v="Reference"/>
    <s v="HU"/>
    <x v="12"/>
    <s v="Core countries"/>
    <s v="Services"/>
    <x v="0"/>
    <n v="2015"/>
    <n v="4"/>
    <x v="8"/>
    <n v="2.18092561124632"/>
    <n v="2.18092561124632"/>
    <n v="0.1624777855791418"/>
    <n v="2.0184478256671783"/>
    <n v="0"/>
    <n v="0.7576925034856612"/>
    <n v="1.6524709863012201"/>
    <n v="0.12360689847158848"/>
    <n v="1.5288640878296316"/>
    <n v="0"/>
    <n v="0"/>
    <m/>
    <n v="0"/>
    <n v="0"/>
    <s v="-"/>
    <n v="0"/>
    <m/>
    <n v="0"/>
    <n v="0"/>
  </r>
  <r>
    <s v="HU500_10"/>
    <s v="HU300_10"/>
    <n v="1"/>
    <s v="Reference"/>
    <s v="HU"/>
    <x v="12"/>
    <s v="Core countries"/>
    <s v="Services"/>
    <x v="0"/>
    <n v="2015"/>
    <n v="10"/>
    <x v="9"/>
    <n v="0.12435317905304655"/>
    <n v="0.12435317905304655"/>
    <n v="9.9385432916131392E-3"/>
    <n v="0.1144146357614334"/>
    <n v="0"/>
    <n v="0.91636689961653606"/>
    <n v="0.11395313714630025"/>
    <n v="9.1539180493939599E-3"/>
    <n v="0.10479921909690629"/>
    <n v="0"/>
    <n v="0"/>
    <m/>
    <n v="0"/>
    <n v="0"/>
    <s v="-"/>
    <n v="0"/>
    <m/>
    <n v="0"/>
    <n v="0"/>
  </r>
  <r>
    <s v="HU500_11"/>
    <s v="HU300_11"/>
    <n v="1"/>
    <s v="Reference"/>
    <s v="HU"/>
    <x v="12"/>
    <s v="Core countries"/>
    <s v="Services"/>
    <x v="0"/>
    <n v="2015"/>
    <n v="11"/>
    <x v="10"/>
    <n v="0.22619836837114121"/>
    <n v="0.22619836837114121"/>
    <n v="1.8765473995544416E-2"/>
    <n v="0.20743289437559678"/>
    <n v="0"/>
    <n v="2.2090644810445954"/>
    <n v="0.49968678123892929"/>
    <n v="4.1495100886698152E-2"/>
    <n v="0.45819168035223112"/>
    <n v="0"/>
    <n v="0"/>
    <m/>
    <n v="0"/>
    <n v="0"/>
    <s v="-"/>
    <n v="0"/>
    <m/>
    <n v="0"/>
    <n v="0"/>
  </r>
  <r>
    <s v="HU500_12"/>
    <s v="HU300_12"/>
    <n v="1"/>
    <s v="Reference"/>
    <s v="HU"/>
    <x v="12"/>
    <s v="Core countries"/>
    <s v="Services"/>
    <x v="0"/>
    <n v="2015"/>
    <n v="12"/>
    <x v="11"/>
    <n v="0"/>
    <n v="0"/>
    <n v="0"/>
    <n v="0"/>
    <n v="0"/>
    <s v="-"/>
    <n v="0"/>
    <n v="0"/>
    <n v="0"/>
    <n v="0"/>
    <n v="0"/>
    <m/>
    <n v="0"/>
    <n v="0"/>
    <s v="-"/>
    <n v="0"/>
    <m/>
    <n v="0"/>
    <n v="0"/>
  </r>
  <r>
    <s v=" "/>
    <s v="HU300_13"/>
    <n v="1"/>
    <s v="Reference"/>
    <s v="HU"/>
    <x v="12"/>
    <s v="Core countries"/>
    <s v="Services"/>
    <x v="0"/>
    <n v="2015"/>
    <n v="13"/>
    <x v="12"/>
    <n v="0"/>
    <n v="0"/>
    <n v="0"/>
    <n v="0"/>
    <n v="0"/>
    <s v="-"/>
    <n v="0"/>
    <n v="0"/>
    <n v="0"/>
    <n v="0"/>
    <n v="0"/>
    <m/>
    <n v="0"/>
    <n v="0"/>
    <s v="-"/>
    <n v="0"/>
    <m/>
    <n v="0"/>
    <n v="0"/>
  </r>
  <r>
    <s v="HU500_14"/>
    <s v="HU300_14"/>
    <n v="1"/>
    <s v="Reference"/>
    <s v="HU"/>
    <x v="12"/>
    <s v="Core countries"/>
    <s v="Services"/>
    <x v="0"/>
    <n v="2015"/>
    <n v="14"/>
    <x v="13"/>
    <n v="0"/>
    <n v="0"/>
    <n v="0"/>
    <n v="0"/>
    <n v="0"/>
    <s v="-"/>
    <n v="0"/>
    <n v="0"/>
    <n v="0"/>
    <n v="0"/>
    <n v="0"/>
    <m/>
    <n v="0"/>
    <n v="0"/>
    <s v="-"/>
    <n v="0"/>
    <m/>
    <n v="0"/>
    <n v="0"/>
  </r>
  <r>
    <s v="HU500_15"/>
    <s v="HU300_15"/>
    <n v="1"/>
    <s v="Reference"/>
    <s v="HU"/>
    <x v="12"/>
    <s v="Core countries"/>
    <s v="Services"/>
    <x v="0"/>
    <n v="2015"/>
    <n v="15"/>
    <x v="14"/>
    <n v="0"/>
    <n v="0"/>
    <n v="0"/>
    <n v="0"/>
    <n v="0"/>
    <s v="-"/>
    <n v="0"/>
    <n v="0"/>
    <n v="0"/>
    <n v="0"/>
    <n v="0"/>
    <m/>
    <n v="0"/>
    <n v="0"/>
    <s v="-"/>
    <n v="0"/>
    <m/>
    <n v="0"/>
    <n v="0"/>
  </r>
  <r>
    <s v="HU500_16"/>
    <s v="HU300_16"/>
    <n v="1"/>
    <s v="Reference"/>
    <s v="HU"/>
    <x v="12"/>
    <s v="Core countries"/>
    <s v="Services"/>
    <x v="0"/>
    <n v="2015"/>
    <n v="16"/>
    <x v="15"/>
    <n v="0"/>
    <n v="0"/>
    <n v="0"/>
    <n v="0"/>
    <n v="0"/>
    <s v="-"/>
    <n v="0"/>
    <n v="0"/>
    <n v="0"/>
    <n v="0"/>
    <n v="0"/>
    <m/>
    <n v="0"/>
    <n v="0"/>
    <s v="-"/>
    <n v="0"/>
    <m/>
    <n v="0"/>
    <n v="0"/>
  </r>
  <r>
    <s v="IE500_1"/>
    <s v="IE300_1"/>
    <n v="1"/>
    <s v="Reference"/>
    <s v="IE"/>
    <x v="13"/>
    <s v="Nice to have"/>
    <s v="Services"/>
    <x v="0"/>
    <n v="2015"/>
    <n v="1"/>
    <x v="0"/>
    <n v="11.023752047145313"/>
    <n v="10.246643217945245"/>
    <n v="0.72144525776518797"/>
    <n v="8.9929495458835778"/>
    <n v="0.53224841429647829"/>
    <n v="0.83267058236652591"/>
    <n v="8.5320783755884797"/>
    <n v="0.60992171248432048"/>
    <n v="7.437587061760361"/>
    <n v="0.48456960134379912"/>
    <n v="0.77710882920006841"/>
    <m/>
    <n v="1.1496227121518298E-2"/>
    <n v="0.76561260207855009"/>
    <n v="3.0133142283559149"/>
    <n v="2.3416730920095725"/>
    <m/>
    <n v="4.4835285773921367E-2"/>
    <n v="2.2968378062356511"/>
  </r>
  <r>
    <s v="IE500_2"/>
    <s v="IE300_2"/>
    <n v="1"/>
    <s v="Reference"/>
    <s v="IE"/>
    <x v="13"/>
    <s v="Nice to have"/>
    <s v="Services"/>
    <x v="0"/>
    <n v="2015"/>
    <n v="2"/>
    <x v="1"/>
    <n v="4.998549540718205"/>
    <n v="4.998549540718205"/>
    <n v="0.37636629710199798"/>
    <n v="4.6221832436162069"/>
    <n v="0"/>
    <n v="0.8400759014104805"/>
    <n v="4.1991610111637891"/>
    <n v="0.31705781965159241"/>
    <n v="3.8821031915121971"/>
    <n v="0"/>
    <n v="0"/>
    <m/>
    <n v="0"/>
    <n v="0"/>
    <s v="-"/>
    <n v="0"/>
    <m/>
    <n v="0"/>
    <n v="0"/>
  </r>
  <r>
    <s v="IE500_3"/>
    <s v="IE300_3"/>
    <n v="1"/>
    <s v="Reference"/>
    <s v="IE"/>
    <x v="13"/>
    <s v="Nice to have"/>
    <s v="Services"/>
    <x v="0"/>
    <n v="2015"/>
    <n v="3"/>
    <x v="2"/>
    <n v="2.9236534927204501"/>
    <n v="2.9236534927204501"/>
    <n v="0.20218067018513389"/>
    <n v="2.7214728225353162"/>
    <n v="0"/>
    <n v="0.757174739374183"/>
    <n v="2.2137165713710267"/>
    <n v="0.15308431157867083"/>
    <n v="2.0606322597923561"/>
    <n v="0"/>
    <n v="0"/>
    <m/>
    <n v="0"/>
    <n v="0"/>
    <s v="-"/>
    <n v="0"/>
    <m/>
    <n v="0"/>
    <n v="0"/>
  </r>
  <r>
    <s v="IE500_5"/>
    <s v="IE300_5"/>
    <n v="1"/>
    <s v="Reference"/>
    <s v="IE"/>
    <x v="13"/>
    <s v="Nice to have"/>
    <s v="Services"/>
    <x v="0"/>
    <n v="2015"/>
    <n v="5"/>
    <x v="3"/>
    <n v="0.19304917756477075"/>
    <n v="0.19304917756477075"/>
    <n v="1.404820013071493E-2"/>
    <n v="0.17900097743405582"/>
    <n v="0"/>
    <n v="0.60819250766570865"/>
    <n v="0.11741106340592058"/>
    <n v="8.5425618005620634E-3"/>
    <n v="0.10886850160535852"/>
    <n v="0"/>
    <n v="0"/>
    <m/>
    <n v="0"/>
    <n v="0"/>
    <s v="-"/>
    <n v="0"/>
    <m/>
    <n v="0"/>
    <n v="0"/>
  </r>
  <r>
    <s v="IE500_6"/>
    <s v="IE300_6"/>
    <n v="1"/>
    <s v="Reference"/>
    <s v="IE"/>
    <x v="13"/>
    <s v="Nice to have"/>
    <s v="Services"/>
    <x v="0"/>
    <n v="2015"/>
    <n v="6"/>
    <x v="4"/>
    <n v="1.5836492932409869"/>
    <n v="0.80654046404091839"/>
    <n v="1.9577539494338613E-2"/>
    <n v="0.25471451025010144"/>
    <n v="0.53224841429647829"/>
    <n v="0.9449731516322919"/>
    <n v="0.76215908422371781"/>
    <n v="2.7969262834819649E-2"/>
    <n v="0.24962022004509898"/>
    <n v="0.48456960134379912"/>
    <n v="0.77710882920006841"/>
    <m/>
    <n v="1.1496227121518298E-2"/>
    <n v="0.76561260207855009"/>
    <n v="3.0133142283559149"/>
    <n v="2.3416730920095725"/>
    <m/>
    <n v="4.4835285773921367E-2"/>
    <n v="2.2968378062356511"/>
  </r>
  <r>
    <s v="IE500_7"/>
    <s v="IE300_7"/>
    <n v="1"/>
    <s v="Reference"/>
    <s v="IE"/>
    <x v="13"/>
    <s v="Nice to have"/>
    <s v="Services"/>
    <x v="0"/>
    <n v="2015"/>
    <n v="7"/>
    <x v="5"/>
    <n v="0.22846252584825266"/>
    <n v="0.22846252584825266"/>
    <n v="1.9620332830193994E-2"/>
    <n v="0.20884219301805867"/>
    <n v="0"/>
    <n v="0.96102007137661893"/>
    <n v="0.21955707289757043"/>
    <n v="1.885694816953247E-2"/>
    <n v="0.20070012472803794"/>
    <n v="0"/>
    <n v="0"/>
    <m/>
    <n v="0"/>
    <n v="0"/>
    <s v="-"/>
    <n v="0"/>
    <m/>
    <n v="0"/>
    <n v="0"/>
  </r>
  <r>
    <s v="IE500_8"/>
    <s v="IE300_8"/>
    <n v="1"/>
    <s v="Reference"/>
    <s v="IE"/>
    <x v="13"/>
    <s v="Nice to have"/>
    <s v="Services"/>
    <x v="0"/>
    <n v="2015"/>
    <n v="8"/>
    <x v="6"/>
    <n v="0"/>
    <n v="0"/>
    <n v="0"/>
    <n v="0"/>
    <n v="0"/>
    <s v="-"/>
    <n v="0"/>
    <n v="0"/>
    <n v="0"/>
    <n v="0"/>
    <n v="0"/>
    <m/>
    <n v="0"/>
    <n v="0"/>
    <s v="-"/>
    <n v="0"/>
    <m/>
    <n v="0"/>
    <n v="0"/>
  </r>
  <r>
    <s v="IE500_9"/>
    <s v="IE300_9"/>
    <n v="1"/>
    <s v="Reference"/>
    <s v="IE"/>
    <x v="13"/>
    <s v="Nice to have"/>
    <s v="Services"/>
    <x v="0"/>
    <n v="2015"/>
    <n v="9"/>
    <x v="7"/>
    <n v="0"/>
    <n v="0"/>
    <n v="0"/>
    <n v="0"/>
    <n v="0"/>
    <s v="-"/>
    <n v="0"/>
    <n v="0"/>
    <n v="0"/>
    <n v="0"/>
    <n v="0"/>
    <m/>
    <n v="0"/>
    <n v="0"/>
    <s v="-"/>
    <n v="0"/>
    <m/>
    <n v="0"/>
    <n v="0"/>
  </r>
  <r>
    <s v="IE500_4"/>
    <s v="IE300_4"/>
    <n v="1"/>
    <s v="Reference"/>
    <s v="IE"/>
    <x v="13"/>
    <s v="Nice to have"/>
    <s v="Services"/>
    <x v="0"/>
    <n v="2015"/>
    <n v="4"/>
    <x v="8"/>
    <n v="0.45032919316686781"/>
    <n v="0.45032919316686781"/>
    <n v="3.523232638421428E-2"/>
    <n v="0.41509686678265356"/>
    <n v="0"/>
    <n v="0.76083391155212687"/>
    <n v="0.34262572152326137"/>
    <n v="2.6884174595530153E-2"/>
    <n v="0.31574154692773121"/>
    <n v="0"/>
    <n v="0"/>
    <m/>
    <n v="0"/>
    <n v="0"/>
    <s v="-"/>
    <n v="0"/>
    <m/>
    <n v="0"/>
    <n v="0"/>
  </r>
  <r>
    <s v="IE500_10"/>
    <s v="IE300_10"/>
    <n v="1"/>
    <s v="Reference"/>
    <s v="IE"/>
    <x v="13"/>
    <s v="Nice to have"/>
    <s v="Services"/>
    <x v="0"/>
    <n v="2015"/>
    <n v="10"/>
    <x v="9"/>
    <n v="0.54484568816414924"/>
    <n v="0.54484568816414924"/>
    <n v="4.563661750836992E-2"/>
    <n v="0.49920907065577935"/>
    <n v="0"/>
    <n v="0.845144721379676"/>
    <n v="0.46047345731840772"/>
    <n v="3.8633918678818255E-2"/>
    <n v="0.42183953863958945"/>
    <n v="0"/>
    <n v="0"/>
    <m/>
    <n v="0"/>
    <n v="0"/>
    <s v="-"/>
    <n v="0"/>
    <m/>
    <n v="0"/>
    <n v="0"/>
  </r>
  <r>
    <s v="IE500_11"/>
    <s v="IE300_11"/>
    <n v="1"/>
    <s v="Reference"/>
    <s v="IE"/>
    <x v="13"/>
    <s v="Nice to have"/>
    <s v="Services"/>
    <x v="0"/>
    <n v="2015"/>
    <n v="11"/>
    <x v="10"/>
    <n v="0.10121313572162949"/>
    <n v="0.10121313572162949"/>
    <n v="8.7832741302242973E-3"/>
    <n v="9.2429861591405191E-2"/>
    <n v="0"/>
    <n v="2.1437374915597815"/>
    <n v="0.21697439368478572"/>
    <n v="1.889271517479469E-2"/>
    <n v="0.19808167850999103"/>
    <n v="0"/>
    <n v="0"/>
    <m/>
    <n v="0"/>
    <n v="0"/>
    <s v="-"/>
    <n v="0"/>
    <m/>
    <n v="0"/>
    <n v="0"/>
  </r>
  <r>
    <s v="IE500_12"/>
    <s v="IE300_12"/>
    <n v="1"/>
    <s v="Reference"/>
    <s v="IE"/>
    <x v="13"/>
    <s v="Nice to have"/>
    <s v="Services"/>
    <x v="0"/>
    <n v="2015"/>
    <n v="12"/>
    <x v="11"/>
    <n v="0"/>
    <n v="0"/>
    <n v="0"/>
    <n v="0"/>
    <n v="0"/>
    <s v="-"/>
    <n v="0"/>
    <n v="0"/>
    <n v="0"/>
    <n v="0"/>
    <n v="0"/>
    <m/>
    <n v="0"/>
    <n v="0"/>
    <s v="-"/>
    <n v="0"/>
    <m/>
    <n v="0"/>
    <n v="0"/>
  </r>
  <r>
    <s v=" "/>
    <s v="IE300_13"/>
    <n v="1"/>
    <s v="Reference"/>
    <s v="IE"/>
    <x v="13"/>
    <s v="Nice to have"/>
    <s v="Services"/>
    <x v="0"/>
    <n v="2015"/>
    <n v="13"/>
    <x v="12"/>
    <n v="0"/>
    <n v="0"/>
    <n v="0"/>
    <n v="0"/>
    <n v="0"/>
    <s v="-"/>
    <n v="0"/>
    <n v="0"/>
    <n v="0"/>
    <n v="0"/>
    <n v="0"/>
    <m/>
    <n v="0"/>
    <n v="0"/>
    <s v="-"/>
    <n v="0"/>
    <m/>
    <n v="0"/>
    <n v="0"/>
  </r>
  <r>
    <s v="IE500_14"/>
    <s v="IE300_14"/>
    <n v="1"/>
    <s v="Reference"/>
    <s v="IE"/>
    <x v="13"/>
    <s v="Nice to have"/>
    <s v="Services"/>
    <x v="0"/>
    <n v="2015"/>
    <n v="14"/>
    <x v="13"/>
    <n v="0"/>
    <n v="0"/>
    <n v="0"/>
    <n v="0"/>
    <n v="0"/>
    <s v="-"/>
    <n v="0"/>
    <n v="0"/>
    <n v="0"/>
    <n v="0"/>
    <n v="0"/>
    <m/>
    <n v="0"/>
    <n v="0"/>
    <s v="-"/>
    <n v="0"/>
    <m/>
    <n v="0"/>
    <n v="0"/>
  </r>
  <r>
    <s v="IE500_15"/>
    <s v="IE300_15"/>
    <n v="1"/>
    <s v="Reference"/>
    <s v="IE"/>
    <x v="13"/>
    <s v="Nice to have"/>
    <s v="Services"/>
    <x v="0"/>
    <n v="2015"/>
    <n v="15"/>
    <x v="14"/>
    <n v="0"/>
    <n v="0"/>
    <n v="0"/>
    <n v="0"/>
    <n v="0"/>
    <s v="-"/>
    <n v="0"/>
    <n v="0"/>
    <n v="0"/>
    <n v="0"/>
    <n v="0"/>
    <m/>
    <n v="0"/>
    <n v="0"/>
    <s v="-"/>
    <n v="0"/>
    <m/>
    <n v="0"/>
    <n v="0"/>
  </r>
  <r>
    <s v="IE500_16"/>
    <s v="IE300_16"/>
    <n v="1"/>
    <s v="Reference"/>
    <s v="IE"/>
    <x v="13"/>
    <s v="Nice to have"/>
    <s v="Services"/>
    <x v="0"/>
    <n v="2015"/>
    <n v="16"/>
    <x v="15"/>
    <n v="0"/>
    <n v="0"/>
    <n v="0"/>
    <n v="0"/>
    <n v="0"/>
    <s v="-"/>
    <n v="0"/>
    <n v="0"/>
    <n v="0"/>
    <n v="0"/>
    <n v="0"/>
    <m/>
    <n v="0"/>
    <n v="0"/>
    <s v="-"/>
    <n v="0"/>
    <m/>
    <n v="0"/>
    <n v="0"/>
  </r>
  <r>
    <s v="IT500_1"/>
    <s v="IT300_1"/>
    <n v="1"/>
    <s v="Reference"/>
    <s v="IT"/>
    <x v="14"/>
    <s v="Core countries"/>
    <s v="Services"/>
    <x v="0"/>
    <n v="2015"/>
    <n v="1"/>
    <x v="0"/>
    <n v="125.06237453524814"/>
    <n v="99.478930151621455"/>
    <n v="12.08790248604091"/>
    <n v="81.508447443885885"/>
    <n v="5.8825802216946608"/>
    <n v="0.84706078047369637"/>
    <n v="84.264700214920794"/>
    <n v="10.337205774045112"/>
    <n v="68.571875755440416"/>
    <n v="5.3556186854352585"/>
    <n v="25.583444383626688"/>
    <m/>
    <n v="14.716605269793407"/>
    <n v="10.866839113833281"/>
    <n v="2.3451436417031943"/>
    <n v="59.99685192912942"/>
    <m/>
    <n v="38.263173701462861"/>
    <n v="21.733678227666562"/>
  </r>
  <r>
    <s v="IT500_2"/>
    <s v="IT300_2"/>
    <n v="1"/>
    <s v="Reference"/>
    <s v="IT"/>
    <x v="14"/>
    <s v="Core countries"/>
    <s v="Services"/>
    <x v="0"/>
    <n v="2015"/>
    <n v="2"/>
    <x v="1"/>
    <n v="75.577773928465447"/>
    <n v="75.577773928465447"/>
    <n v="9.6797548732386929"/>
    <n v="65.898019055226754"/>
    <n v="0"/>
    <n v="0.83538136579568123"/>
    <n v="63.13626400815869"/>
    <n v="8.1054838255251109"/>
    <n v="55.030780182633578"/>
    <n v="0"/>
    <n v="0"/>
    <m/>
    <n v="0"/>
    <n v="0"/>
    <s v="-"/>
    <n v="0"/>
    <m/>
    <n v="0"/>
    <n v="0"/>
  </r>
  <r>
    <s v="IT500_3"/>
    <s v="IT300_3"/>
    <n v="1"/>
    <s v="Reference"/>
    <s v="IT"/>
    <x v="14"/>
    <s v="Core countries"/>
    <s v="Services"/>
    <x v="0"/>
    <n v="2015"/>
    <n v="3"/>
    <x v="2"/>
    <n v="6.9473010078366215"/>
    <n v="6.9473010078366215"/>
    <n v="0.81899527987209242"/>
    <n v="6.1283057279645288"/>
    <n v="0"/>
    <n v="0.75701442932163165"/>
    <n v="5.2592071077730367"/>
    <n v="0.61991850782575286"/>
    <n v="4.6392885999472835"/>
    <n v="0"/>
    <n v="0"/>
    <m/>
    <n v="0"/>
    <n v="0"/>
    <s v="-"/>
    <n v="0"/>
    <m/>
    <n v="0"/>
    <n v="0"/>
  </r>
  <r>
    <s v="IT500_5"/>
    <s v="IT300_5"/>
    <n v="1"/>
    <s v="Reference"/>
    <s v="IT"/>
    <x v="14"/>
    <s v="Core countries"/>
    <s v="Services"/>
    <x v="0"/>
    <n v="2015"/>
    <n v="5"/>
    <x v="3"/>
    <n v="8.9594997649599978E-4"/>
    <n v="8.9594997649599978E-4"/>
    <n v="9.449623707657667E-5"/>
    <n v="8.0145373941942308E-4"/>
    <n v="0"/>
    <n v="0.65120441566040099"/>
    <n v="5.8344658090502758E-4"/>
    <n v="6.1475407194609564E-5"/>
    <n v="5.2197117371041799E-4"/>
    <n v="0"/>
    <n v="0"/>
    <m/>
    <n v="0"/>
    <n v="0"/>
    <s v="-"/>
    <n v="0"/>
    <m/>
    <n v="0"/>
    <n v="0"/>
  </r>
  <r>
    <s v="IT500_6"/>
    <s v="IT300_6"/>
    <n v="1"/>
    <s v="Reference"/>
    <s v="IT"/>
    <x v="14"/>
    <s v="Core countries"/>
    <s v="Services"/>
    <x v="0"/>
    <n v="2015"/>
    <n v="6"/>
    <x v="4"/>
    <n v="31.543462690887104"/>
    <n v="5.9600183072604151"/>
    <n v="9.7793429754254417E-3"/>
    <n v="6.7658742590328821E-2"/>
    <n v="5.8825802216946608"/>
    <n v="0.93232921859503215"/>
    <n v="5.5566992112201889"/>
    <n v="0.13477495804640793"/>
    <n v="6.6305567738522309E-2"/>
    <n v="5.3556186854352585"/>
    <n v="25.583444383626688"/>
    <m/>
    <n v="14.716605269793407"/>
    <n v="10.866839113833281"/>
    <n v="2.3451436417031943"/>
    <n v="59.99685192912942"/>
    <m/>
    <n v="38.263173701462861"/>
    <n v="21.733678227666562"/>
  </r>
  <r>
    <s v="IT500_7"/>
    <s v="IT300_7"/>
    <n v="1"/>
    <s v="Reference"/>
    <s v="IT"/>
    <x v="14"/>
    <s v="Core countries"/>
    <s v="Services"/>
    <x v="0"/>
    <n v="2015"/>
    <n v="7"/>
    <x v="5"/>
    <n v="3.6880839348812877"/>
    <n v="3.6880839348812877"/>
    <n v="0.49244758311211073"/>
    <n v="3.1956363517691768"/>
    <n v="0"/>
    <n v="0.95872930645837107"/>
    <n v="3.5358741530489972"/>
    <n v="0.47231412198440381"/>
    <n v="3.0635600310645934"/>
    <n v="0"/>
    <n v="0"/>
    <m/>
    <n v="0"/>
    <n v="0"/>
    <s v="-"/>
    <n v="0"/>
    <m/>
    <n v="0"/>
    <n v="0"/>
  </r>
  <r>
    <s v="IT500_8"/>
    <s v="IT300_8"/>
    <n v="1"/>
    <s v="Reference"/>
    <s v="IT"/>
    <x v="14"/>
    <s v="Core countries"/>
    <s v="Services"/>
    <x v="0"/>
    <n v="2015"/>
    <n v="8"/>
    <x v="6"/>
    <n v="0"/>
    <n v="0"/>
    <n v="0"/>
    <n v="0"/>
    <n v="0"/>
    <s v="-"/>
    <n v="0"/>
    <n v="0"/>
    <n v="0"/>
    <n v="0"/>
    <n v="0"/>
    <m/>
    <n v="0"/>
    <n v="0"/>
    <s v="-"/>
    <n v="0"/>
    <m/>
    <n v="0"/>
    <n v="0"/>
  </r>
  <r>
    <s v="IT500_9"/>
    <s v="IT300_9"/>
    <n v="1"/>
    <s v="Reference"/>
    <s v="IT"/>
    <x v="14"/>
    <s v="Core countries"/>
    <s v="Services"/>
    <x v="0"/>
    <n v="2015"/>
    <n v="9"/>
    <x v="7"/>
    <n v="0"/>
    <n v="0"/>
    <n v="0"/>
    <n v="0"/>
    <n v="0"/>
    <s v="-"/>
    <n v="0"/>
    <n v="0"/>
    <n v="0"/>
    <n v="0"/>
    <n v="0"/>
    <m/>
    <n v="0"/>
    <n v="0"/>
    <s v="-"/>
    <n v="0"/>
    <m/>
    <n v="0"/>
    <n v="0"/>
  </r>
  <r>
    <s v="IT500_4"/>
    <s v="IT300_4"/>
    <n v="1"/>
    <s v="Reference"/>
    <s v="IT"/>
    <x v="14"/>
    <s v="Core countries"/>
    <s v="Services"/>
    <x v="0"/>
    <n v="2015"/>
    <n v="4"/>
    <x v="8"/>
    <n v="2.8075247258505751"/>
    <n v="2.8075247258505751"/>
    <n v="0.4020724630683673"/>
    <n v="2.4054522627822079"/>
    <n v="0"/>
    <n v="0.77162749292059596"/>
    <n v="2.1663632655206628"/>
    <n v="0.31122481909507294"/>
    <n v="1.8551384464255898"/>
    <n v="0"/>
    <n v="0"/>
    <m/>
    <n v="0"/>
    <n v="0"/>
    <s v="-"/>
    <n v="0"/>
    <m/>
    <n v="0"/>
    <n v="0"/>
  </r>
  <r>
    <s v="IT500_10"/>
    <s v="IT300_10"/>
    <n v="1"/>
    <s v="Reference"/>
    <s v="IT"/>
    <x v="14"/>
    <s v="Core countries"/>
    <s v="Services"/>
    <x v="0"/>
    <n v="2015"/>
    <n v="10"/>
    <x v="9"/>
    <n v="3.5773328987290403"/>
    <n v="3.5773328987290403"/>
    <n v="0.55956724560684312"/>
    <n v="3.017765653122197"/>
    <n v="0"/>
    <n v="0.81703844301694328"/>
    <n v="2.9228185017308634"/>
    <n v="0.4572539633486416"/>
    <n v="2.465564538382222"/>
    <n v="0"/>
    <n v="0"/>
    <m/>
    <n v="0"/>
    <n v="0"/>
    <s v="-"/>
    <n v="0"/>
    <m/>
    <n v="0"/>
    <n v="0"/>
  </r>
  <r>
    <s v="IT500_11"/>
    <s v="IT300_11"/>
    <n v="1"/>
    <s v="Reference"/>
    <s v="IT"/>
    <x v="14"/>
    <s v="Core countries"/>
    <s v="Services"/>
    <x v="0"/>
    <n v="2015"/>
    <n v="11"/>
    <x v="10"/>
    <n v="0.9199993986215691"/>
    <n v="0.9199993986215691"/>
    <n v="0.12519120193029959"/>
    <n v="0.79480819669126945"/>
    <n v="0"/>
    <n v="1.8335778516974011"/>
    <n v="1.6868905208874376"/>
    <n v="0.2361741028125276"/>
    <n v="1.4507164180749101"/>
    <n v="0"/>
    <n v="0"/>
    <m/>
    <n v="0"/>
    <n v="0"/>
    <s v="-"/>
    <n v="0"/>
    <m/>
    <n v="0"/>
    <n v="0"/>
  </r>
  <r>
    <s v="IT500_12"/>
    <s v="IT300_12"/>
    <n v="1"/>
    <s v="Reference"/>
    <s v="IT"/>
    <x v="14"/>
    <s v="Core countries"/>
    <s v="Services"/>
    <x v="0"/>
    <n v="2015"/>
    <n v="12"/>
    <x v="11"/>
    <n v="0"/>
    <n v="0"/>
    <n v="0"/>
    <n v="0"/>
    <n v="0"/>
    <s v="-"/>
    <n v="0"/>
    <n v="0"/>
    <n v="0"/>
    <n v="0"/>
    <n v="0"/>
    <m/>
    <n v="0"/>
    <n v="0"/>
    <s v="-"/>
    <n v="0"/>
    <m/>
    <n v="0"/>
    <n v="0"/>
  </r>
  <r>
    <s v=" "/>
    <s v="IT300_13"/>
    <n v="1"/>
    <s v="Reference"/>
    <s v="IT"/>
    <x v="14"/>
    <s v="Core countries"/>
    <s v="Services"/>
    <x v="0"/>
    <n v="2015"/>
    <n v="13"/>
    <x v="12"/>
    <n v="0"/>
    <n v="0"/>
    <n v="0"/>
    <n v="0"/>
    <n v="0"/>
    <s v="-"/>
    <n v="0"/>
    <n v="0"/>
    <n v="0"/>
    <n v="0"/>
    <n v="0"/>
    <m/>
    <n v="0"/>
    <n v="0"/>
    <s v="-"/>
    <n v="0"/>
    <m/>
    <n v="0"/>
    <n v="0"/>
  </r>
  <r>
    <s v="IT500_14"/>
    <s v="IT300_14"/>
    <n v="1"/>
    <s v="Reference"/>
    <s v="IT"/>
    <x v="14"/>
    <s v="Core countries"/>
    <s v="Services"/>
    <x v="0"/>
    <n v="2015"/>
    <n v="14"/>
    <x v="13"/>
    <n v="0"/>
    <n v="0"/>
    <n v="0"/>
    <n v="0"/>
    <n v="0"/>
    <s v="-"/>
    <n v="0"/>
    <n v="0"/>
    <n v="0"/>
    <n v="0"/>
    <n v="0"/>
    <m/>
    <n v="0"/>
    <n v="0"/>
    <s v="-"/>
    <n v="0"/>
    <m/>
    <n v="0"/>
    <n v="0"/>
  </r>
  <r>
    <s v="IT500_15"/>
    <s v="IT300_15"/>
    <n v="1"/>
    <s v="Reference"/>
    <s v="IT"/>
    <x v="14"/>
    <s v="Core countries"/>
    <s v="Services"/>
    <x v="0"/>
    <n v="2015"/>
    <n v="15"/>
    <x v="14"/>
    <n v="0"/>
    <n v="0"/>
    <n v="0"/>
    <n v="0"/>
    <n v="0"/>
    <s v="-"/>
    <n v="0"/>
    <n v="0"/>
    <n v="0"/>
    <n v="0"/>
    <n v="0"/>
    <m/>
    <n v="0"/>
    <n v="0"/>
    <s v="-"/>
    <n v="0"/>
    <m/>
    <n v="0"/>
    <n v="0"/>
  </r>
  <r>
    <s v="IT500_16"/>
    <s v="IT300_16"/>
    <n v="1"/>
    <s v="Reference"/>
    <s v="IT"/>
    <x v="14"/>
    <s v="Core countries"/>
    <s v="Services"/>
    <x v="0"/>
    <n v="2015"/>
    <n v="16"/>
    <x v="15"/>
    <n v="0"/>
    <n v="0"/>
    <n v="0"/>
    <n v="0"/>
    <n v="0"/>
    <s v="-"/>
    <n v="0"/>
    <n v="0"/>
    <n v="0"/>
    <n v="0"/>
    <n v="0"/>
    <m/>
    <n v="0"/>
    <n v="0"/>
    <s v="-"/>
    <n v="0"/>
    <m/>
    <n v="0"/>
    <n v="0"/>
  </r>
  <r>
    <s v="LV500_1"/>
    <s v="LV300_1"/>
    <n v="1"/>
    <s v="Reference"/>
    <s v="LV"/>
    <x v="15"/>
    <s v="Nice to have"/>
    <s v="Services"/>
    <x v="0"/>
    <n v="2015"/>
    <n v="1"/>
    <x v="0"/>
    <n v="4.8147560659997231"/>
    <n v="4.7309634589781586"/>
    <n v="0.20502419069336203"/>
    <n v="4.3157790070112867"/>
    <n v="0.21016026127350931"/>
    <n v="0.85333007761677016"/>
    <n v="4.0370734156519354"/>
    <n v="0.1760388491569401"/>
    <n v="3.6697004614263671"/>
    <n v="0.19133410506862825"/>
    <n v="8.3792607021564602E-2"/>
    <m/>
    <n v="1.4999170019852516E-2"/>
    <n v="6.8793437001712088E-2"/>
    <n v="3.1611031509545122"/>
    <n v="0.26487707408256106"/>
    <m/>
    <n v="5.8496763077424817E-2"/>
    <n v="0.20638031100513624"/>
  </r>
  <r>
    <s v="LV500_2"/>
    <s v="LV300_2"/>
    <n v="1"/>
    <s v="Reference"/>
    <s v="LV"/>
    <x v="15"/>
    <s v="Nice to have"/>
    <s v="Services"/>
    <x v="0"/>
    <n v="2015"/>
    <n v="2"/>
    <x v="1"/>
    <n v="1.1305185681688661"/>
    <n v="1.1305185681688661"/>
    <n v="5.3217439778785416E-2"/>
    <n v="1.0773011283900806"/>
    <n v="0"/>
    <n v="0.84756834395984171"/>
    <n v="0.95819175063873729"/>
    <n v="4.5263048065231154E-2"/>
    <n v="0.91292870257350611"/>
    <n v="0"/>
    <n v="0"/>
    <m/>
    <n v="0"/>
    <n v="0"/>
    <s v="-"/>
    <n v="0"/>
    <m/>
    <n v="0"/>
    <n v="0"/>
  </r>
  <r>
    <s v="LV500_3"/>
    <s v="LV300_3"/>
    <n v="1"/>
    <s v="Reference"/>
    <s v="LV"/>
    <x v="15"/>
    <s v="Nice to have"/>
    <s v="Services"/>
    <x v="0"/>
    <n v="2015"/>
    <n v="3"/>
    <x v="2"/>
    <n v="0.5607344627280908"/>
    <n v="0.5607344627280908"/>
    <n v="2.371072363749795E-2"/>
    <n v="0.53702373909059287"/>
    <n v="0"/>
    <n v="0.75742444082749594"/>
    <n v="0.42471398688453055"/>
    <n v="1.7953035830965178E-2"/>
    <n v="0.40676095105356536"/>
    <n v="0"/>
    <n v="0"/>
    <m/>
    <n v="0"/>
    <n v="0"/>
    <s v="-"/>
    <n v="0"/>
    <m/>
    <n v="0"/>
    <n v="0"/>
  </r>
  <r>
    <s v="LV500_5"/>
    <s v="LV300_5"/>
    <n v="1"/>
    <s v="Reference"/>
    <s v="LV"/>
    <x v="15"/>
    <s v="Nice to have"/>
    <s v="Services"/>
    <x v="0"/>
    <n v="2015"/>
    <n v="5"/>
    <x v="3"/>
    <n v="9.503772525979251E-2"/>
    <n v="9.503772525979251E-2"/>
    <n v="3.9705152039576103E-3"/>
    <n v="9.1067210055834902E-2"/>
    <n v="0"/>
    <n v="0.60809286874053559"/>
    <n v="5.7791762991802088E-2"/>
    <n v="2.4141572760942309E-3"/>
    <n v="5.5377605715707857E-2"/>
    <n v="0"/>
    <n v="0"/>
    <m/>
    <n v="0"/>
    <n v="0"/>
    <s v="-"/>
    <n v="0"/>
    <m/>
    <n v="0"/>
    <n v="0"/>
  </r>
  <r>
    <s v="LV500_6"/>
    <s v="LV300_6"/>
    <n v="1"/>
    <s v="Reference"/>
    <s v="LV"/>
    <x v="15"/>
    <s v="Nice to have"/>
    <s v="Services"/>
    <x v="0"/>
    <n v="2015"/>
    <n v="6"/>
    <x v="4"/>
    <n v="0.32944332321948"/>
    <n v="0.2456507161979154"/>
    <n v="1.5355325196623683E-3"/>
    <n v="3.395492240474373E-2"/>
    <n v="0.21016026127350931"/>
    <n v="0.92416958052524556"/>
    <n v="0.22702291934435362"/>
    <n v="2.4129903190764869E-3"/>
    <n v="3.3275823956648888E-2"/>
    <n v="0.19133410506862825"/>
    <n v="8.3792607021564602E-2"/>
    <m/>
    <n v="1.4999170019852516E-2"/>
    <n v="6.8793437001712088E-2"/>
    <n v="3.1611031509545122"/>
    <n v="0.26487707408256106"/>
    <m/>
    <n v="5.8496763077424817E-2"/>
    <n v="0.20638031100513624"/>
  </r>
  <r>
    <s v="LV500_7"/>
    <s v="LV300_7"/>
    <n v="1"/>
    <s v="Reference"/>
    <s v="LV"/>
    <x v="15"/>
    <s v="Nice to have"/>
    <s v="Services"/>
    <x v="0"/>
    <n v="2015"/>
    <n v="7"/>
    <x v="5"/>
    <n v="1.5541683328512195"/>
    <n v="1.5541683328512195"/>
    <n v="7.1444814044911917E-2"/>
    <n v="1.4827235188063075"/>
    <n v="0"/>
    <n v="0.95599282883496672"/>
    <n v="1.4857737810081615"/>
    <n v="6.8328856977541388E-2"/>
    <n v="1.4174449240306202"/>
    <n v="0"/>
    <n v="0"/>
    <m/>
    <n v="0"/>
    <n v="0"/>
    <s v="-"/>
    <n v="0"/>
    <m/>
    <n v="0"/>
    <n v="0"/>
  </r>
  <r>
    <s v="LV500_8"/>
    <s v="LV300_8"/>
    <n v="1"/>
    <s v="Reference"/>
    <s v="LV"/>
    <x v="15"/>
    <s v="Nice to have"/>
    <s v="Services"/>
    <x v="0"/>
    <n v="2015"/>
    <n v="8"/>
    <x v="6"/>
    <n v="0"/>
    <n v="0"/>
    <n v="0"/>
    <n v="0"/>
    <n v="0"/>
    <s v="-"/>
    <n v="0"/>
    <n v="0"/>
    <n v="0"/>
    <n v="0"/>
    <n v="0"/>
    <m/>
    <n v="0"/>
    <n v="0"/>
    <s v="-"/>
    <n v="0"/>
    <m/>
    <n v="0"/>
    <n v="0"/>
  </r>
  <r>
    <s v="LV500_9"/>
    <s v="LV300_9"/>
    <n v="1"/>
    <s v="Reference"/>
    <s v="LV"/>
    <x v="15"/>
    <s v="Nice to have"/>
    <s v="Services"/>
    <x v="0"/>
    <n v="2015"/>
    <n v="9"/>
    <x v="7"/>
    <n v="0"/>
    <n v="0"/>
    <n v="0"/>
    <n v="0"/>
    <n v="0"/>
    <s v="-"/>
    <n v="0"/>
    <n v="0"/>
    <n v="0"/>
    <n v="0"/>
    <n v="0"/>
    <m/>
    <n v="0"/>
    <n v="0"/>
    <s v="-"/>
    <n v="0"/>
    <m/>
    <n v="0"/>
    <n v="0"/>
  </r>
  <r>
    <s v="LV500_4"/>
    <s v="LV300_4"/>
    <n v="1"/>
    <s v="Reference"/>
    <s v="LV"/>
    <x v="15"/>
    <s v="Nice to have"/>
    <s v="Services"/>
    <x v="0"/>
    <n v="2015"/>
    <n v="4"/>
    <x v="8"/>
    <n v="1.048145059864656"/>
    <n v="1.048145059864656"/>
    <n v="4.6921125124688448E-2"/>
    <n v="1.0012239347399676"/>
    <n v="0"/>
    <n v="0.73423811919024029"/>
    <n v="0.76958805739356684"/>
    <n v="3.4540243702241145E-2"/>
    <n v="0.73504781369132566"/>
    <n v="0"/>
    <n v="0"/>
    <m/>
    <n v="0"/>
    <n v="0"/>
    <s v="-"/>
    <n v="0"/>
    <m/>
    <n v="0"/>
    <n v="0"/>
  </r>
  <r>
    <s v="LV500_10"/>
    <s v="LV300_10"/>
    <n v="1"/>
    <s v="Reference"/>
    <s v="LV"/>
    <x v="15"/>
    <s v="Nice to have"/>
    <s v="Services"/>
    <x v="0"/>
    <n v="2015"/>
    <n v="10"/>
    <x v="9"/>
    <n v="7.7236739609207419E-2"/>
    <n v="7.7236739609207419E-2"/>
    <n v="3.3158719340599476E-3"/>
    <n v="7.3920867675147467E-2"/>
    <n v="0"/>
    <n v="0.86357082466299051"/>
    <n v="6.669939491860391E-2"/>
    <n v="2.8824885393907485E-3"/>
    <n v="6.3816906379213167E-2"/>
    <n v="0"/>
    <n v="0"/>
    <m/>
    <n v="0"/>
    <n v="0"/>
    <s v="-"/>
    <n v="0"/>
    <m/>
    <n v="0"/>
    <n v="0"/>
  </r>
  <r>
    <s v="LV500_11"/>
    <s v="LV300_11"/>
    <n v="1"/>
    <s v="Reference"/>
    <s v="LV"/>
    <x v="15"/>
    <s v="Nice to have"/>
    <s v="Services"/>
    <x v="0"/>
    <n v="2015"/>
    <n v="11"/>
    <x v="10"/>
    <n v="1.9471854298410928E-2"/>
    <n v="1.9471854298410928E-2"/>
    <n v="9.0816844979838929E-4"/>
    <n v="1.8563685848612538E-2"/>
    <n v="0"/>
    <n v="2.4287241342001491"/>
    <n v="4.7291762472179533E-2"/>
    <n v="2.2440284463998155E-3"/>
    <n v="4.5047734025779718E-2"/>
    <n v="0"/>
    <n v="0"/>
    <m/>
    <n v="0"/>
    <n v="0"/>
    <s v="-"/>
    <n v="0"/>
    <m/>
    <n v="0"/>
    <n v="0"/>
  </r>
  <r>
    <s v="LV500_12"/>
    <s v="LV300_12"/>
    <n v="1"/>
    <s v="Reference"/>
    <s v="LV"/>
    <x v="15"/>
    <s v="Nice to have"/>
    <s v="Services"/>
    <x v="0"/>
    <n v="2015"/>
    <n v="12"/>
    <x v="11"/>
    <n v="0"/>
    <n v="0"/>
    <n v="0"/>
    <n v="0"/>
    <n v="0"/>
    <s v="-"/>
    <n v="0"/>
    <n v="0"/>
    <n v="0"/>
    <n v="0"/>
    <n v="0"/>
    <m/>
    <n v="0"/>
    <n v="0"/>
    <s v="-"/>
    <n v="0"/>
    <m/>
    <n v="0"/>
    <n v="0"/>
  </r>
  <r>
    <s v=" "/>
    <s v="LV300_13"/>
    <n v="1"/>
    <s v="Reference"/>
    <s v="LV"/>
    <x v="15"/>
    <s v="Nice to have"/>
    <s v="Services"/>
    <x v="0"/>
    <n v="2015"/>
    <n v="13"/>
    <x v="12"/>
    <n v="0"/>
    <n v="0"/>
    <n v="0"/>
    <n v="0"/>
    <n v="0"/>
    <s v="-"/>
    <n v="0"/>
    <n v="0"/>
    <n v="0"/>
    <n v="0"/>
    <n v="0"/>
    <m/>
    <n v="0"/>
    <n v="0"/>
    <s v="-"/>
    <n v="0"/>
    <m/>
    <n v="0"/>
    <n v="0"/>
  </r>
  <r>
    <s v="LV500_14"/>
    <s v="LV300_14"/>
    <n v="1"/>
    <s v="Reference"/>
    <s v="LV"/>
    <x v="15"/>
    <s v="Nice to have"/>
    <s v="Services"/>
    <x v="0"/>
    <n v="2015"/>
    <n v="14"/>
    <x v="13"/>
    <n v="0"/>
    <n v="0"/>
    <n v="0"/>
    <n v="0"/>
    <n v="0"/>
    <s v="-"/>
    <n v="0"/>
    <n v="0"/>
    <n v="0"/>
    <n v="0"/>
    <n v="0"/>
    <m/>
    <n v="0"/>
    <n v="0"/>
    <s v="-"/>
    <n v="0"/>
    <m/>
    <n v="0"/>
    <n v="0"/>
  </r>
  <r>
    <s v="LV500_15"/>
    <s v="LV300_15"/>
    <n v="1"/>
    <s v="Reference"/>
    <s v="LV"/>
    <x v="15"/>
    <s v="Nice to have"/>
    <s v="Services"/>
    <x v="0"/>
    <n v="2015"/>
    <n v="15"/>
    <x v="14"/>
    <n v="0"/>
    <n v="0"/>
    <n v="0"/>
    <n v="0"/>
    <n v="0"/>
    <s v="-"/>
    <n v="0"/>
    <n v="0"/>
    <n v="0"/>
    <n v="0"/>
    <n v="0"/>
    <m/>
    <n v="0"/>
    <n v="0"/>
    <s v="-"/>
    <n v="0"/>
    <m/>
    <n v="0"/>
    <n v="0"/>
  </r>
  <r>
    <s v="LV500_16"/>
    <s v="LV300_16"/>
    <n v="1"/>
    <s v="Reference"/>
    <s v="LV"/>
    <x v="15"/>
    <s v="Nice to have"/>
    <s v="Services"/>
    <x v="0"/>
    <n v="2015"/>
    <n v="16"/>
    <x v="15"/>
    <n v="0"/>
    <n v="0"/>
    <n v="0"/>
    <n v="0"/>
    <n v="0"/>
    <s v="-"/>
    <n v="0"/>
    <n v="0"/>
    <n v="0"/>
    <n v="0"/>
    <n v="0"/>
    <m/>
    <n v="0"/>
    <n v="0"/>
    <s v="-"/>
    <n v="0"/>
    <m/>
    <n v="0"/>
    <n v="0"/>
  </r>
  <r>
    <s v="LT500_1"/>
    <s v="LT300_1"/>
    <n v="1"/>
    <s v="Reference"/>
    <s v="LT"/>
    <x v="16"/>
    <s v="Nice to have"/>
    <s v="Services"/>
    <x v="0"/>
    <n v="2015"/>
    <n v="1"/>
    <x v="0"/>
    <n v="4.4685594457662594"/>
    <n v="4.2876994481163377"/>
    <n v="0.19584316828318987"/>
    <n v="3.7970550934232081"/>
    <n v="0.29480118640993958"/>
    <n v="0.87047516468211206"/>
    <n v="3.7323358832064701"/>
    <n v="0.17136374185099057"/>
    <n v="3.2925792452241422"/>
    <n v="0.26839289613133727"/>
    <n v="0.18085999764992147"/>
    <m/>
    <n v="4.444526076742001E-2"/>
    <n v="0.13641473688250147"/>
    <n v="3.2211696074889082"/>
    <n v="0.58258072764044244"/>
    <m/>
    <n v="0.17333651699293806"/>
    <n v="0.40924421064750438"/>
  </r>
  <r>
    <s v="LT500_2"/>
    <s v="LT300_2"/>
    <n v="1"/>
    <s v="Reference"/>
    <s v="LT"/>
    <x v="16"/>
    <s v="Nice to have"/>
    <s v="Services"/>
    <x v="0"/>
    <n v="2015"/>
    <n v="2"/>
    <x v="1"/>
    <n v="0.7431722559512961"/>
    <n v="0.7431722559512961"/>
    <n v="3.7317213418658429E-2"/>
    <n v="0.70585504253263764"/>
    <n v="0"/>
    <n v="0.84983311352868462"/>
    <n v="0.63157239216322647"/>
    <n v="3.1789654472428368E-2"/>
    <n v="0.59978273769079815"/>
    <n v="0"/>
    <n v="0"/>
    <m/>
    <n v="0"/>
    <n v="0"/>
    <s v="-"/>
    <n v="0"/>
    <m/>
    <n v="0"/>
    <n v="0"/>
  </r>
  <r>
    <s v="LT500_3"/>
    <s v="LT300_3"/>
    <n v="1"/>
    <s v="Reference"/>
    <s v="LT"/>
    <x v="16"/>
    <s v="Nice to have"/>
    <s v="Services"/>
    <x v="0"/>
    <n v="2015"/>
    <n v="3"/>
    <x v="2"/>
    <n v="6.059290891896877E-2"/>
    <n v="6.059290891896877E-2"/>
    <n v="2.784471371826793E-3"/>
    <n v="5.7808437547141975E-2"/>
    <n v="0"/>
    <n v="0.75707676252587086"/>
    <n v="4.5873483316397845E-2"/>
    <n v="2.1078317498518413E-3"/>
    <n v="4.3765651566546007E-2"/>
    <n v="0"/>
    <n v="0"/>
    <m/>
    <n v="0"/>
    <n v="0"/>
    <s v="-"/>
    <n v="0"/>
    <m/>
    <n v="0"/>
    <n v="0"/>
  </r>
  <r>
    <s v="LT500_5"/>
    <s v="LT300_5"/>
    <n v="1"/>
    <s v="Reference"/>
    <s v="LT"/>
    <x v="16"/>
    <s v="Nice to have"/>
    <s v="Services"/>
    <x v="0"/>
    <n v="2015"/>
    <n v="5"/>
    <x v="3"/>
    <n v="0.52582527401653245"/>
    <n v="0.52582527401653245"/>
    <n v="2.4558029854783371E-2"/>
    <n v="0.50126724416174906"/>
    <n v="0"/>
    <n v="0.6081041160204026"/>
    <n v="0.31975651343700945"/>
    <n v="1.4935054959562304E-2"/>
    <n v="0.30482145847744713"/>
    <n v="0"/>
    <n v="0"/>
    <m/>
    <n v="0"/>
    <n v="0"/>
    <s v="-"/>
    <n v="0"/>
    <m/>
    <n v="0"/>
    <n v="0"/>
  </r>
  <r>
    <s v="LT500_6"/>
    <s v="LT300_6"/>
    <n v="1"/>
    <s v="Reference"/>
    <s v="LT"/>
    <x v="16"/>
    <s v="Nice to have"/>
    <s v="Services"/>
    <x v="0"/>
    <n v="2015"/>
    <n v="6"/>
    <x v="4"/>
    <n v="0.51840813691105125"/>
    <n v="0.33754813926112981"/>
    <n v="2.032064177795616E-3"/>
    <n v="4.0714888673394636E-2"/>
    <n v="0.29480118640993958"/>
    <n v="0.92203601855323214"/>
    <n v="0.31123154239438405"/>
    <n v="2.9380553631200373E-3"/>
    <n v="3.9900590899926744E-2"/>
    <n v="0.26839289613133727"/>
    <n v="0.18085999764992147"/>
    <m/>
    <n v="4.444526076742001E-2"/>
    <n v="0.13641473688250147"/>
    <n v="3.2211696074889082"/>
    <n v="0.58258072764044244"/>
    <m/>
    <n v="0.17333651699293806"/>
    <n v="0.40924421064750438"/>
  </r>
  <r>
    <s v="LT500_7"/>
    <s v="LT300_7"/>
    <n v="1"/>
    <s v="Reference"/>
    <s v="LT"/>
    <x v="16"/>
    <s v="Nice to have"/>
    <s v="Services"/>
    <x v="0"/>
    <n v="2015"/>
    <n v="7"/>
    <x v="5"/>
    <n v="2.0583441759445904"/>
    <n v="2.0583441759445904"/>
    <n v="0.10136873192046886"/>
    <n v="1.9569754440241216"/>
    <n v="0"/>
    <n v="0.95510546842253208"/>
    <n v="1.9659357783403488"/>
    <n v="9.6848522123312838E-2"/>
    <n v="1.869087256217036"/>
    <n v="0"/>
    <n v="0"/>
    <m/>
    <n v="0"/>
    <n v="0"/>
    <s v="-"/>
    <n v="0"/>
    <m/>
    <n v="0"/>
    <n v="0"/>
  </r>
  <r>
    <s v="LT500_8"/>
    <s v="LT300_8"/>
    <n v="1"/>
    <s v="Reference"/>
    <s v="LT"/>
    <x v="16"/>
    <s v="Nice to have"/>
    <s v="Services"/>
    <x v="0"/>
    <n v="2015"/>
    <n v="8"/>
    <x v="6"/>
    <n v="0"/>
    <n v="0"/>
    <n v="0"/>
    <n v="0"/>
    <n v="0"/>
    <s v="-"/>
    <n v="0"/>
    <n v="0"/>
    <n v="0"/>
    <n v="0"/>
    <n v="0"/>
    <m/>
    <n v="0"/>
    <n v="0"/>
    <s v="-"/>
    <n v="0"/>
    <m/>
    <n v="0"/>
    <n v="0"/>
  </r>
  <r>
    <s v="LT500_9"/>
    <s v="LT300_9"/>
    <n v="1"/>
    <s v="Reference"/>
    <s v="LT"/>
    <x v="16"/>
    <s v="Nice to have"/>
    <s v="Services"/>
    <x v="0"/>
    <n v="2015"/>
    <n v="9"/>
    <x v="7"/>
    <n v="0"/>
    <n v="0"/>
    <n v="0"/>
    <n v="0"/>
    <n v="0"/>
    <s v="-"/>
    <n v="0"/>
    <n v="0"/>
    <n v="0"/>
    <n v="0"/>
    <n v="0"/>
    <m/>
    <n v="0"/>
    <n v="0"/>
    <s v="-"/>
    <n v="0"/>
    <m/>
    <n v="0"/>
    <n v="0"/>
  </r>
  <r>
    <s v="LT500_4"/>
    <s v="LT300_4"/>
    <n v="1"/>
    <s v="Reference"/>
    <s v="LT"/>
    <x v="16"/>
    <s v="Nice to have"/>
    <s v="Services"/>
    <x v="0"/>
    <n v="2015"/>
    <n v="4"/>
    <x v="8"/>
    <n v="0.48311983763799365"/>
    <n v="0.48311983763799365"/>
    <n v="2.3809005283499305E-2"/>
    <n v="0.45931083235449433"/>
    <n v="0"/>
    <n v="0.74223932667491388"/>
    <n v="0.35859054299171811"/>
    <n v="1.7716144702951003E-2"/>
    <n v="0.34087439828876709"/>
    <n v="0"/>
    <n v="0"/>
    <m/>
    <n v="0"/>
    <n v="0"/>
    <s v="-"/>
    <n v="0"/>
    <m/>
    <n v="0"/>
    <n v="0"/>
  </r>
  <r>
    <s v="LT500_10"/>
    <s v="LT300_10"/>
    <n v="1"/>
    <s v="Reference"/>
    <s v="LT"/>
    <x v="16"/>
    <s v="Nice to have"/>
    <s v="Services"/>
    <x v="0"/>
    <n v="2015"/>
    <n v="10"/>
    <x v="9"/>
    <n v="6.0547318483774273E-2"/>
    <n v="6.0547318483774273E-2"/>
    <n v="3.0270197872733734E-3"/>
    <n v="5.7520298696500903E-2"/>
    <n v="0"/>
    <n v="0.92780045876385309"/>
    <n v="5.6175829866166892E-2"/>
    <n v="2.8175939884721702E-3"/>
    <n v="5.3358235877694719E-2"/>
    <n v="0"/>
    <n v="0"/>
    <m/>
    <n v="0"/>
    <n v="0"/>
    <s v="-"/>
    <n v="0"/>
    <m/>
    <n v="0"/>
    <n v="0"/>
  </r>
  <r>
    <s v="LT500_11"/>
    <s v="LT300_11"/>
    <n v="1"/>
    <s v="Reference"/>
    <s v="LT"/>
    <x v="16"/>
    <s v="Nice to have"/>
    <s v="Services"/>
    <x v="0"/>
    <n v="2015"/>
    <n v="11"/>
    <x v="10"/>
    <n v="1.8549537902051431E-2"/>
    <n v="1.8549537902051431E-2"/>
    <n v="9.4663246888409007E-4"/>
    <n v="1.7602905433167341E-2"/>
    <n v="0"/>
    <n v="2.3288882410618545"/>
    <n v="4.3199800697218765E-2"/>
    <n v="2.210884491292019E-3"/>
    <n v="4.0988916205926748E-2"/>
    <n v="0"/>
    <n v="0"/>
    <m/>
    <n v="0"/>
    <n v="0"/>
    <s v="-"/>
    <n v="0"/>
    <m/>
    <n v="0"/>
    <n v="0"/>
  </r>
  <r>
    <s v="LT500_12"/>
    <s v="LT300_12"/>
    <n v="1"/>
    <s v="Reference"/>
    <s v="LT"/>
    <x v="16"/>
    <s v="Nice to have"/>
    <s v="Services"/>
    <x v="0"/>
    <n v="2015"/>
    <n v="12"/>
    <x v="11"/>
    <n v="0"/>
    <n v="0"/>
    <n v="0"/>
    <n v="0"/>
    <n v="0"/>
    <s v="-"/>
    <n v="0"/>
    <n v="0"/>
    <n v="0"/>
    <n v="0"/>
    <n v="0"/>
    <m/>
    <n v="0"/>
    <n v="0"/>
    <s v="-"/>
    <n v="0"/>
    <m/>
    <n v="0"/>
    <n v="0"/>
  </r>
  <r>
    <s v=" "/>
    <s v="LT300_13"/>
    <n v="1"/>
    <s v="Reference"/>
    <s v="LT"/>
    <x v="16"/>
    <s v="Nice to have"/>
    <s v="Services"/>
    <x v="0"/>
    <n v="2015"/>
    <n v="13"/>
    <x v="12"/>
    <n v="0"/>
    <n v="0"/>
    <n v="0"/>
    <n v="0"/>
    <n v="0"/>
    <s v="-"/>
    <n v="0"/>
    <n v="0"/>
    <n v="0"/>
    <n v="0"/>
    <n v="0"/>
    <m/>
    <n v="0"/>
    <n v="0"/>
    <s v="-"/>
    <n v="0"/>
    <m/>
    <n v="0"/>
    <n v="0"/>
  </r>
  <r>
    <s v="LT500_14"/>
    <s v="LT300_14"/>
    <n v="1"/>
    <s v="Reference"/>
    <s v="LT"/>
    <x v="16"/>
    <s v="Nice to have"/>
    <s v="Services"/>
    <x v="0"/>
    <n v="2015"/>
    <n v="14"/>
    <x v="13"/>
    <n v="0"/>
    <n v="0"/>
    <n v="0"/>
    <n v="0"/>
    <n v="0"/>
    <s v="-"/>
    <n v="0"/>
    <n v="0"/>
    <n v="0"/>
    <n v="0"/>
    <n v="0"/>
    <m/>
    <n v="0"/>
    <n v="0"/>
    <s v="-"/>
    <n v="0"/>
    <m/>
    <n v="0"/>
    <n v="0"/>
  </r>
  <r>
    <s v="LT500_15"/>
    <s v="LT300_15"/>
    <n v="1"/>
    <s v="Reference"/>
    <s v="LT"/>
    <x v="16"/>
    <s v="Nice to have"/>
    <s v="Services"/>
    <x v="0"/>
    <n v="2015"/>
    <n v="15"/>
    <x v="14"/>
    <n v="0"/>
    <n v="0"/>
    <n v="0"/>
    <n v="0"/>
    <n v="0"/>
    <s v="-"/>
    <n v="0"/>
    <n v="0"/>
    <n v="0"/>
    <n v="0"/>
    <n v="0"/>
    <m/>
    <n v="0"/>
    <n v="0"/>
    <s v="-"/>
    <n v="0"/>
    <m/>
    <n v="0"/>
    <n v="0"/>
  </r>
  <r>
    <s v="LT500_16"/>
    <s v="LT300_16"/>
    <n v="1"/>
    <s v="Reference"/>
    <s v="LT"/>
    <x v="16"/>
    <s v="Nice to have"/>
    <s v="Services"/>
    <x v="0"/>
    <n v="2015"/>
    <n v="16"/>
    <x v="15"/>
    <n v="0"/>
    <n v="0"/>
    <n v="0"/>
    <n v="0"/>
    <n v="0"/>
    <s v="-"/>
    <n v="0"/>
    <n v="0"/>
    <n v="0"/>
    <n v="0"/>
    <n v="0"/>
    <m/>
    <n v="0"/>
    <n v="0"/>
    <s v="-"/>
    <n v="0"/>
    <m/>
    <n v="0"/>
    <n v="0"/>
  </r>
  <r>
    <s v="LU500_1"/>
    <s v="LU300_1"/>
    <n v="1"/>
    <s v="Reference"/>
    <s v="LU"/>
    <x v="17"/>
    <s v="Nice to have"/>
    <s v="Services"/>
    <x v="0"/>
    <n v="2015"/>
    <n v="1"/>
    <x v="0"/>
    <n v="3.5349466582795448"/>
    <n v="3.0307557551300941"/>
    <n v="0.22134734506562251"/>
    <n v="2.7168418796186726"/>
    <n v="9.2566530445798836E-2"/>
    <n v="0.8702951075489006"/>
    <n v="2.6376519058653947"/>
    <n v="0.19494674972638812"/>
    <n v="2.3584307354905425"/>
    <n v="8.4274420648464216E-2"/>
    <n v="0.50419090314945059"/>
    <m/>
    <n v="1.659631840326576E-2"/>
    <n v="0.48759458474618483"/>
    <n v="3.029625061597971"/>
    <n v="1.5275093960112909"/>
    <m/>
    <n v="6.4725641772736472E-2"/>
    <n v="1.4627837542385544"/>
  </r>
  <r>
    <s v="LU500_2"/>
    <s v="LU300_2"/>
    <n v="1"/>
    <s v="Reference"/>
    <s v="LU"/>
    <x v="17"/>
    <s v="Nice to have"/>
    <s v="Services"/>
    <x v="0"/>
    <n v="2015"/>
    <n v="2"/>
    <x v="1"/>
    <n v="1.3106403300701115"/>
    <n v="1.3106403300701115"/>
    <n v="0.10136428981814422"/>
    <n v="1.2092760402519673"/>
    <n v="0"/>
    <n v="0.84158439992804901"/>
    <n v="1.1030144557035548"/>
    <n v="8.5716771325372865E-2"/>
    <n v="1.017297684378182"/>
    <n v="0"/>
    <n v="0"/>
    <m/>
    <n v="0"/>
    <n v="0"/>
    <s v="-"/>
    <n v="0"/>
    <m/>
    <n v="0"/>
    <n v="0"/>
  </r>
  <r>
    <s v="LU500_3"/>
    <s v="LU300_3"/>
    <n v="1"/>
    <s v="Reference"/>
    <s v="LU"/>
    <x v="17"/>
    <s v="Nice to have"/>
    <s v="Services"/>
    <x v="0"/>
    <n v="2015"/>
    <n v="3"/>
    <x v="2"/>
    <n v="0.61993454857279695"/>
    <n v="0.61993454857279695"/>
    <n v="4.2520183776960881E-2"/>
    <n v="0.57741436479583608"/>
    <n v="0"/>
    <n v="0.75761717230581038"/>
    <n v="0.46967305970440149"/>
    <n v="3.2213896923403484E-2"/>
    <n v="0.437459162780998"/>
    <n v="0"/>
    <n v="0"/>
    <m/>
    <n v="0"/>
    <n v="0"/>
    <s v="-"/>
    <n v="0"/>
    <m/>
    <n v="0"/>
    <n v="0"/>
  </r>
  <r>
    <s v="LU500_5"/>
    <s v="LU300_5"/>
    <n v="1"/>
    <s v="Reference"/>
    <s v="LU"/>
    <x v="17"/>
    <s v="Nice to have"/>
    <s v="Services"/>
    <x v="0"/>
    <n v="2015"/>
    <n v="5"/>
    <x v="3"/>
    <n v="0"/>
    <n v="0"/>
    <n v="0"/>
    <n v="0"/>
    <n v="0"/>
    <s v="-"/>
    <n v="0"/>
    <n v="0"/>
    <n v="0"/>
    <n v="0"/>
    <n v="0"/>
    <m/>
    <n v="0"/>
    <n v="0"/>
    <s v="-"/>
    <n v="0"/>
    <m/>
    <n v="0"/>
    <n v="0"/>
  </r>
  <r>
    <s v="LU500_6"/>
    <s v="LU300_6"/>
    <n v="1"/>
    <s v="Reference"/>
    <s v="LU"/>
    <x v="17"/>
    <s v="Nice to have"/>
    <s v="Services"/>
    <x v="0"/>
    <n v="2015"/>
    <n v="6"/>
    <x v="4"/>
    <n v="0.63963167596411541"/>
    <n v="0.13544077281466482"/>
    <n v="2.930696535409351E-3"/>
    <n v="3.9943545833456627E-2"/>
    <n v="9.2566530445798836E-2"/>
    <n v="0.94292895633787766"/>
    <n v="0.1277110265557275"/>
    <n v="4.2919309904758014E-3"/>
    <n v="3.9144674916787484E-2"/>
    <n v="8.4274420648464216E-2"/>
    <n v="0.50419090314945059"/>
    <m/>
    <n v="1.659631840326576E-2"/>
    <n v="0.48759458474618483"/>
    <n v="3.029625061597971"/>
    <n v="1.5275093960112909"/>
    <m/>
    <n v="6.4725641772736472E-2"/>
    <n v="1.4627837542385544"/>
  </r>
  <r>
    <s v="LU500_7"/>
    <s v="LU300_7"/>
    <n v="1"/>
    <s v="Reference"/>
    <s v="LU"/>
    <x v="17"/>
    <s v="Nice to have"/>
    <s v="Services"/>
    <x v="0"/>
    <n v="2015"/>
    <n v="7"/>
    <x v="5"/>
    <n v="0.92125932155252344"/>
    <n v="0.92125932155252344"/>
    <n v="7.0646732023833994E-2"/>
    <n v="0.85061258952868946"/>
    <n v="0"/>
    <n v="0.9558742667966581"/>
    <n v="0.88060807851860501"/>
    <n v="6.7578599639539716E-2"/>
    <n v="0.81302947887906529"/>
    <n v="0"/>
    <n v="0"/>
    <m/>
    <n v="0"/>
    <n v="0"/>
    <s v="-"/>
    <n v="0"/>
    <m/>
    <n v="0"/>
    <n v="0"/>
  </r>
  <r>
    <s v="LU500_8"/>
    <s v="LU300_8"/>
    <n v="1"/>
    <s v="Reference"/>
    <s v="LU"/>
    <x v="17"/>
    <s v="Nice to have"/>
    <s v="Services"/>
    <x v="0"/>
    <n v="2015"/>
    <n v="8"/>
    <x v="6"/>
    <n v="0"/>
    <n v="0"/>
    <n v="0"/>
    <n v="0"/>
    <n v="0"/>
    <s v="-"/>
    <n v="0"/>
    <n v="0"/>
    <n v="0"/>
    <n v="0"/>
    <n v="0"/>
    <m/>
    <n v="0"/>
    <n v="0"/>
    <s v="-"/>
    <n v="0"/>
    <m/>
    <n v="0"/>
    <n v="0"/>
  </r>
  <r>
    <s v="LU500_9"/>
    <s v="LU300_9"/>
    <n v="1"/>
    <s v="Reference"/>
    <s v="LU"/>
    <x v="17"/>
    <s v="Nice to have"/>
    <s v="Services"/>
    <x v="0"/>
    <n v="2015"/>
    <n v="9"/>
    <x v="7"/>
    <n v="0"/>
    <n v="0"/>
    <n v="0"/>
    <n v="0"/>
    <n v="0"/>
    <s v="-"/>
    <n v="0"/>
    <n v="0"/>
    <n v="0"/>
    <n v="0"/>
    <n v="0"/>
    <m/>
    <n v="0"/>
    <n v="0"/>
    <s v="-"/>
    <n v="0"/>
    <m/>
    <n v="0"/>
    <n v="0"/>
  </r>
  <r>
    <s v="LU500_4"/>
    <s v="LU300_4"/>
    <n v="1"/>
    <s v="Reference"/>
    <s v="LU"/>
    <x v="17"/>
    <s v="Nice to have"/>
    <s v="Services"/>
    <x v="0"/>
    <n v="2015"/>
    <n v="4"/>
    <x v="8"/>
    <n v="2.0176935358475791E-2"/>
    <n v="2.0176935358475791E-2"/>
    <n v="1.7259936879545602E-3"/>
    <n v="1.8450941670521231E-2"/>
    <n v="0"/>
    <n v="0.76556344516128394"/>
    <n v="1.5446724145831252E-2"/>
    <n v="1.3263170412652384E-3"/>
    <n v="1.4120407104566014E-2"/>
    <n v="0"/>
    <n v="0"/>
    <m/>
    <n v="0"/>
    <n v="0"/>
    <s v="-"/>
    <n v="0"/>
    <m/>
    <n v="0"/>
    <n v="0"/>
  </r>
  <r>
    <s v="LU500_10"/>
    <s v="LU300_10"/>
    <n v="1"/>
    <s v="Reference"/>
    <s v="LU"/>
    <x v="17"/>
    <s v="Nice to have"/>
    <s v="Services"/>
    <x v="0"/>
    <n v="2015"/>
    <n v="10"/>
    <x v="9"/>
    <n v="8.0837003264032526E-3"/>
    <n v="8.0837003264032526E-3"/>
    <n v="7.3960083755236447E-4"/>
    <n v="7.3440994888508884E-3"/>
    <n v="0"/>
    <n v="0.99706255706014746"/>
    <n v="8.0599549179515752E-3"/>
    <n v="7.3811333869050304E-4"/>
    <n v="7.3218415792610722E-3"/>
    <n v="0"/>
    <n v="0"/>
    <m/>
    <n v="0"/>
    <n v="0"/>
    <s v="-"/>
    <n v="0"/>
    <m/>
    <n v="0"/>
    <n v="0"/>
  </r>
  <r>
    <s v="LU500_11"/>
    <s v="LU300_11"/>
    <n v="1"/>
    <s v="Reference"/>
    <s v="LU"/>
    <x v="17"/>
    <s v="Nice to have"/>
    <s v="Services"/>
    <x v="0"/>
    <n v="2015"/>
    <n v="11"/>
    <x v="10"/>
    <n v="1.5220146435117926E-2"/>
    <n v="1.5220146435117926E-2"/>
    <n v="1.4198483857671381E-3"/>
    <n v="1.3800298049350788E-2"/>
    <n v="0"/>
    <n v="2.1772856431171572"/>
    <n v="3.3138606319323041E-2"/>
    <n v="3.0811204676405198E-3"/>
    <n v="3.0057485851682521E-2"/>
    <n v="0"/>
    <n v="0"/>
    <m/>
    <n v="0"/>
    <n v="0"/>
    <s v="-"/>
    <n v="0"/>
    <m/>
    <n v="0"/>
    <n v="0"/>
  </r>
  <r>
    <s v="LU500_12"/>
    <s v="LU300_12"/>
    <n v="1"/>
    <s v="Reference"/>
    <s v="LU"/>
    <x v="17"/>
    <s v="Nice to have"/>
    <s v="Services"/>
    <x v="0"/>
    <n v="2015"/>
    <n v="12"/>
    <x v="11"/>
    <n v="0"/>
    <n v="0"/>
    <n v="0"/>
    <n v="0"/>
    <n v="0"/>
    <s v="-"/>
    <n v="0"/>
    <n v="0"/>
    <n v="0"/>
    <n v="0"/>
    <n v="0"/>
    <m/>
    <n v="0"/>
    <n v="0"/>
    <s v="-"/>
    <n v="0"/>
    <m/>
    <n v="0"/>
    <n v="0"/>
  </r>
  <r>
    <s v=" "/>
    <s v="LU300_13"/>
    <n v="1"/>
    <s v="Reference"/>
    <s v="LU"/>
    <x v="17"/>
    <s v="Nice to have"/>
    <s v="Services"/>
    <x v="0"/>
    <n v="2015"/>
    <n v="13"/>
    <x v="12"/>
    <n v="0"/>
    <n v="0"/>
    <n v="0"/>
    <n v="0"/>
    <n v="0"/>
    <s v="-"/>
    <n v="0"/>
    <n v="0"/>
    <n v="0"/>
    <n v="0"/>
    <n v="0"/>
    <m/>
    <n v="0"/>
    <n v="0"/>
    <s v="-"/>
    <n v="0"/>
    <m/>
    <n v="0"/>
    <n v="0"/>
  </r>
  <r>
    <s v="LU500_14"/>
    <s v="LU300_14"/>
    <n v="1"/>
    <s v="Reference"/>
    <s v="LU"/>
    <x v="17"/>
    <s v="Nice to have"/>
    <s v="Services"/>
    <x v="0"/>
    <n v="2015"/>
    <n v="14"/>
    <x v="13"/>
    <n v="0"/>
    <n v="0"/>
    <n v="0"/>
    <n v="0"/>
    <n v="0"/>
    <s v="-"/>
    <n v="0"/>
    <n v="0"/>
    <n v="0"/>
    <n v="0"/>
    <n v="0"/>
    <m/>
    <n v="0"/>
    <n v="0"/>
    <s v="-"/>
    <n v="0"/>
    <m/>
    <n v="0"/>
    <n v="0"/>
  </r>
  <r>
    <s v="LU500_15"/>
    <s v="LU300_15"/>
    <n v="1"/>
    <s v="Reference"/>
    <s v="LU"/>
    <x v="17"/>
    <s v="Nice to have"/>
    <s v="Services"/>
    <x v="0"/>
    <n v="2015"/>
    <n v="15"/>
    <x v="14"/>
    <n v="0"/>
    <n v="0"/>
    <n v="0"/>
    <n v="0"/>
    <n v="0"/>
    <s v="-"/>
    <n v="0"/>
    <n v="0"/>
    <n v="0"/>
    <n v="0"/>
    <n v="0"/>
    <m/>
    <n v="0"/>
    <n v="0"/>
    <s v="-"/>
    <n v="0"/>
    <m/>
    <n v="0"/>
    <n v="0"/>
  </r>
  <r>
    <s v="LU500_16"/>
    <s v="LU300_16"/>
    <n v="1"/>
    <s v="Reference"/>
    <s v="LU"/>
    <x v="17"/>
    <s v="Nice to have"/>
    <s v="Services"/>
    <x v="0"/>
    <n v="2015"/>
    <n v="16"/>
    <x v="15"/>
    <n v="0"/>
    <n v="0"/>
    <n v="0"/>
    <n v="0"/>
    <n v="0"/>
    <s v="-"/>
    <n v="0"/>
    <n v="0"/>
    <n v="0"/>
    <n v="0"/>
    <n v="0"/>
    <m/>
    <n v="0"/>
    <n v="0"/>
    <s v="-"/>
    <n v="0"/>
    <m/>
    <n v="0"/>
    <n v="0"/>
  </r>
  <r>
    <s v="MT500_1"/>
    <s v="MT300_1"/>
    <n v="1"/>
    <s v="Reference"/>
    <s v="MT"/>
    <x v="18"/>
    <s v="Nice to have"/>
    <s v="Services"/>
    <x v="0"/>
    <n v="2015"/>
    <n v="1"/>
    <x v="0"/>
    <n v="0.95229972009356167"/>
    <n v="0.65231912513514301"/>
    <n v="0.21140449288600779"/>
    <n v="0.37465921515787726"/>
    <n v="6.6255417091257915E-2"/>
    <n v="0.78462860951072633"/>
    <n v="0.51182824811204075"/>
    <n v="0.16320604669625527"/>
    <n v="0.28830194458756242"/>
    <n v="6.0320256828223021E-2"/>
    <n v="0.29998059495841861"/>
    <m/>
    <n v="0.24807203726920837"/>
    <n v="5.1908557689210245E-2"/>
    <n v="2.4961761689357167"/>
    <n v="0.74880441227836236"/>
    <m/>
    <n v="0.64498729689994183"/>
    <n v="0.10381711537842049"/>
  </r>
  <r>
    <s v="MT500_2"/>
    <s v="MT300_2"/>
    <n v="1"/>
    <s v="Reference"/>
    <s v="MT"/>
    <x v="18"/>
    <s v="Nice to have"/>
    <s v="Services"/>
    <x v="0"/>
    <n v="2015"/>
    <n v="2"/>
    <x v="1"/>
    <n v="5.8777766999986991E-3"/>
    <n v="5.8777766999986991E-3"/>
    <n v="2.3126172428393202E-3"/>
    <n v="3.565159457159379E-3"/>
    <n v="0"/>
    <n v="0.84841217379501899"/>
    <n v="4.9867773071276093E-3"/>
    <n v="1.9603622545677785E-3"/>
    <n v="3.0264150525598308E-3"/>
    <n v="0"/>
    <n v="0"/>
    <m/>
    <n v="0"/>
    <n v="0"/>
    <s v="-"/>
    <n v="0"/>
    <m/>
    <n v="0"/>
    <n v="0"/>
  </r>
  <r>
    <s v="MT500_3"/>
    <s v="MT300_3"/>
    <n v="1"/>
    <s v="Reference"/>
    <s v="MT"/>
    <x v="18"/>
    <s v="Nice to have"/>
    <s v="Services"/>
    <x v="0"/>
    <n v="2015"/>
    <n v="3"/>
    <x v="2"/>
    <n v="0.53585689104323897"/>
    <n v="0.53585689104323897"/>
    <n v="0.19192809299727165"/>
    <n v="0.34392879804596732"/>
    <n v="0"/>
    <n v="0.75759001925845959"/>
    <n v="0.40595983240522571"/>
    <n v="0.14541444393223849"/>
    <n v="0.26054538847298725"/>
    <n v="0"/>
    <n v="0"/>
    <m/>
    <n v="0"/>
    <n v="0"/>
    <s v="-"/>
    <n v="0"/>
    <m/>
    <n v="0"/>
    <n v="0"/>
  </r>
  <r>
    <s v="MT500_5"/>
    <s v="MT300_5"/>
    <n v="1"/>
    <s v="Reference"/>
    <s v="MT"/>
    <x v="18"/>
    <s v="Nice to have"/>
    <s v="Services"/>
    <x v="0"/>
    <n v="2015"/>
    <n v="5"/>
    <x v="3"/>
    <n v="1.8849133434773911E-4"/>
    <n v="1.8849133434773911E-4"/>
    <n v="6.3236925475755536E-5"/>
    <n v="1.2525440887198357E-4"/>
    <n v="0"/>
    <n v="0.64276686209508926"/>
    <n v="1.2115598351081257E-4"/>
    <n v="4.0684699616359514E-5"/>
    <n v="8.0471283894453053E-5"/>
    <n v="0"/>
    <n v="0"/>
    <m/>
    <n v="0"/>
    <n v="0"/>
    <s v="-"/>
    <n v="0"/>
    <m/>
    <n v="0"/>
    <n v="0"/>
  </r>
  <r>
    <s v="MT500_6"/>
    <s v="MT300_6"/>
    <n v="1"/>
    <s v="Reference"/>
    <s v="MT"/>
    <x v="18"/>
    <s v="Nice to have"/>
    <s v="Services"/>
    <x v="0"/>
    <n v="2015"/>
    <n v="6"/>
    <x v="4"/>
    <n v="0.38668966994297188"/>
    <n v="8.6709074984553283E-2"/>
    <n v="7.7592967560202956E-3"/>
    <n v="1.2694361137275071E-2"/>
    <n v="6.6255417091257915E-2"/>
    <n v="0.92947575341241451"/>
    <n v="8.0593982798961211E-2"/>
    <n v="7.8332520562086408E-3"/>
    <n v="1.2440473914529558E-2"/>
    <n v="6.0320256828223021E-2"/>
    <n v="0.29998059495841861"/>
    <m/>
    <n v="0.24807203726920837"/>
    <n v="5.1908557689210245E-2"/>
    <n v="2.4961761689357167"/>
    <n v="0.74880441227836236"/>
    <m/>
    <n v="0.64498729689994183"/>
    <n v="0.10381711537842049"/>
  </r>
  <r>
    <s v="MT500_7"/>
    <s v="MT300_7"/>
    <n v="1"/>
    <s v="Reference"/>
    <s v="MT"/>
    <x v="18"/>
    <s v="Nice to have"/>
    <s v="Services"/>
    <x v="0"/>
    <n v="2015"/>
    <n v="7"/>
    <x v="5"/>
    <n v="0"/>
    <n v="0"/>
    <n v="0"/>
    <n v="0"/>
    <n v="0"/>
    <s v="-"/>
    <n v="0"/>
    <n v="0"/>
    <n v="0"/>
    <n v="0"/>
    <n v="0"/>
    <m/>
    <n v="0"/>
    <n v="0"/>
    <s v="-"/>
    <n v="0"/>
    <m/>
    <n v="0"/>
    <n v="0"/>
  </r>
  <r>
    <s v="MT500_8"/>
    <s v="MT300_8"/>
    <n v="1"/>
    <s v="Reference"/>
    <s v="MT"/>
    <x v="18"/>
    <s v="Nice to have"/>
    <s v="Services"/>
    <x v="0"/>
    <n v="2015"/>
    <n v="8"/>
    <x v="6"/>
    <n v="0"/>
    <n v="0"/>
    <n v="0"/>
    <n v="0"/>
    <n v="0"/>
    <s v="-"/>
    <n v="0"/>
    <n v="0"/>
    <n v="0"/>
    <n v="0"/>
    <n v="0"/>
    <m/>
    <n v="0"/>
    <n v="0"/>
    <s v="-"/>
    <n v="0"/>
    <m/>
    <n v="0"/>
    <n v="0"/>
  </r>
  <r>
    <s v="MT500_9"/>
    <s v="MT300_9"/>
    <n v="1"/>
    <s v="Reference"/>
    <s v="MT"/>
    <x v="18"/>
    <s v="Nice to have"/>
    <s v="Services"/>
    <x v="0"/>
    <n v="2015"/>
    <n v="9"/>
    <x v="7"/>
    <n v="0"/>
    <n v="0"/>
    <n v="0"/>
    <n v="0"/>
    <n v="0"/>
    <s v="-"/>
    <n v="0"/>
    <n v="0"/>
    <n v="0"/>
    <n v="0"/>
    <n v="0"/>
    <m/>
    <n v="0"/>
    <n v="0"/>
    <s v="-"/>
    <n v="0"/>
    <m/>
    <n v="0"/>
    <n v="0"/>
  </r>
  <r>
    <s v="MT500_4"/>
    <s v="MT300_4"/>
    <n v="1"/>
    <s v="Reference"/>
    <s v="MT"/>
    <x v="18"/>
    <s v="Nice to have"/>
    <s v="Services"/>
    <x v="0"/>
    <n v="2015"/>
    <n v="4"/>
    <x v="8"/>
    <n v="1.1204702404004684E-2"/>
    <n v="1.1204702404004684E-2"/>
    <n v="4.3202865440494734E-3"/>
    <n v="6.8844158599552108E-3"/>
    <n v="0"/>
    <n v="0.77859226197227016"/>
    <n v="8.7238945894601398E-3"/>
    <n v="3.3636891856491298E-3"/>
    <n v="5.3602054038110105E-3"/>
    <n v="0"/>
    <n v="0"/>
    <m/>
    <n v="0"/>
    <n v="0"/>
    <s v="-"/>
    <n v="0"/>
    <m/>
    <n v="0"/>
    <n v="0"/>
  </r>
  <r>
    <s v="MT500_10"/>
    <s v="MT300_10"/>
    <n v="1"/>
    <s v="Reference"/>
    <s v="MT"/>
    <x v="18"/>
    <s v="Nice to have"/>
    <s v="Services"/>
    <x v="0"/>
    <n v="2015"/>
    <n v="10"/>
    <x v="9"/>
    <n v="1.1897032667798371E-2"/>
    <n v="1.1897032667798371E-2"/>
    <n v="4.7918211850457634E-3"/>
    <n v="7.1052114827526072E-3"/>
    <n v="0"/>
    <n v="0.86717245803384169"/>
    <n v="1.0316779061843626E-2"/>
    <n v="4.1518371124807012E-3"/>
    <n v="6.1649419493629235E-3"/>
    <n v="0"/>
    <n v="0"/>
    <m/>
    <n v="0"/>
    <n v="0"/>
    <s v="-"/>
    <n v="0"/>
    <m/>
    <n v="0"/>
    <n v="0"/>
  </r>
  <r>
    <s v="MT500_11"/>
    <s v="MT300_11"/>
    <n v="1"/>
    <s v="Reference"/>
    <s v="MT"/>
    <x v="18"/>
    <s v="Nice to have"/>
    <s v="Services"/>
    <x v="0"/>
    <n v="2015"/>
    <n v="11"/>
    <x v="10"/>
    <n v="5.8515600120124037E-4"/>
    <n v="5.8515600120124037E-4"/>
    <n v="2.2914123530554982E-4"/>
    <n v="3.5601476589569055E-4"/>
    <n v="0"/>
    <n v="1.9239757664629047"/>
    <n v="1.1258259659115248E-3"/>
    <n v="4.4177745549418834E-4"/>
    <n v="6.8404851041733647E-4"/>
    <n v="0"/>
    <n v="0"/>
    <m/>
    <n v="0"/>
    <n v="0"/>
    <s v="-"/>
    <n v="0"/>
    <m/>
    <n v="0"/>
    <n v="0"/>
  </r>
  <r>
    <s v="MT500_12"/>
    <s v="MT300_12"/>
    <n v="1"/>
    <s v="Reference"/>
    <s v="MT"/>
    <x v="18"/>
    <s v="Nice to have"/>
    <s v="Services"/>
    <x v="0"/>
    <n v="2015"/>
    <n v="12"/>
    <x v="11"/>
    <n v="0"/>
    <n v="0"/>
    <n v="0"/>
    <n v="0"/>
    <n v="0"/>
    <s v="-"/>
    <n v="0"/>
    <n v="0"/>
    <n v="0"/>
    <n v="0"/>
    <n v="0"/>
    <m/>
    <n v="0"/>
    <n v="0"/>
    <s v="-"/>
    <n v="0"/>
    <m/>
    <n v="0"/>
    <n v="0"/>
  </r>
  <r>
    <s v=" "/>
    <s v="MT300_13"/>
    <n v="1"/>
    <s v="Reference"/>
    <s v="MT"/>
    <x v="18"/>
    <s v="Nice to have"/>
    <s v="Services"/>
    <x v="0"/>
    <n v="2015"/>
    <n v="13"/>
    <x v="12"/>
    <n v="0"/>
    <n v="0"/>
    <n v="0"/>
    <n v="0"/>
    <n v="0"/>
    <s v="-"/>
    <n v="0"/>
    <n v="0"/>
    <n v="0"/>
    <n v="0"/>
    <n v="0"/>
    <m/>
    <n v="0"/>
    <n v="0"/>
    <s v="-"/>
    <n v="0"/>
    <m/>
    <n v="0"/>
    <n v="0"/>
  </r>
  <r>
    <s v="MT500_14"/>
    <s v="MT300_14"/>
    <n v="1"/>
    <s v="Reference"/>
    <s v="MT"/>
    <x v="18"/>
    <s v="Nice to have"/>
    <s v="Services"/>
    <x v="0"/>
    <n v="2015"/>
    <n v="14"/>
    <x v="13"/>
    <n v="0"/>
    <n v="0"/>
    <n v="0"/>
    <n v="0"/>
    <n v="0"/>
    <s v="-"/>
    <n v="0"/>
    <n v="0"/>
    <n v="0"/>
    <n v="0"/>
    <n v="0"/>
    <m/>
    <n v="0"/>
    <n v="0"/>
    <s v="-"/>
    <n v="0"/>
    <m/>
    <n v="0"/>
    <n v="0"/>
  </r>
  <r>
    <s v="MT500_15"/>
    <s v="MT300_15"/>
    <n v="1"/>
    <s v="Reference"/>
    <s v="MT"/>
    <x v="18"/>
    <s v="Nice to have"/>
    <s v="Services"/>
    <x v="0"/>
    <n v="2015"/>
    <n v="15"/>
    <x v="14"/>
    <n v="0"/>
    <n v="0"/>
    <n v="0"/>
    <n v="0"/>
    <n v="0"/>
    <s v="-"/>
    <n v="0"/>
    <n v="0"/>
    <n v="0"/>
    <n v="0"/>
    <n v="0"/>
    <m/>
    <n v="0"/>
    <n v="0"/>
    <s v="-"/>
    <n v="0"/>
    <m/>
    <n v="0"/>
    <n v="0"/>
  </r>
  <r>
    <s v="MT500_16"/>
    <s v="MT300_16"/>
    <n v="1"/>
    <s v="Reference"/>
    <s v="MT"/>
    <x v="18"/>
    <s v="Nice to have"/>
    <s v="Services"/>
    <x v="0"/>
    <n v="2015"/>
    <n v="16"/>
    <x v="15"/>
    <n v="0"/>
    <n v="0"/>
    <n v="0"/>
    <n v="0"/>
    <n v="0"/>
    <s v="-"/>
    <n v="0"/>
    <n v="0"/>
    <n v="0"/>
    <n v="0"/>
    <n v="0"/>
    <m/>
    <n v="0"/>
    <n v="0"/>
    <s v="-"/>
    <n v="0"/>
    <m/>
    <n v="0"/>
    <n v="0"/>
  </r>
  <r>
    <s v="NL500_1"/>
    <s v="NL300_1"/>
    <n v="1"/>
    <s v="Reference"/>
    <s v="NL"/>
    <x v="19"/>
    <s v="Core countries"/>
    <s v="Services"/>
    <x v="0"/>
    <n v="2015"/>
    <n v="1"/>
    <x v="0"/>
    <n v="49.439433863997323"/>
    <n v="44.174365227770778"/>
    <n v="3.4562345541268891"/>
    <n v="37.89801443845262"/>
    <n v="2.8201162351912696"/>
    <n v="0.86451290723207552"/>
    <n v="38.18930890819162"/>
    <n v="3.0366395769504475"/>
    <n v="32.585179108398336"/>
    <n v="2.567490222842836"/>
    <n v="5.2650686362265411"/>
    <m/>
    <n v="0.4422864860528995"/>
    <n v="4.8227821501736416"/>
    <n v="3.0756035419384191"/>
    <n v="16.193263746127233"/>
    <m/>
    <n v="1.7249172956063081"/>
    <n v="14.468346450520924"/>
  </r>
  <r>
    <s v="NL500_2"/>
    <s v="NL300_2"/>
    <n v="1"/>
    <s v="Reference"/>
    <s v="NL"/>
    <x v="19"/>
    <s v="Core countries"/>
    <s v="Services"/>
    <x v="0"/>
    <n v="2015"/>
    <n v="2"/>
    <x v="1"/>
    <n v="35.801359752256616"/>
    <n v="35.801359752256616"/>
    <n v="2.9803430106889781"/>
    <n v="32.821016741567639"/>
    <n v="0"/>
    <n v="0.83689913982326014"/>
    <n v="29.962127181166647"/>
    <n v="2.4980806503705937"/>
    <n v="27.464046530796054"/>
    <n v="0"/>
    <n v="0"/>
    <m/>
    <n v="0"/>
    <n v="0"/>
    <s v="-"/>
    <n v="0"/>
    <m/>
    <n v="0"/>
    <n v="0"/>
  </r>
  <r>
    <s v="NL500_3"/>
    <s v="NL300_3"/>
    <n v="1"/>
    <s v="Reference"/>
    <s v="NL"/>
    <x v="19"/>
    <s v="Core countries"/>
    <s v="Services"/>
    <x v="0"/>
    <n v="2015"/>
    <n v="3"/>
    <x v="2"/>
    <n v="1.0355858194626524"/>
    <n v="1.0355858194626524"/>
    <n v="8.2964340693618591E-2"/>
    <n v="0.95262147876903369"/>
    <n v="0"/>
    <n v="0.75875926651451897"/>
    <n v="0.78576033678831914"/>
    <n v="6.295854442886939E-2"/>
    <n v="0.72280179235944975"/>
    <n v="0"/>
    <n v="0"/>
    <m/>
    <n v="0"/>
    <n v="0"/>
    <s v="-"/>
    <n v="0"/>
    <m/>
    <n v="0"/>
    <n v="0"/>
  </r>
  <r>
    <s v="NL500_5"/>
    <s v="NL300_5"/>
    <n v="1"/>
    <s v="Reference"/>
    <s v="NL"/>
    <x v="19"/>
    <s v="Core countries"/>
    <s v="Services"/>
    <x v="0"/>
    <n v="2015"/>
    <n v="5"/>
    <x v="3"/>
    <n v="1.394057428050687E-2"/>
    <n v="1.394057428050687E-2"/>
    <n v="1.1859012758684505E-3"/>
    <n v="1.2754673004638419E-2"/>
    <n v="0"/>
    <n v="0.62289987355351994"/>
    <n v="8.6835819565911822E-3"/>
    <n v="7.3934986537191035E-4"/>
    <n v="7.9442320912192724E-3"/>
    <n v="0"/>
    <n v="0"/>
    <m/>
    <n v="0"/>
    <n v="0"/>
    <s v="-"/>
    <n v="0"/>
    <m/>
    <n v="0"/>
    <n v="0"/>
  </r>
  <r>
    <s v="NL500_6"/>
    <s v="NL300_6"/>
    <n v="1"/>
    <s v="Reference"/>
    <s v="NL"/>
    <x v="19"/>
    <s v="Core countries"/>
    <s v="Services"/>
    <x v="0"/>
    <n v="2015"/>
    <n v="6"/>
    <x v="4"/>
    <n v="8.2147541507745565"/>
    <n v="2.949685514548015"/>
    <n v="1.0664122770867321E-2"/>
    <n v="0.11890515658587814"/>
    <n v="2.8201162351912696"/>
    <n v="0.93202525701600547"/>
    <n v="2.7491813998130019"/>
    <n v="6.5164123516005534E-2"/>
    <n v="0.11652705345416056"/>
    <n v="2.567490222842836"/>
    <n v="5.2650686362265411"/>
    <m/>
    <n v="0.4422864860528995"/>
    <n v="4.8227821501736416"/>
    <n v="3.0756035419384191"/>
    <n v="16.193263746127233"/>
    <m/>
    <n v="1.7249172956063081"/>
    <n v="14.468346450520924"/>
  </r>
  <r>
    <s v="NL500_7"/>
    <s v="NL300_7"/>
    <n v="1"/>
    <s v="Reference"/>
    <s v="NL"/>
    <x v="19"/>
    <s v="Core countries"/>
    <s v="Services"/>
    <x v="0"/>
    <n v="2015"/>
    <n v="7"/>
    <x v="5"/>
    <n v="1.8850316584586928"/>
    <n v="1.8850316584586928"/>
    <n v="0.15852650959488254"/>
    <n v="1.7265051488638103"/>
    <n v="0"/>
    <n v="0.95605448468965992"/>
    <n v="1.8021929708514206"/>
    <n v="0.15160412359183173"/>
    <n v="1.6505888472595889"/>
    <n v="0"/>
    <n v="0"/>
    <m/>
    <n v="0"/>
    <n v="0"/>
    <s v="-"/>
    <n v="0"/>
    <m/>
    <n v="0"/>
    <n v="0"/>
  </r>
  <r>
    <s v="NL500_8"/>
    <s v="NL300_8"/>
    <n v="1"/>
    <s v="Reference"/>
    <s v="NL"/>
    <x v="19"/>
    <s v="Core countries"/>
    <s v="Services"/>
    <x v="0"/>
    <n v="2015"/>
    <n v="8"/>
    <x v="6"/>
    <n v="0"/>
    <n v="0"/>
    <n v="0"/>
    <n v="0"/>
    <n v="0"/>
    <s v="-"/>
    <n v="0"/>
    <n v="0"/>
    <n v="0"/>
    <n v="0"/>
    <n v="0"/>
    <m/>
    <n v="0"/>
    <n v="0"/>
    <s v="-"/>
    <n v="0"/>
    <m/>
    <n v="0"/>
    <n v="0"/>
  </r>
  <r>
    <s v="NL500_9"/>
    <s v="NL300_9"/>
    <n v="1"/>
    <s v="Reference"/>
    <s v="NL"/>
    <x v="19"/>
    <s v="Core countries"/>
    <s v="Services"/>
    <x v="0"/>
    <n v="2015"/>
    <n v="9"/>
    <x v="7"/>
    <n v="0"/>
    <n v="0"/>
    <n v="0"/>
    <n v="0"/>
    <n v="0"/>
    <s v="-"/>
    <n v="0"/>
    <n v="0"/>
    <n v="0"/>
    <n v="0"/>
    <n v="0"/>
    <m/>
    <n v="0"/>
    <n v="0"/>
    <s v="-"/>
    <n v="0"/>
    <m/>
    <n v="0"/>
    <n v="0"/>
  </r>
  <r>
    <s v="NL500_4"/>
    <s v="NL300_4"/>
    <n v="1"/>
    <s v="Reference"/>
    <s v="NL"/>
    <x v="19"/>
    <s v="Core countries"/>
    <s v="Services"/>
    <x v="0"/>
    <n v="2015"/>
    <n v="4"/>
    <x v="8"/>
    <n v="1.6400479379934314"/>
    <n v="1.6400479379934314"/>
    <n v="0.14674200125679657"/>
    <n v="1.4933059367366348"/>
    <n v="0"/>
    <n v="0.76938383704335955"/>
    <n v="1.261826375468436"/>
    <n v="0.11314332853258875"/>
    <n v="1.1486830469358473"/>
    <n v="0"/>
    <n v="0"/>
    <m/>
    <n v="0"/>
    <n v="0"/>
    <s v="-"/>
    <n v="0"/>
    <m/>
    <n v="0"/>
    <n v="0"/>
  </r>
  <r>
    <s v="NL500_10"/>
    <s v="NL300_10"/>
    <n v="1"/>
    <s v="Reference"/>
    <s v="NL"/>
    <x v="19"/>
    <s v="Core countries"/>
    <s v="Services"/>
    <x v="0"/>
    <n v="2015"/>
    <n v="10"/>
    <x v="9"/>
    <n v="0.23408269610859311"/>
    <n v="0.23408269610859311"/>
    <n v="2.1095384646146312E-2"/>
    <n v="0.21298731146244679"/>
    <n v="0"/>
    <n v="0.98631183618533924"/>
    <n v="0.23087853381808124"/>
    <n v="2.0831064154094577E-2"/>
    <n v="0.21004746966398666"/>
    <n v="0"/>
    <n v="0"/>
    <m/>
    <n v="0"/>
    <n v="0"/>
    <s v="-"/>
    <n v="0"/>
    <m/>
    <n v="0"/>
    <n v="0"/>
  </r>
  <r>
    <s v="NL500_11"/>
    <s v="NL300_11"/>
    <n v="1"/>
    <s v="Reference"/>
    <s v="NL"/>
    <x v="19"/>
    <s v="Core countries"/>
    <s v="Services"/>
    <x v="0"/>
    <n v="2015"/>
    <n v="11"/>
    <x v="10"/>
    <n v="0.61463127466226841"/>
    <n v="0.61463127466226841"/>
    <n v="5.471328319973149E-2"/>
    <n v="0.55991799146253696"/>
    <n v="0"/>
    <n v="2.259335939408829"/>
    <n v="1.3886585283291222"/>
    <n v="0.12411839249109252"/>
    <n v="1.2645401358380297"/>
    <n v="0"/>
    <n v="0"/>
    <m/>
    <n v="0"/>
    <n v="0"/>
    <s v="-"/>
    <n v="0"/>
    <m/>
    <n v="0"/>
    <n v="0"/>
  </r>
  <r>
    <s v="NL500_12"/>
    <s v="NL300_12"/>
    <n v="1"/>
    <s v="Reference"/>
    <s v="NL"/>
    <x v="19"/>
    <s v="Core countries"/>
    <s v="Services"/>
    <x v="0"/>
    <n v="2015"/>
    <n v="12"/>
    <x v="11"/>
    <n v="0"/>
    <n v="0"/>
    <n v="0"/>
    <n v="0"/>
    <n v="0"/>
    <s v="-"/>
    <n v="0"/>
    <n v="0"/>
    <n v="0"/>
    <n v="0"/>
    <n v="0"/>
    <m/>
    <n v="0"/>
    <n v="0"/>
    <s v="-"/>
    <n v="0"/>
    <m/>
    <n v="0"/>
    <n v="0"/>
  </r>
  <r>
    <s v=" "/>
    <s v="NL300_13"/>
    <n v="1"/>
    <s v="Reference"/>
    <s v="NL"/>
    <x v="19"/>
    <s v="Core countries"/>
    <s v="Services"/>
    <x v="0"/>
    <n v="2015"/>
    <n v="13"/>
    <x v="12"/>
    <n v="0"/>
    <n v="0"/>
    <n v="0"/>
    <n v="0"/>
    <n v="0"/>
    <s v="-"/>
    <n v="0"/>
    <n v="0"/>
    <n v="0"/>
    <n v="0"/>
    <n v="0"/>
    <m/>
    <n v="0"/>
    <n v="0"/>
    <s v="-"/>
    <n v="0"/>
    <m/>
    <n v="0"/>
    <n v="0"/>
  </r>
  <r>
    <s v="NL500_14"/>
    <s v="NL300_14"/>
    <n v="1"/>
    <s v="Reference"/>
    <s v="NL"/>
    <x v="19"/>
    <s v="Core countries"/>
    <s v="Services"/>
    <x v="0"/>
    <n v="2015"/>
    <n v="14"/>
    <x v="13"/>
    <n v="0"/>
    <n v="0"/>
    <n v="0"/>
    <n v="0"/>
    <n v="0"/>
    <s v="-"/>
    <n v="0"/>
    <n v="0"/>
    <n v="0"/>
    <n v="0"/>
    <n v="0"/>
    <m/>
    <n v="0"/>
    <n v="0"/>
    <s v="-"/>
    <n v="0"/>
    <m/>
    <n v="0"/>
    <n v="0"/>
  </r>
  <r>
    <s v="NL500_15"/>
    <s v="NL300_15"/>
    <n v="1"/>
    <s v="Reference"/>
    <s v="NL"/>
    <x v="19"/>
    <s v="Core countries"/>
    <s v="Services"/>
    <x v="0"/>
    <n v="2015"/>
    <n v="15"/>
    <x v="14"/>
    <n v="0"/>
    <n v="0"/>
    <n v="0"/>
    <n v="0"/>
    <n v="0"/>
    <s v="-"/>
    <n v="0"/>
    <n v="0"/>
    <n v="0"/>
    <n v="0"/>
    <n v="0"/>
    <m/>
    <n v="0"/>
    <n v="0"/>
    <s v="-"/>
    <n v="0"/>
    <m/>
    <n v="0"/>
    <n v="0"/>
  </r>
  <r>
    <s v="NL500_16"/>
    <s v="NL300_16"/>
    <n v="1"/>
    <s v="Reference"/>
    <s v="NL"/>
    <x v="19"/>
    <s v="Core countries"/>
    <s v="Services"/>
    <x v="0"/>
    <n v="2015"/>
    <n v="16"/>
    <x v="15"/>
    <n v="0"/>
    <n v="0"/>
    <n v="0"/>
    <n v="0"/>
    <n v="0"/>
    <s v="-"/>
    <n v="0"/>
    <n v="0"/>
    <n v="0"/>
    <n v="0"/>
    <n v="0"/>
    <m/>
    <n v="0"/>
    <n v="0"/>
    <s v="-"/>
    <n v="0"/>
    <m/>
    <n v="0"/>
    <n v="0"/>
  </r>
  <r>
    <s v="PL500_1"/>
    <s v="PL300_1"/>
    <n v="1"/>
    <s v="Reference"/>
    <s v="PL"/>
    <x v="20"/>
    <s v="Core countries"/>
    <s v="Services"/>
    <x v="0"/>
    <n v="2015"/>
    <n v="1"/>
    <x v="0"/>
    <n v="55.140510701390369"/>
    <n v="52.434782822401829"/>
    <n v="2.6924328174087644"/>
    <n v="46.935541843805794"/>
    <n v="2.8068081611872731"/>
    <n v="0.84186391942987182"/>
    <n v="44.142951781321322"/>
    <n v="2.3008002111422616"/>
    <n v="39.286777284070951"/>
    <n v="2.5553742861081137"/>
    <n v="2.7057278789885393"/>
    <m/>
    <n v="0.5426597570166144"/>
    <n v="2.163068121971925"/>
    <n v="3.1805036585931643"/>
    <n v="8.6055774182805713"/>
    <m/>
    <n v="2.1163730523647963"/>
    <n v="6.489204365915775"/>
  </r>
  <r>
    <s v="PL500_2"/>
    <s v="PL300_2"/>
    <n v="1"/>
    <s v="Reference"/>
    <s v="PL"/>
    <x v="20"/>
    <s v="Core countries"/>
    <s v="Services"/>
    <x v="0"/>
    <n v="2015"/>
    <n v="2"/>
    <x v="1"/>
    <n v="19.916353135576184"/>
    <n v="19.916353135576184"/>
    <n v="1.1089470931172976"/>
    <n v="18.807406042458886"/>
    <n v="0"/>
    <n v="0.84469847538092768"/>
    <n v="16.82331312876936"/>
    <n v="0.93931935041774106"/>
    <n v="15.883993778351618"/>
    <n v="0"/>
    <n v="0"/>
    <m/>
    <n v="0"/>
    <n v="0"/>
    <s v="-"/>
    <n v="0"/>
    <m/>
    <n v="0"/>
    <n v="0"/>
  </r>
  <r>
    <s v="PL500_3"/>
    <s v="PL300_3"/>
    <n v="1"/>
    <s v="Reference"/>
    <s v="PL"/>
    <x v="20"/>
    <s v="Core countries"/>
    <s v="Services"/>
    <x v="0"/>
    <n v="2015"/>
    <n v="3"/>
    <x v="2"/>
    <n v="5.1008295045673711"/>
    <n v="5.1008295045673711"/>
    <n v="0.25742733641300092"/>
    <n v="4.8434021681543697"/>
    <n v="0"/>
    <n v="0.75758415656777067"/>
    <n v="3.8643076180136711"/>
    <n v="0.19502418438188027"/>
    <n v="3.669283433631791"/>
    <n v="0"/>
    <n v="0"/>
    <m/>
    <n v="0"/>
    <n v="0"/>
    <s v="-"/>
    <n v="0"/>
    <m/>
    <n v="0"/>
    <n v="0"/>
  </r>
  <r>
    <s v="PL500_5"/>
    <s v="PL300_5"/>
    <n v="1"/>
    <s v="Reference"/>
    <s v="PL"/>
    <x v="20"/>
    <s v="Core countries"/>
    <s v="Services"/>
    <x v="0"/>
    <n v="2015"/>
    <n v="5"/>
    <x v="3"/>
    <n v="7.7385611601986168"/>
    <n v="7.7385611601986168"/>
    <n v="0.39443848495172457"/>
    <n v="7.3441226752468927"/>
    <n v="0"/>
    <n v="0.60801936504162146"/>
    <n v="4.7051950429597165"/>
    <n v="0.2397787342587227"/>
    <n v="4.4654163087009939"/>
    <n v="0"/>
    <n v="0"/>
    <m/>
    <n v="0"/>
    <n v="0"/>
    <s v="-"/>
    <n v="0"/>
    <m/>
    <n v="0"/>
    <n v="0"/>
  </r>
  <r>
    <s v="PL500_6"/>
    <s v="PL300_6"/>
    <n v="1"/>
    <s v="Reference"/>
    <s v="PL"/>
    <x v="20"/>
    <s v="Core countries"/>
    <s v="Services"/>
    <x v="0"/>
    <n v="2015"/>
    <n v="6"/>
    <x v="4"/>
    <n v="6.0564823725407235"/>
    <n v="3.3507544935521842"/>
    <n v="2.8013102293516882E-2"/>
    <n v="0.51593323007139424"/>
    <n v="2.8068081611872731"/>
    <n v="0.93040305774688359"/>
    <n v="3.1175522265600626"/>
    <n v="5.6563374981982335E-2"/>
    <n v="0.50561456546996664"/>
    <n v="2.5553742861081137"/>
    <n v="2.7057278789885393"/>
    <m/>
    <n v="0.5426597570166144"/>
    <n v="2.163068121971925"/>
    <n v="3.1805036585931643"/>
    <n v="8.6055774182805713"/>
    <m/>
    <n v="2.1163730523647963"/>
    <n v="6.489204365915775"/>
  </r>
  <r>
    <s v="PL500_7"/>
    <s v="PL300_7"/>
    <n v="1"/>
    <s v="Reference"/>
    <s v="PL"/>
    <x v="20"/>
    <s v="Core countries"/>
    <s v="Services"/>
    <x v="0"/>
    <n v="2015"/>
    <n v="7"/>
    <x v="5"/>
    <n v="12.054999015879311"/>
    <n v="12.054999015879311"/>
    <n v="0.66554773312055548"/>
    <n v="11.389451282758756"/>
    <n v="0"/>
    <n v="0.9563380994385321"/>
    <n v="11.528654847579395"/>
    <n v="0.63671757452921196"/>
    <n v="10.891937273050182"/>
    <n v="0"/>
    <n v="0"/>
    <m/>
    <n v="0"/>
    <n v="0"/>
    <s v="-"/>
    <n v="0"/>
    <m/>
    <n v="0"/>
    <n v="0"/>
  </r>
  <r>
    <s v="PL500_8"/>
    <s v="PL300_8"/>
    <n v="1"/>
    <s v="Reference"/>
    <s v="PL"/>
    <x v="20"/>
    <s v="Core countries"/>
    <s v="Services"/>
    <x v="0"/>
    <n v="2015"/>
    <n v="8"/>
    <x v="6"/>
    <n v="0"/>
    <n v="0"/>
    <n v="0"/>
    <n v="0"/>
    <n v="0"/>
    <s v="-"/>
    <n v="0"/>
    <n v="0"/>
    <n v="0"/>
    <n v="0"/>
    <n v="0"/>
    <m/>
    <n v="0"/>
    <n v="0"/>
    <s v="-"/>
    <n v="0"/>
    <m/>
    <n v="0"/>
    <n v="0"/>
  </r>
  <r>
    <s v="PL500_9"/>
    <s v="PL300_9"/>
    <n v="1"/>
    <s v="Reference"/>
    <s v="PL"/>
    <x v="20"/>
    <s v="Core countries"/>
    <s v="Services"/>
    <x v="0"/>
    <n v="2015"/>
    <n v="9"/>
    <x v="7"/>
    <n v="0"/>
    <n v="0"/>
    <n v="0"/>
    <n v="0"/>
    <n v="0"/>
    <s v="-"/>
    <n v="0"/>
    <n v="0"/>
    <n v="0"/>
    <n v="0"/>
    <n v="0"/>
    <m/>
    <n v="0"/>
    <n v="0"/>
    <s v="-"/>
    <n v="0"/>
    <m/>
    <n v="0"/>
    <n v="0"/>
  </r>
  <r>
    <s v="PL500_4"/>
    <s v="PL300_4"/>
    <n v="1"/>
    <s v="Reference"/>
    <s v="PL"/>
    <x v="20"/>
    <s v="Core countries"/>
    <s v="Services"/>
    <x v="0"/>
    <n v="2015"/>
    <n v="4"/>
    <x v="8"/>
    <n v="2.7656124243067137"/>
    <n v="2.7656124243067137"/>
    <n v="0.14834949197814171"/>
    <n v="2.6172629323285719"/>
    <n v="0"/>
    <n v="0.74373146432476167"/>
    <n v="2.0568729780843862"/>
    <n v="0.11064916059833614"/>
    <n v="1.94622381748605"/>
    <n v="0"/>
    <n v="0"/>
    <m/>
    <n v="0"/>
    <n v="0"/>
    <s v="-"/>
    <n v="0"/>
    <m/>
    <n v="0"/>
    <n v="0"/>
  </r>
  <r>
    <s v="PL500_10"/>
    <s v="PL300_10"/>
    <n v="1"/>
    <s v="Reference"/>
    <s v="PL"/>
    <x v="20"/>
    <s v="Core countries"/>
    <s v="Services"/>
    <x v="0"/>
    <n v="2015"/>
    <n v="10"/>
    <x v="9"/>
    <n v="1.0293765396768553"/>
    <n v="1.0293765396768553"/>
    <n v="6.0599040800631984E-2"/>
    <n v="0.96877749887622333"/>
    <n v="0"/>
    <n v="0.9131652614006498"/>
    <n v="0.93999089693371185"/>
    <n v="5.5492584754985627E-2"/>
    <n v="0.88449831217872621"/>
    <n v="0"/>
    <n v="0"/>
    <m/>
    <n v="0"/>
    <n v="0"/>
    <s v="-"/>
    <n v="0"/>
    <m/>
    <n v="0"/>
    <n v="0"/>
  </r>
  <r>
    <s v="PL500_11"/>
    <s v="PL300_11"/>
    <n v="1"/>
    <s v="Reference"/>
    <s v="PL"/>
    <x v="20"/>
    <s v="Core countries"/>
    <s v="Services"/>
    <x v="0"/>
    <n v="2015"/>
    <n v="11"/>
    <x v="10"/>
    <n v="0.47829654864459203"/>
    <n v="0.47829654864459203"/>
    <n v="2.9110534733895514E-2"/>
    <n v="0.44918601391069651"/>
    <n v="0"/>
    <n v="2.3145996883277791"/>
    <n v="1.1070650424210251"/>
    <n v="6.7255247219401446E-2"/>
    <n v="1.0398097952016236"/>
    <n v="0"/>
    <n v="0"/>
    <m/>
    <n v="0"/>
    <n v="0"/>
    <s v="-"/>
    <n v="0"/>
    <m/>
    <n v="0"/>
    <n v="0"/>
  </r>
  <r>
    <s v="PL500_12"/>
    <s v="PL300_12"/>
    <n v="1"/>
    <s v="Reference"/>
    <s v="PL"/>
    <x v="20"/>
    <s v="Core countries"/>
    <s v="Services"/>
    <x v="0"/>
    <n v="2015"/>
    <n v="12"/>
    <x v="11"/>
    <n v="0"/>
    <n v="0"/>
    <n v="0"/>
    <n v="0"/>
    <n v="0"/>
    <s v="-"/>
    <n v="0"/>
    <n v="0"/>
    <n v="0"/>
    <n v="0"/>
    <n v="0"/>
    <m/>
    <n v="0"/>
    <n v="0"/>
    <s v="-"/>
    <n v="0"/>
    <m/>
    <n v="0"/>
    <n v="0"/>
  </r>
  <r>
    <s v=" "/>
    <s v="PL300_13"/>
    <n v="1"/>
    <s v="Reference"/>
    <s v="PL"/>
    <x v="20"/>
    <s v="Core countries"/>
    <s v="Services"/>
    <x v="0"/>
    <n v="2015"/>
    <n v="13"/>
    <x v="12"/>
    <n v="0"/>
    <n v="0"/>
    <n v="0"/>
    <n v="0"/>
    <n v="0"/>
    <s v="-"/>
    <n v="0"/>
    <n v="0"/>
    <n v="0"/>
    <n v="0"/>
    <n v="0"/>
    <m/>
    <n v="0"/>
    <n v="0"/>
    <s v="-"/>
    <n v="0"/>
    <m/>
    <n v="0"/>
    <n v="0"/>
  </r>
  <r>
    <s v="PL500_14"/>
    <s v="PL300_14"/>
    <n v="1"/>
    <s v="Reference"/>
    <s v="PL"/>
    <x v="20"/>
    <s v="Core countries"/>
    <s v="Services"/>
    <x v="0"/>
    <n v="2015"/>
    <n v="14"/>
    <x v="13"/>
    <n v="0"/>
    <n v="0"/>
    <n v="0"/>
    <n v="0"/>
    <n v="0"/>
    <s v="-"/>
    <n v="0"/>
    <n v="0"/>
    <n v="0"/>
    <n v="0"/>
    <n v="0"/>
    <m/>
    <n v="0"/>
    <n v="0"/>
    <s v="-"/>
    <n v="0"/>
    <m/>
    <n v="0"/>
    <n v="0"/>
  </r>
  <r>
    <s v="PL500_15"/>
    <s v="PL300_15"/>
    <n v="1"/>
    <s v="Reference"/>
    <s v="PL"/>
    <x v="20"/>
    <s v="Core countries"/>
    <s v="Services"/>
    <x v="0"/>
    <n v="2015"/>
    <n v="15"/>
    <x v="14"/>
    <n v="0"/>
    <n v="0"/>
    <n v="0"/>
    <n v="0"/>
    <n v="0"/>
    <s v="-"/>
    <n v="0"/>
    <n v="0"/>
    <n v="0"/>
    <n v="0"/>
    <n v="0"/>
    <m/>
    <n v="0"/>
    <n v="0"/>
    <s v="-"/>
    <n v="0"/>
    <m/>
    <n v="0"/>
    <n v="0"/>
  </r>
  <r>
    <s v="PL500_16"/>
    <s v="PL300_16"/>
    <n v="1"/>
    <s v="Reference"/>
    <s v="PL"/>
    <x v="20"/>
    <s v="Core countries"/>
    <s v="Services"/>
    <x v="0"/>
    <n v="2015"/>
    <n v="16"/>
    <x v="15"/>
    <n v="0"/>
    <n v="0"/>
    <n v="0"/>
    <n v="0"/>
    <n v="0"/>
    <s v="-"/>
    <n v="0"/>
    <n v="0"/>
    <n v="0"/>
    <n v="0"/>
    <n v="0"/>
    <m/>
    <n v="0"/>
    <n v="0"/>
    <s v="-"/>
    <n v="0"/>
    <m/>
    <n v="0"/>
    <n v="0"/>
  </r>
  <r>
    <s v="PT500_1"/>
    <s v="PT300_1"/>
    <n v="1"/>
    <s v="Reference"/>
    <s v="PT"/>
    <x v="21"/>
    <s v="Nice to have"/>
    <s v="Services"/>
    <x v="0"/>
    <n v="2015"/>
    <n v="1"/>
    <x v="0"/>
    <n v="9.7835694621196563"/>
    <n v="7.5780234360776824"/>
    <n v="1.8095783315213414"/>
    <n v="4.6187988206190482"/>
    <n v="1.149646283937293"/>
    <n v="0.8454847123458864"/>
    <n v="6.4071029650025251"/>
    <n v="1.5217473828039418"/>
    <n v="3.8386946123763908"/>
    <n v="1.0466609698221925"/>
    <n v="2.2055460260419739"/>
    <m/>
    <n v="1.4345698808153409"/>
    <n v="0.77097614522663283"/>
    <n v="2.3902625102020081"/>
    <n v="5.2718339805731524"/>
    <m/>
    <n v="3.7298816901198864"/>
    <n v="1.5419522904532657"/>
  </r>
  <r>
    <s v="PT500_2"/>
    <s v="PT300_2"/>
    <n v="1"/>
    <s v="Reference"/>
    <s v="PT"/>
    <x v="21"/>
    <s v="Nice to have"/>
    <s v="Services"/>
    <x v="0"/>
    <n v="2015"/>
    <n v="2"/>
    <x v="1"/>
    <n v="2.6023957449762518"/>
    <n v="2.6023957449762518"/>
    <n v="0.73063341858904973"/>
    <n v="1.8717623263872021"/>
    <n v="0"/>
    <n v="0.83634137073189885"/>
    <n v="2.1764912245402996"/>
    <n v="0.61118525752988972"/>
    <n v="1.5653059670104097"/>
    <n v="0"/>
    <n v="0"/>
    <m/>
    <n v="0"/>
    <n v="0"/>
    <s v="-"/>
    <n v="0"/>
    <m/>
    <n v="0"/>
    <n v="0"/>
  </r>
  <r>
    <s v="PT500_3"/>
    <s v="PT300_3"/>
    <n v="1"/>
    <s v="Reference"/>
    <s v="PT"/>
    <x v="21"/>
    <s v="Nice to have"/>
    <s v="Services"/>
    <x v="0"/>
    <n v="2015"/>
    <n v="3"/>
    <x v="2"/>
    <n v="1.7261026431571516"/>
    <n v="1.7261026431571516"/>
    <n v="0.48525207156737254"/>
    <n v="1.2408505715897791"/>
    <n v="0"/>
    <n v="0.75745719176191162"/>
    <n v="1.307448860778629"/>
    <n v="0.36753475491383147"/>
    <n v="0.93991410586479751"/>
    <n v="0"/>
    <n v="0"/>
    <m/>
    <n v="0"/>
    <n v="0"/>
    <s v="-"/>
    <n v="0"/>
    <m/>
    <n v="0"/>
    <n v="0"/>
  </r>
  <r>
    <s v="PT500_5"/>
    <s v="PT300_5"/>
    <n v="1"/>
    <s v="Reference"/>
    <s v="PT"/>
    <x v="21"/>
    <s v="Nice to have"/>
    <s v="Services"/>
    <x v="0"/>
    <n v="2015"/>
    <n v="5"/>
    <x v="3"/>
    <n v="8.0397002401888528E-4"/>
    <n v="8.0397002401888528E-4"/>
    <n v="2.7021487228258195E-4"/>
    <n v="5.3375515173630333E-4"/>
    <n v="0"/>
    <n v="0.64706850183620024"/>
    <n v="5.2022367896311403E-4"/>
    <n v="1.7501702719878822E-4"/>
    <n v="3.4520665176432581E-4"/>
    <n v="0"/>
    <n v="0"/>
    <m/>
    <n v="0"/>
    <n v="0"/>
    <s v="-"/>
    <n v="0"/>
    <m/>
    <n v="0"/>
    <n v="0"/>
  </r>
  <r>
    <s v="PT500_6"/>
    <s v="PT300_6"/>
    <n v="1"/>
    <s v="Reference"/>
    <s v="PT"/>
    <x v="21"/>
    <s v="Nice to have"/>
    <s v="Services"/>
    <x v="0"/>
    <n v="2015"/>
    <n v="6"/>
    <x v="4"/>
    <n v="3.8854749354658624"/>
    <n v="1.6799289094238885"/>
    <n v="0.14835606374543717"/>
    <n v="0.38192656174115852"/>
    <n v="1.149646283937293"/>
    <n v="0.94270302783863891"/>
    <n v="1.5836740694675622"/>
    <n v="0.16272506913903412"/>
    <n v="0.37428803050633563"/>
    <n v="1.0466609698221925"/>
    <n v="2.2055460260419739"/>
    <m/>
    <n v="1.4345698808153409"/>
    <n v="0.77097614522663283"/>
    <n v="2.3902625102020081"/>
    <n v="5.2718339805731524"/>
    <m/>
    <n v="3.7298816901198864"/>
    <n v="1.5419522904532657"/>
  </r>
  <r>
    <s v="PT500_7"/>
    <s v="PT300_7"/>
    <n v="1"/>
    <s v="Reference"/>
    <s v="PT"/>
    <x v="21"/>
    <s v="Nice to have"/>
    <s v="Services"/>
    <x v="0"/>
    <n v="2015"/>
    <n v="7"/>
    <x v="5"/>
    <n v="0.28984191818635779"/>
    <n v="0.28984191818635779"/>
    <n v="8.0448975619808571E-2"/>
    <n v="0.20939294256654922"/>
    <n v="0"/>
    <n v="0.9593692108619073"/>
    <n v="0.27806541232514759"/>
    <n v="7.7181534213382377E-2"/>
    <n v="0.20088387811176522"/>
    <n v="0"/>
    <n v="0"/>
    <m/>
    <n v="0"/>
    <n v="0"/>
    <s v="-"/>
    <n v="0"/>
    <m/>
    <n v="0"/>
    <n v="0"/>
  </r>
  <r>
    <s v="PT500_8"/>
    <s v="PT300_8"/>
    <n v="1"/>
    <s v="Reference"/>
    <s v="PT"/>
    <x v="21"/>
    <s v="Nice to have"/>
    <s v="Services"/>
    <x v="0"/>
    <n v="2015"/>
    <n v="8"/>
    <x v="6"/>
    <n v="0"/>
    <n v="0"/>
    <n v="0"/>
    <n v="0"/>
    <n v="0"/>
    <s v="-"/>
    <n v="0"/>
    <n v="0"/>
    <n v="0"/>
    <n v="0"/>
    <n v="0"/>
    <m/>
    <n v="0"/>
    <n v="0"/>
    <s v="-"/>
    <n v="0"/>
    <m/>
    <n v="0"/>
    <n v="0"/>
  </r>
  <r>
    <s v="PT500_9"/>
    <s v="PT300_9"/>
    <n v="1"/>
    <s v="Reference"/>
    <s v="PT"/>
    <x v="21"/>
    <s v="Nice to have"/>
    <s v="Services"/>
    <x v="0"/>
    <n v="2015"/>
    <n v="9"/>
    <x v="7"/>
    <n v="0"/>
    <n v="0"/>
    <n v="0"/>
    <n v="0"/>
    <n v="0"/>
    <s v="-"/>
    <n v="0"/>
    <n v="0"/>
    <n v="0"/>
    <n v="0"/>
    <n v="0"/>
    <m/>
    <n v="0"/>
    <n v="0"/>
    <s v="-"/>
    <n v="0"/>
    <m/>
    <n v="0"/>
    <n v="0"/>
  </r>
  <r>
    <s v="PT500_4"/>
    <s v="PT300_4"/>
    <n v="1"/>
    <s v="Reference"/>
    <s v="PT"/>
    <x v="21"/>
    <s v="Nice to have"/>
    <s v="Services"/>
    <x v="0"/>
    <n v="2015"/>
    <n v="4"/>
    <x v="8"/>
    <n v="1.0058101977044838"/>
    <n v="1.0058101977044838"/>
    <n v="0.28412542362103427"/>
    <n v="0.72168477408344955"/>
    <n v="0"/>
    <n v="0.75983430256748641"/>
    <n v="0.76424909008805209"/>
    <n v="0.21613457843734457"/>
    <n v="0.54811451165070746"/>
    <n v="0"/>
    <n v="0"/>
    <m/>
    <n v="0"/>
    <n v="0"/>
    <s v="-"/>
    <n v="0"/>
    <m/>
    <n v="0"/>
    <n v="0"/>
  </r>
  <r>
    <s v="PT500_10"/>
    <s v="PT300_10"/>
    <n v="1"/>
    <s v="Reference"/>
    <s v="PT"/>
    <x v="21"/>
    <s v="Nice to have"/>
    <s v="Services"/>
    <x v="0"/>
    <n v="2015"/>
    <n v="10"/>
    <x v="9"/>
    <n v="0.21250365110482561"/>
    <n v="0.21250365110482561"/>
    <n v="6.3156036838179677E-2"/>
    <n v="0.14934761426664594"/>
    <n v="0"/>
    <n v="0.83861175159142132"/>
    <n v="0.17820805907259007"/>
    <n v="5.291636210919988E-2"/>
    <n v="0.12529169696339021"/>
    <n v="0"/>
    <n v="0"/>
    <m/>
    <n v="0"/>
    <n v="0"/>
    <s v="-"/>
    <n v="0"/>
    <m/>
    <n v="0"/>
    <n v="0"/>
  </r>
  <r>
    <s v="PT500_11"/>
    <s v="PT300_11"/>
    <n v="1"/>
    <s v="Reference"/>
    <s v="PT"/>
    <x v="21"/>
    <s v="Nice to have"/>
    <s v="Services"/>
    <x v="0"/>
    <n v="2015"/>
    <n v="11"/>
    <x v="10"/>
    <n v="6.0636401500704304E-2"/>
    <n v="6.0636401500704304E-2"/>
    <n v="1.7336126668176834E-2"/>
    <n v="4.330027483252747E-2"/>
    <n v="0"/>
    <n v="1.9533815021972416"/>
    <n v="0.11844602505128085"/>
    <n v="3.3894809434060515E-2"/>
    <n v="8.4551215617220343E-2"/>
    <n v="0"/>
    <n v="0"/>
    <m/>
    <n v="0"/>
    <n v="0"/>
    <s v="-"/>
    <n v="0"/>
    <m/>
    <n v="0"/>
    <n v="0"/>
  </r>
  <r>
    <s v="PT500_12"/>
    <s v="PT300_12"/>
    <n v="1"/>
    <s v="Reference"/>
    <s v="PT"/>
    <x v="21"/>
    <s v="Nice to have"/>
    <s v="Services"/>
    <x v="0"/>
    <n v="2015"/>
    <n v="12"/>
    <x v="11"/>
    <n v="0"/>
    <n v="0"/>
    <n v="0"/>
    <n v="0"/>
    <n v="0"/>
    <s v="-"/>
    <n v="0"/>
    <n v="0"/>
    <n v="0"/>
    <n v="0"/>
    <n v="0"/>
    <m/>
    <n v="0"/>
    <n v="0"/>
    <s v="-"/>
    <n v="0"/>
    <m/>
    <n v="0"/>
    <n v="0"/>
  </r>
  <r>
    <s v=" "/>
    <s v="PT300_13"/>
    <n v="1"/>
    <s v="Reference"/>
    <s v="PT"/>
    <x v="21"/>
    <s v="Nice to have"/>
    <s v="Services"/>
    <x v="0"/>
    <n v="2015"/>
    <n v="13"/>
    <x v="12"/>
    <n v="0"/>
    <n v="0"/>
    <n v="0"/>
    <n v="0"/>
    <n v="0"/>
    <s v="-"/>
    <n v="0"/>
    <n v="0"/>
    <n v="0"/>
    <n v="0"/>
    <n v="0"/>
    <m/>
    <n v="0"/>
    <n v="0"/>
    <s v="-"/>
    <n v="0"/>
    <m/>
    <n v="0"/>
    <n v="0"/>
  </r>
  <r>
    <s v="PT500_14"/>
    <s v="PT300_14"/>
    <n v="1"/>
    <s v="Reference"/>
    <s v="PT"/>
    <x v="21"/>
    <s v="Nice to have"/>
    <s v="Services"/>
    <x v="0"/>
    <n v="2015"/>
    <n v="14"/>
    <x v="13"/>
    <n v="0"/>
    <n v="0"/>
    <n v="0"/>
    <n v="0"/>
    <n v="0"/>
    <s v="-"/>
    <n v="0"/>
    <n v="0"/>
    <n v="0"/>
    <n v="0"/>
    <n v="0"/>
    <m/>
    <n v="0"/>
    <n v="0"/>
    <s v="-"/>
    <n v="0"/>
    <m/>
    <n v="0"/>
    <n v="0"/>
  </r>
  <r>
    <s v="PT500_15"/>
    <s v="PT300_15"/>
    <n v="1"/>
    <s v="Reference"/>
    <s v="PT"/>
    <x v="21"/>
    <s v="Nice to have"/>
    <s v="Services"/>
    <x v="0"/>
    <n v="2015"/>
    <n v="15"/>
    <x v="14"/>
    <n v="0"/>
    <n v="0"/>
    <n v="0"/>
    <n v="0"/>
    <n v="0"/>
    <s v="-"/>
    <n v="0"/>
    <n v="0"/>
    <n v="0"/>
    <n v="0"/>
    <n v="0"/>
    <m/>
    <n v="0"/>
    <n v="0"/>
    <s v="-"/>
    <n v="0"/>
    <m/>
    <n v="0"/>
    <n v="0"/>
  </r>
  <r>
    <s v="PT500_16"/>
    <s v="PT300_16"/>
    <n v="1"/>
    <s v="Reference"/>
    <s v="PT"/>
    <x v="21"/>
    <s v="Nice to have"/>
    <s v="Services"/>
    <x v="0"/>
    <n v="2015"/>
    <n v="16"/>
    <x v="15"/>
    <n v="0"/>
    <n v="0"/>
    <n v="0"/>
    <n v="0"/>
    <n v="0"/>
    <s v="-"/>
    <n v="0"/>
    <n v="0"/>
    <n v="0"/>
    <n v="0"/>
    <n v="0"/>
    <m/>
    <n v="0"/>
    <n v="0"/>
    <s v="-"/>
    <n v="0"/>
    <m/>
    <n v="0"/>
    <n v="0"/>
  </r>
  <r>
    <s v="RO500_1"/>
    <s v="RO300_1"/>
    <n v="1"/>
    <s v="Reference"/>
    <s v="RO"/>
    <x v="22"/>
    <s v="Core countries"/>
    <s v="Services"/>
    <x v="0"/>
    <n v="2015"/>
    <n v="1"/>
    <x v="0"/>
    <n v="16.291221260512831"/>
    <n v="15.020627708245001"/>
    <n v="0.99342035298869358"/>
    <n v="12.898964165599835"/>
    <n v="1.1282431896564726"/>
    <n v="0.821521252528013"/>
    <n v="12.339764888634411"/>
    <n v="0.88016777463464924"/>
    <n v="11.181683215558865"/>
    <n v="0.27791389844089631"/>
    <n v="1.2705935522678311"/>
    <m/>
    <n v="0.67498063130158714"/>
    <n v="0.59561292096624396"/>
    <n v="2.318739519855193"/>
    <n v="2.9461754833166145"/>
    <m/>
    <n v="1.7549496413841266"/>
    <n v="1.1912258419324879"/>
  </r>
  <r>
    <s v="RO500_2"/>
    <s v="RO300_2"/>
    <n v="1"/>
    <s v="Reference"/>
    <s v="RO"/>
    <x v="22"/>
    <s v="Core countries"/>
    <s v="Services"/>
    <x v="0"/>
    <n v="2015"/>
    <n v="2"/>
    <x v="1"/>
    <n v="9.5924713829629873"/>
    <n v="9.5924713829629873"/>
    <n v="0.67787138901959509"/>
    <n v="8.9145999939433924"/>
    <n v="0"/>
    <n v="0.83572027478557287"/>
    <n v="8.0166228200425724"/>
    <n v="0.56785059161670226"/>
    <n v="7.4487722284258702"/>
    <n v="0"/>
    <n v="0"/>
    <m/>
    <n v="0"/>
    <n v="0"/>
    <s v="-"/>
    <n v="0"/>
    <m/>
    <n v="0"/>
    <n v="0"/>
  </r>
  <r>
    <s v="RO500_3"/>
    <s v="RO300_3"/>
    <n v="1"/>
    <s v="Reference"/>
    <s v="RO"/>
    <x v="22"/>
    <s v="Core countries"/>
    <s v="Services"/>
    <x v="0"/>
    <n v="2015"/>
    <n v="3"/>
    <x v="2"/>
    <n v="0.89793449111369106"/>
    <n v="0.89793449111369106"/>
    <n v="5.9665094076598681E-2"/>
    <n v="0.83826939703709236"/>
    <n v="0"/>
    <n v="0.75746478523188565"/>
    <n v="0.68015375646373455"/>
    <n v="4.5196587789226986E-2"/>
    <n v="0.63495716867450758"/>
    <n v="0"/>
    <n v="0"/>
    <m/>
    <n v="0"/>
    <n v="0"/>
    <s v="-"/>
    <n v="0"/>
    <m/>
    <n v="0"/>
    <n v="0"/>
  </r>
  <r>
    <s v="RO500_5"/>
    <s v="RO300_5"/>
    <n v="1"/>
    <s v="Reference"/>
    <s v="RO"/>
    <x v="22"/>
    <s v="Core countries"/>
    <s v="Services"/>
    <x v="0"/>
    <n v="2015"/>
    <n v="5"/>
    <x v="3"/>
    <n v="0"/>
    <n v="0"/>
    <n v="0"/>
    <n v="0"/>
    <n v="0"/>
    <s v="-"/>
    <n v="0"/>
    <n v="0"/>
    <n v="0"/>
    <n v="0"/>
    <n v="0"/>
    <m/>
    <n v="0"/>
    <n v="0"/>
    <s v="-"/>
    <n v="0"/>
    <m/>
    <n v="0"/>
    <n v="0"/>
  </r>
  <r>
    <s v="RO500_6"/>
    <s v="RO300_6"/>
    <n v="1"/>
    <s v="Reference"/>
    <s v="RO"/>
    <x v="22"/>
    <s v="Core countries"/>
    <s v="Services"/>
    <x v="0"/>
    <n v="2015"/>
    <n v="6"/>
    <x v="4"/>
    <n v="2.4020627847758074"/>
    <n v="1.1314692325079763"/>
    <n v="2.9557086765520353E-4"/>
    <n v="2.9304719838484381E-3"/>
    <n v="1.1282431896564726"/>
    <n v="0.26083436464771326"/>
    <n v="0.29512605837965372"/>
    <n v="1.4340297394585956E-2"/>
    <n v="2.8718625441714689E-3"/>
    <n v="0.27791389844089631"/>
    <n v="1.2705935522678311"/>
    <m/>
    <n v="0.67498063130158714"/>
    <n v="0.59561292096624396"/>
    <n v="2.318739519855193"/>
    <n v="2.9461754833166145"/>
    <m/>
    <n v="1.7549496413841266"/>
    <n v="1.1912258419324879"/>
  </r>
  <r>
    <s v="RO500_7"/>
    <s v="RO300_7"/>
    <n v="1"/>
    <s v="Reference"/>
    <s v="RO"/>
    <x v="22"/>
    <s v="Core countries"/>
    <s v="Services"/>
    <x v="0"/>
    <n v="2015"/>
    <n v="7"/>
    <x v="5"/>
    <n v="2.4480263434322946"/>
    <n v="2.4480263434322946"/>
    <n v="0.18051804070506128"/>
    <n v="2.2675083027272334"/>
    <n v="0"/>
    <n v="0.95717157405952125"/>
    <n v="2.3431812284822637"/>
    <n v="0.17287692677688704"/>
    <n v="2.1703043017053769"/>
    <n v="0"/>
    <n v="0"/>
    <m/>
    <n v="0"/>
    <n v="0"/>
    <s v="-"/>
    <n v="0"/>
    <m/>
    <n v="0"/>
    <n v="0"/>
  </r>
  <r>
    <s v="RO500_8"/>
    <s v="RO300_8"/>
    <n v="1"/>
    <s v="Reference"/>
    <s v="RO"/>
    <x v="22"/>
    <s v="Core countries"/>
    <s v="Services"/>
    <x v="0"/>
    <n v="2015"/>
    <n v="8"/>
    <x v="6"/>
    <n v="0"/>
    <n v="0"/>
    <n v="0"/>
    <n v="0"/>
    <n v="0"/>
    <s v="-"/>
    <n v="0"/>
    <n v="0"/>
    <n v="0"/>
    <n v="0"/>
    <n v="0"/>
    <m/>
    <n v="0"/>
    <n v="0"/>
    <s v="-"/>
    <n v="0"/>
    <m/>
    <n v="0"/>
    <n v="0"/>
  </r>
  <r>
    <s v="RO500_9"/>
    <s v="RO300_9"/>
    <n v="1"/>
    <s v="Reference"/>
    <s v="RO"/>
    <x v="22"/>
    <s v="Core countries"/>
    <s v="Services"/>
    <x v="0"/>
    <n v="2015"/>
    <n v="9"/>
    <x v="7"/>
    <n v="0"/>
    <n v="0"/>
    <n v="0"/>
    <n v="0"/>
    <n v="0"/>
    <s v="-"/>
    <n v="0"/>
    <n v="0"/>
    <n v="0"/>
    <n v="0"/>
    <n v="0"/>
    <m/>
    <n v="0"/>
    <n v="0"/>
    <s v="-"/>
    <n v="0"/>
    <m/>
    <n v="0"/>
    <n v="0"/>
  </r>
  <r>
    <s v="RO500_4"/>
    <s v="RO300_4"/>
    <n v="1"/>
    <s v="Reference"/>
    <s v="RO"/>
    <x v="22"/>
    <s v="Core countries"/>
    <s v="Services"/>
    <x v="0"/>
    <n v="2015"/>
    <n v="4"/>
    <x v="8"/>
    <n v="0.21430369436748367"/>
    <n v="0.21430369436748367"/>
    <n v="1.5457191032026524E-2"/>
    <n v="0.19884650333545714"/>
    <n v="0"/>
    <n v="0.74742031012419463"/>
    <n v="0.16017493370490526"/>
    <n v="1.1592538300469201E-2"/>
    <n v="0.14858239540443607"/>
    <n v="0"/>
    <n v="0"/>
    <m/>
    <n v="0"/>
    <n v="0"/>
    <s v="-"/>
    <n v="0"/>
    <m/>
    <n v="0"/>
    <n v="0"/>
  </r>
  <r>
    <s v="RO500_10"/>
    <s v="RO300_10"/>
    <n v="1"/>
    <s v="Reference"/>
    <s v="RO"/>
    <x v="22"/>
    <s v="Core countries"/>
    <s v="Services"/>
    <x v="0"/>
    <n v="2015"/>
    <n v="10"/>
    <x v="9"/>
    <n v="0.55982573699358207"/>
    <n v="0.55982573699358207"/>
    <n v="4.5562429343760522E-2"/>
    <n v="0.51426330764982153"/>
    <n v="0"/>
    <n v="0.81834565249630975"/>
    <n v="0.45813095802424042"/>
    <n v="3.7290476732284791E-2"/>
    <n v="0.42084048129195561"/>
    <n v="0"/>
    <n v="0"/>
    <m/>
    <n v="0"/>
    <n v="0"/>
    <s v="-"/>
    <n v="0"/>
    <m/>
    <n v="0"/>
    <n v="0"/>
  </r>
  <r>
    <s v="RO500_11"/>
    <s v="RO300_11"/>
    <n v="1"/>
    <s v="Reference"/>
    <s v="RO"/>
    <x v="22"/>
    <s v="Core countries"/>
    <s v="Services"/>
    <x v="0"/>
    <n v="2015"/>
    <n v="11"/>
    <x v="10"/>
    <n v="0.17659682686698683"/>
    <n v="0.17659682686698683"/>
    <n v="1.4050637943996299E-2"/>
    <n v="0.16254618892299053"/>
    <n v="0"/>
    <n v="2.1878939751734934"/>
    <n v="0.38637513353703701"/>
    <n v="3.1020356024493014E-2"/>
    <n v="0.35535477751254402"/>
    <n v="0"/>
    <n v="0"/>
    <m/>
    <n v="0"/>
    <n v="0"/>
    <s v="-"/>
    <n v="0"/>
    <m/>
    <n v="0"/>
    <n v="0"/>
  </r>
  <r>
    <s v="RO500_12"/>
    <s v="RO300_12"/>
    <n v="1"/>
    <s v="Reference"/>
    <s v="RO"/>
    <x v="22"/>
    <s v="Core countries"/>
    <s v="Services"/>
    <x v="0"/>
    <n v="2015"/>
    <n v="12"/>
    <x v="11"/>
    <n v="0"/>
    <n v="0"/>
    <n v="0"/>
    <n v="0"/>
    <n v="0"/>
    <s v="-"/>
    <n v="0"/>
    <n v="0"/>
    <n v="0"/>
    <n v="0"/>
    <n v="0"/>
    <m/>
    <n v="0"/>
    <n v="0"/>
    <s v="-"/>
    <n v="0"/>
    <m/>
    <n v="0"/>
    <n v="0"/>
  </r>
  <r>
    <s v=" "/>
    <s v="RO300_13"/>
    <n v="1"/>
    <s v="Reference"/>
    <s v="RO"/>
    <x v="22"/>
    <s v="Core countries"/>
    <s v="Services"/>
    <x v="0"/>
    <n v="2015"/>
    <n v="13"/>
    <x v="12"/>
    <n v="0"/>
    <n v="0"/>
    <n v="0"/>
    <n v="0"/>
    <n v="0"/>
    <s v="-"/>
    <n v="0"/>
    <n v="0"/>
    <n v="0"/>
    <n v="0"/>
    <n v="0"/>
    <m/>
    <n v="0"/>
    <n v="0"/>
    <s v="-"/>
    <n v="0"/>
    <m/>
    <n v="0"/>
    <n v="0"/>
  </r>
  <r>
    <s v="RO500_14"/>
    <s v="RO300_14"/>
    <n v="1"/>
    <s v="Reference"/>
    <s v="RO"/>
    <x v="22"/>
    <s v="Core countries"/>
    <s v="Services"/>
    <x v="0"/>
    <n v="2015"/>
    <n v="14"/>
    <x v="13"/>
    <n v="0"/>
    <n v="0"/>
    <n v="0"/>
    <n v="0"/>
    <n v="0"/>
    <s v="-"/>
    <n v="0"/>
    <n v="0"/>
    <n v="0"/>
    <n v="0"/>
    <n v="0"/>
    <m/>
    <n v="0"/>
    <n v="0"/>
    <s v="-"/>
    <n v="0"/>
    <m/>
    <n v="0"/>
    <n v="0"/>
  </r>
  <r>
    <s v="RO500_15"/>
    <s v="RO300_15"/>
    <n v="1"/>
    <s v="Reference"/>
    <s v="RO"/>
    <x v="22"/>
    <s v="Core countries"/>
    <s v="Services"/>
    <x v="0"/>
    <n v="2015"/>
    <n v="15"/>
    <x v="14"/>
    <n v="0"/>
    <n v="0"/>
    <n v="0"/>
    <n v="0"/>
    <n v="0"/>
    <s v="-"/>
    <n v="0"/>
    <n v="0"/>
    <n v="0"/>
    <n v="0"/>
    <n v="0"/>
    <m/>
    <n v="0"/>
    <n v="0"/>
    <s v="-"/>
    <n v="0"/>
    <m/>
    <n v="0"/>
    <n v="0"/>
  </r>
  <r>
    <s v="RO500_16"/>
    <s v="RO300_16"/>
    <n v="1"/>
    <s v="Reference"/>
    <s v="RO"/>
    <x v="22"/>
    <s v="Core countries"/>
    <s v="Services"/>
    <x v="0"/>
    <n v="2015"/>
    <n v="16"/>
    <x v="15"/>
    <n v="0"/>
    <n v="0"/>
    <n v="0"/>
    <n v="0"/>
    <n v="0"/>
    <s v="-"/>
    <n v="0"/>
    <n v="0"/>
    <n v="0"/>
    <n v="0"/>
    <n v="0"/>
    <m/>
    <n v="0"/>
    <n v="0"/>
    <s v="-"/>
    <n v="0"/>
    <m/>
    <n v="0"/>
    <n v="0"/>
  </r>
  <r>
    <s v="SK500_1"/>
    <s v="SK300_1"/>
    <n v="1"/>
    <s v="Reference"/>
    <s v="SK"/>
    <x v="23"/>
    <s v="Nice to have"/>
    <s v="Services"/>
    <x v="0"/>
    <n v="2015"/>
    <n v="1"/>
    <x v="0"/>
    <n v="10.570635096275486"/>
    <n v="10.276368714851678"/>
    <n v="0.64148954429321048"/>
    <n v="9.1572219590449428"/>
    <n v="0.47765721151352331"/>
    <n v="0.84423255152321175"/>
    <n v="8.6756449805325406"/>
    <n v="0.55177354602513029"/>
    <n v="7.6890027560012681"/>
    <n v="0.43486867850614169"/>
    <n v="0.2942663814238079"/>
    <m/>
    <n v="4.2267518773975749E-2"/>
    <n v="0.25199886264983212"/>
    <n v="3.129273234382119"/>
    <n v="0.92083991116800168"/>
    <m/>
    <n v="0.16484332321850542"/>
    <n v="0.75599658794949631"/>
  </r>
  <r>
    <s v="SK500_2"/>
    <s v="SK300_2"/>
    <n v="1"/>
    <s v="Reference"/>
    <s v="SK"/>
    <x v="23"/>
    <s v="Nice to have"/>
    <s v="Services"/>
    <x v="0"/>
    <n v="2015"/>
    <n v="2"/>
    <x v="1"/>
    <n v="7.1753056771501713"/>
    <n v="7.1753056771501713"/>
    <n v="0.47855284181643243"/>
    <n v="6.6967528353337391"/>
    <n v="0"/>
    <n v="0.84566791513243866"/>
    <n v="6.0679257924335364"/>
    <n v="0.40638836188897454"/>
    <n v="5.6615374305445618"/>
    <n v="0"/>
    <n v="0"/>
    <m/>
    <n v="0"/>
    <n v="0"/>
    <s v="-"/>
    <n v="0"/>
    <m/>
    <n v="0"/>
    <n v="0"/>
  </r>
  <r>
    <s v="SK500_3"/>
    <s v="SK300_3"/>
    <n v="1"/>
    <s v="Reference"/>
    <s v="SK"/>
    <x v="23"/>
    <s v="Nice to have"/>
    <s v="Services"/>
    <x v="0"/>
    <n v="2015"/>
    <n v="3"/>
    <x v="2"/>
    <n v="0.18091170906283538"/>
    <n v="0.18091170906283538"/>
    <n v="1.1121444619917861E-2"/>
    <n v="0.1697902644429175"/>
    <n v="0"/>
    <n v="0.76609620954980062"/>
    <n v="0.1385957745762145"/>
    <n v="8.5348563145075766E-3"/>
    <n v="0.13006091826170693"/>
    <n v="0"/>
    <n v="0"/>
    <m/>
    <n v="0"/>
    <n v="0"/>
    <s v="-"/>
    <n v="0"/>
    <m/>
    <n v="0"/>
    <n v="0"/>
  </r>
  <r>
    <s v="SK500_5"/>
    <s v="SK300_5"/>
    <n v="1"/>
    <s v="Reference"/>
    <s v="SK"/>
    <x v="23"/>
    <s v="Nice to have"/>
    <s v="Services"/>
    <x v="0"/>
    <n v="2015"/>
    <n v="5"/>
    <x v="3"/>
    <n v="1.2558487506360017"/>
    <n v="1.2558487506360017"/>
    <n v="7.5433948525554462E-2"/>
    <n v="1.1804148021104472"/>
    <n v="0"/>
    <n v="0.60799871871974287"/>
    <n v="0.76355443129247891"/>
    <n v="4.5870804087612016E-2"/>
    <n v="0.71768362720486689"/>
    <n v="0"/>
    <n v="0"/>
    <m/>
    <n v="0"/>
    <n v="0"/>
    <s v="-"/>
    <n v="0"/>
    <m/>
    <n v="0"/>
    <n v="0"/>
  </r>
  <r>
    <s v="SK500_6"/>
    <s v="SK300_6"/>
    <n v="1"/>
    <s v="Reference"/>
    <s v="SK"/>
    <x v="23"/>
    <s v="Nice to have"/>
    <s v="Services"/>
    <x v="0"/>
    <n v="2015"/>
    <n v="6"/>
    <x v="4"/>
    <n v="0.98550149930407993"/>
    <n v="0.69123511788027203"/>
    <n v="1.2821283485371756E-2"/>
    <n v="0.20075662288137702"/>
    <n v="0.47765721151352331"/>
    <n v="0.94342648061884382"/>
    <n v="0.65212951454193668"/>
    <n v="2.0519345612045277E-2"/>
    <n v="0.19674149042374972"/>
    <n v="0.43486867850614169"/>
    <n v="0.2942663814238079"/>
    <m/>
    <n v="4.2267518773975749E-2"/>
    <n v="0.25199886264983212"/>
    <n v="3.129273234382119"/>
    <n v="0.92083991116800168"/>
    <m/>
    <n v="0.16484332321850542"/>
    <n v="0.75599658794949631"/>
  </r>
  <r>
    <s v="SK500_7"/>
    <s v="SK300_7"/>
    <n v="1"/>
    <s v="Reference"/>
    <s v="SK"/>
    <x v="23"/>
    <s v="Nice to have"/>
    <s v="Services"/>
    <x v="0"/>
    <n v="2015"/>
    <n v="7"/>
    <x v="5"/>
    <n v="0.70958019850251175"/>
    <n v="0.70958019850251175"/>
    <n v="4.4653068402681094E-2"/>
    <n v="0.66492713009983062"/>
    <n v="0"/>
    <n v="0.95469197308532905"/>
    <n v="0.67743051977064239"/>
    <n v="4.2645172182865454E-2"/>
    <n v="0.63478534758777694"/>
    <n v="0"/>
    <n v="0"/>
    <m/>
    <n v="0"/>
    <n v="0"/>
    <s v="-"/>
    <n v="0"/>
    <m/>
    <n v="0"/>
    <n v="0"/>
  </r>
  <r>
    <s v="SK500_8"/>
    <s v="SK300_8"/>
    <n v="1"/>
    <s v="Reference"/>
    <s v="SK"/>
    <x v="23"/>
    <s v="Nice to have"/>
    <s v="Services"/>
    <x v="0"/>
    <n v="2015"/>
    <n v="8"/>
    <x v="6"/>
    <n v="0"/>
    <n v="0"/>
    <n v="0"/>
    <n v="0"/>
    <n v="0"/>
    <s v="-"/>
    <n v="0"/>
    <n v="0"/>
    <n v="0"/>
    <n v="0"/>
    <n v="0"/>
    <m/>
    <n v="0"/>
    <n v="0"/>
    <s v="-"/>
    <n v="0"/>
    <m/>
    <n v="0"/>
    <n v="0"/>
  </r>
  <r>
    <s v="SK500_9"/>
    <s v="SK300_9"/>
    <n v="1"/>
    <s v="Reference"/>
    <s v="SK"/>
    <x v="23"/>
    <s v="Nice to have"/>
    <s v="Services"/>
    <x v="0"/>
    <n v="2015"/>
    <n v="9"/>
    <x v="7"/>
    <n v="0"/>
    <n v="0"/>
    <n v="0"/>
    <n v="0"/>
    <n v="0"/>
    <s v="-"/>
    <n v="0"/>
    <n v="0"/>
    <n v="0"/>
    <n v="0"/>
    <n v="0"/>
    <m/>
    <n v="0"/>
    <n v="0"/>
    <s v="-"/>
    <n v="0"/>
    <m/>
    <n v="0"/>
    <n v="0"/>
  </r>
  <r>
    <s v="SK500_4"/>
    <s v="SK300_4"/>
    <n v="1"/>
    <s v="Reference"/>
    <s v="SK"/>
    <x v="23"/>
    <s v="Nice to have"/>
    <s v="Services"/>
    <x v="0"/>
    <n v="2015"/>
    <n v="4"/>
    <x v="8"/>
    <n v="0.11032509664254121"/>
    <n v="0.11032509664254121"/>
    <n v="7.3389789206470945E-3"/>
    <n v="0.10298611772189412"/>
    <n v="0"/>
    <n v="0.77009758888382607"/>
    <n v="8.4961090917796078E-2"/>
    <n v="5.6600496276194871E-3"/>
    <n v="7.9301041290176594E-2"/>
    <n v="0"/>
    <n v="0"/>
    <m/>
    <n v="0"/>
    <n v="0"/>
    <s v="-"/>
    <n v="0"/>
    <m/>
    <n v="0"/>
    <n v="0"/>
  </r>
  <r>
    <s v="SK500_10"/>
    <s v="SK300_10"/>
    <n v="1"/>
    <s v="Reference"/>
    <s v="SK"/>
    <x v="23"/>
    <s v="Nice to have"/>
    <s v="Services"/>
    <x v="0"/>
    <n v="2015"/>
    <n v="10"/>
    <x v="9"/>
    <n v="4.9089741265768663E-2"/>
    <n v="4.9089741265768663E-2"/>
    <n v="3.6134907263745191E-3"/>
    <n v="4.5476250539394143E-2"/>
    <n v="0"/>
    <n v="0.97023637012922204"/>
    <n v="4.7628652376282068E-2"/>
    <n v="3.5228231886458915E-3"/>
    <n v="4.4105829187636177E-2"/>
    <n v="0"/>
    <n v="0"/>
    <m/>
    <n v="0"/>
    <n v="0"/>
    <s v="-"/>
    <n v="0"/>
    <m/>
    <n v="0"/>
    <n v="0"/>
  </r>
  <r>
    <s v="SK500_11"/>
    <s v="SK300_11"/>
    <n v="1"/>
    <s v="Reference"/>
    <s v="SK"/>
    <x v="23"/>
    <s v="Nice to have"/>
    <s v="Services"/>
    <x v="0"/>
    <n v="2015"/>
    <n v="11"/>
    <x v="10"/>
    <n v="0.10407242371157374"/>
    <n v="0.10407242371157374"/>
    <n v="7.9544877962313253E-3"/>
    <n v="9.6117935915342415E-2"/>
    <n v="0"/>
    <n v="2.3389404795478113"/>
    <n v="0.24341920462365127"/>
    <n v="1.8632133122860078E-2"/>
    <n v="0.22478707150079119"/>
    <n v="0"/>
    <n v="0"/>
    <m/>
    <n v="0"/>
    <n v="0"/>
    <s v="-"/>
    <n v="0"/>
    <m/>
    <n v="0"/>
    <n v="0"/>
  </r>
  <r>
    <s v="SK500_12"/>
    <s v="SK300_12"/>
    <n v="1"/>
    <s v="Reference"/>
    <s v="SK"/>
    <x v="23"/>
    <s v="Nice to have"/>
    <s v="Services"/>
    <x v="0"/>
    <n v="2015"/>
    <n v="12"/>
    <x v="11"/>
    <n v="0"/>
    <n v="0"/>
    <n v="0"/>
    <n v="0"/>
    <n v="0"/>
    <s v="-"/>
    <n v="0"/>
    <n v="0"/>
    <n v="0"/>
    <n v="0"/>
    <n v="0"/>
    <m/>
    <n v="0"/>
    <n v="0"/>
    <s v="-"/>
    <n v="0"/>
    <m/>
    <n v="0"/>
    <n v="0"/>
  </r>
  <r>
    <s v=" "/>
    <s v="SK300_13"/>
    <n v="1"/>
    <s v="Reference"/>
    <s v="SK"/>
    <x v="23"/>
    <s v="Nice to have"/>
    <s v="Services"/>
    <x v="0"/>
    <n v="2015"/>
    <n v="13"/>
    <x v="12"/>
    <n v="0"/>
    <n v="0"/>
    <n v="0"/>
    <n v="0"/>
    <n v="0"/>
    <s v="-"/>
    <n v="0"/>
    <n v="0"/>
    <n v="0"/>
    <n v="0"/>
    <n v="0"/>
    <m/>
    <n v="0"/>
    <n v="0"/>
    <s v="-"/>
    <n v="0"/>
    <m/>
    <n v="0"/>
    <n v="0"/>
  </r>
  <r>
    <s v="SK500_14"/>
    <s v="SK300_14"/>
    <n v="1"/>
    <s v="Reference"/>
    <s v="SK"/>
    <x v="23"/>
    <s v="Nice to have"/>
    <s v="Services"/>
    <x v="0"/>
    <n v="2015"/>
    <n v="14"/>
    <x v="13"/>
    <n v="0"/>
    <n v="0"/>
    <n v="0"/>
    <n v="0"/>
    <n v="0"/>
    <s v="-"/>
    <n v="0"/>
    <n v="0"/>
    <n v="0"/>
    <n v="0"/>
    <n v="0"/>
    <m/>
    <n v="0"/>
    <n v="0"/>
    <s v="-"/>
    <n v="0"/>
    <m/>
    <n v="0"/>
    <n v="0"/>
  </r>
  <r>
    <s v="SK500_15"/>
    <s v="SK300_15"/>
    <n v="1"/>
    <s v="Reference"/>
    <s v="SK"/>
    <x v="23"/>
    <s v="Nice to have"/>
    <s v="Services"/>
    <x v="0"/>
    <n v="2015"/>
    <n v="15"/>
    <x v="14"/>
    <n v="0"/>
    <n v="0"/>
    <n v="0"/>
    <n v="0"/>
    <n v="0"/>
    <s v="-"/>
    <n v="0"/>
    <n v="0"/>
    <n v="0"/>
    <n v="0"/>
    <n v="0"/>
    <m/>
    <n v="0"/>
    <n v="0"/>
    <s v="-"/>
    <n v="0"/>
    <m/>
    <n v="0"/>
    <n v="0"/>
  </r>
  <r>
    <s v="SK500_16"/>
    <s v="SK300_16"/>
    <n v="1"/>
    <s v="Reference"/>
    <s v="SK"/>
    <x v="23"/>
    <s v="Nice to have"/>
    <s v="Services"/>
    <x v="0"/>
    <n v="2015"/>
    <n v="16"/>
    <x v="15"/>
    <n v="0"/>
    <n v="0"/>
    <n v="0"/>
    <n v="0"/>
    <n v="0"/>
    <s v="-"/>
    <n v="0"/>
    <n v="0"/>
    <n v="0"/>
    <n v="0"/>
    <n v="0"/>
    <m/>
    <n v="0"/>
    <n v="0"/>
    <s v="-"/>
    <n v="0"/>
    <m/>
    <n v="0"/>
    <n v="0"/>
  </r>
  <r>
    <s v="SI500_1"/>
    <s v="SI300_1"/>
    <n v="1"/>
    <s v="Reference"/>
    <s v="SI"/>
    <x v="24"/>
    <s v="Nice to have"/>
    <s v="Services"/>
    <x v="0"/>
    <n v="2015"/>
    <n v="1"/>
    <x v="0"/>
    <n v="3.4030153718743561"/>
    <n v="2.9599242758993158"/>
    <n v="0.1709649315771713"/>
    <n v="2.4451392257773987"/>
    <n v="0.34382011854474559"/>
    <n v="0.8450827757071615"/>
    <n v="2.501381022960004"/>
    <n v="0.14366320654423467"/>
    <n v="2.0446971040902615"/>
    <n v="0.31302071232550777"/>
    <n v="0.44309109597504015"/>
    <m/>
    <n v="0.17818271460503898"/>
    <n v="0.26490838137000117"/>
    <n v="3.3619220620799135"/>
    <n v="1.4896377310696558"/>
    <m/>
    <n v="0.69491258695965208"/>
    <n v="0.79472514411000372"/>
  </r>
  <r>
    <s v="SI500_2"/>
    <s v="SI300_2"/>
    <n v="1"/>
    <s v="Reference"/>
    <s v="SI"/>
    <x v="24"/>
    <s v="Nice to have"/>
    <s v="Services"/>
    <x v="0"/>
    <n v="2015"/>
    <n v="2"/>
    <x v="1"/>
    <n v="0.48906019907815329"/>
    <n v="0.48906019907815329"/>
    <n v="3.3829204047007143E-2"/>
    <n v="0.45523099503114617"/>
    <n v="0"/>
    <n v="0.82888897465589828"/>
    <n v="0.40537660695889999"/>
    <n v="2.8070738890549982E-2"/>
    <n v="0.37730586806834998"/>
    <n v="0"/>
    <n v="0"/>
    <m/>
    <n v="0"/>
    <n v="0"/>
    <s v="-"/>
    <n v="0"/>
    <m/>
    <n v="0"/>
    <n v="0"/>
  </r>
  <r>
    <s v="SI500_3"/>
    <s v="SI300_3"/>
    <n v="1"/>
    <s v="Reference"/>
    <s v="SI"/>
    <x v="24"/>
    <s v="Nice to have"/>
    <s v="Services"/>
    <x v="0"/>
    <n v="2015"/>
    <n v="3"/>
    <x v="2"/>
    <n v="0.81419815057065226"/>
    <n v="0.81419815057065226"/>
    <n v="4.8651600010867387E-2"/>
    <n v="0.76554655055978482"/>
    <n v="0"/>
    <n v="0.75738415710206097"/>
    <n v="0.61666077998401037"/>
    <n v="3.6848373188335143E-2"/>
    <n v="0.57981240679567525"/>
    <n v="0"/>
    <n v="0"/>
    <m/>
    <n v="0"/>
    <n v="0"/>
    <s v="-"/>
    <n v="0"/>
    <m/>
    <n v="0"/>
    <n v="0"/>
  </r>
  <r>
    <s v="SI500_5"/>
    <s v="SI300_5"/>
    <n v="1"/>
    <s v="Reference"/>
    <s v="SI"/>
    <x v="24"/>
    <s v="Nice to have"/>
    <s v="Services"/>
    <x v="0"/>
    <n v="2015"/>
    <n v="5"/>
    <x v="3"/>
    <n v="0"/>
    <n v="0"/>
    <n v="0"/>
    <n v="0"/>
    <n v="0"/>
    <s v="-"/>
    <n v="0"/>
    <n v="0"/>
    <n v="0"/>
    <n v="0"/>
    <n v="0"/>
    <m/>
    <n v="0"/>
    <n v="0"/>
    <s v="-"/>
    <n v="0"/>
    <m/>
    <n v="0"/>
    <n v="0"/>
  </r>
  <r>
    <s v="SI500_6"/>
    <s v="SI300_6"/>
    <n v="1"/>
    <s v="Reference"/>
    <s v="SI"/>
    <x v="24"/>
    <s v="Nice to have"/>
    <s v="Services"/>
    <x v="0"/>
    <n v="2015"/>
    <n v="6"/>
    <x v="4"/>
    <n v="0.95206332424982443"/>
    <n v="0.50897222827478428"/>
    <n v="9.7780547796281325E-3"/>
    <n v="0.15537405495041059"/>
    <n v="0.34382011854474559"/>
    <n v="0.93404274545868249"/>
    <n v="0.47540181746000276"/>
    <n v="1.0114531283092556E-2"/>
    <n v="0.15226657385140244"/>
    <n v="0.31302071232550777"/>
    <n v="0.44309109597504015"/>
    <m/>
    <n v="0.17818271460503898"/>
    <n v="0.26490838137000117"/>
    <n v="3.3619220620799135"/>
    <n v="1.4896377310696558"/>
    <m/>
    <n v="0.69491258695965208"/>
    <n v="0.79472514411000372"/>
  </r>
  <r>
    <s v="SI500_7"/>
    <s v="SI300_7"/>
    <n v="1"/>
    <s v="Reference"/>
    <s v="SI"/>
    <x v="24"/>
    <s v="Nice to have"/>
    <s v="Services"/>
    <x v="0"/>
    <n v="2015"/>
    <n v="7"/>
    <x v="5"/>
    <n v="0.48156777178361454"/>
    <n v="0.48156777178361454"/>
    <n v="3.1058373015754762E-2"/>
    <n v="0.45050939876785978"/>
    <n v="0"/>
    <n v="0.95557801497649597"/>
    <n v="0.46017557543764059"/>
    <n v="2.9691891395234538E-2"/>
    <n v="0.43048368404240606"/>
    <n v="0"/>
    <n v="0"/>
    <m/>
    <n v="0"/>
    <n v="0"/>
    <s v="-"/>
    <n v="0"/>
    <m/>
    <n v="0"/>
    <n v="0"/>
  </r>
  <r>
    <s v="SI500_8"/>
    <s v="SI300_8"/>
    <n v="1"/>
    <s v="Reference"/>
    <s v="SI"/>
    <x v="24"/>
    <s v="Nice to have"/>
    <s v="Services"/>
    <x v="0"/>
    <n v="2015"/>
    <n v="8"/>
    <x v="6"/>
    <n v="0"/>
    <n v="0"/>
    <n v="0"/>
    <n v="0"/>
    <n v="0"/>
    <s v="-"/>
    <n v="0"/>
    <n v="0"/>
    <n v="0"/>
    <n v="0"/>
    <n v="0"/>
    <m/>
    <n v="0"/>
    <n v="0"/>
    <s v="-"/>
    <n v="0"/>
    <m/>
    <n v="0"/>
    <n v="0"/>
  </r>
  <r>
    <s v="SI500_9"/>
    <s v="SI300_9"/>
    <n v="1"/>
    <s v="Reference"/>
    <s v="SI"/>
    <x v="24"/>
    <s v="Nice to have"/>
    <s v="Services"/>
    <x v="0"/>
    <n v="2015"/>
    <n v="9"/>
    <x v="7"/>
    <n v="0"/>
    <n v="0"/>
    <n v="0"/>
    <n v="0"/>
    <n v="0"/>
    <s v="-"/>
    <n v="0"/>
    <n v="0"/>
    <n v="0"/>
    <n v="0"/>
    <n v="0"/>
    <m/>
    <n v="0"/>
    <n v="0"/>
    <s v="-"/>
    <n v="0"/>
    <m/>
    <n v="0"/>
    <n v="0"/>
  </r>
  <r>
    <s v="SI500_4"/>
    <s v="SI300_4"/>
    <n v="1"/>
    <s v="Reference"/>
    <s v="SI"/>
    <x v="24"/>
    <s v="Nice to have"/>
    <s v="Services"/>
    <x v="0"/>
    <n v="2015"/>
    <n v="4"/>
    <x v="8"/>
    <n v="0.1740269783502052"/>
    <n v="0.1740269783502052"/>
    <n v="1.2004651109058892E-2"/>
    <n v="0.16202232724114632"/>
    <n v="0"/>
    <n v="0.76735010970968554"/>
    <n v="0.13353962092947502"/>
    <n v="9.2424849180862446E-3"/>
    <n v="0.12429713601138878"/>
    <n v="0"/>
    <n v="0"/>
    <m/>
    <n v="0"/>
    <n v="0"/>
    <s v="-"/>
    <n v="0"/>
    <m/>
    <n v="0"/>
    <n v="0"/>
  </r>
  <r>
    <s v="SI500_10"/>
    <s v="SI300_10"/>
    <n v="1"/>
    <s v="Reference"/>
    <s v="SI"/>
    <x v="24"/>
    <s v="Nice to have"/>
    <s v="Services"/>
    <x v="0"/>
    <n v="2015"/>
    <n v="10"/>
    <x v="9"/>
    <n v="0.48444559670583015"/>
    <n v="0.48444559670583015"/>
    <n v="3.5111011015806971E-2"/>
    <n v="0.44933458569002316"/>
    <n v="0"/>
    <n v="0.81285140486952334"/>
    <n v="0.39378228386518854"/>
    <n v="2.8540803537936664E-2"/>
    <n v="0.3652414803272519"/>
    <n v="0"/>
    <n v="0"/>
    <m/>
    <n v="0"/>
    <n v="0"/>
    <s v="-"/>
    <n v="0"/>
    <m/>
    <n v="0"/>
    <n v="0"/>
  </r>
  <r>
    <s v="SI500_11"/>
    <s v="SI300_11"/>
    <n v="1"/>
    <s v="Reference"/>
    <s v="SI"/>
    <x v="24"/>
    <s v="Nice to have"/>
    <s v="Services"/>
    <x v="0"/>
    <n v="2015"/>
    <n v="11"/>
    <x v="10"/>
    <n v="7.6533511360760038E-3"/>
    <n v="7.6533511360760038E-3"/>
    <n v="5.3203759904797514E-4"/>
    <n v="7.1213135370280286E-3"/>
    <n v="0"/>
    <n v="2.1486454799221684"/>
    <n v="1.6444338324786898E-2"/>
    <n v="1.1543833309995536E-3"/>
    <n v="1.5289954993787346E-2"/>
    <n v="0"/>
    <n v="0"/>
    <m/>
    <n v="0"/>
    <n v="0"/>
    <s v="-"/>
    <n v="0"/>
    <m/>
    <n v="0"/>
    <n v="0"/>
  </r>
  <r>
    <s v="SI500_12"/>
    <s v="SI300_12"/>
    <n v="1"/>
    <s v="Reference"/>
    <s v="SI"/>
    <x v="24"/>
    <s v="Nice to have"/>
    <s v="Services"/>
    <x v="0"/>
    <n v="2015"/>
    <n v="12"/>
    <x v="11"/>
    <n v="0"/>
    <n v="0"/>
    <n v="0"/>
    <n v="0"/>
    <n v="0"/>
    <s v="-"/>
    <n v="0"/>
    <n v="0"/>
    <n v="0"/>
    <n v="0"/>
    <n v="0"/>
    <m/>
    <n v="0"/>
    <n v="0"/>
    <s v="-"/>
    <n v="0"/>
    <m/>
    <n v="0"/>
    <n v="0"/>
  </r>
  <r>
    <s v=" "/>
    <s v="SI300_13"/>
    <n v="1"/>
    <s v="Reference"/>
    <s v="SI"/>
    <x v="24"/>
    <s v="Nice to have"/>
    <s v="Services"/>
    <x v="0"/>
    <n v="2015"/>
    <n v="13"/>
    <x v="12"/>
    <n v="0"/>
    <n v="0"/>
    <n v="0"/>
    <n v="0"/>
    <n v="0"/>
    <s v="-"/>
    <n v="0"/>
    <n v="0"/>
    <n v="0"/>
    <n v="0"/>
    <n v="0"/>
    <m/>
    <n v="0"/>
    <n v="0"/>
    <s v="-"/>
    <n v="0"/>
    <m/>
    <n v="0"/>
    <n v="0"/>
  </r>
  <r>
    <s v="SI500_14"/>
    <s v="SI300_14"/>
    <n v="1"/>
    <s v="Reference"/>
    <s v="SI"/>
    <x v="24"/>
    <s v="Nice to have"/>
    <s v="Services"/>
    <x v="0"/>
    <n v="2015"/>
    <n v="14"/>
    <x v="13"/>
    <n v="0"/>
    <n v="0"/>
    <n v="0"/>
    <n v="0"/>
    <n v="0"/>
    <s v="-"/>
    <n v="0"/>
    <n v="0"/>
    <n v="0"/>
    <n v="0"/>
    <n v="0"/>
    <m/>
    <n v="0"/>
    <n v="0"/>
    <s v="-"/>
    <n v="0"/>
    <m/>
    <n v="0"/>
    <n v="0"/>
  </r>
  <r>
    <s v="SI500_15"/>
    <s v="SI300_15"/>
    <n v="1"/>
    <s v="Reference"/>
    <s v="SI"/>
    <x v="24"/>
    <s v="Nice to have"/>
    <s v="Services"/>
    <x v="0"/>
    <n v="2015"/>
    <n v="15"/>
    <x v="14"/>
    <n v="0"/>
    <n v="0"/>
    <n v="0"/>
    <n v="0"/>
    <n v="0"/>
    <s v="-"/>
    <n v="0"/>
    <n v="0"/>
    <n v="0"/>
    <n v="0"/>
    <n v="0"/>
    <m/>
    <n v="0"/>
    <n v="0"/>
    <s v="-"/>
    <n v="0"/>
    <m/>
    <n v="0"/>
    <n v="0"/>
  </r>
  <r>
    <s v="SI500_16"/>
    <s v="SI300_16"/>
    <n v="1"/>
    <s v="Reference"/>
    <s v="SI"/>
    <x v="24"/>
    <s v="Nice to have"/>
    <s v="Services"/>
    <x v="0"/>
    <n v="2015"/>
    <n v="16"/>
    <x v="15"/>
    <n v="0"/>
    <n v="0"/>
    <n v="0"/>
    <n v="0"/>
    <n v="0"/>
    <s v="-"/>
    <n v="0"/>
    <n v="0"/>
    <n v="0"/>
    <n v="0"/>
    <n v="0"/>
    <m/>
    <n v="0"/>
    <n v="0"/>
    <s v="-"/>
    <n v="0"/>
    <m/>
    <n v="0"/>
    <n v="0"/>
  </r>
  <r>
    <s v="ES500_1"/>
    <s v="ES300_1"/>
    <n v="1"/>
    <s v="Reference"/>
    <s v="ES"/>
    <x v="25"/>
    <s v="Core countries"/>
    <s v="Services"/>
    <x v="0"/>
    <n v="2015"/>
    <n v="1"/>
    <x v="0"/>
    <n v="63.870071635991962"/>
    <n v="45.82954290918412"/>
    <n v="5.4119033312483253"/>
    <n v="35.541210472263963"/>
    <n v="4.876429105671833"/>
    <n v="0.83432321050439073"/>
    <n v="38.236651375939232"/>
    <n v="4.499082696627319"/>
    <n v="29.29797009292615"/>
    <n v="4.4395985863857632"/>
    <n v="18.040528726807842"/>
    <m/>
    <n v="13.264505169813514"/>
    <n v="4.7760235569943266"/>
    <n v="2.4411568653230016"/>
    <n v="44.03976055550379"/>
    <m/>
    <n v="34.48771344151514"/>
    <n v="9.5520471139886531"/>
  </r>
  <r>
    <s v="ES500_2"/>
    <s v="ES300_2"/>
    <n v="1"/>
    <s v="Reference"/>
    <s v="ES"/>
    <x v="25"/>
    <s v="Core countries"/>
    <s v="Services"/>
    <x v="0"/>
    <n v="2015"/>
    <n v="2"/>
    <x v="1"/>
    <n v="18.342602642523136"/>
    <n v="18.342602642523136"/>
    <n v="2.4596336134864587"/>
    <n v="15.882969029036676"/>
    <n v="0"/>
    <n v="0.83926013492186236"/>
    <n v="15.394215168582075"/>
    <n v="2.0661967633369978"/>
    <n v="13.328018405245079"/>
    <n v="0"/>
    <n v="0"/>
    <m/>
    <n v="0"/>
    <n v="0"/>
    <s v="-"/>
    <n v="0"/>
    <m/>
    <n v="0"/>
    <n v="0"/>
  </r>
  <r>
    <s v="ES500_3"/>
    <s v="ES300_3"/>
    <n v="1"/>
    <s v="Reference"/>
    <s v="ES"/>
    <x v="25"/>
    <s v="Core countries"/>
    <s v="Services"/>
    <x v="0"/>
    <n v="2015"/>
    <n v="3"/>
    <x v="2"/>
    <n v="13.874843921136288"/>
    <n v="13.874843921136288"/>
    <n v="1.741032717767629"/>
    <n v="12.133811203368658"/>
    <n v="0"/>
    <n v="0.75761822943095225"/>
    <n v="10.511834685162086"/>
    <n v="1.319057904948191"/>
    <n v="9.1927767802138938"/>
    <n v="0"/>
    <n v="0"/>
    <m/>
    <n v="0"/>
    <n v="0"/>
    <s v="-"/>
    <n v="0"/>
    <m/>
    <n v="0"/>
    <n v="0"/>
  </r>
  <r>
    <s v="ES500_5"/>
    <s v="ES300_5"/>
    <n v="1"/>
    <s v="Reference"/>
    <s v="ES"/>
    <x v="25"/>
    <s v="Core countries"/>
    <s v="Services"/>
    <x v="0"/>
    <n v="2015"/>
    <n v="5"/>
    <x v="3"/>
    <n v="5.2121930337496805E-2"/>
    <n v="5.2121930337496805E-2"/>
    <n v="6.1351214750345641E-3"/>
    <n v="4.5986808862462245E-2"/>
    <n v="0"/>
    <n v="0.62253561008584768"/>
    <n v="3.2447757701505625E-2"/>
    <n v="3.8347035993042105E-3"/>
    <n v="2.8613054102201416E-2"/>
    <n v="0"/>
    <n v="0"/>
    <m/>
    <n v="0"/>
    <n v="0"/>
    <s v="-"/>
    <n v="0"/>
    <m/>
    <n v="0"/>
    <n v="0"/>
  </r>
  <r>
    <s v="ES500_6"/>
    <s v="ES300_6"/>
    <n v="1"/>
    <s v="Reference"/>
    <s v="ES"/>
    <x v="25"/>
    <s v="Core countries"/>
    <s v="Services"/>
    <x v="0"/>
    <n v="2015"/>
    <n v="6"/>
    <x v="4"/>
    <n v="25.872090932472553"/>
    <n v="7.8315622056647101"/>
    <n v="0.37875643926677588"/>
    <n v="2.5763766607261012"/>
    <n v="4.876429105671833"/>
    <n v="0.94032860196765122"/>
    <n v="7.3642419400753916"/>
    <n v="0.39979422617804394"/>
    <n v="2.5248491275115845"/>
    <n v="4.4395985863857632"/>
    <n v="18.040528726807842"/>
    <m/>
    <n v="13.264505169813514"/>
    <n v="4.7760235569943266"/>
    <n v="2.4411568653230016"/>
    <n v="44.03976055550379"/>
    <m/>
    <n v="34.48771344151514"/>
    <n v="9.5520471139886531"/>
  </r>
  <r>
    <s v="ES500_7"/>
    <s v="ES300_7"/>
    <n v="1"/>
    <s v="Reference"/>
    <s v="ES"/>
    <x v="25"/>
    <s v="Core countries"/>
    <s v="Services"/>
    <x v="0"/>
    <n v="2015"/>
    <n v="7"/>
    <x v="5"/>
    <n v="0.606824338846078"/>
    <n v="0.606824338846078"/>
    <n v="7.9828485512811118E-2"/>
    <n v="0.52699585333326693"/>
    <n v="0"/>
    <n v="0.95868758933450016"/>
    <n v="0.58175496255784842"/>
    <n v="7.6537666981939395E-2"/>
    <n v="0.505217295575909"/>
    <n v="0"/>
    <n v="0"/>
    <m/>
    <n v="0"/>
    <n v="0"/>
    <s v="-"/>
    <n v="0"/>
    <m/>
    <n v="0"/>
    <n v="0"/>
  </r>
  <r>
    <s v="ES500_8"/>
    <s v="ES300_8"/>
    <n v="1"/>
    <s v="Reference"/>
    <s v="ES"/>
    <x v="25"/>
    <s v="Core countries"/>
    <s v="Services"/>
    <x v="0"/>
    <n v="2015"/>
    <n v="8"/>
    <x v="6"/>
    <n v="0"/>
    <n v="0"/>
    <n v="0"/>
    <n v="0"/>
    <n v="0"/>
    <s v="-"/>
    <n v="0"/>
    <n v="0"/>
    <n v="0"/>
    <n v="0"/>
    <n v="0"/>
    <m/>
    <n v="0"/>
    <n v="0"/>
    <s v="-"/>
    <n v="0"/>
    <m/>
    <n v="0"/>
    <n v="0"/>
  </r>
  <r>
    <s v="ES500_9"/>
    <s v="ES300_9"/>
    <n v="1"/>
    <s v="Reference"/>
    <s v="ES"/>
    <x v="25"/>
    <s v="Core countries"/>
    <s v="Services"/>
    <x v="0"/>
    <n v="2015"/>
    <n v="9"/>
    <x v="7"/>
    <n v="0"/>
    <n v="0"/>
    <n v="0"/>
    <n v="0"/>
    <n v="0"/>
    <s v="-"/>
    <n v="0"/>
    <n v="0"/>
    <n v="0"/>
    <n v="0"/>
    <n v="0"/>
    <m/>
    <n v="0"/>
    <n v="0"/>
    <s v="-"/>
    <n v="0"/>
    <m/>
    <n v="0"/>
    <n v="0"/>
  </r>
  <r>
    <s v="ES500_4"/>
    <s v="ES300_4"/>
    <n v="1"/>
    <s v="Reference"/>
    <s v="ES"/>
    <x v="25"/>
    <s v="Core countries"/>
    <s v="Services"/>
    <x v="0"/>
    <n v="2015"/>
    <n v="4"/>
    <x v="8"/>
    <n v="2.024883937917572"/>
    <n v="2.024883937917572"/>
    <n v="0.28599808387593817"/>
    <n v="1.7388858540416341"/>
    <n v="0"/>
    <n v="0.76864493590419214"/>
    <n v="1.5564167846740804"/>
    <n v="0.22040248187420877"/>
    <n v="1.3360143027998717"/>
    <n v="0"/>
    <n v="0"/>
    <m/>
    <n v="0"/>
    <n v="0"/>
    <s v="-"/>
    <n v="0"/>
    <m/>
    <n v="0"/>
    <n v="0"/>
  </r>
  <r>
    <s v="ES500_10"/>
    <s v="ES300_10"/>
    <n v="1"/>
    <s v="Reference"/>
    <s v="ES"/>
    <x v="25"/>
    <s v="Core countries"/>
    <s v="Services"/>
    <x v="0"/>
    <n v="2015"/>
    <n v="10"/>
    <x v="9"/>
    <n v="2.8890705502044072"/>
    <n v="2.8890705502044072"/>
    <n v="0.43190595416762223"/>
    <n v="2.4571645960367849"/>
    <n v="0"/>
    <n v="0.81941786077936962"/>
    <n v="2.3673560098891717"/>
    <n v="0.3538055308788598"/>
    <n v="2.0135504790103118"/>
    <n v="0"/>
    <n v="0"/>
    <m/>
    <n v="0"/>
    <n v="0"/>
    <s v="-"/>
    <n v="0"/>
    <m/>
    <n v="0"/>
    <n v="0"/>
  </r>
  <r>
    <s v="ES500_11"/>
    <s v="ES300_11"/>
    <n v="1"/>
    <s v="Reference"/>
    <s v="ES"/>
    <x v="25"/>
    <s v="Core countries"/>
    <s v="Services"/>
    <x v="0"/>
    <n v="2015"/>
    <n v="11"/>
    <x v="10"/>
    <n v="0.20763338255443264"/>
    <n v="0.20763338255443264"/>
    <n v="2.8612915696055383E-2"/>
    <n v="0.17902046685837725"/>
    <n v="0"/>
    <n v="2.0631753046009584"/>
    <n v="0.4283840672970689"/>
    <n v="5.9453418829773542E-2"/>
    <n v="0.36893064846729534"/>
    <n v="0"/>
    <n v="0"/>
    <m/>
    <n v="0"/>
    <n v="0"/>
    <s v="-"/>
    <n v="0"/>
    <m/>
    <n v="0"/>
    <n v="0"/>
  </r>
  <r>
    <s v="ES500_12"/>
    <s v="ES300_12"/>
    <n v="1"/>
    <s v="Reference"/>
    <s v="ES"/>
    <x v="25"/>
    <s v="Core countries"/>
    <s v="Services"/>
    <x v="0"/>
    <n v="2015"/>
    <n v="12"/>
    <x v="11"/>
    <n v="0"/>
    <n v="0"/>
    <n v="0"/>
    <n v="0"/>
    <n v="0"/>
    <s v="-"/>
    <n v="0"/>
    <n v="0"/>
    <n v="0"/>
    <n v="0"/>
    <n v="0"/>
    <m/>
    <n v="0"/>
    <n v="0"/>
    <s v="-"/>
    <n v="0"/>
    <m/>
    <n v="0"/>
    <n v="0"/>
  </r>
  <r>
    <s v=" "/>
    <s v="ES300_13"/>
    <n v="1"/>
    <s v="Reference"/>
    <s v="ES"/>
    <x v="25"/>
    <s v="Core countries"/>
    <s v="Services"/>
    <x v="0"/>
    <n v="2015"/>
    <n v="13"/>
    <x v="12"/>
    <n v="0"/>
    <n v="0"/>
    <n v="0"/>
    <n v="0"/>
    <n v="0"/>
    <s v="-"/>
    <n v="0"/>
    <n v="0"/>
    <n v="0"/>
    <n v="0"/>
    <n v="0"/>
    <m/>
    <n v="0"/>
    <n v="0"/>
    <s v="-"/>
    <n v="0"/>
    <m/>
    <n v="0"/>
    <n v="0"/>
  </r>
  <r>
    <s v="ES500_14"/>
    <s v="ES300_14"/>
    <n v="1"/>
    <s v="Reference"/>
    <s v="ES"/>
    <x v="25"/>
    <s v="Core countries"/>
    <s v="Services"/>
    <x v="0"/>
    <n v="2015"/>
    <n v="14"/>
    <x v="13"/>
    <n v="0"/>
    <n v="0"/>
    <n v="0"/>
    <n v="0"/>
    <n v="0"/>
    <s v="-"/>
    <n v="0"/>
    <n v="0"/>
    <n v="0"/>
    <n v="0"/>
    <n v="0"/>
    <m/>
    <n v="0"/>
    <n v="0"/>
    <s v="-"/>
    <n v="0"/>
    <m/>
    <n v="0"/>
    <n v="0"/>
  </r>
  <r>
    <s v="ES500_15"/>
    <s v="ES300_15"/>
    <n v="1"/>
    <s v="Reference"/>
    <s v="ES"/>
    <x v="25"/>
    <s v="Core countries"/>
    <s v="Services"/>
    <x v="0"/>
    <n v="2015"/>
    <n v="15"/>
    <x v="14"/>
    <n v="0"/>
    <n v="0"/>
    <n v="0"/>
    <n v="0"/>
    <n v="0"/>
    <s v="-"/>
    <n v="0"/>
    <n v="0"/>
    <n v="0"/>
    <n v="0"/>
    <n v="0"/>
    <m/>
    <n v="0"/>
    <n v="0"/>
    <s v="-"/>
    <n v="0"/>
    <m/>
    <n v="0"/>
    <n v="0"/>
  </r>
  <r>
    <s v="ES500_16"/>
    <s v="ES300_16"/>
    <n v="1"/>
    <s v="Reference"/>
    <s v="ES"/>
    <x v="25"/>
    <s v="Core countries"/>
    <s v="Services"/>
    <x v="0"/>
    <n v="2015"/>
    <n v="16"/>
    <x v="15"/>
    <n v="0"/>
    <n v="0"/>
    <n v="0"/>
    <n v="0"/>
    <n v="0"/>
    <s v="-"/>
    <n v="0"/>
    <n v="0"/>
    <n v="0"/>
    <n v="0"/>
    <n v="0"/>
    <m/>
    <n v="0"/>
    <n v="0"/>
    <s v="-"/>
    <n v="0"/>
    <m/>
    <n v="0"/>
    <n v="0"/>
  </r>
  <r>
    <s v="SE500_1"/>
    <s v="SE300_1"/>
    <n v="1"/>
    <s v="Reference"/>
    <s v="SE"/>
    <x v="26"/>
    <s v="Core countries"/>
    <s v="Services"/>
    <x v="0"/>
    <n v="2015"/>
    <n v="1"/>
    <x v="0"/>
    <n v="33.269621436071823"/>
    <n v="29.995866893022338"/>
    <n v="1.4663901566288693"/>
    <n v="26.851181344801628"/>
    <n v="1.6782953915918419"/>
    <n v="0.93060726641139357"/>
    <n v="27.914371692955541"/>
    <n v="1.3812771949019691"/>
    <n v="25.005140807640526"/>
    <n v="1.5279536904130468"/>
    <n v="3.2737545430494861"/>
    <m/>
    <n v="0.22171642736213878"/>
    <n v="3.0520381156873473"/>
    <n v="4.0812705135146548"/>
    <n v="13.361077885032511"/>
    <m/>
    <n v="1.1529254222831218"/>
    <n v="12.208152462749389"/>
  </r>
  <r>
    <s v="SE500_2"/>
    <s v="SE300_2"/>
    <n v="1"/>
    <s v="Reference"/>
    <s v="SE"/>
    <x v="26"/>
    <s v="Core countries"/>
    <s v="Services"/>
    <x v="0"/>
    <n v="2015"/>
    <n v="2"/>
    <x v="1"/>
    <n v="1.2518487596119245"/>
    <n v="1.2518487596119245"/>
    <n v="6.9457420688809168E-2"/>
    <n v="1.1823913389231153"/>
    <n v="0"/>
    <n v="0.84701544565168929"/>
    <n v="1.0603352350112087"/>
    <n v="5.9073242486609806E-2"/>
    <n v="1.0012619925245989"/>
    <n v="0"/>
    <n v="0"/>
    <m/>
    <n v="0"/>
    <n v="0"/>
    <s v="-"/>
    <n v="0"/>
    <m/>
    <n v="0"/>
    <n v="0"/>
  </r>
  <r>
    <s v="SE500_3"/>
    <s v="SE300_3"/>
    <n v="1"/>
    <s v="Reference"/>
    <s v="SE"/>
    <x v="26"/>
    <s v="Core countries"/>
    <s v="Services"/>
    <x v="0"/>
    <n v="2015"/>
    <n v="3"/>
    <x v="2"/>
    <n v="4.1392413709776656"/>
    <n v="4.1392413709776656"/>
    <n v="0.20135249908843283"/>
    <n v="3.9378888718892329"/>
    <n v="0"/>
    <n v="0.75755469083940108"/>
    <n v="3.1357017171006443"/>
    <n v="0.15251110460577852"/>
    <n v="2.9831906124948659"/>
    <n v="0"/>
    <n v="0"/>
    <m/>
    <n v="0"/>
    <n v="0"/>
    <s v="-"/>
    <n v="0"/>
    <m/>
    <n v="0"/>
    <n v="0"/>
  </r>
  <r>
    <s v="SE500_5"/>
    <s v="SE300_5"/>
    <n v="1"/>
    <s v="Reference"/>
    <s v="SE"/>
    <x v="26"/>
    <s v="Core countries"/>
    <s v="Services"/>
    <x v="0"/>
    <n v="2015"/>
    <n v="5"/>
    <x v="3"/>
    <n v="3.1424155623789696E-2"/>
    <n v="3.1424155623789696E-2"/>
    <n v="1.8226485710838315E-3"/>
    <n v="2.9601507052705867E-2"/>
    <n v="0"/>
    <n v="0.64662114387872871"/>
    <n v="2.0319523454878079E-2"/>
    <n v="1.1778849019998829E-3"/>
    <n v="1.9141638552878197E-2"/>
    <n v="0"/>
    <n v="0"/>
    <m/>
    <n v="0"/>
    <n v="0"/>
    <s v="-"/>
    <n v="0"/>
    <m/>
    <n v="0"/>
    <n v="0"/>
  </r>
  <r>
    <s v="SE500_6"/>
    <s v="SE300_6"/>
    <n v="1"/>
    <s v="Reference"/>
    <s v="SE"/>
    <x v="26"/>
    <s v="Core countries"/>
    <s v="Services"/>
    <x v="0"/>
    <n v="2015"/>
    <n v="6"/>
    <x v="4"/>
    <n v="10.990819240446022"/>
    <n v="7.7170646973965358"/>
    <n v="0.29785871138026743"/>
    <n v="5.7409105944244265"/>
    <n v="1.6782953915918419"/>
    <n v="0.96646444847719237"/>
    <n v="7.4582686766321542"/>
    <n v="0.30422260368317056"/>
    <n v="5.626092382535937"/>
    <n v="1.5279536904130468"/>
    <n v="3.2737545430494861"/>
    <m/>
    <n v="0.22171642736213878"/>
    <n v="3.0520381156873473"/>
    <n v="4.0812705135146548"/>
    <n v="13.361077885032511"/>
    <m/>
    <n v="1.1529254222831218"/>
    <n v="12.208152462749389"/>
  </r>
  <r>
    <s v="SE500_7"/>
    <s v="SE300_7"/>
    <n v="1"/>
    <s v="Reference"/>
    <s v="SE"/>
    <x v="26"/>
    <s v="Core countries"/>
    <s v="Services"/>
    <x v="0"/>
    <n v="2015"/>
    <n v="7"/>
    <x v="5"/>
    <n v="16.065171457298753"/>
    <n v="16.065171457298753"/>
    <n v="0.85534094017860041"/>
    <n v="15.209830517120153"/>
    <n v="0"/>
    <n v="0.95661951129400224"/>
    <n v="15.368256468335487"/>
    <n v="0.8185361709942095"/>
    <n v="14.549720297341278"/>
    <n v="0"/>
    <n v="0"/>
    <m/>
    <n v="0"/>
    <n v="0"/>
    <s v="-"/>
    <n v="0"/>
    <m/>
    <n v="0"/>
    <n v="0"/>
  </r>
  <r>
    <s v="SE500_8"/>
    <s v="SE300_8"/>
    <n v="1"/>
    <s v="Reference"/>
    <s v="SE"/>
    <x v="26"/>
    <s v="Core countries"/>
    <s v="Services"/>
    <x v="0"/>
    <n v="2015"/>
    <n v="8"/>
    <x v="6"/>
    <n v="0"/>
    <n v="0"/>
    <n v="0"/>
    <n v="0"/>
    <n v="0"/>
    <s v="-"/>
    <n v="0"/>
    <n v="0"/>
    <n v="0"/>
    <n v="0"/>
    <n v="0"/>
    <m/>
    <n v="0"/>
    <n v="0"/>
    <s v="-"/>
    <n v="0"/>
    <m/>
    <n v="0"/>
    <n v="0"/>
  </r>
  <r>
    <s v="SE500_9"/>
    <s v="SE300_9"/>
    <n v="1"/>
    <s v="Reference"/>
    <s v="SE"/>
    <x v="26"/>
    <s v="Core countries"/>
    <s v="Services"/>
    <x v="0"/>
    <n v="2015"/>
    <n v="9"/>
    <x v="7"/>
    <n v="0"/>
    <n v="0"/>
    <n v="0"/>
    <n v="0"/>
    <n v="0"/>
    <s v="-"/>
    <n v="0"/>
    <n v="0"/>
    <n v="0"/>
    <n v="0"/>
    <n v="0"/>
    <m/>
    <n v="0"/>
    <n v="0"/>
    <s v="-"/>
    <n v="0"/>
    <m/>
    <n v="0"/>
    <n v="0"/>
  </r>
  <r>
    <s v="SE500_4"/>
    <s v="SE300_4"/>
    <n v="1"/>
    <s v="Reference"/>
    <s v="SE"/>
    <x v="26"/>
    <s v="Core countries"/>
    <s v="Services"/>
    <x v="0"/>
    <n v="2015"/>
    <n v="4"/>
    <x v="8"/>
    <n v="0.46640894672200078"/>
    <n v="0.46640894672200078"/>
    <n v="2.2885991683283383E-2"/>
    <n v="0.44352295503871741"/>
    <n v="0"/>
    <n v="0.7280359275819237"/>
    <n v="0.33956247015925989"/>
    <n v="1.6676849921277524E-2"/>
    <n v="0.32288562023798234"/>
    <n v="0"/>
    <n v="0"/>
    <m/>
    <n v="0"/>
    <n v="0"/>
    <s v="-"/>
    <n v="0"/>
    <m/>
    <n v="0"/>
    <n v="0"/>
  </r>
  <r>
    <s v="SE500_10"/>
    <s v="SE300_10"/>
    <n v="1"/>
    <s v="Reference"/>
    <s v="SE"/>
    <x v="26"/>
    <s v="Core countries"/>
    <s v="Services"/>
    <x v="0"/>
    <n v="2015"/>
    <n v="10"/>
    <x v="9"/>
    <n v="9.6039665048989864E-2"/>
    <n v="9.6039665048989864E-2"/>
    <n v="5.3508785079468711E-3"/>
    <n v="9.0688786541042996E-2"/>
    <n v="0"/>
    <n v="0.99062611962515024"/>
    <n v="9.5139400717579994E-2"/>
    <n v="5.3118428736277905E-3"/>
    <n v="8.9827557843952202E-2"/>
    <n v="0"/>
    <n v="0"/>
    <m/>
    <n v="0"/>
    <n v="0"/>
    <s v="-"/>
    <n v="0"/>
    <m/>
    <n v="0"/>
    <n v="0"/>
  </r>
  <r>
    <s v="SE500_11"/>
    <s v="SE300_11"/>
    <n v="1"/>
    <s v="Reference"/>
    <s v="SE"/>
    <x v="26"/>
    <s v="Core countries"/>
    <s v="Services"/>
    <x v="0"/>
    <n v="2015"/>
    <n v="11"/>
    <x v="10"/>
    <n v="0.22866784034267673"/>
    <n v="0.22866784034267673"/>
    <n v="1.2321066530445344E-2"/>
    <n v="0.21634677381223139"/>
    <n v="0"/>
    <n v="1.9101426807099888"/>
    <n v="0.43678820154432424"/>
    <n v="2.3767495435295594E-2"/>
    <n v="0.41302070610902863"/>
    <n v="0"/>
    <n v="0"/>
    <m/>
    <n v="0"/>
    <n v="0"/>
    <s v="-"/>
    <n v="0"/>
    <m/>
    <n v="0"/>
    <n v="0"/>
  </r>
  <r>
    <s v="SE500_12"/>
    <s v="SE300_12"/>
    <n v="1"/>
    <s v="Reference"/>
    <s v="SE"/>
    <x v="26"/>
    <s v="Core countries"/>
    <s v="Services"/>
    <x v="0"/>
    <n v="2015"/>
    <n v="12"/>
    <x v="11"/>
    <n v="0"/>
    <n v="0"/>
    <n v="0"/>
    <n v="0"/>
    <n v="0"/>
    <s v="-"/>
    <n v="0"/>
    <n v="0"/>
    <n v="0"/>
    <n v="0"/>
    <n v="0"/>
    <m/>
    <n v="0"/>
    <n v="0"/>
    <s v="-"/>
    <n v="0"/>
    <m/>
    <n v="0"/>
    <n v="0"/>
  </r>
  <r>
    <s v=" "/>
    <s v="SE300_13"/>
    <n v="1"/>
    <s v="Reference"/>
    <s v="SE"/>
    <x v="26"/>
    <s v="Core countries"/>
    <s v="Services"/>
    <x v="0"/>
    <n v="2015"/>
    <n v="13"/>
    <x v="12"/>
    <n v="0"/>
    <n v="0"/>
    <n v="0"/>
    <n v="0"/>
    <n v="0"/>
    <s v="-"/>
    <n v="0"/>
    <n v="0"/>
    <n v="0"/>
    <n v="0"/>
    <n v="0"/>
    <m/>
    <n v="0"/>
    <n v="0"/>
    <s v="-"/>
    <n v="0"/>
    <m/>
    <n v="0"/>
    <n v="0"/>
  </r>
  <r>
    <s v="SE500_14"/>
    <s v="SE300_14"/>
    <n v="1"/>
    <s v="Reference"/>
    <s v="SE"/>
    <x v="26"/>
    <s v="Core countries"/>
    <s v="Services"/>
    <x v="0"/>
    <n v="2015"/>
    <n v="14"/>
    <x v="13"/>
    <n v="0"/>
    <n v="0"/>
    <n v="0"/>
    <n v="0"/>
    <n v="0"/>
    <s v="-"/>
    <n v="0"/>
    <n v="0"/>
    <n v="0"/>
    <n v="0"/>
    <n v="0"/>
    <m/>
    <n v="0"/>
    <n v="0"/>
    <s v="-"/>
    <n v="0"/>
    <m/>
    <n v="0"/>
    <n v="0"/>
  </r>
  <r>
    <s v="SE500_15"/>
    <s v="SE300_15"/>
    <n v="1"/>
    <s v="Reference"/>
    <s v="SE"/>
    <x v="26"/>
    <s v="Core countries"/>
    <s v="Services"/>
    <x v="0"/>
    <n v="2015"/>
    <n v="15"/>
    <x v="14"/>
    <n v="0"/>
    <n v="0"/>
    <n v="0"/>
    <n v="0"/>
    <n v="0"/>
    <s v="-"/>
    <n v="0"/>
    <n v="0"/>
    <n v="0"/>
    <n v="0"/>
    <n v="0"/>
    <m/>
    <n v="0"/>
    <n v="0"/>
    <s v="-"/>
    <n v="0"/>
    <m/>
    <n v="0"/>
    <n v="0"/>
  </r>
  <r>
    <s v="SE500_16"/>
    <s v="SE300_16"/>
    <n v="1"/>
    <s v="Reference"/>
    <s v="SE"/>
    <x v="26"/>
    <s v="Core countries"/>
    <s v="Services"/>
    <x v="0"/>
    <n v="2015"/>
    <n v="16"/>
    <x v="15"/>
    <n v="0"/>
    <n v="0"/>
    <n v="0"/>
    <n v="0"/>
    <n v="0"/>
    <s v="-"/>
    <n v="0"/>
    <n v="0"/>
    <n v="0"/>
    <n v="0"/>
    <n v="0"/>
    <m/>
    <n v="0"/>
    <n v="0"/>
    <s v="-"/>
    <n v="0"/>
    <m/>
    <n v="0"/>
    <n v="0"/>
  </r>
  <r>
    <s v="UK500_1"/>
    <s v="UK300_1"/>
    <n v="1"/>
    <s v="Reference"/>
    <s v="UK"/>
    <x v="27"/>
    <s v="Core countries"/>
    <s v="Services"/>
    <x v="0"/>
    <n v="2015"/>
    <n v="1"/>
    <x v="0"/>
    <n v="116.7442142520497"/>
    <n v="112.68342409135526"/>
    <n v="10.873182981503636"/>
    <n v="92.227205682779598"/>
    <n v="9.5830354270720299"/>
    <n v="0.86622090520004902"/>
    <n v="97.608737617454764"/>
    <n v="9.5915001632367876"/>
    <n v="79.292650340703048"/>
    <n v="8.7245871135149251"/>
    <n v="4.0607901606944328"/>
    <m/>
    <n v="1.071979119421669"/>
    <n v="2.9888110412727635"/>
    <n v="4.316779467148339"/>
    <n v="17.529535586083732"/>
    <m/>
    <n v="5.5742914209926795"/>
    <n v="11.955244165091054"/>
  </r>
  <r>
    <s v="UK500_2"/>
    <s v="UK300_2"/>
    <n v="1"/>
    <s v="Reference"/>
    <s v="UK"/>
    <x v="27"/>
    <s v="Core countries"/>
    <s v="Services"/>
    <x v="0"/>
    <n v="2015"/>
    <n v="2"/>
    <x v="1"/>
    <n v="80.000348657470084"/>
    <n v="80.000348657470084"/>
    <n v="8.4118058980904227"/>
    <n v="71.588542759379663"/>
    <n v="0"/>
    <n v="0.83653461166028364"/>
    <n v="66.923060596864033"/>
    <n v="7.0581223229603491"/>
    <n v="59.864938273903682"/>
    <n v="0"/>
    <n v="0"/>
    <m/>
    <n v="0"/>
    <n v="0"/>
    <s v="-"/>
    <n v="0"/>
    <m/>
    <n v="0"/>
    <n v="0"/>
  </r>
  <r>
    <s v="UK500_3"/>
    <s v="UK300_3"/>
    <n v="1"/>
    <s v="Reference"/>
    <s v="UK"/>
    <x v="27"/>
    <s v="Core countries"/>
    <s v="Services"/>
    <x v="0"/>
    <n v="2015"/>
    <n v="3"/>
    <x v="2"/>
    <n v="9.1638349482169232"/>
    <n v="9.1638349482169232"/>
    <n v="0.92776899117318257"/>
    <n v="8.2360659570437402"/>
    <n v="0"/>
    <n v="0.76210305060275618"/>
    <n v="6.9837865692562673"/>
    <n v="0.707659956273331"/>
    <n v="6.2761266129829361"/>
    <n v="0"/>
    <n v="0"/>
    <m/>
    <n v="0"/>
    <n v="0"/>
    <s v="-"/>
    <n v="0"/>
    <m/>
    <n v="0"/>
    <n v="0"/>
  </r>
  <r>
    <s v="UK500_5"/>
    <s v="UK300_5"/>
    <n v="1"/>
    <s v="Reference"/>
    <s v="UK"/>
    <x v="27"/>
    <s v="Core countries"/>
    <s v="Services"/>
    <x v="0"/>
    <n v="2015"/>
    <n v="5"/>
    <x v="3"/>
    <n v="0.18710096458076617"/>
    <n v="0.18710096458076617"/>
    <n v="1.6121751548166207E-2"/>
    <n v="0.17097921303259997"/>
    <n v="0"/>
    <n v="0.60911159522310598"/>
    <n v="0.11396536700357233"/>
    <n v="9.8125710833457027E-3"/>
    <n v="0.10415279592022664"/>
    <n v="0"/>
    <n v="0"/>
    <m/>
    <n v="0"/>
    <n v="0"/>
    <s v="-"/>
    <n v="0"/>
    <m/>
    <n v="0"/>
    <n v="0"/>
  </r>
  <r>
    <s v="UK500_6"/>
    <s v="UK300_6"/>
    <n v="1"/>
    <s v="Reference"/>
    <s v="UK"/>
    <x v="27"/>
    <s v="Core countries"/>
    <s v="Services"/>
    <x v="0"/>
    <n v="2015"/>
    <n v="6"/>
    <x v="4"/>
    <n v="18.520456339041736"/>
    <n v="14.459666178347305"/>
    <n v="0.48320282776761703"/>
    <n v="4.3934279235076579"/>
    <n v="9.5830354270720299"/>
    <n v="0.94593185034296201"/>
    <n v="13.677858783425613"/>
    <n v="0.64771230487317832"/>
    <n v="4.3055593650375084"/>
    <n v="8.7245871135149251"/>
    <n v="4.0607901606944328"/>
    <m/>
    <n v="1.071979119421669"/>
    <n v="2.9888110412727635"/>
    <n v="4.316779467148339"/>
    <n v="17.529535586083732"/>
    <m/>
    <n v="5.5742914209926795"/>
    <n v="11.955244165091054"/>
  </r>
  <r>
    <s v="UK500_7"/>
    <s v="UK300_7"/>
    <n v="1"/>
    <s v="Reference"/>
    <s v="UK"/>
    <x v="27"/>
    <s v="Core countries"/>
    <s v="Services"/>
    <x v="0"/>
    <n v="2015"/>
    <n v="7"/>
    <x v="5"/>
    <n v="5.2357031265176062"/>
    <n v="5.2357031265176062"/>
    <n v="0.60065712912408808"/>
    <n v="4.6350459973935179"/>
    <n v="0"/>
    <n v="0.95865870908585227"/>
    <n v="5.0192524004241292"/>
    <n v="0.57604190179292214"/>
    <n v="4.4432104986312071"/>
    <n v="0"/>
    <n v="0"/>
    <m/>
    <n v="0"/>
    <n v="0"/>
    <s v="-"/>
    <n v="0"/>
    <m/>
    <n v="0"/>
    <n v="0"/>
  </r>
  <r>
    <s v="UK500_8"/>
    <s v="UK300_8"/>
    <n v="1"/>
    <s v="Reference"/>
    <s v="UK"/>
    <x v="27"/>
    <s v="Core countries"/>
    <s v="Services"/>
    <x v="0"/>
    <n v="2015"/>
    <n v="8"/>
    <x v="6"/>
    <n v="0"/>
    <n v="0"/>
    <n v="0"/>
    <n v="0"/>
    <n v="0"/>
    <s v="-"/>
    <n v="0"/>
    <n v="0"/>
    <n v="0"/>
    <n v="0"/>
    <n v="0"/>
    <m/>
    <n v="0"/>
    <n v="0"/>
    <s v="-"/>
    <n v="0"/>
    <m/>
    <n v="0"/>
    <n v="0"/>
  </r>
  <r>
    <s v="UK500_9"/>
    <s v="UK300_9"/>
    <n v="1"/>
    <s v="Reference"/>
    <s v="UK"/>
    <x v="27"/>
    <s v="Core countries"/>
    <s v="Services"/>
    <x v="0"/>
    <n v="2015"/>
    <n v="9"/>
    <x v="7"/>
    <n v="0"/>
    <n v="0"/>
    <n v="0"/>
    <n v="0"/>
    <n v="0"/>
    <s v="-"/>
    <n v="0"/>
    <n v="0"/>
    <n v="0"/>
    <n v="0"/>
    <n v="0"/>
    <m/>
    <n v="0"/>
    <n v="0"/>
    <s v="-"/>
    <n v="0"/>
    <m/>
    <n v="0"/>
    <n v="0"/>
  </r>
  <r>
    <s v="UK500_4"/>
    <s v="UK300_4"/>
    <n v="1"/>
    <s v="Reference"/>
    <s v="UK"/>
    <x v="27"/>
    <s v="Core countries"/>
    <s v="Services"/>
    <x v="0"/>
    <n v="2015"/>
    <n v="4"/>
    <x v="8"/>
    <n v="0.92998300707284598"/>
    <n v="0.92998300707284598"/>
    <n v="0.10342867015304977"/>
    <n v="0.82655433691979618"/>
    <n v="0"/>
    <n v="0.74869752343676077"/>
    <n v="0.69627597423371135"/>
    <n v="7.782659171845964E-2"/>
    <n v="0.61844938251525172"/>
    <n v="0"/>
    <n v="0"/>
    <m/>
    <n v="0"/>
    <n v="0"/>
    <s v="-"/>
    <n v="0"/>
    <m/>
    <n v="0"/>
    <n v="0"/>
  </r>
  <r>
    <s v="UK500_10"/>
    <s v="UK300_10"/>
    <n v="1"/>
    <s v="Reference"/>
    <s v="UK"/>
    <x v="27"/>
    <s v="Core countries"/>
    <s v="Services"/>
    <x v="0"/>
    <n v="2015"/>
    <n v="10"/>
    <x v="9"/>
    <n v="1.2880368110915912"/>
    <n v="1.2880368110915912"/>
    <n v="0.15602417998957788"/>
    <n v="1.1320126311020133"/>
    <n v="0"/>
    <n v="0.98264144658203134"/>
    <n v="1.2656783553019477"/>
    <n v="0.1537736838463919"/>
    <n v="1.1119046714555558"/>
    <n v="0"/>
    <n v="0"/>
    <m/>
    <n v="0"/>
    <n v="0"/>
    <s v="-"/>
    <n v="0"/>
    <m/>
    <n v="0"/>
    <n v="0"/>
  </r>
  <r>
    <s v="UK500_11"/>
    <s v="UK300_11"/>
    <n v="1"/>
    <s v="Reference"/>
    <s v="UK"/>
    <x v="27"/>
    <s v="Core countries"/>
    <s v="Services"/>
    <x v="0"/>
    <n v="2015"/>
    <n v="11"/>
    <x v="10"/>
    <n v="1.4187503980581375"/>
    <n v="1.4187503980581375"/>
    <n v="0.17417353365753493"/>
    <n v="1.2445768644006026"/>
    <n v="0"/>
    <n v="2.0643938320329318"/>
    <n v="2.9288595709454861"/>
    <n v="0.36055083068881066"/>
    <n v="2.5683087402566755"/>
    <n v="0"/>
    <n v="0"/>
    <m/>
    <n v="0"/>
    <n v="0"/>
    <s v="-"/>
    <n v="0"/>
    <m/>
    <n v="0"/>
    <n v="0"/>
  </r>
  <r>
    <s v="UK500_12"/>
    <s v="UK300_12"/>
    <n v="1"/>
    <s v="Reference"/>
    <s v="UK"/>
    <x v="27"/>
    <s v="Core countries"/>
    <s v="Services"/>
    <x v="0"/>
    <n v="2015"/>
    <n v="12"/>
    <x v="11"/>
    <n v="0"/>
    <n v="0"/>
    <n v="0"/>
    <n v="0"/>
    <n v="0"/>
    <s v="-"/>
    <n v="0"/>
    <n v="0"/>
    <n v="0"/>
    <n v="0"/>
    <n v="0"/>
    <m/>
    <n v="0"/>
    <n v="0"/>
    <s v="-"/>
    <n v="0"/>
    <m/>
    <n v="0"/>
    <n v="0"/>
  </r>
  <r>
    <s v=" "/>
    <s v="UK300_13"/>
    <n v="1"/>
    <s v="Reference"/>
    <s v="UK"/>
    <x v="27"/>
    <s v="Core countries"/>
    <s v="Services"/>
    <x v="0"/>
    <n v="2015"/>
    <n v="13"/>
    <x v="12"/>
    <n v="0"/>
    <n v="0"/>
    <n v="0"/>
    <n v="0"/>
    <n v="0"/>
    <s v="-"/>
    <n v="0"/>
    <n v="0"/>
    <n v="0"/>
    <n v="0"/>
    <n v="0"/>
    <m/>
    <n v="0"/>
    <n v="0"/>
    <s v="-"/>
    <n v="0"/>
    <m/>
    <n v="0"/>
    <n v="0"/>
  </r>
  <r>
    <s v="UK500_14"/>
    <s v="UK300_14"/>
    <n v="1"/>
    <s v="Reference"/>
    <s v="UK"/>
    <x v="27"/>
    <s v="Core countries"/>
    <s v="Services"/>
    <x v="0"/>
    <n v="2015"/>
    <n v="14"/>
    <x v="13"/>
    <n v="0"/>
    <n v="0"/>
    <n v="0"/>
    <n v="0"/>
    <n v="0"/>
    <s v="-"/>
    <n v="0"/>
    <n v="0"/>
    <n v="0"/>
    <n v="0"/>
    <n v="0"/>
    <m/>
    <n v="0"/>
    <n v="0"/>
    <s v="-"/>
    <n v="0"/>
    <m/>
    <n v="0"/>
    <n v="0"/>
  </r>
  <r>
    <s v="UK500_15"/>
    <s v="UK300_15"/>
    <n v="1"/>
    <s v="Reference"/>
    <s v="UK"/>
    <x v="27"/>
    <s v="Core countries"/>
    <s v="Services"/>
    <x v="0"/>
    <n v="2015"/>
    <n v="15"/>
    <x v="14"/>
    <n v="0"/>
    <n v="0"/>
    <n v="0"/>
    <n v="0"/>
    <n v="0"/>
    <s v="-"/>
    <n v="0"/>
    <n v="0"/>
    <n v="0"/>
    <n v="0"/>
    <n v="0"/>
    <m/>
    <n v="0"/>
    <n v="0"/>
    <s v="-"/>
    <n v="0"/>
    <m/>
    <n v="0"/>
    <n v="0"/>
  </r>
  <r>
    <s v="UK500_16"/>
    <s v="UK300_16"/>
    <n v="1"/>
    <s v="Reference"/>
    <s v="UK"/>
    <x v="27"/>
    <s v="Core countries"/>
    <s v="Services"/>
    <x v="0"/>
    <n v="2015"/>
    <n v="16"/>
    <x v="15"/>
    <n v="0"/>
    <n v="0"/>
    <n v="0"/>
    <n v="0"/>
    <n v="0"/>
    <s v="-"/>
    <n v="0"/>
    <n v="0"/>
    <n v="0"/>
    <n v="0"/>
    <n v="0"/>
    <m/>
    <n v="0"/>
    <n v="0"/>
    <s v="-"/>
    <n v="0"/>
    <m/>
    <n v="0"/>
    <n v="0"/>
  </r>
</pivotCacheRecords>
</file>

<file path=xl/pivotCache/pivotCacheRecords4.xml><?xml version="1.0" encoding="utf-8"?>
<pivotCacheRecords xmlns="http://schemas.openxmlformats.org/spreadsheetml/2006/main" xmlns:r="http://schemas.openxmlformats.org/officeDocument/2006/relationships" count="420">
  <r>
    <s v="AT500_1"/>
    <s v="AT100_1"/>
    <n v="1"/>
    <s v="Reference"/>
    <s v="AT"/>
    <x v="0"/>
    <s v="Core countries"/>
    <s v="Residential"/>
    <n v="2015"/>
    <n v="1"/>
    <x v="0"/>
    <n v="3815.9"/>
    <n v="1785.6362689820494"/>
    <n v="2030.2637310179471"/>
    <n v="134.19999999999999"/>
    <n v="70.921999999999997"/>
    <n v="383622.75162864581"/>
    <n v="239632.38729739102"/>
    <n v="143990.36433125482"/>
    <n v="3815.9000000000005"/>
    <n v="57.827401504887838"/>
    <n v="8.3145955385369827"/>
    <n v="47.296604100216143"/>
    <n v="2.2162018661347123"/>
    <n v="3.2221254391416043E-2"/>
    <s v=" -"/>
    <n v="44.171334647890184"/>
    <n v="7.2614043453445491"/>
    <n v="36.909930302545632"/>
    <s v="-"/>
    <n v="8.430343434086314E-2"/>
    <n v="14573.547430161463"/>
    <n v="144.96324684252784"/>
  </r>
  <r>
    <s v="AT500_10"/>
    <s v="AT100_10"/>
    <n v="1"/>
    <s v="Reference"/>
    <s v="AT"/>
    <x v="0"/>
    <s v="Core countries"/>
    <s v="Residential"/>
    <n v="2015"/>
    <n v="10"/>
    <x v="1"/>
    <m/>
    <m/>
    <m/>
    <m/>
    <m/>
    <m/>
    <m/>
    <m/>
    <s v="n/a"/>
    <n v="1.5724076706077605"/>
    <n v="1.4724279383873076"/>
    <n v="9.9979732220452963E-2"/>
    <n v="0"/>
    <n v="0"/>
    <n v="0.98939999999999995"/>
    <n v="1.5557401492993181"/>
    <n v="1.456820202240402"/>
    <n v="9.8919947058916158E-2"/>
    <s v="-"/>
    <n v="0"/>
    <m/>
    <m/>
  </r>
  <r>
    <s v="AT500_15"/>
    <s v="AT100_15"/>
    <n v="1"/>
    <s v="Reference"/>
    <s v="AT"/>
    <x v="0"/>
    <s v="Core countries"/>
    <s v="Residential"/>
    <n v="2015"/>
    <n v="15"/>
    <x v="2"/>
    <m/>
    <m/>
    <m/>
    <m/>
    <m/>
    <m/>
    <m/>
    <m/>
    <s v=" -"/>
    <n v="0"/>
    <n v="0"/>
    <n v="0"/>
    <n v="0"/>
    <n v="0"/>
    <s v="-"/>
    <s v="-"/>
    <s v="-"/>
    <s v="-"/>
    <s v="-"/>
    <n v="0"/>
    <m/>
    <m/>
  </r>
  <r>
    <s v="AT500_16"/>
    <s v="AT100_16"/>
    <n v="1"/>
    <s v="Reference"/>
    <s v="AT"/>
    <x v="0"/>
    <s v="Core countries"/>
    <s v="Residential"/>
    <n v="2015"/>
    <n v="16"/>
    <x v="3"/>
    <m/>
    <m/>
    <m/>
    <m/>
    <m/>
    <m/>
    <m/>
    <m/>
    <s v=" -"/>
    <n v="0"/>
    <n v="0"/>
    <n v="0"/>
    <n v="0"/>
    <n v="0"/>
    <s v="-"/>
    <s v="-"/>
    <s v="-"/>
    <s v="-"/>
    <s v="-"/>
    <n v="0"/>
    <m/>
    <m/>
  </r>
  <r>
    <s v="AT500_3"/>
    <s v="AT100_3"/>
    <n v="1"/>
    <s v="Reference"/>
    <s v="AT"/>
    <x v="0"/>
    <s v="Core countries"/>
    <s v="Residential"/>
    <n v="2015"/>
    <n v="3"/>
    <x v="4"/>
    <m/>
    <m/>
    <m/>
    <m/>
    <m/>
    <m/>
    <m/>
    <m/>
    <n v="643.24062736454994"/>
    <n v="10.417150695665191"/>
    <n v="0.61395307952737954"/>
    <n v="9.797997113141875"/>
    <n v="5.2005029959371852E-3"/>
    <n v="0"/>
    <n v="0.80116084648710173"/>
    <n v="8.3416468299404425"/>
    <n v="0.49187516889751831"/>
    <n v="7.849771661042924"/>
    <s v="-"/>
    <n v="0"/>
    <m/>
    <m/>
  </r>
  <r>
    <s v="AT500_8"/>
    <s v="AT100_8"/>
    <n v="1"/>
    <s v="Reference"/>
    <s v="AT"/>
    <x v="0"/>
    <s v="Core countries"/>
    <s v="Residential"/>
    <n v="2015"/>
    <n v="8"/>
    <x v="5"/>
    <m/>
    <m/>
    <m/>
    <m/>
    <m/>
    <m/>
    <m/>
    <m/>
    <s v=" -"/>
    <n v="0"/>
    <n v="0"/>
    <n v="0"/>
    <n v="0"/>
    <n v="0"/>
    <s v="-"/>
    <s v="-"/>
    <s v="-"/>
    <s v="-"/>
    <s v="-"/>
    <n v="0"/>
    <m/>
    <m/>
  </r>
  <r>
    <s v="AT500_9"/>
    <s v="AT100_9"/>
    <n v="1"/>
    <s v="Reference"/>
    <s v="AT"/>
    <x v="0"/>
    <s v="Core countries"/>
    <s v="Residential"/>
    <n v="2015"/>
    <n v="9"/>
    <x v="6"/>
    <m/>
    <m/>
    <m/>
    <m/>
    <m/>
    <m/>
    <m/>
    <m/>
    <s v=" -"/>
    <n v="0"/>
    <n v="0"/>
    <n v="0"/>
    <n v="0"/>
    <n v="0"/>
    <s v="-"/>
    <s v="-"/>
    <s v="-"/>
    <s v="-"/>
    <s v="-"/>
    <n v="0"/>
    <m/>
    <m/>
  </r>
  <r>
    <s v="AT500_11"/>
    <s v="AT100_11"/>
    <n v="1"/>
    <s v="Reference"/>
    <s v="AT"/>
    <x v="0"/>
    <s v="Core countries"/>
    <s v="Residential"/>
    <n v="2015"/>
    <n v="11"/>
    <x v="7"/>
    <m/>
    <m/>
    <m/>
    <m/>
    <m/>
    <m/>
    <m/>
    <m/>
    <n v="119.04840639000673"/>
    <n v="0.59858798402075386"/>
    <n v="5.7066849519477686E-2"/>
    <n v="0.54152113450127615"/>
    <n v="0"/>
    <n v="0"/>
    <n v="2.6520000000000001"/>
    <n v="1.587455333623039"/>
    <n v="0.15134128492565482"/>
    <n v="1.4361140486973842"/>
    <s v="-"/>
    <n v="0"/>
    <m/>
    <m/>
  </r>
  <r>
    <s v="AT500_14"/>
    <s v="AT100_14"/>
    <n v="1"/>
    <s v="Reference"/>
    <s v="AT"/>
    <x v="0"/>
    <s v="Core countries"/>
    <s v="Residential"/>
    <n v="2015"/>
    <n v="14"/>
    <x v="8"/>
    <m/>
    <m/>
    <m/>
    <m/>
    <m/>
    <m/>
    <m/>
    <m/>
    <s v=" -"/>
    <n v="0"/>
    <n v="0"/>
    <n v="0"/>
    <n v="0"/>
    <n v="0"/>
    <n v="3.468"/>
    <n v="0"/>
    <n v="0"/>
    <n v="0"/>
    <s v="-"/>
    <n v="0"/>
    <m/>
    <m/>
  </r>
  <r>
    <s v="AT500_12"/>
    <s v="AT100_12"/>
    <n v="1"/>
    <s v="Reference"/>
    <s v="AT"/>
    <x v="0"/>
    <s v="Core countries"/>
    <s v="Residential"/>
    <n v="2015"/>
    <n v="12"/>
    <x v="9"/>
    <m/>
    <m/>
    <m/>
    <m/>
    <m/>
    <m/>
    <m/>
    <m/>
    <s v=" -"/>
    <n v="0.59858798402075386"/>
    <n v="5.7066849519477686E-2"/>
    <n v="0.54152113450127615"/>
    <n v="0"/>
    <n v="0"/>
    <n v="2.6520000000000001"/>
    <n v="1.587455333623039"/>
    <n v="0.15134128492565482"/>
    <n v="1.4361140486973842"/>
    <s v="-"/>
    <n v="0"/>
    <m/>
    <m/>
  </r>
  <r>
    <s v="AT500_2"/>
    <s v="AT100_2"/>
    <n v="1"/>
    <s v="Reference"/>
    <s v="AT"/>
    <x v="0"/>
    <s v="Core countries"/>
    <s v="Residential"/>
    <n v="2015"/>
    <n v="2"/>
    <x v="10"/>
    <m/>
    <m/>
    <m/>
    <m/>
    <m/>
    <m/>
    <m/>
    <m/>
    <n v="1029.2618861965871"/>
    <n v="12.457371530918953"/>
    <n v="2.1120027525435434"/>
    <n v="10.172107928485953"/>
    <n v="0.17326084988945753"/>
    <n v="0"/>
    <n v="0.82193297523815179"/>
    <n v="10.096715640213333"/>
    <n v="1.7359247061092808"/>
    <n v="8.3607909341040525"/>
    <s v="-"/>
    <n v="0"/>
    <m/>
    <m/>
  </r>
  <r>
    <s v="AT500_6"/>
    <s v="AT100_6"/>
    <n v="1"/>
    <s v="Reference"/>
    <s v="AT"/>
    <x v="0"/>
    <s v="Core countries"/>
    <s v="Residential"/>
    <n v="2015"/>
    <n v="6"/>
    <x v="11"/>
    <m/>
    <m/>
    <m/>
    <m/>
    <m/>
    <m/>
    <m/>
    <m/>
    <n v="235.83564527929843"/>
    <n v="7.3520116474007118"/>
    <n v="2.0185725009727893"/>
    <n v="3.4759700441275352"/>
    <n v="1.8574691023003871"/>
    <n v="3.2221254391416043E-2"/>
    <n v="0.92"/>
    <n v="5.0549791414922991"/>
    <n v="1.8570867008949661"/>
    <n v="3.1978924405973328"/>
    <s v="-"/>
    <n v="8.430343434086314E-2"/>
    <m/>
    <m/>
  </r>
  <r>
    <s v="AT500_7"/>
    <s v="AT100_7"/>
    <n v="1"/>
    <s v="Reference"/>
    <s v="AT"/>
    <x v="0"/>
    <s v="Core countries"/>
    <s v="Residential"/>
    <n v="2015"/>
    <n v="7"/>
    <x v="12"/>
    <m/>
    <m/>
    <m/>
    <m/>
    <m/>
    <m/>
    <m/>
    <m/>
    <n v="1000.19317890216"/>
    <n v="7.9129073413722599"/>
    <n v="1.1328239821239139"/>
    <n v="6.780083359248346"/>
    <n v="0"/>
    <n v="0"/>
    <n v="0.9049710184699078"/>
    <n v="7.160951815779665"/>
    <n v="1.0251728728498151"/>
    <n v="6.1357789429298499"/>
    <s v="-"/>
    <n v="0"/>
    <m/>
    <m/>
  </r>
  <r>
    <s v="AT500_5"/>
    <s v="AT100_5"/>
    <n v="1"/>
    <s v="Reference"/>
    <s v="AT"/>
    <x v="0"/>
    <s v="Core countries"/>
    <s v="Residential"/>
    <n v="2015"/>
    <n v="5"/>
    <x v="13"/>
    <m/>
    <m/>
    <m/>
    <m/>
    <m/>
    <m/>
    <m/>
    <m/>
    <n v="12.855773424999011"/>
    <n v="0.26398758676307593"/>
    <n v="1.6040396188113554E-2"/>
    <n v="0.24463267566544467"/>
    <n v="3.3145149095177235E-3"/>
    <n v="0"/>
    <n v="0.60222108837979937"/>
    <n v="0.15698282104295547"/>
    <n v="9.6598648504489289E-3"/>
    <n v="0.14732295619250654"/>
    <s v="-"/>
    <n v="0"/>
    <m/>
    <m/>
  </r>
  <r>
    <s v="AT500_4"/>
    <s v="AT100_4"/>
    <n v="1"/>
    <s v="Reference"/>
    <s v="AT"/>
    <x v="0"/>
    <s v="Core countries"/>
    <s v="Residential"/>
    <n v="2015"/>
    <n v="4"/>
    <x v="14"/>
    <m/>
    <m/>
    <m/>
    <m/>
    <m/>
    <m/>
    <m/>
    <m/>
    <n v="775.46448244239957"/>
    <n v="17.252977048139137"/>
    <n v="0.89170803927445774"/>
    <n v="16.184312112825264"/>
    <n v="0.17695689603941273"/>
    <n v="0"/>
    <n v="0.59831640074767822"/>
    <n v="10.216862916499124"/>
    <n v="0.53352354457646289"/>
    <n v="9.6833393719226617"/>
    <s v="-"/>
    <n v="0"/>
    <m/>
    <m/>
  </r>
  <r>
    <s v="BE500_1"/>
    <s v="BE100_1"/>
    <n v="1"/>
    <s v="Reference"/>
    <s v="BE"/>
    <x v="1"/>
    <s v="Core countries"/>
    <s v="Residential"/>
    <n v="2015"/>
    <n v="1"/>
    <x v="0"/>
    <n v="4699.3"/>
    <n v="3361.3297153199646"/>
    <n v="1337.9702846800365"/>
    <n v="77.139624427217953"/>
    <n v="73.514679624548307"/>
    <n v="357652.16864124808"/>
    <n v="259291.71181582951"/>
    <n v="98360.456825418572"/>
    <n v="4699.2999999999993"/>
    <n v="83.921078641143282"/>
    <n v="9.9295018527382979"/>
    <n v="69.139858458439974"/>
    <n v="4.8517183299650037"/>
    <n v="1.0759455721601892E-2"/>
    <s v=" -"/>
    <n v="61.973724413642955"/>
    <n v="8.1067806486384413"/>
    <n v="53.866943765004514"/>
    <s v="-"/>
    <n v="3.0890318929174532E-2"/>
    <n v="16825.774117672474"/>
    <n v="221.07893435001301"/>
  </r>
  <r>
    <s v="BE500_10"/>
    <s v="BE100_10"/>
    <n v="1"/>
    <s v="Reference"/>
    <s v="BE"/>
    <x v="1"/>
    <s v="Core countries"/>
    <s v="Residential"/>
    <n v="2015"/>
    <n v="10"/>
    <x v="1"/>
    <m/>
    <m/>
    <m/>
    <m/>
    <m/>
    <m/>
    <m/>
    <m/>
    <s v="n/a"/>
    <n v="0.22668935643663082"/>
    <n v="0.22084158897453463"/>
    <n v="5.8477674620961966E-3"/>
    <n v="0"/>
    <n v="0"/>
    <n v="0.98940000000000039"/>
    <n v="0.22428644925840263"/>
    <n v="0.21850066813140465"/>
    <n v="5.7857811269979792E-3"/>
    <s v="-"/>
    <n v="0"/>
    <m/>
    <m/>
  </r>
  <r>
    <s v="BE500_15"/>
    <s v="BE100_15"/>
    <n v="1"/>
    <s v="Reference"/>
    <s v="BE"/>
    <x v="1"/>
    <s v="Core countries"/>
    <s v="Residential"/>
    <n v="2015"/>
    <n v="15"/>
    <x v="2"/>
    <m/>
    <m/>
    <m/>
    <m/>
    <m/>
    <m/>
    <m/>
    <m/>
    <s v=" -"/>
    <n v="0"/>
    <n v="0"/>
    <n v="0"/>
    <n v="0"/>
    <n v="0"/>
    <s v="-"/>
    <s v="-"/>
    <s v="-"/>
    <s v="-"/>
    <s v="-"/>
    <n v="0"/>
    <m/>
    <m/>
  </r>
  <r>
    <s v="BE500_16"/>
    <s v="BE100_16"/>
    <n v="1"/>
    <s v="Reference"/>
    <s v="BE"/>
    <x v="1"/>
    <s v="Core countries"/>
    <s v="Residential"/>
    <n v="2015"/>
    <n v="16"/>
    <x v="3"/>
    <m/>
    <m/>
    <m/>
    <m/>
    <m/>
    <m/>
    <m/>
    <m/>
    <s v=" -"/>
    <n v="0"/>
    <n v="0"/>
    <n v="0"/>
    <n v="0"/>
    <n v="0"/>
    <n v="0.77890586414919316"/>
    <n v="0"/>
    <n v="0"/>
    <n v="0"/>
    <s v="-"/>
    <n v="0"/>
    <m/>
    <m/>
  </r>
  <r>
    <s v="BE500_3"/>
    <s v="BE100_3"/>
    <n v="1"/>
    <s v="Reference"/>
    <s v="BE"/>
    <x v="1"/>
    <s v="Core countries"/>
    <s v="Residential"/>
    <n v="2015"/>
    <n v="3"/>
    <x v="4"/>
    <m/>
    <m/>
    <m/>
    <m/>
    <m/>
    <m/>
    <m/>
    <m/>
    <n v="1563.6900019754025"/>
    <n v="29.841750868037234"/>
    <n v="3.4519326655447644"/>
    <n v="25.319643223831186"/>
    <n v="1.0701749786612857"/>
    <n v="0"/>
    <n v="0.76798138973451546"/>
    <n v="22.096034836375022"/>
    <n v="2.6510200457550384"/>
    <n v="19.445014790619982"/>
    <s v="-"/>
    <n v="0"/>
    <m/>
    <m/>
  </r>
  <r>
    <s v="BE500_8"/>
    <s v="BE100_8"/>
    <n v="1"/>
    <s v="Reference"/>
    <s v="BE"/>
    <x v="1"/>
    <s v="Core countries"/>
    <s v="Residential"/>
    <n v="2015"/>
    <n v="8"/>
    <x v="5"/>
    <m/>
    <m/>
    <m/>
    <m/>
    <m/>
    <m/>
    <m/>
    <m/>
    <s v=" -"/>
    <n v="0"/>
    <n v="0"/>
    <n v="0"/>
    <n v="0"/>
    <n v="0"/>
    <s v="-"/>
    <s v="-"/>
    <s v="-"/>
    <s v="-"/>
    <s v="-"/>
    <n v="0"/>
    <m/>
    <m/>
  </r>
  <r>
    <s v="BE500_9"/>
    <s v="BE100_9"/>
    <n v="1"/>
    <s v="Reference"/>
    <s v="BE"/>
    <x v="1"/>
    <s v="Core countries"/>
    <s v="Residential"/>
    <n v="2015"/>
    <n v="9"/>
    <x v="6"/>
    <m/>
    <m/>
    <m/>
    <m/>
    <m/>
    <m/>
    <m/>
    <m/>
    <s v=" -"/>
    <n v="0"/>
    <n v="0"/>
    <n v="0"/>
    <n v="0"/>
    <n v="0"/>
    <s v="-"/>
    <s v="-"/>
    <s v="-"/>
    <s v="-"/>
    <s v="-"/>
    <n v="0"/>
    <m/>
    <m/>
  </r>
  <r>
    <s v="BE500_11"/>
    <s v="BE100_11"/>
    <n v="1"/>
    <s v="Reference"/>
    <s v="BE"/>
    <x v="1"/>
    <s v="Core countries"/>
    <s v="Residential"/>
    <n v="2015"/>
    <n v="11"/>
    <x v="7"/>
    <m/>
    <m/>
    <m/>
    <m/>
    <m/>
    <m/>
    <m/>
    <m/>
    <n v="13.868607887781073"/>
    <n v="9.7205772984412964E-2"/>
    <n v="2.7960051342710436E-2"/>
    <n v="6.9245721641702535E-2"/>
    <n v="0"/>
    <n v="0"/>
    <n v="2.6520000000000001"/>
    <n v="0.25778970995466322"/>
    <n v="7.4150056160868075E-2"/>
    <n v="0.18363965379379515"/>
    <s v="-"/>
    <n v="0"/>
    <m/>
    <m/>
  </r>
  <r>
    <s v="BE500_14"/>
    <s v="BE100_14"/>
    <n v="1"/>
    <s v="Reference"/>
    <s v="BE"/>
    <x v="1"/>
    <s v="Core countries"/>
    <s v="Residential"/>
    <n v="2015"/>
    <n v="14"/>
    <x v="8"/>
    <m/>
    <m/>
    <m/>
    <m/>
    <m/>
    <m/>
    <m/>
    <m/>
    <s v=" -"/>
    <n v="0"/>
    <n v="0"/>
    <n v="0"/>
    <n v="0"/>
    <n v="0"/>
    <n v="3.468"/>
    <n v="0"/>
    <n v="0"/>
    <n v="0"/>
    <s v="-"/>
    <n v="0"/>
    <m/>
    <m/>
  </r>
  <r>
    <s v="BE500_12"/>
    <s v="BE100_12"/>
    <n v="1"/>
    <s v="Reference"/>
    <s v="BE"/>
    <x v="1"/>
    <s v="Core countries"/>
    <s v="Residential"/>
    <n v="2015"/>
    <n v="12"/>
    <x v="9"/>
    <m/>
    <m/>
    <m/>
    <m/>
    <m/>
    <m/>
    <m/>
    <m/>
    <s v=" -"/>
    <n v="9.7205772984412964E-2"/>
    <n v="2.7960051342710436E-2"/>
    <n v="6.9245721641702535E-2"/>
    <n v="0"/>
    <n v="0"/>
    <n v="2.6520000000000001"/>
    <n v="0.25778970995466322"/>
    <n v="7.4150056160868075E-2"/>
    <n v="0.18363965379379515"/>
    <s v="-"/>
    <n v="0"/>
    <m/>
    <m/>
  </r>
  <r>
    <s v="BE500_2"/>
    <s v="BE100_2"/>
    <n v="1"/>
    <s v="Reference"/>
    <s v="BE"/>
    <x v="1"/>
    <s v="Core countries"/>
    <s v="Residential"/>
    <n v="2015"/>
    <n v="2"/>
    <x v="10"/>
    <m/>
    <m/>
    <m/>
    <m/>
    <m/>
    <m/>
    <m/>
    <m/>
    <n v="2489.447754748282"/>
    <n v="38.815823556572624"/>
    <n v="3.9011587316579903"/>
    <n v="33.035372161179694"/>
    <n v="1.8792926637349368"/>
    <n v="0"/>
    <n v="0.79197939875633749"/>
    <n v="29.252971528654477"/>
    <n v="3.0896373467515312"/>
    <n v="26.163334181902947"/>
    <s v="-"/>
    <n v="0"/>
    <m/>
    <m/>
  </r>
  <r>
    <s v="BE500_6"/>
    <s v="BE100_6"/>
    <n v="1"/>
    <s v="Reference"/>
    <s v="BE"/>
    <x v="1"/>
    <s v="Core countries"/>
    <s v="Residential"/>
    <n v="2015"/>
    <n v="6"/>
    <x v="11"/>
    <m/>
    <m/>
    <m/>
    <m/>
    <m/>
    <m/>
    <m/>
    <m/>
    <n v="404.21518250065031"/>
    <n v="7.9332687628679475"/>
    <n v="2.0440365075695679"/>
    <n v="3.9869815677295986"/>
    <n v="1.9022506875687808"/>
    <n v="1.0759455721601892E-2"/>
    <n v="0.92"/>
    <n v="5.5485366292752332"/>
    <n v="1.8805135869640024"/>
    <n v="3.6680230423112308"/>
    <s v="-"/>
    <n v="3.0890318929174532E-2"/>
    <m/>
    <m/>
  </r>
  <r>
    <s v="BE500_7"/>
    <s v="BE100_7"/>
    <n v="1"/>
    <s v="Reference"/>
    <s v="BE"/>
    <x v="1"/>
    <s v="Core countries"/>
    <s v="Residential"/>
    <n v="2015"/>
    <n v="7"/>
    <x v="12"/>
    <m/>
    <m/>
    <m/>
    <m/>
    <m/>
    <m/>
    <m/>
    <m/>
    <n v="67.371603717130981"/>
    <n v="0.20102169104819945"/>
    <n v="3.1811505025858444E-2"/>
    <n v="0.169210186022341"/>
    <n v="0"/>
    <n v="0"/>
    <n v="0.93574240845617462"/>
    <n v="0.18810452133337519"/>
    <n v="2.9767374329512482E-2"/>
    <n v="0.1583371470038627"/>
    <s v="-"/>
    <n v="0"/>
    <m/>
    <m/>
  </r>
  <r>
    <s v="BE500_5"/>
    <s v="BE100_5"/>
    <n v="1"/>
    <s v="Reference"/>
    <s v="BE"/>
    <x v="1"/>
    <s v="Core countries"/>
    <s v="Residential"/>
    <n v="2015"/>
    <n v="5"/>
    <x v="13"/>
    <m/>
    <m/>
    <m/>
    <m/>
    <m/>
    <m/>
    <m/>
    <m/>
    <n v="44.692553398533668"/>
    <n v="0.93401140681261485"/>
    <n v="3.116172474239997E-2"/>
    <n v="0.90284968207021488"/>
    <n v="0"/>
    <n v="0"/>
    <n v="0.59838209145462617"/>
    <n v="0.55889569905101022"/>
    <n v="1.8646618024690666E-2"/>
    <n v="0.54024908102631952"/>
    <s v="-"/>
    <n v="0"/>
    <m/>
    <m/>
  </r>
  <r>
    <s v="BE500_4"/>
    <s v="BE100_4"/>
    <n v="1"/>
    <s v="Reference"/>
    <s v="BE"/>
    <x v="1"/>
    <s v="Core countries"/>
    <s v="Residential"/>
    <n v="2015"/>
    <n v="4"/>
    <x v="14"/>
    <m/>
    <m/>
    <m/>
    <m/>
    <m/>
    <m/>
    <m/>
    <m/>
    <n v="116.01429577221937"/>
    <n v="5.8713072263836139"/>
    <n v="0.22059907788047198"/>
    <n v="5.6507081485031421"/>
    <n v="0"/>
    <n v="0"/>
    <n v="0.65523824446679113"/>
    <n v="3.8471050397407844"/>
    <n v="0.1445449525213934"/>
    <n v="3.7025600872193909"/>
    <s v="-"/>
    <n v="0"/>
    <m/>
    <m/>
  </r>
  <r>
    <s v="BG500_1"/>
    <s v="BG100_1"/>
    <n v="1"/>
    <s v="Reference"/>
    <s v="BG"/>
    <x v="2"/>
    <s v="Nice to have"/>
    <s v="Residential"/>
    <n v="2015"/>
    <n v="1"/>
    <x v="0"/>
    <n v="2939.8"/>
    <n v="1526.9620161171927"/>
    <n v="1412.8379838828075"/>
    <n v="75.017562593801003"/>
    <n v="56.320431122759693"/>
    <n v="194120.61298131841"/>
    <n v="114548.96862242807"/>
    <n v="79571.644358890335"/>
    <n v="2939.8000000000006"/>
    <n v="19.599353084082431"/>
    <n v="3.4772719276856723"/>
    <n v="14.67633163720147"/>
    <n v="1.4457495191952883"/>
    <n v="0.13468411689964679"/>
    <s v=" -"/>
    <n v="14.185229299490311"/>
    <n v="3.1026975474873719"/>
    <n v="11.082531752002939"/>
    <s v="-"/>
    <n v="0.28205067462857486"/>
    <n v="6175.115165959297"/>
    <n v="93.517134971308749"/>
  </r>
  <r>
    <s v="BG500_10"/>
    <s v="BG100_10"/>
    <n v="1"/>
    <s v="Reference"/>
    <s v="BG"/>
    <x v="2"/>
    <s v="Nice to have"/>
    <s v="Residential"/>
    <n v="2015"/>
    <n v="10"/>
    <x v="1"/>
    <m/>
    <m/>
    <m/>
    <m/>
    <m/>
    <m/>
    <m/>
    <m/>
    <s v="n/a"/>
    <n v="0.10078356703533331"/>
    <n v="6.9601824111070479E-2"/>
    <n v="3.1181742924262838E-2"/>
    <n v="0"/>
    <n v="0"/>
    <n v="0.98939999999999995"/>
    <n v="9.9715261224758781E-2"/>
    <n v="6.8864044775493127E-2"/>
    <n v="3.085121644926565E-2"/>
    <s v="-"/>
    <n v="0"/>
    <m/>
    <m/>
  </r>
  <r>
    <s v="BG500_15"/>
    <s v="BG100_15"/>
    <n v="1"/>
    <s v="Reference"/>
    <s v="BG"/>
    <x v="2"/>
    <s v="Nice to have"/>
    <s v="Residential"/>
    <n v="2015"/>
    <n v="15"/>
    <x v="2"/>
    <m/>
    <m/>
    <m/>
    <m/>
    <m/>
    <m/>
    <m/>
    <m/>
    <s v=" -"/>
    <n v="0"/>
    <n v="0"/>
    <n v="0"/>
    <n v="0"/>
    <n v="0"/>
    <s v="-"/>
    <s v="-"/>
    <s v="-"/>
    <s v="-"/>
    <s v="-"/>
    <n v="0"/>
    <m/>
    <m/>
  </r>
  <r>
    <s v="BG500_16"/>
    <s v="BG100_16"/>
    <n v="1"/>
    <s v="Reference"/>
    <s v="BG"/>
    <x v="2"/>
    <s v="Nice to have"/>
    <s v="Residential"/>
    <n v="2015"/>
    <n v="16"/>
    <x v="3"/>
    <m/>
    <m/>
    <m/>
    <m/>
    <m/>
    <m/>
    <m/>
    <m/>
    <s v=" -"/>
    <n v="0"/>
    <n v="0"/>
    <n v="0"/>
    <n v="0"/>
    <n v="0"/>
    <n v="0.67379465618238199"/>
    <n v="0"/>
    <n v="0"/>
    <n v="0"/>
    <s v="-"/>
    <n v="0"/>
    <m/>
    <m/>
  </r>
  <r>
    <s v="BG500_3"/>
    <s v="BG100_3"/>
    <n v="1"/>
    <s v="Reference"/>
    <s v="BG"/>
    <x v="2"/>
    <s v="Nice to have"/>
    <s v="Residential"/>
    <n v="2015"/>
    <n v="3"/>
    <x v="4"/>
    <m/>
    <m/>
    <m/>
    <m/>
    <m/>
    <m/>
    <m/>
    <m/>
    <n v="6.6778030865820703"/>
    <n v="0.25084289518545866"/>
    <n v="3.6446773672197806E-2"/>
    <n v="0.21369749769760757"/>
    <n v="6.9862381565327376E-4"/>
    <n v="0"/>
    <n v="0.76117356098356803"/>
    <n v="0.19040320579819475"/>
    <n v="2.774232050242896E-2"/>
    <n v="0.16266088529576578"/>
    <s v="-"/>
    <n v="0"/>
    <m/>
    <m/>
  </r>
  <r>
    <s v="BG500_8"/>
    <s v="BG100_8"/>
    <n v="1"/>
    <s v="Reference"/>
    <s v="BG"/>
    <x v="2"/>
    <s v="Nice to have"/>
    <s v="Residential"/>
    <n v="2015"/>
    <n v="8"/>
    <x v="5"/>
    <m/>
    <m/>
    <m/>
    <m/>
    <m/>
    <m/>
    <m/>
    <m/>
    <s v=" -"/>
    <n v="0"/>
    <n v="0"/>
    <n v="0"/>
    <n v="0"/>
    <n v="0"/>
    <s v="-"/>
    <s v="-"/>
    <s v="-"/>
    <s v="-"/>
    <s v="-"/>
    <n v="0"/>
    <m/>
    <m/>
  </r>
  <r>
    <s v="BG500_9"/>
    <s v="BG100_9"/>
    <n v="1"/>
    <s v="Reference"/>
    <s v="BG"/>
    <x v="2"/>
    <s v="Nice to have"/>
    <s v="Residential"/>
    <n v="2015"/>
    <n v="9"/>
    <x v="6"/>
    <m/>
    <m/>
    <m/>
    <m/>
    <m/>
    <m/>
    <m/>
    <m/>
    <s v=" -"/>
    <n v="0"/>
    <n v="0"/>
    <n v="0"/>
    <n v="0"/>
    <n v="0"/>
    <s v="-"/>
    <s v="-"/>
    <s v="-"/>
    <s v="-"/>
    <s v="-"/>
    <n v="0"/>
    <m/>
    <m/>
  </r>
  <r>
    <s v="BG500_11"/>
    <s v="BG100_11"/>
    <n v="1"/>
    <s v="Reference"/>
    <s v="BG"/>
    <x v="2"/>
    <s v="Nice to have"/>
    <s v="Residential"/>
    <n v="2015"/>
    <n v="11"/>
    <x v="7"/>
    <m/>
    <m/>
    <m/>
    <m/>
    <m/>
    <m/>
    <m/>
    <m/>
    <n v="6.9436160844526045"/>
    <n v="0.39462063385652835"/>
    <n v="6.3510634495447832E-2"/>
    <n v="0.33110999936108049"/>
    <n v="0"/>
    <n v="0"/>
    <n v="2.6520000000000001"/>
    <n v="1.0465339209875131"/>
    <n v="0.16843020268192765"/>
    <n v="0.87810371830558542"/>
    <s v="-"/>
    <n v="0"/>
    <m/>
    <m/>
  </r>
  <r>
    <s v="BG500_14"/>
    <s v="BG100_14"/>
    <n v="1"/>
    <s v="Reference"/>
    <s v="BG"/>
    <x v="2"/>
    <s v="Nice to have"/>
    <s v="Residential"/>
    <n v="2015"/>
    <n v="14"/>
    <x v="8"/>
    <m/>
    <m/>
    <m/>
    <m/>
    <m/>
    <m/>
    <m/>
    <m/>
    <s v=" -"/>
    <n v="0"/>
    <n v="0"/>
    <n v="0"/>
    <n v="0"/>
    <n v="0"/>
    <n v="3.468"/>
    <n v="0"/>
    <n v="0"/>
    <n v="0"/>
    <s v="-"/>
    <n v="0"/>
    <m/>
    <m/>
  </r>
  <r>
    <s v="BG500_12"/>
    <s v="BG100_12"/>
    <n v="1"/>
    <s v="Reference"/>
    <s v="BG"/>
    <x v="2"/>
    <s v="Nice to have"/>
    <s v="Residential"/>
    <n v="2015"/>
    <n v="12"/>
    <x v="9"/>
    <m/>
    <m/>
    <m/>
    <m/>
    <m/>
    <m/>
    <m/>
    <m/>
    <s v=" -"/>
    <n v="0.39462063385652835"/>
    <n v="6.3510634495447832E-2"/>
    <n v="0.33110999936108049"/>
    <n v="0"/>
    <n v="0"/>
    <n v="2.6520000000000001"/>
    <n v="1.0465339209875131"/>
    <n v="0.16843020268192765"/>
    <n v="0.87810371830558542"/>
    <s v="-"/>
    <n v="0"/>
    <m/>
    <m/>
  </r>
  <r>
    <s v="BG500_2"/>
    <s v="BG100_2"/>
    <n v="1"/>
    <s v="Reference"/>
    <s v="BG"/>
    <x v="2"/>
    <s v="Nice to have"/>
    <s v="Residential"/>
    <n v="2015"/>
    <n v="2"/>
    <x v="10"/>
    <m/>
    <m/>
    <m/>
    <m/>
    <m/>
    <m/>
    <m/>
    <m/>
    <n v="57.191030353957181"/>
    <n v="0.79514193475475858"/>
    <n v="0.44358365025035096"/>
    <n v="0.23151801630536703"/>
    <n v="0.12004026819904054"/>
    <n v="0"/>
    <n v="0.85927245785232365"/>
    <n v="0.58009626832153161"/>
    <n v="0.38115921341372455"/>
    <n v="0.19893705490780705"/>
    <s v="-"/>
    <n v="0"/>
    <m/>
    <m/>
  </r>
  <r>
    <s v="BG500_6"/>
    <s v="BG100_6"/>
    <n v="1"/>
    <s v="Reference"/>
    <s v="BG"/>
    <x v="2"/>
    <s v="Nice to have"/>
    <s v="Residential"/>
    <n v="2015"/>
    <n v="6"/>
    <x v="11"/>
    <m/>
    <m/>
    <m/>
    <m/>
    <m/>
    <m/>
    <m/>
    <m/>
    <n v="917.45253910706435"/>
    <n v="4.3831597414075354"/>
    <n v="1.5568439184035801"/>
    <n v="1.6716138393990292"/>
    <n v="1.1547019836049257"/>
    <n v="0.13468411689964679"/>
    <n v="0.90853972527236659"/>
    <n v="2.933182124327423"/>
    <n v="1.4144545459183431"/>
    <n v="1.5187275784090799"/>
    <s v="-"/>
    <n v="0.28205067462857486"/>
    <m/>
    <m/>
  </r>
  <r>
    <s v="BG500_7"/>
    <s v="BG100_7"/>
    <n v="1"/>
    <s v="Reference"/>
    <s v="BG"/>
    <x v="2"/>
    <s v="Nice to have"/>
    <s v="Residential"/>
    <n v="2015"/>
    <n v="7"/>
    <x v="12"/>
    <m/>
    <m/>
    <m/>
    <m/>
    <m/>
    <m/>
    <m/>
    <m/>
    <n v="377.0704222928286"/>
    <n v="3.580391530650993"/>
    <n v="0.78396285511953523"/>
    <n v="2.7964286755314576"/>
    <n v="0"/>
    <n v="0"/>
    <n v="0.9199901153300416"/>
    <n v="3.2939248172103111"/>
    <n v="0.72123807749588986"/>
    <n v="2.5726867397144213"/>
    <s v="-"/>
    <n v="0"/>
    <m/>
    <m/>
  </r>
  <r>
    <s v="BG500_5"/>
    <s v="BG100_5"/>
    <n v="1"/>
    <s v="Reference"/>
    <s v="BG"/>
    <x v="2"/>
    <s v="Nice to have"/>
    <s v="Residential"/>
    <n v="2015"/>
    <n v="5"/>
    <x v="13"/>
    <m/>
    <m/>
    <m/>
    <m/>
    <m/>
    <m/>
    <m/>
    <m/>
    <n v="306.295882353298"/>
    <n v="1.5575807841916403"/>
    <n v="0.16473589141083203"/>
    <n v="1.3928448927808081"/>
    <n v="0"/>
    <n v="0"/>
    <n v="0.6315456349816374"/>
    <n v="0.98368334538750624"/>
    <n v="0.10403823314531999"/>
    <n v="0.87964511224218622"/>
    <s v="-"/>
    <n v="0"/>
    <m/>
    <m/>
  </r>
  <r>
    <s v="BG500_4"/>
    <s v="BG100_4"/>
    <n v="1"/>
    <s v="Reference"/>
    <s v="BG"/>
    <x v="2"/>
    <s v="Nice to have"/>
    <s v="Residential"/>
    <n v="2015"/>
    <n v="4"/>
    <x v="14"/>
    <m/>
    <m/>
    <m/>
    <m/>
    <m/>
    <m/>
    <m/>
    <m/>
    <n v="1268.1687067218179"/>
    <n v="8.5368319970001849"/>
    <n v="0.3585863802226576"/>
    <n v="8.0079369732018577"/>
    <n v="0.17030864357566874"/>
    <n v="0"/>
    <n v="0.60451517823862899"/>
    <n v="5.0576903562330733"/>
    <n v="0.21677090955424466"/>
    <n v="4.8409194466788286"/>
    <s v="-"/>
    <n v="0"/>
    <m/>
    <m/>
  </r>
  <r>
    <s v="HR500_1"/>
    <s v="HR100_1"/>
    <n v="1"/>
    <s v="Reference"/>
    <s v="HR"/>
    <x v="3"/>
    <s v="Nice to have"/>
    <s v="Residential"/>
    <n v="2015"/>
    <n v="1"/>
    <x v="0"/>
    <n v="1494.1"/>
    <n v="942.7843462604967"/>
    <n v="551.31565373950332"/>
    <s v=" -"/>
    <s v=" -"/>
    <n v="0"/>
    <n v="0"/>
    <n v="0"/>
    <n v="1494.1"/>
    <n v="24.977636818466358"/>
    <n v="2.8103184982803757"/>
    <n v="20.248883246855883"/>
    <n v="1.9184350733301005"/>
    <n v="9.2513962336088135E-2"/>
    <s v=" -"/>
    <n v="16.12475357768264"/>
    <n v="2.2006620061130597"/>
    <n v="13.92409157156958"/>
    <s v="-"/>
    <n v="0.19373944077532615"/>
    <n v="15433.506288157592"/>
    <s v=" -"/>
  </r>
  <r>
    <s v="HR500_10"/>
    <s v="HR100_10"/>
    <n v="1"/>
    <s v="Reference"/>
    <s v="HR"/>
    <x v="3"/>
    <s v="Nice to have"/>
    <s v="Residential"/>
    <n v="2015"/>
    <n v="10"/>
    <x v="1"/>
    <m/>
    <m/>
    <m/>
    <m/>
    <m/>
    <m/>
    <m/>
    <m/>
    <s v="n/a"/>
    <n v="0.11910178721728723"/>
    <n v="0.10024595371183675"/>
    <n v="1.8855833505450472E-2"/>
    <n v="0"/>
    <n v="0"/>
    <n v="0.98939999999999995"/>
    <n v="0.11783930827278398"/>
    <n v="9.9183346602491285E-2"/>
    <n v="1.8655961670292695E-2"/>
    <s v="-"/>
    <n v="0"/>
    <m/>
    <m/>
  </r>
  <r>
    <s v="HR500_15"/>
    <s v="HR100_15"/>
    <n v="1"/>
    <s v="Reference"/>
    <s v="HR"/>
    <x v="3"/>
    <s v="Nice to have"/>
    <s v="Residential"/>
    <n v="2015"/>
    <n v="15"/>
    <x v="2"/>
    <m/>
    <m/>
    <m/>
    <m/>
    <m/>
    <m/>
    <m/>
    <m/>
    <s v=" -"/>
    <n v="0"/>
    <n v="0"/>
    <n v="0"/>
    <n v="0"/>
    <n v="0"/>
    <s v="-"/>
    <s v="-"/>
    <s v="-"/>
    <s v="-"/>
    <s v="-"/>
    <n v="0"/>
    <m/>
    <m/>
  </r>
  <r>
    <s v="HR500_16"/>
    <s v="HR100_16"/>
    <n v="1"/>
    <s v="Reference"/>
    <s v="HR"/>
    <x v="3"/>
    <s v="Nice to have"/>
    <s v="Residential"/>
    <n v="2015"/>
    <n v="16"/>
    <x v="3"/>
    <m/>
    <m/>
    <m/>
    <m/>
    <m/>
    <m/>
    <m/>
    <m/>
    <n v="0.72906908069365739"/>
    <n v="0"/>
    <n v="0"/>
    <n v="0"/>
    <n v="0"/>
    <n v="0"/>
    <n v="0.68557914961267818"/>
    <n v="0"/>
    <n v="0"/>
    <n v="0"/>
    <s v="-"/>
    <n v="0"/>
    <m/>
    <m/>
  </r>
  <r>
    <s v="HR500_3"/>
    <s v="HR100_3"/>
    <n v="1"/>
    <s v="Reference"/>
    <s v="HR"/>
    <x v="3"/>
    <s v="Nice to have"/>
    <s v="Residential"/>
    <n v="2015"/>
    <n v="3"/>
    <x v="4"/>
    <m/>
    <m/>
    <m/>
    <m/>
    <m/>
    <m/>
    <m/>
    <m/>
    <n v="67.48489163590655"/>
    <n v="1.5274694123458297"/>
    <n v="9.0493039353825022E-2"/>
    <n v="1.2123095708685283"/>
    <n v="0.22466680212347642"/>
    <n v="0"/>
    <n v="0.70014604774673295"/>
    <n v="0.91215209854130808"/>
    <n v="6.3358343852170151E-2"/>
    <n v="0.84879375468913787"/>
    <s v="-"/>
    <n v="0"/>
    <m/>
    <m/>
  </r>
  <r>
    <s v="HR500_8"/>
    <s v="HR100_8"/>
    <n v="1"/>
    <s v="Reference"/>
    <s v="HR"/>
    <x v="3"/>
    <s v="Nice to have"/>
    <s v="Residential"/>
    <n v="2015"/>
    <n v="8"/>
    <x v="5"/>
    <m/>
    <m/>
    <m/>
    <m/>
    <m/>
    <m/>
    <m/>
    <m/>
    <s v=" -"/>
    <n v="0"/>
    <n v="0"/>
    <n v="0"/>
    <n v="0"/>
    <n v="0"/>
    <s v="-"/>
    <s v="-"/>
    <s v="-"/>
    <s v="-"/>
    <s v="-"/>
    <n v="0"/>
    <m/>
    <m/>
  </r>
  <r>
    <s v="HR500_9"/>
    <s v="HR100_9"/>
    <n v="1"/>
    <s v="Reference"/>
    <s v="HR"/>
    <x v="3"/>
    <s v="Nice to have"/>
    <s v="Residential"/>
    <n v="2015"/>
    <n v="9"/>
    <x v="6"/>
    <m/>
    <m/>
    <m/>
    <m/>
    <m/>
    <m/>
    <m/>
    <m/>
    <s v=" -"/>
    <n v="0"/>
    <n v="0"/>
    <n v="0"/>
    <n v="0"/>
    <n v="0"/>
    <s v="-"/>
    <s v="-"/>
    <s v="-"/>
    <s v="-"/>
    <s v="-"/>
    <n v="0"/>
    <m/>
    <m/>
  </r>
  <r>
    <s v="HR500_11"/>
    <s v="HR100_11"/>
    <n v="1"/>
    <s v="Reference"/>
    <s v="HR"/>
    <x v="3"/>
    <s v="Nice to have"/>
    <s v="Residential"/>
    <n v="2015"/>
    <n v="11"/>
    <x v="7"/>
    <m/>
    <m/>
    <m/>
    <m/>
    <m/>
    <m/>
    <m/>
    <m/>
    <s v=" -"/>
    <n v="3.9885215999150439E-6"/>
    <n v="7.6980134414574602E-7"/>
    <n v="3.2187202557692974E-6"/>
    <n v="0"/>
    <n v="0"/>
    <n v="3.06"/>
    <n v="1.2204876095740032E-5"/>
    <n v="2.3555921130859828E-6"/>
    <n v="9.8492839826540496E-6"/>
    <s v="-"/>
    <n v="0"/>
    <m/>
    <m/>
  </r>
  <r>
    <s v="HR500_14"/>
    <s v="HR100_14"/>
    <n v="1"/>
    <s v="Reference"/>
    <s v="HR"/>
    <x v="3"/>
    <s v="Nice to have"/>
    <s v="Residential"/>
    <n v="2015"/>
    <n v="14"/>
    <x v="8"/>
    <m/>
    <m/>
    <m/>
    <m/>
    <m/>
    <m/>
    <m/>
    <m/>
    <s v=" -"/>
    <n v="0"/>
    <n v="0"/>
    <n v="0"/>
    <n v="0"/>
    <n v="0"/>
    <n v="3.468"/>
    <n v="0"/>
    <n v="0"/>
    <n v="0"/>
    <s v="-"/>
    <n v="0"/>
    <m/>
    <m/>
  </r>
  <r>
    <s v="HR500_12"/>
    <s v="HR100_12"/>
    <n v="1"/>
    <s v="Reference"/>
    <s v="HR"/>
    <x v="3"/>
    <s v="Nice to have"/>
    <s v="Residential"/>
    <n v="2015"/>
    <n v="12"/>
    <x v="9"/>
    <m/>
    <m/>
    <m/>
    <m/>
    <m/>
    <m/>
    <m/>
    <m/>
    <s v=" -"/>
    <n v="3.9885215999150439E-6"/>
    <n v="7.6980134414574602E-7"/>
    <n v="3.2187202557692974E-6"/>
    <n v="0"/>
    <n v="0"/>
    <n v="2.6520000000000001"/>
    <n v="1.0577559282974697E-5"/>
    <n v="2.0415131646745188E-6"/>
    <n v="8.5360461183001774E-6"/>
    <s v="-"/>
    <n v="0"/>
    <m/>
    <m/>
  </r>
  <r>
    <s v="HR500_2"/>
    <s v="HR100_2"/>
    <n v="1"/>
    <s v="Reference"/>
    <s v="HR"/>
    <x v="3"/>
    <s v="Nice to have"/>
    <s v="Residential"/>
    <n v="2015"/>
    <n v="2"/>
    <x v="10"/>
    <m/>
    <m/>
    <m/>
    <m/>
    <m/>
    <m/>
    <m/>
    <m/>
    <n v="217.59492137393977"/>
    <n v="6.4394158025304442"/>
    <n v="0.88552798060839799"/>
    <n v="5.0371279636409714"/>
    <n v="0.51675985828107496"/>
    <n v="0"/>
    <n v="0.68316845011256844"/>
    <n v="4.0461716819828322"/>
    <n v="0.60496477804355187"/>
    <n v="3.4412069039392801"/>
    <s v="-"/>
    <n v="0"/>
    <m/>
    <m/>
  </r>
  <r>
    <s v="HR500_6"/>
    <s v="HR100_6"/>
    <n v="1"/>
    <s v="Reference"/>
    <s v="HR"/>
    <x v="3"/>
    <s v="Nice to have"/>
    <s v="Residential"/>
    <n v="2015"/>
    <n v="6"/>
    <x v="11"/>
    <m/>
    <m/>
    <m/>
    <m/>
    <m/>
    <m/>
    <m/>
    <m/>
    <n v="203.42305696475901"/>
    <n v="2.068639651457548"/>
    <n v="0.95217830655436364"/>
    <n v="0.37112296316944554"/>
    <n v="0.7453383817337389"/>
    <n v="9.2513962336088135E-2"/>
    <n v="0.88"/>
    <n v="1.1645051173569523"/>
    <n v="0.83791690976784006"/>
    <n v="0.32658820758911211"/>
    <s v="-"/>
    <n v="0.19373944077532615"/>
    <m/>
    <m/>
  </r>
  <r>
    <s v="HR500_7"/>
    <s v="HR100_7"/>
    <n v="1"/>
    <s v="Reference"/>
    <s v="HR"/>
    <x v="3"/>
    <s v="Nice to have"/>
    <s v="Residential"/>
    <n v="2015"/>
    <n v="7"/>
    <x v="12"/>
    <m/>
    <m/>
    <m/>
    <m/>
    <m/>
    <m/>
    <m/>
    <m/>
    <n v="74.662993403464711"/>
    <n v="1.5090180288115267"/>
    <n v="0.30895173989431529"/>
    <n v="1.2000662889172113"/>
    <n v="0"/>
    <n v="0"/>
    <n v="0.91696579832094305"/>
    <n v="1.3837179214698574"/>
    <n v="0.28329817881483516"/>
    <n v="1.1004197426550222"/>
    <s v="-"/>
    <n v="0"/>
    <m/>
    <m/>
  </r>
  <r>
    <s v="HR500_5"/>
    <s v="HR100_5"/>
    <n v="1"/>
    <s v="Reference"/>
    <s v="HR"/>
    <x v="3"/>
    <s v="Nice to have"/>
    <s v="Residential"/>
    <n v="2015"/>
    <n v="5"/>
    <x v="13"/>
    <m/>
    <m/>
    <m/>
    <m/>
    <m/>
    <m/>
    <m/>
    <m/>
    <n v="4.1243947609650116"/>
    <n v="4.4642717752253348E-2"/>
    <n v="3.2667569551883087E-3"/>
    <n v="4.1375960797065042E-2"/>
    <n v="0"/>
    <n v="0"/>
    <n v="0.58832978428580285"/>
    <n v="2.6264640505115192E-2"/>
    <n v="1.921930414760084E-3"/>
    <n v="2.4342710090355109E-2"/>
    <s v="-"/>
    <n v="0"/>
    <m/>
    <m/>
  </r>
  <r>
    <s v="HR500_4"/>
    <s v="HR100_4"/>
    <n v="1"/>
    <s v="Reference"/>
    <s v="HR"/>
    <x v="3"/>
    <s v="Nice to have"/>
    <s v="Residential"/>
    <n v="2015"/>
    <n v="4"/>
    <x v="14"/>
    <m/>
    <m/>
    <m/>
    <m/>
    <m/>
    <m/>
    <m/>
    <m/>
    <n v="926.08067278027113"/>
    <n v="13.269345429829871"/>
    <n v="0.46965395140110461"/>
    <n v="12.368021447236956"/>
    <n v="0.43167003119181024"/>
    <n v="0"/>
    <n v="0.66009553668053633"/>
    <n v="8.4740922319945078"/>
    <n v="0.31001647710424668"/>
    <n v="8.1640757548902609"/>
    <s v="-"/>
    <n v="0"/>
    <m/>
    <m/>
  </r>
  <r>
    <s v="CY500_1"/>
    <s v="CY100_1"/>
    <n v="1"/>
    <s v="Reference"/>
    <s v="CY"/>
    <x v="4"/>
    <s v="Nice to have"/>
    <s v="Residential"/>
    <n v="2015"/>
    <n v="1"/>
    <x v="0"/>
    <n v="290"/>
    <n v="175.84228443753346"/>
    <n v="114.15771556246652"/>
    <n v="152.4637275"/>
    <n v="83.027066225165555"/>
    <n v="36287.750347580113"/>
    <n v="26809.570137461593"/>
    <n v="9478.1802101185203"/>
    <n v="290"/>
    <n v="2.7140629173986084"/>
    <n v="1.0252435821314365"/>
    <n v="1.1316791874502807"/>
    <n v="0.55714014781689125"/>
    <n v="1.9031296797750519"/>
    <s v=" -"/>
    <n v="1.8354315874605303"/>
    <n v="0.95129425276592738"/>
    <n v="0.88413733469460298"/>
    <s v="-"/>
    <n v="3.9854663077025734"/>
    <n v="7437.6647226955774"/>
    <n v="59.43941823126972"/>
  </r>
  <r>
    <s v="CY500_10"/>
    <s v="CY100_10"/>
    <n v="1"/>
    <s v="Reference"/>
    <s v="CY"/>
    <x v="4"/>
    <s v="Nice to have"/>
    <s v="Residential"/>
    <n v="2015"/>
    <n v="10"/>
    <x v="1"/>
    <m/>
    <m/>
    <m/>
    <m/>
    <m/>
    <m/>
    <m/>
    <m/>
    <s v="n/a"/>
    <n v="0.94401989332228686"/>
    <n v="0.75136964790550387"/>
    <n v="0.19265024541678302"/>
    <n v="0"/>
    <n v="0"/>
    <n v="0.98939999999999995"/>
    <n v="0.93401328245307058"/>
    <n v="0.74340512963770544"/>
    <n v="0.19060815281536511"/>
    <s v="-"/>
    <n v="0"/>
    <m/>
    <m/>
  </r>
  <r>
    <s v="CY500_15"/>
    <s v="CY100_15"/>
    <n v="1"/>
    <s v="Reference"/>
    <s v="CY"/>
    <x v="4"/>
    <s v="Nice to have"/>
    <s v="Residential"/>
    <n v="2015"/>
    <n v="15"/>
    <x v="2"/>
    <m/>
    <m/>
    <m/>
    <m/>
    <m/>
    <m/>
    <m/>
    <m/>
    <s v=" -"/>
    <n v="0"/>
    <n v="0"/>
    <n v="0"/>
    <n v="0"/>
    <n v="0"/>
    <s v="-"/>
    <s v="-"/>
    <s v="-"/>
    <s v="-"/>
    <s v="-"/>
    <n v="0"/>
    <m/>
    <m/>
  </r>
  <r>
    <s v="CY500_16"/>
    <s v="CY100_16"/>
    <n v="1"/>
    <s v="Reference"/>
    <s v="CY"/>
    <x v="4"/>
    <s v="Nice to have"/>
    <s v="Residential"/>
    <n v="2015"/>
    <n v="16"/>
    <x v="3"/>
    <m/>
    <m/>
    <m/>
    <m/>
    <m/>
    <m/>
    <m/>
    <m/>
    <s v=" -"/>
    <n v="0"/>
    <n v="0"/>
    <n v="0"/>
    <n v="0"/>
    <n v="0"/>
    <n v="0.73277482086835666"/>
    <n v="0"/>
    <n v="0"/>
    <n v="0"/>
    <s v="-"/>
    <n v="0"/>
    <m/>
    <m/>
  </r>
  <r>
    <s v="CY500_3"/>
    <s v="CY100_3"/>
    <n v="1"/>
    <s v="Reference"/>
    <s v="CY"/>
    <x v="4"/>
    <s v="Nice to have"/>
    <s v="Residential"/>
    <n v="2015"/>
    <n v="3"/>
    <x v="4"/>
    <m/>
    <m/>
    <m/>
    <m/>
    <m/>
    <m/>
    <m/>
    <m/>
    <n v="214.64105273696055"/>
    <n v="1.3216109680297707"/>
    <n v="0.17358688027903388"/>
    <n v="0.89652764975263743"/>
    <n v="0.25149643799809951"/>
    <n v="0"/>
    <n v="0.73277482086835666"/>
    <n v="0.78415298305258363"/>
    <n v="0.12720009510156594"/>
    <n v="0.65695288795101769"/>
    <s v="-"/>
    <n v="0"/>
    <m/>
    <m/>
  </r>
  <r>
    <s v="CY500_8"/>
    <s v="CY100_8"/>
    <n v="1"/>
    <s v="Reference"/>
    <s v="CY"/>
    <x v="4"/>
    <s v="Nice to have"/>
    <s v="Residential"/>
    <n v="2015"/>
    <n v="8"/>
    <x v="5"/>
    <m/>
    <m/>
    <m/>
    <m/>
    <m/>
    <m/>
    <m/>
    <m/>
    <s v=" -"/>
    <n v="0"/>
    <n v="0"/>
    <n v="0"/>
    <n v="0"/>
    <n v="0"/>
    <s v="-"/>
    <s v="-"/>
    <s v="-"/>
    <s v="-"/>
    <s v="-"/>
    <n v="0"/>
    <m/>
    <m/>
  </r>
  <r>
    <s v="CY500_9"/>
    <s v="CY100_9"/>
    <n v="1"/>
    <s v="Reference"/>
    <s v="CY"/>
    <x v="4"/>
    <s v="Nice to have"/>
    <s v="Residential"/>
    <n v="2015"/>
    <n v="9"/>
    <x v="6"/>
    <m/>
    <m/>
    <m/>
    <m/>
    <m/>
    <m/>
    <m/>
    <m/>
    <s v=" -"/>
    <n v="0"/>
    <n v="0"/>
    <n v="0"/>
    <n v="0"/>
    <n v="0"/>
    <s v="-"/>
    <s v="-"/>
    <s v="-"/>
    <s v="-"/>
    <s v="-"/>
    <n v="0"/>
    <m/>
    <m/>
  </r>
  <r>
    <s v="CY500_11"/>
    <s v="CY100_11"/>
    <n v="1"/>
    <s v="Reference"/>
    <s v="CY"/>
    <x v="4"/>
    <s v="Nice to have"/>
    <s v="Residential"/>
    <n v="2015"/>
    <n v="11"/>
    <x v="7"/>
    <m/>
    <m/>
    <m/>
    <m/>
    <m/>
    <m/>
    <m/>
    <m/>
    <n v="0"/>
    <n v="4.4108776305103475E-6"/>
    <n v="3.8530778357148388E-6"/>
    <n v="5.5779979479550875E-7"/>
    <n v="0"/>
    <n v="0"/>
    <n v="3.06"/>
    <n v="1.3497285549361664E-5"/>
    <n v="1.1790418177287407E-5"/>
    <n v="1.7068673720742568E-6"/>
    <s v="-"/>
    <n v="0"/>
    <m/>
    <m/>
  </r>
  <r>
    <s v="CY500_14"/>
    <s v="CY100_14"/>
    <n v="1"/>
    <s v="Reference"/>
    <s v="CY"/>
    <x v="4"/>
    <s v="Nice to have"/>
    <s v="Residential"/>
    <n v="2015"/>
    <n v="14"/>
    <x v="8"/>
    <m/>
    <m/>
    <m/>
    <m/>
    <m/>
    <m/>
    <m/>
    <m/>
    <s v=" -"/>
    <n v="0"/>
    <n v="0"/>
    <n v="0"/>
    <n v="0"/>
    <n v="0"/>
    <n v="3.468"/>
    <n v="0"/>
    <n v="0"/>
    <n v="0"/>
    <s v="-"/>
    <n v="0"/>
    <m/>
    <m/>
  </r>
  <r>
    <s v="CY500_12"/>
    <s v="CY100_12"/>
    <n v="1"/>
    <s v="Reference"/>
    <s v="CY"/>
    <x v="4"/>
    <s v="Nice to have"/>
    <s v="Residential"/>
    <n v="2015"/>
    <n v="12"/>
    <x v="9"/>
    <m/>
    <m/>
    <m/>
    <m/>
    <m/>
    <m/>
    <m/>
    <m/>
    <s v=" -"/>
    <n v="4.4108776305103475E-6"/>
    <n v="3.8530778357148388E-6"/>
    <n v="5.5779979479550875E-7"/>
    <n v="0"/>
    <n v="0"/>
    <n v="2.6520000000000001"/>
    <n v="1.1697647476113443E-5"/>
    <n v="1.0218362420315754E-5"/>
    <n v="1.4792850557976893E-6"/>
    <s v="-"/>
    <n v="0"/>
    <m/>
    <m/>
  </r>
  <r>
    <s v="CY500_2"/>
    <s v="CY100_2"/>
    <n v="1"/>
    <s v="Reference"/>
    <s v="CY"/>
    <x v="4"/>
    <s v="Nice to have"/>
    <s v="Residential"/>
    <n v="2015"/>
    <n v="2"/>
    <x v="10"/>
    <m/>
    <m/>
    <m/>
    <m/>
    <m/>
    <m/>
    <m/>
    <m/>
    <n v="0"/>
    <n v="0"/>
    <n v="0"/>
    <n v="0"/>
    <n v="0"/>
    <n v="0"/>
    <s v="-"/>
    <s v="-"/>
    <s v="-"/>
    <s v="-"/>
    <s v="-"/>
    <n v="0"/>
    <m/>
    <m/>
  </r>
  <r>
    <s v="CY500_6"/>
    <s v="CY100_6"/>
    <n v="1"/>
    <s v="Reference"/>
    <s v="CY"/>
    <x v="4"/>
    <s v="Nice to have"/>
    <s v="Residential"/>
    <n v="2015"/>
    <n v="6"/>
    <x v="11"/>
    <m/>
    <m/>
    <m/>
    <m/>
    <m/>
    <m/>
    <m/>
    <m/>
    <n v="72.917966428507086"/>
    <n v="0.41178193759512582"/>
    <n v="6.5272843179216722E-2"/>
    <n v="4.0865384597117388E-2"/>
    <n v="0.30564370981879174"/>
    <n v="1.9031296797750519"/>
    <n v="0.86751299019559724"/>
    <n v="9.2076291352308992E-2"/>
    <n v="5.662503936497059E-2"/>
    <n v="3.5451251987338409E-2"/>
    <s v="-"/>
    <n v="3.9854663077025734"/>
    <m/>
    <m/>
  </r>
  <r>
    <s v="CY500_7"/>
    <s v="CY100_7"/>
    <n v="1"/>
    <s v="Reference"/>
    <s v="CY"/>
    <x v="4"/>
    <s v="Nice to have"/>
    <s v="Residential"/>
    <n v="2015"/>
    <n v="7"/>
    <x v="12"/>
    <m/>
    <m/>
    <m/>
    <m/>
    <m/>
    <m/>
    <m/>
    <m/>
    <s v=" -"/>
    <n v="0"/>
    <n v="0"/>
    <n v="0"/>
    <n v="0"/>
    <n v="0"/>
    <s v="-"/>
    <s v="-"/>
    <s v="-"/>
    <s v="-"/>
    <s v="-"/>
    <n v="0"/>
    <m/>
    <m/>
  </r>
  <r>
    <s v="CY500_5"/>
    <s v="CY100_5"/>
    <n v="1"/>
    <s v="Reference"/>
    <s v="CY"/>
    <x v="4"/>
    <s v="Nice to have"/>
    <s v="Residential"/>
    <n v="2015"/>
    <n v="5"/>
    <x v="13"/>
    <m/>
    <m/>
    <m/>
    <m/>
    <m/>
    <m/>
    <m/>
    <m/>
    <s v=" -"/>
    <n v="0"/>
    <n v="0"/>
    <n v="0"/>
    <n v="0"/>
    <n v="0"/>
    <s v="-"/>
    <s v="-"/>
    <s v="-"/>
    <s v="-"/>
    <s v="-"/>
    <n v="0"/>
    <m/>
    <m/>
  </r>
  <r>
    <s v="CY500_4"/>
    <s v="CY100_4"/>
    <n v="1"/>
    <s v="Reference"/>
    <s v="CY"/>
    <x v="4"/>
    <s v="Nice to have"/>
    <s v="Residential"/>
    <n v="2015"/>
    <n v="4"/>
    <x v="14"/>
    <m/>
    <m/>
    <m/>
    <m/>
    <m/>
    <m/>
    <m/>
    <m/>
    <n v="2.4409808345323643"/>
    <n v="3.6645707573794345E-2"/>
    <n v="3.5010357689846242E-2"/>
    <n v="1.6353498839481037E-3"/>
    <n v="0"/>
    <n v="0"/>
    <n v="0.68704725933837774"/>
    <n v="2.5177332955091034E-2"/>
    <n v="2.4053770299265156E-2"/>
    <n v="1.1235626558258787E-3"/>
    <s v="-"/>
    <n v="0"/>
    <m/>
    <m/>
  </r>
  <r>
    <s v="CZ500_1"/>
    <s v="CZ100_1"/>
    <n v="1"/>
    <s v="Reference"/>
    <s v="CZ"/>
    <x v="5"/>
    <s v="Core countries"/>
    <s v="Residential"/>
    <n v="2015"/>
    <n v="1"/>
    <x v="0"/>
    <n v="4644.2"/>
    <n v="2017.1651439745904"/>
    <n v="2627.0348560254092"/>
    <n v="99.954076279069781"/>
    <n v="51.273272558139539"/>
    <n v="336320.55286104069"/>
    <n v="201623.87866831699"/>
    <n v="134696.67419272367"/>
    <n v="4644.2"/>
    <n v="64.411608195809805"/>
    <n v="9.9450794099211279"/>
    <n v="49.253748785905088"/>
    <n v="5.2127799999835869"/>
    <n v="2.4128885290364766E-2"/>
    <s v=" -"/>
    <n v="47.319967987903709"/>
    <n v="8.4436220798646193"/>
    <n v="38.876345908039092"/>
    <s v="-"/>
    <n v="4.750872220832103E-2"/>
    <n v="12746.830066712506"/>
    <n v="176.01906185104812"/>
  </r>
  <r>
    <s v="CZ500_10"/>
    <s v="CZ100_10"/>
    <n v="1"/>
    <s v="Reference"/>
    <s v="CZ"/>
    <x v="5"/>
    <s v="Core countries"/>
    <s v="Residential"/>
    <n v="2015"/>
    <n v="10"/>
    <x v="1"/>
    <m/>
    <m/>
    <m/>
    <m/>
    <m/>
    <m/>
    <m/>
    <m/>
    <s v="n/a"/>
    <n v="0.10595249701876858"/>
    <n v="9.4086117043435308E-2"/>
    <n v="1.1866379975333271E-2"/>
    <n v="0"/>
    <n v="0"/>
    <n v="0.98939999999999995"/>
    <n v="0.10482940055036963"/>
    <n v="9.3088804202774891E-2"/>
    <n v="1.1740596347594737E-2"/>
    <s v="-"/>
    <n v="0"/>
    <m/>
    <m/>
  </r>
  <r>
    <s v="CZ500_15"/>
    <s v="CZ100_15"/>
    <n v="1"/>
    <s v="Reference"/>
    <s v="CZ"/>
    <x v="5"/>
    <s v="Core countries"/>
    <s v="Residential"/>
    <n v="2015"/>
    <n v="15"/>
    <x v="2"/>
    <m/>
    <m/>
    <m/>
    <m/>
    <m/>
    <m/>
    <m/>
    <m/>
    <s v=" -"/>
    <n v="0"/>
    <n v="0"/>
    <n v="0"/>
    <n v="0"/>
    <n v="0"/>
    <s v="-"/>
    <s v="-"/>
    <s v="-"/>
    <s v="-"/>
    <s v="-"/>
    <n v="0"/>
    <m/>
    <m/>
  </r>
  <r>
    <s v="CZ500_16"/>
    <s v="CZ100_16"/>
    <n v="1"/>
    <s v="Reference"/>
    <s v="CZ"/>
    <x v="5"/>
    <s v="Core countries"/>
    <s v="Residential"/>
    <n v="2015"/>
    <n v="16"/>
    <x v="3"/>
    <m/>
    <m/>
    <m/>
    <m/>
    <m/>
    <m/>
    <m/>
    <m/>
    <s v=" -"/>
    <n v="0"/>
    <n v="0"/>
    <n v="0"/>
    <n v="0"/>
    <n v="0"/>
    <n v="0.78783298905838095"/>
    <n v="0"/>
    <n v="0"/>
    <n v="0"/>
    <s v="-"/>
    <n v="0"/>
    <m/>
    <m/>
  </r>
  <r>
    <s v="CZ500_3"/>
    <s v="CZ100_3"/>
    <n v="1"/>
    <s v="Reference"/>
    <s v="CZ"/>
    <x v="5"/>
    <s v="Core countries"/>
    <s v="Residential"/>
    <n v="2015"/>
    <n v="3"/>
    <x v="4"/>
    <m/>
    <m/>
    <m/>
    <m/>
    <m/>
    <m/>
    <m/>
    <m/>
    <s v=" -"/>
    <n v="0"/>
    <n v="0"/>
    <n v="0"/>
    <n v="0"/>
    <n v="0"/>
    <n v="0.81870851687252333"/>
    <n v="0"/>
    <n v="0"/>
    <n v="0"/>
    <s v="-"/>
    <n v="0"/>
    <m/>
    <m/>
  </r>
  <r>
    <s v="CZ500_8"/>
    <s v="CZ100_8"/>
    <n v="1"/>
    <s v="Reference"/>
    <s v="CZ"/>
    <x v="5"/>
    <s v="Core countries"/>
    <s v="Residential"/>
    <n v="2015"/>
    <n v="8"/>
    <x v="5"/>
    <m/>
    <m/>
    <m/>
    <m/>
    <m/>
    <m/>
    <m/>
    <m/>
    <s v=" -"/>
    <n v="0"/>
    <n v="0"/>
    <n v="0"/>
    <n v="0"/>
    <n v="0"/>
    <s v="-"/>
    <s v="-"/>
    <s v="-"/>
    <s v="-"/>
    <s v="-"/>
    <n v="0"/>
    <m/>
    <m/>
  </r>
  <r>
    <s v="CZ500_9"/>
    <s v="CZ100_9"/>
    <n v="1"/>
    <s v="Reference"/>
    <s v="CZ"/>
    <x v="5"/>
    <s v="Core countries"/>
    <s v="Residential"/>
    <n v="2015"/>
    <n v="9"/>
    <x v="6"/>
    <m/>
    <m/>
    <m/>
    <m/>
    <m/>
    <m/>
    <m/>
    <m/>
    <s v=" -"/>
    <n v="0"/>
    <n v="0"/>
    <n v="0"/>
    <n v="0"/>
    <n v="0"/>
    <s v="-"/>
    <s v="-"/>
    <s v="-"/>
    <s v="-"/>
    <s v="-"/>
    <n v="0"/>
    <m/>
    <m/>
  </r>
  <r>
    <s v="CZ500_11"/>
    <s v="CZ100_11"/>
    <n v="1"/>
    <s v="Reference"/>
    <s v="CZ"/>
    <x v="5"/>
    <s v="Core countries"/>
    <s v="Residential"/>
    <n v="2015"/>
    <n v="11"/>
    <x v="7"/>
    <m/>
    <m/>
    <m/>
    <m/>
    <m/>
    <m/>
    <m/>
    <m/>
    <n v="116.61046497224753"/>
    <n v="0.29980117996486294"/>
    <n v="6.1135712797723604E-2"/>
    <n v="0.23866546716713935"/>
    <n v="0"/>
    <n v="0"/>
    <n v="2.6520000000000001"/>
    <n v="0.7950727292668166"/>
    <n v="0.16213191033956301"/>
    <n v="0.63294081892725362"/>
    <s v="-"/>
    <n v="0"/>
    <m/>
    <m/>
  </r>
  <r>
    <s v="CZ500_14"/>
    <s v="CZ100_14"/>
    <n v="1"/>
    <s v="Reference"/>
    <s v="CZ"/>
    <x v="5"/>
    <s v="Core countries"/>
    <s v="Residential"/>
    <n v="2015"/>
    <n v="14"/>
    <x v="8"/>
    <m/>
    <m/>
    <m/>
    <m/>
    <m/>
    <m/>
    <m/>
    <m/>
    <s v=" -"/>
    <n v="0"/>
    <n v="0"/>
    <n v="0"/>
    <n v="0"/>
    <n v="0"/>
    <n v="3.468"/>
    <n v="0"/>
    <n v="0"/>
    <n v="0"/>
    <s v="-"/>
    <n v="0"/>
    <m/>
    <m/>
  </r>
  <r>
    <s v="CZ500_12"/>
    <s v="CZ100_12"/>
    <n v="1"/>
    <s v="Reference"/>
    <s v="CZ"/>
    <x v="5"/>
    <s v="Core countries"/>
    <s v="Residential"/>
    <n v="2015"/>
    <n v="12"/>
    <x v="9"/>
    <m/>
    <m/>
    <m/>
    <m/>
    <m/>
    <m/>
    <m/>
    <m/>
    <s v=" -"/>
    <n v="0.29980117996486294"/>
    <n v="6.1135712797723604E-2"/>
    <n v="0.23866546716713935"/>
    <n v="0"/>
    <n v="0"/>
    <n v="2.6520000000000001"/>
    <n v="0.7950727292668166"/>
    <n v="0.16213191033956301"/>
    <n v="0.63294081892725362"/>
    <s v="-"/>
    <n v="0"/>
    <m/>
    <m/>
  </r>
  <r>
    <s v="CZ500_2"/>
    <s v="CZ100_2"/>
    <n v="1"/>
    <s v="Reference"/>
    <s v="CZ"/>
    <x v="5"/>
    <s v="Core countries"/>
    <s v="Residential"/>
    <n v="2015"/>
    <n v="2"/>
    <x v="10"/>
    <m/>
    <m/>
    <m/>
    <m/>
    <m/>
    <m/>
    <m/>
    <m/>
    <n v="1448.8284178059728"/>
    <n v="20.5540171714885"/>
    <n v="2.6345233100047269"/>
    <n v="16.232930281711138"/>
    <n v="1.6865635797726348"/>
    <n v="0"/>
    <n v="0.84551323861148553"/>
    <n v="15.952681790683584"/>
    <n v="2.2275243360395471"/>
    <n v="13.725157454644037"/>
    <s v="-"/>
    <n v="0"/>
    <m/>
    <m/>
  </r>
  <r>
    <s v="CZ500_6"/>
    <s v="CZ100_6"/>
    <n v="1"/>
    <s v="Reference"/>
    <s v="CZ"/>
    <x v="5"/>
    <s v="Core countries"/>
    <s v="Residential"/>
    <n v="2015"/>
    <n v="6"/>
    <x v="11"/>
    <m/>
    <m/>
    <m/>
    <m/>
    <m/>
    <m/>
    <m/>
    <m/>
    <n v="258.77286382039387"/>
    <n v="8.6430097346502368"/>
    <n v="1.5798220610753577"/>
    <n v="4.1161801946883125"/>
    <n v="2.9470074788865674"/>
    <n v="2.4128885290364766E-2"/>
    <n v="0.87043174104230381"/>
    <n v="4.9579811604652617"/>
    <n v="1.3751272671588646"/>
    <n v="3.5828538933063969"/>
    <s v="-"/>
    <n v="4.750872220832103E-2"/>
    <m/>
    <m/>
  </r>
  <r>
    <s v="CZ500_7"/>
    <s v="CZ100_7"/>
    <n v="1"/>
    <s v="Reference"/>
    <s v="CZ"/>
    <x v="5"/>
    <s v="Core countries"/>
    <s v="Residential"/>
    <n v="2015"/>
    <n v="7"/>
    <x v="12"/>
    <m/>
    <m/>
    <m/>
    <m/>
    <m/>
    <m/>
    <m/>
    <m/>
    <n v="1640.3173723284792"/>
    <n v="13.593497515743902"/>
    <n v="4.0279659476942173"/>
    <n v="9.5655315680496837"/>
    <n v="0"/>
    <n v="0"/>
    <n v="0.89467059902592816"/>
    <n v="12.161702565268062"/>
    <n v="3.6037027072796257"/>
    <n v="8.5579998579884364"/>
    <s v="-"/>
    <n v="0"/>
    <m/>
    <m/>
  </r>
  <r>
    <s v="CZ500_5"/>
    <s v="CZ100_5"/>
    <n v="1"/>
    <s v="Reference"/>
    <s v="CZ"/>
    <x v="5"/>
    <s v="Core countries"/>
    <s v="Residential"/>
    <n v="2015"/>
    <n v="5"/>
    <x v="13"/>
    <m/>
    <m/>
    <m/>
    <m/>
    <m/>
    <m/>
    <m/>
    <m/>
    <n v="715.28441703281328"/>
    <n v="6.4126853777160635"/>
    <n v="0.74345519489478218"/>
    <n v="5.5424866678475002"/>
    <n v="0.12674351497378109"/>
    <n v="0"/>
    <n v="0.59843920632420988"/>
    <n v="3.761754059339617"/>
    <n v="0.44491273677044418"/>
    <n v="3.3168413225691729"/>
    <s v="-"/>
    <n v="0"/>
    <m/>
    <m/>
  </r>
  <r>
    <s v="CZ500_4"/>
    <s v="CZ100_4"/>
    <n v="1"/>
    <s v="Reference"/>
    <s v="CZ"/>
    <x v="5"/>
    <s v="Core countries"/>
    <s v="Residential"/>
    <n v="2015"/>
    <n v="4"/>
    <x v="14"/>
    <m/>
    <m/>
    <m/>
    <m/>
    <m/>
    <m/>
    <m/>
    <m/>
    <n v="464.38646404009245"/>
    <n v="14.802644719227468"/>
    <n v="0.80409106641088501"/>
    <n v="13.546088226465978"/>
    <n v="0.45246542635060416"/>
    <n v="0"/>
    <n v="0.66800184769038173"/>
    <n v="9.5859462823299992"/>
    <n v="0.53713431807380063"/>
    <n v="9.048811964256199"/>
    <s v="-"/>
    <n v="0"/>
    <m/>
    <m/>
  </r>
  <r>
    <s v="DK500_1"/>
    <s v="DK100_1"/>
    <n v="1"/>
    <s v="Reference"/>
    <s v="DK"/>
    <x v="6"/>
    <s v="Nice to have"/>
    <s v="Residential"/>
    <n v="2015"/>
    <n v="1"/>
    <x v="0"/>
    <n v="2373.1"/>
    <n v="1356.9629146698139"/>
    <n v="1016.137085330186"/>
    <n v="133.66900000000001"/>
    <n v="78.400000000000006"/>
    <n v="261049.02333088595"/>
    <n v="181383.87584099936"/>
    <n v="79665.147489886585"/>
    <n v="2373.1"/>
    <n v="42.552033465078836"/>
    <n v="7.6754437625452292"/>
    <n v="33.597540277360906"/>
    <n v="1.2790494251727047"/>
    <n v="1.2623024046896032E-2"/>
    <s v=" -"/>
    <n v="33.91017680507872"/>
    <n v="6.5554857720570077"/>
    <n v="27.354691033021716"/>
    <s v="-"/>
    <n v="2.6434686808189528E-2"/>
    <n v="17392.012152840645"/>
    <n v="158.10434190972487"/>
  </r>
  <r>
    <s v="DK500_10"/>
    <s v="DK100_10"/>
    <n v="1"/>
    <s v="Reference"/>
    <s v="DK"/>
    <x v="6"/>
    <s v="Nice to have"/>
    <s v="Residential"/>
    <n v="2015"/>
    <n v="10"/>
    <x v="1"/>
    <m/>
    <m/>
    <m/>
    <m/>
    <m/>
    <m/>
    <m/>
    <m/>
    <s v="n/a"/>
    <n v="0.10927016911549974"/>
    <n v="8.5214777912760803E-2"/>
    <n v="2.4055391202738932E-2"/>
    <n v="0"/>
    <n v="0"/>
    <n v="0.98939999999999995"/>
    <n v="0.10811190532287543"/>
    <n v="8.4311501266885538E-2"/>
    <n v="2.3800404055989897E-2"/>
    <s v="-"/>
    <n v="0"/>
    <m/>
    <m/>
  </r>
  <r>
    <s v="DK500_15"/>
    <s v="DK100_15"/>
    <n v="1"/>
    <s v="Reference"/>
    <s v="DK"/>
    <x v="6"/>
    <s v="Nice to have"/>
    <s v="Residential"/>
    <n v="2015"/>
    <n v="15"/>
    <x v="2"/>
    <m/>
    <m/>
    <m/>
    <m/>
    <m/>
    <m/>
    <m/>
    <m/>
    <s v=" -"/>
    <n v="0"/>
    <n v="0"/>
    <n v="0"/>
    <n v="0"/>
    <n v="0"/>
    <s v="-"/>
    <s v="-"/>
    <s v="-"/>
    <s v="-"/>
    <s v="-"/>
    <n v="0"/>
    <m/>
    <m/>
  </r>
  <r>
    <s v="DK500_16"/>
    <s v="DK100_16"/>
    <n v="1"/>
    <s v="Reference"/>
    <s v="DK"/>
    <x v="6"/>
    <s v="Nice to have"/>
    <s v="Residential"/>
    <n v="2015"/>
    <n v="16"/>
    <x v="3"/>
    <m/>
    <m/>
    <m/>
    <m/>
    <m/>
    <m/>
    <m/>
    <m/>
    <s v=" -"/>
    <n v="0"/>
    <n v="0"/>
    <n v="0"/>
    <n v="0"/>
    <n v="0"/>
    <n v="0.7632736824551678"/>
    <n v="0"/>
    <n v="0"/>
    <n v="0"/>
    <s v="-"/>
    <n v="0"/>
    <m/>
    <m/>
  </r>
  <r>
    <s v="DK500_3"/>
    <s v="DK100_3"/>
    <n v="1"/>
    <s v="Reference"/>
    <s v="DK"/>
    <x v="6"/>
    <s v="Nice to have"/>
    <s v="Residential"/>
    <n v="2015"/>
    <n v="3"/>
    <x v="4"/>
    <m/>
    <m/>
    <m/>
    <m/>
    <m/>
    <m/>
    <m/>
    <m/>
    <n v="172.27650076079041"/>
    <n v="2.9818065151119137"/>
    <n v="0.58040968195443177"/>
    <n v="2.3669470446990135"/>
    <n v="3.4449788458468501E-2"/>
    <n v="0"/>
    <n v="0.74905703536294144"/>
    <n v="2.2077382918240529"/>
    <n v="0.43475995566073439"/>
    <n v="1.7729783361633187"/>
    <s v="-"/>
    <n v="0"/>
    <m/>
    <m/>
  </r>
  <r>
    <s v="DK500_8"/>
    <s v="DK100_8"/>
    <n v="1"/>
    <s v="Reference"/>
    <s v="DK"/>
    <x v="6"/>
    <s v="Nice to have"/>
    <s v="Residential"/>
    <n v="2015"/>
    <n v="8"/>
    <x v="5"/>
    <m/>
    <m/>
    <m/>
    <m/>
    <m/>
    <m/>
    <m/>
    <m/>
    <s v=" -"/>
    <n v="0"/>
    <n v="0"/>
    <n v="0"/>
    <n v="0"/>
    <n v="0"/>
    <s v="-"/>
    <s v="-"/>
    <s v="-"/>
    <s v="-"/>
    <s v="-"/>
    <n v="0"/>
    <m/>
    <m/>
  </r>
  <r>
    <s v="DK500_9"/>
    <s v="DK100_9"/>
    <n v="1"/>
    <s v="Reference"/>
    <s v="DK"/>
    <x v="6"/>
    <s v="Nice to have"/>
    <s v="Residential"/>
    <n v="2015"/>
    <n v="9"/>
    <x v="6"/>
    <m/>
    <m/>
    <m/>
    <m/>
    <m/>
    <m/>
    <m/>
    <m/>
    <s v=" -"/>
    <n v="0"/>
    <n v="0"/>
    <n v="0"/>
    <n v="0"/>
    <n v="0"/>
    <s v="-"/>
    <s v="-"/>
    <s v="-"/>
    <s v="-"/>
    <s v="-"/>
    <n v="0"/>
    <m/>
    <m/>
  </r>
  <r>
    <s v="DK500_11"/>
    <s v="DK100_11"/>
    <n v="1"/>
    <s v="Reference"/>
    <s v="DK"/>
    <x v="6"/>
    <s v="Nice to have"/>
    <s v="Residential"/>
    <n v="2015"/>
    <n v="11"/>
    <x v="7"/>
    <m/>
    <m/>
    <m/>
    <m/>
    <m/>
    <m/>
    <m/>
    <m/>
    <n v="23.006806707873718"/>
    <n v="0.5083673083001653"/>
    <n v="9.437321586980961E-2"/>
    <n v="0.41399409243035568"/>
    <n v="0"/>
    <n v="0"/>
    <n v="2.6520000000000001"/>
    <n v="1.3481901016120386"/>
    <n v="0.25027776848673511"/>
    <n v="1.0979123331253033"/>
    <s v="-"/>
    <n v="0"/>
    <m/>
    <m/>
  </r>
  <r>
    <s v="DK500_14"/>
    <s v="DK100_14"/>
    <n v="1"/>
    <s v="Reference"/>
    <s v="DK"/>
    <x v="6"/>
    <s v="Nice to have"/>
    <s v="Residential"/>
    <n v="2015"/>
    <n v="14"/>
    <x v="8"/>
    <m/>
    <m/>
    <m/>
    <m/>
    <m/>
    <m/>
    <m/>
    <m/>
    <s v=" -"/>
    <n v="0"/>
    <n v="0"/>
    <n v="0"/>
    <n v="0"/>
    <n v="0"/>
    <n v="3.468"/>
    <n v="0"/>
    <n v="0"/>
    <n v="0"/>
    <s v="-"/>
    <n v="0"/>
    <m/>
    <m/>
  </r>
  <r>
    <s v="DK500_12"/>
    <s v="DK100_12"/>
    <n v="1"/>
    <s v="Reference"/>
    <s v="DK"/>
    <x v="6"/>
    <s v="Nice to have"/>
    <s v="Residential"/>
    <n v="2015"/>
    <n v="12"/>
    <x v="9"/>
    <m/>
    <m/>
    <m/>
    <m/>
    <m/>
    <m/>
    <m/>
    <m/>
    <s v=" -"/>
    <n v="0.5083673083001653"/>
    <n v="9.437321586980961E-2"/>
    <n v="0.41399409243035568"/>
    <n v="0"/>
    <n v="0"/>
    <n v="2.6520000000000001"/>
    <n v="1.3481901016120386"/>
    <n v="0.25027776848673511"/>
    <n v="1.0979123331253033"/>
    <s v="-"/>
    <n v="0"/>
    <m/>
    <m/>
  </r>
  <r>
    <s v="DK500_2"/>
    <s v="DK100_2"/>
    <n v="1"/>
    <s v="Reference"/>
    <s v="DK"/>
    <x v="6"/>
    <s v="Nice to have"/>
    <s v="Residential"/>
    <n v="2015"/>
    <n v="2"/>
    <x v="10"/>
    <m/>
    <m/>
    <m/>
    <m/>
    <m/>
    <m/>
    <m/>
    <m/>
    <n v="335.25032921012019"/>
    <n v="7.2399881898323599"/>
    <n v="1.3704592196905234"/>
    <n v="5.838245277459027"/>
    <n v="3.1283692682808686E-2"/>
    <n v="0"/>
    <n v="0.77049703964529437"/>
    <n v="5.554285474731449"/>
    <n v="1.0559347717261485"/>
    <n v="4.4983507030053005"/>
    <s v="-"/>
    <n v="0"/>
    <m/>
    <m/>
  </r>
  <r>
    <s v="DK500_6"/>
    <s v="DK100_6"/>
    <n v="1"/>
    <s v="Reference"/>
    <s v="DK"/>
    <x v="6"/>
    <s v="Nice to have"/>
    <s v="Residential"/>
    <n v="2015"/>
    <n v="6"/>
    <x v="11"/>
    <m/>
    <m/>
    <m/>
    <m/>
    <m/>
    <m/>
    <m/>
    <m/>
    <n v="300.16752771537182"/>
    <n v="3.9052757789769199"/>
    <n v="0.82527347302121323"/>
    <n v="1.8666863619242791"/>
    <n v="1.2133159440314276"/>
    <n v="1.2623024046896032E-2"/>
    <n v="0.93"/>
    <n v="2.5035226464993081"/>
    <n v="0.76750432990972828"/>
    <n v="1.7360183165895797"/>
    <s v="-"/>
    <n v="2.6434686808189528E-2"/>
    <m/>
    <m/>
  </r>
  <r>
    <s v="DK500_7"/>
    <s v="DK100_7"/>
    <n v="1"/>
    <s v="Reference"/>
    <s v="DK"/>
    <x v="6"/>
    <s v="Nice to have"/>
    <s v="Residential"/>
    <n v="2015"/>
    <n v="7"/>
    <x v="12"/>
    <m/>
    <m/>
    <m/>
    <m/>
    <m/>
    <m/>
    <m/>
    <m/>
    <n v="1228.6418160833234"/>
    <n v="18.173873396449949"/>
    <n v="3.7803731150075097"/>
    <n v="14.393500281442439"/>
    <n v="0"/>
    <n v="0"/>
    <n v="0.89587176057040241"/>
    <n v="16.281459956061216"/>
    <n v="3.3867295181547941"/>
    <n v="12.894730437906421"/>
    <s v="-"/>
    <n v="0"/>
    <m/>
    <m/>
  </r>
  <r>
    <s v="DK500_5"/>
    <s v="DK100_5"/>
    <n v="1"/>
    <s v="Reference"/>
    <s v="DK"/>
    <x v="6"/>
    <s v="Nice to have"/>
    <s v="Residential"/>
    <n v="2015"/>
    <n v="5"/>
    <x v="13"/>
    <m/>
    <m/>
    <m/>
    <m/>
    <m/>
    <m/>
    <m/>
    <m/>
    <n v="0"/>
    <n v="0"/>
    <n v="0"/>
    <n v="0"/>
    <n v="0"/>
    <n v="0"/>
    <n v="0.60415115241060968"/>
    <n v="0"/>
    <n v="0"/>
    <n v="0"/>
    <s v="-"/>
    <n v="0"/>
    <m/>
    <m/>
  </r>
  <r>
    <s v="DK500_4"/>
    <s v="DK100_4"/>
    <n v="1"/>
    <s v="Reference"/>
    <s v="DK"/>
    <x v="6"/>
    <s v="Nice to have"/>
    <s v="Residential"/>
    <n v="2015"/>
    <n v="4"/>
    <x v="14"/>
    <m/>
    <m/>
    <m/>
    <m/>
    <m/>
    <m/>
    <m/>
    <m/>
    <n v="313.75701952252001"/>
    <n v="9.6334521072920314"/>
    <n v="0.93934027908897944"/>
    <n v="8.6941118282030523"/>
    <n v="0"/>
    <n v="0"/>
    <n v="0.61316217314835575"/>
    <n v="5.9068684290277886"/>
    <n v="0.57596792685198162"/>
    <n v="5.3309005021758074"/>
    <s v="-"/>
    <n v="0"/>
    <m/>
    <m/>
  </r>
  <r>
    <s v="EE500_1"/>
    <s v="EE100_1"/>
    <n v="1"/>
    <s v="Reference"/>
    <s v="EE"/>
    <x v="7"/>
    <s v="Nice to have"/>
    <s v="Residential"/>
    <n v="2015"/>
    <n v="1"/>
    <x v="0"/>
    <n v="571.6"/>
    <n v="174.72095184324738"/>
    <n v="396.87904815675273"/>
    <n v="90.467100494233932"/>
    <n v="50.465733113673799"/>
    <n v="35835.29003153884"/>
    <n v="15806.497908851268"/>
    <n v="20028.792122687573"/>
    <n v="571.60000000000014"/>
    <n v="8.9852582153438103"/>
    <n v="0.81328208105251742"/>
    <n v="7.5163396523684138"/>
    <n v="0.65563648192287938"/>
    <n v="6.609939165824456E-4"/>
    <s v=" -"/>
    <n v="6.8945120545719787"/>
    <n v="0.70616243900281295"/>
    <n v="6.188349615569166"/>
    <s v="-"/>
    <n v="1.3842298883421764E-3"/>
    <n v="14572.466293598549"/>
    <n v="232.44186739077551"/>
  </r>
  <r>
    <s v="EE500_10"/>
    <s v="EE100_10"/>
    <n v="1"/>
    <s v="Reference"/>
    <s v="EE"/>
    <x v="7"/>
    <s v="Nice to have"/>
    <s v="Residential"/>
    <n v="2015"/>
    <n v="10"/>
    <x v="1"/>
    <m/>
    <m/>
    <m/>
    <m/>
    <m/>
    <m/>
    <m/>
    <m/>
    <s v="n/a"/>
    <n v="0"/>
    <n v="0"/>
    <n v="0"/>
    <n v="0"/>
    <n v="0"/>
    <n v="1.02"/>
    <n v="0"/>
    <n v="0"/>
    <n v="0"/>
    <s v="-"/>
    <n v="0"/>
    <m/>
    <m/>
  </r>
  <r>
    <s v="EE500_15"/>
    <s v="EE100_15"/>
    <n v="1"/>
    <s v="Reference"/>
    <s v="EE"/>
    <x v="7"/>
    <s v="Nice to have"/>
    <s v="Residential"/>
    <n v="2015"/>
    <n v="15"/>
    <x v="2"/>
    <m/>
    <m/>
    <m/>
    <m/>
    <m/>
    <m/>
    <m/>
    <m/>
    <s v=" -"/>
    <n v="0"/>
    <n v="0"/>
    <n v="0"/>
    <n v="0"/>
    <n v="0"/>
    <s v="-"/>
    <s v="-"/>
    <s v="-"/>
    <s v="-"/>
    <s v="-"/>
    <n v="0"/>
    <m/>
    <m/>
  </r>
  <r>
    <s v="EE500_16"/>
    <s v="EE100_16"/>
    <n v="1"/>
    <s v="Reference"/>
    <s v="EE"/>
    <x v="7"/>
    <s v="Nice to have"/>
    <s v="Residential"/>
    <n v="2015"/>
    <n v="16"/>
    <x v="3"/>
    <m/>
    <m/>
    <m/>
    <m/>
    <m/>
    <m/>
    <m/>
    <m/>
    <s v=" -"/>
    <n v="0"/>
    <n v="0"/>
    <n v="0"/>
    <n v="0"/>
    <n v="0"/>
    <n v="0.82060063124139049"/>
    <n v="0"/>
    <n v="0"/>
    <n v="0"/>
    <s v="-"/>
    <n v="0"/>
    <m/>
    <m/>
  </r>
  <r>
    <s v="EE500_3"/>
    <s v="EE100_3"/>
    <n v="1"/>
    <s v="Reference"/>
    <s v="EE"/>
    <x v="7"/>
    <s v="Nice to have"/>
    <s v="Residential"/>
    <n v="2015"/>
    <n v="3"/>
    <x v="4"/>
    <m/>
    <m/>
    <m/>
    <m/>
    <m/>
    <m/>
    <m/>
    <m/>
    <n v="2.9602919423542486"/>
    <n v="5.6007007837547647E-2"/>
    <n v="1.0222298358299641E-2"/>
    <n v="2.8343495011536272E-2"/>
    <n v="1.7441214467711734E-2"/>
    <n v="0"/>
    <n v="0.79309055529535188"/>
    <n v="3.0586166479088964E-2"/>
    <n v="8.1072082813786264E-3"/>
    <n v="2.2478958197710338E-2"/>
    <s v="-"/>
    <n v="0"/>
    <m/>
    <m/>
  </r>
  <r>
    <s v="EE500_8"/>
    <s v="EE100_8"/>
    <n v="1"/>
    <s v="Reference"/>
    <s v="EE"/>
    <x v="7"/>
    <s v="Nice to have"/>
    <s v="Residential"/>
    <n v="2015"/>
    <n v="8"/>
    <x v="5"/>
    <m/>
    <m/>
    <m/>
    <m/>
    <m/>
    <m/>
    <m/>
    <m/>
    <s v=" -"/>
    <n v="0"/>
    <n v="0"/>
    <n v="0"/>
    <n v="0"/>
    <n v="0"/>
    <s v="-"/>
    <s v="-"/>
    <s v="-"/>
    <s v="-"/>
    <s v="-"/>
    <n v="0"/>
    <m/>
    <m/>
  </r>
  <r>
    <s v="EE500_9"/>
    <s v="EE100_9"/>
    <n v="1"/>
    <s v="Reference"/>
    <s v="EE"/>
    <x v="7"/>
    <s v="Nice to have"/>
    <s v="Residential"/>
    <n v="2015"/>
    <n v="9"/>
    <x v="6"/>
    <m/>
    <m/>
    <m/>
    <m/>
    <m/>
    <m/>
    <m/>
    <m/>
    <s v=" -"/>
    <n v="0"/>
    <n v="0"/>
    <n v="0"/>
    <n v="0"/>
    <n v="0"/>
    <s v="-"/>
    <s v="-"/>
    <s v="-"/>
    <s v="-"/>
    <s v="-"/>
    <n v="0"/>
    <m/>
    <m/>
  </r>
  <r>
    <s v="EE500_11"/>
    <s v="EE100_11"/>
    <n v="1"/>
    <s v="Reference"/>
    <s v="EE"/>
    <x v="7"/>
    <s v="Nice to have"/>
    <s v="Residential"/>
    <n v="2015"/>
    <n v="11"/>
    <x v="7"/>
    <m/>
    <m/>
    <m/>
    <m/>
    <m/>
    <m/>
    <m/>
    <m/>
    <n v="22.695048735191605"/>
    <n v="0.10120208629405859"/>
    <n v="1.0892313980181829E-2"/>
    <n v="9.0309772313876768E-2"/>
    <n v="0"/>
    <n v="0"/>
    <n v="2.6520000000000001"/>
    <n v="0.26838793285184337"/>
    <n v="2.8886416675442211E-2"/>
    <n v="0.23950151617640117"/>
    <s v="-"/>
    <n v="0"/>
    <m/>
    <m/>
  </r>
  <r>
    <s v="EE500_14"/>
    <s v="EE100_14"/>
    <n v="1"/>
    <s v="Reference"/>
    <s v="EE"/>
    <x v="7"/>
    <s v="Nice to have"/>
    <s v="Residential"/>
    <n v="2015"/>
    <n v="14"/>
    <x v="8"/>
    <m/>
    <m/>
    <m/>
    <m/>
    <m/>
    <m/>
    <m/>
    <m/>
    <s v=" -"/>
    <n v="0"/>
    <n v="0"/>
    <n v="0"/>
    <n v="0"/>
    <n v="0"/>
    <n v="3.468"/>
    <n v="0"/>
    <n v="0"/>
    <n v="0"/>
    <s v="-"/>
    <n v="0"/>
    <m/>
    <m/>
  </r>
  <r>
    <s v="EE500_12"/>
    <s v="EE100_12"/>
    <n v="1"/>
    <s v="Reference"/>
    <s v="EE"/>
    <x v="7"/>
    <s v="Nice to have"/>
    <s v="Residential"/>
    <n v="2015"/>
    <n v="12"/>
    <x v="9"/>
    <m/>
    <m/>
    <m/>
    <m/>
    <m/>
    <m/>
    <m/>
    <m/>
    <s v=" -"/>
    <n v="0.10120208629405859"/>
    <n v="1.0892313980181829E-2"/>
    <n v="9.0309772313876768E-2"/>
    <n v="0"/>
    <n v="0"/>
    <n v="2.6520000000000001"/>
    <n v="0.26838793285184337"/>
    <n v="2.8886416675442211E-2"/>
    <n v="0.23950151617640117"/>
    <s v="-"/>
    <n v="0"/>
    <m/>
    <m/>
  </r>
  <r>
    <s v="EE500_2"/>
    <s v="EE100_2"/>
    <n v="1"/>
    <s v="Reference"/>
    <s v="EE"/>
    <x v="7"/>
    <s v="Nice to have"/>
    <s v="Residential"/>
    <n v="2015"/>
    <n v="2"/>
    <x v="10"/>
    <m/>
    <m/>
    <m/>
    <m/>
    <m/>
    <m/>
    <m/>
    <m/>
    <n v="38.330412609664741"/>
    <n v="0.56432417182862571"/>
    <n v="7.0144753314650601E-2"/>
    <n v="0.40840579211051453"/>
    <n v="8.5773626403460576E-2"/>
    <n v="0"/>
    <n v="0.86401957642101268"/>
    <n v="0.41347703955429582"/>
    <n v="6.0606440047080844E-2"/>
    <n v="0.352870599507215"/>
    <s v="-"/>
    <n v="0"/>
    <m/>
    <m/>
  </r>
  <r>
    <s v="EE500_6"/>
    <s v="EE100_6"/>
    <n v="1"/>
    <s v="Reference"/>
    <s v="EE"/>
    <x v="7"/>
    <s v="Nice to have"/>
    <s v="Residential"/>
    <n v="2015"/>
    <n v="6"/>
    <x v="11"/>
    <m/>
    <m/>
    <m/>
    <m/>
    <m/>
    <m/>
    <m/>
    <m/>
    <n v="37.09843995101879"/>
    <n v="1.5829764593411721"/>
    <n v="0.17834424136596561"/>
    <n v="0.97912153307765881"/>
    <n v="0.42551068489754773"/>
    <n v="6.609939165824456E-4"/>
    <n v="0.90831811459038048"/>
    <n v="1.0513471299455275"/>
    <n v="0.16199330506558562"/>
    <n v="0.88935382487994197"/>
    <s v="-"/>
    <n v="1.3842298883421764E-3"/>
    <m/>
    <m/>
  </r>
  <r>
    <s v="EE500_7"/>
    <s v="EE100_7"/>
    <n v="1"/>
    <s v="Reference"/>
    <s v="EE"/>
    <x v="7"/>
    <s v="Nice to have"/>
    <s v="Residential"/>
    <n v="2015"/>
    <n v="7"/>
    <x v="12"/>
    <m/>
    <m/>
    <m/>
    <m/>
    <m/>
    <m/>
    <m/>
    <m/>
    <n v="189.84902340186503"/>
    <n v="2.9502887952147288"/>
    <n v="0.32808282139244538"/>
    <n v="2.6222059738222834"/>
    <n v="0"/>
    <n v="0"/>
    <n v="0.92107706072895934"/>
    <n v="2.7174433317979649"/>
    <n v="0.3021895608038177"/>
    <n v="2.4152537709941471"/>
    <s v="-"/>
    <n v="0"/>
    <m/>
    <m/>
  </r>
  <r>
    <s v="EE500_5"/>
    <s v="EE100_5"/>
    <n v="1"/>
    <s v="Reference"/>
    <s v="EE"/>
    <x v="7"/>
    <s v="Nice to have"/>
    <s v="Residential"/>
    <n v="2015"/>
    <n v="5"/>
    <x v="13"/>
    <m/>
    <m/>
    <m/>
    <m/>
    <m/>
    <m/>
    <m/>
    <m/>
    <n v="4.8688887102487941"/>
    <n v="9.1821090929730259E-2"/>
    <n v="5.2819797795470164E-3"/>
    <n v="8.1934845265221989E-2"/>
    <n v="4.6042658849612568E-3"/>
    <n v="0"/>
    <n v="0.61874649899957768"/>
    <n v="5.3965105150309507E-2"/>
    <n v="3.2682064963812773E-3"/>
    <n v="5.0696898653928228E-2"/>
    <s v="-"/>
    <n v="0"/>
    <m/>
    <m/>
  </r>
  <r>
    <s v="EE500_4"/>
    <s v="EE100_4"/>
    <n v="1"/>
    <s v="Reference"/>
    <s v="EE"/>
    <x v="7"/>
    <s v="Nice to have"/>
    <s v="Residential"/>
    <n v="2015"/>
    <n v="4"/>
    <x v="14"/>
    <m/>
    <m/>
    <m/>
    <m/>
    <m/>
    <m/>
    <m/>
    <m/>
    <n v="275.79789464965688"/>
    <n v="3.6386386038979461"/>
    <n v="0.21031367286142727"/>
    <n v="3.3060182407673211"/>
    <n v="0.12230669026919805"/>
    <n v="0"/>
    <n v="0.67095638487614107"/>
    <n v="2.3593053487929478"/>
    <n v="0.14111130163312663"/>
    <n v="2.2181940471598214"/>
    <s v="-"/>
    <n v="0"/>
    <m/>
    <m/>
  </r>
  <r>
    <s v="FI500_1"/>
    <s v="FI100_1"/>
    <n v="1"/>
    <s v="Reference"/>
    <s v="FI"/>
    <x v="8"/>
    <s v="Core countries"/>
    <s v="Residential"/>
    <n v="2015"/>
    <n v="1"/>
    <x v="0"/>
    <n v="2622.5"/>
    <n v="1069.7466831555523"/>
    <n v="1552.7533168444481"/>
    <n v="97.436999999999998"/>
    <n v="56.4"/>
    <n v="191808.1946366544"/>
    <n v="104232.90756662755"/>
    <n v="87575.287070026869"/>
    <n v="2622.5"/>
    <n v="52.774587583129637"/>
    <n v="3.8163972394994126"/>
    <n v="46.697399633668638"/>
    <n v="2.2607907099615914"/>
    <n v="4.410887131391995E-3"/>
    <s v=" -"/>
    <n v="43.234123791922727"/>
    <n v="3.3940947602619347"/>
    <n v="39.840029031660791"/>
    <s v="-"/>
    <n v="4.6553237760024908E-3"/>
    <n v="19261.695661837195"/>
    <n v="263.35578085627264"/>
  </r>
  <r>
    <s v="FI500_10"/>
    <s v="FI100_10"/>
    <n v="1"/>
    <s v="Reference"/>
    <s v="FI"/>
    <x v="8"/>
    <s v="Core countries"/>
    <s v="Residential"/>
    <n v="2015"/>
    <n v="10"/>
    <x v="1"/>
    <m/>
    <m/>
    <m/>
    <m/>
    <m/>
    <m/>
    <m/>
    <m/>
    <s v="n/a"/>
    <n v="0"/>
    <n v="0"/>
    <n v="0"/>
    <n v="0"/>
    <n v="0"/>
    <n v="0.98939999999999995"/>
    <n v="0"/>
    <n v="0"/>
    <n v="0"/>
    <s v="-"/>
    <n v="0"/>
    <m/>
    <m/>
  </r>
  <r>
    <s v="FI500_15"/>
    <s v="FI100_15"/>
    <n v="1"/>
    <s v="Reference"/>
    <s v="FI"/>
    <x v="8"/>
    <s v="Core countries"/>
    <s v="Residential"/>
    <n v="2015"/>
    <n v="15"/>
    <x v="2"/>
    <m/>
    <m/>
    <m/>
    <m/>
    <m/>
    <m/>
    <m/>
    <m/>
    <s v=" -"/>
    <n v="0"/>
    <n v="0"/>
    <n v="0"/>
    <n v="0"/>
    <n v="0"/>
    <s v="-"/>
    <s v="-"/>
    <s v="-"/>
    <s v="-"/>
    <s v="-"/>
    <n v="0"/>
    <m/>
    <m/>
  </r>
  <r>
    <s v="FI500_16"/>
    <s v="FI100_16"/>
    <n v="1"/>
    <s v="Reference"/>
    <s v="FI"/>
    <x v="8"/>
    <s v="Core countries"/>
    <s v="Residential"/>
    <n v="2015"/>
    <n v="16"/>
    <x v="3"/>
    <m/>
    <m/>
    <m/>
    <m/>
    <m/>
    <m/>
    <m/>
    <m/>
    <s v=" -"/>
    <n v="0"/>
    <n v="0"/>
    <n v="0"/>
    <n v="0"/>
    <n v="0"/>
    <n v="0.80275460687615141"/>
    <n v="0"/>
    <n v="0"/>
    <n v="0"/>
    <s v="-"/>
    <n v="0"/>
    <m/>
    <m/>
  </r>
  <r>
    <s v="FI500_3"/>
    <s v="FI100_3"/>
    <n v="1"/>
    <s v="Reference"/>
    <s v="FI"/>
    <x v="8"/>
    <s v="Core countries"/>
    <s v="Residential"/>
    <n v="2015"/>
    <n v="3"/>
    <x v="4"/>
    <m/>
    <m/>
    <m/>
    <m/>
    <m/>
    <m/>
    <m/>
    <m/>
    <n v="390.98640284755038"/>
    <n v="4.6686962180143698"/>
    <n v="0.50966439370838723"/>
    <n v="4.1590318243059823"/>
    <n v="0"/>
    <n v="0"/>
    <n v="0.79772732570637239"/>
    <n v="3.7243465485320582"/>
    <n v="0.40657321380075151"/>
    <n v="3.3177733347313065"/>
    <s v="-"/>
    <n v="0"/>
    <m/>
    <m/>
  </r>
  <r>
    <s v="FI500_8"/>
    <s v="FI100_8"/>
    <n v="1"/>
    <s v="Reference"/>
    <s v="FI"/>
    <x v="8"/>
    <s v="Core countries"/>
    <s v="Residential"/>
    <n v="2015"/>
    <n v="8"/>
    <x v="5"/>
    <m/>
    <m/>
    <m/>
    <m/>
    <m/>
    <m/>
    <m/>
    <m/>
    <s v=" -"/>
    <n v="0"/>
    <n v="0"/>
    <n v="0"/>
    <n v="0"/>
    <n v="0"/>
    <s v="-"/>
    <s v="-"/>
    <s v="-"/>
    <s v="-"/>
    <s v="-"/>
    <n v="0"/>
    <m/>
    <m/>
  </r>
  <r>
    <s v="FI500_9"/>
    <s v="FI100_9"/>
    <n v="1"/>
    <s v="Reference"/>
    <s v="FI"/>
    <x v="8"/>
    <s v="Core countries"/>
    <s v="Residential"/>
    <n v="2015"/>
    <n v="9"/>
    <x v="6"/>
    <m/>
    <m/>
    <m/>
    <m/>
    <m/>
    <m/>
    <m/>
    <m/>
    <s v=" -"/>
    <n v="0"/>
    <n v="0"/>
    <n v="0"/>
    <n v="0"/>
    <n v="0"/>
    <s v="-"/>
    <s v="-"/>
    <s v="-"/>
    <s v="-"/>
    <s v="-"/>
    <n v="0"/>
    <m/>
    <m/>
  </r>
  <r>
    <s v="FI500_11"/>
    <s v="FI100_11"/>
    <n v="1"/>
    <s v="Reference"/>
    <s v="FI"/>
    <x v="8"/>
    <s v="Core countries"/>
    <s v="Residential"/>
    <n v="2015"/>
    <n v="11"/>
    <x v="7"/>
    <m/>
    <m/>
    <m/>
    <m/>
    <m/>
    <m/>
    <m/>
    <m/>
    <n v="237.82796110294655"/>
    <n v="1.1243937830834119"/>
    <n v="6.7471109994146142E-2"/>
    <n v="1.0569226730892658"/>
    <n v="0"/>
    <n v="0"/>
    <n v="2.6520000000000001"/>
    <n v="2.9818923127372083"/>
    <n v="0.17893338370447556"/>
    <n v="2.8029589290327328"/>
    <s v="-"/>
    <n v="0"/>
    <m/>
    <m/>
  </r>
  <r>
    <s v="FI500_14"/>
    <s v="FI100_14"/>
    <n v="1"/>
    <s v="Reference"/>
    <s v="FI"/>
    <x v="8"/>
    <s v="Core countries"/>
    <s v="Residential"/>
    <n v="2015"/>
    <n v="14"/>
    <x v="8"/>
    <m/>
    <m/>
    <m/>
    <m/>
    <m/>
    <m/>
    <m/>
    <m/>
    <s v=" -"/>
    <n v="0"/>
    <n v="0"/>
    <n v="0"/>
    <n v="0"/>
    <n v="0"/>
    <n v="3.468"/>
    <n v="0"/>
    <n v="0"/>
    <n v="0"/>
    <s v="-"/>
    <n v="0"/>
    <m/>
    <m/>
  </r>
  <r>
    <s v="FI500_12"/>
    <s v="FI100_12"/>
    <n v="1"/>
    <s v="Reference"/>
    <s v="FI"/>
    <x v="8"/>
    <s v="Core countries"/>
    <s v="Residential"/>
    <n v="2015"/>
    <n v="12"/>
    <x v="9"/>
    <m/>
    <m/>
    <m/>
    <m/>
    <m/>
    <m/>
    <m/>
    <m/>
    <s v=" -"/>
    <n v="1.1243937830834119"/>
    <n v="6.7471109994146142E-2"/>
    <n v="1.0569226730892658"/>
    <n v="0"/>
    <n v="0"/>
    <n v="2.6520000000000001"/>
    <n v="2.9818923127372083"/>
    <n v="0.17893338370447556"/>
    <n v="2.8029589290327328"/>
    <s v="-"/>
    <n v="0"/>
    <m/>
    <m/>
  </r>
  <r>
    <s v="FI500_2"/>
    <s v="FI100_2"/>
    <n v="1"/>
    <s v="Reference"/>
    <s v="FI"/>
    <x v="8"/>
    <s v="Core countries"/>
    <s v="Residential"/>
    <n v="2015"/>
    <n v="2"/>
    <x v="10"/>
    <m/>
    <m/>
    <m/>
    <m/>
    <m/>
    <m/>
    <m/>
    <m/>
    <n v="0"/>
    <n v="1.0294968967413541E-2"/>
    <n v="0"/>
    <n v="0"/>
    <n v="1.0294968967413541E-2"/>
    <n v="0"/>
    <s v="-"/>
    <s v="-"/>
    <s v="-"/>
    <s v="-"/>
    <s v="-"/>
    <n v="0"/>
    <m/>
    <m/>
  </r>
  <r>
    <s v="FI500_6"/>
    <s v="FI100_6"/>
    <n v="1"/>
    <s v="Reference"/>
    <s v="FI"/>
    <x v="8"/>
    <s v="Core countries"/>
    <s v="Residential"/>
    <n v="2015"/>
    <n v="6"/>
    <x v="11"/>
    <m/>
    <m/>
    <m/>
    <m/>
    <m/>
    <m/>
    <m/>
    <m/>
    <n v="475.39981994716442"/>
    <n v="16.069390847662035"/>
    <n v="1.0982145397624272"/>
    <n v="14.340741428756033"/>
    <n v="0.63043487914357432"/>
    <n v="4.410887131391995E-3"/>
    <n v="0.92557440430559523"/>
    <n v="14.289902473661787"/>
    <n v="1.0164792684403521"/>
    <n v="13.273423205221436"/>
    <s v="-"/>
    <n v="4.6553237760024908E-3"/>
    <m/>
    <m/>
  </r>
  <r>
    <s v="FI500_7"/>
    <s v="FI100_7"/>
    <n v="1"/>
    <s v="Reference"/>
    <s v="FI"/>
    <x v="8"/>
    <s v="Core countries"/>
    <s v="Residential"/>
    <n v="2015"/>
    <n v="7"/>
    <x v="12"/>
    <m/>
    <m/>
    <m/>
    <m/>
    <m/>
    <m/>
    <m/>
    <m/>
    <n v="1174.3561702449319"/>
    <n v="17.176332145021235"/>
    <n v="1.750230436707084"/>
    <n v="15.42610170831415"/>
    <n v="0"/>
    <n v="0"/>
    <n v="0.89834390653065255"/>
    <n v="15.430253319026397"/>
    <n v="1.572308847840292"/>
    <n v="13.857944471186105"/>
    <s v="-"/>
    <n v="0"/>
    <m/>
    <m/>
  </r>
  <r>
    <s v="FI500_5"/>
    <s v="FI100_5"/>
    <n v="1"/>
    <s v="Reference"/>
    <s v="FI"/>
    <x v="8"/>
    <s v="Core countries"/>
    <s v="Residential"/>
    <n v="2015"/>
    <n v="5"/>
    <x v="13"/>
    <m/>
    <m/>
    <m/>
    <m/>
    <m/>
    <m/>
    <m/>
    <m/>
    <n v="2.8045694774165844"/>
    <n v="4.2473130900794076E-2"/>
    <n v="1.685344397601856E-3"/>
    <n v="4.0787786503192223E-2"/>
    <n v="0"/>
    <n v="0"/>
    <n v="0.61398644476123987"/>
    <n v="2.6077926639657315E-2"/>
    <n v="1.0347786148818372E-3"/>
    <n v="2.5043148024775478E-2"/>
    <s v="-"/>
    <n v="0"/>
    <m/>
    <m/>
  </r>
  <r>
    <s v="FI500_4"/>
    <s v="FI100_4"/>
    <n v="1"/>
    <s v="Reference"/>
    <s v="FI"/>
    <x v="8"/>
    <s v="Core countries"/>
    <s v="Residential"/>
    <n v="2015"/>
    <n v="4"/>
    <x v="14"/>
    <m/>
    <m/>
    <m/>
    <m/>
    <m/>
    <m/>
    <m/>
    <m/>
    <n v="341.12507637999033"/>
    <n v="13.683006489480389"/>
    <n v="0.38913141492976616"/>
    <n v="11.67381421270002"/>
    <n v="1.6200608618506034"/>
    <n v="0"/>
    <n v="0.56218865778458516"/>
    <n v="6.7816512113256193"/>
    <n v="0.21876526786118175"/>
    <n v="6.5628859434644378"/>
    <s v="-"/>
    <n v="0"/>
    <m/>
    <m/>
  </r>
  <r>
    <s v="FR500_1"/>
    <s v="FR100_1"/>
    <n v="1"/>
    <s v="Reference"/>
    <s v="FR"/>
    <x v="9"/>
    <s v="Core countries"/>
    <s v="Residential"/>
    <n v="2015"/>
    <n v="1"/>
    <x v="0"/>
    <n v="28920.400000000001"/>
    <n v="16598.81054747829"/>
    <n v="12321.589452521714"/>
    <n v="111.962"/>
    <n v="65.543000000000006"/>
    <n v="2666029.9640033953"/>
    <n v="1858436.0265167644"/>
    <n v="807593.93748663075"/>
    <n v="28920.400000000001"/>
    <n v="384.28174757978434"/>
    <n v="31.407485321671135"/>
    <n v="324.96037474212415"/>
    <n v="27.91388751598906"/>
    <n v="1.2046073588450528"/>
    <s v=" -"/>
    <n v="306.50847695613407"/>
    <n v="29.474587584648056"/>
    <n v="277.033889371486"/>
    <s v="-"/>
    <n v="2.809666838105052"/>
    <n v="12322.369678973848"/>
    <n v="133.66986300808935"/>
  </r>
  <r>
    <s v="FR500_10"/>
    <s v="FR100_10"/>
    <n v="1"/>
    <s v="Reference"/>
    <s v="FR"/>
    <x v="9"/>
    <s v="Core countries"/>
    <s v="Residential"/>
    <n v="2015"/>
    <n v="10"/>
    <x v="1"/>
    <m/>
    <m/>
    <m/>
    <m/>
    <m/>
    <m/>
    <m/>
    <m/>
    <s v="n/a"/>
    <n v="1.0789882965048665"/>
    <n v="0.38367017986104596"/>
    <n v="0.69531811664382048"/>
    <n v="0"/>
    <n v="0"/>
    <n v="0.98939999999999995"/>
    <n v="1.0675510205619148"/>
    <n v="0.37960327595451887"/>
    <n v="0.68794774460739594"/>
    <s v="-"/>
    <n v="0"/>
    <m/>
    <m/>
  </r>
  <r>
    <s v="FR500_15"/>
    <s v="FR100_15"/>
    <n v="1"/>
    <s v="Reference"/>
    <s v="FR"/>
    <x v="9"/>
    <s v="Core countries"/>
    <s v="Residential"/>
    <n v="2015"/>
    <n v="15"/>
    <x v="2"/>
    <m/>
    <m/>
    <m/>
    <m/>
    <m/>
    <m/>
    <m/>
    <m/>
    <s v=" -"/>
    <n v="0"/>
    <n v="0"/>
    <n v="0"/>
    <n v="0"/>
    <n v="0"/>
    <s v="-"/>
    <s v="-"/>
    <s v="-"/>
    <s v="-"/>
    <s v="-"/>
    <n v="0"/>
    <m/>
    <m/>
  </r>
  <r>
    <s v="FR500_16"/>
    <s v="FR100_16"/>
    <n v="1"/>
    <s v="Reference"/>
    <s v="FR"/>
    <x v="9"/>
    <s v="Core countries"/>
    <s v="Residential"/>
    <n v="2015"/>
    <n v="16"/>
    <x v="3"/>
    <m/>
    <m/>
    <m/>
    <m/>
    <m/>
    <m/>
    <m/>
    <m/>
    <n v="429.80409995954381"/>
    <n v="0"/>
    <n v="0"/>
    <n v="0"/>
    <n v="0"/>
    <n v="0"/>
    <n v="0.8821495716974409"/>
    <n v="0"/>
    <n v="0"/>
    <n v="0"/>
    <s v="-"/>
    <n v="0"/>
    <m/>
    <m/>
  </r>
  <r>
    <s v="FR500_3"/>
    <s v="FR100_3"/>
    <n v="1"/>
    <s v="Reference"/>
    <s v="FR"/>
    <x v="9"/>
    <s v="Core countries"/>
    <s v="Residential"/>
    <n v="2015"/>
    <n v="3"/>
    <x v="4"/>
    <m/>
    <m/>
    <m/>
    <m/>
    <m/>
    <m/>
    <m/>
    <m/>
    <n v="4221.5698632432823"/>
    <n v="70.535860094355954"/>
    <n v="3.8354594212455959"/>
    <n v="61.430141617010307"/>
    <n v="5.2702590561000413"/>
    <n v="0"/>
    <n v="0.8628810914595495"/>
    <n v="56.316453058653764"/>
    <n v="3.3095454116532119"/>
    <n v="53.006907647000553"/>
    <s v="-"/>
    <n v="0"/>
    <m/>
    <m/>
  </r>
  <r>
    <s v="FR500_8"/>
    <s v="FR100_8"/>
    <n v="1"/>
    <s v="Reference"/>
    <s v="FR"/>
    <x v="9"/>
    <s v="Core countries"/>
    <s v="Residential"/>
    <n v="2015"/>
    <n v="8"/>
    <x v="5"/>
    <m/>
    <m/>
    <m/>
    <m/>
    <m/>
    <m/>
    <m/>
    <m/>
    <s v=" -"/>
    <n v="0"/>
    <n v="0"/>
    <n v="0"/>
    <n v="0"/>
    <n v="0"/>
    <s v="-"/>
    <s v="-"/>
    <s v="-"/>
    <s v="-"/>
    <s v="-"/>
    <n v="0"/>
    <m/>
    <m/>
  </r>
  <r>
    <s v="FR500_9"/>
    <s v="FR100_9"/>
    <n v="1"/>
    <s v="Reference"/>
    <s v="FR"/>
    <x v="9"/>
    <s v="Core countries"/>
    <s v="Residential"/>
    <n v="2015"/>
    <n v="9"/>
    <x v="6"/>
    <m/>
    <m/>
    <m/>
    <m/>
    <m/>
    <m/>
    <m/>
    <m/>
    <s v=" -"/>
    <n v="0"/>
    <n v="0"/>
    <n v="0"/>
    <n v="0"/>
    <n v="0"/>
    <s v="-"/>
    <s v="-"/>
    <s v="-"/>
    <s v="-"/>
    <s v="-"/>
    <n v="0"/>
    <m/>
    <m/>
  </r>
  <r>
    <s v="FR500_11"/>
    <s v="FR100_11"/>
    <n v="1"/>
    <s v="Reference"/>
    <s v="FR"/>
    <x v="9"/>
    <s v="Core countries"/>
    <s v="Residential"/>
    <n v="2015"/>
    <n v="11"/>
    <x v="7"/>
    <m/>
    <m/>
    <m/>
    <m/>
    <m/>
    <m/>
    <m/>
    <m/>
    <n v="808.94904778073601"/>
    <n v="5.9818232164509242"/>
    <n v="0.66347016256936331"/>
    <n v="5.3183530538815607"/>
    <n v="0"/>
    <n v="0"/>
    <n v="2.6520000000000001"/>
    <n v="15.863795170027851"/>
    <n v="1.7595228711339517"/>
    <n v="14.1042722988939"/>
    <s v="-"/>
    <n v="0"/>
    <m/>
    <m/>
  </r>
  <r>
    <s v="FR500_14"/>
    <s v="FR100_14"/>
    <n v="1"/>
    <s v="Reference"/>
    <s v="FR"/>
    <x v="9"/>
    <s v="Core countries"/>
    <s v="Residential"/>
    <n v="2015"/>
    <n v="14"/>
    <x v="8"/>
    <m/>
    <m/>
    <m/>
    <m/>
    <m/>
    <m/>
    <m/>
    <m/>
    <s v=" -"/>
    <n v="0"/>
    <n v="0"/>
    <n v="0"/>
    <n v="0"/>
    <n v="0"/>
    <n v="3.468"/>
    <n v="0"/>
    <n v="0"/>
    <n v="0"/>
    <s v="-"/>
    <n v="0"/>
    <m/>
    <m/>
  </r>
  <r>
    <s v="FR500_12"/>
    <s v="FR100_12"/>
    <n v="1"/>
    <s v="Reference"/>
    <s v="FR"/>
    <x v="9"/>
    <s v="Core countries"/>
    <s v="Residential"/>
    <n v="2015"/>
    <n v="12"/>
    <x v="9"/>
    <m/>
    <m/>
    <m/>
    <m/>
    <m/>
    <m/>
    <m/>
    <m/>
    <s v=" -"/>
    <n v="5.9818232164509242"/>
    <n v="0.66347016256936331"/>
    <n v="5.3183530538815607"/>
    <n v="0"/>
    <n v="0"/>
    <n v="2.6520000000000001"/>
    <n v="15.863795170027851"/>
    <n v="1.7595228711339517"/>
    <n v="14.1042722988939"/>
    <s v="-"/>
    <n v="0"/>
    <m/>
    <m/>
  </r>
  <r>
    <s v="FR500_2"/>
    <s v="FR100_2"/>
    <n v="1"/>
    <s v="Reference"/>
    <s v="FR"/>
    <x v="9"/>
    <s v="Core countries"/>
    <s v="Residential"/>
    <n v="2015"/>
    <n v="2"/>
    <x v="10"/>
    <m/>
    <m/>
    <m/>
    <m/>
    <m/>
    <m/>
    <m/>
    <m/>
    <n v="10627.605010065545"/>
    <n v="143.48165005282772"/>
    <n v="11.202721450828527"/>
    <n v="122.07517886949583"/>
    <n v="10.203749732503354"/>
    <n v="0"/>
    <n v="0.89251488157156622"/>
    <n v="118.95250942050131"/>
    <n v="9.9985956089654682"/>
    <n v="108.95391381153584"/>
    <s v="-"/>
    <n v="0"/>
    <m/>
    <m/>
  </r>
  <r>
    <s v="FR500_6"/>
    <s v="FR100_6"/>
    <n v="1"/>
    <s v="Reference"/>
    <s v="FR"/>
    <x v="9"/>
    <s v="Core countries"/>
    <s v="Residential"/>
    <n v="2015"/>
    <n v="6"/>
    <x v="11"/>
    <m/>
    <m/>
    <m/>
    <m/>
    <m/>
    <m/>
    <m/>
    <m/>
    <n v="9461.7881122712406"/>
    <n v="73.623671393623709"/>
    <n v="12.651731422057058"/>
    <n v="48.532061244180994"/>
    <n v="12.439878727385665"/>
    <n v="1.2046073588450528"/>
    <n v="0.93681234679816805"/>
    <n v="57.317732393671015"/>
    <n v="11.852298204557394"/>
    <n v="45.465434189113623"/>
    <s v="-"/>
    <n v="2.809666838105052"/>
    <m/>
    <m/>
  </r>
  <r>
    <s v="FR500_7"/>
    <s v="FR100_7"/>
    <n v="1"/>
    <s v="Reference"/>
    <s v="FR"/>
    <x v="9"/>
    <s v="Core countries"/>
    <s v="Residential"/>
    <n v="2015"/>
    <n v="7"/>
    <x v="12"/>
    <m/>
    <m/>
    <m/>
    <m/>
    <m/>
    <m/>
    <m/>
    <m/>
    <n v="2000.5260972955909"/>
    <n v="12.94795656293023"/>
    <n v="1.9157505766090506"/>
    <n v="11.032205986321179"/>
    <n v="0"/>
    <n v="0"/>
    <n v="0.9029426868339907"/>
    <n v="11.691262687942025"/>
    <n v="1.7298129729471432"/>
    <n v="9.9614497149948811"/>
    <s v="-"/>
    <n v="0"/>
    <m/>
    <m/>
  </r>
  <r>
    <s v="FR500_5"/>
    <s v="FR100_5"/>
    <n v="1"/>
    <s v="Reference"/>
    <s v="FR"/>
    <x v="9"/>
    <s v="Core countries"/>
    <s v="Residential"/>
    <n v="2015"/>
    <n v="5"/>
    <x v="13"/>
    <m/>
    <m/>
    <m/>
    <m/>
    <m/>
    <m/>
    <m/>
    <m/>
    <n v="87.99758371462498"/>
    <n v="1.8059153271980914"/>
    <n v="3.6337430437309901E-2"/>
    <n v="1.7695778967607816"/>
    <n v="0"/>
    <n v="0"/>
    <n v="0.543538385347205"/>
    <n v="0.98158430101902017"/>
    <n v="1.9750788267561804E-2"/>
    <n v="0.96183351275145834"/>
    <s v="-"/>
    <n v="0"/>
    <m/>
    <m/>
  </r>
  <r>
    <s v="FR500_4"/>
    <s v="FR100_4"/>
    <n v="1"/>
    <s v="Reference"/>
    <s v="FR"/>
    <x v="9"/>
    <s v="Core countries"/>
    <s v="Residential"/>
    <n v="2015"/>
    <n v="4"/>
    <x v="14"/>
    <m/>
    <m/>
    <m/>
    <m/>
    <m/>
    <m/>
    <m/>
    <m/>
    <n v="1282.1601856694374"/>
    <n v="74.825882635892839"/>
    <n v="0.71834467806318214"/>
    <n v="74.107537957829663"/>
    <n v="0"/>
    <n v="0"/>
    <n v="0.59227619297735767"/>
    <n v="44.317588903757184"/>
    <n v="0.42545845116880715"/>
    <n v="43.892130452588376"/>
    <s v="-"/>
    <n v="0"/>
    <m/>
    <m/>
  </r>
  <r>
    <s v="DE500_1"/>
    <s v="DE100_1"/>
    <n v="1"/>
    <s v="Reference"/>
    <s v="DE"/>
    <x v="10"/>
    <s v="Core countries"/>
    <s v="Residential"/>
    <n v="2015"/>
    <n v="1"/>
    <x v="0"/>
    <n v="40257.800000000003"/>
    <n v="18371.21704531557"/>
    <n v="21886.582954684432"/>
    <n v="109.05047033333334"/>
    <n v="67.332153233333329"/>
    <n v="3477060.616646287"/>
    <n v="2003389.8593874134"/>
    <n v="1473670.7572588734"/>
    <n v="40257.799999999996"/>
    <n v="580.46997768134634"/>
    <n v="106.51968358967584"/>
    <n v="449.43156675986694"/>
    <n v="24.518727331803593"/>
    <n v="0.12241127218262277"/>
    <s v=" -"/>
    <n v="443.78848271755686"/>
    <n v="88.204622934383622"/>
    <n v="355.58385978317324"/>
    <s v="-"/>
    <n v="0.16525809874731145"/>
    <n v="13809.777244398419"/>
    <n v="159.89115855155029"/>
  </r>
  <r>
    <s v="DE500_10"/>
    <s v="DE100_10"/>
    <n v="1"/>
    <s v="Reference"/>
    <s v="DE"/>
    <x v="10"/>
    <s v="Core countries"/>
    <s v="Residential"/>
    <n v="2015"/>
    <n v="10"/>
    <x v="1"/>
    <m/>
    <m/>
    <m/>
    <m/>
    <m/>
    <m/>
    <m/>
    <m/>
    <s v="n/a"/>
    <n v="7.4823815762681454"/>
    <n v="7.2647482668166488"/>
    <n v="0.21763330945149703"/>
    <n v="0"/>
    <n v="0"/>
    <n v="0.98939999999999995"/>
    <n v="7.4030683315597026"/>
    <n v="7.1877419351883916"/>
    <n v="0.21532639637131115"/>
    <s v="-"/>
    <n v="0"/>
    <m/>
    <m/>
  </r>
  <r>
    <s v="DE500_15"/>
    <s v="DE100_15"/>
    <n v="1"/>
    <s v="Reference"/>
    <s v="DE"/>
    <x v="10"/>
    <s v="Core countries"/>
    <s v="Residential"/>
    <n v="2015"/>
    <n v="15"/>
    <x v="2"/>
    <m/>
    <m/>
    <m/>
    <m/>
    <m/>
    <m/>
    <m/>
    <m/>
    <s v=" -"/>
    <n v="0"/>
    <n v="0"/>
    <n v="0"/>
    <n v="0"/>
    <n v="0"/>
    <s v="-"/>
    <s v="-"/>
    <s v="-"/>
    <s v="-"/>
    <s v="-"/>
    <n v="0"/>
    <m/>
    <m/>
  </r>
  <r>
    <s v="DE500_16"/>
    <s v="DE100_16"/>
    <n v="1"/>
    <s v="Reference"/>
    <s v="DE"/>
    <x v="10"/>
    <s v="Core countries"/>
    <s v="Residential"/>
    <n v="2015"/>
    <n v="16"/>
    <x v="3"/>
    <m/>
    <m/>
    <m/>
    <m/>
    <m/>
    <m/>
    <m/>
    <m/>
    <s v=" -"/>
    <n v="0"/>
    <n v="0"/>
    <n v="0"/>
    <n v="0"/>
    <n v="0"/>
    <n v="0.78385254655033931"/>
    <n v="0"/>
    <n v="0"/>
    <n v="0"/>
    <s v="-"/>
    <n v="0"/>
    <m/>
    <m/>
  </r>
  <r>
    <s v="DE500_3"/>
    <s v="DE100_3"/>
    <n v="1"/>
    <s v="Reference"/>
    <s v="DE"/>
    <x v="10"/>
    <s v="Core countries"/>
    <s v="Residential"/>
    <n v="2015"/>
    <n v="3"/>
    <x v="4"/>
    <m/>
    <m/>
    <m/>
    <m/>
    <m/>
    <m/>
    <m/>
    <m/>
    <n v="7902.958055149169"/>
    <n v="153.13084310901326"/>
    <n v="27.221339585706637"/>
    <n v="125.88360236224196"/>
    <n v="2.5901161064666552E-2"/>
    <n v="0"/>
    <n v="0.77216291973790929"/>
    <n v="118.22195900083109"/>
    <n v="21.019309053676366"/>
    <n v="97.202649947154725"/>
    <s v="-"/>
    <n v="0"/>
    <m/>
    <m/>
  </r>
  <r>
    <s v="DE500_8"/>
    <s v="DE100_8"/>
    <n v="1"/>
    <s v="Reference"/>
    <s v="DE"/>
    <x v="10"/>
    <s v="Core countries"/>
    <s v="Residential"/>
    <n v="2015"/>
    <n v="8"/>
    <x v="5"/>
    <m/>
    <m/>
    <m/>
    <m/>
    <m/>
    <m/>
    <m/>
    <m/>
    <s v=" -"/>
    <n v="0"/>
    <n v="0"/>
    <n v="0"/>
    <n v="0"/>
    <n v="0"/>
    <s v="-"/>
    <s v="-"/>
    <s v="-"/>
    <s v="-"/>
    <s v="-"/>
    <n v="0"/>
    <m/>
    <m/>
  </r>
  <r>
    <s v="DE500_9"/>
    <s v="DE100_9"/>
    <n v="1"/>
    <s v="Reference"/>
    <s v="DE"/>
    <x v="10"/>
    <s v="Core countries"/>
    <s v="Residential"/>
    <n v="2015"/>
    <n v="9"/>
    <x v="6"/>
    <m/>
    <m/>
    <m/>
    <m/>
    <m/>
    <m/>
    <m/>
    <m/>
    <s v=" -"/>
    <n v="0"/>
    <n v="0"/>
    <n v="0"/>
    <n v="0"/>
    <n v="0"/>
    <s v="-"/>
    <s v="-"/>
    <s v="-"/>
    <s v="-"/>
    <s v="-"/>
    <n v="0"/>
    <m/>
    <m/>
  </r>
  <r>
    <s v="DE500_11"/>
    <s v="DE100_11"/>
    <n v="1"/>
    <s v="Reference"/>
    <s v="DE"/>
    <x v="10"/>
    <s v="Core countries"/>
    <s v="Residential"/>
    <n v="2015"/>
    <n v="11"/>
    <x v="7"/>
    <m/>
    <m/>
    <m/>
    <m/>
    <m/>
    <m/>
    <m/>
    <m/>
    <n v="408.30266253442539"/>
    <n v="2.8026282418753352"/>
    <n v="0.63245211681530167"/>
    <n v="2.1701761250600335"/>
    <n v="0"/>
    <n v="0"/>
    <n v="2.6520000000000001"/>
    <n v="7.4325700974533895"/>
    <n v="1.67726301379418"/>
    <n v="5.7553070836592095"/>
    <s v="-"/>
    <n v="0"/>
    <m/>
    <m/>
  </r>
  <r>
    <s v="DE500_14"/>
    <s v="DE100_14"/>
    <n v="1"/>
    <s v="Reference"/>
    <s v="DE"/>
    <x v="10"/>
    <s v="Core countries"/>
    <s v="Residential"/>
    <n v="2015"/>
    <n v="14"/>
    <x v="8"/>
    <m/>
    <m/>
    <m/>
    <m/>
    <m/>
    <m/>
    <m/>
    <m/>
    <s v=" -"/>
    <n v="0"/>
    <n v="0"/>
    <n v="0"/>
    <n v="0"/>
    <n v="0"/>
    <n v="3.468"/>
    <n v="0"/>
    <n v="0"/>
    <n v="0"/>
    <s v="-"/>
    <n v="0"/>
    <m/>
    <m/>
  </r>
  <r>
    <s v="DE500_12"/>
    <s v="DE100_12"/>
    <n v="1"/>
    <s v="Reference"/>
    <s v="DE"/>
    <x v="10"/>
    <s v="Core countries"/>
    <s v="Residential"/>
    <n v="2015"/>
    <n v="12"/>
    <x v="9"/>
    <m/>
    <m/>
    <m/>
    <m/>
    <m/>
    <m/>
    <m/>
    <m/>
    <s v=" -"/>
    <n v="2.8026282418753352"/>
    <n v="0.63245211681530167"/>
    <n v="2.1701761250600335"/>
    <n v="0"/>
    <n v="0"/>
    <n v="2.6520000000000001"/>
    <n v="7.4325700974533895"/>
    <n v="1.67726301379418"/>
    <n v="5.7553070836592095"/>
    <s v="-"/>
    <n v="0"/>
    <m/>
    <m/>
  </r>
  <r>
    <s v="DE500_2"/>
    <s v="DE100_2"/>
    <n v="1"/>
    <s v="Reference"/>
    <s v="DE"/>
    <x v="10"/>
    <s v="Core countries"/>
    <s v="Residential"/>
    <n v="2015"/>
    <n v="2"/>
    <x v="10"/>
    <m/>
    <m/>
    <m/>
    <m/>
    <m/>
    <m/>
    <m/>
    <m/>
    <n v="19385.674354974621"/>
    <n v="243.9537299316473"/>
    <n v="48.552687621534872"/>
    <n v="194.42223827571041"/>
    <n v="0.97880403440203223"/>
    <n v="0"/>
    <n v="0.7974283801479779"/>
    <n v="193.75510157481528"/>
    <n v="38.717291041871334"/>
    <n v="155.03781053294395"/>
    <s v="-"/>
    <n v="0"/>
    <m/>
    <m/>
  </r>
  <r>
    <s v="DE500_6"/>
    <s v="DE100_6"/>
    <n v="1"/>
    <s v="Reference"/>
    <s v="DE"/>
    <x v="10"/>
    <s v="Core countries"/>
    <s v="Residential"/>
    <n v="2015"/>
    <n v="6"/>
    <x v="11"/>
    <m/>
    <m/>
    <m/>
    <m/>
    <m/>
    <m/>
    <m/>
    <m/>
    <n v="929.16602096223403"/>
    <n v="47.152178920141665"/>
    <n v="5.8577491554753536"/>
    <n v="17.780407628329417"/>
    <n v="23.514022136336894"/>
    <n v="0.12241127218262277"/>
    <n v="0.93"/>
    <n v="21.98348580893844"/>
    <n v="5.447706714592079"/>
    <n v="16.53577909434636"/>
    <s v="-"/>
    <n v="0.16525809874731145"/>
    <m/>
    <m/>
  </r>
  <r>
    <s v="DE500_7"/>
    <s v="DE100_7"/>
    <n v="1"/>
    <s v="Reference"/>
    <s v="DE"/>
    <x v="10"/>
    <s v="Core countries"/>
    <s v="Residential"/>
    <n v="2015"/>
    <n v="7"/>
    <x v="12"/>
    <m/>
    <m/>
    <m/>
    <m/>
    <m/>
    <m/>
    <m/>
    <m/>
    <n v="8372.9036326193564"/>
    <n v="56.751739436458983"/>
    <n v="13.516818366925932"/>
    <n v="43.234921069533051"/>
    <n v="0"/>
    <n v="0"/>
    <n v="0.87687932552597536"/>
    <n v="49.76442699946805"/>
    <n v="11.852618572847128"/>
    <n v="37.911808426620922"/>
    <s v="-"/>
    <n v="0"/>
    <m/>
    <m/>
  </r>
  <r>
    <s v="DE500_5"/>
    <s v="DE100_5"/>
    <n v="1"/>
    <s v="Reference"/>
    <s v="DE"/>
    <x v="10"/>
    <s v="Core countries"/>
    <s v="Residential"/>
    <n v="2015"/>
    <n v="5"/>
    <x v="13"/>
    <m/>
    <m/>
    <m/>
    <m/>
    <m/>
    <m/>
    <m/>
    <m/>
    <n v="488.92621326171667"/>
    <n v="7.2356443334595397"/>
    <n v="0"/>
    <n v="7.2356443334595397"/>
    <n v="0"/>
    <n v="0"/>
    <n v="0.5744721641180055"/>
    <n v="4.1566762590306849"/>
    <n v="0"/>
    <n v="4.1566762590306849"/>
    <s v="-"/>
    <n v="0"/>
    <m/>
    <m/>
  </r>
  <r>
    <s v="DE500_4"/>
    <s v="DE100_4"/>
    <n v="1"/>
    <s v="Reference"/>
    <s v="DE"/>
    <x v="10"/>
    <s v="Core countries"/>
    <s v="Residential"/>
    <n v="2015"/>
    <n v="4"/>
    <x v="14"/>
    <m/>
    <m/>
    <m/>
    <m/>
    <m/>
    <m/>
    <m/>
    <m/>
    <n v="2769.8690604984763"/>
    <n v="61.960832132482075"/>
    <n v="3.4738884764010818"/>
    <n v="58.486943656080996"/>
    <n v="0"/>
    <n v="0"/>
    <n v="0.66285737669958134"/>
    <n v="41.071194645460196"/>
    <n v="2.3026926024141265"/>
    <n v="38.76850204304607"/>
    <s v="-"/>
    <n v="0"/>
    <m/>
    <m/>
  </r>
  <r>
    <s v="EL500_1"/>
    <s v="EL100_1"/>
    <n v="1"/>
    <s v="Reference"/>
    <s v="EL"/>
    <x v="11"/>
    <s v="Nice to have"/>
    <s v="Residential"/>
    <n v="2015"/>
    <n v="1"/>
    <x v="0"/>
    <n v="4376.1000000000004"/>
    <n v="2415.5013941394309"/>
    <n v="1960.5986058605695"/>
    <n v="104.25281805052798"/>
    <n v="72.058771123656626"/>
    <n v="393101.15354908176"/>
    <n v="251822.82734401475"/>
    <n v="141278.32620506705"/>
    <n v="4376.1000000000004"/>
    <n v="47.633689639657568"/>
    <n v="7.2609702964568505"/>
    <n v="28.797780366155322"/>
    <n v="11.574938977045397"/>
    <n v="4.2685989637376176"/>
    <s v=" -"/>
    <n v="28.989021605997408"/>
    <n v="6.4427063996973803"/>
    <n v="22.546315206300029"/>
    <s v="-"/>
    <n v="8.9391477269595399"/>
    <n v="8239.9283980284199"/>
    <n v="91.72893627265826"/>
  </r>
  <r>
    <s v="EL500_10"/>
    <s v="EL100_10"/>
    <n v="1"/>
    <s v="Reference"/>
    <s v="EL"/>
    <x v="11"/>
    <s v="Nice to have"/>
    <s v="Residential"/>
    <n v="2015"/>
    <n v="10"/>
    <x v="1"/>
    <m/>
    <m/>
    <m/>
    <m/>
    <m/>
    <m/>
    <m/>
    <m/>
    <s v="n/a"/>
    <n v="2.7583998201865665"/>
    <n v="1.4195597714967982"/>
    <n v="1.3388400486897685"/>
    <n v="0"/>
    <n v="0"/>
    <n v="0.98939999999999995"/>
    <n v="2.7291607820925892"/>
    <n v="1.4045124379189322"/>
    <n v="1.324648344173657"/>
    <s v="-"/>
    <n v="0"/>
    <m/>
    <m/>
  </r>
  <r>
    <s v="EL500_15"/>
    <s v="EL100_15"/>
    <n v="1"/>
    <s v="Reference"/>
    <s v="EL"/>
    <x v="11"/>
    <s v="Nice to have"/>
    <s v="Residential"/>
    <n v="2015"/>
    <n v="15"/>
    <x v="2"/>
    <m/>
    <m/>
    <m/>
    <m/>
    <m/>
    <m/>
    <m/>
    <m/>
    <s v=" -"/>
    <n v="0"/>
    <n v="0"/>
    <n v="0"/>
    <n v="0"/>
    <n v="0"/>
    <s v="-"/>
    <s v="-"/>
    <s v="-"/>
    <s v="-"/>
    <s v="-"/>
    <n v="0"/>
    <m/>
    <m/>
  </r>
  <r>
    <s v="EL500_16"/>
    <s v="EL100_16"/>
    <n v="1"/>
    <s v="Reference"/>
    <s v="EL"/>
    <x v="11"/>
    <s v="Nice to have"/>
    <s v="Residential"/>
    <n v="2015"/>
    <n v="16"/>
    <x v="3"/>
    <m/>
    <m/>
    <m/>
    <m/>
    <m/>
    <m/>
    <m/>
    <m/>
    <n v="24.903389811620023"/>
    <n v="0"/>
    <n v="0"/>
    <n v="0"/>
    <n v="0"/>
    <n v="0"/>
    <n v="2.5398474264500028"/>
    <n v="0"/>
    <n v="0"/>
    <n v="0"/>
    <s v="-"/>
    <n v="0"/>
    <m/>
    <m/>
  </r>
  <r>
    <s v="EL500_3"/>
    <s v="EL100_3"/>
    <n v="1"/>
    <s v="Reference"/>
    <s v="EL"/>
    <x v="11"/>
    <s v="Nice to have"/>
    <s v="Residential"/>
    <n v="2015"/>
    <n v="3"/>
    <x v="4"/>
    <m/>
    <m/>
    <m/>
    <m/>
    <m/>
    <m/>
    <m/>
    <m/>
    <n v="2239.1953835926988"/>
    <n v="18.404579783871867"/>
    <n v="3.4854171916254391"/>
    <n v="14.822897369285254"/>
    <n v="9.6265222961170377E-2"/>
    <n v="0"/>
    <n v="0.77368707692717942"/>
    <n v="14.164906376094311"/>
    <n v="2.6966222388604248"/>
    <n v="11.468284137233887"/>
    <s v="-"/>
    <n v="0"/>
    <m/>
    <m/>
  </r>
  <r>
    <s v="EL500_8"/>
    <s v="EL100_8"/>
    <n v="1"/>
    <s v="Reference"/>
    <s v="EL"/>
    <x v="11"/>
    <s v="Nice to have"/>
    <s v="Residential"/>
    <n v="2015"/>
    <n v="8"/>
    <x v="5"/>
    <m/>
    <m/>
    <m/>
    <m/>
    <m/>
    <m/>
    <m/>
    <m/>
    <s v=" -"/>
    <n v="0"/>
    <n v="0"/>
    <n v="0"/>
    <n v="0"/>
    <n v="0"/>
    <s v="-"/>
    <s v="-"/>
    <s v="-"/>
    <s v="-"/>
    <s v="-"/>
    <n v="0"/>
    <m/>
    <m/>
  </r>
  <r>
    <s v="EL500_9"/>
    <s v="EL100_9"/>
    <n v="1"/>
    <s v="Reference"/>
    <s v="EL"/>
    <x v="11"/>
    <s v="Nice to have"/>
    <s v="Residential"/>
    <n v="2015"/>
    <n v="9"/>
    <x v="6"/>
    <m/>
    <m/>
    <m/>
    <m/>
    <m/>
    <m/>
    <m/>
    <m/>
    <s v=" -"/>
    <n v="0"/>
    <n v="0"/>
    <n v="0"/>
    <n v="0"/>
    <n v="0"/>
    <s v="-"/>
    <s v="-"/>
    <s v="-"/>
    <s v="-"/>
    <s v="-"/>
    <n v="0"/>
    <m/>
    <m/>
  </r>
  <r>
    <s v="EL500_11"/>
    <s v="EL100_11"/>
    <n v="1"/>
    <s v="Reference"/>
    <s v="EL"/>
    <x v="11"/>
    <s v="Nice to have"/>
    <s v="Residential"/>
    <n v="2015"/>
    <n v="11"/>
    <x v="7"/>
    <m/>
    <m/>
    <m/>
    <m/>
    <m/>
    <m/>
    <m/>
    <m/>
    <n v="110.90523861239716"/>
    <n v="0.7841924064930631"/>
    <n v="0.22041011932723728"/>
    <n v="0.56378228716582579"/>
    <n v="0"/>
    <n v="0"/>
    <n v="2.6520000000000001"/>
    <n v="2.0796782620196033"/>
    <n v="0.58452763645583328"/>
    <n v="1.4951506255637701"/>
    <s v="-"/>
    <n v="0"/>
    <m/>
    <m/>
  </r>
  <r>
    <s v="EL500_14"/>
    <s v="EL100_14"/>
    <n v="1"/>
    <s v="Reference"/>
    <s v="EL"/>
    <x v="11"/>
    <s v="Nice to have"/>
    <s v="Residential"/>
    <n v="2015"/>
    <n v="14"/>
    <x v="8"/>
    <m/>
    <m/>
    <m/>
    <m/>
    <m/>
    <m/>
    <m/>
    <m/>
    <s v=" -"/>
    <n v="0"/>
    <n v="0"/>
    <n v="0"/>
    <n v="0"/>
    <n v="0"/>
    <n v="3.468"/>
    <n v="0"/>
    <n v="0"/>
    <n v="0"/>
    <s v="-"/>
    <n v="0"/>
    <m/>
    <m/>
  </r>
  <r>
    <s v="EL500_12"/>
    <s v="EL100_12"/>
    <n v="1"/>
    <s v="Reference"/>
    <s v="EL"/>
    <x v="11"/>
    <s v="Nice to have"/>
    <s v="Residential"/>
    <n v="2015"/>
    <n v="12"/>
    <x v="9"/>
    <m/>
    <m/>
    <m/>
    <m/>
    <m/>
    <m/>
    <m/>
    <m/>
    <s v=" -"/>
    <n v="0.7841924064930631"/>
    <n v="0.22041011932723728"/>
    <n v="0.56378228716582579"/>
    <n v="0"/>
    <n v="0"/>
    <n v="2.6520000000000001"/>
    <n v="2.0796782620196033"/>
    <n v="0.58452763645583328"/>
    <n v="1.4951506255637701"/>
    <s v="-"/>
    <n v="0"/>
    <m/>
    <m/>
  </r>
  <r>
    <s v="EL500_2"/>
    <s v="EL100_2"/>
    <n v="1"/>
    <s v="Reference"/>
    <s v="EL"/>
    <x v="11"/>
    <s v="Nice to have"/>
    <s v="Residential"/>
    <n v="2015"/>
    <n v="2"/>
    <x v="10"/>
    <m/>
    <m/>
    <m/>
    <m/>
    <m/>
    <m/>
    <m/>
    <m/>
    <n v="284.97233816378838"/>
    <n v="4.361751268457505"/>
    <n v="0.99836489897190861"/>
    <n v="2.9537718098704469"/>
    <n v="0.40961455961514959"/>
    <n v="0"/>
    <n v="0.8221767232058893"/>
    <n v="3.2493548089377158"/>
    <n v="0.8208323812005025"/>
    <n v="2.4285224277372133"/>
    <s v="-"/>
    <n v="0"/>
    <m/>
    <m/>
  </r>
  <r>
    <s v="EL500_6"/>
    <s v="EL100_6"/>
    <n v="1"/>
    <s v="Reference"/>
    <s v="EL"/>
    <x v="11"/>
    <s v="Nice to have"/>
    <s v="Residential"/>
    <n v="2015"/>
    <n v="6"/>
    <x v="11"/>
    <m/>
    <m/>
    <m/>
    <m/>
    <m/>
    <m/>
    <m/>
    <m/>
    <n v="1216.0268549443952"/>
    <n v="10.855651066568122"/>
    <n v="0.89475428702902504"/>
    <n v="2.5002517401917523"/>
    <n v="7.4606450393473445"/>
    <n v="4.2685989637376176"/>
    <n v="0.87"/>
    <n v="2.9536552436820762"/>
    <n v="0.77843622971525184"/>
    <n v="2.1752190139668244"/>
    <s v="-"/>
    <n v="8.9391477269595399"/>
    <m/>
    <m/>
  </r>
  <r>
    <s v="EL500_7"/>
    <s v="EL100_7"/>
    <n v="1"/>
    <s v="Reference"/>
    <s v="EL"/>
    <x v="11"/>
    <s v="Nice to have"/>
    <s v="Residential"/>
    <n v="2015"/>
    <n v="7"/>
    <x v="12"/>
    <m/>
    <m/>
    <m/>
    <m/>
    <m/>
    <m/>
    <m/>
    <m/>
    <n v="56.804928149275185"/>
    <n v="0.49733658368862821"/>
    <n v="7.8777378428263961E-2"/>
    <n v="0.41855920526036428"/>
    <n v="0"/>
    <n v="0"/>
    <n v="0.90345867061661422"/>
    <n v="0.44932304874833651"/>
    <n v="7.1172105589461299E-2"/>
    <n v="0.37815094315887521"/>
    <s v="-"/>
    <n v="0"/>
    <m/>
    <m/>
  </r>
  <r>
    <s v="EL500_5"/>
    <s v="EL100_5"/>
    <n v="1"/>
    <s v="Reference"/>
    <s v="EL"/>
    <x v="11"/>
    <s v="Nice to have"/>
    <s v="Residential"/>
    <n v="2015"/>
    <n v="5"/>
    <x v="13"/>
    <m/>
    <m/>
    <m/>
    <m/>
    <m/>
    <m/>
    <m/>
    <m/>
    <n v="2.6408816646825413"/>
    <n v="4.0516200567935048E-2"/>
    <n v="5.2037797531816468E-3"/>
    <n v="1.6209073334733367E-2"/>
    <n v="1.910334748002003E-2"/>
    <n v="0"/>
    <n v="0.54935208699229854"/>
    <n v="1.1763195532305596E-2"/>
    <n v="2.858707267658606E-3"/>
    <n v="8.9044882646469904E-3"/>
    <s v="-"/>
    <n v="0"/>
    <m/>
    <m/>
  </r>
  <r>
    <s v="EL500_4"/>
    <s v="EL100_4"/>
    <n v="1"/>
    <s v="Reference"/>
    <s v="EL"/>
    <x v="11"/>
    <s v="Nice to have"/>
    <s v="Residential"/>
    <n v="2015"/>
    <n v="4"/>
    <x v="14"/>
    <m/>
    <m/>
    <m/>
    <m/>
    <m/>
    <m/>
    <m/>
    <m/>
    <n v="440.65098506114271"/>
    <n v="9.9312625098238847"/>
    <n v="0.15848286982499626"/>
    <n v="6.1834688323571747"/>
    <n v="3.5893108076417128"/>
    <n v="0"/>
    <n v="0.52841460267465945"/>
    <n v="3.351179888890472"/>
    <n v="8.3744662689315158E-2"/>
    <n v="3.2674352262011568"/>
    <s v="-"/>
    <n v="0"/>
    <m/>
    <m/>
  </r>
  <r>
    <s v="HU500_1"/>
    <s v="HU100_1"/>
    <n v="1"/>
    <s v="Reference"/>
    <s v="HU"/>
    <x v="12"/>
    <s v="Core countries"/>
    <s v="Residential"/>
    <n v="2015"/>
    <n v="1"/>
    <x v="0"/>
    <n v="4151.6000000000004"/>
    <n v="2511.7302062398553"/>
    <n v="1639.8697937601446"/>
    <n v="91.557848110013126"/>
    <n v="60.338866698915062"/>
    <n v="328916.49760551134"/>
    <n v="229968.6127162406"/>
    <n v="98947.884889270703"/>
    <n v="4151.6000000000004"/>
    <n v="53.210705668573794"/>
    <n v="5.2469449730255109"/>
    <n v="45.732098828144622"/>
    <n v="2.2316618674036568"/>
    <n v="0.10178046198242829"/>
    <s v=" -"/>
    <n v="40.393209343593284"/>
    <n v="3.4595824189855562"/>
    <n v="36.933626924607729"/>
    <s v="-"/>
    <n v="0.21912290947178581"/>
    <n v="12279.372724051"/>
    <n v="154.99083862407005"/>
  </r>
  <r>
    <s v="HU500_10"/>
    <s v="HU100_10"/>
    <n v="1"/>
    <s v="Reference"/>
    <s v="HU"/>
    <x v="12"/>
    <s v="Core countries"/>
    <s v="Residential"/>
    <n v="2015"/>
    <n v="10"/>
    <x v="1"/>
    <m/>
    <m/>
    <m/>
    <m/>
    <m/>
    <m/>
    <m/>
    <m/>
    <s v="n/a"/>
    <n v="0.11534175592999049"/>
    <n v="8.1614126187728148E-2"/>
    <n v="3.3727629742262351E-2"/>
    <n v="0"/>
    <n v="0"/>
    <n v="0.98939999999999995"/>
    <n v="0.1141191333171326"/>
    <n v="8.0749016450138225E-2"/>
    <n v="3.337011686699437E-2"/>
    <s v="-"/>
    <n v="0"/>
    <m/>
    <m/>
  </r>
  <r>
    <s v="HU500_15"/>
    <s v="HU100_15"/>
    <n v="1"/>
    <s v="Reference"/>
    <s v="HU"/>
    <x v="12"/>
    <s v="Core countries"/>
    <s v="Residential"/>
    <n v="2015"/>
    <n v="15"/>
    <x v="2"/>
    <m/>
    <m/>
    <m/>
    <m/>
    <m/>
    <m/>
    <m/>
    <m/>
    <s v=" -"/>
    <n v="0"/>
    <n v="0"/>
    <n v="0"/>
    <n v="0"/>
    <n v="0"/>
    <s v="-"/>
    <s v="-"/>
    <s v="-"/>
    <s v="-"/>
    <s v="-"/>
    <n v="0"/>
    <m/>
    <m/>
  </r>
  <r>
    <s v="HU500_16"/>
    <s v="HU100_16"/>
    <n v="1"/>
    <s v="Reference"/>
    <s v="HU"/>
    <x v="12"/>
    <s v="Core countries"/>
    <s v="Residential"/>
    <n v="2015"/>
    <n v="16"/>
    <x v="3"/>
    <m/>
    <m/>
    <m/>
    <m/>
    <m/>
    <m/>
    <m/>
    <m/>
    <n v="1.1350226169934117"/>
    <n v="0"/>
    <n v="0"/>
    <n v="0"/>
    <n v="0"/>
    <n v="0"/>
    <n v="0.82197381169656936"/>
    <n v="0"/>
    <n v="0"/>
    <n v="0"/>
    <s v="-"/>
    <n v="0"/>
    <m/>
    <m/>
  </r>
  <r>
    <s v="HU500_3"/>
    <s v="HU100_3"/>
    <n v="1"/>
    <s v="Reference"/>
    <s v="HU"/>
    <x v="12"/>
    <s v="Core countries"/>
    <s v="Residential"/>
    <n v="2015"/>
    <n v="3"/>
    <x v="4"/>
    <m/>
    <m/>
    <m/>
    <m/>
    <m/>
    <m/>
    <m/>
    <m/>
    <n v="44.732356789921958"/>
    <n v="1.1194653299975201"/>
    <n v="1.1194653299975201"/>
    <n v="0"/>
    <n v="0"/>
    <n v="0"/>
    <n v="0"/>
    <n v="0"/>
    <n v="0"/>
    <n v="0"/>
    <s v="-"/>
    <n v="0"/>
    <m/>
    <m/>
  </r>
  <r>
    <s v="HU500_8"/>
    <s v="HU100_8"/>
    <n v="1"/>
    <s v="Reference"/>
    <s v="HU"/>
    <x v="12"/>
    <s v="Core countries"/>
    <s v="Residential"/>
    <n v="2015"/>
    <n v="8"/>
    <x v="5"/>
    <m/>
    <m/>
    <m/>
    <m/>
    <m/>
    <m/>
    <m/>
    <m/>
    <s v=" -"/>
    <n v="0"/>
    <n v="0"/>
    <n v="0"/>
    <n v="0"/>
    <n v="0"/>
    <s v="-"/>
    <s v="-"/>
    <s v="-"/>
    <s v="-"/>
    <s v="-"/>
    <n v="0"/>
    <m/>
    <m/>
  </r>
  <r>
    <s v="HU500_9"/>
    <s v="HU100_9"/>
    <n v="1"/>
    <s v="Reference"/>
    <s v="HU"/>
    <x v="12"/>
    <s v="Core countries"/>
    <s v="Residential"/>
    <n v="2015"/>
    <n v="9"/>
    <x v="6"/>
    <m/>
    <m/>
    <m/>
    <m/>
    <m/>
    <m/>
    <m/>
    <m/>
    <s v=" -"/>
    <n v="0"/>
    <n v="0"/>
    <n v="0"/>
    <n v="0"/>
    <n v="0"/>
    <s v="-"/>
    <s v="-"/>
    <s v="-"/>
    <s v="-"/>
    <s v="-"/>
    <n v="0"/>
    <m/>
    <m/>
  </r>
  <r>
    <s v="HU500_11"/>
    <s v="HU100_11"/>
    <n v="1"/>
    <s v="Reference"/>
    <s v="HU"/>
    <x v="12"/>
    <s v="Core countries"/>
    <s v="Residential"/>
    <n v="2015"/>
    <n v="11"/>
    <x v="7"/>
    <m/>
    <m/>
    <m/>
    <m/>
    <m/>
    <m/>
    <m/>
    <m/>
    <n v="0"/>
    <n v="4.2877013911932913E-6"/>
    <n v="4.2877013911932913E-6"/>
    <n v="0"/>
    <n v="0"/>
    <n v="0"/>
    <n v="3.06"/>
    <n v="1.312036625705147E-5"/>
    <n v="1.312036625705147E-5"/>
    <n v="0"/>
    <s v="-"/>
    <n v="0"/>
    <m/>
    <m/>
  </r>
  <r>
    <s v="HU500_14"/>
    <s v="HU100_14"/>
    <n v="1"/>
    <s v="Reference"/>
    <s v="HU"/>
    <x v="12"/>
    <s v="Core countries"/>
    <s v="Residential"/>
    <n v="2015"/>
    <n v="14"/>
    <x v="8"/>
    <m/>
    <m/>
    <m/>
    <m/>
    <m/>
    <m/>
    <m/>
    <m/>
    <s v=" -"/>
    <n v="0"/>
    <n v="0"/>
    <n v="0"/>
    <n v="0"/>
    <n v="0"/>
    <n v="3.468"/>
    <n v="0"/>
    <n v="0"/>
    <n v="0"/>
    <s v="-"/>
    <n v="0"/>
    <m/>
    <m/>
  </r>
  <r>
    <s v="HU500_12"/>
    <s v="HU100_12"/>
    <n v="1"/>
    <s v="Reference"/>
    <s v="HU"/>
    <x v="12"/>
    <s v="Core countries"/>
    <s v="Residential"/>
    <n v="2015"/>
    <n v="12"/>
    <x v="9"/>
    <m/>
    <m/>
    <m/>
    <m/>
    <m/>
    <m/>
    <m/>
    <m/>
    <s v=" -"/>
    <n v="4.2877013911932913E-6"/>
    <n v="4.2877013911932913E-6"/>
    <n v="0"/>
    <n v="0"/>
    <n v="0"/>
    <n v="2.6520000000000001"/>
    <n v="1.1370984089444609E-5"/>
    <n v="1.1370984089444609E-5"/>
    <n v="0"/>
    <s v="-"/>
    <n v="0"/>
    <m/>
    <m/>
  </r>
  <r>
    <s v="HU500_2"/>
    <s v="HU100_2"/>
    <n v="1"/>
    <s v="Reference"/>
    <s v="HU"/>
    <x v="12"/>
    <s v="Core countries"/>
    <s v="Residential"/>
    <n v="2015"/>
    <n v="2"/>
    <x v="10"/>
    <m/>
    <m/>
    <m/>
    <m/>
    <m/>
    <m/>
    <m/>
    <m/>
    <n v="1868.5733908894845"/>
    <n v="31.886195557453284"/>
    <n v="2.3992249478912289"/>
    <n v="27.913020942112251"/>
    <n v="1.5739496674498024"/>
    <n v="0"/>
    <n v="0.83493049959309962"/>
    <n v="25.308618604729485"/>
    <n v="2.0031860843790521"/>
    <n v="23.305432520350433"/>
    <s v="-"/>
    <n v="0"/>
    <m/>
    <m/>
  </r>
  <r>
    <s v="HU500_6"/>
    <s v="HU100_6"/>
    <n v="1"/>
    <s v="Reference"/>
    <s v="HU"/>
    <x v="12"/>
    <s v="Core countries"/>
    <s v="Residential"/>
    <n v="2015"/>
    <n v="6"/>
    <x v="11"/>
    <m/>
    <m/>
    <m/>
    <m/>
    <m/>
    <m/>
    <m/>
    <m/>
    <n v="715.45944062138358"/>
    <n v="4.6601443739506383"/>
    <n v="0.79075524519205032"/>
    <n v="3.4636647065990558"/>
    <n v="0.40572442215953258"/>
    <n v="0.10178046198242829"/>
    <n v="0.88"/>
    <n v="3.743889557576173"/>
    <n v="0.69586461576900427"/>
    <n v="3.048024941807169"/>
    <s v="-"/>
    <n v="0.21912290947178581"/>
    <m/>
    <m/>
  </r>
  <r>
    <s v="HU500_7"/>
    <s v="HU100_7"/>
    <n v="1"/>
    <s v="Reference"/>
    <s v="HU"/>
    <x v="12"/>
    <s v="Core countries"/>
    <s v="Residential"/>
    <n v="2015"/>
    <n v="7"/>
    <x v="12"/>
    <m/>
    <m/>
    <m/>
    <m/>
    <m/>
    <m/>
    <m/>
    <m/>
    <n v="557.27514394407353"/>
    <n v="5.7756255693276657"/>
    <n v="0.51022684601728752"/>
    <n v="5.2653987233103781"/>
    <n v="0"/>
    <n v="0"/>
    <n v="0.90143788333303143"/>
    <n v="5.2063676881388661"/>
    <n v="0.45993780809351226"/>
    <n v="4.7464298800453539"/>
    <s v="-"/>
    <n v="0"/>
    <m/>
    <m/>
  </r>
  <r>
    <s v="HU500_5"/>
    <s v="HU100_5"/>
    <n v="1"/>
    <s v="Reference"/>
    <s v="HU"/>
    <x v="12"/>
    <s v="Core countries"/>
    <s v="Residential"/>
    <n v="2015"/>
    <n v="5"/>
    <x v="13"/>
    <m/>
    <m/>
    <m/>
    <m/>
    <m/>
    <m/>
    <m/>
    <m/>
    <n v="91.732118033664989"/>
    <n v="1.3785160354114359"/>
    <n v="7.7405048223712428E-2"/>
    <n v="1.3011109871877233"/>
    <n v="0"/>
    <n v="0"/>
    <n v="0.59260862402509884"/>
    <n v="0.81692049094170538"/>
    <n v="4.5870899120450642E-2"/>
    <n v="0.77104959182125477"/>
    <s v="-"/>
    <n v="0"/>
    <m/>
    <m/>
  </r>
  <r>
    <s v="HU500_4"/>
    <s v="HU100_4"/>
    <n v="1"/>
    <s v="Reference"/>
    <s v="HU"/>
    <x v="12"/>
    <s v="Core countries"/>
    <s v="Residential"/>
    <n v="2015"/>
    <n v="4"/>
    <x v="14"/>
    <m/>
    <m/>
    <m/>
    <m/>
    <m/>
    <m/>
    <m/>
    <m/>
    <n v="872.69252710447813"/>
    <n v="8.2754127588018651"/>
    <n v="0.26824914181459247"/>
    <n v="7.7551758391929519"/>
    <n v="0.25198777779432197"/>
    <n v="0"/>
    <n v="0.64851139136000635"/>
    <n v="5.2032824979058354"/>
    <n v="0.17396262418930902"/>
    <n v="5.0293198737165268"/>
    <s v="-"/>
    <n v="0"/>
    <m/>
    <m/>
  </r>
  <r>
    <s v="IE500_1"/>
    <s v="IE100_1"/>
    <n v="1"/>
    <s v="Reference"/>
    <s v="IE"/>
    <x v="13"/>
    <s v="Nice to have"/>
    <s v="Residential"/>
    <n v="2015"/>
    <n v="1"/>
    <x v="0"/>
    <n v="1712"/>
    <n v="1494.1280330571253"/>
    <n v="217.87196694287442"/>
    <n v="134.37847264622803"/>
    <n v="101.21352735377201"/>
    <n v="222830.23330592216"/>
    <n v="200778.64302012941"/>
    <n v="22051.590285792732"/>
    <n v="1712"/>
    <n v="28.185523257250754"/>
    <n v="4.2845492580334241"/>
    <n v="22.332835002947444"/>
    <n v="1.5681389962698828"/>
    <n v="5.0727055533080177E-3"/>
    <s v=" -"/>
    <n v="20.765669263074034"/>
    <n v="3.489222365529927"/>
    <n v="17.276446897544108"/>
    <s v="-"/>
    <n v="1.0623079071518915E-2"/>
    <n v="15547.537535619667"/>
    <n v="119.45140417475594"/>
  </r>
  <r>
    <s v="IE500_10"/>
    <s v="IE100_10"/>
    <n v="1"/>
    <s v="Reference"/>
    <s v="IE"/>
    <x v="13"/>
    <s v="Nice to have"/>
    <s v="Residential"/>
    <n v="2015"/>
    <n v="10"/>
    <x v="1"/>
    <m/>
    <m/>
    <m/>
    <m/>
    <m/>
    <m/>
    <m/>
    <m/>
    <s v="n/a"/>
    <n v="0.11106259788096368"/>
    <n v="0.10606901018862726"/>
    <n v="4.9935876923364189E-3"/>
    <n v="0"/>
    <n v="0"/>
    <n v="0.98939999999999995"/>
    <n v="0.10988533434342546"/>
    <n v="0.1049446786806278"/>
    <n v="4.9406556627976522E-3"/>
    <s v="-"/>
    <n v="0"/>
    <m/>
    <m/>
  </r>
  <r>
    <s v="IE500_15"/>
    <s v="IE100_15"/>
    <n v="1"/>
    <s v="Reference"/>
    <s v="IE"/>
    <x v="13"/>
    <s v="Nice to have"/>
    <s v="Residential"/>
    <n v="2015"/>
    <n v="15"/>
    <x v="2"/>
    <m/>
    <m/>
    <m/>
    <m/>
    <m/>
    <m/>
    <m/>
    <m/>
    <s v=" -"/>
    <n v="0"/>
    <n v="0"/>
    <n v="0"/>
    <n v="0"/>
    <n v="0"/>
    <s v="-"/>
    <s v="-"/>
    <s v="-"/>
    <s v="-"/>
    <s v="-"/>
    <n v="0"/>
    <m/>
    <m/>
  </r>
  <r>
    <s v="IE500_16"/>
    <s v="IE100_16"/>
    <n v="1"/>
    <s v="Reference"/>
    <s v="IE"/>
    <x v="13"/>
    <s v="Nice to have"/>
    <s v="Residential"/>
    <n v="2015"/>
    <n v="16"/>
    <x v="3"/>
    <m/>
    <m/>
    <m/>
    <m/>
    <m/>
    <m/>
    <m/>
    <m/>
    <s v=" -"/>
    <n v="0"/>
    <n v="0"/>
    <n v="0"/>
    <n v="0"/>
    <n v="0"/>
    <n v="0.76082325985615085"/>
    <n v="0"/>
    <n v="0"/>
    <n v="0"/>
    <s v="-"/>
    <n v="0"/>
    <m/>
    <m/>
  </r>
  <r>
    <s v="IE500_3"/>
    <s v="IE100_3"/>
    <n v="1"/>
    <s v="Reference"/>
    <s v="IE"/>
    <x v="13"/>
    <s v="Nice to have"/>
    <s v="Residential"/>
    <n v="2015"/>
    <n v="3"/>
    <x v="4"/>
    <m/>
    <m/>
    <m/>
    <m/>
    <m/>
    <m/>
    <m/>
    <m/>
    <n v="675.6298686723469"/>
    <n v="11.261153835956776"/>
    <n v="1.7503243529676813"/>
    <n v="9.4128730986071805"/>
    <n v="9.795638438191448E-2"/>
    <n v="0"/>
    <n v="0.79472679399501456"/>
    <n v="8.8716921214234059"/>
    <n v="1.3910296614854034"/>
    <n v="7.4806624599380021"/>
    <s v="-"/>
    <n v="0"/>
    <m/>
    <m/>
  </r>
  <r>
    <s v="IE500_8"/>
    <s v="IE100_8"/>
    <n v="1"/>
    <s v="Reference"/>
    <s v="IE"/>
    <x v="13"/>
    <s v="Nice to have"/>
    <s v="Residential"/>
    <n v="2015"/>
    <n v="8"/>
    <x v="5"/>
    <m/>
    <m/>
    <m/>
    <m/>
    <m/>
    <m/>
    <m/>
    <m/>
    <s v=" -"/>
    <n v="0"/>
    <n v="0"/>
    <n v="0"/>
    <n v="0"/>
    <n v="0"/>
    <s v="-"/>
    <s v="-"/>
    <s v="-"/>
    <s v="-"/>
    <s v="-"/>
    <n v="0"/>
    <m/>
    <m/>
  </r>
  <r>
    <s v="IE500_9"/>
    <s v="IE100_9"/>
    <n v="1"/>
    <s v="Reference"/>
    <s v="IE"/>
    <x v="13"/>
    <s v="Nice to have"/>
    <s v="Residential"/>
    <n v="2015"/>
    <n v="9"/>
    <x v="6"/>
    <m/>
    <m/>
    <m/>
    <m/>
    <m/>
    <m/>
    <m/>
    <m/>
    <s v=" -"/>
    <n v="0"/>
    <n v="0"/>
    <n v="0"/>
    <n v="0"/>
    <n v="0"/>
    <s v="-"/>
    <s v="-"/>
    <s v="-"/>
    <s v="-"/>
    <s v="-"/>
    <n v="0"/>
    <m/>
    <m/>
  </r>
  <r>
    <s v="IE500_11"/>
    <s v="IE100_11"/>
    <n v="1"/>
    <s v="Reference"/>
    <s v="IE"/>
    <x v="13"/>
    <s v="Nice to have"/>
    <s v="Residential"/>
    <n v="2015"/>
    <n v="11"/>
    <x v="7"/>
    <m/>
    <m/>
    <m/>
    <m/>
    <m/>
    <m/>
    <m/>
    <m/>
    <n v="51.51756680954837"/>
    <n v="0.12503202448289702"/>
    <n v="3.9487040860460197E-2"/>
    <n v="8.5544983622436815E-2"/>
    <n v="0"/>
    <n v="0"/>
    <n v="2.6520000000000001"/>
    <n v="0.33158492892864289"/>
    <n v="0.10471963236194044"/>
    <n v="0.22686529656670246"/>
    <s v="-"/>
    <n v="0"/>
    <m/>
    <m/>
  </r>
  <r>
    <s v="IE500_14"/>
    <s v="IE100_14"/>
    <n v="1"/>
    <s v="Reference"/>
    <s v="IE"/>
    <x v="13"/>
    <s v="Nice to have"/>
    <s v="Residential"/>
    <n v="2015"/>
    <n v="14"/>
    <x v="8"/>
    <m/>
    <m/>
    <m/>
    <m/>
    <m/>
    <m/>
    <m/>
    <m/>
    <s v=" -"/>
    <n v="0"/>
    <n v="0"/>
    <n v="0"/>
    <n v="0"/>
    <n v="0"/>
    <n v="3.468"/>
    <n v="0"/>
    <n v="0"/>
    <n v="0"/>
    <s v="-"/>
    <n v="0"/>
    <m/>
    <m/>
  </r>
  <r>
    <s v="IE500_12"/>
    <s v="IE100_12"/>
    <n v="1"/>
    <s v="Reference"/>
    <s v="IE"/>
    <x v="13"/>
    <s v="Nice to have"/>
    <s v="Residential"/>
    <n v="2015"/>
    <n v="12"/>
    <x v="9"/>
    <m/>
    <m/>
    <m/>
    <m/>
    <m/>
    <m/>
    <m/>
    <m/>
    <s v=" -"/>
    <n v="0.12503202448289702"/>
    <n v="3.9487040860460197E-2"/>
    <n v="8.5544983622436815E-2"/>
    <n v="0"/>
    <n v="0"/>
    <n v="2.6520000000000001"/>
    <n v="0.33158492892864289"/>
    <n v="0.10471963236194044"/>
    <n v="0.22686529656670246"/>
    <s v="-"/>
    <n v="0"/>
    <m/>
    <m/>
  </r>
  <r>
    <s v="IE500_2"/>
    <s v="IE100_2"/>
    <n v="1"/>
    <s v="Reference"/>
    <s v="IE"/>
    <x v="13"/>
    <s v="Nice to have"/>
    <s v="Residential"/>
    <n v="2015"/>
    <n v="2"/>
    <x v="10"/>
    <m/>
    <m/>
    <m/>
    <m/>
    <m/>
    <m/>
    <m/>
    <m/>
    <n v="586.66425343567744"/>
    <n v="7.0699867563326366"/>
    <n v="0.84404291229600537"/>
    <n v="5.8587809618638644"/>
    <n v="0.3671628821727666"/>
    <n v="0"/>
    <n v="0.81396537111909495"/>
    <n v="5.4558665222764686"/>
    <n v="0.68702170234745974"/>
    <n v="4.7688448199290088"/>
    <s v="-"/>
    <n v="0"/>
    <m/>
    <m/>
  </r>
  <r>
    <s v="IE500_6"/>
    <s v="IE100_6"/>
    <n v="1"/>
    <s v="Reference"/>
    <s v="IE"/>
    <x v="13"/>
    <s v="Nice to have"/>
    <s v="Residential"/>
    <n v="2015"/>
    <n v="6"/>
    <x v="11"/>
    <m/>
    <m/>
    <m/>
    <m/>
    <m/>
    <m/>
    <m/>
    <m/>
    <n v="184.46503048179173"/>
    <n v="3.8585786472763548"/>
    <n v="0.90507273471350613"/>
    <n v="1.8504861828476471"/>
    <n v="1.1030197297152018"/>
    <n v="5.0727055533080177E-3"/>
    <n v="0.89"/>
    <n v="2.4524474366294262"/>
    <n v="0.80551473389502048"/>
    <n v="1.6469327027344058"/>
    <s v="-"/>
    <n v="1.0623079071518915E-2"/>
    <m/>
    <m/>
  </r>
  <r>
    <s v="IE500_7"/>
    <s v="IE100_7"/>
    <n v="1"/>
    <s v="Reference"/>
    <s v="IE"/>
    <x v="13"/>
    <s v="Nice to have"/>
    <s v="Residential"/>
    <n v="2015"/>
    <n v="7"/>
    <x v="12"/>
    <m/>
    <m/>
    <m/>
    <m/>
    <m/>
    <m/>
    <m/>
    <m/>
    <n v="0"/>
    <n v="0"/>
    <n v="0"/>
    <n v="0"/>
    <n v="0"/>
    <n v="0"/>
    <s v="-"/>
    <s v="-"/>
    <s v="-"/>
    <s v="-"/>
    <s v="-"/>
    <n v="0"/>
    <m/>
    <m/>
  </r>
  <r>
    <s v="IE500_5"/>
    <s v="IE100_5"/>
    <n v="1"/>
    <s v="Reference"/>
    <s v="IE"/>
    <x v="13"/>
    <s v="Nice to have"/>
    <s v="Residential"/>
    <n v="2015"/>
    <n v="5"/>
    <x v="13"/>
    <m/>
    <m/>
    <m/>
    <m/>
    <m/>
    <m/>
    <m/>
    <m/>
    <n v="174.43429311708829"/>
    <n v="5.446146649470279"/>
    <n v="0.63441947643127006"/>
    <n v="4.8117271730390092"/>
    <n v="0"/>
    <n v="0"/>
    <n v="0.61983161137342047"/>
    <n v="3.3756938535171184"/>
    <n v="0.39323324636307588"/>
    <n v="2.9824606071540423"/>
    <s v="-"/>
    <n v="0"/>
    <m/>
    <m/>
  </r>
  <r>
    <s v="IE500_4"/>
    <s v="IE100_4"/>
    <n v="1"/>
    <s v="Reference"/>
    <s v="IE"/>
    <x v="13"/>
    <s v="Nice to have"/>
    <s v="Residential"/>
    <n v="2015"/>
    <n v="4"/>
    <x v="14"/>
    <m/>
    <m/>
    <m/>
    <m/>
    <m/>
    <m/>
    <m/>
    <m/>
    <n v="39.288987483547402"/>
    <n v="0.31356274585084248"/>
    <n v="5.1337305758736209E-3"/>
    <n v="0.30842901527496885"/>
    <n v="0"/>
    <n v="0"/>
    <n v="0.53736953188854009"/>
    <n v="0.1684990659555525"/>
    <n v="2.7587103963990925E-3"/>
    <n v="0.1657403555591534"/>
    <s v="-"/>
    <n v="0"/>
    <m/>
    <m/>
  </r>
  <r>
    <s v="IT500_1"/>
    <s v="IT100_1"/>
    <n v="1"/>
    <s v="Reference"/>
    <s v="IT"/>
    <x v="14"/>
    <s v="Core countries"/>
    <s v="Residential"/>
    <n v="2015"/>
    <n v="1"/>
    <x v="0"/>
    <n v="25788.6"/>
    <n v="9465.7835302067651"/>
    <n v="16322.816469793233"/>
    <n v="108.96319681810502"/>
    <n v="80.808803181894973"/>
    <n v="2350449.2973212115"/>
    <n v="1031422.0338394967"/>
    <n v="1319027.263481715"/>
    <n v="25788.600000000002"/>
    <n v="352.82740104227167"/>
    <n v="45.325529317724744"/>
    <n v="288.81343292793241"/>
    <n v="18.688438796614555"/>
    <n v="10.934608975475486"/>
    <s v=" -"/>
    <n v="270.41096465229657"/>
    <n v="38.838144602728491"/>
    <n v="231.57282004956809"/>
    <s v="-"/>
    <n v="22.470528600879103"/>
    <n v="12956.847686406287"/>
    <n v="142.15961289889242"/>
  </r>
  <r>
    <s v="IT500_10"/>
    <s v="IT100_10"/>
    <n v="1"/>
    <s v="Reference"/>
    <s v="IT"/>
    <x v="14"/>
    <s v="Core countries"/>
    <s v="Residential"/>
    <n v="2015"/>
    <n v="10"/>
    <x v="1"/>
    <m/>
    <m/>
    <m/>
    <m/>
    <m/>
    <m/>
    <m/>
    <m/>
    <s v="n/a"/>
    <n v="1.6548641753555047"/>
    <n v="1.0043863881322483"/>
    <n v="0.65047778722325633"/>
    <n v="0"/>
    <n v="0"/>
    <n v="0.98939999999999995"/>
    <n v="1.6373226150967362"/>
    <n v="0.99373989241804639"/>
    <n v="0.64358272267868977"/>
    <s v="-"/>
    <n v="0"/>
    <m/>
    <m/>
  </r>
  <r>
    <s v="IT500_15"/>
    <s v="IT100_15"/>
    <n v="1"/>
    <s v="Reference"/>
    <s v="IT"/>
    <x v="14"/>
    <s v="Core countries"/>
    <s v="Residential"/>
    <n v="2015"/>
    <n v="15"/>
    <x v="2"/>
    <m/>
    <m/>
    <m/>
    <m/>
    <m/>
    <m/>
    <m/>
    <m/>
    <s v=" -"/>
    <n v="0"/>
    <n v="0"/>
    <n v="0"/>
    <n v="0"/>
    <n v="0"/>
    <s v="-"/>
    <s v="-"/>
    <s v="-"/>
    <s v="-"/>
    <s v="-"/>
    <n v="0"/>
    <m/>
    <m/>
  </r>
  <r>
    <s v="IT500_16"/>
    <s v="IT100_16"/>
    <n v="1"/>
    <s v="Reference"/>
    <s v="IT"/>
    <x v="14"/>
    <s v="Core countries"/>
    <s v="Residential"/>
    <n v="2015"/>
    <n v="16"/>
    <x v="3"/>
    <m/>
    <m/>
    <m/>
    <m/>
    <m/>
    <m/>
    <m/>
    <m/>
    <n v="92.518363137026569"/>
    <n v="0"/>
    <n v="0"/>
    <n v="0"/>
    <n v="0"/>
    <n v="0"/>
    <n v="0.7840755752610693"/>
    <n v="0"/>
    <n v="0"/>
    <n v="0"/>
    <s v="-"/>
    <n v="0"/>
    <m/>
    <m/>
  </r>
  <r>
    <s v="IT500_3"/>
    <s v="IT100_3"/>
    <n v="1"/>
    <s v="Reference"/>
    <s v="IT"/>
    <x v="14"/>
    <s v="Core countries"/>
    <s v="Residential"/>
    <n v="2015"/>
    <n v="3"/>
    <x v="4"/>
    <m/>
    <m/>
    <m/>
    <m/>
    <m/>
    <m/>
    <m/>
    <m/>
    <n v="2619.6132713820957"/>
    <n v="24.4426264026377"/>
    <n v="2.0215664118900829"/>
    <n v="20.408174000489506"/>
    <n v="2.0128859902581122"/>
    <n v="0"/>
    <n v="0.76902829461252065"/>
    <n v="17.249105017933811"/>
    <n v="1.554641770181783"/>
    <n v="15.694463247752028"/>
    <s v="-"/>
    <n v="0"/>
    <m/>
    <m/>
  </r>
  <r>
    <s v="IT500_8"/>
    <s v="IT100_8"/>
    <n v="1"/>
    <s v="Reference"/>
    <s v="IT"/>
    <x v="14"/>
    <s v="Core countries"/>
    <s v="Residential"/>
    <n v="2015"/>
    <n v="8"/>
    <x v="5"/>
    <m/>
    <m/>
    <m/>
    <m/>
    <m/>
    <m/>
    <m/>
    <m/>
    <s v=" -"/>
    <n v="0"/>
    <n v="0"/>
    <n v="0"/>
    <n v="0"/>
    <n v="0"/>
    <n v="0"/>
    <n v="0"/>
    <n v="0"/>
    <n v="0"/>
    <s v="-"/>
    <n v="0"/>
    <m/>
    <m/>
  </r>
  <r>
    <s v="IT500_9"/>
    <s v="IT100_9"/>
    <n v="1"/>
    <s v="Reference"/>
    <s v="IT"/>
    <x v="14"/>
    <s v="Core countries"/>
    <s v="Residential"/>
    <n v="2015"/>
    <n v="9"/>
    <x v="6"/>
    <m/>
    <m/>
    <m/>
    <m/>
    <m/>
    <m/>
    <m/>
    <m/>
    <s v=" -"/>
    <n v="0"/>
    <n v="0"/>
    <n v="0"/>
    <n v="0"/>
    <n v="0"/>
    <n v="0"/>
    <n v="0"/>
    <n v="0"/>
    <n v="0"/>
    <s v="-"/>
    <n v="0"/>
    <m/>
    <m/>
  </r>
  <r>
    <s v="IT500_11"/>
    <s v="IT100_11"/>
    <n v="1"/>
    <s v="Reference"/>
    <s v="IT"/>
    <x v="14"/>
    <s v="Core countries"/>
    <s v="Residential"/>
    <n v="2015"/>
    <n v="11"/>
    <x v="7"/>
    <m/>
    <m/>
    <m/>
    <m/>
    <m/>
    <m/>
    <m/>
    <m/>
    <n v="1016.4175278248006"/>
    <n v="9.483809756623609"/>
    <n v="1.1436594131180169"/>
    <n v="8.3401503435055915"/>
    <n v="0"/>
    <n v="0"/>
    <n v="2.6520000000000001"/>
    <n v="25.151063474565806"/>
    <n v="3.0329847635889804"/>
    <n v="22.118078710976825"/>
    <s v="-"/>
    <n v="0"/>
    <m/>
    <m/>
  </r>
  <r>
    <s v="IT500_14"/>
    <s v="IT100_14"/>
    <n v="1"/>
    <s v="Reference"/>
    <s v="IT"/>
    <x v="14"/>
    <s v="Core countries"/>
    <s v="Residential"/>
    <n v="2015"/>
    <n v="14"/>
    <x v="8"/>
    <m/>
    <m/>
    <m/>
    <m/>
    <m/>
    <m/>
    <m/>
    <m/>
    <s v=" -"/>
    <n v="0"/>
    <n v="0"/>
    <n v="0"/>
    <n v="0"/>
    <n v="0"/>
    <n v="3.468"/>
    <n v="0"/>
    <n v="0"/>
    <n v="0"/>
    <s v="-"/>
    <n v="0"/>
    <m/>
    <m/>
  </r>
  <r>
    <s v="IT500_12"/>
    <s v="IT100_12"/>
    <n v="1"/>
    <s v="Reference"/>
    <s v="IT"/>
    <x v="14"/>
    <s v="Core countries"/>
    <s v="Residential"/>
    <n v="2015"/>
    <n v="12"/>
    <x v="9"/>
    <m/>
    <m/>
    <m/>
    <m/>
    <m/>
    <m/>
    <m/>
    <m/>
    <s v=" -"/>
    <n v="9.483809756623609"/>
    <n v="1.1436594131180169"/>
    <n v="8.3401503435055915"/>
    <n v="0"/>
    <n v="0"/>
    <n v="2.6520000000000001"/>
    <n v="25.151063474565806"/>
    <n v="3.0329847635889804"/>
    <n v="22.118078710976825"/>
    <s v="-"/>
    <n v="0"/>
    <m/>
    <m/>
  </r>
  <r>
    <s v="IT500_2"/>
    <s v="IT100_2"/>
    <n v="1"/>
    <s v="Reference"/>
    <s v="IT"/>
    <x v="14"/>
    <s v="Core countries"/>
    <s v="Residential"/>
    <n v="2015"/>
    <n v="2"/>
    <x v="10"/>
    <m/>
    <m/>
    <m/>
    <m/>
    <m/>
    <m/>
    <m/>
    <m/>
    <n v="9879.6271613718054"/>
    <n v="199.94996615014836"/>
    <n v="27.692232046940376"/>
    <n v="159.38171274326655"/>
    <n v="12.876021359941424"/>
    <n v="0"/>
    <n v="0.78544135501076495"/>
    <n v="146.93561268322915"/>
    <n v="21.750624262221379"/>
    <n v="125.18498842100777"/>
    <s v="-"/>
    <n v="0"/>
    <m/>
    <m/>
  </r>
  <r>
    <s v="IT500_6"/>
    <s v="IT100_6"/>
    <n v="1"/>
    <s v="Reference"/>
    <s v="IT"/>
    <x v="14"/>
    <s v="Core countries"/>
    <s v="Residential"/>
    <n v="2015"/>
    <n v="6"/>
    <x v="11"/>
    <m/>
    <m/>
    <m/>
    <m/>
    <m/>
    <m/>
    <m/>
    <m/>
    <n v="4028.3429741825062"/>
    <n v="37.798473772712555"/>
    <n v="10.383668172805613"/>
    <n v="23.615274153491928"/>
    <n v="3.7995314464150187"/>
    <n v="10.934608975475486"/>
    <n v="0.88453850471914341"/>
    <n v="30.073373607335622"/>
    <n v="9.1847543190732388"/>
    <n v="20.888619288262383"/>
    <s v="-"/>
    <n v="22.470528600879103"/>
    <m/>
    <m/>
  </r>
  <r>
    <s v="IT500_7"/>
    <s v="IT100_7"/>
    <n v="1"/>
    <s v="Reference"/>
    <s v="IT"/>
    <x v="14"/>
    <s v="Core countries"/>
    <s v="Residential"/>
    <n v="2015"/>
    <n v="7"/>
    <x v="12"/>
    <m/>
    <m/>
    <m/>
    <m/>
    <m/>
    <m/>
    <m/>
    <m/>
    <n v="1683.0198661953498"/>
    <n v="10.407105403237102"/>
    <n v="1.6826580486520761"/>
    <n v="8.7244473545850258"/>
    <n v="0"/>
    <n v="0"/>
    <n v="0.8986717400794193"/>
    <n v="9.3525715219170138"/>
    <n v="1.5121572365408016"/>
    <n v="7.8404142853762115"/>
    <s v="-"/>
    <n v="0"/>
    <m/>
    <m/>
  </r>
  <r>
    <s v="IT500_5"/>
    <s v="IT100_5"/>
    <n v="1"/>
    <s v="Reference"/>
    <s v="IT"/>
    <x v="14"/>
    <s v="Core countries"/>
    <s v="Residential"/>
    <n v="2015"/>
    <n v="5"/>
    <x v="13"/>
    <m/>
    <m/>
    <m/>
    <m/>
    <m/>
    <m/>
    <m/>
    <m/>
    <n v="0"/>
    <n v="0"/>
    <n v="0"/>
    <n v="0"/>
    <n v="0"/>
    <n v="0"/>
    <n v="0.53233997062188432"/>
    <n v="0"/>
    <n v="0"/>
    <n v="0"/>
    <s v="-"/>
    <n v="0"/>
    <m/>
    <m/>
  </r>
  <r>
    <s v="IT500_4"/>
    <s v="IT100_4"/>
    <n v="1"/>
    <s v="Reference"/>
    <s v="IT"/>
    <x v="14"/>
    <s v="Core countries"/>
    <s v="Residential"/>
    <n v="2015"/>
    <n v="4"/>
    <x v="14"/>
    <m/>
    <m/>
    <m/>
    <m/>
    <m/>
    <m/>
    <m/>
    <m/>
    <n v="6469.0608359064172"/>
    <n v="69.090555381556882"/>
    <n v="1.3973588361863298"/>
    <n v="67.693196545370554"/>
    <n v="0"/>
    <n v="0"/>
    <n v="0.57912279777243225"/>
    <n v="40.011915732218398"/>
    <n v="0.8092423587042572"/>
    <n v="39.202673373514138"/>
    <s v="-"/>
    <n v="0"/>
    <m/>
    <m/>
  </r>
  <r>
    <s v="LV500_1"/>
    <s v="LV100_1"/>
    <n v="1"/>
    <s v="Reference"/>
    <s v="LV"/>
    <x v="15"/>
    <s v="Nice to have"/>
    <s v="Residential"/>
    <n v="2015"/>
    <n v="1"/>
    <x v="0"/>
    <n v="832.7"/>
    <n v="151"/>
    <n v="681.75032107926495"/>
    <n v="96"/>
    <n v="51.5"/>
    <n v="53606.310711972699"/>
    <n v="23131.169176390555"/>
    <n v="30475.141535582145"/>
    <n v="832.7"/>
    <n v="13.241563709928164"/>
    <n v="1.5821785327924147"/>
    <n v="9.8266314186324877"/>
    <n v="1.8327537585032603"/>
    <n v="8.4233268460514547E-4"/>
    <s v=" -"/>
    <n v="8.7496320707330497"/>
    <n v="1.3118541541319428"/>
    <n v="7.4377779166011067"/>
    <s v="-"/>
    <n v="1.7639830695968493E-3"/>
    <n v="15901.961942990469"/>
    <n v="266.95995569189529"/>
  </r>
  <r>
    <s v="LV500_10"/>
    <s v="LV100_10"/>
    <n v="1"/>
    <s v="Reference"/>
    <s v="LV"/>
    <x v="15"/>
    <s v="Nice to have"/>
    <s v="Residential"/>
    <n v="2015"/>
    <n v="10"/>
    <x v="1"/>
    <m/>
    <m/>
    <m/>
    <m/>
    <m/>
    <m/>
    <m/>
    <m/>
    <s v="n/a"/>
    <n v="0"/>
    <n v="0"/>
    <n v="0"/>
    <n v="0"/>
    <n v="0"/>
    <n v="0.98939999999999995"/>
    <n v="0"/>
    <n v="0"/>
    <n v="0"/>
    <s v="-"/>
    <n v="0"/>
    <m/>
    <m/>
  </r>
  <r>
    <s v="LV500_15"/>
    <s v="LV100_15"/>
    <n v="1"/>
    <s v="Reference"/>
    <s v="LV"/>
    <x v="15"/>
    <s v="Nice to have"/>
    <s v="Residential"/>
    <n v="2015"/>
    <n v="15"/>
    <x v="2"/>
    <m/>
    <m/>
    <m/>
    <m/>
    <m/>
    <m/>
    <m/>
    <m/>
    <s v=" -"/>
    <n v="0"/>
    <n v="0"/>
    <n v="0"/>
    <n v="0"/>
    <n v="0"/>
    <s v="-"/>
    <s v="-"/>
    <s v="-"/>
    <s v="-"/>
    <s v="-"/>
    <n v="0"/>
    <m/>
    <m/>
  </r>
  <r>
    <s v="LV500_16"/>
    <s v="LV100_16"/>
    <n v="1"/>
    <s v="Reference"/>
    <s v="LV"/>
    <x v="15"/>
    <s v="Nice to have"/>
    <s v="Residential"/>
    <n v="2015"/>
    <n v="16"/>
    <x v="3"/>
    <m/>
    <m/>
    <m/>
    <m/>
    <m/>
    <m/>
    <m/>
    <m/>
    <n v="1.0197311951133956"/>
    <n v="0"/>
    <n v="0"/>
    <n v="0"/>
    <n v="0"/>
    <n v="0"/>
    <n v="0.86053109123713301"/>
    <n v="0"/>
    <n v="0"/>
    <n v="0"/>
    <s v="-"/>
    <n v="0"/>
    <m/>
    <m/>
  </r>
  <r>
    <s v="LV500_3"/>
    <s v="LV100_3"/>
    <n v="1"/>
    <s v="Reference"/>
    <s v="LV"/>
    <x v="15"/>
    <s v="Nice to have"/>
    <s v="Residential"/>
    <n v="2015"/>
    <n v="3"/>
    <x v="4"/>
    <m/>
    <m/>
    <m/>
    <m/>
    <m/>
    <m/>
    <m/>
    <m/>
    <n v="7.7530639833585555"/>
    <n v="0.40427164077999889"/>
    <n v="2.9118099350496692E-2"/>
    <n v="0.36411555386212902"/>
    <n v="1.1037987567373191E-2"/>
    <n v="0"/>
    <n v="0.86053109123713301"/>
    <n v="0.33838978471022513"/>
    <n v="2.5057029808834171E-2"/>
    <n v="0.31333275490139095"/>
    <s v="-"/>
    <n v="0"/>
    <m/>
    <m/>
  </r>
  <r>
    <s v="LV500_8"/>
    <s v="LV100_8"/>
    <n v="1"/>
    <s v="Reference"/>
    <s v="LV"/>
    <x v="15"/>
    <s v="Nice to have"/>
    <s v="Residential"/>
    <n v="2015"/>
    <n v="8"/>
    <x v="5"/>
    <m/>
    <m/>
    <m/>
    <m/>
    <m/>
    <m/>
    <m/>
    <m/>
    <s v=" -"/>
    <n v="0"/>
    <n v="0"/>
    <n v="0"/>
    <n v="0"/>
    <n v="0"/>
    <s v="-"/>
    <s v="-"/>
    <s v="-"/>
    <s v="-"/>
    <s v="-"/>
    <n v="0"/>
    <m/>
    <m/>
  </r>
  <r>
    <s v="LV500_9"/>
    <s v="LV100_9"/>
    <n v="1"/>
    <s v="Reference"/>
    <s v="LV"/>
    <x v="15"/>
    <s v="Nice to have"/>
    <s v="Residential"/>
    <n v="2015"/>
    <n v="9"/>
    <x v="6"/>
    <m/>
    <m/>
    <m/>
    <m/>
    <m/>
    <m/>
    <m/>
    <m/>
    <s v=" -"/>
    <n v="0"/>
    <n v="0"/>
    <n v="0"/>
    <n v="0"/>
    <n v="0"/>
    <s v="-"/>
    <s v="-"/>
    <s v="-"/>
    <s v="-"/>
    <s v="-"/>
    <n v="0"/>
    <m/>
    <m/>
  </r>
  <r>
    <s v="LV500_11"/>
    <s v="LV100_11"/>
    <n v="1"/>
    <s v="Reference"/>
    <s v="LV"/>
    <x v="15"/>
    <s v="Nice to have"/>
    <s v="Residential"/>
    <n v="2015"/>
    <n v="11"/>
    <x v="7"/>
    <m/>
    <m/>
    <m/>
    <m/>
    <m/>
    <m/>
    <m/>
    <m/>
    <s v=" -"/>
    <n v="3.5053259834281185E-6"/>
    <n v="1.3050924412359476E-6"/>
    <n v="2.2002335421921711E-6"/>
    <n v="0"/>
    <n v="0"/>
    <n v="3.0600000000000351"/>
    <n v="1.0726297509290165E-5"/>
    <n v="3.9935828701820453E-6"/>
    <n v="6.7327146391081197E-6"/>
    <s v="-"/>
    <n v="0"/>
    <m/>
    <m/>
  </r>
  <r>
    <s v="LV500_14"/>
    <s v="LV100_14"/>
    <n v="1"/>
    <s v="Reference"/>
    <s v="LV"/>
    <x v="15"/>
    <s v="Nice to have"/>
    <s v="Residential"/>
    <n v="2015"/>
    <n v="14"/>
    <x v="8"/>
    <m/>
    <m/>
    <m/>
    <m/>
    <m/>
    <m/>
    <m/>
    <m/>
    <s v=" -"/>
    <n v="0"/>
    <n v="0"/>
    <n v="0"/>
    <n v="0"/>
    <n v="0"/>
    <n v="3.468"/>
    <n v="0"/>
    <n v="0"/>
    <n v="0"/>
    <s v="-"/>
    <n v="0"/>
    <m/>
    <m/>
  </r>
  <r>
    <s v="LV500_12"/>
    <s v="LV100_12"/>
    <n v="1"/>
    <s v="Reference"/>
    <s v="LV"/>
    <x v="15"/>
    <s v="Nice to have"/>
    <s v="Residential"/>
    <n v="2015"/>
    <n v="12"/>
    <x v="9"/>
    <m/>
    <m/>
    <m/>
    <m/>
    <m/>
    <m/>
    <m/>
    <m/>
    <s v=" -"/>
    <n v="3.5053259834281185E-6"/>
    <n v="1.3050924412359476E-6"/>
    <n v="2.2002335421921711E-6"/>
    <n v="0"/>
    <n v="0"/>
    <n v="2.6520000000000001"/>
    <n v="9.2961245080513694E-6"/>
    <n v="3.4611051541577328E-6"/>
    <n v="5.835019353893637E-6"/>
    <s v="-"/>
    <n v="0"/>
    <m/>
    <m/>
  </r>
  <r>
    <s v="LV500_2"/>
    <s v="LV100_2"/>
    <n v="1"/>
    <s v="Reference"/>
    <s v="LV"/>
    <x v="15"/>
    <s v="Nice to have"/>
    <s v="Residential"/>
    <n v="2015"/>
    <n v="2"/>
    <x v="10"/>
    <m/>
    <m/>
    <m/>
    <m/>
    <m/>
    <m/>
    <m/>
    <m/>
    <n v="68.326606085968677"/>
    <n v="1.3184408861616022"/>
    <n v="0.20521296968032174"/>
    <n v="0.83028142440263752"/>
    <n v="0.28294649207864275"/>
    <n v="0"/>
    <n v="0.8522160561663803"/>
    <n v="0.88246494870777514"/>
    <n v="0.17488578769515478"/>
    <n v="0.70757916101262031"/>
    <s v="-"/>
    <n v="0"/>
    <m/>
    <m/>
  </r>
  <r>
    <s v="LV500_6"/>
    <s v="LV100_6"/>
    <n v="1"/>
    <s v="Reference"/>
    <s v="LV"/>
    <x v="15"/>
    <s v="Nice to have"/>
    <s v="Residential"/>
    <n v="2015"/>
    <n v="6"/>
    <x v="11"/>
    <m/>
    <m/>
    <m/>
    <m/>
    <m/>
    <m/>
    <m/>
    <m/>
    <n v="8.8077204139420839"/>
    <n v="0.70697528530701459"/>
    <n v="0.28427163811348966"/>
    <n v="0.1009848284346434"/>
    <n v="0.32171881875888148"/>
    <n v="8.4233268460514547E-4"/>
    <n v="0.92"/>
    <n v="0.35443594922428245"/>
    <n v="0.26152990706441048"/>
    <n v="9.2906042159871929E-2"/>
    <s v="-"/>
    <n v="1.7639830695968493E-3"/>
    <m/>
    <m/>
  </r>
  <r>
    <s v="LV500_7"/>
    <s v="LV100_7"/>
    <n v="1"/>
    <s v="Reference"/>
    <s v="LV"/>
    <x v="15"/>
    <s v="Nice to have"/>
    <s v="Residential"/>
    <n v="2015"/>
    <n v="7"/>
    <x v="12"/>
    <m/>
    <m/>
    <m/>
    <m/>
    <m/>
    <m/>
    <m/>
    <m/>
    <n v="318.03911247797276"/>
    <n v="4.8123629384114448"/>
    <n v="0.64203280371825877"/>
    <n v="3.1184051640132675"/>
    <n v="1.0519249706799183"/>
    <n v="0"/>
    <n v="0.89695391474221142"/>
    <n v="3.3729395563020308"/>
    <n v="0.5758738366880094"/>
    <n v="2.7970657196140216"/>
    <s v="-"/>
    <n v="0"/>
    <m/>
    <m/>
  </r>
  <r>
    <s v="LV500_5"/>
    <s v="LV100_5"/>
    <n v="1"/>
    <s v="Reference"/>
    <s v="LV"/>
    <x v="15"/>
    <s v="Nice to have"/>
    <s v="Residential"/>
    <n v="2015"/>
    <n v="5"/>
    <x v="13"/>
    <m/>
    <m/>
    <m/>
    <m/>
    <m/>
    <m/>
    <m/>
    <m/>
    <n v="11.281841653451945"/>
    <n v="0.15085908495973993"/>
    <n v="1.3745518993306487E-2"/>
    <n v="0.11848195468969591"/>
    <n v="1.8631611276737556E-2"/>
    <n v="0"/>
    <n v="0.61626310219918401"/>
    <n v="8.1486913127848018E-2"/>
    <n v="8.470856176152862E-3"/>
    <n v="7.3016056951695149E-2"/>
    <s v="-"/>
    <n v="0"/>
    <m/>
    <m/>
  </r>
  <r>
    <s v="LV500_4"/>
    <s v="LV100_4"/>
    <n v="1"/>
    <s v="Reference"/>
    <s v="LV"/>
    <x v="15"/>
    <s v="Nice to have"/>
    <s v="Residential"/>
    <n v="2015"/>
    <n v="4"/>
    <x v="14"/>
    <m/>
    <m/>
    <m/>
    <m/>
    <m/>
    <m/>
    <m/>
    <m/>
    <n v="417.47192419019257"/>
    <n v="5.848650368982379"/>
    <n v="0.40779619784410021"/>
    <n v="5.2943602929965712"/>
    <n v="0.14649387814170717"/>
    <n v="0"/>
    <n v="0.65236820990648636"/>
    <n v="3.71990562253638"/>
    <n v="0.2660332755942269"/>
    <n v="3.4538723469421528"/>
    <s v="-"/>
    <n v="0"/>
    <m/>
    <m/>
  </r>
  <r>
    <s v="LT500_1"/>
    <s v="LT100_1"/>
    <n v="1"/>
    <s v="Reference"/>
    <s v="LT"/>
    <x v="16"/>
    <s v="Nice to have"/>
    <s v="Residential"/>
    <n v="2015"/>
    <n v="1"/>
    <x v="0"/>
    <n v="1331.5"/>
    <n v="535.9301092282559"/>
    <n v="795.56989077174296"/>
    <n v="108.25328963414634"/>
    <n v="40.813628048780487"/>
    <n v="90486.290946712907"/>
    <n v="58016.197337946069"/>
    <n v="32470.093608766838"/>
    <n v="1331.4999999999998"/>
    <n v="13.224954108192952"/>
    <n v="1.8596295173683104"/>
    <n v="10.126733135063503"/>
    <n v="1.2385914557611388"/>
    <n v="9.4052421249692531E-4"/>
    <s v=" -"/>
    <n v="8.9849220198638982"/>
    <n v="1.5373685102715626"/>
    <n v="7.4475535095923355"/>
    <s v="-"/>
    <n v="1.969612265690718E-3"/>
    <n v="9002.1499454989207"/>
    <n v="132.46606228440223"/>
  </r>
  <r>
    <s v="LT500_10"/>
    <s v="LT100_10"/>
    <n v="1"/>
    <s v="Reference"/>
    <s v="LT"/>
    <x v="16"/>
    <s v="Nice to have"/>
    <s v="Residential"/>
    <n v="2015"/>
    <n v="10"/>
    <x v="1"/>
    <m/>
    <m/>
    <m/>
    <m/>
    <m/>
    <m/>
    <m/>
    <m/>
    <s v="n/a"/>
    <n v="0"/>
    <n v="0"/>
    <n v="0"/>
    <n v="0"/>
    <n v="0"/>
    <n v="0.98939999999999995"/>
    <n v="0"/>
    <n v="0"/>
    <n v="0"/>
    <s v="-"/>
    <n v="0"/>
    <m/>
    <m/>
  </r>
  <r>
    <s v="LT500_15"/>
    <s v="LT100_15"/>
    <n v="1"/>
    <s v="Reference"/>
    <s v="LT"/>
    <x v="16"/>
    <s v="Nice to have"/>
    <s v="Residential"/>
    <n v="2015"/>
    <n v="15"/>
    <x v="2"/>
    <m/>
    <m/>
    <m/>
    <m/>
    <m/>
    <m/>
    <m/>
    <m/>
    <s v=" -"/>
    <n v="0"/>
    <n v="0"/>
    <n v="0"/>
    <n v="0"/>
    <n v="0"/>
    <s v="-"/>
    <s v="-"/>
    <s v="-"/>
    <s v="-"/>
    <s v="-"/>
    <n v="0"/>
    <m/>
    <m/>
  </r>
  <r>
    <s v="LT500_16"/>
    <s v="LT100_16"/>
    <n v="1"/>
    <s v="Reference"/>
    <s v="LT"/>
    <x v="16"/>
    <s v="Nice to have"/>
    <s v="Residential"/>
    <n v="2015"/>
    <n v="16"/>
    <x v="3"/>
    <m/>
    <m/>
    <m/>
    <m/>
    <m/>
    <m/>
    <m/>
    <m/>
    <n v="5.6856021217348278"/>
    <n v="0"/>
    <n v="0"/>
    <n v="0"/>
    <n v="0"/>
    <n v="0"/>
    <n v="0.74489753756333021"/>
    <n v="0"/>
    <n v="0"/>
    <n v="0"/>
    <s v="-"/>
    <n v="0"/>
    <m/>
    <m/>
  </r>
  <r>
    <s v="LT500_3"/>
    <s v="LT100_3"/>
    <n v="1"/>
    <s v="Reference"/>
    <s v="LT"/>
    <x v="16"/>
    <s v="Nice to have"/>
    <s v="Residential"/>
    <n v="2015"/>
    <n v="3"/>
    <x v="4"/>
    <m/>
    <m/>
    <m/>
    <m/>
    <m/>
    <m/>
    <m/>
    <m/>
    <n v="9.7757954231096953"/>
    <n v="0.39090474562271954"/>
    <n v="0.16505429458475326"/>
    <n v="0.22585045103796628"/>
    <n v="0"/>
    <n v="0"/>
    <n v="0.85461213112659939"/>
    <n v="0.33407193772413357"/>
    <n v="0.14105740244667353"/>
    <n v="0.19301453527746004"/>
    <s v="-"/>
    <n v="0"/>
    <m/>
    <m/>
  </r>
  <r>
    <s v="LT500_8"/>
    <s v="LT100_8"/>
    <n v="1"/>
    <s v="Reference"/>
    <s v="LT"/>
    <x v="16"/>
    <s v="Nice to have"/>
    <s v="Residential"/>
    <n v="2015"/>
    <n v="8"/>
    <x v="5"/>
    <m/>
    <m/>
    <m/>
    <m/>
    <m/>
    <m/>
    <m/>
    <m/>
    <s v=" -"/>
    <n v="0"/>
    <n v="0"/>
    <n v="0"/>
    <n v="0"/>
    <n v="0"/>
    <s v="-"/>
    <s v="-"/>
    <s v="-"/>
    <s v="-"/>
    <s v="-"/>
    <n v="0"/>
    <m/>
    <m/>
  </r>
  <r>
    <s v="LT500_9"/>
    <s v="LT100_9"/>
    <n v="1"/>
    <s v="Reference"/>
    <s v="LT"/>
    <x v="16"/>
    <s v="Nice to have"/>
    <s v="Residential"/>
    <n v="2015"/>
    <n v="9"/>
    <x v="6"/>
    <m/>
    <m/>
    <m/>
    <m/>
    <m/>
    <m/>
    <m/>
    <m/>
    <s v=" -"/>
    <n v="0"/>
    <n v="0"/>
    <n v="0"/>
    <n v="0"/>
    <n v="0"/>
    <s v="-"/>
    <s v="-"/>
    <s v="-"/>
    <s v="-"/>
    <s v="-"/>
    <n v="0"/>
    <m/>
    <m/>
  </r>
  <r>
    <s v="LT500_11"/>
    <s v="LT100_11"/>
    <n v="1"/>
    <s v="Reference"/>
    <s v="LT"/>
    <x v="16"/>
    <s v="Nice to have"/>
    <s v="Residential"/>
    <n v="2015"/>
    <n v="11"/>
    <x v="7"/>
    <m/>
    <m/>
    <m/>
    <m/>
    <m/>
    <m/>
    <m/>
    <m/>
    <s v=" -"/>
    <n v="3.6553860785056417E-6"/>
    <n v="2.6025730521558684E-6"/>
    <n v="1.0528130263497735E-6"/>
    <n v="0"/>
    <n v="0"/>
    <n v="2.6520000000000001"/>
    <n v="9.6940838801969632E-6"/>
    <n v="6.9020237343173638E-6"/>
    <n v="2.7920601458795993E-6"/>
    <s v="-"/>
    <n v="0"/>
    <m/>
    <m/>
  </r>
  <r>
    <s v="LT500_14"/>
    <s v="LT100_14"/>
    <n v="1"/>
    <s v="Reference"/>
    <s v="LT"/>
    <x v="16"/>
    <s v="Nice to have"/>
    <s v="Residential"/>
    <n v="2015"/>
    <n v="14"/>
    <x v="8"/>
    <m/>
    <m/>
    <m/>
    <m/>
    <m/>
    <m/>
    <m/>
    <m/>
    <s v=" -"/>
    <n v="0"/>
    <n v="0"/>
    <n v="0"/>
    <n v="0"/>
    <n v="0"/>
    <n v="3.468"/>
    <n v="0"/>
    <n v="0"/>
    <n v="0"/>
    <s v="-"/>
    <n v="0"/>
    <m/>
    <m/>
  </r>
  <r>
    <s v="LT500_12"/>
    <s v="LT100_12"/>
    <n v="1"/>
    <s v="Reference"/>
    <s v="LT"/>
    <x v="16"/>
    <s v="Nice to have"/>
    <s v="Residential"/>
    <n v="2015"/>
    <n v="12"/>
    <x v="9"/>
    <m/>
    <m/>
    <m/>
    <m/>
    <m/>
    <m/>
    <m/>
    <m/>
    <s v=" -"/>
    <n v="3.6553860785056417E-6"/>
    <n v="2.6025730521558684E-6"/>
    <n v="1.0528130263497735E-6"/>
    <n v="0"/>
    <n v="0"/>
    <n v="2.6520000000000001"/>
    <n v="9.6940838801969632E-6"/>
    <n v="6.9020237343173638E-6"/>
    <n v="2.7920601458795993E-6"/>
    <s v="-"/>
    <n v="0"/>
    <m/>
    <m/>
  </r>
  <r>
    <s v="LT500_2"/>
    <s v="LT100_2"/>
    <n v="1"/>
    <s v="Reference"/>
    <s v="LT"/>
    <x v="16"/>
    <s v="Nice to have"/>
    <s v="Residential"/>
    <n v="2015"/>
    <n v="2"/>
    <x v="10"/>
    <m/>
    <m/>
    <m/>
    <m/>
    <m/>
    <m/>
    <m/>
    <m/>
    <n v="164.21845667773559"/>
    <n v="1.6894658653805112"/>
    <n v="0.48936013839246539"/>
    <n v="0.48287546006229931"/>
    <n v="0.71723026692574654"/>
    <n v="0"/>
    <n v="0.81758544352319762"/>
    <n v="0.79488567297168033"/>
    <n v="0.40009372579017721"/>
    <n v="0.39479194718150312"/>
    <s v="-"/>
    <n v="0"/>
    <m/>
    <m/>
  </r>
  <r>
    <s v="LT500_6"/>
    <s v="LT100_6"/>
    <n v="1"/>
    <s v="Reference"/>
    <s v="LT"/>
    <x v="16"/>
    <s v="Nice to have"/>
    <s v="Residential"/>
    <n v="2015"/>
    <n v="6"/>
    <x v="11"/>
    <m/>
    <m/>
    <m/>
    <m/>
    <m/>
    <m/>
    <m/>
    <m/>
    <n v="5.5227395255824643"/>
    <n v="0.46198775696771366"/>
    <n v="8.6198717588854903E-2"/>
    <n v="2.7614612017124354E-2"/>
    <n v="0.34817442736173443"/>
    <n v="9.4052421249692531E-4"/>
    <n v="0.9"/>
    <n v="0.10243199664538134"/>
    <n v="7.757884582996942E-2"/>
    <n v="2.4853150815411919E-2"/>
    <s v="-"/>
    <n v="1.969612265690718E-3"/>
    <m/>
    <m/>
  </r>
  <r>
    <s v="LT500_7"/>
    <s v="LT100_7"/>
    <n v="1"/>
    <s v="Reference"/>
    <s v="LT"/>
    <x v="16"/>
    <s v="Nice to have"/>
    <s v="Residential"/>
    <n v="2015"/>
    <n v="7"/>
    <x v="12"/>
    <m/>
    <m/>
    <m/>
    <m/>
    <m/>
    <m/>
    <m/>
    <m/>
    <n v="627.65078284987362"/>
    <n v="4.5720103125418881"/>
    <n v="0.83016620604577751"/>
    <n v="3.7418441064961101"/>
    <n v="0"/>
    <n v="0"/>
    <n v="0.89145590236070149"/>
    <n v="4.0757455787694612"/>
    <n v="0.74005656431989864"/>
    <n v="3.3356890144495623"/>
    <s v="-"/>
    <n v="0"/>
    <m/>
    <m/>
  </r>
  <r>
    <s v="LT500_5"/>
    <s v="LT100_5"/>
    <n v="1"/>
    <s v="Reference"/>
    <s v="LT"/>
    <x v="16"/>
    <s v="Nice to have"/>
    <s v="Residential"/>
    <n v="2015"/>
    <n v="5"/>
    <x v="13"/>
    <m/>
    <m/>
    <m/>
    <m/>
    <m/>
    <m/>
    <m/>
    <m/>
    <n v="78.996208557057727"/>
    <n v="0.65394995356269214"/>
    <n v="4.0450122886039552E-2"/>
    <n v="0.61349983067665259"/>
    <n v="0"/>
    <n v="0"/>
    <n v="0.58391573055322843"/>
    <n v="0.38185166487980921"/>
    <n v="2.3619463055969649E-2"/>
    <n v="0.35823220182383958"/>
    <s v="-"/>
    <n v="0"/>
    <m/>
    <m/>
  </r>
  <r>
    <s v="LT500_4"/>
    <s v="LT100_4"/>
    <n v="1"/>
    <s v="Reference"/>
    <s v="LT"/>
    <x v="16"/>
    <s v="Nice to have"/>
    <s v="Residential"/>
    <n v="2015"/>
    <n v="4"/>
    <x v="14"/>
    <m/>
    <m/>
    <m/>
    <m/>
    <m/>
    <m/>
    <m/>
    <m/>
    <n v="439.65041484490598"/>
    <n v="5.4566318187313501"/>
    <n v="0.2483974352973673"/>
    <n v="5.0350476219603246"/>
    <n v="0.17318676147365797"/>
    <n v="0"/>
    <n v="0.62382128309672702"/>
    <n v="3.2959254747895543"/>
    <n v="0.15495560680513989"/>
    <n v="3.1409698679844142"/>
    <s v="-"/>
    <n v="0"/>
    <m/>
    <m/>
  </r>
  <r>
    <s v="LU500_1"/>
    <s v="LU100_1"/>
    <n v="1"/>
    <s v="Reference"/>
    <s v="LU"/>
    <x v="17"/>
    <s v="Nice to have"/>
    <s v="Residential"/>
    <n v="2015"/>
    <n v="1"/>
    <x v="0"/>
    <n v="229.1"/>
    <n v="134.28445449100988"/>
    <n v="94.815545508990127"/>
    <n v="143.34967175445189"/>
    <n v="105.41672300628088"/>
    <n v="29244.776570622533"/>
    <n v="19249.632473011901"/>
    <n v="9995.1440976106314"/>
    <n v="229.09999999999994"/>
    <n v="5.6899742703970571"/>
    <n v="0.48992595946193984"/>
    <n v="5.00897541778322"/>
    <n v="0.19107289315189707"/>
    <n v="2.782121126542286E-3"/>
    <s v=" -"/>
    <n v="4.4969048252171362"/>
    <n v="0.41173458508235017"/>
    <n v="4.0851702401347856"/>
    <s v="-"/>
    <n v="5.8262188497277831E-3"/>
    <n v="24002.188464623134"/>
    <n v="188.030206487165"/>
  </r>
  <r>
    <s v="LU500_10"/>
    <s v="LU100_10"/>
    <n v="1"/>
    <s v="Reference"/>
    <s v="LU"/>
    <x v="17"/>
    <s v="Nice to have"/>
    <s v="Residential"/>
    <n v="2015"/>
    <n v="10"/>
    <x v="1"/>
    <m/>
    <m/>
    <m/>
    <m/>
    <m/>
    <m/>
    <m/>
    <m/>
    <s v="n/a"/>
    <n v="0"/>
    <n v="0"/>
    <n v="0"/>
    <n v="0"/>
    <n v="0"/>
    <n v="0.98939999999999995"/>
    <n v="0"/>
    <n v="0"/>
    <n v="0"/>
    <s v="-"/>
    <n v="0"/>
    <m/>
    <m/>
  </r>
  <r>
    <s v="LU500_15"/>
    <s v="LU100_15"/>
    <n v="1"/>
    <s v="Reference"/>
    <s v="LU"/>
    <x v="17"/>
    <s v="Nice to have"/>
    <s v="Residential"/>
    <n v="2015"/>
    <n v="15"/>
    <x v="2"/>
    <m/>
    <m/>
    <m/>
    <m/>
    <m/>
    <m/>
    <m/>
    <m/>
    <s v=" -"/>
    <n v="0"/>
    <n v="0"/>
    <n v="0"/>
    <n v="0"/>
    <n v="0"/>
    <s v="-"/>
    <s v="-"/>
    <s v="-"/>
    <s v="-"/>
    <s v="-"/>
    <n v="0"/>
    <m/>
    <m/>
  </r>
  <r>
    <s v="LU500_16"/>
    <s v="LU100_16"/>
    <n v="1"/>
    <s v="Reference"/>
    <s v="LU"/>
    <x v="17"/>
    <s v="Nice to have"/>
    <s v="Residential"/>
    <n v="2015"/>
    <n v="16"/>
    <x v="3"/>
    <m/>
    <m/>
    <m/>
    <m/>
    <m/>
    <m/>
    <m/>
    <m/>
    <s v=" -"/>
    <n v="0"/>
    <n v="0"/>
    <n v="0"/>
    <n v="0"/>
    <n v="0"/>
    <n v="0.81638285525612642"/>
    <n v="0"/>
    <n v="0"/>
    <n v="0"/>
    <s v="-"/>
    <n v="0"/>
    <m/>
    <m/>
  </r>
  <r>
    <s v="LU500_3"/>
    <s v="LU100_3"/>
    <n v="1"/>
    <s v="Reference"/>
    <s v="LU"/>
    <x v="17"/>
    <s v="Nice to have"/>
    <s v="Residential"/>
    <n v="2015"/>
    <n v="3"/>
    <x v="4"/>
    <m/>
    <m/>
    <m/>
    <m/>
    <m/>
    <m/>
    <m/>
    <m/>
    <n v="67.096620639137598"/>
    <n v="2.0169768042432046"/>
    <n v="0.13550934741928505"/>
    <n v="1.8814674568239196"/>
    <n v="0"/>
    <n v="0"/>
    <n v="0.79479240427823505"/>
    <n v="1.6030778436178879"/>
    <n v="0.10770180003754823"/>
    <n v="1.4953760435803396"/>
    <s v="-"/>
    <n v="0"/>
    <m/>
    <m/>
  </r>
  <r>
    <s v="LU500_8"/>
    <s v="LU100_8"/>
    <n v="1"/>
    <s v="Reference"/>
    <s v="LU"/>
    <x v="17"/>
    <s v="Nice to have"/>
    <s v="Residential"/>
    <n v="2015"/>
    <n v="8"/>
    <x v="5"/>
    <m/>
    <m/>
    <m/>
    <m/>
    <m/>
    <m/>
    <m/>
    <m/>
    <s v=" -"/>
    <n v="0"/>
    <n v="0"/>
    <n v="0"/>
    <n v="0"/>
    <n v="0"/>
    <s v="-"/>
    <s v="-"/>
    <s v="-"/>
    <s v="-"/>
    <s v="-"/>
    <n v="0"/>
    <m/>
    <m/>
  </r>
  <r>
    <s v="LU500_9"/>
    <s v="LU100_9"/>
    <n v="1"/>
    <s v="Reference"/>
    <s v="LU"/>
    <x v="17"/>
    <s v="Nice to have"/>
    <s v="Residential"/>
    <n v="2015"/>
    <n v="9"/>
    <x v="6"/>
    <m/>
    <m/>
    <m/>
    <m/>
    <m/>
    <m/>
    <m/>
    <m/>
    <s v=" -"/>
    <n v="0"/>
    <n v="0"/>
    <n v="0"/>
    <n v="0"/>
    <n v="0"/>
    <s v="-"/>
    <s v="-"/>
    <s v="-"/>
    <s v="-"/>
    <s v="-"/>
    <n v="0"/>
    <m/>
    <m/>
  </r>
  <r>
    <s v="LU500_11"/>
    <s v="LU100_11"/>
    <n v="1"/>
    <s v="Reference"/>
    <s v="LU"/>
    <x v="17"/>
    <s v="Nice to have"/>
    <s v="Residential"/>
    <n v="2015"/>
    <n v="11"/>
    <x v="7"/>
    <m/>
    <m/>
    <m/>
    <m/>
    <m/>
    <m/>
    <m/>
    <m/>
    <n v="0.78105477104362153"/>
    <n v="6.5243684249768705E-3"/>
    <n v="1.2674901220928912E-3"/>
    <n v="5.2568783028839796E-3"/>
    <n v="0"/>
    <n v="0"/>
    <n v="2.6520000000000001"/>
    <n v="1.730262506303866E-2"/>
    <n v="3.3613838037903476E-3"/>
    <n v="1.3941241259248314E-2"/>
    <s v="-"/>
    <n v="0"/>
    <m/>
    <m/>
  </r>
  <r>
    <s v="LU500_14"/>
    <s v="LU100_14"/>
    <n v="1"/>
    <s v="Reference"/>
    <s v="LU"/>
    <x v="17"/>
    <s v="Nice to have"/>
    <s v="Residential"/>
    <n v="2015"/>
    <n v="14"/>
    <x v="8"/>
    <m/>
    <m/>
    <m/>
    <m/>
    <m/>
    <m/>
    <m/>
    <m/>
    <s v=" -"/>
    <n v="0"/>
    <n v="0"/>
    <n v="0"/>
    <n v="0"/>
    <n v="0"/>
    <n v="3.468"/>
    <n v="0"/>
    <n v="0"/>
    <n v="0"/>
    <s v="-"/>
    <n v="0"/>
    <m/>
    <m/>
  </r>
  <r>
    <s v="LU500_12"/>
    <s v="LU100_12"/>
    <n v="1"/>
    <s v="Reference"/>
    <s v="LU"/>
    <x v="17"/>
    <s v="Nice to have"/>
    <s v="Residential"/>
    <n v="2015"/>
    <n v="12"/>
    <x v="9"/>
    <m/>
    <m/>
    <m/>
    <m/>
    <m/>
    <m/>
    <m/>
    <m/>
    <s v=" -"/>
    <n v="6.5243684249768705E-3"/>
    <n v="1.2674901220928912E-3"/>
    <n v="5.2568783028839796E-3"/>
    <n v="0"/>
    <n v="0"/>
    <n v="2.6520000000000001"/>
    <n v="1.730262506303866E-2"/>
    <n v="3.3613838037903476E-3"/>
    <n v="1.3941241259248314E-2"/>
    <s v="-"/>
    <n v="0"/>
    <m/>
    <m/>
  </r>
  <r>
    <s v="LU500_2"/>
    <s v="LU100_2"/>
    <n v="1"/>
    <s v="Reference"/>
    <s v="LU"/>
    <x v="17"/>
    <s v="Nice to have"/>
    <s v="Residential"/>
    <n v="2015"/>
    <n v="2"/>
    <x v="10"/>
    <m/>
    <m/>
    <m/>
    <m/>
    <m/>
    <m/>
    <m/>
    <m/>
    <n v="146.20207975805229"/>
    <n v="3.0678524429748526"/>
    <n v="0.26673960065250507"/>
    <n v="2.7027238665096651"/>
    <n v="9.83889758126828E-2"/>
    <n v="0"/>
    <n v="0.83546002422948906"/>
    <n v="2.4808680202238893"/>
    <n v="0.22285027322410611"/>
    <n v="2.2580177469997831"/>
    <s v="-"/>
    <n v="0"/>
    <m/>
    <m/>
  </r>
  <r>
    <s v="LU500_6"/>
    <s v="LU100_6"/>
    <n v="1"/>
    <s v="Reference"/>
    <s v="LU"/>
    <x v="17"/>
    <s v="Nice to have"/>
    <s v="Residential"/>
    <n v="2015"/>
    <n v="6"/>
    <x v="11"/>
    <m/>
    <m/>
    <m/>
    <m/>
    <m/>
    <m/>
    <m/>
    <m/>
    <n v="4.854733939941914"/>
    <n v="0.29981101603021371"/>
    <n v="7.9235963977279417E-2"/>
    <n v="0.12789113471372002"/>
    <n v="9.2683917339214258E-2"/>
    <n v="2.782121126542286E-3"/>
    <n v="0.92"/>
    <n v="0.19055693079571945"/>
    <n v="7.2897086859097057E-2"/>
    <n v="0.1176598439366224"/>
    <s v="-"/>
    <n v="5.8262188497277831E-3"/>
    <m/>
    <m/>
  </r>
  <r>
    <s v="LU500_7"/>
    <s v="LU100_7"/>
    <n v="1"/>
    <s v="Reference"/>
    <s v="LU"/>
    <x v="17"/>
    <s v="Nice to have"/>
    <s v="Residential"/>
    <n v="2015"/>
    <n v="7"/>
    <x v="12"/>
    <m/>
    <m/>
    <m/>
    <m/>
    <m/>
    <m/>
    <m/>
    <m/>
    <s v=" -"/>
    <n v="1.0000000000000003E-5"/>
    <n v="1.0300434491330151E-6"/>
    <n v="8.969956550866988E-6"/>
    <n v="0"/>
    <n v="0"/>
    <n v="0.93473113750999315"/>
    <n v="9.347311375099936E-6"/>
    <n v="9.6281368489281995E-7"/>
    <n v="8.3844976902071155E-6"/>
    <s v="-"/>
    <n v="0"/>
    <m/>
    <m/>
  </r>
  <r>
    <s v="LU500_5"/>
    <s v="LU100_5"/>
    <n v="1"/>
    <s v="Reference"/>
    <s v="LU"/>
    <x v="17"/>
    <s v="Nice to have"/>
    <s v="Residential"/>
    <n v="2015"/>
    <n v="5"/>
    <x v="13"/>
    <m/>
    <m/>
    <m/>
    <m/>
    <m/>
    <m/>
    <m/>
    <m/>
    <s v=" -"/>
    <n v="0"/>
    <n v="0"/>
    <n v="0"/>
    <n v="0"/>
    <n v="0"/>
    <n v="0.55548991696127392"/>
    <n v="0"/>
    <n v="0"/>
    <n v="0"/>
    <s v="-"/>
    <n v="0"/>
    <m/>
    <m/>
  </r>
  <r>
    <s v="LU500_4"/>
    <s v="LU100_4"/>
    <n v="1"/>
    <s v="Reference"/>
    <s v="LU"/>
    <x v="17"/>
    <s v="Nice to have"/>
    <s v="Residential"/>
    <n v="2015"/>
    <n v="4"/>
    <x v="14"/>
    <m/>
    <m/>
    <m/>
    <m/>
    <m/>
    <m/>
    <m/>
    <m/>
    <n v="10.165510891824514"/>
    <n v="0.2987996387238086"/>
    <n v="7.1725272473283017E-3"/>
    <n v="0.29162711147648029"/>
    <n v="0"/>
    <n v="0"/>
    <n v="0.68637987342011963"/>
    <n v="0.20509005820522519"/>
    <n v="4.9230783441235586E-3"/>
    <n v="0.20016697986110163"/>
    <s v="-"/>
    <n v="0"/>
    <m/>
    <m/>
  </r>
  <r>
    <s v="MT500_1"/>
    <s v="MT100_1"/>
    <n v="1"/>
    <s v="Reference"/>
    <s v="MT"/>
    <x v="18"/>
    <s v="Nice to have"/>
    <s v="Residential"/>
    <n v="2015"/>
    <n v="1"/>
    <x v="0"/>
    <n v="151.30000000000001"/>
    <n v="102.87548275184918"/>
    <n v="48.424517248150849"/>
    <n v="100.4815499115151"/>
    <n v="75.819488964452759"/>
    <n v="14008.610105906269"/>
    <n v="10337.087954801143"/>
    <n v="3671.5221511051254"/>
    <n v="151.30000000000001"/>
    <n v="0.33481595944982373"/>
    <n v="9.9230139312127194E-2"/>
    <n v="0.23558582013769655"/>
    <n v="0"/>
    <n v="0.51577553771418361"/>
    <s v=" -"/>
    <n v="0.31050782674946198"/>
    <n v="9.207822462040996E-2"/>
    <n v="0.21842960212905199"/>
    <s v="-"/>
    <n v="1.0801187379622115"/>
    <n v="2212.9276896881934"/>
    <n v="23.900726547358154"/>
  </r>
  <r>
    <s v="MT500_10"/>
    <s v="MT100_10"/>
    <n v="1"/>
    <s v="Reference"/>
    <s v="MT"/>
    <x v="18"/>
    <s v="Nice to have"/>
    <s v="Residential"/>
    <n v="2015"/>
    <n v="10"/>
    <x v="1"/>
    <m/>
    <m/>
    <m/>
    <m/>
    <m/>
    <m/>
    <m/>
    <m/>
    <s v="n/a"/>
    <n v="0"/>
    <n v="0"/>
    <n v="0"/>
    <n v="0"/>
    <n v="0"/>
    <n v="1.02"/>
    <n v="0"/>
    <n v="0"/>
    <n v="0"/>
    <s v="-"/>
    <n v="0"/>
    <m/>
    <m/>
  </r>
  <r>
    <s v="MT500_15"/>
    <s v="MT100_15"/>
    <n v="1"/>
    <s v="Reference"/>
    <s v="MT"/>
    <x v="18"/>
    <s v="Nice to have"/>
    <s v="Residential"/>
    <n v="2015"/>
    <n v="15"/>
    <x v="2"/>
    <m/>
    <m/>
    <m/>
    <m/>
    <m/>
    <m/>
    <m/>
    <m/>
    <s v=" -"/>
    <n v="0"/>
    <n v="0"/>
    <n v="0"/>
    <n v="0"/>
    <n v="0"/>
    <s v="-"/>
    <s v="-"/>
    <s v="-"/>
    <s v="-"/>
    <s v="-"/>
    <n v="0"/>
    <m/>
    <m/>
  </r>
  <r>
    <s v="MT500_16"/>
    <s v="MT100_16"/>
    <n v="1"/>
    <s v="Reference"/>
    <s v="MT"/>
    <x v="18"/>
    <s v="Nice to have"/>
    <s v="Residential"/>
    <n v="2015"/>
    <n v="16"/>
    <x v="3"/>
    <m/>
    <m/>
    <m/>
    <m/>
    <m/>
    <m/>
    <m/>
    <m/>
    <n v="54.82246487086676"/>
    <n v="0"/>
    <n v="0"/>
    <n v="0"/>
    <n v="0"/>
    <n v="0"/>
    <n v="0.77680032319403247"/>
    <n v="0"/>
    <n v="0"/>
    <n v="0"/>
    <s v="-"/>
    <n v="0"/>
    <m/>
    <m/>
  </r>
  <r>
    <s v="MT500_3"/>
    <s v="MT100_3"/>
    <n v="1"/>
    <s v="Reference"/>
    <s v="MT"/>
    <x v="18"/>
    <s v="Nice to have"/>
    <s v="Residential"/>
    <n v="2015"/>
    <n v="3"/>
    <x v="4"/>
    <m/>
    <m/>
    <m/>
    <m/>
    <m/>
    <m/>
    <m/>
    <m/>
    <n v="0"/>
    <n v="0"/>
    <n v="0"/>
    <n v="0"/>
    <n v="0"/>
    <n v="0"/>
    <n v="0.77680032319403247"/>
    <n v="0"/>
    <n v="0"/>
    <n v="0"/>
    <s v="-"/>
    <n v="0"/>
    <m/>
    <m/>
  </r>
  <r>
    <s v="MT500_8"/>
    <s v="MT100_8"/>
    <n v="1"/>
    <s v="Reference"/>
    <s v="MT"/>
    <x v="18"/>
    <s v="Nice to have"/>
    <s v="Residential"/>
    <n v="2015"/>
    <n v="8"/>
    <x v="5"/>
    <m/>
    <m/>
    <m/>
    <m/>
    <m/>
    <m/>
    <m/>
    <m/>
    <s v=" -"/>
    <n v="0"/>
    <n v="0"/>
    <n v="0"/>
    <n v="0"/>
    <n v="0"/>
    <s v="-"/>
    <s v="-"/>
    <s v="-"/>
    <s v="-"/>
    <s v="-"/>
    <n v="0"/>
    <m/>
    <m/>
  </r>
  <r>
    <s v="MT500_9"/>
    <s v="MT100_9"/>
    <n v="1"/>
    <s v="Reference"/>
    <s v="MT"/>
    <x v="18"/>
    <s v="Nice to have"/>
    <s v="Residential"/>
    <n v="2015"/>
    <n v="9"/>
    <x v="6"/>
    <m/>
    <m/>
    <m/>
    <m/>
    <m/>
    <m/>
    <m/>
    <m/>
    <s v=" -"/>
    <n v="0"/>
    <n v="0"/>
    <n v="0"/>
    <n v="0"/>
    <n v="0"/>
    <s v="-"/>
    <s v="-"/>
    <s v="-"/>
    <s v="-"/>
    <s v="-"/>
    <n v="0"/>
    <m/>
    <m/>
  </r>
  <r>
    <s v="MT500_11"/>
    <s v="MT100_11"/>
    <n v="1"/>
    <s v="Reference"/>
    <s v="MT"/>
    <x v="18"/>
    <s v="Nice to have"/>
    <s v="Residential"/>
    <n v="2015"/>
    <n v="11"/>
    <x v="7"/>
    <m/>
    <m/>
    <m/>
    <m/>
    <m/>
    <m/>
    <m/>
    <m/>
    <n v="2.5386909477651223"/>
    <n v="8.6397532936689312E-3"/>
    <n v="2.429819195897891E-3"/>
    <n v="6.2099340977710407E-3"/>
    <n v="0"/>
    <n v="0"/>
    <n v="2.6520000000000001"/>
    <n v="2.2912625734810007E-2"/>
    <n v="6.4438805075212073E-3"/>
    <n v="1.6468745227288799E-2"/>
    <s v="-"/>
    <n v="0"/>
    <m/>
    <m/>
  </r>
  <r>
    <s v="MT500_14"/>
    <s v="MT100_14"/>
    <n v="1"/>
    <s v="Reference"/>
    <s v="MT"/>
    <x v="18"/>
    <s v="Nice to have"/>
    <s v="Residential"/>
    <n v="2015"/>
    <n v="14"/>
    <x v="8"/>
    <m/>
    <m/>
    <m/>
    <m/>
    <m/>
    <m/>
    <m/>
    <m/>
    <s v=" -"/>
    <n v="0"/>
    <n v="0"/>
    <n v="0"/>
    <n v="0"/>
    <n v="0"/>
    <n v="3.468"/>
    <n v="0"/>
    <n v="0"/>
    <n v="0"/>
    <s v="-"/>
    <n v="0"/>
    <m/>
    <m/>
  </r>
  <r>
    <s v="MT500_12"/>
    <s v="MT100_12"/>
    <n v="1"/>
    <s v="Reference"/>
    <s v="MT"/>
    <x v="18"/>
    <s v="Nice to have"/>
    <s v="Residential"/>
    <n v="2015"/>
    <n v="12"/>
    <x v="9"/>
    <m/>
    <m/>
    <m/>
    <m/>
    <m/>
    <m/>
    <m/>
    <m/>
    <s v=" -"/>
    <n v="8.6397532936689312E-3"/>
    <n v="2.429819195897891E-3"/>
    <n v="6.2099340977710407E-3"/>
    <n v="0"/>
    <n v="0"/>
    <n v="2.6520000000000001"/>
    <n v="2.2912625734810007E-2"/>
    <n v="6.4438805075212073E-3"/>
    <n v="1.6468745227288799E-2"/>
    <s v="-"/>
    <n v="0"/>
    <m/>
    <m/>
  </r>
  <r>
    <s v="MT500_2"/>
    <s v="MT100_2"/>
    <n v="1"/>
    <s v="Reference"/>
    <s v="MT"/>
    <x v="18"/>
    <s v="Nice to have"/>
    <s v="Residential"/>
    <n v="2015"/>
    <n v="2"/>
    <x v="10"/>
    <m/>
    <m/>
    <m/>
    <m/>
    <m/>
    <m/>
    <m/>
    <m/>
    <s v=" -"/>
    <n v="1.0000000000000314E-5"/>
    <n v="1.7677784987424371E-6"/>
    <n v="8.2322215012578772E-6"/>
    <n v="0"/>
    <n v="0"/>
    <n v="0.89493796621188526"/>
    <n v="8.949379662119133E-6"/>
    <n v="1.5820520943776566E-6"/>
    <n v="7.3673275677414769E-6"/>
    <s v="-"/>
    <n v="0"/>
    <m/>
    <m/>
  </r>
  <r>
    <s v="MT500_6"/>
    <s v="MT100_6"/>
    <n v="1"/>
    <s v="Reference"/>
    <s v="MT"/>
    <x v="18"/>
    <s v="Nice to have"/>
    <s v="Residential"/>
    <n v="2015"/>
    <n v="6"/>
    <x v="11"/>
    <m/>
    <m/>
    <m/>
    <m/>
    <m/>
    <m/>
    <m/>
    <m/>
    <n v="91.419911930602197"/>
    <n v="0.31287397701257097"/>
    <n v="9.4095688376478984E-2"/>
    <n v="0.218778288636092"/>
    <n v="0"/>
    <n v="0.51577553771418361"/>
    <n v="0.89103704572425235"/>
    <n v="0.27878230416127892"/>
    <n v="8.384274418636771E-2"/>
    <n v="0.19493955997491119"/>
    <s v="-"/>
    <n v="1.0801187379622115"/>
    <m/>
    <m/>
  </r>
  <r>
    <s v="MT500_7"/>
    <s v="MT100_7"/>
    <n v="1"/>
    <s v="Reference"/>
    <s v="MT"/>
    <x v="18"/>
    <s v="Nice to have"/>
    <s v="Residential"/>
    <n v="2015"/>
    <n v="7"/>
    <x v="12"/>
    <m/>
    <m/>
    <m/>
    <m/>
    <m/>
    <m/>
    <m/>
    <m/>
    <s v=" -"/>
    <n v="9.9999999999999991E-6"/>
    <n v="1.3322095803062686E-6"/>
    <n v="8.6677904196937305E-6"/>
    <n v="0"/>
    <n v="0"/>
    <n v="0.93513901736619243"/>
    <n v="9.3513901736619213E-6"/>
    <n v="1.2458011578534317E-6"/>
    <n v="8.10558901580849E-6"/>
    <s v="-"/>
    <n v="0"/>
    <m/>
    <m/>
  </r>
  <r>
    <s v="MT500_5"/>
    <s v="MT100_5"/>
    <n v="1"/>
    <s v="Reference"/>
    <s v="MT"/>
    <x v="18"/>
    <s v="Nice to have"/>
    <s v="Residential"/>
    <n v="2015"/>
    <n v="5"/>
    <x v="13"/>
    <m/>
    <m/>
    <m/>
    <m/>
    <m/>
    <m/>
    <m/>
    <m/>
    <s v=" -"/>
    <n v="0"/>
    <n v="0"/>
    <n v="0"/>
    <n v="0"/>
    <n v="0"/>
    <n v="0.64303924045224614"/>
    <n v="0"/>
    <n v="0"/>
    <n v="0"/>
    <s v="-"/>
    <n v="0"/>
    <m/>
    <m/>
  </r>
  <r>
    <s v="MT500_4"/>
    <s v="MT100_4"/>
    <n v="1"/>
    <s v="Reference"/>
    <s v="MT"/>
    <x v="18"/>
    <s v="Nice to have"/>
    <s v="Residential"/>
    <n v="2015"/>
    <n v="4"/>
    <x v="14"/>
    <m/>
    <m/>
    <m/>
    <m/>
    <m/>
    <m/>
    <m/>
    <m/>
    <n v="2.5189322507659409"/>
    <n v="1.3282229143583825E-2"/>
    <n v="2.7015317516712878E-3"/>
    <n v="1.0580697391912537E-2"/>
    <n v="0"/>
    <n v="0"/>
    <n v="0.66213253727711718"/>
    <n v="8.7945960835372292E-3"/>
    <n v="1.7887720732688048E-3"/>
    <n v="7.005824010268424E-3"/>
    <s v="-"/>
    <n v="0"/>
    <m/>
    <m/>
  </r>
  <r>
    <s v="NL500_1"/>
    <s v="NL100_1"/>
    <n v="1"/>
    <s v="Reference"/>
    <s v="NL"/>
    <x v="19"/>
    <s v="Core countries"/>
    <s v="Residential"/>
    <n v="2015"/>
    <n v="1"/>
    <x v="0"/>
    <n v="7621.7"/>
    <n v="5389.0403096228229"/>
    <n v="2232.6596903771774"/>
    <n v="120"/>
    <n v="75"/>
    <n v="814134.31393302698"/>
    <n v="646684.83715473872"/>
    <n v="167449.47677828831"/>
    <n v="7621.6999999999989"/>
    <n v="100.23208447193096"/>
    <n v="12.640806515521994"/>
    <n v="84.807056972639728"/>
    <n v="2.7842209837692407"/>
    <n v="6.7766696493605852E-3"/>
    <s v=" -"/>
    <n v="79.960357915863568"/>
    <n v="10.616314792740395"/>
    <n v="69.344043123123171"/>
    <s v="-"/>
    <n v="1.5198309383202846E-2"/>
    <n v="12785.581102399952"/>
    <n v="119.69506974518464"/>
  </r>
  <r>
    <s v="NL500_10"/>
    <s v="NL100_10"/>
    <n v="1"/>
    <s v="Reference"/>
    <s v="NL"/>
    <x v="19"/>
    <s v="Core countries"/>
    <s v="Residential"/>
    <n v="2015"/>
    <n v="10"/>
    <x v="1"/>
    <m/>
    <m/>
    <m/>
    <m/>
    <m/>
    <m/>
    <m/>
    <m/>
    <s v="n/a"/>
    <n v="0.34127015794480964"/>
    <n v="0.29375063445435645"/>
    <n v="4.7519523490453158E-2"/>
    <n v="0"/>
    <n v="0"/>
    <n v="0.98939999999999995"/>
    <n v="0.33765269427059463"/>
    <n v="0.29063687772914026"/>
    <n v="4.7015816541454356E-2"/>
    <s v="-"/>
    <n v="0"/>
    <m/>
    <m/>
  </r>
  <r>
    <s v="NL500_15"/>
    <s v="NL100_15"/>
    <n v="1"/>
    <s v="Reference"/>
    <s v="NL"/>
    <x v="19"/>
    <s v="Core countries"/>
    <s v="Residential"/>
    <n v="2015"/>
    <n v="15"/>
    <x v="2"/>
    <m/>
    <m/>
    <m/>
    <m/>
    <m/>
    <m/>
    <m/>
    <m/>
    <s v=" -"/>
    <n v="0"/>
    <n v="0"/>
    <n v="0"/>
    <n v="0"/>
    <n v="0"/>
    <s v="-"/>
    <s v="-"/>
    <s v="-"/>
    <s v="-"/>
    <s v="-"/>
    <n v="0"/>
    <m/>
    <m/>
  </r>
  <r>
    <s v="NL500_16"/>
    <s v="NL100_16"/>
    <n v="1"/>
    <s v="Reference"/>
    <s v="NL"/>
    <x v="19"/>
    <s v="Core countries"/>
    <s v="Residential"/>
    <n v="2015"/>
    <n v="16"/>
    <x v="3"/>
    <m/>
    <m/>
    <m/>
    <m/>
    <m/>
    <m/>
    <m/>
    <m/>
    <s v=" -"/>
    <n v="0"/>
    <n v="0"/>
    <n v="0"/>
    <n v="0"/>
    <n v="0"/>
    <n v="0.8116491208247687"/>
    <n v="0"/>
    <n v="0"/>
    <n v="0"/>
    <s v="-"/>
    <n v="0"/>
    <m/>
    <m/>
  </r>
  <r>
    <s v="NL500_3"/>
    <s v="NL100_3"/>
    <n v="1"/>
    <s v="Reference"/>
    <s v="NL"/>
    <x v="19"/>
    <s v="Core countries"/>
    <s v="Residential"/>
    <n v="2015"/>
    <n v="3"/>
    <x v="4"/>
    <m/>
    <m/>
    <m/>
    <m/>
    <m/>
    <m/>
    <m/>
    <m/>
    <n v="9.825518745805109"/>
    <n v="0.23811319639518011"/>
    <n v="3.5247254989596521E-2"/>
    <n v="0.17577788331350674"/>
    <n v="2.7088058092076855E-2"/>
    <n v="0"/>
    <n v="0.82543838760683108"/>
    <n v="0.17418824990542209"/>
    <n v="2.909443732617939E-2"/>
    <n v="0.1450938125792427"/>
    <s v="-"/>
    <n v="0"/>
    <m/>
    <m/>
  </r>
  <r>
    <s v="NL500_8"/>
    <s v="NL100_8"/>
    <n v="1"/>
    <s v="Reference"/>
    <s v="NL"/>
    <x v="19"/>
    <s v="Core countries"/>
    <s v="Residential"/>
    <n v="2015"/>
    <n v="8"/>
    <x v="5"/>
    <m/>
    <m/>
    <m/>
    <m/>
    <m/>
    <m/>
    <m/>
    <m/>
    <s v=" -"/>
    <n v="0"/>
    <n v="0"/>
    <n v="0"/>
    <n v="0"/>
    <n v="0"/>
    <s v="-"/>
    <s v="-"/>
    <s v="-"/>
    <s v="-"/>
    <s v="-"/>
    <n v="0"/>
    <m/>
    <m/>
  </r>
  <r>
    <s v="NL500_9"/>
    <s v="NL100_9"/>
    <n v="1"/>
    <s v="Reference"/>
    <s v="NL"/>
    <x v="19"/>
    <s v="Core countries"/>
    <s v="Residential"/>
    <n v="2015"/>
    <n v="9"/>
    <x v="6"/>
    <m/>
    <m/>
    <m/>
    <m/>
    <m/>
    <m/>
    <m/>
    <m/>
    <s v=" -"/>
    <n v="0"/>
    <n v="0"/>
    <n v="0"/>
    <n v="0"/>
    <n v="0"/>
    <s v="-"/>
    <s v="-"/>
    <s v="-"/>
    <s v="-"/>
    <s v="-"/>
    <n v="0"/>
    <m/>
    <m/>
  </r>
  <r>
    <s v="NL500_11"/>
    <s v="NL100_11"/>
    <n v="1"/>
    <s v="Reference"/>
    <s v="NL"/>
    <x v="19"/>
    <s v="Core countries"/>
    <s v="Residential"/>
    <n v="2015"/>
    <n v="11"/>
    <x v="7"/>
    <m/>
    <m/>
    <m/>
    <m/>
    <m/>
    <m/>
    <m/>
    <m/>
    <n v="52.648215119734246"/>
    <n v="0.53838687795058904"/>
    <n v="9.8256375092429502E-2"/>
    <n v="0.44013050285815958"/>
    <n v="0"/>
    <n v="0"/>
    <n v="2.6520000000000001"/>
    <n v="1.4278020003249625"/>
    <n v="0.2605759067451231"/>
    <n v="1.1672260935798393"/>
    <s v="-"/>
    <n v="0"/>
    <m/>
    <m/>
  </r>
  <r>
    <s v="NL500_14"/>
    <s v="NL100_14"/>
    <n v="1"/>
    <s v="Reference"/>
    <s v="NL"/>
    <x v="19"/>
    <s v="Core countries"/>
    <s v="Residential"/>
    <n v="2015"/>
    <n v="14"/>
    <x v="8"/>
    <m/>
    <m/>
    <m/>
    <m/>
    <m/>
    <m/>
    <m/>
    <m/>
    <s v=" -"/>
    <n v="0"/>
    <n v="0"/>
    <n v="0"/>
    <n v="0"/>
    <n v="0"/>
    <n v="3.468"/>
    <n v="0"/>
    <n v="0"/>
    <n v="0"/>
    <s v="-"/>
    <n v="0"/>
    <m/>
    <m/>
  </r>
  <r>
    <s v="NL500_12"/>
    <s v="NL100_12"/>
    <n v="1"/>
    <s v="Reference"/>
    <s v="NL"/>
    <x v="19"/>
    <s v="Core countries"/>
    <s v="Residential"/>
    <n v="2015"/>
    <n v="12"/>
    <x v="9"/>
    <m/>
    <m/>
    <m/>
    <m/>
    <m/>
    <m/>
    <m/>
    <m/>
    <s v=" -"/>
    <n v="0.53838687795058904"/>
    <n v="9.8256375092429502E-2"/>
    <n v="0.44013050285815958"/>
    <n v="0"/>
    <n v="0"/>
    <n v="2.6520000000000001"/>
    <n v="1.4278020003249625"/>
    <n v="0.2605759067451231"/>
    <n v="1.1672260935798393"/>
    <s v="-"/>
    <n v="0"/>
    <m/>
    <m/>
  </r>
  <r>
    <s v="NL500_2"/>
    <s v="NL100_2"/>
    <n v="1"/>
    <s v="Reference"/>
    <s v="NL"/>
    <x v="19"/>
    <s v="Core countries"/>
    <s v="Residential"/>
    <n v="2015"/>
    <n v="2"/>
    <x v="10"/>
    <m/>
    <m/>
    <m/>
    <m/>
    <m/>
    <m/>
    <m/>
    <m/>
    <n v="5743.0648121731138"/>
    <n v="84.212202093762173"/>
    <n v="10.155467927389211"/>
    <n v="72.355594934443033"/>
    <n v="1.7011392319299268"/>
    <n v="0"/>
    <n v="0.81170458455718109"/>
    <n v="66.974608001634991"/>
    <n v="8.2432398749852354"/>
    <n v="58.731368126649755"/>
    <s v="-"/>
    <n v="0"/>
    <m/>
    <m/>
  </r>
  <r>
    <s v="NL500_6"/>
    <s v="NL100_6"/>
    <n v="1"/>
    <s v="Reference"/>
    <s v="NL"/>
    <x v="19"/>
    <s v="Core countries"/>
    <s v="Residential"/>
    <n v="2015"/>
    <n v="6"/>
    <x v="11"/>
    <m/>
    <m/>
    <m/>
    <m/>
    <m/>
    <m/>
    <m/>
    <m/>
    <n v="218.80101456637829"/>
    <n v="5.2268878047453669"/>
    <n v="1.1935821262024553"/>
    <n v="2.9773119847956742"/>
    <n v="1.0559936937472372"/>
    <n v="6.7766696493605852E-3"/>
    <n v="0.91"/>
    <n v="3.7955136410082977"/>
    <n v="1.0861597348442342"/>
    <n v="2.7093539061640635"/>
    <s v="-"/>
    <n v="1.5198309383202846E-2"/>
    <m/>
    <m/>
  </r>
  <r>
    <s v="NL500_7"/>
    <s v="NL100_7"/>
    <n v="1"/>
    <s v="Reference"/>
    <s v="NL"/>
    <x v="19"/>
    <s v="Core countries"/>
    <s v="Residential"/>
    <n v="2015"/>
    <n v="7"/>
    <x v="12"/>
    <m/>
    <m/>
    <m/>
    <m/>
    <m/>
    <m/>
    <m/>
    <m/>
    <n v="1315.8008642678906"/>
    <n v="4.0477879315515075"/>
    <n v="0.59444287456572864"/>
    <n v="3.4533450569857784"/>
    <n v="0"/>
    <n v="0"/>
    <n v="0.89613588442177461"/>
    <n v="3.6273680179926959"/>
    <n v="0.53270159113718119"/>
    <n v="3.0946664268555146"/>
    <s v="-"/>
    <n v="0"/>
    <m/>
    <m/>
  </r>
  <r>
    <s v="NL500_5"/>
    <s v="NL100_5"/>
    <n v="1"/>
    <s v="Reference"/>
    <s v="NL"/>
    <x v="19"/>
    <s v="Core countries"/>
    <s v="Residential"/>
    <n v="2015"/>
    <n v="5"/>
    <x v="13"/>
    <m/>
    <m/>
    <m/>
    <m/>
    <m/>
    <m/>
    <m/>
    <m/>
    <n v="0.35847827355726986"/>
    <n v="6.5375202215348606E-3"/>
    <n v="2.1468021033486762E-5"/>
    <n v="6.5160522005013738E-3"/>
    <n v="0"/>
    <n v="0"/>
    <n v="0.54591353555214694"/>
    <n v="3.5689207778817505E-3"/>
    <n v="1.1719683263698615E-5"/>
    <n v="3.557201094618052E-3"/>
    <s v="-"/>
    <n v="0"/>
    <m/>
    <m/>
  </r>
  <r>
    <s v="NL500_4"/>
    <s v="NL100_4"/>
    <n v="1"/>
    <s v="Reference"/>
    <s v="NL"/>
    <x v="19"/>
    <s v="Core countries"/>
    <s v="Residential"/>
    <n v="2015"/>
    <n v="4"/>
    <x v="14"/>
    <m/>
    <m/>
    <m/>
    <m/>
    <m/>
    <m/>
    <m/>
    <m/>
    <n v="281.20109685352054"/>
    <n v="5.620898889359804"/>
    <n v="0.27003785480718495"/>
    <n v="5.3508610345526186"/>
    <n v="0"/>
    <n v="0"/>
    <n v="0.64396397465903976"/>
    <n v="3.6196563899487209"/>
    <n v="0.17389465029003554"/>
    <n v="3.4457617396586855"/>
    <s v="-"/>
    <n v="0"/>
    <m/>
    <m/>
  </r>
  <r>
    <s v="PL500_1"/>
    <s v="PL100_1"/>
    <n v="1"/>
    <s v="Reference"/>
    <s v="PL"/>
    <x v="20"/>
    <s v="Core countries"/>
    <s v="Residential"/>
    <n v="2015"/>
    <n v="1"/>
    <x v="0"/>
    <n v="14113.4"/>
    <n v="6030.1664088730759"/>
    <n v="8083.2335911269229"/>
    <n v="86.524847237201186"/>
    <n v="66.141016159538879"/>
    <n v="1056392.5109146982"/>
    <n v="521759.22734264494"/>
    <n v="534633.2835720533"/>
    <n v="14113.400000000001"/>
    <n v="204.6366962595435"/>
    <n v="20.579263159337426"/>
    <n v="163.96209243256891"/>
    <n v="20.095340667637164"/>
    <n v="2.6908687767689725E-2"/>
    <s v=" -"/>
    <n v="138.55299143091048"/>
    <n v="17.096670275484875"/>
    <n v="121.4563211554256"/>
    <s v="-"/>
    <n v="7.3382048726563995E-2"/>
    <n v="13075.612934651206"/>
    <n v="174.69013996712033"/>
  </r>
  <r>
    <s v="PL500_10"/>
    <s v="PL100_10"/>
    <n v="1"/>
    <s v="Reference"/>
    <s v="PL"/>
    <x v="20"/>
    <s v="Core countries"/>
    <s v="Residential"/>
    <n v="2015"/>
    <n v="10"/>
    <x v="1"/>
    <m/>
    <m/>
    <m/>
    <m/>
    <m/>
    <m/>
    <m/>
    <m/>
    <s v="n/a"/>
    <n v="9.5951771885683851E-2"/>
    <n v="8.2680332123443057E-2"/>
    <n v="1.3271439762240791E-2"/>
    <n v="0"/>
    <n v="0"/>
    <n v="0.98939999999999995"/>
    <n v="9.4934683103695586E-2"/>
    <n v="8.1803920602934552E-2"/>
    <n v="1.3130762500761037E-2"/>
    <s v="-"/>
    <n v="0"/>
    <m/>
    <m/>
  </r>
  <r>
    <s v="PL500_15"/>
    <s v="PL100_15"/>
    <n v="1"/>
    <s v="Reference"/>
    <s v="PL"/>
    <x v="20"/>
    <s v="Core countries"/>
    <s v="Residential"/>
    <n v="2015"/>
    <n v="15"/>
    <x v="2"/>
    <m/>
    <m/>
    <m/>
    <m/>
    <m/>
    <m/>
    <m/>
    <m/>
    <s v=" -"/>
    <n v="0"/>
    <n v="0"/>
    <n v="0"/>
    <n v="0"/>
    <n v="0"/>
    <s v="-"/>
    <s v="-"/>
    <s v="-"/>
    <s v="-"/>
    <s v="-"/>
    <n v="0"/>
    <m/>
    <m/>
  </r>
  <r>
    <s v="PL500_16"/>
    <s v="PL100_16"/>
    <n v="1"/>
    <s v="Reference"/>
    <s v="PL"/>
    <x v="20"/>
    <s v="Core countries"/>
    <s v="Residential"/>
    <n v="2015"/>
    <n v="16"/>
    <x v="3"/>
    <m/>
    <m/>
    <m/>
    <m/>
    <m/>
    <m/>
    <m/>
    <m/>
    <n v="239.91117831101948"/>
    <n v="0"/>
    <n v="0"/>
    <n v="0"/>
    <n v="0"/>
    <n v="0"/>
    <n v="0.68636205614401602"/>
    <n v="0"/>
    <n v="0"/>
    <n v="0"/>
    <s v="-"/>
    <n v="0"/>
    <m/>
    <m/>
  </r>
  <r>
    <s v="PL500_3"/>
    <s v="PL100_3"/>
    <n v="1"/>
    <s v="Reference"/>
    <s v="PL"/>
    <x v="20"/>
    <s v="Core countries"/>
    <s v="Residential"/>
    <n v="2015"/>
    <n v="3"/>
    <x v="4"/>
    <m/>
    <m/>
    <m/>
    <m/>
    <m/>
    <m/>
    <m/>
    <m/>
    <n v="75.910009551140249"/>
    <n v="1.6894218452718319"/>
    <n v="0.10615988102234633"/>
    <n v="1.5832619642494856"/>
    <n v="0"/>
    <n v="0"/>
    <n v="0.75486935261873389"/>
    <n v="1.2752927746402947"/>
    <n v="8.0136840661420392E-2"/>
    <n v="1.1951559339788742"/>
    <s v="-"/>
    <n v="0"/>
    <m/>
    <m/>
  </r>
  <r>
    <s v="PL500_8"/>
    <s v="PL100_8"/>
    <n v="1"/>
    <s v="Reference"/>
    <s v="PL"/>
    <x v="20"/>
    <s v="Core countries"/>
    <s v="Residential"/>
    <n v="2015"/>
    <n v="8"/>
    <x v="5"/>
    <m/>
    <m/>
    <m/>
    <m/>
    <m/>
    <m/>
    <m/>
    <m/>
    <s v=" -"/>
    <n v="0"/>
    <n v="0"/>
    <n v="0"/>
    <n v="0"/>
    <n v="0"/>
    <s v="-"/>
    <s v="-"/>
    <s v="-"/>
    <s v="-"/>
    <s v="-"/>
    <n v="0"/>
    <m/>
    <m/>
  </r>
  <r>
    <s v="PL500_9"/>
    <s v="PL100_9"/>
    <n v="1"/>
    <s v="Reference"/>
    <s v="PL"/>
    <x v="20"/>
    <s v="Core countries"/>
    <s v="Residential"/>
    <n v="2015"/>
    <n v="9"/>
    <x v="6"/>
    <m/>
    <m/>
    <m/>
    <m/>
    <m/>
    <m/>
    <m/>
    <m/>
    <s v=" -"/>
    <n v="0"/>
    <n v="0"/>
    <n v="0"/>
    <n v="0"/>
    <n v="0"/>
    <s v="-"/>
    <s v="-"/>
    <s v="-"/>
    <s v="-"/>
    <s v="-"/>
    <n v="0"/>
    <m/>
    <m/>
  </r>
  <r>
    <s v="PL500_11"/>
    <s v="PL100_11"/>
    <n v="1"/>
    <s v="Reference"/>
    <s v="PL"/>
    <x v="20"/>
    <s v="Core countries"/>
    <s v="Residential"/>
    <n v="2015"/>
    <n v="11"/>
    <x v="7"/>
    <m/>
    <m/>
    <m/>
    <m/>
    <m/>
    <m/>
    <m/>
    <m/>
    <n v="8.8145071195121929"/>
    <n v="2.8105233996508272E-2"/>
    <n v="6.9439951967222024E-3"/>
    <n v="2.116123879978607E-2"/>
    <n v="0"/>
    <n v="0"/>
    <n v="2.6519999999999997"/>
    <n v="7.4535080558739933E-2"/>
    <n v="1.8415475261707278E-2"/>
    <n v="5.6119605297032651E-2"/>
    <s v="-"/>
    <n v="0"/>
    <m/>
    <m/>
  </r>
  <r>
    <s v="PL500_14"/>
    <s v="PL100_14"/>
    <n v="1"/>
    <s v="Reference"/>
    <s v="PL"/>
    <x v="20"/>
    <s v="Core countries"/>
    <s v="Residential"/>
    <n v="2015"/>
    <n v="14"/>
    <x v="8"/>
    <m/>
    <m/>
    <m/>
    <m/>
    <m/>
    <m/>
    <m/>
    <m/>
    <s v=" -"/>
    <n v="0"/>
    <n v="0"/>
    <n v="0"/>
    <n v="0"/>
    <n v="0"/>
    <n v="3.468"/>
    <n v="0"/>
    <n v="0"/>
    <n v="0"/>
    <s v="-"/>
    <n v="0"/>
    <m/>
    <m/>
  </r>
  <r>
    <s v="PL500_12"/>
    <s v="PL100_12"/>
    <n v="1"/>
    <s v="Reference"/>
    <s v="PL"/>
    <x v="20"/>
    <s v="Core countries"/>
    <s v="Residential"/>
    <n v="2015"/>
    <n v="12"/>
    <x v="9"/>
    <m/>
    <m/>
    <m/>
    <m/>
    <m/>
    <m/>
    <m/>
    <m/>
    <s v=" -"/>
    <n v="2.8105233996508272E-2"/>
    <n v="6.9439951967222024E-3"/>
    <n v="2.116123879978607E-2"/>
    <n v="0"/>
    <n v="0"/>
    <n v="2.6520000000000001"/>
    <n v="7.4535080558739947E-2"/>
    <n v="1.8415475261707281E-2"/>
    <n v="5.6119605297032665E-2"/>
    <s v="-"/>
    <n v="0"/>
    <m/>
    <m/>
  </r>
  <r>
    <s v="PL500_2"/>
    <s v="PL100_2"/>
    <n v="1"/>
    <s v="Reference"/>
    <s v="PL"/>
    <x v="20"/>
    <s v="Core countries"/>
    <s v="Residential"/>
    <n v="2015"/>
    <n v="2"/>
    <x v="10"/>
    <m/>
    <m/>
    <m/>
    <m/>
    <m/>
    <m/>
    <m/>
    <m/>
    <n v="1061.3388466024869"/>
    <n v="42.858713189278291"/>
    <n v="4.9336316720553999"/>
    <n v="24.343825836393759"/>
    <n v="13.581255680829129"/>
    <n v="0"/>
    <n v="0.85165826978744374"/>
    <n v="24.934388805421214"/>
    <n v="4.2017682135912349"/>
    <n v="20.732620591829978"/>
    <s v="-"/>
    <n v="0"/>
    <m/>
    <m/>
  </r>
  <r>
    <s v="PL500_6"/>
    <s v="PL100_6"/>
    <n v="1"/>
    <s v="Reference"/>
    <s v="PL"/>
    <x v="20"/>
    <s v="Core countries"/>
    <s v="Residential"/>
    <n v="2015"/>
    <n v="6"/>
    <x v="11"/>
    <m/>
    <m/>
    <m/>
    <m/>
    <m/>
    <m/>
    <m/>
    <m/>
    <n v="532.68183802565318"/>
    <n v="12.223563813399947"/>
    <n v="5.12262109681149"/>
    <n v="4.7113314141052856"/>
    <n v="2.3896113024831709"/>
    <n v="2.6908687767689725E-2"/>
    <n v="0.88"/>
    <n v="8.6538782096067628"/>
    <n v="4.5079065651941113"/>
    <n v="4.1459716444126515"/>
    <s v="-"/>
    <n v="7.3382048726563995E-2"/>
    <m/>
    <m/>
  </r>
  <r>
    <s v="PL500_7"/>
    <s v="PL100_7"/>
    <n v="1"/>
    <s v="Reference"/>
    <s v="PL"/>
    <x v="20"/>
    <s v="Core countries"/>
    <s v="Residential"/>
    <n v="2015"/>
    <n v="7"/>
    <x v="12"/>
    <m/>
    <m/>
    <m/>
    <m/>
    <m/>
    <m/>
    <m/>
    <m/>
    <n v="5287.2697722478297"/>
    <n v="45.132073800705683"/>
    <n v="6.0636746741031518"/>
    <n v="39.068399126602529"/>
    <n v="0"/>
    <n v="0"/>
    <n v="0.91754936253876285"/>
    <n v="41.410905545889896"/>
    <n v="5.5637208318657869"/>
    <n v="35.84718471402411"/>
    <s v="-"/>
    <n v="0"/>
    <m/>
    <m/>
  </r>
  <r>
    <s v="PL500_5"/>
    <s v="PL100_5"/>
    <n v="1"/>
    <s v="Reference"/>
    <s v="PL"/>
    <x v="20"/>
    <s v="Core countries"/>
    <s v="Residential"/>
    <n v="2015"/>
    <n v="5"/>
    <x v="13"/>
    <m/>
    <m/>
    <m/>
    <m/>
    <m/>
    <m/>
    <m/>
    <m/>
    <n v="5846.090214054122"/>
    <n v="73.382288326830249"/>
    <n v="3.6899061740775227"/>
    <n v="69.692382152752728"/>
    <n v="0"/>
    <n v="0"/>
    <n v="0.60785375477120029"/>
    <n v="44.60569949316659"/>
    <n v="2.2429233226664564"/>
    <n v="42.362776170500133"/>
    <s v="-"/>
    <n v="0"/>
    <m/>
    <m/>
  </r>
  <r>
    <s v="PL500_4"/>
    <s v="PL100_4"/>
    <n v="1"/>
    <s v="Reference"/>
    <s v="PL"/>
    <x v="20"/>
    <s v="Core countries"/>
    <s v="Residential"/>
    <n v="2015"/>
    <n v="4"/>
    <x v="14"/>
    <m/>
    <m/>
    <m/>
    <m/>
    <m/>
    <m/>
    <m/>
    <m/>
    <n v="1061.3836340882372"/>
    <n v="29.226578278175332"/>
    <n v="0.57364533394735062"/>
    <n v="24.528459259903119"/>
    <n v="4.1244736843248635"/>
    <n v="0"/>
    <n v="0.69728642764126092"/>
    <n v="17.503356838523281"/>
    <n v="0.39999510564122626"/>
    <n v="17.103361732882053"/>
    <s v="-"/>
    <n v="0"/>
    <m/>
    <m/>
  </r>
  <r>
    <s v="PT500_1"/>
    <s v="PT100_1"/>
    <n v="1"/>
    <s v="Reference"/>
    <s v="PT"/>
    <x v="21"/>
    <s v="Nice to have"/>
    <s v="Residential"/>
    <n v="2015"/>
    <n v="1"/>
    <x v="0"/>
    <n v="4082.7"/>
    <n v="2375.2468195837723"/>
    <n v="993.36780473016427"/>
    <n v="97.628506378541402"/>
    <n v="72.167341413048291"/>
    <n v="303580.51278903655"/>
    <n v="231891.79927634451"/>
    <n v="71688.713512692048"/>
    <n v="4082.7"/>
    <n v="24.376691299969654"/>
    <n v="7.143837436919755"/>
    <n v="6.6140927914465362"/>
    <n v="10.618761071603362"/>
    <n v="0.84962325838616404"/>
    <s v=" -"/>
    <n v="10.806043612448629"/>
    <n v="5.8608190493295211"/>
    <n v="4.9452245631191083"/>
    <s v="-"/>
    <n v="1.7792507292192372"/>
    <n v="3369.8117001901419"/>
    <n v="45.318884608139918"/>
  </r>
  <r>
    <s v="PT500_10"/>
    <s v="PT100_10"/>
    <n v="1"/>
    <s v="Reference"/>
    <s v="PT"/>
    <x v="21"/>
    <s v="Nice to have"/>
    <s v="Residential"/>
    <n v="2015"/>
    <n v="10"/>
    <x v="1"/>
    <m/>
    <m/>
    <m/>
    <m/>
    <m/>
    <m/>
    <m/>
    <m/>
    <s v="n/a"/>
    <n v="0.4676366584715218"/>
    <n v="0.4087083876407116"/>
    <n v="5.8928270830810175E-2"/>
    <n v="0"/>
    <n v="0"/>
    <n v="0.98939999999999995"/>
    <n v="0.46267970989172358"/>
    <n v="0.40437607873171999"/>
    <n v="5.8303631160003588E-2"/>
    <s v="-"/>
    <n v="0"/>
    <m/>
    <m/>
  </r>
  <r>
    <s v="PT500_15"/>
    <s v="PT100_15"/>
    <n v="1"/>
    <s v="Reference"/>
    <s v="PT"/>
    <x v="21"/>
    <s v="Nice to have"/>
    <s v="Residential"/>
    <n v="2015"/>
    <n v="15"/>
    <x v="2"/>
    <m/>
    <m/>
    <m/>
    <m/>
    <m/>
    <m/>
    <m/>
    <m/>
    <s v=" -"/>
    <n v="0"/>
    <n v="0"/>
    <n v="0"/>
    <n v="0"/>
    <n v="0"/>
    <s v="-"/>
    <s v="-"/>
    <s v="-"/>
    <s v="-"/>
    <s v="-"/>
    <n v="0"/>
    <m/>
    <m/>
  </r>
  <r>
    <s v="PT500_16"/>
    <s v="PT100_16"/>
    <n v="1"/>
    <s v="Reference"/>
    <s v="PT"/>
    <x v="21"/>
    <s v="Nice to have"/>
    <s v="Residential"/>
    <n v="2015"/>
    <n v="16"/>
    <x v="3"/>
    <m/>
    <m/>
    <m/>
    <m/>
    <m/>
    <m/>
    <m/>
    <m/>
    <n v="9.3740001728359417"/>
    <n v="0"/>
    <n v="0"/>
    <n v="0"/>
    <n v="0"/>
    <n v="0"/>
    <n v="0.80275460687615141"/>
    <n v="0"/>
    <n v="0"/>
    <n v="0"/>
    <s v="-"/>
    <n v="0"/>
    <m/>
    <m/>
  </r>
  <r>
    <s v="PT500_3"/>
    <s v="PT100_3"/>
    <n v="1"/>
    <s v="Reference"/>
    <s v="PT"/>
    <x v="21"/>
    <s v="Nice to have"/>
    <s v="Residential"/>
    <n v="2015"/>
    <n v="3"/>
    <x v="4"/>
    <m/>
    <m/>
    <m/>
    <m/>
    <m/>
    <m/>
    <m/>
    <m/>
    <n v="173.24710576425167"/>
    <n v="3.076503587993991"/>
    <n v="1.8294448388546676"/>
    <n v="1.2470587491393232"/>
    <n v="0"/>
    <n v="0"/>
    <n v="0.80275460687615141"/>
    <n v="2.4696774283331857"/>
    <n v="1.4685952724163829"/>
    <n v="1.0010821559168026"/>
    <s v="-"/>
    <n v="0"/>
    <m/>
    <m/>
  </r>
  <r>
    <s v="PT500_8"/>
    <s v="PT100_8"/>
    <n v="1"/>
    <s v="Reference"/>
    <s v="PT"/>
    <x v="21"/>
    <s v="Nice to have"/>
    <s v="Residential"/>
    <n v="2015"/>
    <n v="8"/>
    <x v="5"/>
    <m/>
    <m/>
    <m/>
    <m/>
    <m/>
    <m/>
    <m/>
    <m/>
    <s v=" -"/>
    <n v="0"/>
    <n v="0"/>
    <n v="0"/>
    <n v="0"/>
    <n v="0"/>
    <s v="-"/>
    <s v="-"/>
    <s v="-"/>
    <s v="-"/>
    <s v="-"/>
    <n v="0"/>
    <m/>
    <m/>
  </r>
  <r>
    <s v="PT500_9"/>
    <s v="PT100_9"/>
    <n v="1"/>
    <s v="Reference"/>
    <s v="PT"/>
    <x v="21"/>
    <s v="Nice to have"/>
    <s v="Residential"/>
    <n v="2015"/>
    <n v="9"/>
    <x v="6"/>
    <m/>
    <m/>
    <m/>
    <m/>
    <m/>
    <m/>
    <m/>
    <m/>
    <s v=" -"/>
    <n v="0"/>
    <n v="0"/>
    <n v="0"/>
    <n v="0"/>
    <n v="0"/>
    <s v="-"/>
    <s v="-"/>
    <s v="-"/>
    <s v="-"/>
    <s v="-"/>
    <n v="0"/>
    <m/>
    <m/>
  </r>
  <r>
    <s v="PT500_11"/>
    <s v="PT100_11"/>
    <n v="1"/>
    <s v="Reference"/>
    <s v="PT"/>
    <x v="21"/>
    <s v="Nice to have"/>
    <s v="Residential"/>
    <n v="2015"/>
    <n v="11"/>
    <x v="7"/>
    <m/>
    <m/>
    <m/>
    <m/>
    <m/>
    <m/>
    <m/>
    <m/>
    <s v=" -"/>
    <n v="3.3475373140846116E-6"/>
    <n v="1.2691077085192615E-6"/>
    <n v="2.07842960556535E-6"/>
    <n v="0"/>
    <n v="0"/>
    <n v="2.6520000000000001"/>
    <n v="8.8776689569523896E-6"/>
    <n v="3.3656736429930815E-6"/>
    <n v="5.511995313959309E-6"/>
    <s v="-"/>
    <n v="0"/>
    <m/>
    <m/>
  </r>
  <r>
    <s v="PT500_14"/>
    <s v="PT100_14"/>
    <n v="1"/>
    <s v="Reference"/>
    <s v="PT"/>
    <x v="21"/>
    <s v="Nice to have"/>
    <s v="Residential"/>
    <n v="2015"/>
    <n v="14"/>
    <x v="8"/>
    <m/>
    <m/>
    <m/>
    <m/>
    <m/>
    <m/>
    <m/>
    <m/>
    <s v=" -"/>
    <n v="0"/>
    <n v="0"/>
    <n v="0"/>
    <n v="0"/>
    <n v="0"/>
    <n v="3.468"/>
    <n v="0"/>
    <n v="0"/>
    <n v="0"/>
    <s v="-"/>
    <n v="0"/>
    <m/>
    <m/>
  </r>
  <r>
    <s v="PT500_12"/>
    <s v="PT100_12"/>
    <n v="1"/>
    <s v="Reference"/>
    <s v="PT"/>
    <x v="21"/>
    <s v="Nice to have"/>
    <s v="Residential"/>
    <n v="2015"/>
    <n v="12"/>
    <x v="9"/>
    <m/>
    <m/>
    <m/>
    <m/>
    <m/>
    <m/>
    <m/>
    <m/>
    <s v=" -"/>
    <n v="3.3475373140846116E-6"/>
    <n v="1.2691077085192615E-6"/>
    <n v="2.07842960556535E-6"/>
    <n v="0"/>
    <n v="0"/>
    <n v="2.6520000000000001"/>
    <n v="8.8776689569523896E-6"/>
    <n v="3.3656736429930815E-6"/>
    <n v="5.511995313959309E-6"/>
    <s v="-"/>
    <n v="0"/>
    <m/>
    <m/>
  </r>
  <r>
    <s v="PT500_2"/>
    <s v="PT100_2"/>
    <n v="1"/>
    <s v="Reference"/>
    <s v="PT"/>
    <x v="21"/>
    <s v="Nice to have"/>
    <s v="Residential"/>
    <n v="2015"/>
    <n v="2"/>
    <x v="10"/>
    <m/>
    <m/>
    <m/>
    <m/>
    <m/>
    <m/>
    <m/>
    <m/>
    <n v="916.14357655356923"/>
    <n v="7.2967809542015738"/>
    <n v="3.258625948014406"/>
    <n v="1.4693512890765859"/>
    <n v="2.5688037171105824"/>
    <n v="0"/>
    <n v="0.84121207163506839"/>
    <n v="3.9772315262567597"/>
    <n v="2.7411954844129869"/>
    <n v="1.236036041843773"/>
    <s v="-"/>
    <n v="0"/>
    <m/>
    <m/>
  </r>
  <r>
    <s v="PT500_6"/>
    <s v="PT100_6"/>
    <n v="1"/>
    <s v="Reference"/>
    <s v="PT"/>
    <x v="21"/>
    <s v="Nice to have"/>
    <s v="Residential"/>
    <n v="2015"/>
    <n v="6"/>
    <x v="11"/>
    <m/>
    <m/>
    <m/>
    <m/>
    <m/>
    <m/>
    <m/>
    <m/>
    <n v="550.74301364505243"/>
    <n v="5.5739675616596482"/>
    <n v="0.71372596302689095"/>
    <n v="0.31124053261299511"/>
    <n v="4.5490010660197617"/>
    <n v="0.84962325838616404"/>
    <n v="0.8587355180913322"/>
    <n v="0.88017513465957475"/>
    <n v="0.61290183463513226"/>
    <n v="0.2672733000244425"/>
    <s v="-"/>
    <n v="1.7792507292192372"/>
    <m/>
    <m/>
  </r>
  <r>
    <s v="PT500_7"/>
    <s v="PT100_7"/>
    <n v="1"/>
    <s v="Reference"/>
    <s v="PT"/>
    <x v="21"/>
    <s v="Nice to have"/>
    <s v="Residential"/>
    <n v="2015"/>
    <n v="7"/>
    <x v="12"/>
    <m/>
    <m/>
    <m/>
    <m/>
    <m/>
    <m/>
    <m/>
    <m/>
    <n v="39.396173114778556"/>
    <n v="5.3601825388977953E-2"/>
    <n v="2.1991539837631097E-2"/>
    <n v="3.1610285551346859E-2"/>
    <n v="0"/>
    <n v="0"/>
    <n v="0.92004782959076448"/>
    <n v="4.9316243111232297E-2"/>
    <n v="2.0233268496971324E-2"/>
    <n v="2.9082974614260976E-2"/>
    <s v="-"/>
    <n v="0"/>
    <m/>
    <m/>
  </r>
  <r>
    <s v="PT500_5"/>
    <s v="PT100_5"/>
    <n v="1"/>
    <s v="Reference"/>
    <s v="PT"/>
    <x v="21"/>
    <s v="Nice to have"/>
    <s v="Residential"/>
    <n v="2015"/>
    <n v="5"/>
    <x v="13"/>
    <m/>
    <m/>
    <m/>
    <m/>
    <m/>
    <m/>
    <m/>
    <m/>
    <s v=" -"/>
    <n v="0"/>
    <n v="0"/>
    <n v="0"/>
    <n v="0"/>
    <n v="0"/>
    <s v="-"/>
    <s v="-"/>
    <s v="-"/>
    <s v="-"/>
    <s v="-"/>
    <n v="0"/>
    <m/>
    <m/>
  </r>
  <r>
    <s v="PT500_4"/>
    <s v="PT100_4"/>
    <n v="1"/>
    <s v="Reference"/>
    <s v="PT"/>
    <x v="21"/>
    <s v="Nice to have"/>
    <s v="Residential"/>
    <n v="2015"/>
    <n v="4"/>
    <x v="14"/>
    <m/>
    <m/>
    <m/>
    <m/>
    <m/>
    <m/>
    <m/>
    <m/>
    <n v="2393.7961307495125"/>
    <n v="7.9081973647166244"/>
    <n v="0.91133949043773854"/>
    <n v="3.4959015858058686"/>
    <n v="3.5009562884730174"/>
    <n v="0"/>
    <n v="0.67320000000000002"/>
    <n v="2.9669546925271968"/>
    <n v="0.61351374496268551"/>
    <n v="2.3534409475645113"/>
    <s v="-"/>
    <n v="0"/>
    <m/>
    <m/>
  </r>
  <r>
    <s v="RO500_1"/>
    <s v="RO100_1"/>
    <n v="1"/>
    <s v="Reference"/>
    <s v="RO"/>
    <x v="22"/>
    <s v="Core countries"/>
    <s v="Residential"/>
    <n v="2015"/>
    <n v="1"/>
    <x v="0"/>
    <n v="7469.7"/>
    <n v="4503.863675443682"/>
    <n v="2965.8363245563178"/>
    <n v="42.417999999999999"/>
    <n v="34.53"/>
    <n v="293455.21767189977"/>
    <n v="191044.8893849701"/>
    <n v="102410.32828692965"/>
    <n v="7469.7"/>
    <n v="75.376734857415244"/>
    <n v="8.2347978047307002"/>
    <n v="49.566064551260368"/>
    <n v="17.575872501424165"/>
    <n v="0.26263221840636025"/>
    <s v=" -"/>
    <n v="38.50722447790119"/>
    <n v="6.2066832972348909"/>
    <n v="32.300541180666301"/>
    <s v="-"/>
    <n v="0.72992133873387044"/>
    <n v="7738.0433425694573"/>
    <n v="196.96655187987096"/>
  </r>
  <r>
    <s v="RO500_10"/>
    <s v="RO100_10"/>
    <n v="1"/>
    <s v="Reference"/>
    <s v="RO"/>
    <x v="22"/>
    <s v="Core countries"/>
    <s v="Residential"/>
    <n v="2015"/>
    <n v="10"/>
    <x v="1"/>
    <m/>
    <m/>
    <m/>
    <m/>
    <m/>
    <m/>
    <m/>
    <m/>
    <s v="n/a"/>
    <n v="0"/>
    <n v="0"/>
    <n v="0"/>
    <n v="0"/>
    <n v="0"/>
    <n v="1.02"/>
    <n v="0"/>
    <n v="0"/>
    <n v="0"/>
    <s v="-"/>
    <n v="0"/>
    <m/>
    <m/>
  </r>
  <r>
    <s v="RO500_15"/>
    <s v="RO100_15"/>
    <n v="1"/>
    <s v="Reference"/>
    <s v="RO"/>
    <x v="22"/>
    <s v="Core countries"/>
    <s v="Residential"/>
    <n v="2015"/>
    <n v="15"/>
    <x v="2"/>
    <m/>
    <m/>
    <m/>
    <m/>
    <m/>
    <m/>
    <m/>
    <m/>
    <s v=" -"/>
    <n v="0"/>
    <n v="0"/>
    <n v="0"/>
    <n v="0"/>
    <n v="0"/>
    <s v="-"/>
    <s v="-"/>
    <s v="-"/>
    <s v="-"/>
    <s v="-"/>
    <n v="0"/>
    <m/>
    <m/>
  </r>
  <r>
    <s v="RO500_16"/>
    <s v="RO100_16"/>
    <n v="1"/>
    <s v="Reference"/>
    <s v="RO"/>
    <x v="22"/>
    <s v="Core countries"/>
    <s v="Residential"/>
    <n v="2015"/>
    <n v="16"/>
    <x v="3"/>
    <m/>
    <m/>
    <m/>
    <m/>
    <m/>
    <m/>
    <m/>
    <m/>
    <s v=" -"/>
    <n v="0"/>
    <n v="0"/>
    <n v="0"/>
    <n v="0"/>
    <n v="0"/>
    <n v="0.73095410119206461"/>
    <n v="0"/>
    <n v="0"/>
    <n v="0"/>
    <s v="-"/>
    <n v="0"/>
    <m/>
    <m/>
  </r>
  <r>
    <s v="RO500_3"/>
    <s v="RO100_3"/>
    <n v="1"/>
    <s v="Reference"/>
    <s v="RO"/>
    <x v="22"/>
    <s v="Core countries"/>
    <s v="Residential"/>
    <n v="2015"/>
    <n v="3"/>
    <x v="4"/>
    <m/>
    <m/>
    <m/>
    <m/>
    <m/>
    <m/>
    <m/>
    <m/>
    <n v="24.347506481480682"/>
    <n v="0.35254328004022223"/>
    <n v="0.33658616456152574"/>
    <n v="5.8270217007802278E-4"/>
    <n v="1.5374413308618471E-2"/>
    <n v="0"/>
    <n v="0.85089220849419966"/>
    <n v="0.28689436164874077"/>
    <n v="0.28639854491234873"/>
    <n v="4.9581673639205156E-4"/>
    <s v="-"/>
    <n v="0"/>
    <m/>
    <m/>
  </r>
  <r>
    <s v="RO500_8"/>
    <s v="RO100_8"/>
    <n v="1"/>
    <s v="Reference"/>
    <s v="RO"/>
    <x v="22"/>
    <s v="Core countries"/>
    <s v="Residential"/>
    <n v="2015"/>
    <n v="8"/>
    <x v="5"/>
    <m/>
    <m/>
    <m/>
    <m/>
    <m/>
    <m/>
    <m/>
    <m/>
    <s v=" -"/>
    <n v="0"/>
    <n v="0"/>
    <n v="0"/>
    <n v="0"/>
    <n v="0"/>
    <s v="-"/>
    <s v="-"/>
    <s v="-"/>
    <s v="-"/>
    <s v="-"/>
    <n v="0"/>
    <m/>
    <m/>
  </r>
  <r>
    <s v="RO500_9"/>
    <s v="RO100_9"/>
    <n v="1"/>
    <s v="Reference"/>
    <s v="RO"/>
    <x v="22"/>
    <s v="Core countries"/>
    <s v="Residential"/>
    <n v="2015"/>
    <n v="9"/>
    <x v="6"/>
    <m/>
    <m/>
    <m/>
    <m/>
    <m/>
    <m/>
    <m/>
    <m/>
    <s v=" -"/>
    <n v="0"/>
    <n v="0"/>
    <n v="0"/>
    <n v="0"/>
    <n v="0"/>
    <s v="-"/>
    <s v="-"/>
    <s v="-"/>
    <s v="-"/>
    <s v="-"/>
    <n v="0"/>
    <m/>
    <m/>
  </r>
  <r>
    <s v="RO500_11"/>
    <s v="RO100_11"/>
    <n v="1"/>
    <s v="Reference"/>
    <s v="RO"/>
    <x v="22"/>
    <s v="Core countries"/>
    <s v="Residential"/>
    <n v="2015"/>
    <n v="11"/>
    <x v="7"/>
    <m/>
    <m/>
    <m/>
    <m/>
    <m/>
    <m/>
    <m/>
    <m/>
    <s v=" -"/>
    <n v="0"/>
    <n v="0"/>
    <n v="0"/>
    <n v="0"/>
    <n v="0"/>
    <n v="2.6520000000000001"/>
    <n v="0"/>
    <n v="0"/>
    <n v="0"/>
    <s v="-"/>
    <n v="0"/>
    <m/>
    <m/>
  </r>
  <r>
    <s v="RO500_14"/>
    <s v="RO100_14"/>
    <n v="1"/>
    <s v="Reference"/>
    <s v="RO"/>
    <x v="22"/>
    <s v="Core countries"/>
    <s v="Residential"/>
    <n v="2015"/>
    <n v="14"/>
    <x v="8"/>
    <m/>
    <m/>
    <m/>
    <m/>
    <m/>
    <m/>
    <m/>
    <m/>
    <s v=" -"/>
    <n v="0"/>
    <n v="0"/>
    <n v="0"/>
    <n v="0"/>
    <n v="0"/>
    <n v="3.468"/>
    <n v="0"/>
    <n v="0"/>
    <n v="0"/>
    <s v="-"/>
    <n v="0"/>
    <m/>
    <m/>
  </r>
  <r>
    <s v="RO500_12"/>
    <s v="RO100_12"/>
    <n v="1"/>
    <s v="Reference"/>
    <s v="RO"/>
    <x v="22"/>
    <s v="Core countries"/>
    <s v="Residential"/>
    <n v="2015"/>
    <n v="12"/>
    <x v="9"/>
    <m/>
    <m/>
    <m/>
    <m/>
    <m/>
    <m/>
    <m/>
    <m/>
    <s v=" -"/>
    <n v="0"/>
    <n v="0"/>
    <n v="0"/>
    <n v="0"/>
    <n v="0"/>
    <n v="2.6520000000000001"/>
    <n v="0"/>
    <n v="0"/>
    <n v="0"/>
    <s v="-"/>
    <n v="0"/>
    <m/>
    <m/>
  </r>
  <r>
    <s v="RO500_2"/>
    <s v="RO100_2"/>
    <n v="1"/>
    <s v="Reference"/>
    <s v="RO"/>
    <x v="22"/>
    <s v="Core countries"/>
    <s v="Residential"/>
    <n v="2015"/>
    <n v="2"/>
    <x v="10"/>
    <m/>
    <m/>
    <m/>
    <m/>
    <m/>
    <m/>
    <m/>
    <m/>
    <n v="1677.5953039543442"/>
    <n v="28.158958591709052"/>
    <n v="3.9864801461374215"/>
    <n v="7.766003339079103"/>
    <n v="16.406475106492525"/>
    <n v="0"/>
    <n v="0.73155408310770298"/>
    <n v="8.5975772802659964"/>
    <n v="2.9163258281346232"/>
    <n v="5.6812514521313728"/>
    <s v="-"/>
    <n v="0"/>
    <m/>
    <m/>
  </r>
  <r>
    <s v="RO500_6"/>
    <s v="RO100_6"/>
    <n v="1"/>
    <s v="Reference"/>
    <s v="RO"/>
    <x v="22"/>
    <s v="Core countries"/>
    <s v="Residential"/>
    <n v="2015"/>
    <n v="6"/>
    <x v="11"/>
    <m/>
    <m/>
    <m/>
    <m/>
    <m/>
    <m/>
    <m/>
    <m/>
    <n v="103.79907623070545"/>
    <n v="0.7327081744988494"/>
    <n v="0.59954773553877383"/>
    <n v="0.12733741618858863"/>
    <n v="5.8230227714869852E-3"/>
    <n v="0.26263221840636025"/>
    <n v="0.85"/>
    <n v="0.61785237896825806"/>
    <n v="0.50961557520795775"/>
    <n v="0.10823680376030034"/>
    <s v="-"/>
    <n v="0.72992133873387044"/>
    <m/>
    <m/>
  </r>
  <r>
    <s v="RO500_7"/>
    <s v="RO100_7"/>
    <n v="1"/>
    <s v="Reference"/>
    <s v="RO"/>
    <x v="22"/>
    <s v="Core countries"/>
    <s v="Residential"/>
    <n v="2015"/>
    <n v="7"/>
    <x v="12"/>
    <m/>
    <m/>
    <m/>
    <m/>
    <m/>
    <m/>
    <m/>
    <m/>
    <n v="797.57895552289551"/>
    <n v="9.1027366697243703"/>
    <n v="1.8111167694400245"/>
    <n v="7.2916199002843456"/>
    <n v="0"/>
    <n v="0"/>
    <n v="0.89584455731875456"/>
    <n v="8.1546371022784214"/>
    <n v="1.6224791005715715"/>
    <n v="6.5321580017068506"/>
    <s v="-"/>
    <n v="0"/>
    <m/>
    <m/>
  </r>
  <r>
    <s v="RO500_5"/>
    <s v="RO100_5"/>
    <n v="1"/>
    <s v="Reference"/>
    <s v="RO"/>
    <x v="22"/>
    <s v="Core countries"/>
    <s v="Residential"/>
    <n v="2015"/>
    <n v="5"/>
    <x v="13"/>
    <m/>
    <m/>
    <m/>
    <m/>
    <m/>
    <m/>
    <m/>
    <m/>
    <n v="200.03808284369225"/>
    <n v="0.59935090610796304"/>
    <n v="1.5586495257409131E-2"/>
    <n v="0.58376441085055386"/>
    <n v="0"/>
    <n v="0"/>
    <n v="0.62085685675246116"/>
    <n v="0.37211111965792937"/>
    <n v="9.6769824533021759E-3"/>
    <n v="0.36243413720462719"/>
    <s v="-"/>
    <n v="0"/>
    <m/>
    <m/>
  </r>
  <r>
    <s v="RO500_4"/>
    <s v="RO100_4"/>
    <n v="1"/>
    <s v="Reference"/>
    <s v="RO"/>
    <x v="22"/>
    <s v="Core countries"/>
    <s v="Residential"/>
    <n v="2015"/>
    <n v="4"/>
    <x v="14"/>
    <m/>
    <m/>
    <m/>
    <m/>
    <m/>
    <m/>
    <m/>
    <m/>
    <n v="4666.341074966881"/>
    <n v="36.430437235334786"/>
    <n v="1.4854804937955461"/>
    <n v="33.796756782687702"/>
    <n v="1.1481999588515353"/>
    <n v="0"/>
    <n v="0.58040968532149162"/>
    <n v="20.478152235081843"/>
    <n v="0.86218726595508699"/>
    <n v="19.615964969126757"/>
    <s v="-"/>
    <n v="0"/>
    <m/>
    <m/>
  </r>
  <r>
    <s v="SK500_1"/>
    <s v="SK100_1"/>
    <n v="1"/>
    <s v="Reference"/>
    <s v="SK"/>
    <x v="23"/>
    <s v="Nice to have"/>
    <s v="Residential"/>
    <n v="2015"/>
    <n v="1"/>
    <x v="0"/>
    <n v="1846.9"/>
    <n v="949.40787301587295"/>
    <n v="897.49212698412725"/>
    <n v="105.96"/>
    <n v="63.703000000000003"/>
    <n v="157772.19919003174"/>
    <n v="100599.25822476188"/>
    <n v="57172.94096526986"/>
    <n v="1846.9000000000003"/>
    <n v="24.074231004525494"/>
    <n v="3.2430624083216184"/>
    <n v="17.916045712442777"/>
    <n v="2.9151228837610996"/>
    <n v="1.3799281390083459E-2"/>
    <s v=" -"/>
    <n v="17.890701277169416"/>
    <n v="2.7847333817115749"/>
    <n v="15.105967895457841"/>
    <s v="-"/>
    <n v="2.8897962989671462E-2"/>
    <n v="11456.55320849228"/>
    <n v="134.11176512332759"/>
  </r>
  <r>
    <s v="SK500_10"/>
    <s v="SK100_10"/>
    <n v="1"/>
    <s v="Reference"/>
    <s v="SK"/>
    <x v="23"/>
    <s v="Nice to have"/>
    <s v="Residential"/>
    <n v="2015"/>
    <n v="10"/>
    <x v="1"/>
    <m/>
    <m/>
    <m/>
    <m/>
    <m/>
    <m/>
    <m/>
    <m/>
    <s v="n/a"/>
    <n v="0.11296526938726811"/>
    <n v="8.0127154808065967E-2"/>
    <n v="3.2838114579202146E-2"/>
    <n v="0"/>
    <n v="0"/>
    <n v="0.98939999999999995"/>
    <n v="0.11176783753176306"/>
    <n v="7.9277806967100461E-2"/>
    <n v="3.2490030564662598E-2"/>
    <s v="-"/>
    <n v="0"/>
    <m/>
    <m/>
  </r>
  <r>
    <s v="SK500_15"/>
    <s v="SK100_15"/>
    <n v="1"/>
    <s v="Reference"/>
    <s v="SK"/>
    <x v="23"/>
    <s v="Nice to have"/>
    <s v="Residential"/>
    <n v="2015"/>
    <n v="15"/>
    <x v="2"/>
    <m/>
    <m/>
    <m/>
    <m/>
    <m/>
    <m/>
    <m/>
    <m/>
    <s v=" -"/>
    <n v="0"/>
    <n v="0"/>
    <n v="0"/>
    <n v="0"/>
    <n v="0"/>
    <s v="-"/>
    <s v="-"/>
    <s v="-"/>
    <s v="-"/>
    <s v="-"/>
    <n v="0"/>
    <m/>
    <m/>
  </r>
  <r>
    <s v="SK500_16"/>
    <s v="SK100_16"/>
    <n v="1"/>
    <s v="Reference"/>
    <s v="SK"/>
    <x v="23"/>
    <s v="Nice to have"/>
    <s v="Residential"/>
    <n v="2015"/>
    <n v="16"/>
    <x v="3"/>
    <m/>
    <m/>
    <m/>
    <m/>
    <m/>
    <m/>
    <m/>
    <m/>
    <s v=" -"/>
    <n v="0"/>
    <n v="0"/>
    <n v="0"/>
    <n v="0"/>
    <n v="0"/>
    <n v="0.82411433922647082"/>
    <n v="0"/>
    <n v="0"/>
    <n v="0"/>
    <s v="-"/>
    <n v="0"/>
    <m/>
    <m/>
  </r>
  <r>
    <s v="SK500_3"/>
    <s v="SK100_3"/>
    <n v="1"/>
    <s v="Reference"/>
    <s v="SK"/>
    <x v="23"/>
    <s v="Nice to have"/>
    <s v="Residential"/>
    <n v="2015"/>
    <n v="3"/>
    <x v="4"/>
    <m/>
    <m/>
    <m/>
    <m/>
    <m/>
    <m/>
    <m/>
    <m/>
    <n v="8.8008599551430926"/>
    <n v="0.15805940699996929"/>
    <n v="1.7307661031174201E-2"/>
    <n v="0.14075174596879508"/>
    <n v="0"/>
    <n v="0"/>
    <n v="0.7981922289366512"/>
    <n v="0.1261617903777108"/>
    <n v="1.3814840536152954E-2"/>
    <n v="0.11234694984155785"/>
    <s v="-"/>
    <n v="0"/>
    <m/>
    <m/>
  </r>
  <r>
    <s v="SK500_8"/>
    <s v="SK100_8"/>
    <n v="1"/>
    <s v="Reference"/>
    <s v="SK"/>
    <x v="23"/>
    <s v="Nice to have"/>
    <s v="Residential"/>
    <n v="2015"/>
    <n v="8"/>
    <x v="5"/>
    <m/>
    <m/>
    <m/>
    <m/>
    <m/>
    <m/>
    <m/>
    <m/>
    <s v=" -"/>
    <n v="0"/>
    <n v="0"/>
    <n v="0"/>
    <n v="0"/>
    <n v="0"/>
    <s v="-"/>
    <s v="-"/>
    <s v="-"/>
    <s v="-"/>
    <s v="-"/>
    <n v="0"/>
    <m/>
    <m/>
  </r>
  <r>
    <s v="SK500_9"/>
    <s v="SK100_9"/>
    <n v="1"/>
    <s v="Reference"/>
    <s v="SK"/>
    <x v="23"/>
    <s v="Nice to have"/>
    <s v="Residential"/>
    <n v="2015"/>
    <n v="9"/>
    <x v="6"/>
    <m/>
    <m/>
    <m/>
    <m/>
    <m/>
    <m/>
    <m/>
    <m/>
    <s v=" -"/>
    <n v="0"/>
    <n v="0"/>
    <n v="0"/>
    <n v="0"/>
    <n v="0"/>
    <s v="-"/>
    <s v="-"/>
    <s v="-"/>
    <s v="-"/>
    <s v="-"/>
    <n v="0"/>
    <m/>
    <m/>
  </r>
  <r>
    <s v="SK500_11"/>
    <s v="SK100_11"/>
    <n v="1"/>
    <s v="Reference"/>
    <s v="SK"/>
    <x v="23"/>
    <s v="Nice to have"/>
    <s v="Residential"/>
    <n v="2015"/>
    <n v="11"/>
    <x v="7"/>
    <m/>
    <m/>
    <m/>
    <m/>
    <m/>
    <m/>
    <m/>
    <m/>
    <n v="6.0102679560087885E-4"/>
    <n v="4.4930204526733837E-6"/>
    <n v="4.4930204526733837E-6"/>
    <n v="0"/>
    <n v="0"/>
    <n v="0"/>
    <n v="2.6520000000000001"/>
    <n v="1.1915490240489814E-5"/>
    <n v="1.1915490240489814E-5"/>
    <n v="0"/>
    <s v="-"/>
    <n v="0"/>
    <m/>
    <m/>
  </r>
  <r>
    <s v="SK500_14"/>
    <s v="SK100_14"/>
    <n v="1"/>
    <s v="Reference"/>
    <s v="SK"/>
    <x v="23"/>
    <s v="Nice to have"/>
    <s v="Residential"/>
    <n v="2015"/>
    <n v="14"/>
    <x v="8"/>
    <m/>
    <m/>
    <m/>
    <m/>
    <m/>
    <m/>
    <m/>
    <m/>
    <s v=" -"/>
    <n v="0"/>
    <n v="0"/>
    <n v="0"/>
    <n v="0"/>
    <n v="0"/>
    <n v="3.468"/>
    <n v="0"/>
    <n v="0"/>
    <n v="0"/>
    <s v="-"/>
    <n v="0"/>
    <m/>
    <m/>
  </r>
  <r>
    <s v="SK500_12"/>
    <s v="SK100_12"/>
    <n v="1"/>
    <s v="Reference"/>
    <s v="SK"/>
    <x v="23"/>
    <s v="Nice to have"/>
    <s v="Residential"/>
    <n v="2015"/>
    <n v="12"/>
    <x v="9"/>
    <m/>
    <m/>
    <m/>
    <m/>
    <m/>
    <m/>
    <m/>
    <m/>
    <s v=" -"/>
    <n v="4.4930204526733837E-6"/>
    <n v="4.4930204526733837E-6"/>
    <n v="0"/>
    <n v="0"/>
    <n v="0"/>
    <n v="2.6520000000000001"/>
    <n v="1.1915490240489814E-5"/>
    <n v="1.1915490240489814E-5"/>
    <n v="0"/>
    <s v="-"/>
    <n v="0"/>
    <m/>
    <m/>
  </r>
  <r>
    <s v="SK500_2"/>
    <s v="SK100_2"/>
    <n v="1"/>
    <s v="Reference"/>
    <s v="SK"/>
    <x v="23"/>
    <s v="Nice to have"/>
    <s v="Residential"/>
    <n v="2015"/>
    <n v="2"/>
    <x v="10"/>
    <m/>
    <m/>
    <m/>
    <m/>
    <m/>
    <m/>
    <m/>
    <m/>
    <n v="1062.3154618023816"/>
    <n v="13.741649865817665"/>
    <n v="1.4955791284969766"/>
    <n v="12.246070737320689"/>
    <n v="0"/>
    <n v="0"/>
    <n v="0.83348241635461939"/>
    <n v="11.453423534860841"/>
    <n v="1.2465389058691958"/>
    <n v="10.206884628991645"/>
    <s v="-"/>
    <n v="0"/>
    <m/>
    <m/>
  </r>
  <r>
    <s v="SK500_6"/>
    <s v="SK100_6"/>
    <n v="1"/>
    <s v="Reference"/>
    <s v="SK"/>
    <x v="23"/>
    <s v="Nice to have"/>
    <s v="Residential"/>
    <n v="2015"/>
    <n v="6"/>
    <x v="11"/>
    <m/>
    <m/>
    <m/>
    <m/>
    <m/>
    <m/>
    <m/>
    <m/>
    <n v="134.61982056394572"/>
    <n v="3.6902513988581664"/>
    <n v="0.40124822366942936"/>
    <n v="0.3880285348124653"/>
    <n v="2.9009746403762717"/>
    <n v="1.3799281390083459E-2"/>
    <n v="0.84"/>
    <n v="0.66299247712479148"/>
    <n v="0.33704850788232066"/>
    <n v="0.32594396924247082"/>
    <s v="-"/>
    <n v="2.8897962989671462E-2"/>
    <m/>
    <m/>
  </r>
  <r>
    <s v="SK500_7"/>
    <s v="SK100_7"/>
    <n v="1"/>
    <s v="Reference"/>
    <s v="SK"/>
    <x v="23"/>
    <s v="Nice to have"/>
    <s v="Residential"/>
    <n v="2015"/>
    <n v="7"/>
    <x v="12"/>
    <m/>
    <m/>
    <m/>
    <m/>
    <m/>
    <m/>
    <m/>
    <m/>
    <n v="596.58182562436696"/>
    <n v="5.6370930504930659"/>
    <n v="1.1907163584349161"/>
    <n v="4.4463766920581493"/>
    <n v="0"/>
    <n v="0"/>
    <n v="0.89893692635168621"/>
    <n v="5.0673911003686873"/>
    <n v="1.0703789034081563"/>
    <n v="3.9970121969605312"/>
    <s v="-"/>
    <n v="0"/>
    <m/>
    <m/>
  </r>
  <r>
    <s v="SK500_5"/>
    <s v="SK100_5"/>
    <n v="1"/>
    <s v="Reference"/>
    <s v="SK"/>
    <x v="23"/>
    <s v="Nice to have"/>
    <s v="Residential"/>
    <n v="2015"/>
    <n v="5"/>
    <x v="13"/>
    <m/>
    <m/>
    <m/>
    <m/>
    <m/>
    <m/>
    <m/>
    <m/>
    <n v="17.633804717474689"/>
    <n v="0.26256134485539878"/>
    <n v="2.3173612551671451E-2"/>
    <n v="0.23938773230372734"/>
    <n v="0"/>
    <n v="0"/>
    <n v="0.59942790704658611"/>
    <n v="0.15738659741800864"/>
    <n v="1.3890910070556916E-2"/>
    <n v="0.14349568734745172"/>
    <s v="-"/>
    <n v="0"/>
    <m/>
    <m/>
  </r>
  <r>
    <s v="SK500_4"/>
    <s v="SK100_4"/>
    <n v="1"/>
    <s v="Reference"/>
    <s v="SK"/>
    <x v="23"/>
    <s v="Nice to have"/>
    <s v="Residential"/>
    <n v="2015"/>
    <n v="4"/>
    <x v="14"/>
    <m/>
    <m/>
    <m/>
    <m/>
    <m/>
    <m/>
    <m/>
    <m/>
    <n v="26.947626309892804"/>
    <n v="0.47164617509350726"/>
    <n v="3.4905776308931477E-2"/>
    <n v="0.42259215539974765"/>
    <n v="1.4148243384828108E-2"/>
    <n v="0"/>
    <n v="0.68102171048889182"/>
    <n v="0.31156602399737487"/>
    <n v="2.377159148785115E-2"/>
    <n v="0.28779443250952375"/>
    <s v="-"/>
    <n v="0"/>
    <m/>
    <m/>
  </r>
  <r>
    <s v="SI500_1"/>
    <s v="SI100_1"/>
    <n v="1"/>
    <s v="Reference"/>
    <s v="SI"/>
    <x v="24"/>
    <s v="Nice to have"/>
    <s v="Residential"/>
    <n v="2015"/>
    <n v="1"/>
    <x v="0"/>
    <n v="882.7"/>
    <n v="551.28226438246861"/>
    <n v="331.41773561753149"/>
    <n v="89.78244144697841"/>
    <n v="67.740514094353813"/>
    <n v="71945.875413394882"/>
    <n v="49495.467622676661"/>
    <n v="22450.407790718218"/>
    <n v="882.69999999999993"/>
    <n v="12.101524361603705"/>
    <n v="1.9399658166506581"/>
    <n v="9.5912920942942552"/>
    <n v="0.57026645065879256"/>
    <n v="1.728257739120375E-2"/>
    <s v=" -"/>
    <n v="8.4668415748917365"/>
    <n v="1.5557786186252804"/>
    <n v="6.9110629562664556"/>
    <s v="-"/>
    <n v="3.6192557257078893E-2"/>
    <n v="13063.620608298303"/>
    <n v="160.2768448460358"/>
  </r>
  <r>
    <s v="SI500_10"/>
    <s v="SI100_10"/>
    <n v="1"/>
    <s v="Reference"/>
    <s v="SI"/>
    <x v="24"/>
    <s v="Nice to have"/>
    <s v="Residential"/>
    <n v="2015"/>
    <n v="10"/>
    <x v="1"/>
    <m/>
    <m/>
    <m/>
    <m/>
    <m/>
    <m/>
    <m/>
    <m/>
    <s v="n/a"/>
    <n v="0.11537792985344521"/>
    <n v="0.10114820715204829"/>
    <n v="1.4229722701396911E-2"/>
    <n v="0"/>
    <n v="0"/>
    <n v="0.98939999999999995"/>
    <n v="0.11415492379699868"/>
    <n v="0.10007603615623657"/>
    <n v="1.4078887640762103E-2"/>
    <s v="-"/>
    <n v="0"/>
    <m/>
    <m/>
  </r>
  <r>
    <s v="SI500_15"/>
    <s v="SI100_15"/>
    <n v="1"/>
    <s v="Reference"/>
    <s v="SI"/>
    <x v="24"/>
    <s v="Nice to have"/>
    <s v="Residential"/>
    <n v="2015"/>
    <n v="15"/>
    <x v="2"/>
    <m/>
    <m/>
    <m/>
    <m/>
    <m/>
    <m/>
    <m/>
    <m/>
    <s v=" -"/>
    <n v="0"/>
    <n v="0"/>
    <n v="0"/>
    <n v="0"/>
    <n v="0"/>
    <s v="-"/>
    <s v="-"/>
    <s v="-"/>
    <s v="-"/>
    <s v="-"/>
    <n v="0"/>
    <m/>
    <m/>
  </r>
  <r>
    <s v="SI500_16"/>
    <s v="SI100_16"/>
    <n v="1"/>
    <s v="Reference"/>
    <s v="SI"/>
    <x v="24"/>
    <s v="Nice to have"/>
    <s v="Residential"/>
    <n v="2015"/>
    <n v="16"/>
    <x v="3"/>
    <m/>
    <m/>
    <m/>
    <m/>
    <m/>
    <m/>
    <m/>
    <m/>
    <n v="1.482074723996023"/>
    <n v="0"/>
    <n v="0"/>
    <n v="0"/>
    <n v="0"/>
    <n v="0"/>
    <n v="0.79405458517749439"/>
    <n v="0"/>
    <n v="0"/>
    <n v="0"/>
    <s v="-"/>
    <n v="0"/>
    <m/>
    <m/>
  </r>
  <r>
    <s v="SI500_3"/>
    <s v="SI100_3"/>
    <n v="1"/>
    <s v="Reference"/>
    <s v="SI"/>
    <x v="24"/>
    <s v="Nice to have"/>
    <s v="Residential"/>
    <n v="2015"/>
    <n v="3"/>
    <x v="4"/>
    <m/>
    <m/>
    <m/>
    <m/>
    <m/>
    <m/>
    <m/>
    <m/>
    <n v="135.43104122677701"/>
    <n v="2.0108673968275901"/>
    <n v="0.1879948194036129"/>
    <n v="1.6869880324900874"/>
    <n v="0.13588454493388971"/>
    <n v="0"/>
    <n v="0.76344906454235084"/>
    <n v="1.4314539043111945"/>
    <n v="0.14352446901249644"/>
    <n v="1.2879294352986981"/>
    <s v="-"/>
    <n v="0"/>
    <m/>
    <m/>
  </r>
  <r>
    <s v="SI500_8"/>
    <s v="SI100_8"/>
    <n v="1"/>
    <s v="Reference"/>
    <s v="SI"/>
    <x v="24"/>
    <s v="Nice to have"/>
    <s v="Residential"/>
    <n v="2015"/>
    <n v="8"/>
    <x v="5"/>
    <m/>
    <m/>
    <m/>
    <m/>
    <m/>
    <m/>
    <m/>
    <m/>
    <s v=" -"/>
    <n v="0"/>
    <n v="0"/>
    <n v="0"/>
    <n v="0"/>
    <n v="0"/>
    <s v="-"/>
    <s v="-"/>
    <s v="-"/>
    <s v="-"/>
    <s v="-"/>
    <n v="0"/>
    <m/>
    <m/>
  </r>
  <r>
    <s v="SI500_9"/>
    <s v="SI100_9"/>
    <n v="1"/>
    <s v="Reference"/>
    <s v="SI"/>
    <x v="24"/>
    <s v="Nice to have"/>
    <s v="Residential"/>
    <n v="2015"/>
    <n v="9"/>
    <x v="6"/>
    <m/>
    <m/>
    <m/>
    <m/>
    <m/>
    <m/>
    <m/>
    <m/>
    <s v=" -"/>
    <n v="0"/>
    <n v="0"/>
    <n v="0"/>
    <n v="0"/>
    <n v="0"/>
    <s v="-"/>
    <s v="-"/>
    <s v="-"/>
    <s v="-"/>
    <s v="-"/>
    <n v="0"/>
    <m/>
    <m/>
  </r>
  <r>
    <s v="SI500_11"/>
    <s v="SI100_11"/>
    <n v="1"/>
    <s v="Reference"/>
    <s v="SI"/>
    <x v="24"/>
    <s v="Nice to have"/>
    <s v="Residential"/>
    <n v="2015"/>
    <n v="11"/>
    <x v="7"/>
    <m/>
    <m/>
    <m/>
    <m/>
    <m/>
    <m/>
    <m/>
    <m/>
    <n v="7.0533884387227416E-4"/>
    <n v="4.3592556581300744E-6"/>
    <n v="1.0707050601810413E-6"/>
    <n v="3.2885505979490331E-6"/>
    <n v="0"/>
    <n v="0"/>
    <n v="2.6520000000000001"/>
    <n v="1.1560746005360958E-5"/>
    <n v="2.8395098196001218E-6"/>
    <n v="8.7212361857608362E-6"/>
    <s v="-"/>
    <n v="0"/>
    <m/>
    <m/>
  </r>
  <r>
    <s v="SI500_14"/>
    <s v="SI100_14"/>
    <n v="1"/>
    <s v="Reference"/>
    <s v="SI"/>
    <x v="24"/>
    <s v="Nice to have"/>
    <s v="Residential"/>
    <n v="2015"/>
    <n v="14"/>
    <x v="8"/>
    <m/>
    <m/>
    <m/>
    <m/>
    <m/>
    <m/>
    <m/>
    <m/>
    <s v=" -"/>
    <n v="0"/>
    <n v="0"/>
    <n v="0"/>
    <n v="0"/>
    <n v="0"/>
    <n v="3.468"/>
    <n v="0"/>
    <n v="0"/>
    <n v="0"/>
    <s v="-"/>
    <n v="0"/>
    <m/>
    <m/>
  </r>
  <r>
    <s v="SI500_12"/>
    <s v="SI100_12"/>
    <n v="1"/>
    <s v="Reference"/>
    <s v="SI"/>
    <x v="24"/>
    <s v="Nice to have"/>
    <s v="Residential"/>
    <n v="2015"/>
    <n v="12"/>
    <x v="9"/>
    <m/>
    <m/>
    <m/>
    <m/>
    <m/>
    <m/>
    <m/>
    <m/>
    <s v=" -"/>
    <n v="4.3592556581300744E-6"/>
    <n v="1.0707050601810413E-6"/>
    <n v="3.2885505979490331E-6"/>
    <n v="0"/>
    <n v="0"/>
    <n v="2.6520000000000001"/>
    <n v="1.1560746005360958E-5"/>
    <n v="2.8395098196001218E-6"/>
    <n v="8.7212361857608362E-6"/>
    <s v="-"/>
    <n v="0"/>
    <m/>
    <m/>
  </r>
  <r>
    <s v="SI500_2"/>
    <s v="SI100_2"/>
    <n v="1"/>
    <s v="Reference"/>
    <s v="SI"/>
    <x v="24"/>
    <s v="Nice to have"/>
    <s v="Residential"/>
    <n v="2015"/>
    <n v="2"/>
    <x v="10"/>
    <m/>
    <m/>
    <m/>
    <m/>
    <m/>
    <m/>
    <m/>
    <m/>
    <n v="145.12981185507525"/>
    <n v="1.5520724341117533"/>
    <n v="0.2991447232454334"/>
    <n v="1.1716335401263165"/>
    <n v="8.1294170740003349E-2"/>
    <n v="0"/>
    <n v="0.84237368856238171"/>
    <n v="1.2389449107738351"/>
    <n v="0.25199164393422857"/>
    <n v="0.98695326683960649"/>
    <s v="-"/>
    <n v="0"/>
    <m/>
    <m/>
  </r>
  <r>
    <s v="SI500_6"/>
    <s v="SI100_6"/>
    <n v="1"/>
    <s v="Reference"/>
    <s v="SI"/>
    <x v="24"/>
    <s v="Nice to have"/>
    <s v="Residential"/>
    <n v="2015"/>
    <n v="6"/>
    <x v="11"/>
    <m/>
    <m/>
    <m/>
    <m/>
    <m/>
    <m/>
    <m/>
    <m/>
    <n v="63.717625113702283"/>
    <n v="1.4440309577288231"/>
    <n v="0.6459663792909941"/>
    <n v="0.50411674356123692"/>
    <n v="0.29394783487659215"/>
    <n v="1.728257739120375E-2"/>
    <n v="0.85"/>
    <n v="0.97757065442439639"/>
    <n v="0.54907142239734497"/>
    <n v="0.42849923202705142"/>
    <s v="-"/>
    <n v="3.6192557257078893E-2"/>
    <m/>
    <m/>
  </r>
  <r>
    <s v="SI500_7"/>
    <s v="SI100_7"/>
    <n v="1"/>
    <s v="Reference"/>
    <s v="SI"/>
    <x v="24"/>
    <s v="Nice to have"/>
    <s v="Residential"/>
    <n v="2015"/>
    <n v="7"/>
    <x v="12"/>
    <m/>
    <m/>
    <m/>
    <m/>
    <m/>
    <m/>
    <m/>
    <m/>
    <n v="118.6958678192449"/>
    <n v="0.92723701945967263"/>
    <n v="0.21654269938046236"/>
    <n v="0.7106943200792103"/>
    <n v="0"/>
    <n v="0"/>
    <n v="0.90223951036340111"/>
    <n v="0.8365898744281145"/>
    <n v="0.19537337906179753"/>
    <n v="0.64121649536631697"/>
    <s v="-"/>
    <n v="0"/>
    <m/>
    <m/>
  </r>
  <r>
    <s v="SI500_5"/>
    <s v="SI100_5"/>
    <n v="1"/>
    <s v="Reference"/>
    <s v="SI"/>
    <x v="24"/>
    <s v="Nice to have"/>
    <s v="Residential"/>
    <n v="2015"/>
    <n v="5"/>
    <x v="13"/>
    <m/>
    <m/>
    <m/>
    <m/>
    <m/>
    <m/>
    <m/>
    <m/>
    <n v="8.1235388433553571E-4"/>
    <n v="1.0000000000010003E-5"/>
    <n v="1.6729063487952621E-6"/>
    <n v="8.32709365121474E-6"/>
    <n v="0"/>
    <n v="0"/>
    <n v="0.59639633043829121"/>
    <n v="5.9639633043888769E-6"/>
    <n v="9.977152075884143E-7"/>
    <n v="4.966248096800463E-6"/>
    <s v="-"/>
    <n v="0"/>
    <m/>
    <m/>
  </r>
  <r>
    <s v="SI500_4"/>
    <s v="SI100_4"/>
    <n v="1"/>
    <s v="Reference"/>
    <s v="SI"/>
    <x v="24"/>
    <s v="Nice to have"/>
    <s v="Residential"/>
    <n v="2015"/>
    <n v="4"/>
    <x v="14"/>
    <m/>
    <m/>
    <m/>
    <m/>
    <m/>
    <m/>
    <m/>
    <m/>
    <n v="418.24206156847629"/>
    <n v="6.0519242643667637"/>
    <n v="0.48916624456669833"/>
    <n v="5.5036181196917582"/>
    <n v="5.9139900108307379E-2"/>
    <n v="0"/>
    <n v="0.64546119922446521"/>
    <n v="3.8681097824478878"/>
    <n v="0.31573783083814916"/>
    <n v="3.5523719516097385"/>
    <s v="-"/>
    <n v="0"/>
    <m/>
    <m/>
  </r>
  <r>
    <s v="ES500_1"/>
    <s v="ES100_1"/>
    <n v="1"/>
    <s v="Reference"/>
    <s v="ES"/>
    <x v="25"/>
    <s v="Core countries"/>
    <s v="Residential"/>
    <n v="2015"/>
    <n v="1"/>
    <x v="0"/>
    <n v="18376"/>
    <n v="6636.0678727578525"/>
    <n v="11739.932127242148"/>
    <n v="138.29291613467734"/>
    <n v="77.514500763386025"/>
    <n v="1827736.1556305401"/>
    <n v="917721.1777913284"/>
    <n v="910014.97783921158"/>
    <n v="18376.000000000004"/>
    <n v="128.13183668854802"/>
    <n v="52.133156074374796"/>
    <n v="63.405577949358658"/>
    <n v="12.593102664814557"/>
    <n v="5.425714798102014"/>
    <s v=" -"/>
    <n v="92.54252968813276"/>
    <n v="43.324603981873814"/>
    <n v="49.217925706258953"/>
    <s v="-"/>
    <n v="11.951307487259841"/>
    <n v="6287.4800840081334"/>
    <n v="63.214120740460167"/>
  </r>
  <r>
    <s v="ES500_10"/>
    <s v="ES100_10"/>
    <n v="1"/>
    <s v="Reference"/>
    <s v="ES"/>
    <x v="25"/>
    <s v="Core countries"/>
    <s v="Residential"/>
    <n v="2015"/>
    <n v="10"/>
    <x v="1"/>
    <m/>
    <m/>
    <m/>
    <m/>
    <m/>
    <m/>
    <m/>
    <m/>
    <s v="n/a"/>
    <n v="2.4486845446494283"/>
    <n v="2.0863972728473659"/>
    <n v="0.36228727180206244"/>
    <n v="0"/>
    <n v="0"/>
    <n v="0.98939999999999995"/>
    <n v="2.4227284884761442"/>
    <n v="2.0642814617551837"/>
    <n v="0.35844702672096052"/>
    <s v="-"/>
    <n v="0"/>
    <m/>
    <m/>
  </r>
  <r>
    <s v="ES500_15"/>
    <s v="ES100_15"/>
    <n v="1"/>
    <s v="Reference"/>
    <s v="ES"/>
    <x v="25"/>
    <s v="Core countries"/>
    <s v="Residential"/>
    <n v="2015"/>
    <n v="15"/>
    <x v="2"/>
    <m/>
    <m/>
    <m/>
    <m/>
    <m/>
    <m/>
    <m/>
    <m/>
    <s v=" -"/>
    <n v="0"/>
    <n v="0"/>
    <n v="0"/>
    <n v="0"/>
    <n v="0"/>
    <s v="-"/>
    <s v="-"/>
    <s v="-"/>
    <s v="-"/>
    <s v="-"/>
    <n v="0"/>
    <m/>
    <m/>
  </r>
  <r>
    <s v="ES500_16"/>
    <s v="ES100_16"/>
    <n v="1"/>
    <s v="Reference"/>
    <s v="ES"/>
    <x v="25"/>
    <s v="Core countries"/>
    <s v="Residential"/>
    <n v="2015"/>
    <n v="16"/>
    <x v="3"/>
    <m/>
    <m/>
    <m/>
    <m/>
    <m/>
    <m/>
    <m/>
    <m/>
    <n v="169.6527593668107"/>
    <n v="0"/>
    <n v="0"/>
    <n v="0"/>
    <n v="0"/>
    <n v="0"/>
    <n v="0.81686950897378152"/>
    <n v="0"/>
    <n v="0"/>
    <n v="0"/>
    <s v="-"/>
    <n v="0"/>
    <m/>
    <m/>
  </r>
  <r>
    <s v="ES500_3"/>
    <s v="ES100_3"/>
    <n v="1"/>
    <s v="Reference"/>
    <s v="ES"/>
    <x v="25"/>
    <s v="Core countries"/>
    <s v="Residential"/>
    <n v="2015"/>
    <n v="3"/>
    <x v="4"/>
    <m/>
    <m/>
    <m/>
    <m/>
    <m/>
    <m/>
    <m/>
    <m/>
    <n v="2073.2870629205913"/>
    <n v="30.489539602595062"/>
    <n v="29.196178175901167"/>
    <n v="1.2933614266938962"/>
    <n v="0"/>
    <n v="0"/>
    <n v="0.81128956011069364"/>
    <n v="24.735845172166922"/>
    <n v="23.686554549240292"/>
    <n v="1.0492906229266301"/>
    <s v="-"/>
    <n v="0"/>
    <m/>
    <m/>
  </r>
  <r>
    <s v="ES500_8"/>
    <s v="ES100_8"/>
    <n v="1"/>
    <s v="Reference"/>
    <s v="ES"/>
    <x v="25"/>
    <s v="Core countries"/>
    <s v="Residential"/>
    <n v="2015"/>
    <n v="8"/>
    <x v="5"/>
    <m/>
    <m/>
    <m/>
    <m/>
    <m/>
    <m/>
    <m/>
    <m/>
    <s v=" -"/>
    <n v="0"/>
    <n v="0"/>
    <n v="0"/>
    <n v="0"/>
    <n v="0"/>
    <s v="-"/>
    <s v="-"/>
    <s v="-"/>
    <s v="-"/>
    <s v="-"/>
    <n v="0"/>
    <m/>
    <m/>
  </r>
  <r>
    <s v="ES500_9"/>
    <s v="ES100_9"/>
    <n v="1"/>
    <s v="Reference"/>
    <s v="ES"/>
    <x v="25"/>
    <s v="Core countries"/>
    <s v="Residential"/>
    <n v="2015"/>
    <n v="9"/>
    <x v="6"/>
    <m/>
    <m/>
    <m/>
    <m/>
    <m/>
    <m/>
    <m/>
    <m/>
    <s v=" -"/>
    <n v="0"/>
    <n v="0"/>
    <n v="0"/>
    <n v="0"/>
    <n v="0"/>
    <s v="-"/>
    <s v="-"/>
    <s v="-"/>
    <s v="-"/>
    <s v="-"/>
    <n v="0"/>
    <m/>
    <m/>
  </r>
  <r>
    <s v="ES500_11"/>
    <s v="ES100_11"/>
    <n v="1"/>
    <s v="Reference"/>
    <s v="ES"/>
    <x v="25"/>
    <s v="Core countries"/>
    <s v="Residential"/>
    <n v="2015"/>
    <n v="11"/>
    <x v="7"/>
    <m/>
    <m/>
    <m/>
    <m/>
    <m/>
    <m/>
    <m/>
    <m/>
    <n v="119.05451731507006"/>
    <n v="0.3926956979731126"/>
    <n v="0.14597459613407771"/>
    <n v="0.2467211018390349"/>
    <n v="0"/>
    <n v="0"/>
    <n v="2.6520000000000006"/>
    <n v="1.041428991024695"/>
    <n v="0.38712462894757421"/>
    <n v="0.65430436207712073"/>
    <s v="-"/>
    <n v="0"/>
    <m/>
    <m/>
  </r>
  <r>
    <s v="ES500_14"/>
    <s v="ES100_14"/>
    <n v="1"/>
    <s v="Reference"/>
    <s v="ES"/>
    <x v="25"/>
    <s v="Core countries"/>
    <s v="Residential"/>
    <n v="2015"/>
    <n v="14"/>
    <x v="8"/>
    <m/>
    <m/>
    <m/>
    <m/>
    <m/>
    <m/>
    <m/>
    <m/>
    <s v=" -"/>
    <n v="0"/>
    <n v="0"/>
    <n v="0"/>
    <n v="0"/>
    <n v="0"/>
    <n v="3.468"/>
    <n v="0"/>
    <n v="0"/>
    <n v="0"/>
    <s v="-"/>
    <n v="0"/>
    <m/>
    <m/>
  </r>
  <r>
    <s v="ES500_12"/>
    <s v="ES100_12"/>
    <n v="1"/>
    <s v="Reference"/>
    <s v="ES"/>
    <x v="25"/>
    <s v="Core countries"/>
    <s v="Residential"/>
    <n v="2015"/>
    <n v="12"/>
    <x v="9"/>
    <m/>
    <m/>
    <m/>
    <m/>
    <m/>
    <m/>
    <m/>
    <m/>
    <s v=" -"/>
    <n v="0.3926956979731126"/>
    <n v="0.14597459613407771"/>
    <n v="0.2467211018390349"/>
    <n v="0"/>
    <n v="0"/>
    <n v="2.6520000000000001"/>
    <n v="1.0414289910246946"/>
    <n v="0.38712462894757416"/>
    <n v="0.6543043620771205"/>
    <s v="-"/>
    <n v="0"/>
    <m/>
    <m/>
  </r>
  <r>
    <s v="ES500_2"/>
    <s v="ES100_2"/>
    <n v="1"/>
    <s v="Reference"/>
    <s v="ES"/>
    <x v="25"/>
    <s v="Core countries"/>
    <s v="Residential"/>
    <n v="2015"/>
    <n v="2"/>
    <x v="10"/>
    <m/>
    <m/>
    <m/>
    <m/>
    <m/>
    <m/>
    <m/>
    <m/>
    <n v="11520.97030963261"/>
    <n v="48.464437374560767"/>
    <n v="15.888297827998109"/>
    <n v="27.160203446443138"/>
    <n v="5.4159361001195174"/>
    <n v="0"/>
    <n v="0.82397483237990388"/>
    <n v="35.470881621813803"/>
    <n v="13.091557539626733"/>
    <n v="22.379324082187072"/>
    <s v="-"/>
    <n v="0"/>
    <m/>
    <m/>
  </r>
  <r>
    <s v="ES500_6"/>
    <s v="ES100_6"/>
    <n v="1"/>
    <s v="Reference"/>
    <s v="ES"/>
    <x v="25"/>
    <s v="Core countries"/>
    <s v="Residential"/>
    <n v="2015"/>
    <n v="6"/>
    <x v="11"/>
    <m/>
    <m/>
    <m/>
    <m/>
    <m/>
    <m/>
    <m/>
    <m/>
    <n v="2738.080185331637"/>
    <n v="16.852170670080774"/>
    <n v="3.5376426553507949"/>
    <n v="6.5684312813224732"/>
    <n v="6.7460967334075042"/>
    <n v="5.425714798102014"/>
    <n v="0.91359221173160432"/>
    <n v="9.2328304397284526"/>
    <n v="3.2319627778179978"/>
    <n v="6.0008676619104548"/>
    <s v="-"/>
    <n v="11.951307487259841"/>
    <m/>
    <m/>
  </r>
  <r>
    <s v="ES500_7"/>
    <s v="ES100_7"/>
    <n v="1"/>
    <s v="Reference"/>
    <s v="ES"/>
    <x v="25"/>
    <s v="Core countries"/>
    <s v="Residential"/>
    <n v="2015"/>
    <n v="7"/>
    <x v="12"/>
    <m/>
    <m/>
    <m/>
    <m/>
    <m/>
    <m/>
    <m/>
    <m/>
    <s v=" -"/>
    <n v="0"/>
    <n v="0"/>
    <n v="0"/>
    <n v="0"/>
    <n v="0"/>
    <n v="0.93577931975342488"/>
    <n v="0"/>
    <n v="0"/>
    <n v="0"/>
    <s v="-"/>
    <n v="0"/>
    <m/>
    <m/>
  </r>
  <r>
    <s v="ES500_5"/>
    <s v="ES100_5"/>
    <n v="1"/>
    <s v="Reference"/>
    <s v="ES"/>
    <x v="25"/>
    <s v="Core countries"/>
    <s v="Residential"/>
    <n v="2015"/>
    <n v="5"/>
    <x v="13"/>
    <m/>
    <m/>
    <m/>
    <m/>
    <m/>
    <m/>
    <m/>
    <m/>
    <n v="773.99311512208499"/>
    <n v="1.0499687101177226"/>
    <n v="0.19050322087325403"/>
    <n v="0.72824128401070243"/>
    <n v="0.13122420523376629"/>
    <n v="0"/>
    <n v="0.66819548810597995"/>
    <n v="0.6139009328856222"/>
    <n v="0.12729339265716527"/>
    <n v="0.48660754022845687"/>
    <s v="-"/>
    <n v="0"/>
    <m/>
    <m/>
  </r>
  <r>
    <s v="ES500_4"/>
    <s v="ES100_4"/>
    <n v="1"/>
    <s v="Reference"/>
    <s v="ES"/>
    <x v="25"/>
    <s v="Core countries"/>
    <s v="Residential"/>
    <n v="2015"/>
    <n v="4"/>
    <x v="14"/>
    <m/>
    <m/>
    <m/>
    <m/>
    <m/>
    <m/>
    <m/>
    <m/>
    <n v="980.96205031119598"/>
    <n v="28.434340088571137"/>
    <n v="1.0881623252700214"/>
    <n v="27.046332137247347"/>
    <n v="0.29984562605376763"/>
    <n v="0"/>
    <n v="0.6762131115376312"/>
    <n v="19.024914042037125"/>
    <n v="0.73582963182886518"/>
    <n v="18.289084410208261"/>
    <s v="-"/>
    <n v="0"/>
    <m/>
    <m/>
  </r>
  <r>
    <s v="SE500_1"/>
    <s v="SE100_1"/>
    <n v="1"/>
    <s v="Reference"/>
    <s v="SE"/>
    <x v="26"/>
    <s v="Core countries"/>
    <s v="Residential"/>
    <n v="2015"/>
    <n v="1"/>
    <x v="0"/>
    <n v="5099.8"/>
    <n v="2645.5506421547016"/>
    <n v="2454.2493578452982"/>
    <n v="124.67"/>
    <n v="66.817999999999998"/>
    <n v="493808.83214993379"/>
    <n v="329820.79855742666"/>
    <n v="163988.03359250713"/>
    <n v="5099.8"/>
    <n v="57.646951875844699"/>
    <n v="9.3902358296600017"/>
    <n v="46.588907775044348"/>
    <n v="1.6678082711403519"/>
    <n v="4.712893144481191E-3"/>
    <s v=" -"/>
    <n v="54.379967515509179"/>
    <n v="9.1386405076032862"/>
    <n v="45.241327007905895"/>
    <s v="-"/>
    <n v="8.7137388459281456E-3"/>
    <n v="10976.733127711743"/>
    <n v="113.36197321741616"/>
  </r>
  <r>
    <s v="SE500_10"/>
    <s v="SE100_10"/>
    <n v="1"/>
    <s v="Reference"/>
    <s v="SE"/>
    <x v="26"/>
    <s v="Core countries"/>
    <s v="Residential"/>
    <n v="2015"/>
    <n v="10"/>
    <x v="1"/>
    <m/>
    <m/>
    <m/>
    <m/>
    <m/>
    <m/>
    <m/>
    <m/>
    <s v="n/a"/>
    <n v="9.8913887722507199E-2"/>
    <n v="8.8733432593175454E-2"/>
    <n v="1.0180455129331743E-2"/>
    <n v="0"/>
    <n v="0"/>
    <n v="0.98939999999999995"/>
    <n v="9.7865400512648623E-2"/>
    <n v="8.7792858207687799E-2"/>
    <n v="1.0072542304960826E-2"/>
    <s v="-"/>
    <n v="0"/>
    <m/>
    <m/>
  </r>
  <r>
    <s v="SE500_15"/>
    <s v="SE100_15"/>
    <n v="1"/>
    <s v="Reference"/>
    <s v="SE"/>
    <x v="26"/>
    <s v="Core countries"/>
    <s v="Residential"/>
    <n v="2015"/>
    <n v="15"/>
    <x v="2"/>
    <m/>
    <m/>
    <m/>
    <m/>
    <m/>
    <m/>
    <m/>
    <m/>
    <s v=" -"/>
    <n v="0"/>
    <n v="0"/>
    <n v="0"/>
    <n v="0"/>
    <n v="0"/>
    <s v="-"/>
    <s v="-"/>
    <s v="-"/>
    <s v="-"/>
    <s v="-"/>
    <n v="0"/>
    <m/>
    <m/>
  </r>
  <r>
    <s v="SE500_16"/>
    <s v="SE100_16"/>
    <n v="1"/>
    <s v="Reference"/>
    <s v="SE"/>
    <x v="26"/>
    <s v="Core countries"/>
    <s v="Residential"/>
    <n v="2015"/>
    <n v="16"/>
    <x v="3"/>
    <m/>
    <m/>
    <m/>
    <m/>
    <m/>
    <m/>
    <m/>
    <m/>
    <s v=" -"/>
    <n v="0"/>
    <n v="0"/>
    <n v="0"/>
    <n v="0"/>
    <n v="0"/>
    <n v="0.8345988076399945"/>
    <n v="0"/>
    <n v="0"/>
    <n v="0"/>
    <s v="-"/>
    <n v="0"/>
    <m/>
    <m/>
  </r>
  <r>
    <s v="SE500_3"/>
    <s v="SE100_3"/>
    <n v="1"/>
    <s v="Reference"/>
    <s v="SE"/>
    <x v="26"/>
    <s v="Core countries"/>
    <s v="Residential"/>
    <n v="2015"/>
    <n v="3"/>
    <x v="4"/>
    <m/>
    <m/>
    <m/>
    <m/>
    <m/>
    <m/>
    <m/>
    <m/>
    <n v="11.318436134295565"/>
    <n v="0.34108938705002523"/>
    <n v="0.15906795221560543"/>
    <n v="0.18149046395152035"/>
    <n v="5.3097088289941956E-4"/>
    <n v="0"/>
    <n v="0.81830070882950834"/>
    <n v="0.27867919334741376"/>
    <n v="0.1301654180500883"/>
    <n v="0.14851377529732543"/>
    <s v="-"/>
    <n v="0"/>
    <m/>
    <m/>
  </r>
  <r>
    <s v="SE500_8"/>
    <s v="SE100_8"/>
    <n v="1"/>
    <s v="Reference"/>
    <s v="SE"/>
    <x v="26"/>
    <s v="Core countries"/>
    <s v="Residential"/>
    <n v="2015"/>
    <n v="8"/>
    <x v="5"/>
    <m/>
    <m/>
    <m/>
    <m/>
    <m/>
    <m/>
    <m/>
    <m/>
    <s v=" -"/>
    <n v="0"/>
    <n v="0"/>
    <n v="0"/>
    <n v="0"/>
    <n v="0"/>
    <s v="-"/>
    <s v="-"/>
    <s v="-"/>
    <s v="-"/>
    <s v="-"/>
    <n v="0"/>
    <m/>
    <m/>
  </r>
  <r>
    <s v="SE500_9"/>
    <s v="SE100_9"/>
    <n v="1"/>
    <s v="Reference"/>
    <s v="SE"/>
    <x v="26"/>
    <s v="Core countries"/>
    <s v="Residential"/>
    <n v="2015"/>
    <n v="9"/>
    <x v="6"/>
    <m/>
    <m/>
    <m/>
    <m/>
    <m/>
    <m/>
    <m/>
    <m/>
    <s v=" -"/>
    <n v="0"/>
    <n v="0"/>
    <n v="0"/>
    <n v="0"/>
    <n v="0"/>
    <s v="-"/>
    <s v="-"/>
    <s v="-"/>
    <s v="-"/>
    <s v="-"/>
    <n v="0"/>
    <m/>
    <m/>
  </r>
  <r>
    <s v="SE500_11"/>
    <s v="SE100_11"/>
    <n v="1"/>
    <s v="Reference"/>
    <s v="SE"/>
    <x v="26"/>
    <s v="Core countries"/>
    <s v="Residential"/>
    <n v="2015"/>
    <n v="11"/>
    <x v="7"/>
    <m/>
    <m/>
    <m/>
    <m/>
    <m/>
    <m/>
    <m/>
    <m/>
    <n v="752.25331071042922"/>
    <n v="4.2654830535211925"/>
    <n v="0.48322193358798504"/>
    <n v="3.7822611199332075"/>
    <n v="0"/>
    <n v="0"/>
    <n v="2.6520000000000001"/>
    <n v="11.312061057938203"/>
    <n v="1.2815045678753363"/>
    <n v="10.030556490062867"/>
    <s v="-"/>
    <n v="0"/>
    <m/>
    <m/>
  </r>
  <r>
    <s v="SE500_14"/>
    <s v="SE100_14"/>
    <n v="1"/>
    <s v="Reference"/>
    <s v="SE"/>
    <x v="26"/>
    <s v="Core countries"/>
    <s v="Residential"/>
    <n v="2015"/>
    <n v="14"/>
    <x v="8"/>
    <m/>
    <m/>
    <m/>
    <m/>
    <m/>
    <m/>
    <m/>
    <m/>
    <s v=" -"/>
    <n v="0"/>
    <n v="0"/>
    <n v="0"/>
    <n v="0"/>
    <n v="0"/>
    <n v="3.468"/>
    <n v="0"/>
    <n v="0"/>
    <n v="0"/>
    <s v="-"/>
    <n v="0"/>
    <m/>
    <m/>
  </r>
  <r>
    <s v="SE500_12"/>
    <s v="SE100_12"/>
    <n v="1"/>
    <s v="Reference"/>
    <s v="SE"/>
    <x v="26"/>
    <s v="Core countries"/>
    <s v="Residential"/>
    <n v="2015"/>
    <n v="12"/>
    <x v="9"/>
    <m/>
    <m/>
    <m/>
    <m/>
    <m/>
    <m/>
    <m/>
    <m/>
    <s v=" -"/>
    <n v="4.2654830535211925"/>
    <n v="0.48322193358798504"/>
    <n v="3.7822611199332075"/>
    <n v="0"/>
    <n v="0"/>
    <n v="2.6520000000000001"/>
    <n v="11.312061057938203"/>
    <n v="1.2815045678753363"/>
    <n v="10.030556490062867"/>
    <s v="-"/>
    <n v="0"/>
    <m/>
    <m/>
  </r>
  <r>
    <s v="SE500_2"/>
    <s v="SE100_2"/>
    <n v="1"/>
    <s v="Reference"/>
    <s v="SE"/>
    <x v="26"/>
    <s v="Core countries"/>
    <s v="Residential"/>
    <n v="2015"/>
    <n v="2"/>
    <x v="10"/>
    <m/>
    <m/>
    <m/>
    <m/>
    <m/>
    <m/>
    <m/>
    <m/>
    <n v="45.176601381868231"/>
    <n v="0.8337465639382966"/>
    <n v="0.22278092896223928"/>
    <n v="0.554544582622436"/>
    <n v="5.642105235362125E-2"/>
    <n v="0"/>
    <n v="0.84898259414599964"/>
    <n v="0.6599358293210239"/>
    <n v="0.18913713099661755"/>
    <n v="0.47079869832440635"/>
    <s v="-"/>
    <n v="0"/>
    <m/>
    <m/>
  </r>
  <r>
    <s v="SE500_6"/>
    <s v="SE100_6"/>
    <n v="1"/>
    <s v="Reference"/>
    <s v="SE"/>
    <x v="26"/>
    <s v="Core countries"/>
    <s v="Residential"/>
    <n v="2015"/>
    <n v="6"/>
    <x v="11"/>
    <m/>
    <m/>
    <m/>
    <m/>
    <m/>
    <m/>
    <m/>
    <m/>
    <n v="847.7998225142353"/>
    <n v="14.5050932719803"/>
    <n v="2.1403723936096806"/>
    <n v="10.753864630466788"/>
    <n v="1.6108562479038313"/>
    <n v="4.712893144481191E-3"/>
    <n v="0.91921329715013622"/>
    <n v="11.852554129136692"/>
    <n v="1.9674587650590838"/>
    <n v="9.8850953640776087"/>
    <s v="-"/>
    <n v="8.7137388459281456E-3"/>
    <m/>
    <m/>
  </r>
  <r>
    <s v="SE500_7"/>
    <s v="SE100_7"/>
    <n v="1"/>
    <s v="Reference"/>
    <s v="SE"/>
    <x v="26"/>
    <s v="Core countries"/>
    <s v="Residential"/>
    <n v="2015"/>
    <n v="7"/>
    <x v="12"/>
    <m/>
    <m/>
    <m/>
    <m/>
    <m/>
    <m/>
    <m/>
    <m/>
    <n v="2736.9727866638059"/>
    <n v="27.493023490924863"/>
    <n v="5.8866200270058489"/>
    <n v="21.606403463919015"/>
    <n v="0"/>
    <n v="0"/>
    <n v="0.89256255210313784"/>
    <n v="24.539243212091417"/>
    <n v="5.2541765945657817"/>
    <n v="19.285066617525636"/>
    <s v="-"/>
    <n v="0"/>
    <m/>
    <m/>
  </r>
  <r>
    <s v="SE500_5"/>
    <s v="SE100_5"/>
    <n v="1"/>
    <s v="Reference"/>
    <s v="SE"/>
    <x v="26"/>
    <s v="Core countries"/>
    <s v="Residential"/>
    <n v="2015"/>
    <n v="5"/>
    <x v="13"/>
    <m/>
    <m/>
    <m/>
    <m/>
    <m/>
    <m/>
    <m/>
    <m/>
    <n v="0"/>
    <n v="1.0000000000011E-5"/>
    <n v="1.1591218198464554E-6"/>
    <n v="8.840878180164545E-6"/>
    <n v="0"/>
    <n v="0"/>
    <n v="0.63632674332836958"/>
    <n v="6.3632674332906954E-6"/>
    <n v="7.3758021274374802E-7"/>
    <n v="5.6256872205469478E-6"/>
    <s v="-"/>
    <n v="0"/>
    <m/>
    <m/>
  </r>
  <r>
    <s v="SE500_4"/>
    <s v="SE100_4"/>
    <n v="1"/>
    <s v="Reference"/>
    <s v="SE"/>
    <x v="26"/>
    <s v="Core countries"/>
    <s v="Residential"/>
    <n v="2015"/>
    <n v="4"/>
    <x v="14"/>
    <m/>
    <m/>
    <m/>
    <m/>
    <m/>
    <m/>
    <m/>
    <m/>
    <n v="706.27904259536615"/>
    <n v="10.10959222070751"/>
    <n v="0.40943800256364743"/>
    <n v="9.7001542181438634"/>
    <n v="0"/>
    <n v="0"/>
    <n v="0.55784864579826476"/>
    <n v="5.6396223298943573"/>
    <n v="0.22840443526847717"/>
    <n v="5.4112178946258798"/>
    <s v="-"/>
    <n v="0"/>
    <m/>
    <m/>
  </r>
  <r>
    <s v="UK500_1"/>
    <s v="UK100_1"/>
    <n v="1"/>
    <s v="Reference"/>
    <s v="UK"/>
    <x v="27"/>
    <s v="Core countries"/>
    <s v="Residential"/>
    <n v="2015"/>
    <n v="1"/>
    <x v="0"/>
    <n v="28218.5"/>
    <n v="15160.405080217841"/>
    <n v="13058.094919782165"/>
    <n v="97.353410126582261"/>
    <n v="61.063697813578827"/>
    <n v="2273292.6956621758"/>
    <n v="1475917.1334595687"/>
    <n v="797375.56220260693"/>
    <n v="28218.499999999993"/>
    <n v="355.75371796549604"/>
    <n v="70.323845747924935"/>
    <n v="273.45974815122395"/>
    <n v="11.97012406634718"/>
    <n v="6.4355636095783056E-2"/>
    <s v=" -"/>
    <n v="280.20894070376249"/>
    <n v="58.784983169878991"/>
    <n v="221.42395753388348"/>
    <s v="-"/>
    <n v="7.1788477178516649E-2"/>
    <n v="12182.915247059513"/>
    <n v="151.22715810205423"/>
  </r>
  <r>
    <s v="UK500_10"/>
    <s v="UK100_10"/>
    <n v="1"/>
    <s v="Reference"/>
    <s v="UK"/>
    <x v="27"/>
    <s v="Core countries"/>
    <s v="Residential"/>
    <n v="2015"/>
    <n v="10"/>
    <x v="1"/>
    <m/>
    <m/>
    <m/>
    <m/>
    <m/>
    <m/>
    <m/>
    <m/>
    <s v="n/a"/>
    <n v="1.0000000000200001E-5"/>
    <n v="8.6507809785375759E-6"/>
    <n v="1.3492190216624251E-6"/>
    <n v="0"/>
    <n v="0"/>
    <n v="0.98939999999999995"/>
    <n v="9.8940000001978809E-6"/>
    <n v="8.5590827001650777E-6"/>
    <n v="1.3349173000328032E-6"/>
    <s v="-"/>
    <n v="0"/>
    <m/>
    <m/>
  </r>
  <r>
    <s v="UK500_15"/>
    <s v="UK100_15"/>
    <n v="1"/>
    <s v="Reference"/>
    <s v="UK"/>
    <x v="27"/>
    <s v="Core countries"/>
    <s v="Residential"/>
    <n v="2015"/>
    <n v="15"/>
    <x v="2"/>
    <m/>
    <m/>
    <m/>
    <m/>
    <m/>
    <m/>
    <m/>
    <m/>
    <s v=" -"/>
    <n v="0"/>
    <n v="0"/>
    <n v="0"/>
    <n v="0"/>
    <n v="0"/>
    <s v="-"/>
    <s v="-"/>
    <s v="-"/>
    <s v="-"/>
    <s v="-"/>
    <n v="0"/>
    <m/>
    <m/>
  </r>
  <r>
    <s v="UK500_16"/>
    <s v="UK100_16"/>
    <n v="1"/>
    <s v="Reference"/>
    <s v="UK"/>
    <x v="27"/>
    <s v="Core countries"/>
    <s v="Residential"/>
    <n v="2015"/>
    <n v="16"/>
    <x v="3"/>
    <m/>
    <m/>
    <m/>
    <m/>
    <m/>
    <m/>
    <m/>
    <m/>
    <s v=" -"/>
    <n v="0"/>
    <n v="0"/>
    <n v="0"/>
    <n v="0"/>
    <n v="0"/>
    <n v="0.81569686446259204"/>
    <n v="0"/>
    <n v="0"/>
    <n v="0"/>
    <s v="-"/>
    <n v="0"/>
    <m/>
    <m/>
  </r>
  <r>
    <s v="UK500_3"/>
    <s v="UK100_3"/>
    <n v="1"/>
    <s v="Reference"/>
    <s v="UK"/>
    <x v="27"/>
    <s v="Core countries"/>
    <s v="Residential"/>
    <n v="2015"/>
    <n v="3"/>
    <x v="4"/>
    <m/>
    <m/>
    <m/>
    <m/>
    <m/>
    <m/>
    <m/>
    <m/>
    <n v="2442.7192914485245"/>
    <n v="30.311661749485822"/>
    <n v="7.2706200998207944"/>
    <n v="23.041041649665029"/>
    <n v="0"/>
    <n v="0"/>
    <n v="0.79903004405696498"/>
    <n v="24.219928423131478"/>
    <n v="5.8094438986812644"/>
    <n v="18.410484524450215"/>
    <s v="-"/>
    <n v="0"/>
    <m/>
    <m/>
  </r>
  <r>
    <s v="UK500_8"/>
    <s v="UK100_8"/>
    <n v="1"/>
    <s v="Reference"/>
    <s v="UK"/>
    <x v="27"/>
    <s v="Core countries"/>
    <s v="Residential"/>
    <n v="2015"/>
    <n v="8"/>
    <x v="5"/>
    <m/>
    <m/>
    <m/>
    <m/>
    <m/>
    <m/>
    <m/>
    <m/>
    <s v=" -"/>
    <n v="0"/>
    <n v="0"/>
    <n v="0"/>
    <n v="0"/>
    <n v="0"/>
    <s v="-"/>
    <s v="-"/>
    <s v="-"/>
    <s v="-"/>
    <s v="-"/>
    <n v="0"/>
    <m/>
    <m/>
  </r>
  <r>
    <s v="UK500_9"/>
    <s v="UK100_9"/>
    <n v="1"/>
    <s v="Reference"/>
    <s v="UK"/>
    <x v="27"/>
    <s v="Core countries"/>
    <s v="Residential"/>
    <n v="2015"/>
    <n v="9"/>
    <x v="6"/>
    <m/>
    <m/>
    <m/>
    <m/>
    <m/>
    <m/>
    <m/>
    <m/>
    <s v=" -"/>
    <n v="0"/>
    <n v="0"/>
    <n v="0"/>
    <n v="0"/>
    <n v="0"/>
    <s v="-"/>
    <s v="-"/>
    <s v="-"/>
    <s v="-"/>
    <s v="-"/>
    <n v="0"/>
    <m/>
    <m/>
  </r>
  <r>
    <s v="UK500_11"/>
    <s v="UK100_11"/>
    <n v="1"/>
    <s v="Reference"/>
    <s v="UK"/>
    <x v="27"/>
    <s v="Core countries"/>
    <s v="Residential"/>
    <n v="2015"/>
    <n v="11"/>
    <x v="7"/>
    <m/>
    <m/>
    <m/>
    <m/>
    <m/>
    <m/>
    <m/>
    <m/>
    <n v="146.06190893839602"/>
    <n v="0.26884258746974504"/>
    <n v="0.11969590024910108"/>
    <n v="0.14914668722064395"/>
    <n v="0"/>
    <n v="0"/>
    <n v="2.6520000000000001"/>
    <n v="0.71297054196976384"/>
    <n v="0.31743352746061609"/>
    <n v="0.39553701450914774"/>
    <s v="-"/>
    <n v="0"/>
    <m/>
    <m/>
  </r>
  <r>
    <s v="UK500_14"/>
    <s v="UK100_14"/>
    <n v="1"/>
    <s v="Reference"/>
    <s v="UK"/>
    <x v="27"/>
    <s v="Core countries"/>
    <s v="Residential"/>
    <n v="2015"/>
    <n v="14"/>
    <x v="8"/>
    <m/>
    <m/>
    <m/>
    <m/>
    <m/>
    <m/>
    <m/>
    <m/>
    <s v=" -"/>
    <n v="0"/>
    <n v="0"/>
    <n v="0"/>
    <n v="0"/>
    <n v="0"/>
    <n v="3.468"/>
    <n v="0"/>
    <n v="0"/>
    <n v="0"/>
    <s v="-"/>
    <n v="0"/>
    <m/>
    <m/>
  </r>
  <r>
    <s v="UK500_12"/>
    <s v="UK100_12"/>
    <n v="1"/>
    <s v="Reference"/>
    <s v="UK"/>
    <x v="27"/>
    <s v="Core countries"/>
    <s v="Residential"/>
    <n v="2015"/>
    <n v="12"/>
    <x v="9"/>
    <m/>
    <m/>
    <m/>
    <m/>
    <m/>
    <m/>
    <m/>
    <m/>
    <s v=" -"/>
    <n v="0.26884258746974504"/>
    <n v="0.11969590024910108"/>
    <n v="0.14914668722064395"/>
    <n v="0"/>
    <n v="0"/>
    <n v="2.6520000000000001"/>
    <n v="0.71297054196976384"/>
    <n v="0.31743352746061609"/>
    <n v="0.39553701450914774"/>
    <s v="-"/>
    <n v="0"/>
    <m/>
    <m/>
  </r>
  <r>
    <s v="UK500_2"/>
    <s v="UK100_2"/>
    <n v="1"/>
    <s v="Reference"/>
    <s v="UK"/>
    <x v="27"/>
    <s v="Core countries"/>
    <s v="Residential"/>
    <n v="2015"/>
    <n v="2"/>
    <x v="10"/>
    <m/>
    <m/>
    <m/>
    <m/>
    <m/>
    <m/>
    <m/>
    <m/>
    <n v="22291.521317260354"/>
    <n v="266.97593127457998"/>
    <n v="47.430740096438996"/>
    <n v="213.69022908164061"/>
    <n v="5.8549620965003788"/>
    <n v="0"/>
    <n v="0.82159581430791084"/>
    <n v="214.53589530473519"/>
    <n v="38.968897532760678"/>
    <n v="175.56699777197451"/>
    <s v="-"/>
    <n v="0"/>
    <m/>
    <m/>
  </r>
  <r>
    <s v="UK500_6"/>
    <s v="UK100_6"/>
    <n v="1"/>
    <s v="Reference"/>
    <s v="UK"/>
    <x v="27"/>
    <s v="Core countries"/>
    <s v="Residential"/>
    <n v="2015"/>
    <n v="6"/>
    <x v="11"/>
    <m/>
    <m/>
    <m/>
    <m/>
    <m/>
    <m/>
    <m/>
    <m/>
    <n v="2265.1885305554351"/>
    <n v="35.934601804409489"/>
    <n v="14.454692886734286"/>
    <n v="15.364746947828401"/>
    <n v="6.1151619698468016"/>
    <n v="6.4355636095783056E-2"/>
    <n v="0.9"/>
    <n v="26.837495851106418"/>
    <n v="13.009223598060858"/>
    <n v="13.82827225304556"/>
    <s v="-"/>
    <n v="7.1788477178516649E-2"/>
    <m/>
    <m/>
  </r>
  <r>
    <s v="UK500_7"/>
    <s v="UK100_7"/>
    <n v="1"/>
    <s v="Reference"/>
    <s v="UK"/>
    <x v="27"/>
    <s v="Core countries"/>
    <s v="Residential"/>
    <n v="2015"/>
    <n v="7"/>
    <x v="12"/>
    <m/>
    <m/>
    <m/>
    <m/>
    <m/>
    <m/>
    <m/>
    <m/>
    <n v="48.109417893929582"/>
    <n v="0.62805272379102428"/>
    <n v="0.1417821331477766"/>
    <n v="0.48627059064324762"/>
    <n v="0"/>
    <n v="0"/>
    <n v="0.90222693530239406"/>
    <n v="0.56664608419429685"/>
    <n v="0.12791965947055445"/>
    <n v="0.43872642472374235"/>
    <s v="-"/>
    <n v="0"/>
    <m/>
    <m/>
  </r>
  <r>
    <s v="UK500_5"/>
    <s v="UK100_5"/>
    <n v="1"/>
    <s v="Reference"/>
    <s v="UK"/>
    <x v="27"/>
    <s v="Core countries"/>
    <s v="Residential"/>
    <n v="2015"/>
    <n v="5"/>
    <x v="13"/>
    <m/>
    <m/>
    <m/>
    <m/>
    <m/>
    <m/>
    <m/>
    <m/>
    <n v="250.73304729313219"/>
    <n v="6.0936184417757602"/>
    <n v="0.83952868562798288"/>
    <n v="5.2540897561477777"/>
    <n v="0"/>
    <n v="0"/>
    <n v="0.60829470929863472"/>
    <n v="3.7067158586167852"/>
    <n v="0.51068085777193872"/>
    <n v="3.1960350008448466"/>
    <s v="-"/>
    <n v="0"/>
    <m/>
    <m/>
  </r>
  <r>
    <s v="UK500_4"/>
    <s v="UK100_4"/>
    <n v="1"/>
    <s v="Reference"/>
    <s v="UK"/>
    <x v="27"/>
    <s v="Core countries"/>
    <s v="Residential"/>
    <n v="2015"/>
    <n v="4"/>
    <x v="14"/>
    <m/>
    <m/>
    <m/>
    <m/>
    <m/>
    <m/>
    <m/>
    <m/>
    <n v="774.16648661022384"/>
    <n v="15.540999383984248"/>
    <n v="6.677729512500806E-2"/>
    <n v="15.474222088859241"/>
    <n v="0"/>
    <n v="0"/>
    <n v="0.61960485989928982"/>
    <n v="9.6292787460085112"/>
    <n v="4.1375536590384142E-2"/>
    <n v="9.5879032094181262"/>
    <s v="-"/>
    <n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9000000}" name="PivotTable7" cacheId="0" dataPosition="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6">
  <location ref="A47:G52" firstHeaderRow="1" firstDataRow="2" firstDataCol="1" rowPageCount="2" colPageCount="1"/>
  <pivotFields count="26">
    <pivotField showAll="0"/>
    <pivotField axis="axisPage" showAll="0">
      <items count="30">
        <item x="0"/>
        <item x="1"/>
        <item x="2"/>
        <item x="12"/>
        <item x="3"/>
        <item x="4"/>
        <item x="6"/>
        <item x="7"/>
        <item x="10"/>
        <item x="11"/>
        <item x="5"/>
        <item x="8"/>
        <item x="13"/>
        <item x="14"/>
        <item x="15"/>
        <item x="18"/>
        <item x="16"/>
        <item x="17"/>
        <item x="19"/>
        <item x="20"/>
        <item x="21"/>
        <item x="22"/>
        <item x="23"/>
        <item m="1" x="28"/>
        <item x="25"/>
        <item x="9"/>
        <item x="24"/>
        <item x="27"/>
        <item x="26"/>
        <item t="default"/>
      </items>
    </pivotField>
    <pivotField showAll="0" defaultSubtotal="0"/>
    <pivotField showAll="0"/>
    <pivotField axis="axisRow" showAll="0">
      <items count="5">
        <item x="3"/>
        <item x="1"/>
        <item x="2"/>
        <item h="1" x="0"/>
        <item t="default"/>
      </items>
    </pivotField>
    <pivotField axis="axisPage" multipleItemSelectionAllowed="1" showAll="0">
      <items count="47">
        <item h="1" x="9"/>
        <item h="1" x="10"/>
        <item h="1" x="12"/>
        <item h="1" x="11"/>
        <item h="1" x="7"/>
        <item h="1" x="16"/>
        <item h="1" x="3"/>
        <item h="1" x="15"/>
        <item h="1" x="4"/>
        <item h="1" x="2"/>
        <item h="1" x="14"/>
        <item h="1" x="13"/>
        <item h="1" x="8"/>
        <item h="1" x="6"/>
        <item h="1" x="5"/>
        <item h="1" x="1"/>
        <item x="0"/>
        <item h="1" m="1" x="17"/>
        <item h="1" m="1" x="24"/>
        <item h="1" m="1" x="30"/>
        <item h="1" m="1" x="23"/>
        <item h="1" m="1" x="20"/>
        <item h="1" m="1" x="28"/>
        <item h="1" m="1" x="37"/>
        <item h="1" m="1" x="41"/>
        <item h="1" m="1" x="25"/>
        <item h="1" m="1" x="42"/>
        <item h="1" m="1" x="38"/>
        <item h="1" m="1" x="36"/>
        <item h="1" m="1" x="43"/>
        <item h="1" m="1" x="26"/>
        <item h="1" m="1" x="19"/>
        <item h="1" m="1" x="22"/>
        <item h="1" m="1" x="31"/>
        <item h="1" m="1" x="21"/>
        <item h="1" m="1" x="35"/>
        <item h="1" m="1" x="45"/>
        <item h="1" m="1" x="29"/>
        <item h="1" m="1" x="18"/>
        <item h="1" m="1" x="33"/>
        <item h="1" m="1" x="27"/>
        <item h="1" m="1" x="44"/>
        <item h="1" m="1" x="40"/>
        <item h="1" m="1" x="34"/>
        <item h="1" m="1" x="32"/>
        <item h="1" m="1" x="39"/>
        <item t="default"/>
      </items>
    </pivotField>
    <pivotField showAll="0"/>
    <pivotField numFmtId="2" showAll="0"/>
    <pivotField showAll="0"/>
    <pivotField showAll="0" defaultSubtotal="0"/>
    <pivotField dataField="1" showAll="0"/>
    <pivotField dataField="1" showAll="0"/>
    <pivotField dataField="1" showAll="0"/>
    <pivotField dataField="1" showAll="0"/>
    <pivotField dataField="1" showAll="0"/>
    <pivotField dataField="1" showAll="0"/>
    <pivotField showAll="0"/>
    <pivotField numFmtId="2" showAll="0"/>
    <pivotField showAll="0" defaultSubtotal="0"/>
    <pivotField numFmtId="167" showAll="0" defaultSubtotal="0"/>
    <pivotField showAll="0" defaultSubtotal="0"/>
    <pivotField showAll="0" defaultSubtotal="0"/>
    <pivotField showAll="0"/>
    <pivotField showAll="0"/>
    <pivotField showAll="0" defaultSubtotal="0"/>
    <pivotField showAll="0" defaultSubtotal="0"/>
  </pivotFields>
  <rowFields count="1">
    <field x="4"/>
  </rowFields>
  <rowItems count="4">
    <i>
      <x/>
    </i>
    <i>
      <x v="1"/>
    </i>
    <i>
      <x v="2"/>
    </i>
    <i t="grand">
      <x/>
    </i>
  </rowItems>
  <colFields count="1">
    <field x="-2"/>
  </colFields>
  <colItems count="6">
    <i>
      <x/>
    </i>
    <i i="1">
      <x v="1"/>
    </i>
    <i i="2">
      <x v="2"/>
    </i>
    <i i="3">
      <x v="3"/>
    </i>
    <i i="4">
      <x v="4"/>
    </i>
    <i i="5">
      <x v="5"/>
    </i>
  </colItems>
  <pageFields count="2">
    <pageField fld="1" hier="-1"/>
    <pageField fld="5" hier="-1"/>
  </pageFields>
  <dataFields count="6">
    <dataField name="Other heating" fld="15" baseField="3" baseItem="0"/>
    <dataField name="Hot water" fld="14" baseField="3" baseItem="0"/>
    <dataField name="Process cooling" fld="11" baseField="3" baseItem="0"/>
    <dataField name="Process heating" fld="10" baseField="3" baseItem="0"/>
    <dataField name="Space cooling" fld="13" baseField="0" baseItem="0"/>
    <dataField name="Space heating" fld="12" baseField="0" baseItem="0"/>
  </dataFields>
  <formats count="13">
    <format dxfId="570">
      <pivotArea collapsedLevelsAreSubtotals="1" fieldPosition="0">
        <references count="1">
          <reference field="4" count="0"/>
        </references>
      </pivotArea>
    </format>
    <format dxfId="569">
      <pivotArea collapsedLevelsAreSubtotals="1" fieldPosition="0">
        <references count="1">
          <reference field="4" count="0"/>
        </references>
      </pivotArea>
    </format>
    <format dxfId="568">
      <pivotArea collapsedLevelsAreSubtotals="1" fieldPosition="0">
        <references count="1">
          <reference field="4" count="0"/>
        </references>
      </pivotArea>
    </format>
    <format dxfId="567">
      <pivotArea collapsedLevelsAreSubtotals="1" fieldPosition="0">
        <references count="1">
          <reference field="4" count="0"/>
        </references>
      </pivotArea>
    </format>
    <format dxfId="566">
      <pivotArea collapsedLevelsAreSubtotals="1" fieldPosition="0">
        <references count="1">
          <reference field="4" count="0"/>
        </references>
      </pivotArea>
    </format>
    <format dxfId="565">
      <pivotArea dataOnly="0" labelOnly="1" outline="0" fieldPosition="0">
        <references count="1">
          <reference field="4294967294" count="4">
            <x v="0"/>
            <x v="1"/>
            <x v="2"/>
            <x v="3"/>
          </reference>
        </references>
      </pivotArea>
    </format>
    <format dxfId="564">
      <pivotArea grandRow="1" outline="0" collapsedLevelsAreSubtotals="1" fieldPosition="0"/>
    </format>
    <format dxfId="563">
      <pivotArea grandRow="1" outline="0" collapsedLevelsAreSubtotals="1" fieldPosition="0"/>
    </format>
    <format dxfId="562">
      <pivotArea grandRow="1" outline="0" collapsedLevelsAreSubtotals="1" fieldPosition="0"/>
    </format>
    <format dxfId="561">
      <pivotArea grandRow="1" outline="0" collapsedLevelsAreSubtotals="1" fieldPosition="0"/>
    </format>
    <format dxfId="560">
      <pivotArea grandRow="1" outline="0" collapsedLevelsAreSubtotals="1" fieldPosition="0"/>
    </format>
    <format dxfId="559">
      <pivotArea dataOnly="0" outline="0" fieldPosition="0">
        <references count="1">
          <reference field="4294967294" count="4">
            <x v="0"/>
            <x v="1"/>
            <x v="2"/>
            <x v="3"/>
          </reference>
        </references>
      </pivotArea>
    </format>
    <format dxfId="558">
      <pivotArea outline="0" collapsedLevelsAreSubtotals="1" fieldPosition="0"/>
    </format>
  </formats>
  <chartFormats count="51">
    <chartFormat chart="1" format="6" series="1">
      <pivotArea type="data" outline="0" fieldPosition="0">
        <references count="2">
          <reference field="4294967294" count="1" selected="0">
            <x v="3"/>
          </reference>
          <reference field="4" count="1" selected="0">
            <x v="0"/>
          </reference>
        </references>
      </pivotArea>
    </chartFormat>
    <chartFormat chart="1" format="7" series="1">
      <pivotArea type="data" outline="0" fieldPosition="0">
        <references count="2">
          <reference field="4294967294" count="1" selected="0">
            <x v="3"/>
          </reference>
          <reference field="4" count="1" selected="0">
            <x v="1"/>
          </reference>
        </references>
      </pivotArea>
    </chartFormat>
    <chartFormat chart="1" format="8" series="1">
      <pivotArea type="data" outline="0" fieldPosition="0">
        <references count="2">
          <reference field="4294967294" count="1" selected="0">
            <x v="3"/>
          </reference>
          <reference field="4" count="1" selected="0">
            <x v="2"/>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0"/>
          </reference>
        </references>
      </pivotArea>
    </chartFormat>
    <chartFormat chart="1" format="12" series="1">
      <pivotArea type="data" outline="0" fieldPosition="0">
        <references count="1">
          <reference field="4294967294" count="1" selected="0">
            <x v="3"/>
          </reference>
        </references>
      </pivotArea>
    </chartFormat>
    <chartFormat chart="1" format="13" series="1">
      <pivotArea type="data" outline="0" fieldPosition="0">
        <references count="1">
          <reference field="4294967294" count="1" selected="0">
            <x v="2"/>
          </reference>
        </references>
      </pivotArea>
    </chartFormat>
    <chartFormat chart="1" format="18">
      <pivotArea type="data" outline="0" fieldPosition="0">
        <references count="2">
          <reference field="4294967294" count="1" selected="0">
            <x v="3"/>
          </reference>
          <reference field="4" count="1" selected="0">
            <x v="0"/>
          </reference>
        </references>
      </pivotArea>
    </chartFormat>
    <chartFormat chart="1" format="19">
      <pivotArea type="data" outline="0" fieldPosition="0">
        <references count="2">
          <reference field="4294967294" count="1" selected="0">
            <x v="3"/>
          </reference>
          <reference field="4" count="1" selected="0">
            <x v="1"/>
          </reference>
        </references>
      </pivotArea>
    </chartFormat>
    <chartFormat chart="1" format="20">
      <pivotArea type="data" outline="0" fieldPosition="0">
        <references count="2">
          <reference field="4294967294" count="1" selected="0">
            <x v="3"/>
          </reference>
          <reference field="4" count="1" selected="0">
            <x v="2"/>
          </reference>
        </references>
      </pivotArea>
    </chartFormat>
    <chartFormat chart="1" format="21">
      <pivotArea type="data" outline="0" fieldPosition="0">
        <references count="2">
          <reference field="4294967294" count="1" selected="0">
            <x v="2"/>
          </reference>
          <reference field="4" count="1" selected="0">
            <x v="0"/>
          </reference>
        </references>
      </pivotArea>
    </chartFormat>
    <chartFormat chart="1" format="22">
      <pivotArea type="data" outline="0" fieldPosition="0">
        <references count="2">
          <reference field="4294967294" count="1" selected="0">
            <x v="2"/>
          </reference>
          <reference field="4" count="1" selected="0">
            <x v="1"/>
          </reference>
        </references>
      </pivotArea>
    </chartFormat>
    <chartFormat chart="1" format="23">
      <pivotArea type="data" outline="0" fieldPosition="0">
        <references count="2">
          <reference field="4294967294" count="1" selected="0">
            <x v="2"/>
          </reference>
          <reference field="4" count="1" selected="0">
            <x v="2"/>
          </reference>
        </references>
      </pivotArea>
    </chartFormat>
    <chartFormat chart="1" format="24">
      <pivotArea type="data" outline="0" fieldPosition="0">
        <references count="2">
          <reference field="4294967294" count="1" selected="0">
            <x v="1"/>
          </reference>
          <reference field="4" count="1" selected="0">
            <x v="0"/>
          </reference>
        </references>
      </pivotArea>
    </chartFormat>
    <chartFormat chart="1" format="25">
      <pivotArea type="data" outline="0" fieldPosition="0">
        <references count="2">
          <reference field="4294967294" count="1" selected="0">
            <x v="1"/>
          </reference>
          <reference field="4" count="1" selected="0">
            <x v="1"/>
          </reference>
        </references>
      </pivotArea>
    </chartFormat>
    <chartFormat chart="1" format="26">
      <pivotArea type="data" outline="0" fieldPosition="0">
        <references count="2">
          <reference field="4294967294" count="1" selected="0">
            <x v="1"/>
          </reference>
          <reference field="4" count="1" selected="0">
            <x v="2"/>
          </reference>
        </references>
      </pivotArea>
    </chartFormat>
    <chartFormat chart="1" format="30">
      <pivotArea type="data" outline="0" fieldPosition="0">
        <references count="2">
          <reference field="4294967294" count="1" selected="0">
            <x v="0"/>
          </reference>
          <reference field="4" count="1" selected="0">
            <x v="0"/>
          </reference>
        </references>
      </pivotArea>
    </chartFormat>
    <chartFormat chart="1" format="31">
      <pivotArea type="data" outline="0" fieldPosition="0">
        <references count="2">
          <reference field="4294967294" count="1" selected="0">
            <x v="0"/>
          </reference>
          <reference field="4" count="1" selected="0">
            <x v="1"/>
          </reference>
        </references>
      </pivotArea>
    </chartFormat>
    <chartFormat chart="1" format="32">
      <pivotArea type="data" outline="0" fieldPosition="0">
        <references count="2">
          <reference field="4294967294" count="1" selected="0">
            <x v="0"/>
          </reference>
          <reference field="4" count="1" selected="0">
            <x v="2"/>
          </reference>
        </references>
      </pivotArea>
    </chartFormat>
    <chartFormat chart="0" format="39" series="1">
      <pivotArea type="data" outline="0" fieldPosition="0">
        <references count="1">
          <reference field="4294967294" count="1" selected="0">
            <x v="0"/>
          </reference>
        </references>
      </pivotArea>
    </chartFormat>
    <chartFormat chart="0" format="40">
      <pivotArea type="data" outline="0" fieldPosition="0">
        <references count="2">
          <reference field="4294967294" count="1" selected="0">
            <x v="0"/>
          </reference>
          <reference field="4" count="1" selected="0">
            <x v="0"/>
          </reference>
        </references>
      </pivotArea>
    </chartFormat>
    <chartFormat chart="0" format="41">
      <pivotArea type="data" outline="0" fieldPosition="0">
        <references count="2">
          <reference field="4294967294" count="1" selected="0">
            <x v="0"/>
          </reference>
          <reference field="4" count="1" selected="0">
            <x v="1"/>
          </reference>
        </references>
      </pivotArea>
    </chartFormat>
    <chartFormat chart="0" format="42">
      <pivotArea type="data" outline="0" fieldPosition="0">
        <references count="2">
          <reference field="4294967294" count="1" selected="0">
            <x v="0"/>
          </reference>
          <reference field="4" count="1" selected="0">
            <x v="2"/>
          </reference>
        </references>
      </pivotArea>
    </chartFormat>
    <chartFormat chart="0" format="43" series="1">
      <pivotArea type="data" outline="0" fieldPosition="0">
        <references count="1">
          <reference field="4294967294" count="1" selected="0">
            <x v="1"/>
          </reference>
        </references>
      </pivotArea>
    </chartFormat>
    <chartFormat chart="0" format="44">
      <pivotArea type="data" outline="0" fieldPosition="0">
        <references count="2">
          <reference field="4294967294" count="1" selected="0">
            <x v="1"/>
          </reference>
          <reference field="4" count="1" selected="0">
            <x v="0"/>
          </reference>
        </references>
      </pivotArea>
    </chartFormat>
    <chartFormat chart="0" format="45">
      <pivotArea type="data" outline="0" fieldPosition="0">
        <references count="2">
          <reference field="4294967294" count="1" selected="0">
            <x v="1"/>
          </reference>
          <reference field="4" count="1" selected="0">
            <x v="1"/>
          </reference>
        </references>
      </pivotArea>
    </chartFormat>
    <chartFormat chart="0" format="46">
      <pivotArea type="data" outline="0" fieldPosition="0">
        <references count="2">
          <reference field="4294967294" count="1" selected="0">
            <x v="1"/>
          </reference>
          <reference field="4" count="1" selected="0">
            <x v="2"/>
          </reference>
        </references>
      </pivotArea>
    </chartFormat>
    <chartFormat chart="0" format="55" series="1">
      <pivotArea type="data" outline="0" fieldPosition="0">
        <references count="1">
          <reference field="4294967294" count="1" selected="0">
            <x v="2"/>
          </reference>
        </references>
      </pivotArea>
    </chartFormat>
    <chartFormat chart="0" format="56">
      <pivotArea type="data" outline="0" fieldPosition="0">
        <references count="2">
          <reference field="4294967294" count="1" selected="0">
            <x v="2"/>
          </reference>
          <reference field="4" count="1" selected="0">
            <x v="0"/>
          </reference>
        </references>
      </pivotArea>
    </chartFormat>
    <chartFormat chart="0" format="57">
      <pivotArea type="data" outline="0" fieldPosition="0">
        <references count="2">
          <reference field="4294967294" count="1" selected="0">
            <x v="2"/>
          </reference>
          <reference field="4" count="1" selected="0">
            <x v="1"/>
          </reference>
        </references>
      </pivotArea>
    </chartFormat>
    <chartFormat chart="0" format="58">
      <pivotArea type="data" outline="0" fieldPosition="0">
        <references count="2">
          <reference field="4294967294" count="1" selected="0">
            <x v="2"/>
          </reference>
          <reference field="4" count="1" selected="0">
            <x v="2"/>
          </reference>
        </references>
      </pivotArea>
    </chartFormat>
    <chartFormat chart="0" format="59" series="1">
      <pivotArea type="data" outline="0" fieldPosition="0">
        <references count="1">
          <reference field="4294967294" count="1" selected="0">
            <x v="3"/>
          </reference>
        </references>
      </pivotArea>
    </chartFormat>
    <chartFormat chart="0" format="60">
      <pivotArea type="data" outline="0" fieldPosition="0">
        <references count="2">
          <reference field="4294967294" count="1" selected="0">
            <x v="3"/>
          </reference>
          <reference field="4" count="1" selected="0">
            <x v="0"/>
          </reference>
        </references>
      </pivotArea>
    </chartFormat>
    <chartFormat chart="0" format="61">
      <pivotArea type="data" outline="0" fieldPosition="0">
        <references count="2">
          <reference field="4294967294" count="1" selected="0">
            <x v="3"/>
          </reference>
          <reference field="4" count="1" selected="0">
            <x v="1"/>
          </reference>
        </references>
      </pivotArea>
    </chartFormat>
    <chartFormat chart="0" format="62">
      <pivotArea type="data" outline="0" fieldPosition="0">
        <references count="2">
          <reference field="4294967294" count="1" selected="0">
            <x v="3"/>
          </reference>
          <reference field="4" count="1" selected="0">
            <x v="2"/>
          </reference>
        </references>
      </pivotArea>
    </chartFormat>
    <chartFormat chart="1" format="33" series="1">
      <pivotArea type="data" outline="0" fieldPosition="0">
        <references count="1">
          <reference field="4294967294" count="1" selected="0">
            <x v="4"/>
          </reference>
        </references>
      </pivotArea>
    </chartFormat>
    <chartFormat chart="0" format="63" series="1">
      <pivotArea type="data" outline="0" fieldPosition="0">
        <references count="1">
          <reference field="4294967294" count="1" selected="0">
            <x v="4"/>
          </reference>
        </references>
      </pivotArea>
    </chartFormat>
    <chartFormat chart="1" format="34" series="1">
      <pivotArea type="data" outline="0" fieldPosition="0">
        <references count="1">
          <reference field="4294967294" count="1" selected="0">
            <x v="5"/>
          </reference>
        </references>
      </pivotArea>
    </chartFormat>
    <chartFormat chart="0" format="64" series="1">
      <pivotArea type="data" outline="0" fieldPosition="0">
        <references count="1">
          <reference field="4294967294" count="1" selected="0">
            <x v="5"/>
          </reference>
        </references>
      </pivotArea>
    </chartFormat>
    <chartFormat chart="0" format="65">
      <pivotArea type="data" outline="0" fieldPosition="0">
        <references count="2">
          <reference field="4294967294" count="1" selected="0">
            <x v="4"/>
          </reference>
          <reference field="4" count="1" selected="0">
            <x v="0"/>
          </reference>
        </references>
      </pivotArea>
    </chartFormat>
    <chartFormat chart="0" format="66">
      <pivotArea type="data" outline="0" fieldPosition="0">
        <references count="2">
          <reference field="4294967294" count="1" selected="0">
            <x v="4"/>
          </reference>
          <reference field="4" count="1" selected="0">
            <x v="1"/>
          </reference>
        </references>
      </pivotArea>
    </chartFormat>
    <chartFormat chart="0" format="67">
      <pivotArea type="data" outline="0" fieldPosition="0">
        <references count="2">
          <reference field="4294967294" count="1" selected="0">
            <x v="4"/>
          </reference>
          <reference field="4" count="1" selected="0">
            <x v="2"/>
          </reference>
        </references>
      </pivotArea>
    </chartFormat>
    <chartFormat chart="0" format="68">
      <pivotArea type="data" outline="0" fieldPosition="0">
        <references count="2">
          <reference field="4294967294" count="1" selected="0">
            <x v="5"/>
          </reference>
          <reference field="4" count="1" selected="0">
            <x v="0"/>
          </reference>
        </references>
      </pivotArea>
    </chartFormat>
    <chartFormat chart="0" format="69">
      <pivotArea type="data" outline="0" fieldPosition="0">
        <references count="2">
          <reference field="4294967294" count="1" selected="0">
            <x v="5"/>
          </reference>
          <reference field="4" count="1" selected="0">
            <x v="1"/>
          </reference>
        </references>
      </pivotArea>
    </chartFormat>
    <chartFormat chart="0" format="70">
      <pivotArea type="data" outline="0" fieldPosition="0">
        <references count="2">
          <reference field="4294967294" count="1" selected="0">
            <x v="5"/>
          </reference>
          <reference field="4" count="1" selected="0">
            <x v="2"/>
          </reference>
        </references>
      </pivotArea>
    </chartFormat>
    <chartFormat chart="1" format="35">
      <pivotArea type="data" outline="0" fieldPosition="0">
        <references count="2">
          <reference field="4294967294" count="1" selected="0">
            <x v="4"/>
          </reference>
          <reference field="4" count="1" selected="0">
            <x v="0"/>
          </reference>
        </references>
      </pivotArea>
    </chartFormat>
    <chartFormat chart="1" format="36">
      <pivotArea type="data" outline="0" fieldPosition="0">
        <references count="2">
          <reference field="4294967294" count="1" selected="0">
            <x v="4"/>
          </reference>
          <reference field="4" count="1" selected="0">
            <x v="1"/>
          </reference>
        </references>
      </pivotArea>
    </chartFormat>
    <chartFormat chart="1" format="37">
      <pivotArea type="data" outline="0" fieldPosition="0">
        <references count="2">
          <reference field="4294967294" count="1" selected="0">
            <x v="4"/>
          </reference>
          <reference field="4" count="1" selected="0">
            <x v="2"/>
          </reference>
        </references>
      </pivotArea>
    </chartFormat>
    <chartFormat chart="1" format="38">
      <pivotArea type="data" outline="0" fieldPosition="0">
        <references count="2">
          <reference field="4294967294" count="1" selected="0">
            <x v="5"/>
          </reference>
          <reference field="4" count="1" selected="0">
            <x v="0"/>
          </reference>
        </references>
      </pivotArea>
    </chartFormat>
    <chartFormat chart="1" format="39">
      <pivotArea type="data" outline="0" fieldPosition="0">
        <references count="2">
          <reference field="4294967294" count="1" selected="0">
            <x v="5"/>
          </reference>
          <reference field="4" count="1" selected="0">
            <x v="1"/>
          </reference>
        </references>
      </pivotArea>
    </chartFormat>
    <chartFormat chart="1" format="40">
      <pivotArea type="data" outline="0" fieldPosition="0">
        <references count="2">
          <reference field="4294967294" count="1" selected="0">
            <x v="5"/>
          </reference>
          <reference field="4"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A000000}" name="PivotTable8" cacheId="0" dataOnRows="1"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4">
  <location ref="A75:E82" firstHeaderRow="1" firstDataRow="2" firstDataCol="1" rowPageCount="2" colPageCount="1"/>
  <pivotFields count="26">
    <pivotField showAll="0"/>
    <pivotField axis="axisPage" showAll="0">
      <items count="30">
        <item x="0"/>
        <item x="1"/>
        <item x="2"/>
        <item x="12"/>
        <item x="3"/>
        <item x="4"/>
        <item x="6"/>
        <item x="7"/>
        <item x="10"/>
        <item x="11"/>
        <item x="5"/>
        <item x="8"/>
        <item x="13"/>
        <item x="14"/>
        <item x="15"/>
        <item x="18"/>
        <item x="16"/>
        <item x="17"/>
        <item x="19"/>
        <item x="20"/>
        <item x="21"/>
        <item x="22"/>
        <item x="23"/>
        <item m="1" x="28"/>
        <item x="25"/>
        <item x="9"/>
        <item x="24"/>
        <item x="27"/>
        <item x="26"/>
        <item t="default"/>
      </items>
    </pivotField>
    <pivotField showAll="0" defaultSubtotal="0"/>
    <pivotField showAll="0"/>
    <pivotField axis="axisCol" showAll="0">
      <items count="5">
        <item x="3"/>
        <item x="1"/>
        <item x="2"/>
        <item h="1" x="0"/>
        <item t="default"/>
      </items>
    </pivotField>
    <pivotField axis="axisPage" multipleItemSelectionAllowed="1" showAll="0">
      <items count="47">
        <item h="1" x="9"/>
        <item h="1" x="10"/>
        <item h="1" x="12"/>
        <item h="1" x="11"/>
        <item h="1" x="7"/>
        <item h="1" x="16"/>
        <item h="1" x="3"/>
        <item h="1" x="15"/>
        <item h="1" x="4"/>
        <item h="1" x="2"/>
        <item h="1" x="14"/>
        <item h="1" x="13"/>
        <item h="1" x="8"/>
        <item h="1" x="6"/>
        <item h="1" x="5"/>
        <item h="1" x="1"/>
        <item x="0"/>
        <item h="1" m="1" x="17"/>
        <item h="1" m="1" x="24"/>
        <item h="1" m="1" x="30"/>
        <item h="1" m="1" x="23"/>
        <item h="1" m="1" x="20"/>
        <item h="1" m="1" x="28"/>
        <item h="1" m="1" x="37"/>
        <item h="1" m="1" x="41"/>
        <item h="1" m="1" x="25"/>
        <item h="1" m="1" x="42"/>
        <item h="1" m="1" x="38"/>
        <item h="1" m="1" x="36"/>
        <item h="1" m="1" x="43"/>
        <item h="1" m="1" x="26"/>
        <item h="1" m="1" x="19"/>
        <item h="1" m="1" x="22"/>
        <item h="1" m="1" x="31"/>
        <item h="1" m="1" x="21"/>
        <item h="1" m="1" x="35"/>
        <item h="1" m="1" x="45"/>
        <item h="1" m="1" x="29"/>
        <item h="1" m="1" x="18"/>
        <item h="1" m="1" x="33"/>
        <item h="1" m="1" x="27"/>
        <item h="1" m="1" x="44"/>
        <item h="1" m="1" x="40"/>
        <item h="1" m="1" x="34"/>
        <item h="1" m="1" x="32"/>
        <item h="1" m="1" x="39"/>
        <item t="default"/>
      </items>
    </pivotField>
    <pivotField showAll="0"/>
    <pivotField numFmtId="2" showAll="0"/>
    <pivotField showAll="0"/>
    <pivotField showAll="0" defaultSubtotal="0"/>
    <pivotField dataField="1" showAll="0"/>
    <pivotField dataField="1" showAll="0"/>
    <pivotField dataField="1" showAll="0"/>
    <pivotField dataField="1" showAll="0"/>
    <pivotField dataField="1" showAll="0"/>
    <pivotField dataField="1" showAll="0"/>
    <pivotField showAll="0"/>
    <pivotField numFmtId="2" showAll="0"/>
    <pivotField showAll="0" defaultSubtotal="0"/>
    <pivotField numFmtId="167" showAll="0" defaultSubtotal="0"/>
    <pivotField showAll="0" defaultSubtotal="0"/>
    <pivotField showAll="0" defaultSubtotal="0"/>
    <pivotField showAll="0"/>
    <pivotField showAll="0"/>
    <pivotField showAll="0" defaultSubtotal="0"/>
    <pivotField showAll="0" defaultSubtotal="0"/>
  </pivotFields>
  <rowFields count="1">
    <field x="-2"/>
  </rowFields>
  <rowItems count="6">
    <i>
      <x/>
    </i>
    <i i="1">
      <x v="1"/>
    </i>
    <i i="2">
      <x v="2"/>
    </i>
    <i i="3">
      <x v="3"/>
    </i>
    <i i="4">
      <x v="4"/>
    </i>
    <i i="5">
      <x v="5"/>
    </i>
  </rowItems>
  <colFields count="1">
    <field x="4"/>
  </colFields>
  <colItems count="4">
    <i>
      <x/>
    </i>
    <i>
      <x v="1"/>
    </i>
    <i>
      <x v="2"/>
    </i>
    <i t="grand">
      <x/>
    </i>
  </colItems>
  <pageFields count="2">
    <pageField fld="1" hier="-1"/>
    <pageField fld="5" hier="-1"/>
  </pageFields>
  <dataFields count="6">
    <dataField name="Process heating" fld="10" baseField="3" baseItem="0"/>
    <dataField name="Process cooling" fld="11" baseField="3" baseItem="0"/>
    <dataField name="Hot water" fld="14" baseField="3" baseItem="0"/>
    <dataField name="Other heating" fld="15" baseField="3" baseItem="0"/>
    <dataField name="Space heating" fld="12" baseField="0" baseItem="0"/>
    <dataField name="Space cooling" fld="13" baseField="0" baseItem="0"/>
  </dataFields>
  <formats count="11">
    <format dxfId="581">
      <pivotArea outline="0" collapsedLevelsAreSubtotals="1" fieldPosition="0"/>
    </format>
    <format dxfId="580">
      <pivotArea outline="0" collapsedLevelsAreSubtotals="1" fieldPosition="0"/>
    </format>
    <format dxfId="579">
      <pivotArea outline="0" collapsedLevelsAreSubtotals="1" fieldPosition="0"/>
    </format>
    <format dxfId="578">
      <pivotArea outline="0" collapsedLevelsAreSubtotals="1" fieldPosition="0"/>
    </format>
    <format dxfId="577">
      <pivotArea outline="0" collapsedLevelsAreSubtotals="1" fieldPosition="0"/>
    </format>
    <format dxfId="576">
      <pivotArea outline="0" collapsedLevelsAreSubtotals="1" fieldPosition="0"/>
    </format>
    <format dxfId="575">
      <pivotArea outline="0" collapsedLevelsAreSubtotals="1" fieldPosition="0"/>
    </format>
    <format dxfId="574">
      <pivotArea outline="0" collapsedLevelsAreSubtotals="1" fieldPosition="0"/>
    </format>
    <format dxfId="573">
      <pivotArea dataOnly="0" labelOnly="1" fieldPosition="0">
        <references count="1">
          <reference field="4" count="0"/>
        </references>
      </pivotArea>
    </format>
    <format dxfId="572">
      <pivotArea dataOnly="0" labelOnly="1" grandCol="1" outline="0" fieldPosition="0"/>
    </format>
    <format dxfId="571">
      <pivotArea outline="0" collapsedLevelsAreSubtotals="1" fieldPosition="0"/>
    </format>
  </formats>
  <chartFormats count="42">
    <chartFormat chart="3" format="3" series="1">
      <pivotArea type="data" outline="0" fieldPosition="0">
        <references count="2">
          <reference field="4294967294" count="1" selected="0">
            <x v="0"/>
          </reference>
          <reference field="4" count="1" selected="0">
            <x v="0"/>
          </reference>
        </references>
      </pivotArea>
    </chartFormat>
    <chartFormat chart="3" format="4" series="1">
      <pivotArea type="data" outline="0" fieldPosition="0">
        <references count="2">
          <reference field="4294967294" count="1" selected="0">
            <x v="0"/>
          </reference>
          <reference field="4" count="1" selected="0">
            <x v="1"/>
          </reference>
        </references>
      </pivotArea>
    </chartFormat>
    <chartFormat chart="3" format="5" series="1">
      <pivotArea type="data" outline="0" fieldPosition="0">
        <references count="2">
          <reference field="4294967294" count="1" selected="0">
            <x v="0"/>
          </reference>
          <reference field="4" count="1" selected="0">
            <x v="2"/>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1"/>
          </reference>
          <reference field="4" count="1" selected="0">
            <x v="0"/>
          </reference>
        </references>
      </pivotArea>
    </chartFormat>
    <chartFormat chart="3" format="10">
      <pivotArea type="data" outline="0" fieldPosition="0">
        <references count="2">
          <reference field="4294967294" count="1" selected="0">
            <x v="2"/>
          </reference>
          <reference field="4" count="1" selected="0">
            <x v="0"/>
          </reference>
        </references>
      </pivotArea>
    </chartFormat>
    <chartFormat chart="3" format="11">
      <pivotArea type="data" outline="0" fieldPosition="0">
        <references count="2">
          <reference field="4294967294" count="1" selected="0">
            <x v="3"/>
          </reference>
          <reference field="4" count="1" selected="0">
            <x v="0"/>
          </reference>
        </references>
      </pivotArea>
    </chartFormat>
    <chartFormat chart="3" format="12">
      <pivotArea type="data" outline="0" fieldPosition="0">
        <references count="2">
          <reference field="4294967294" count="1" selected="0">
            <x v="0"/>
          </reference>
          <reference field="4" count="1" selected="0">
            <x v="1"/>
          </reference>
        </references>
      </pivotArea>
    </chartFormat>
    <chartFormat chart="3" format="13">
      <pivotArea type="data" outline="0" fieldPosition="0">
        <references count="2">
          <reference field="4294967294" count="1" selected="0">
            <x v="1"/>
          </reference>
          <reference field="4" count="1" selected="0">
            <x v="1"/>
          </reference>
        </references>
      </pivotArea>
    </chartFormat>
    <chartFormat chart="3" format="16">
      <pivotArea type="data" outline="0" fieldPosition="0">
        <references count="2">
          <reference field="4294967294" count="1" selected="0">
            <x v="2"/>
          </reference>
          <reference field="4" count="1" selected="0">
            <x v="1"/>
          </reference>
        </references>
      </pivotArea>
    </chartFormat>
    <chartFormat chart="3" format="17">
      <pivotArea type="data" outline="0" fieldPosition="0">
        <references count="2">
          <reference field="4294967294" count="1" selected="0">
            <x v="3"/>
          </reference>
          <reference field="4" count="1" selected="0">
            <x v="1"/>
          </reference>
        </references>
      </pivotArea>
    </chartFormat>
    <chartFormat chart="3" format="18">
      <pivotArea type="data" outline="0" fieldPosition="0">
        <references count="2">
          <reference field="4294967294" count="1" selected="0">
            <x v="0"/>
          </reference>
          <reference field="4" count="1" selected="0">
            <x v="2"/>
          </reference>
        </references>
      </pivotArea>
    </chartFormat>
    <chartFormat chart="3" format="19">
      <pivotArea type="data" outline="0" fieldPosition="0">
        <references count="2">
          <reference field="4294967294" count="1" selected="0">
            <x v="1"/>
          </reference>
          <reference field="4" count="1" selected="0">
            <x v="2"/>
          </reference>
        </references>
      </pivotArea>
    </chartFormat>
    <chartFormat chart="3" format="22">
      <pivotArea type="data" outline="0" fieldPosition="0">
        <references count="2">
          <reference field="4294967294" count="1" selected="0">
            <x v="2"/>
          </reference>
          <reference field="4" count="1" selected="0">
            <x v="2"/>
          </reference>
        </references>
      </pivotArea>
    </chartFormat>
    <chartFormat chart="3" format="23">
      <pivotArea type="data" outline="0" fieldPosition="0">
        <references count="2">
          <reference field="4294967294" count="1" selected="0">
            <x v="3"/>
          </reference>
          <reference field="4" count="1" selected="0">
            <x v="2"/>
          </reference>
        </references>
      </pivotArea>
    </chartFormat>
    <chartFormat chart="2" format="25" series="1">
      <pivotArea type="data" outline="0" fieldPosition="0">
        <references count="2">
          <reference field="4294967294" count="1" selected="0">
            <x v="0"/>
          </reference>
          <reference field="4" count="1" selected="0">
            <x v="0"/>
          </reference>
        </references>
      </pivotArea>
    </chartFormat>
    <chartFormat chart="2" format="26">
      <pivotArea type="data" outline="0" fieldPosition="0">
        <references count="2">
          <reference field="4294967294" count="1" selected="0">
            <x v="0"/>
          </reference>
          <reference field="4" count="1" selected="0">
            <x v="0"/>
          </reference>
        </references>
      </pivotArea>
    </chartFormat>
    <chartFormat chart="2" format="27">
      <pivotArea type="data" outline="0" fieldPosition="0">
        <references count="2">
          <reference field="4294967294" count="1" selected="0">
            <x v="1"/>
          </reference>
          <reference field="4" count="1" selected="0">
            <x v="0"/>
          </reference>
        </references>
      </pivotArea>
    </chartFormat>
    <chartFormat chart="2" format="30">
      <pivotArea type="data" outline="0" fieldPosition="0">
        <references count="2">
          <reference field="4294967294" count="1" selected="0">
            <x v="2"/>
          </reference>
          <reference field="4" count="1" selected="0">
            <x v="0"/>
          </reference>
        </references>
      </pivotArea>
    </chartFormat>
    <chartFormat chart="2" format="31">
      <pivotArea type="data" outline="0" fieldPosition="0">
        <references count="2">
          <reference field="4294967294" count="1" selected="0">
            <x v="3"/>
          </reference>
          <reference field="4" count="1" selected="0">
            <x v="0"/>
          </reference>
        </references>
      </pivotArea>
    </chartFormat>
    <chartFormat chart="2" format="32" series="1">
      <pivotArea type="data" outline="0" fieldPosition="0">
        <references count="2">
          <reference field="4294967294" count="1" selected="0">
            <x v="0"/>
          </reference>
          <reference field="4" count="1" selected="0">
            <x v="1"/>
          </reference>
        </references>
      </pivotArea>
    </chartFormat>
    <chartFormat chart="2" format="33">
      <pivotArea type="data" outline="0" fieldPosition="0">
        <references count="2">
          <reference field="4294967294" count="1" selected="0">
            <x v="0"/>
          </reference>
          <reference field="4" count="1" selected="0">
            <x v="1"/>
          </reference>
        </references>
      </pivotArea>
    </chartFormat>
    <chartFormat chart="2" format="34">
      <pivotArea type="data" outline="0" fieldPosition="0">
        <references count="2">
          <reference field="4294967294" count="1" selected="0">
            <x v="1"/>
          </reference>
          <reference field="4" count="1" selected="0">
            <x v="1"/>
          </reference>
        </references>
      </pivotArea>
    </chartFormat>
    <chartFormat chart="2" format="37">
      <pivotArea type="data" outline="0" fieldPosition="0">
        <references count="2">
          <reference field="4294967294" count="1" selected="0">
            <x v="2"/>
          </reference>
          <reference field="4" count="1" selected="0">
            <x v="1"/>
          </reference>
        </references>
      </pivotArea>
    </chartFormat>
    <chartFormat chart="2" format="38">
      <pivotArea type="data" outline="0" fieldPosition="0">
        <references count="2">
          <reference field="4294967294" count="1" selected="0">
            <x v="3"/>
          </reference>
          <reference field="4" count="1" selected="0">
            <x v="1"/>
          </reference>
        </references>
      </pivotArea>
    </chartFormat>
    <chartFormat chart="2" format="39" series="1">
      <pivotArea type="data" outline="0" fieldPosition="0">
        <references count="2">
          <reference field="4294967294" count="1" selected="0">
            <x v="0"/>
          </reference>
          <reference field="4" count="1" selected="0">
            <x v="2"/>
          </reference>
        </references>
      </pivotArea>
    </chartFormat>
    <chartFormat chart="2" format="40">
      <pivotArea type="data" outline="0" fieldPosition="0">
        <references count="2">
          <reference field="4294967294" count="1" selected="0">
            <x v="0"/>
          </reference>
          <reference field="4" count="1" selected="0">
            <x v="2"/>
          </reference>
        </references>
      </pivotArea>
    </chartFormat>
    <chartFormat chart="2" format="41">
      <pivotArea type="data" outline="0" fieldPosition="0">
        <references count="2">
          <reference field="4294967294" count="1" selected="0">
            <x v="1"/>
          </reference>
          <reference field="4" count="1" selected="0">
            <x v="2"/>
          </reference>
        </references>
      </pivotArea>
    </chartFormat>
    <chartFormat chart="2" format="44">
      <pivotArea type="data" outline="0" fieldPosition="0">
        <references count="2">
          <reference field="4294967294" count="1" selected="0">
            <x v="2"/>
          </reference>
          <reference field="4" count="1" selected="0">
            <x v="2"/>
          </reference>
        </references>
      </pivotArea>
    </chartFormat>
    <chartFormat chart="2" format="45">
      <pivotArea type="data" outline="0" fieldPosition="0">
        <references count="2">
          <reference field="4294967294" count="1" selected="0">
            <x v="3"/>
          </reference>
          <reference field="4" count="1" selected="0">
            <x v="2"/>
          </reference>
        </references>
      </pivotArea>
    </chartFormat>
    <chartFormat chart="2" format="46">
      <pivotArea type="data" outline="0" fieldPosition="0">
        <references count="2">
          <reference field="4294967294" count="1" selected="0">
            <x v="4"/>
          </reference>
          <reference field="4" count="1" selected="0">
            <x v="0"/>
          </reference>
        </references>
      </pivotArea>
    </chartFormat>
    <chartFormat chart="2" format="47">
      <pivotArea type="data" outline="0" fieldPosition="0">
        <references count="2">
          <reference field="4294967294" count="1" selected="0">
            <x v="5"/>
          </reference>
          <reference field="4" count="1" selected="0">
            <x v="0"/>
          </reference>
        </references>
      </pivotArea>
    </chartFormat>
    <chartFormat chart="2" format="48">
      <pivotArea type="data" outline="0" fieldPosition="0">
        <references count="2">
          <reference field="4294967294" count="1" selected="0">
            <x v="4"/>
          </reference>
          <reference field="4" count="1" selected="0">
            <x v="1"/>
          </reference>
        </references>
      </pivotArea>
    </chartFormat>
    <chartFormat chart="2" format="49">
      <pivotArea type="data" outline="0" fieldPosition="0">
        <references count="2">
          <reference field="4294967294" count="1" selected="0">
            <x v="5"/>
          </reference>
          <reference field="4" count="1" selected="0">
            <x v="1"/>
          </reference>
        </references>
      </pivotArea>
    </chartFormat>
    <chartFormat chart="2" format="50">
      <pivotArea type="data" outline="0" fieldPosition="0">
        <references count="2">
          <reference field="4294967294" count="1" selected="0">
            <x v="4"/>
          </reference>
          <reference field="4" count="1" selected="0">
            <x v="2"/>
          </reference>
        </references>
      </pivotArea>
    </chartFormat>
    <chartFormat chart="2" format="51">
      <pivotArea type="data" outline="0" fieldPosition="0">
        <references count="2">
          <reference field="4294967294" count="1" selected="0">
            <x v="5"/>
          </reference>
          <reference field="4" count="1" selected="0">
            <x v="2"/>
          </reference>
        </references>
      </pivotArea>
    </chartFormat>
    <chartFormat chart="3" format="24">
      <pivotArea type="data" outline="0" fieldPosition="0">
        <references count="2">
          <reference field="4294967294" count="1" selected="0">
            <x v="4"/>
          </reference>
          <reference field="4" count="1" selected="0">
            <x v="0"/>
          </reference>
        </references>
      </pivotArea>
    </chartFormat>
    <chartFormat chart="3" format="25">
      <pivotArea type="data" outline="0" fieldPosition="0">
        <references count="2">
          <reference field="4294967294" count="1" selected="0">
            <x v="5"/>
          </reference>
          <reference field="4" count="1" selected="0">
            <x v="0"/>
          </reference>
        </references>
      </pivotArea>
    </chartFormat>
    <chartFormat chart="3" format="26">
      <pivotArea type="data" outline="0" fieldPosition="0">
        <references count="2">
          <reference field="4294967294" count="1" selected="0">
            <x v="4"/>
          </reference>
          <reference field="4" count="1" selected="0">
            <x v="1"/>
          </reference>
        </references>
      </pivotArea>
    </chartFormat>
    <chartFormat chart="3" format="27">
      <pivotArea type="data" outline="0" fieldPosition="0">
        <references count="2">
          <reference field="4294967294" count="1" selected="0">
            <x v="5"/>
          </reference>
          <reference field="4" count="1" selected="0">
            <x v="1"/>
          </reference>
        </references>
      </pivotArea>
    </chartFormat>
    <chartFormat chart="3" format="28">
      <pivotArea type="data" outline="0" fieldPosition="0">
        <references count="2">
          <reference field="4294967294" count="1" selected="0">
            <x v="4"/>
          </reference>
          <reference field="4" count="1" selected="0">
            <x v="2"/>
          </reference>
        </references>
      </pivotArea>
    </chartFormat>
    <chartFormat chart="3" format="29">
      <pivotArea type="data" outline="0" fieldPosition="0">
        <references count="2">
          <reference field="4294967294" count="1" selected="0">
            <x v="5"/>
          </reference>
          <reference field="4"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16" cacheId="0" dataOnRows="1"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29">
  <location ref="W29:Z36" firstHeaderRow="1" firstDataRow="2" firstDataCol="1" rowPageCount="3" colPageCount="1"/>
  <pivotFields count="26">
    <pivotField showAll="0"/>
    <pivotField axis="axisPage" multipleItemSelectionAllowed="1" showAll="0">
      <items count="30">
        <item x="0"/>
        <item x="1"/>
        <item x="2"/>
        <item x="12"/>
        <item x="3"/>
        <item x="4"/>
        <item x="6"/>
        <item x="7"/>
        <item x="10"/>
        <item x="11"/>
        <item x="5"/>
        <item x="8"/>
        <item x="13"/>
        <item x="14"/>
        <item x="15"/>
        <item x="18"/>
        <item x="16"/>
        <item x="17"/>
        <item x="19"/>
        <item x="20"/>
        <item x="21"/>
        <item x="22"/>
        <item x="23"/>
        <item m="1" x="28"/>
        <item x="25"/>
        <item x="9"/>
        <item x="24"/>
        <item x="27"/>
        <item x="26"/>
        <item t="default"/>
      </items>
    </pivotField>
    <pivotField axis="axisCol" showAll="0" defaultSubtotal="0">
      <items count="2">
        <item x="0"/>
        <item x="1"/>
      </items>
    </pivotField>
    <pivotField showAll="0"/>
    <pivotField axis="axisPage" multipleItemSelectionAllowed="1" showAll="0">
      <items count="5">
        <item h="1" x="3"/>
        <item h="1" x="1"/>
        <item h="1" x="2"/>
        <item x="0"/>
        <item t="default"/>
      </items>
    </pivotField>
    <pivotField axis="axisPage" multipleItemSelectionAllowed="1" showAll="0">
      <items count="47">
        <item h="1" x="9"/>
        <item h="1" x="10"/>
        <item h="1" x="12"/>
        <item h="1" x="11"/>
        <item h="1" x="7"/>
        <item h="1" x="3"/>
        <item h="1" x="4"/>
        <item h="1" x="2"/>
        <item h="1" x="14"/>
        <item h="1" x="13"/>
        <item h="1" x="8"/>
        <item h="1" x="6"/>
        <item h="1" x="5"/>
        <item h="1" x="1"/>
        <item x="0"/>
        <item h="1" x="16"/>
        <item h="1" x="15"/>
        <item h="1" m="1" x="17"/>
        <item h="1" m="1" x="24"/>
        <item h="1" m="1" x="30"/>
        <item h="1" m="1" x="23"/>
        <item h="1" m="1" x="20"/>
        <item h="1" m="1" x="28"/>
        <item h="1" m="1" x="37"/>
        <item h="1" m="1" x="41"/>
        <item h="1" m="1" x="25"/>
        <item h="1" m="1" x="42"/>
        <item h="1" m="1" x="38"/>
        <item h="1" m="1" x="36"/>
        <item h="1" m="1" x="43"/>
        <item h="1" m="1" x="26"/>
        <item h="1" m="1" x="19"/>
        <item h="1" m="1" x="22"/>
        <item h="1" m="1" x="31"/>
        <item h="1" m="1" x="21"/>
        <item h="1" m="1" x="35"/>
        <item h="1" m="1" x="45"/>
        <item h="1" m="1" x="29"/>
        <item h="1" m="1" x="18"/>
        <item h="1" m="1" x="33"/>
        <item h="1" m="1" x="27"/>
        <item h="1" m="1" x="44"/>
        <item h="1" m="1" x="40"/>
        <item h="1" m="1" x="34"/>
        <item h="1" m="1" x="32"/>
        <item h="1" m="1" x="39"/>
        <item t="default"/>
      </items>
    </pivotField>
    <pivotField showAll="0"/>
    <pivotField numFmtId="2" showAll="0"/>
    <pivotField numFmtId="167" showAll="0"/>
    <pivotField showAll="0" defaultSubtotal="0"/>
    <pivotField dataField="1" numFmtId="167" showAll="0"/>
    <pivotField dataField="1" numFmtId="167" showAll="0"/>
    <pivotField dataField="1" showAll="0"/>
    <pivotField dataField="1" showAll="0"/>
    <pivotField dataField="1" numFmtId="167" showAll="0"/>
    <pivotField dataField="1" numFmtId="167" showAll="0"/>
    <pivotField showAll="0"/>
    <pivotField numFmtId="2" showAll="0"/>
    <pivotField showAll="0" defaultSubtotal="0"/>
    <pivotField numFmtId="167" showAll="0" defaultSubtotal="0"/>
    <pivotField showAll="0" defaultSubtotal="0"/>
    <pivotField showAll="0" defaultSubtotal="0"/>
    <pivotField showAll="0"/>
    <pivotField showAll="0"/>
    <pivotField showAll="0" defaultSubtotal="0"/>
    <pivotField showAll="0" defaultSubtotal="0"/>
  </pivotFields>
  <rowFields count="1">
    <field x="-2"/>
  </rowFields>
  <rowItems count="6">
    <i>
      <x/>
    </i>
    <i i="1">
      <x v="1"/>
    </i>
    <i i="2">
      <x v="2"/>
    </i>
    <i i="3">
      <x v="3"/>
    </i>
    <i i="4">
      <x v="4"/>
    </i>
    <i i="5">
      <x v="5"/>
    </i>
  </rowItems>
  <colFields count="1">
    <field x="2"/>
  </colFields>
  <colItems count="3">
    <i>
      <x/>
    </i>
    <i>
      <x v="1"/>
    </i>
    <i t="grand">
      <x/>
    </i>
  </colItems>
  <pageFields count="3">
    <pageField fld="1" hier="-1"/>
    <pageField fld="5" hier="-1"/>
    <pageField fld="4" hier="-1"/>
  </pageFields>
  <dataFields count="6">
    <dataField name="Process heating" fld="10" baseField="0" baseItem="0"/>
    <dataField name="Space heating" fld="12" baseField="0" baseItem="0"/>
    <dataField name="Hot water" fld="14" baseField="0" baseItem="0"/>
    <dataField name="Other heating" fld="15" baseField="0" baseItem="0"/>
    <dataField name="Process cooling" fld="11" baseField="0" baseItem="0"/>
    <dataField name="Space cooling" fld="13" baseField="0" baseItem="0"/>
  </dataFields>
  <formats count="1">
    <format dxfId="582">
      <pivotArea outline="0" collapsedLevelsAreSubtotals="1" fieldPosition="0"/>
    </format>
  </formats>
  <chartFormats count="14">
    <chartFormat chart="22" format="67" series="1">
      <pivotArea type="data" outline="0" fieldPosition="0">
        <references count="1">
          <reference field="4294967294" count="1" selected="0">
            <x v="0"/>
          </reference>
        </references>
      </pivotArea>
    </chartFormat>
    <chartFormat chart="22" format="68">
      <pivotArea type="data" outline="0" fieldPosition="0">
        <references count="1">
          <reference field="4294967294" count="1" selected="0">
            <x v="0"/>
          </reference>
        </references>
      </pivotArea>
    </chartFormat>
    <chartFormat chart="22" format="69">
      <pivotArea type="data" outline="0" fieldPosition="0">
        <references count="1">
          <reference field="4294967294" count="1" selected="0">
            <x v="1"/>
          </reference>
        </references>
      </pivotArea>
    </chartFormat>
    <chartFormat chart="22" format="70">
      <pivotArea type="data" outline="0" fieldPosition="0">
        <references count="1">
          <reference field="4294967294" count="1" selected="0">
            <x v="2"/>
          </reference>
        </references>
      </pivotArea>
    </chartFormat>
    <chartFormat chart="22" format="71">
      <pivotArea type="data" outline="0" fieldPosition="0">
        <references count="1">
          <reference field="4294967294" count="1" selected="0">
            <x v="3"/>
          </reference>
        </references>
      </pivotArea>
    </chartFormat>
    <chartFormat chart="22" format="72">
      <pivotArea type="data" outline="0" fieldPosition="0">
        <references count="1">
          <reference field="4294967294" count="1" selected="0">
            <x v="4"/>
          </reference>
        </references>
      </pivotArea>
    </chartFormat>
    <chartFormat chart="22" format="73">
      <pivotArea type="data" outline="0" fieldPosition="0">
        <references count="1">
          <reference field="4294967294" count="1" selected="0">
            <x v="5"/>
          </reference>
        </references>
      </pivotArea>
    </chartFormat>
    <chartFormat chart="2" format="67" series="1">
      <pivotArea type="data" outline="0" fieldPosition="0">
        <references count="1">
          <reference field="4294967294" count="1" selected="0">
            <x v="0"/>
          </reference>
        </references>
      </pivotArea>
    </chartFormat>
    <chartFormat chart="2" format="68">
      <pivotArea type="data" outline="0" fieldPosition="0">
        <references count="1">
          <reference field="4294967294" count="1" selected="0">
            <x v="5"/>
          </reference>
        </references>
      </pivotArea>
    </chartFormat>
    <chartFormat chart="2" format="69">
      <pivotArea type="data" outline="0" fieldPosition="0">
        <references count="1">
          <reference field="4294967294" count="1" selected="0">
            <x v="4"/>
          </reference>
        </references>
      </pivotArea>
    </chartFormat>
    <chartFormat chart="2" format="70">
      <pivotArea type="data" outline="0" fieldPosition="0">
        <references count="1">
          <reference field="4294967294" count="1" selected="0">
            <x v="2"/>
          </reference>
        </references>
      </pivotArea>
    </chartFormat>
    <chartFormat chart="2" format="71">
      <pivotArea type="data" outline="0" fieldPosition="0">
        <references count="1">
          <reference field="4294967294" count="1" selected="0">
            <x v="3"/>
          </reference>
        </references>
      </pivotArea>
    </chartFormat>
    <chartFormat chart="2" format="72">
      <pivotArea type="data" outline="0" fieldPosition="0">
        <references count="1">
          <reference field="4294967294" count="1" selected="0">
            <x v="0"/>
          </reference>
        </references>
      </pivotArea>
    </chartFormat>
    <chartFormat chart="2" format="73">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2"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14">
  <location ref="A230:G260" firstHeaderRow="1" firstDataRow="2" firstDataCol="1" rowPageCount="2" colPageCount="1"/>
  <pivotFields count="26">
    <pivotField showAll="0"/>
    <pivotField axis="axisRow" showAll="0">
      <items count="30">
        <item x="0"/>
        <item x="1"/>
        <item x="2"/>
        <item x="12"/>
        <item x="3"/>
        <item x="4"/>
        <item x="6"/>
        <item x="7"/>
        <item x="10"/>
        <item x="11"/>
        <item x="5"/>
        <item x="8"/>
        <item x="13"/>
        <item x="14"/>
        <item x="15"/>
        <item x="18"/>
        <item x="16"/>
        <item x="17"/>
        <item x="19"/>
        <item x="20"/>
        <item x="21"/>
        <item x="22"/>
        <item x="23"/>
        <item n="Slovakia" m="1" x="28"/>
        <item x="25"/>
        <item x="9"/>
        <item x="24"/>
        <item x="27"/>
        <item n="Slovakia2" x="26"/>
        <item t="default"/>
      </items>
    </pivotField>
    <pivotField showAll="0" defaultSubtotal="0"/>
    <pivotField showAll="0"/>
    <pivotField axis="axisPage" multipleItemSelectionAllowed="1" showAll="0">
      <items count="5">
        <item h="1" x="3"/>
        <item h="1" x="1"/>
        <item h="1" x="2"/>
        <item x="0"/>
        <item t="default"/>
      </items>
    </pivotField>
    <pivotField axis="axisPage" multipleItemSelectionAllowed="1" showAll="0">
      <items count="47">
        <item h="1" x="9"/>
        <item h="1" x="10"/>
        <item h="1" x="12"/>
        <item h="1" x="11"/>
        <item h="1" x="7"/>
        <item h="1" x="16"/>
        <item h="1" x="3"/>
        <item h="1" x="15"/>
        <item h="1" x="4"/>
        <item h="1" x="2"/>
        <item h="1" x="14"/>
        <item h="1" x="13"/>
        <item h="1" x="8"/>
        <item h="1" x="6"/>
        <item h="1" x="5"/>
        <item h="1" x="1"/>
        <item x="0"/>
        <item h="1" m="1" x="17"/>
        <item h="1" m="1" x="24"/>
        <item h="1" m="1" x="30"/>
        <item h="1" m="1" x="23"/>
        <item h="1" m="1" x="20"/>
        <item h="1" m="1" x="28"/>
        <item h="1" m="1" x="37"/>
        <item h="1" m="1" x="41"/>
        <item h="1" m="1" x="25"/>
        <item h="1" m="1" x="42"/>
        <item h="1" m="1" x="38"/>
        <item h="1" m="1" x="36"/>
        <item h="1" m="1" x="43"/>
        <item h="1" m="1" x="26"/>
        <item h="1" m="1" x="19"/>
        <item h="1" m="1" x="22"/>
        <item h="1" m="1" x="31"/>
        <item h="1" m="1" x="21"/>
        <item h="1" m="1" x="35"/>
        <item h="1" m="1" x="45"/>
        <item h="1" m="1" x="29"/>
        <item h="1" m="1" x="18"/>
        <item h="1" m="1" x="33"/>
        <item h="1" m="1" x="27"/>
        <item h="1" m="1" x="44"/>
        <item h="1" m="1" x="40"/>
        <item h="1" m="1" x="34"/>
        <item h="1" m="1" x="32"/>
        <item h="1" m="1" x="39"/>
        <item t="default"/>
      </items>
    </pivotField>
    <pivotField showAll="0"/>
    <pivotField numFmtId="2" showAll="0"/>
    <pivotField showAll="0"/>
    <pivotField showAll="0" defaultSubtotal="0"/>
    <pivotField dataField="1" showAll="0"/>
    <pivotField dataField="1" showAll="0"/>
    <pivotField dataField="1" showAll="0"/>
    <pivotField dataField="1" showAll="0"/>
    <pivotField dataField="1" showAll="0"/>
    <pivotField dataField="1" showAll="0"/>
    <pivotField showAll="0"/>
    <pivotField numFmtId="2" showAll="0"/>
    <pivotField showAll="0" defaultSubtotal="0"/>
    <pivotField numFmtId="167" showAll="0" defaultSubtotal="0"/>
    <pivotField showAll="0" defaultSubtotal="0"/>
    <pivotField showAll="0" defaultSubtotal="0"/>
    <pivotField showAll="0"/>
    <pivotField showAll="0"/>
    <pivotField showAll="0" defaultSubtotal="0"/>
    <pivotField showAll="0" defaultSubtotal="0"/>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4"/>
    </i>
    <i>
      <x v="25"/>
    </i>
    <i>
      <x v="26"/>
    </i>
    <i>
      <x v="27"/>
    </i>
    <i>
      <x v="28"/>
    </i>
    <i t="grand">
      <x/>
    </i>
  </rowItems>
  <colFields count="1">
    <field x="-2"/>
  </colFields>
  <colItems count="6">
    <i>
      <x/>
    </i>
    <i i="1">
      <x v="1"/>
    </i>
    <i i="2">
      <x v="2"/>
    </i>
    <i i="3">
      <x v="3"/>
    </i>
    <i i="4">
      <x v="4"/>
    </i>
    <i i="5">
      <x v="5"/>
    </i>
  </colItems>
  <pageFields count="2">
    <pageField fld="5" hier="-1"/>
    <pageField fld="4" hier="-1"/>
  </pageFields>
  <dataFields count="6">
    <dataField name="Space heating" fld="12" baseField="0" baseItem="0"/>
    <dataField name="Hot water" fld="14" baseField="1" baseItem="0"/>
    <dataField name="Process heating" fld="10" baseField="1" baseItem="0"/>
    <dataField name="Other heating" fld="15" baseField="1" baseItem="0"/>
    <dataField name="Process cooling" fld="11" baseField="1" baseItem="0"/>
    <dataField name="Space cooling" fld="13" baseField="0" baseItem="0"/>
  </dataFields>
  <formats count="17">
    <format dxfId="599">
      <pivotArea collapsedLevelsAreSubtotals="1" fieldPosition="0">
        <references count="1">
          <reference field="1" count="0"/>
        </references>
      </pivotArea>
    </format>
    <format dxfId="598">
      <pivotArea collapsedLevelsAreSubtotals="1" fieldPosition="0">
        <references count="1">
          <reference field="1" count="0"/>
        </references>
      </pivotArea>
    </format>
    <format dxfId="597">
      <pivotArea collapsedLevelsAreSubtotals="1" fieldPosition="0">
        <references count="1">
          <reference field="1" count="0"/>
        </references>
      </pivotArea>
    </format>
    <format dxfId="596">
      <pivotArea collapsedLevelsAreSubtotals="1" fieldPosition="0">
        <references count="1">
          <reference field="1" count="0"/>
        </references>
      </pivotArea>
    </format>
    <format dxfId="595">
      <pivotArea collapsedLevelsAreSubtotals="1" fieldPosition="0">
        <references count="1">
          <reference field="1" count="0"/>
        </references>
      </pivotArea>
    </format>
    <format dxfId="594">
      <pivotArea collapsedLevelsAreSubtotals="1" fieldPosition="0">
        <references count="1">
          <reference field="1" count="0"/>
        </references>
      </pivotArea>
    </format>
    <format dxfId="593">
      <pivotArea collapsedLevelsAreSubtotals="1" fieldPosition="0">
        <references count="1">
          <reference field="1" count="0"/>
        </references>
      </pivotArea>
    </format>
    <format dxfId="592">
      <pivotArea dataOnly="0" labelOnly="1" outline="0" fieldPosition="0">
        <references count="1">
          <reference field="4294967294" count="4">
            <x v="1"/>
            <x v="2"/>
            <x v="3"/>
            <x v="4"/>
          </reference>
        </references>
      </pivotArea>
    </format>
    <format dxfId="591">
      <pivotArea dataOnly="0" labelOnly="1" outline="0" fieldPosition="0">
        <references count="1">
          <reference field="4294967294" count="4">
            <x v="1"/>
            <x v="2"/>
            <x v="3"/>
            <x v="4"/>
          </reference>
        </references>
      </pivotArea>
    </format>
    <format dxfId="590">
      <pivotArea outline="0" collapsedLevelsAreSubtotals="1" fieldPosition="0"/>
    </format>
    <format dxfId="589">
      <pivotArea dataOnly="0" labelOnly="1" outline="0" fieldPosition="0">
        <references count="1">
          <reference field="4294967294" count="4">
            <x v="1"/>
            <x v="2"/>
            <x v="3"/>
            <x v="4"/>
          </reference>
        </references>
      </pivotArea>
    </format>
    <format dxfId="588">
      <pivotArea grandRow="1" outline="0" collapsedLevelsAreSubtotals="1" fieldPosition="0"/>
    </format>
    <format dxfId="587">
      <pivotArea grandRow="1" outline="0" collapsedLevelsAreSubtotals="1" fieldPosition="0"/>
    </format>
    <format dxfId="586">
      <pivotArea grandRow="1" outline="0" collapsedLevelsAreSubtotals="1" fieldPosition="0"/>
    </format>
    <format dxfId="585">
      <pivotArea grandRow="1" outline="0" collapsedLevelsAreSubtotals="1" fieldPosition="0"/>
    </format>
    <format dxfId="584">
      <pivotArea grandRow="1" outline="0" collapsedLevelsAreSubtotals="1" fieldPosition="0"/>
    </format>
    <format dxfId="583">
      <pivotArea collapsedLevelsAreSubtotals="1" fieldPosition="0">
        <references count="1">
          <reference field="1" count="0"/>
        </references>
      </pivotArea>
    </format>
  </formats>
  <chartFormats count="296">
    <chartFormat chart="0" format="1190" series="1">
      <pivotArea type="data" outline="0" fieldPosition="0">
        <references count="1">
          <reference field="4294967294" count="1" selected="0">
            <x v="3"/>
          </reference>
        </references>
      </pivotArea>
    </chartFormat>
    <chartFormat chart="0" format="1191" series="1">
      <pivotArea type="data" outline="0" fieldPosition="0">
        <references count="1">
          <reference field="4294967294" count="1" selected="0">
            <x v="1"/>
          </reference>
        </references>
      </pivotArea>
    </chartFormat>
    <chartFormat chart="0" format="1194" series="1">
      <pivotArea type="data" outline="0" fieldPosition="0">
        <references count="1">
          <reference field="4294967294" count="1" selected="0">
            <x v="4"/>
          </reference>
        </references>
      </pivotArea>
    </chartFormat>
    <chartFormat chart="0" format="1195" series="1">
      <pivotArea type="data" outline="0" fieldPosition="0">
        <references count="1">
          <reference field="4294967294" count="1" selected="0">
            <x v="2"/>
          </reference>
        </references>
      </pivotArea>
    </chartFormat>
    <chartFormat chart="0" format="1197">
      <pivotArea type="data" outline="0" fieldPosition="0">
        <references count="2">
          <reference field="4294967294" count="1" selected="0">
            <x v="3"/>
          </reference>
          <reference field="1" count="1" selected="0">
            <x v="0"/>
          </reference>
        </references>
      </pivotArea>
    </chartFormat>
    <chartFormat chart="0" format="1198">
      <pivotArea type="data" outline="0" fieldPosition="0">
        <references count="2">
          <reference field="4294967294" count="1" selected="0">
            <x v="3"/>
          </reference>
          <reference field="1" count="1" selected="0">
            <x v="1"/>
          </reference>
        </references>
      </pivotArea>
    </chartFormat>
    <chartFormat chart="0" format="1199">
      <pivotArea type="data" outline="0" fieldPosition="0">
        <references count="2">
          <reference field="4294967294" count="1" selected="0">
            <x v="3"/>
          </reference>
          <reference field="1" count="1" selected="0">
            <x v="2"/>
          </reference>
        </references>
      </pivotArea>
    </chartFormat>
    <chartFormat chart="0" format="1200">
      <pivotArea type="data" outline="0" fieldPosition="0">
        <references count="2">
          <reference field="4294967294" count="1" selected="0">
            <x v="3"/>
          </reference>
          <reference field="1" count="1" selected="0">
            <x v="3"/>
          </reference>
        </references>
      </pivotArea>
    </chartFormat>
    <chartFormat chart="0" format="1201">
      <pivotArea type="data" outline="0" fieldPosition="0">
        <references count="2">
          <reference field="4294967294" count="1" selected="0">
            <x v="3"/>
          </reference>
          <reference field="1" count="1" selected="0">
            <x v="4"/>
          </reference>
        </references>
      </pivotArea>
    </chartFormat>
    <chartFormat chart="0" format="1202">
      <pivotArea type="data" outline="0" fieldPosition="0">
        <references count="2">
          <reference field="4294967294" count="1" selected="0">
            <x v="3"/>
          </reference>
          <reference field="1" count="1" selected="0">
            <x v="5"/>
          </reference>
        </references>
      </pivotArea>
    </chartFormat>
    <chartFormat chart="0" format="1203">
      <pivotArea type="data" outline="0" fieldPosition="0">
        <references count="2">
          <reference field="4294967294" count="1" selected="0">
            <x v="3"/>
          </reference>
          <reference field="1" count="1" selected="0">
            <x v="6"/>
          </reference>
        </references>
      </pivotArea>
    </chartFormat>
    <chartFormat chart="0" format="1204">
      <pivotArea type="data" outline="0" fieldPosition="0">
        <references count="2">
          <reference field="4294967294" count="1" selected="0">
            <x v="3"/>
          </reference>
          <reference field="1" count="1" selected="0">
            <x v="7"/>
          </reference>
        </references>
      </pivotArea>
    </chartFormat>
    <chartFormat chart="0" format="1205">
      <pivotArea type="data" outline="0" fieldPosition="0">
        <references count="2">
          <reference field="4294967294" count="1" selected="0">
            <x v="3"/>
          </reference>
          <reference field="1" count="1" selected="0">
            <x v="8"/>
          </reference>
        </references>
      </pivotArea>
    </chartFormat>
    <chartFormat chart="0" format="1206">
      <pivotArea type="data" outline="0" fieldPosition="0">
        <references count="2">
          <reference field="4294967294" count="1" selected="0">
            <x v="3"/>
          </reference>
          <reference field="1" count="1" selected="0">
            <x v="9"/>
          </reference>
        </references>
      </pivotArea>
    </chartFormat>
    <chartFormat chart="0" format="1207">
      <pivotArea type="data" outline="0" fieldPosition="0">
        <references count="2">
          <reference field="4294967294" count="1" selected="0">
            <x v="3"/>
          </reference>
          <reference field="1" count="1" selected="0">
            <x v="10"/>
          </reference>
        </references>
      </pivotArea>
    </chartFormat>
    <chartFormat chart="0" format="1208">
      <pivotArea type="data" outline="0" fieldPosition="0">
        <references count="2">
          <reference field="4294967294" count="1" selected="0">
            <x v="3"/>
          </reference>
          <reference field="1" count="1" selected="0">
            <x v="11"/>
          </reference>
        </references>
      </pivotArea>
    </chartFormat>
    <chartFormat chart="0" format="1209">
      <pivotArea type="data" outline="0" fieldPosition="0">
        <references count="2">
          <reference field="4294967294" count="1" selected="0">
            <x v="3"/>
          </reference>
          <reference field="1" count="1" selected="0">
            <x v="12"/>
          </reference>
        </references>
      </pivotArea>
    </chartFormat>
    <chartFormat chart="0" format="1210">
      <pivotArea type="data" outline="0" fieldPosition="0">
        <references count="2">
          <reference field="4294967294" count="1" selected="0">
            <x v="3"/>
          </reference>
          <reference field="1" count="1" selected="0">
            <x v="13"/>
          </reference>
        </references>
      </pivotArea>
    </chartFormat>
    <chartFormat chart="0" format="1211">
      <pivotArea type="data" outline="0" fieldPosition="0">
        <references count="2">
          <reference field="4294967294" count="1" selected="0">
            <x v="3"/>
          </reference>
          <reference field="1" count="1" selected="0">
            <x v="14"/>
          </reference>
        </references>
      </pivotArea>
    </chartFormat>
    <chartFormat chart="0" format="1212">
      <pivotArea type="data" outline="0" fieldPosition="0">
        <references count="2">
          <reference field="4294967294" count="1" selected="0">
            <x v="3"/>
          </reference>
          <reference field="1" count="1" selected="0">
            <x v="15"/>
          </reference>
        </references>
      </pivotArea>
    </chartFormat>
    <chartFormat chart="0" format="1213">
      <pivotArea type="data" outline="0" fieldPosition="0">
        <references count="2">
          <reference field="4294967294" count="1" selected="0">
            <x v="3"/>
          </reference>
          <reference field="1" count="1" selected="0">
            <x v="16"/>
          </reference>
        </references>
      </pivotArea>
    </chartFormat>
    <chartFormat chart="0" format="1214">
      <pivotArea type="data" outline="0" fieldPosition="0">
        <references count="2">
          <reference field="4294967294" count="1" selected="0">
            <x v="3"/>
          </reference>
          <reference field="1" count="1" selected="0">
            <x v="17"/>
          </reference>
        </references>
      </pivotArea>
    </chartFormat>
    <chartFormat chart="0" format="1215">
      <pivotArea type="data" outline="0" fieldPosition="0">
        <references count="2">
          <reference field="4294967294" count="1" selected="0">
            <x v="3"/>
          </reference>
          <reference field="1" count="1" selected="0">
            <x v="18"/>
          </reference>
        </references>
      </pivotArea>
    </chartFormat>
    <chartFormat chart="0" format="1216">
      <pivotArea type="data" outline="0" fieldPosition="0">
        <references count="2">
          <reference field="4294967294" count="1" selected="0">
            <x v="3"/>
          </reference>
          <reference field="1" count="1" selected="0">
            <x v="19"/>
          </reference>
        </references>
      </pivotArea>
    </chartFormat>
    <chartFormat chart="0" format="1217">
      <pivotArea type="data" outline="0" fieldPosition="0">
        <references count="2">
          <reference field="4294967294" count="1" selected="0">
            <x v="3"/>
          </reference>
          <reference field="1" count="1" selected="0">
            <x v="20"/>
          </reference>
        </references>
      </pivotArea>
    </chartFormat>
    <chartFormat chart="0" format="1218">
      <pivotArea type="data" outline="0" fieldPosition="0">
        <references count="2">
          <reference field="4294967294" count="1" selected="0">
            <x v="3"/>
          </reference>
          <reference field="1" count="1" selected="0">
            <x v="21"/>
          </reference>
        </references>
      </pivotArea>
    </chartFormat>
    <chartFormat chart="0" format="1219">
      <pivotArea type="data" outline="0" fieldPosition="0">
        <references count="2">
          <reference field="4294967294" count="1" selected="0">
            <x v="3"/>
          </reference>
          <reference field="1" count="1" selected="0">
            <x v="22"/>
          </reference>
        </references>
      </pivotArea>
    </chartFormat>
    <chartFormat chart="0" format="1220">
      <pivotArea type="data" outline="0" fieldPosition="0">
        <references count="2">
          <reference field="4294967294" count="1" selected="0">
            <x v="3"/>
          </reference>
          <reference field="1" count="1" selected="0">
            <x v="23"/>
          </reference>
        </references>
      </pivotArea>
    </chartFormat>
    <chartFormat chart="0" format="1221">
      <pivotArea type="data" outline="0" fieldPosition="0">
        <references count="2">
          <reference field="4294967294" count="1" selected="0">
            <x v="3"/>
          </reference>
          <reference field="1" count="1" selected="0">
            <x v="24"/>
          </reference>
        </references>
      </pivotArea>
    </chartFormat>
    <chartFormat chart="0" format="1222">
      <pivotArea type="data" outline="0" fieldPosition="0">
        <references count="2">
          <reference field="4294967294" count="1" selected="0">
            <x v="3"/>
          </reference>
          <reference field="1" count="1" selected="0">
            <x v="25"/>
          </reference>
        </references>
      </pivotArea>
    </chartFormat>
    <chartFormat chart="0" format="1223">
      <pivotArea type="data" outline="0" fieldPosition="0">
        <references count="2">
          <reference field="4294967294" count="1" selected="0">
            <x v="3"/>
          </reference>
          <reference field="1" count="1" selected="0">
            <x v="26"/>
          </reference>
        </references>
      </pivotArea>
    </chartFormat>
    <chartFormat chart="0" format="1224">
      <pivotArea type="data" outline="0" fieldPosition="0">
        <references count="2">
          <reference field="4294967294" count="1" selected="0">
            <x v="3"/>
          </reference>
          <reference field="1" count="1" selected="0">
            <x v="27"/>
          </reference>
        </references>
      </pivotArea>
    </chartFormat>
    <chartFormat chart="0" format="1225">
      <pivotArea type="data" outline="0" fieldPosition="0">
        <references count="2">
          <reference field="4294967294" count="1" selected="0">
            <x v="1"/>
          </reference>
          <reference field="1" count="1" selected="0">
            <x v="0"/>
          </reference>
        </references>
      </pivotArea>
    </chartFormat>
    <chartFormat chart="0" format="1226">
      <pivotArea type="data" outline="0" fieldPosition="0">
        <references count="2">
          <reference field="4294967294" count="1" selected="0">
            <x v="1"/>
          </reference>
          <reference field="1" count="1" selected="0">
            <x v="1"/>
          </reference>
        </references>
      </pivotArea>
    </chartFormat>
    <chartFormat chart="0" format="1227">
      <pivotArea type="data" outline="0" fieldPosition="0">
        <references count="2">
          <reference field="4294967294" count="1" selected="0">
            <x v="1"/>
          </reference>
          <reference field="1" count="1" selected="0">
            <x v="2"/>
          </reference>
        </references>
      </pivotArea>
    </chartFormat>
    <chartFormat chart="0" format="1228">
      <pivotArea type="data" outline="0" fieldPosition="0">
        <references count="2">
          <reference field="4294967294" count="1" selected="0">
            <x v="1"/>
          </reference>
          <reference field="1" count="1" selected="0">
            <x v="3"/>
          </reference>
        </references>
      </pivotArea>
    </chartFormat>
    <chartFormat chart="0" format="1229">
      <pivotArea type="data" outline="0" fieldPosition="0">
        <references count="2">
          <reference field="4294967294" count="1" selected="0">
            <x v="1"/>
          </reference>
          <reference field="1" count="1" selected="0">
            <x v="4"/>
          </reference>
        </references>
      </pivotArea>
    </chartFormat>
    <chartFormat chart="0" format="1230">
      <pivotArea type="data" outline="0" fieldPosition="0">
        <references count="2">
          <reference field="4294967294" count="1" selected="0">
            <x v="1"/>
          </reference>
          <reference field="1" count="1" selected="0">
            <x v="5"/>
          </reference>
        </references>
      </pivotArea>
    </chartFormat>
    <chartFormat chart="0" format="1231">
      <pivotArea type="data" outline="0" fieldPosition="0">
        <references count="2">
          <reference field="4294967294" count="1" selected="0">
            <x v="1"/>
          </reference>
          <reference field="1" count="1" selected="0">
            <x v="6"/>
          </reference>
        </references>
      </pivotArea>
    </chartFormat>
    <chartFormat chart="0" format="1232">
      <pivotArea type="data" outline="0" fieldPosition="0">
        <references count="2">
          <reference field="4294967294" count="1" selected="0">
            <x v="1"/>
          </reference>
          <reference field="1" count="1" selected="0">
            <x v="7"/>
          </reference>
        </references>
      </pivotArea>
    </chartFormat>
    <chartFormat chart="0" format="1233">
      <pivotArea type="data" outline="0" fieldPosition="0">
        <references count="2">
          <reference field="4294967294" count="1" selected="0">
            <x v="1"/>
          </reference>
          <reference field="1" count="1" selected="0">
            <x v="8"/>
          </reference>
        </references>
      </pivotArea>
    </chartFormat>
    <chartFormat chart="0" format="1234">
      <pivotArea type="data" outline="0" fieldPosition="0">
        <references count="2">
          <reference field="4294967294" count="1" selected="0">
            <x v="1"/>
          </reference>
          <reference field="1" count="1" selected="0">
            <x v="9"/>
          </reference>
        </references>
      </pivotArea>
    </chartFormat>
    <chartFormat chart="0" format="1235">
      <pivotArea type="data" outline="0" fieldPosition="0">
        <references count="2">
          <reference field="4294967294" count="1" selected="0">
            <x v="1"/>
          </reference>
          <reference field="1" count="1" selected="0">
            <x v="10"/>
          </reference>
        </references>
      </pivotArea>
    </chartFormat>
    <chartFormat chart="0" format="1236">
      <pivotArea type="data" outline="0" fieldPosition="0">
        <references count="2">
          <reference field="4294967294" count="1" selected="0">
            <x v="1"/>
          </reference>
          <reference field="1" count="1" selected="0">
            <x v="11"/>
          </reference>
        </references>
      </pivotArea>
    </chartFormat>
    <chartFormat chart="0" format="1237">
      <pivotArea type="data" outline="0" fieldPosition="0">
        <references count="2">
          <reference field="4294967294" count="1" selected="0">
            <x v="1"/>
          </reference>
          <reference field="1" count="1" selected="0">
            <x v="12"/>
          </reference>
        </references>
      </pivotArea>
    </chartFormat>
    <chartFormat chart="0" format="1238">
      <pivotArea type="data" outline="0" fieldPosition="0">
        <references count="2">
          <reference field="4294967294" count="1" selected="0">
            <x v="1"/>
          </reference>
          <reference field="1" count="1" selected="0">
            <x v="13"/>
          </reference>
        </references>
      </pivotArea>
    </chartFormat>
    <chartFormat chart="0" format="1239">
      <pivotArea type="data" outline="0" fieldPosition="0">
        <references count="2">
          <reference field="4294967294" count="1" selected="0">
            <x v="1"/>
          </reference>
          <reference field="1" count="1" selected="0">
            <x v="14"/>
          </reference>
        </references>
      </pivotArea>
    </chartFormat>
    <chartFormat chart="0" format="1240">
      <pivotArea type="data" outline="0" fieldPosition="0">
        <references count="2">
          <reference field="4294967294" count="1" selected="0">
            <x v="1"/>
          </reference>
          <reference field="1" count="1" selected="0">
            <x v="15"/>
          </reference>
        </references>
      </pivotArea>
    </chartFormat>
    <chartFormat chart="0" format="1241">
      <pivotArea type="data" outline="0" fieldPosition="0">
        <references count="2">
          <reference field="4294967294" count="1" selected="0">
            <x v="1"/>
          </reference>
          <reference field="1" count="1" selected="0">
            <x v="16"/>
          </reference>
        </references>
      </pivotArea>
    </chartFormat>
    <chartFormat chart="0" format="1242">
      <pivotArea type="data" outline="0" fieldPosition="0">
        <references count="2">
          <reference field="4294967294" count="1" selected="0">
            <x v="1"/>
          </reference>
          <reference field="1" count="1" selected="0">
            <x v="17"/>
          </reference>
        </references>
      </pivotArea>
    </chartFormat>
    <chartFormat chart="0" format="1243">
      <pivotArea type="data" outline="0" fieldPosition="0">
        <references count="2">
          <reference field="4294967294" count="1" selected="0">
            <x v="1"/>
          </reference>
          <reference field="1" count="1" selected="0">
            <x v="18"/>
          </reference>
        </references>
      </pivotArea>
    </chartFormat>
    <chartFormat chart="0" format="1244">
      <pivotArea type="data" outline="0" fieldPosition="0">
        <references count="2">
          <reference field="4294967294" count="1" selected="0">
            <x v="1"/>
          </reference>
          <reference field="1" count="1" selected="0">
            <x v="19"/>
          </reference>
        </references>
      </pivotArea>
    </chartFormat>
    <chartFormat chart="0" format="1245">
      <pivotArea type="data" outline="0" fieldPosition="0">
        <references count="2">
          <reference field="4294967294" count="1" selected="0">
            <x v="1"/>
          </reference>
          <reference field="1" count="1" selected="0">
            <x v="20"/>
          </reference>
        </references>
      </pivotArea>
    </chartFormat>
    <chartFormat chart="0" format="1246">
      <pivotArea type="data" outline="0" fieldPosition="0">
        <references count="2">
          <reference field="4294967294" count="1" selected="0">
            <x v="1"/>
          </reference>
          <reference field="1" count="1" selected="0">
            <x v="21"/>
          </reference>
        </references>
      </pivotArea>
    </chartFormat>
    <chartFormat chart="0" format="1247">
      <pivotArea type="data" outline="0" fieldPosition="0">
        <references count="2">
          <reference field="4294967294" count="1" selected="0">
            <x v="1"/>
          </reference>
          <reference field="1" count="1" selected="0">
            <x v="22"/>
          </reference>
        </references>
      </pivotArea>
    </chartFormat>
    <chartFormat chart="0" format="1248">
      <pivotArea type="data" outline="0" fieldPosition="0">
        <references count="2">
          <reference field="4294967294" count="1" selected="0">
            <x v="1"/>
          </reference>
          <reference field="1" count="1" selected="0">
            <x v="23"/>
          </reference>
        </references>
      </pivotArea>
    </chartFormat>
    <chartFormat chart="0" format="1249">
      <pivotArea type="data" outline="0" fieldPosition="0">
        <references count="2">
          <reference field="4294967294" count="1" selected="0">
            <x v="1"/>
          </reference>
          <reference field="1" count="1" selected="0">
            <x v="24"/>
          </reference>
        </references>
      </pivotArea>
    </chartFormat>
    <chartFormat chart="0" format="1250">
      <pivotArea type="data" outline="0" fieldPosition="0">
        <references count="2">
          <reference field="4294967294" count="1" selected="0">
            <x v="1"/>
          </reference>
          <reference field="1" count="1" selected="0">
            <x v="25"/>
          </reference>
        </references>
      </pivotArea>
    </chartFormat>
    <chartFormat chart="0" format="1251">
      <pivotArea type="data" outline="0" fieldPosition="0">
        <references count="2">
          <reference field="4294967294" count="1" selected="0">
            <x v="1"/>
          </reference>
          <reference field="1" count="1" selected="0">
            <x v="26"/>
          </reference>
        </references>
      </pivotArea>
    </chartFormat>
    <chartFormat chart="0" format="1252">
      <pivotArea type="data" outline="0" fieldPosition="0">
        <references count="2">
          <reference field="4294967294" count="1" selected="0">
            <x v="1"/>
          </reference>
          <reference field="1" count="1" selected="0">
            <x v="27"/>
          </reference>
        </references>
      </pivotArea>
    </chartFormat>
    <chartFormat chart="0" format="1281">
      <pivotArea type="data" outline="0" fieldPosition="0">
        <references count="2">
          <reference field="4294967294" count="1" selected="0">
            <x v="4"/>
          </reference>
          <reference field="1" count="1" selected="0">
            <x v="0"/>
          </reference>
        </references>
      </pivotArea>
    </chartFormat>
    <chartFormat chart="0" format="1282">
      <pivotArea type="data" outline="0" fieldPosition="0">
        <references count="2">
          <reference field="4294967294" count="1" selected="0">
            <x v="4"/>
          </reference>
          <reference field="1" count="1" selected="0">
            <x v="1"/>
          </reference>
        </references>
      </pivotArea>
    </chartFormat>
    <chartFormat chart="0" format="1283">
      <pivotArea type="data" outline="0" fieldPosition="0">
        <references count="2">
          <reference field="4294967294" count="1" selected="0">
            <x v="4"/>
          </reference>
          <reference field="1" count="1" selected="0">
            <x v="2"/>
          </reference>
        </references>
      </pivotArea>
    </chartFormat>
    <chartFormat chart="0" format="1284">
      <pivotArea type="data" outline="0" fieldPosition="0">
        <references count="2">
          <reference field="4294967294" count="1" selected="0">
            <x v="4"/>
          </reference>
          <reference field="1" count="1" selected="0">
            <x v="3"/>
          </reference>
        </references>
      </pivotArea>
    </chartFormat>
    <chartFormat chart="0" format="1285">
      <pivotArea type="data" outline="0" fieldPosition="0">
        <references count="2">
          <reference field="4294967294" count="1" selected="0">
            <x v="4"/>
          </reference>
          <reference field="1" count="1" selected="0">
            <x v="4"/>
          </reference>
        </references>
      </pivotArea>
    </chartFormat>
    <chartFormat chart="0" format="1286">
      <pivotArea type="data" outline="0" fieldPosition="0">
        <references count="2">
          <reference field="4294967294" count="1" selected="0">
            <x v="4"/>
          </reference>
          <reference field="1" count="1" selected="0">
            <x v="5"/>
          </reference>
        </references>
      </pivotArea>
    </chartFormat>
    <chartFormat chart="0" format="1287">
      <pivotArea type="data" outline="0" fieldPosition="0">
        <references count="2">
          <reference field="4294967294" count="1" selected="0">
            <x v="4"/>
          </reference>
          <reference field="1" count="1" selected="0">
            <x v="6"/>
          </reference>
        </references>
      </pivotArea>
    </chartFormat>
    <chartFormat chart="0" format="1288">
      <pivotArea type="data" outline="0" fieldPosition="0">
        <references count="2">
          <reference field="4294967294" count="1" selected="0">
            <x v="4"/>
          </reference>
          <reference field="1" count="1" selected="0">
            <x v="7"/>
          </reference>
        </references>
      </pivotArea>
    </chartFormat>
    <chartFormat chart="0" format="1289">
      <pivotArea type="data" outline="0" fieldPosition="0">
        <references count="2">
          <reference field="4294967294" count="1" selected="0">
            <x v="4"/>
          </reference>
          <reference field="1" count="1" selected="0">
            <x v="8"/>
          </reference>
        </references>
      </pivotArea>
    </chartFormat>
    <chartFormat chart="0" format="1290">
      <pivotArea type="data" outline="0" fieldPosition="0">
        <references count="2">
          <reference field="4294967294" count="1" selected="0">
            <x v="4"/>
          </reference>
          <reference field="1" count="1" selected="0">
            <x v="9"/>
          </reference>
        </references>
      </pivotArea>
    </chartFormat>
    <chartFormat chart="0" format="1291">
      <pivotArea type="data" outline="0" fieldPosition="0">
        <references count="2">
          <reference field="4294967294" count="1" selected="0">
            <x v="4"/>
          </reference>
          <reference field="1" count="1" selected="0">
            <x v="10"/>
          </reference>
        </references>
      </pivotArea>
    </chartFormat>
    <chartFormat chart="0" format="1292">
      <pivotArea type="data" outline="0" fieldPosition="0">
        <references count="2">
          <reference field="4294967294" count="1" selected="0">
            <x v="4"/>
          </reference>
          <reference field="1" count="1" selected="0">
            <x v="11"/>
          </reference>
        </references>
      </pivotArea>
    </chartFormat>
    <chartFormat chart="0" format="1293">
      <pivotArea type="data" outline="0" fieldPosition="0">
        <references count="2">
          <reference field="4294967294" count="1" selected="0">
            <x v="4"/>
          </reference>
          <reference field="1" count="1" selected="0">
            <x v="12"/>
          </reference>
        </references>
      </pivotArea>
    </chartFormat>
    <chartFormat chart="0" format="1294">
      <pivotArea type="data" outline="0" fieldPosition="0">
        <references count="2">
          <reference field="4294967294" count="1" selected="0">
            <x v="4"/>
          </reference>
          <reference field="1" count="1" selected="0">
            <x v="13"/>
          </reference>
        </references>
      </pivotArea>
    </chartFormat>
    <chartFormat chart="0" format="1295">
      <pivotArea type="data" outline="0" fieldPosition="0">
        <references count="2">
          <reference field="4294967294" count="1" selected="0">
            <x v="4"/>
          </reference>
          <reference field="1" count="1" selected="0">
            <x v="14"/>
          </reference>
        </references>
      </pivotArea>
    </chartFormat>
    <chartFormat chart="0" format="1296">
      <pivotArea type="data" outline="0" fieldPosition="0">
        <references count="2">
          <reference field="4294967294" count="1" selected="0">
            <x v="4"/>
          </reference>
          <reference field="1" count="1" selected="0">
            <x v="15"/>
          </reference>
        </references>
      </pivotArea>
    </chartFormat>
    <chartFormat chart="0" format="1297">
      <pivotArea type="data" outline="0" fieldPosition="0">
        <references count="2">
          <reference field="4294967294" count="1" selected="0">
            <x v="4"/>
          </reference>
          <reference field="1" count="1" selected="0">
            <x v="16"/>
          </reference>
        </references>
      </pivotArea>
    </chartFormat>
    <chartFormat chart="0" format="1298">
      <pivotArea type="data" outline="0" fieldPosition="0">
        <references count="2">
          <reference field="4294967294" count="1" selected="0">
            <x v="4"/>
          </reference>
          <reference field="1" count="1" selected="0">
            <x v="17"/>
          </reference>
        </references>
      </pivotArea>
    </chartFormat>
    <chartFormat chart="0" format="1299">
      <pivotArea type="data" outline="0" fieldPosition="0">
        <references count="2">
          <reference field="4294967294" count="1" selected="0">
            <x v="4"/>
          </reference>
          <reference field="1" count="1" selected="0">
            <x v="18"/>
          </reference>
        </references>
      </pivotArea>
    </chartFormat>
    <chartFormat chart="0" format="1300">
      <pivotArea type="data" outline="0" fieldPosition="0">
        <references count="2">
          <reference field="4294967294" count="1" selected="0">
            <x v="4"/>
          </reference>
          <reference field="1" count="1" selected="0">
            <x v="19"/>
          </reference>
        </references>
      </pivotArea>
    </chartFormat>
    <chartFormat chart="0" format="1301">
      <pivotArea type="data" outline="0" fieldPosition="0">
        <references count="2">
          <reference field="4294967294" count="1" selected="0">
            <x v="4"/>
          </reference>
          <reference field="1" count="1" selected="0">
            <x v="20"/>
          </reference>
        </references>
      </pivotArea>
    </chartFormat>
    <chartFormat chart="0" format="1302">
      <pivotArea type="data" outline="0" fieldPosition="0">
        <references count="2">
          <reference field="4294967294" count="1" selected="0">
            <x v="4"/>
          </reference>
          <reference field="1" count="1" selected="0">
            <x v="21"/>
          </reference>
        </references>
      </pivotArea>
    </chartFormat>
    <chartFormat chart="0" format="1303">
      <pivotArea type="data" outline="0" fieldPosition="0">
        <references count="2">
          <reference field="4294967294" count="1" selected="0">
            <x v="4"/>
          </reference>
          <reference field="1" count="1" selected="0">
            <x v="22"/>
          </reference>
        </references>
      </pivotArea>
    </chartFormat>
    <chartFormat chart="0" format="1304">
      <pivotArea type="data" outline="0" fieldPosition="0">
        <references count="2">
          <reference field="4294967294" count="1" selected="0">
            <x v="4"/>
          </reference>
          <reference field="1" count="1" selected="0">
            <x v="23"/>
          </reference>
        </references>
      </pivotArea>
    </chartFormat>
    <chartFormat chart="0" format="1305">
      <pivotArea type="data" outline="0" fieldPosition="0">
        <references count="2">
          <reference field="4294967294" count="1" selected="0">
            <x v="4"/>
          </reference>
          <reference field="1" count="1" selected="0">
            <x v="24"/>
          </reference>
        </references>
      </pivotArea>
    </chartFormat>
    <chartFormat chart="0" format="1306">
      <pivotArea type="data" outline="0" fieldPosition="0">
        <references count="2">
          <reference field="4294967294" count="1" selected="0">
            <x v="4"/>
          </reference>
          <reference field="1" count="1" selected="0">
            <x v="25"/>
          </reference>
        </references>
      </pivotArea>
    </chartFormat>
    <chartFormat chart="0" format="1307">
      <pivotArea type="data" outline="0" fieldPosition="0">
        <references count="2">
          <reference field="4294967294" count="1" selected="0">
            <x v="4"/>
          </reference>
          <reference field="1" count="1" selected="0">
            <x v="26"/>
          </reference>
        </references>
      </pivotArea>
    </chartFormat>
    <chartFormat chart="0" format="1308">
      <pivotArea type="data" outline="0" fieldPosition="0">
        <references count="2">
          <reference field="4294967294" count="1" selected="0">
            <x v="4"/>
          </reference>
          <reference field="1" count="1" selected="0">
            <x v="27"/>
          </reference>
        </references>
      </pivotArea>
    </chartFormat>
    <chartFormat chart="0" format="1309">
      <pivotArea type="data" outline="0" fieldPosition="0">
        <references count="2">
          <reference field="4294967294" count="1" selected="0">
            <x v="2"/>
          </reference>
          <reference field="1" count="1" selected="0">
            <x v="0"/>
          </reference>
        </references>
      </pivotArea>
    </chartFormat>
    <chartFormat chart="0" format="1310">
      <pivotArea type="data" outline="0" fieldPosition="0">
        <references count="2">
          <reference field="4294967294" count="1" selected="0">
            <x v="2"/>
          </reference>
          <reference field="1" count="1" selected="0">
            <x v="1"/>
          </reference>
        </references>
      </pivotArea>
    </chartFormat>
    <chartFormat chart="0" format="1311">
      <pivotArea type="data" outline="0" fieldPosition="0">
        <references count="2">
          <reference field="4294967294" count="1" selected="0">
            <x v="2"/>
          </reference>
          <reference field="1" count="1" selected="0">
            <x v="2"/>
          </reference>
        </references>
      </pivotArea>
    </chartFormat>
    <chartFormat chart="0" format="1312">
      <pivotArea type="data" outline="0" fieldPosition="0">
        <references count="2">
          <reference field="4294967294" count="1" selected="0">
            <x v="2"/>
          </reference>
          <reference field="1" count="1" selected="0">
            <x v="3"/>
          </reference>
        </references>
      </pivotArea>
    </chartFormat>
    <chartFormat chart="0" format="1313">
      <pivotArea type="data" outline="0" fieldPosition="0">
        <references count="2">
          <reference field="4294967294" count="1" selected="0">
            <x v="2"/>
          </reference>
          <reference field="1" count="1" selected="0">
            <x v="4"/>
          </reference>
        </references>
      </pivotArea>
    </chartFormat>
    <chartFormat chart="0" format="1314">
      <pivotArea type="data" outline="0" fieldPosition="0">
        <references count="2">
          <reference field="4294967294" count="1" selected="0">
            <x v="2"/>
          </reference>
          <reference field="1" count="1" selected="0">
            <x v="5"/>
          </reference>
        </references>
      </pivotArea>
    </chartFormat>
    <chartFormat chart="0" format="1315">
      <pivotArea type="data" outline="0" fieldPosition="0">
        <references count="2">
          <reference field="4294967294" count="1" selected="0">
            <x v="2"/>
          </reference>
          <reference field="1" count="1" selected="0">
            <x v="6"/>
          </reference>
        </references>
      </pivotArea>
    </chartFormat>
    <chartFormat chart="0" format="1316">
      <pivotArea type="data" outline="0" fieldPosition="0">
        <references count="2">
          <reference field="4294967294" count="1" selected="0">
            <x v="2"/>
          </reference>
          <reference field="1" count="1" selected="0">
            <x v="7"/>
          </reference>
        </references>
      </pivotArea>
    </chartFormat>
    <chartFormat chart="0" format="1317">
      <pivotArea type="data" outline="0" fieldPosition="0">
        <references count="2">
          <reference field="4294967294" count="1" selected="0">
            <x v="2"/>
          </reference>
          <reference field="1" count="1" selected="0">
            <x v="8"/>
          </reference>
        </references>
      </pivotArea>
    </chartFormat>
    <chartFormat chart="0" format="1318">
      <pivotArea type="data" outline="0" fieldPosition="0">
        <references count="2">
          <reference field="4294967294" count="1" selected="0">
            <x v="2"/>
          </reference>
          <reference field="1" count="1" selected="0">
            <x v="9"/>
          </reference>
        </references>
      </pivotArea>
    </chartFormat>
    <chartFormat chart="0" format="1319">
      <pivotArea type="data" outline="0" fieldPosition="0">
        <references count="2">
          <reference field="4294967294" count="1" selected="0">
            <x v="2"/>
          </reference>
          <reference field="1" count="1" selected="0">
            <x v="10"/>
          </reference>
        </references>
      </pivotArea>
    </chartFormat>
    <chartFormat chart="0" format="1320">
      <pivotArea type="data" outline="0" fieldPosition="0">
        <references count="2">
          <reference field="4294967294" count="1" selected="0">
            <x v="2"/>
          </reference>
          <reference field="1" count="1" selected="0">
            <x v="11"/>
          </reference>
        </references>
      </pivotArea>
    </chartFormat>
    <chartFormat chart="0" format="1321">
      <pivotArea type="data" outline="0" fieldPosition="0">
        <references count="2">
          <reference field="4294967294" count="1" selected="0">
            <x v="2"/>
          </reference>
          <reference field="1" count="1" selected="0">
            <x v="12"/>
          </reference>
        </references>
      </pivotArea>
    </chartFormat>
    <chartFormat chart="0" format="1322">
      <pivotArea type="data" outline="0" fieldPosition="0">
        <references count="2">
          <reference field="4294967294" count="1" selected="0">
            <x v="2"/>
          </reference>
          <reference field="1" count="1" selected="0">
            <x v="13"/>
          </reference>
        </references>
      </pivotArea>
    </chartFormat>
    <chartFormat chart="0" format="1323">
      <pivotArea type="data" outline="0" fieldPosition="0">
        <references count="2">
          <reference field="4294967294" count="1" selected="0">
            <x v="2"/>
          </reference>
          <reference field="1" count="1" selected="0">
            <x v="14"/>
          </reference>
        </references>
      </pivotArea>
    </chartFormat>
    <chartFormat chart="0" format="1324">
      <pivotArea type="data" outline="0" fieldPosition="0">
        <references count="2">
          <reference field="4294967294" count="1" selected="0">
            <x v="2"/>
          </reference>
          <reference field="1" count="1" selected="0">
            <x v="15"/>
          </reference>
        </references>
      </pivotArea>
    </chartFormat>
    <chartFormat chart="0" format="1325">
      <pivotArea type="data" outline="0" fieldPosition="0">
        <references count="2">
          <reference field="4294967294" count="1" selected="0">
            <x v="2"/>
          </reference>
          <reference field="1" count="1" selected="0">
            <x v="16"/>
          </reference>
        </references>
      </pivotArea>
    </chartFormat>
    <chartFormat chart="0" format="1326">
      <pivotArea type="data" outline="0" fieldPosition="0">
        <references count="2">
          <reference field="4294967294" count="1" selected="0">
            <x v="2"/>
          </reference>
          <reference field="1" count="1" selected="0">
            <x v="17"/>
          </reference>
        </references>
      </pivotArea>
    </chartFormat>
    <chartFormat chart="0" format="1327">
      <pivotArea type="data" outline="0" fieldPosition="0">
        <references count="2">
          <reference field="4294967294" count="1" selected="0">
            <x v="2"/>
          </reference>
          <reference field="1" count="1" selected="0">
            <x v="18"/>
          </reference>
        </references>
      </pivotArea>
    </chartFormat>
    <chartFormat chart="0" format="1328">
      <pivotArea type="data" outline="0" fieldPosition="0">
        <references count="2">
          <reference field="4294967294" count="1" selected="0">
            <x v="2"/>
          </reference>
          <reference field="1" count="1" selected="0">
            <x v="19"/>
          </reference>
        </references>
      </pivotArea>
    </chartFormat>
    <chartFormat chart="0" format="1329">
      <pivotArea type="data" outline="0" fieldPosition="0">
        <references count="2">
          <reference field="4294967294" count="1" selected="0">
            <x v="2"/>
          </reference>
          <reference field="1" count="1" selected="0">
            <x v="20"/>
          </reference>
        </references>
      </pivotArea>
    </chartFormat>
    <chartFormat chart="0" format="1330">
      <pivotArea type="data" outline="0" fieldPosition="0">
        <references count="2">
          <reference field="4294967294" count="1" selected="0">
            <x v="2"/>
          </reference>
          <reference field="1" count="1" selected="0">
            <x v="21"/>
          </reference>
        </references>
      </pivotArea>
    </chartFormat>
    <chartFormat chart="0" format="1331">
      <pivotArea type="data" outline="0" fieldPosition="0">
        <references count="2">
          <reference field="4294967294" count="1" selected="0">
            <x v="2"/>
          </reference>
          <reference field="1" count="1" selected="0">
            <x v="22"/>
          </reference>
        </references>
      </pivotArea>
    </chartFormat>
    <chartFormat chart="0" format="1332">
      <pivotArea type="data" outline="0" fieldPosition="0">
        <references count="2">
          <reference field="4294967294" count="1" selected="0">
            <x v="2"/>
          </reference>
          <reference field="1" count="1" selected="0">
            <x v="23"/>
          </reference>
        </references>
      </pivotArea>
    </chartFormat>
    <chartFormat chart="0" format="1333">
      <pivotArea type="data" outline="0" fieldPosition="0">
        <references count="2">
          <reference field="4294967294" count="1" selected="0">
            <x v="2"/>
          </reference>
          <reference field="1" count="1" selected="0">
            <x v="24"/>
          </reference>
        </references>
      </pivotArea>
    </chartFormat>
    <chartFormat chart="0" format="1334">
      <pivotArea type="data" outline="0" fieldPosition="0">
        <references count="2">
          <reference field="4294967294" count="1" selected="0">
            <x v="2"/>
          </reference>
          <reference field="1" count="1" selected="0">
            <x v="25"/>
          </reference>
        </references>
      </pivotArea>
    </chartFormat>
    <chartFormat chart="0" format="1335">
      <pivotArea type="data" outline="0" fieldPosition="0">
        <references count="2">
          <reference field="4294967294" count="1" selected="0">
            <x v="2"/>
          </reference>
          <reference field="1" count="1" selected="0">
            <x v="26"/>
          </reference>
        </references>
      </pivotArea>
    </chartFormat>
    <chartFormat chart="0" format="1336">
      <pivotArea type="data" outline="0" fieldPosition="0">
        <references count="2">
          <reference field="4294967294" count="1" selected="0">
            <x v="2"/>
          </reference>
          <reference field="1" count="1" selected="0">
            <x v="27"/>
          </reference>
        </references>
      </pivotArea>
    </chartFormat>
    <chartFormat chart="1" format="232" series="1">
      <pivotArea type="data" outline="0" fieldPosition="0">
        <references count="1">
          <reference field="4294967294" count="1" selected="0">
            <x v="3"/>
          </reference>
        </references>
      </pivotArea>
    </chartFormat>
    <chartFormat chart="1" format="233">
      <pivotArea type="data" outline="0" fieldPosition="0">
        <references count="2">
          <reference field="4294967294" count="1" selected="0">
            <x v="3"/>
          </reference>
          <reference field="1" count="1" selected="0">
            <x v="0"/>
          </reference>
        </references>
      </pivotArea>
    </chartFormat>
    <chartFormat chart="1" format="234">
      <pivotArea type="data" outline="0" fieldPosition="0">
        <references count="2">
          <reference field="4294967294" count="1" selected="0">
            <x v="3"/>
          </reference>
          <reference field="1" count="1" selected="0">
            <x v="1"/>
          </reference>
        </references>
      </pivotArea>
    </chartFormat>
    <chartFormat chart="1" format="235">
      <pivotArea type="data" outline="0" fieldPosition="0">
        <references count="2">
          <reference field="4294967294" count="1" selected="0">
            <x v="3"/>
          </reference>
          <reference field="1" count="1" selected="0">
            <x v="2"/>
          </reference>
        </references>
      </pivotArea>
    </chartFormat>
    <chartFormat chart="1" format="236">
      <pivotArea type="data" outline="0" fieldPosition="0">
        <references count="2">
          <reference field="4294967294" count="1" selected="0">
            <x v="3"/>
          </reference>
          <reference field="1" count="1" selected="0">
            <x v="3"/>
          </reference>
        </references>
      </pivotArea>
    </chartFormat>
    <chartFormat chart="1" format="237">
      <pivotArea type="data" outline="0" fieldPosition="0">
        <references count="2">
          <reference field="4294967294" count="1" selected="0">
            <x v="3"/>
          </reference>
          <reference field="1" count="1" selected="0">
            <x v="4"/>
          </reference>
        </references>
      </pivotArea>
    </chartFormat>
    <chartFormat chart="1" format="238">
      <pivotArea type="data" outline="0" fieldPosition="0">
        <references count="2">
          <reference field="4294967294" count="1" selected="0">
            <x v="3"/>
          </reference>
          <reference field="1" count="1" selected="0">
            <x v="5"/>
          </reference>
        </references>
      </pivotArea>
    </chartFormat>
    <chartFormat chart="1" format="239">
      <pivotArea type="data" outline="0" fieldPosition="0">
        <references count="2">
          <reference field="4294967294" count="1" selected="0">
            <x v="3"/>
          </reference>
          <reference field="1" count="1" selected="0">
            <x v="6"/>
          </reference>
        </references>
      </pivotArea>
    </chartFormat>
    <chartFormat chart="1" format="240">
      <pivotArea type="data" outline="0" fieldPosition="0">
        <references count="2">
          <reference field="4294967294" count="1" selected="0">
            <x v="3"/>
          </reference>
          <reference field="1" count="1" selected="0">
            <x v="7"/>
          </reference>
        </references>
      </pivotArea>
    </chartFormat>
    <chartFormat chart="1" format="241">
      <pivotArea type="data" outline="0" fieldPosition="0">
        <references count="2">
          <reference field="4294967294" count="1" selected="0">
            <x v="3"/>
          </reference>
          <reference field="1" count="1" selected="0">
            <x v="8"/>
          </reference>
        </references>
      </pivotArea>
    </chartFormat>
    <chartFormat chart="1" format="242">
      <pivotArea type="data" outline="0" fieldPosition="0">
        <references count="2">
          <reference field="4294967294" count="1" selected="0">
            <x v="3"/>
          </reference>
          <reference field="1" count="1" selected="0">
            <x v="9"/>
          </reference>
        </references>
      </pivotArea>
    </chartFormat>
    <chartFormat chart="1" format="243">
      <pivotArea type="data" outline="0" fieldPosition="0">
        <references count="2">
          <reference field="4294967294" count="1" selected="0">
            <x v="3"/>
          </reference>
          <reference field="1" count="1" selected="0">
            <x v="10"/>
          </reference>
        </references>
      </pivotArea>
    </chartFormat>
    <chartFormat chart="1" format="244">
      <pivotArea type="data" outline="0" fieldPosition="0">
        <references count="2">
          <reference field="4294967294" count="1" selected="0">
            <x v="3"/>
          </reference>
          <reference field="1" count="1" selected="0">
            <x v="11"/>
          </reference>
        </references>
      </pivotArea>
    </chartFormat>
    <chartFormat chart="1" format="245">
      <pivotArea type="data" outline="0" fieldPosition="0">
        <references count="2">
          <reference field="4294967294" count="1" selected="0">
            <x v="3"/>
          </reference>
          <reference field="1" count="1" selected="0">
            <x v="12"/>
          </reference>
        </references>
      </pivotArea>
    </chartFormat>
    <chartFormat chart="1" format="246">
      <pivotArea type="data" outline="0" fieldPosition="0">
        <references count="2">
          <reference field="4294967294" count="1" selected="0">
            <x v="3"/>
          </reference>
          <reference field="1" count="1" selected="0">
            <x v="13"/>
          </reference>
        </references>
      </pivotArea>
    </chartFormat>
    <chartFormat chart="1" format="247">
      <pivotArea type="data" outline="0" fieldPosition="0">
        <references count="2">
          <reference field="4294967294" count="1" selected="0">
            <x v="3"/>
          </reference>
          <reference field="1" count="1" selected="0">
            <x v="14"/>
          </reference>
        </references>
      </pivotArea>
    </chartFormat>
    <chartFormat chart="1" format="248">
      <pivotArea type="data" outline="0" fieldPosition="0">
        <references count="2">
          <reference field="4294967294" count="1" selected="0">
            <x v="3"/>
          </reference>
          <reference field="1" count="1" selected="0">
            <x v="15"/>
          </reference>
        </references>
      </pivotArea>
    </chartFormat>
    <chartFormat chart="1" format="249">
      <pivotArea type="data" outline="0" fieldPosition="0">
        <references count="2">
          <reference field="4294967294" count="1" selected="0">
            <x v="3"/>
          </reference>
          <reference field="1" count="1" selected="0">
            <x v="16"/>
          </reference>
        </references>
      </pivotArea>
    </chartFormat>
    <chartFormat chart="1" format="250">
      <pivotArea type="data" outline="0" fieldPosition="0">
        <references count="2">
          <reference field="4294967294" count="1" selected="0">
            <x v="3"/>
          </reference>
          <reference field="1" count="1" selected="0">
            <x v="17"/>
          </reference>
        </references>
      </pivotArea>
    </chartFormat>
    <chartFormat chart="1" format="251">
      <pivotArea type="data" outline="0" fieldPosition="0">
        <references count="2">
          <reference field="4294967294" count="1" selected="0">
            <x v="3"/>
          </reference>
          <reference field="1" count="1" selected="0">
            <x v="18"/>
          </reference>
        </references>
      </pivotArea>
    </chartFormat>
    <chartFormat chart="1" format="252">
      <pivotArea type="data" outline="0" fieldPosition="0">
        <references count="2">
          <reference field="4294967294" count="1" selected="0">
            <x v="3"/>
          </reference>
          <reference field="1" count="1" selected="0">
            <x v="19"/>
          </reference>
        </references>
      </pivotArea>
    </chartFormat>
    <chartFormat chart="1" format="253">
      <pivotArea type="data" outline="0" fieldPosition="0">
        <references count="2">
          <reference field="4294967294" count="1" selected="0">
            <x v="3"/>
          </reference>
          <reference field="1" count="1" selected="0">
            <x v="20"/>
          </reference>
        </references>
      </pivotArea>
    </chartFormat>
    <chartFormat chart="1" format="254">
      <pivotArea type="data" outline="0" fieldPosition="0">
        <references count="2">
          <reference field="4294967294" count="1" selected="0">
            <x v="3"/>
          </reference>
          <reference field="1" count="1" selected="0">
            <x v="21"/>
          </reference>
        </references>
      </pivotArea>
    </chartFormat>
    <chartFormat chart="1" format="255">
      <pivotArea type="data" outline="0" fieldPosition="0">
        <references count="2">
          <reference field="4294967294" count="1" selected="0">
            <x v="3"/>
          </reference>
          <reference field="1" count="1" selected="0">
            <x v="22"/>
          </reference>
        </references>
      </pivotArea>
    </chartFormat>
    <chartFormat chart="1" format="256">
      <pivotArea type="data" outline="0" fieldPosition="0">
        <references count="2">
          <reference field="4294967294" count="1" selected="0">
            <x v="3"/>
          </reference>
          <reference field="1" count="1" selected="0">
            <x v="23"/>
          </reference>
        </references>
      </pivotArea>
    </chartFormat>
    <chartFormat chart="1" format="257">
      <pivotArea type="data" outline="0" fieldPosition="0">
        <references count="2">
          <reference field="4294967294" count="1" selected="0">
            <x v="3"/>
          </reference>
          <reference field="1" count="1" selected="0">
            <x v="24"/>
          </reference>
        </references>
      </pivotArea>
    </chartFormat>
    <chartFormat chart="1" format="258">
      <pivotArea type="data" outline="0" fieldPosition="0">
        <references count="2">
          <reference field="4294967294" count="1" selected="0">
            <x v="3"/>
          </reference>
          <reference field="1" count="1" selected="0">
            <x v="25"/>
          </reference>
        </references>
      </pivotArea>
    </chartFormat>
    <chartFormat chart="1" format="259">
      <pivotArea type="data" outline="0" fieldPosition="0">
        <references count="2">
          <reference field="4294967294" count="1" selected="0">
            <x v="3"/>
          </reference>
          <reference field="1" count="1" selected="0">
            <x v="26"/>
          </reference>
        </references>
      </pivotArea>
    </chartFormat>
    <chartFormat chart="1" format="260">
      <pivotArea type="data" outline="0" fieldPosition="0">
        <references count="2">
          <reference field="4294967294" count="1" selected="0">
            <x v="3"/>
          </reference>
          <reference field="1" count="1" selected="0">
            <x v="27"/>
          </reference>
        </references>
      </pivotArea>
    </chartFormat>
    <chartFormat chart="1" format="261" series="1">
      <pivotArea type="data" outline="0" fieldPosition="0">
        <references count="1">
          <reference field="4294967294" count="1" selected="0">
            <x v="1"/>
          </reference>
        </references>
      </pivotArea>
    </chartFormat>
    <chartFormat chart="1" format="262">
      <pivotArea type="data" outline="0" fieldPosition="0">
        <references count="2">
          <reference field="4294967294" count="1" selected="0">
            <x v="1"/>
          </reference>
          <reference field="1" count="1" selected="0">
            <x v="0"/>
          </reference>
        </references>
      </pivotArea>
    </chartFormat>
    <chartFormat chart="1" format="263">
      <pivotArea type="data" outline="0" fieldPosition="0">
        <references count="2">
          <reference field="4294967294" count="1" selected="0">
            <x v="1"/>
          </reference>
          <reference field="1" count="1" selected="0">
            <x v="1"/>
          </reference>
        </references>
      </pivotArea>
    </chartFormat>
    <chartFormat chart="1" format="264">
      <pivotArea type="data" outline="0" fieldPosition="0">
        <references count="2">
          <reference field="4294967294" count="1" selected="0">
            <x v="1"/>
          </reference>
          <reference field="1" count="1" selected="0">
            <x v="2"/>
          </reference>
        </references>
      </pivotArea>
    </chartFormat>
    <chartFormat chart="1" format="265">
      <pivotArea type="data" outline="0" fieldPosition="0">
        <references count="2">
          <reference field="4294967294" count="1" selected="0">
            <x v="1"/>
          </reference>
          <reference field="1" count="1" selected="0">
            <x v="3"/>
          </reference>
        </references>
      </pivotArea>
    </chartFormat>
    <chartFormat chart="1" format="266">
      <pivotArea type="data" outline="0" fieldPosition="0">
        <references count="2">
          <reference field="4294967294" count="1" selected="0">
            <x v="1"/>
          </reference>
          <reference field="1" count="1" selected="0">
            <x v="4"/>
          </reference>
        </references>
      </pivotArea>
    </chartFormat>
    <chartFormat chart="1" format="267">
      <pivotArea type="data" outline="0" fieldPosition="0">
        <references count="2">
          <reference field="4294967294" count="1" selected="0">
            <x v="1"/>
          </reference>
          <reference field="1" count="1" selected="0">
            <x v="5"/>
          </reference>
        </references>
      </pivotArea>
    </chartFormat>
    <chartFormat chart="1" format="268">
      <pivotArea type="data" outline="0" fieldPosition="0">
        <references count="2">
          <reference field="4294967294" count="1" selected="0">
            <x v="1"/>
          </reference>
          <reference field="1" count="1" selected="0">
            <x v="6"/>
          </reference>
        </references>
      </pivotArea>
    </chartFormat>
    <chartFormat chart="1" format="269">
      <pivotArea type="data" outline="0" fieldPosition="0">
        <references count="2">
          <reference field="4294967294" count="1" selected="0">
            <x v="1"/>
          </reference>
          <reference field="1" count="1" selected="0">
            <x v="7"/>
          </reference>
        </references>
      </pivotArea>
    </chartFormat>
    <chartFormat chart="1" format="270">
      <pivotArea type="data" outline="0" fieldPosition="0">
        <references count="2">
          <reference field="4294967294" count="1" selected="0">
            <x v="1"/>
          </reference>
          <reference field="1" count="1" selected="0">
            <x v="8"/>
          </reference>
        </references>
      </pivotArea>
    </chartFormat>
    <chartFormat chart="1" format="271">
      <pivotArea type="data" outline="0" fieldPosition="0">
        <references count="2">
          <reference field="4294967294" count="1" selected="0">
            <x v="1"/>
          </reference>
          <reference field="1" count="1" selected="0">
            <x v="9"/>
          </reference>
        </references>
      </pivotArea>
    </chartFormat>
    <chartFormat chart="1" format="272">
      <pivotArea type="data" outline="0" fieldPosition="0">
        <references count="2">
          <reference field="4294967294" count="1" selected="0">
            <x v="1"/>
          </reference>
          <reference field="1" count="1" selected="0">
            <x v="10"/>
          </reference>
        </references>
      </pivotArea>
    </chartFormat>
    <chartFormat chart="1" format="273">
      <pivotArea type="data" outline="0" fieldPosition="0">
        <references count="2">
          <reference field="4294967294" count="1" selected="0">
            <x v="1"/>
          </reference>
          <reference field="1" count="1" selected="0">
            <x v="11"/>
          </reference>
        </references>
      </pivotArea>
    </chartFormat>
    <chartFormat chart="1" format="274">
      <pivotArea type="data" outline="0" fieldPosition="0">
        <references count="2">
          <reference field="4294967294" count="1" selected="0">
            <x v="1"/>
          </reference>
          <reference field="1" count="1" selected="0">
            <x v="12"/>
          </reference>
        </references>
      </pivotArea>
    </chartFormat>
    <chartFormat chart="1" format="275">
      <pivotArea type="data" outline="0" fieldPosition="0">
        <references count="2">
          <reference field="4294967294" count="1" selected="0">
            <x v="1"/>
          </reference>
          <reference field="1" count="1" selected="0">
            <x v="13"/>
          </reference>
        </references>
      </pivotArea>
    </chartFormat>
    <chartFormat chart="1" format="276">
      <pivotArea type="data" outline="0" fieldPosition="0">
        <references count="2">
          <reference field="4294967294" count="1" selected="0">
            <x v="1"/>
          </reference>
          <reference field="1" count="1" selected="0">
            <x v="14"/>
          </reference>
        </references>
      </pivotArea>
    </chartFormat>
    <chartFormat chart="1" format="277">
      <pivotArea type="data" outline="0" fieldPosition="0">
        <references count="2">
          <reference field="4294967294" count="1" selected="0">
            <x v="1"/>
          </reference>
          <reference field="1" count="1" selected="0">
            <x v="15"/>
          </reference>
        </references>
      </pivotArea>
    </chartFormat>
    <chartFormat chart="1" format="278">
      <pivotArea type="data" outline="0" fieldPosition="0">
        <references count="2">
          <reference field="4294967294" count="1" selected="0">
            <x v="1"/>
          </reference>
          <reference field="1" count="1" selected="0">
            <x v="16"/>
          </reference>
        </references>
      </pivotArea>
    </chartFormat>
    <chartFormat chart="1" format="279">
      <pivotArea type="data" outline="0" fieldPosition="0">
        <references count="2">
          <reference field="4294967294" count="1" selected="0">
            <x v="1"/>
          </reference>
          <reference field="1" count="1" selected="0">
            <x v="17"/>
          </reference>
        </references>
      </pivotArea>
    </chartFormat>
    <chartFormat chart="1" format="280">
      <pivotArea type="data" outline="0" fieldPosition="0">
        <references count="2">
          <reference field="4294967294" count="1" selected="0">
            <x v="1"/>
          </reference>
          <reference field="1" count="1" selected="0">
            <x v="18"/>
          </reference>
        </references>
      </pivotArea>
    </chartFormat>
    <chartFormat chart="1" format="281">
      <pivotArea type="data" outline="0" fieldPosition="0">
        <references count="2">
          <reference field="4294967294" count="1" selected="0">
            <x v="1"/>
          </reference>
          <reference field="1" count="1" selected="0">
            <x v="19"/>
          </reference>
        </references>
      </pivotArea>
    </chartFormat>
    <chartFormat chart="1" format="282">
      <pivotArea type="data" outline="0" fieldPosition="0">
        <references count="2">
          <reference field="4294967294" count="1" selected="0">
            <x v="1"/>
          </reference>
          <reference field="1" count="1" selected="0">
            <x v="20"/>
          </reference>
        </references>
      </pivotArea>
    </chartFormat>
    <chartFormat chart="1" format="283">
      <pivotArea type="data" outline="0" fieldPosition="0">
        <references count="2">
          <reference field="4294967294" count="1" selected="0">
            <x v="1"/>
          </reference>
          <reference field="1" count="1" selected="0">
            <x v="21"/>
          </reference>
        </references>
      </pivotArea>
    </chartFormat>
    <chartFormat chart="1" format="284">
      <pivotArea type="data" outline="0" fieldPosition="0">
        <references count="2">
          <reference field="4294967294" count="1" selected="0">
            <x v="1"/>
          </reference>
          <reference field="1" count="1" selected="0">
            <x v="22"/>
          </reference>
        </references>
      </pivotArea>
    </chartFormat>
    <chartFormat chart="1" format="285">
      <pivotArea type="data" outline="0" fieldPosition="0">
        <references count="2">
          <reference field="4294967294" count="1" selected="0">
            <x v="1"/>
          </reference>
          <reference field="1" count="1" selected="0">
            <x v="23"/>
          </reference>
        </references>
      </pivotArea>
    </chartFormat>
    <chartFormat chart="1" format="286">
      <pivotArea type="data" outline="0" fieldPosition="0">
        <references count="2">
          <reference field="4294967294" count="1" selected="0">
            <x v="1"/>
          </reference>
          <reference field="1" count="1" selected="0">
            <x v="24"/>
          </reference>
        </references>
      </pivotArea>
    </chartFormat>
    <chartFormat chart="1" format="287">
      <pivotArea type="data" outline="0" fieldPosition="0">
        <references count="2">
          <reference field="4294967294" count="1" selected="0">
            <x v="1"/>
          </reference>
          <reference field="1" count="1" selected="0">
            <x v="25"/>
          </reference>
        </references>
      </pivotArea>
    </chartFormat>
    <chartFormat chart="1" format="288">
      <pivotArea type="data" outline="0" fieldPosition="0">
        <references count="2">
          <reference field="4294967294" count="1" selected="0">
            <x v="1"/>
          </reference>
          <reference field="1" count="1" selected="0">
            <x v="26"/>
          </reference>
        </references>
      </pivotArea>
    </chartFormat>
    <chartFormat chart="1" format="289">
      <pivotArea type="data" outline="0" fieldPosition="0">
        <references count="2">
          <reference field="4294967294" count="1" selected="0">
            <x v="1"/>
          </reference>
          <reference field="1" count="1" selected="0">
            <x v="27"/>
          </reference>
        </references>
      </pivotArea>
    </chartFormat>
    <chartFormat chart="1" format="290" series="1">
      <pivotArea type="data" outline="0" fieldPosition="0">
        <references count="1">
          <reference field="4294967294" count="1" selected="0">
            <x v="4"/>
          </reference>
        </references>
      </pivotArea>
    </chartFormat>
    <chartFormat chart="1" format="291">
      <pivotArea type="data" outline="0" fieldPosition="0">
        <references count="2">
          <reference field="4294967294" count="1" selected="0">
            <x v="4"/>
          </reference>
          <reference field="1" count="1" selected="0">
            <x v="0"/>
          </reference>
        </references>
      </pivotArea>
    </chartFormat>
    <chartFormat chart="1" format="292">
      <pivotArea type="data" outline="0" fieldPosition="0">
        <references count="2">
          <reference field="4294967294" count="1" selected="0">
            <x v="4"/>
          </reference>
          <reference field="1" count="1" selected="0">
            <x v="1"/>
          </reference>
        </references>
      </pivotArea>
    </chartFormat>
    <chartFormat chart="1" format="293">
      <pivotArea type="data" outline="0" fieldPosition="0">
        <references count="2">
          <reference field="4294967294" count="1" selected="0">
            <x v="4"/>
          </reference>
          <reference field="1" count="1" selected="0">
            <x v="2"/>
          </reference>
        </references>
      </pivotArea>
    </chartFormat>
    <chartFormat chart="1" format="294">
      <pivotArea type="data" outline="0" fieldPosition="0">
        <references count="2">
          <reference field="4294967294" count="1" selected="0">
            <x v="4"/>
          </reference>
          <reference field="1" count="1" selected="0">
            <x v="3"/>
          </reference>
        </references>
      </pivotArea>
    </chartFormat>
    <chartFormat chart="1" format="295">
      <pivotArea type="data" outline="0" fieldPosition="0">
        <references count="2">
          <reference field="4294967294" count="1" selected="0">
            <x v="4"/>
          </reference>
          <reference field="1" count="1" selected="0">
            <x v="4"/>
          </reference>
        </references>
      </pivotArea>
    </chartFormat>
    <chartFormat chart="1" format="296">
      <pivotArea type="data" outline="0" fieldPosition="0">
        <references count="2">
          <reference field="4294967294" count="1" selected="0">
            <x v="4"/>
          </reference>
          <reference field="1" count="1" selected="0">
            <x v="5"/>
          </reference>
        </references>
      </pivotArea>
    </chartFormat>
    <chartFormat chart="1" format="297">
      <pivotArea type="data" outline="0" fieldPosition="0">
        <references count="2">
          <reference field="4294967294" count="1" selected="0">
            <x v="4"/>
          </reference>
          <reference field="1" count="1" selected="0">
            <x v="6"/>
          </reference>
        </references>
      </pivotArea>
    </chartFormat>
    <chartFormat chart="1" format="298">
      <pivotArea type="data" outline="0" fieldPosition="0">
        <references count="2">
          <reference field="4294967294" count="1" selected="0">
            <x v="4"/>
          </reference>
          <reference field="1" count="1" selected="0">
            <x v="7"/>
          </reference>
        </references>
      </pivotArea>
    </chartFormat>
    <chartFormat chart="1" format="299">
      <pivotArea type="data" outline="0" fieldPosition="0">
        <references count="2">
          <reference field="4294967294" count="1" selected="0">
            <x v="4"/>
          </reference>
          <reference field="1" count="1" selected="0">
            <x v="8"/>
          </reference>
        </references>
      </pivotArea>
    </chartFormat>
    <chartFormat chart="1" format="300">
      <pivotArea type="data" outline="0" fieldPosition="0">
        <references count="2">
          <reference field="4294967294" count="1" selected="0">
            <x v="4"/>
          </reference>
          <reference field="1" count="1" selected="0">
            <x v="9"/>
          </reference>
        </references>
      </pivotArea>
    </chartFormat>
    <chartFormat chart="1" format="301">
      <pivotArea type="data" outline="0" fieldPosition="0">
        <references count="2">
          <reference field="4294967294" count="1" selected="0">
            <x v="4"/>
          </reference>
          <reference field="1" count="1" selected="0">
            <x v="10"/>
          </reference>
        </references>
      </pivotArea>
    </chartFormat>
    <chartFormat chart="1" format="302">
      <pivotArea type="data" outline="0" fieldPosition="0">
        <references count="2">
          <reference field="4294967294" count="1" selected="0">
            <x v="4"/>
          </reference>
          <reference field="1" count="1" selected="0">
            <x v="11"/>
          </reference>
        </references>
      </pivotArea>
    </chartFormat>
    <chartFormat chart="1" format="303">
      <pivotArea type="data" outline="0" fieldPosition="0">
        <references count="2">
          <reference field="4294967294" count="1" selected="0">
            <x v="4"/>
          </reference>
          <reference field="1" count="1" selected="0">
            <x v="12"/>
          </reference>
        </references>
      </pivotArea>
    </chartFormat>
    <chartFormat chart="1" format="304">
      <pivotArea type="data" outline="0" fieldPosition="0">
        <references count="2">
          <reference field="4294967294" count="1" selected="0">
            <x v="4"/>
          </reference>
          <reference field="1" count="1" selected="0">
            <x v="13"/>
          </reference>
        </references>
      </pivotArea>
    </chartFormat>
    <chartFormat chart="1" format="305">
      <pivotArea type="data" outline="0" fieldPosition="0">
        <references count="2">
          <reference field="4294967294" count="1" selected="0">
            <x v="4"/>
          </reference>
          <reference field="1" count="1" selected="0">
            <x v="14"/>
          </reference>
        </references>
      </pivotArea>
    </chartFormat>
    <chartFormat chart="1" format="306">
      <pivotArea type="data" outline="0" fieldPosition="0">
        <references count="2">
          <reference field="4294967294" count="1" selected="0">
            <x v="4"/>
          </reference>
          <reference field="1" count="1" selected="0">
            <x v="15"/>
          </reference>
        </references>
      </pivotArea>
    </chartFormat>
    <chartFormat chart="1" format="307">
      <pivotArea type="data" outline="0" fieldPosition="0">
        <references count="2">
          <reference field="4294967294" count="1" selected="0">
            <x v="4"/>
          </reference>
          <reference field="1" count="1" selected="0">
            <x v="16"/>
          </reference>
        </references>
      </pivotArea>
    </chartFormat>
    <chartFormat chart="1" format="308">
      <pivotArea type="data" outline="0" fieldPosition="0">
        <references count="2">
          <reference field="4294967294" count="1" selected="0">
            <x v="4"/>
          </reference>
          <reference field="1" count="1" selected="0">
            <x v="17"/>
          </reference>
        </references>
      </pivotArea>
    </chartFormat>
    <chartFormat chart="1" format="309">
      <pivotArea type="data" outline="0" fieldPosition="0">
        <references count="2">
          <reference field="4294967294" count="1" selected="0">
            <x v="4"/>
          </reference>
          <reference field="1" count="1" selected="0">
            <x v="18"/>
          </reference>
        </references>
      </pivotArea>
    </chartFormat>
    <chartFormat chart="1" format="310">
      <pivotArea type="data" outline="0" fieldPosition="0">
        <references count="2">
          <reference field="4294967294" count="1" selected="0">
            <x v="4"/>
          </reference>
          <reference field="1" count="1" selected="0">
            <x v="19"/>
          </reference>
        </references>
      </pivotArea>
    </chartFormat>
    <chartFormat chart="1" format="311">
      <pivotArea type="data" outline="0" fieldPosition="0">
        <references count="2">
          <reference field="4294967294" count="1" selected="0">
            <x v="4"/>
          </reference>
          <reference field="1" count="1" selected="0">
            <x v="20"/>
          </reference>
        </references>
      </pivotArea>
    </chartFormat>
    <chartFormat chart="1" format="312">
      <pivotArea type="data" outline="0" fieldPosition="0">
        <references count="2">
          <reference field="4294967294" count="1" selected="0">
            <x v="4"/>
          </reference>
          <reference field="1" count="1" selected="0">
            <x v="21"/>
          </reference>
        </references>
      </pivotArea>
    </chartFormat>
    <chartFormat chart="1" format="313">
      <pivotArea type="data" outline="0" fieldPosition="0">
        <references count="2">
          <reference field="4294967294" count="1" selected="0">
            <x v="4"/>
          </reference>
          <reference field="1" count="1" selected="0">
            <x v="22"/>
          </reference>
        </references>
      </pivotArea>
    </chartFormat>
    <chartFormat chart="1" format="314">
      <pivotArea type="data" outline="0" fieldPosition="0">
        <references count="2">
          <reference field="4294967294" count="1" selected="0">
            <x v="4"/>
          </reference>
          <reference field="1" count="1" selected="0">
            <x v="23"/>
          </reference>
        </references>
      </pivotArea>
    </chartFormat>
    <chartFormat chart="1" format="315">
      <pivotArea type="data" outline="0" fieldPosition="0">
        <references count="2">
          <reference field="4294967294" count="1" selected="0">
            <x v="4"/>
          </reference>
          <reference field="1" count="1" selected="0">
            <x v="24"/>
          </reference>
        </references>
      </pivotArea>
    </chartFormat>
    <chartFormat chart="1" format="316">
      <pivotArea type="data" outline="0" fieldPosition="0">
        <references count="2">
          <reference field="4294967294" count="1" selected="0">
            <x v="4"/>
          </reference>
          <reference field="1" count="1" selected="0">
            <x v="25"/>
          </reference>
        </references>
      </pivotArea>
    </chartFormat>
    <chartFormat chart="1" format="317">
      <pivotArea type="data" outline="0" fieldPosition="0">
        <references count="2">
          <reference field="4294967294" count="1" selected="0">
            <x v="4"/>
          </reference>
          <reference field="1" count="1" selected="0">
            <x v="26"/>
          </reference>
        </references>
      </pivotArea>
    </chartFormat>
    <chartFormat chart="1" format="318">
      <pivotArea type="data" outline="0" fieldPosition="0">
        <references count="2">
          <reference field="4294967294" count="1" selected="0">
            <x v="4"/>
          </reference>
          <reference field="1" count="1" selected="0">
            <x v="27"/>
          </reference>
        </references>
      </pivotArea>
    </chartFormat>
    <chartFormat chart="1" format="319" series="1">
      <pivotArea type="data" outline="0" fieldPosition="0">
        <references count="1">
          <reference field="4294967294" count="1" selected="0">
            <x v="2"/>
          </reference>
        </references>
      </pivotArea>
    </chartFormat>
    <chartFormat chart="1" format="320">
      <pivotArea type="data" outline="0" fieldPosition="0">
        <references count="2">
          <reference field="4294967294" count="1" selected="0">
            <x v="2"/>
          </reference>
          <reference field="1" count="1" selected="0">
            <x v="0"/>
          </reference>
        </references>
      </pivotArea>
    </chartFormat>
    <chartFormat chart="1" format="321">
      <pivotArea type="data" outline="0" fieldPosition="0">
        <references count="2">
          <reference field="4294967294" count="1" selected="0">
            <x v="2"/>
          </reference>
          <reference field="1" count="1" selected="0">
            <x v="1"/>
          </reference>
        </references>
      </pivotArea>
    </chartFormat>
    <chartFormat chart="1" format="322">
      <pivotArea type="data" outline="0" fieldPosition="0">
        <references count="2">
          <reference field="4294967294" count="1" selected="0">
            <x v="2"/>
          </reference>
          <reference field="1" count="1" selected="0">
            <x v="2"/>
          </reference>
        </references>
      </pivotArea>
    </chartFormat>
    <chartFormat chart="1" format="323">
      <pivotArea type="data" outline="0" fieldPosition="0">
        <references count="2">
          <reference field="4294967294" count="1" selected="0">
            <x v="2"/>
          </reference>
          <reference field="1" count="1" selected="0">
            <x v="3"/>
          </reference>
        </references>
      </pivotArea>
    </chartFormat>
    <chartFormat chart="1" format="324">
      <pivotArea type="data" outline="0" fieldPosition="0">
        <references count="2">
          <reference field="4294967294" count="1" selected="0">
            <x v="2"/>
          </reference>
          <reference field="1" count="1" selected="0">
            <x v="4"/>
          </reference>
        </references>
      </pivotArea>
    </chartFormat>
    <chartFormat chart="1" format="325">
      <pivotArea type="data" outline="0" fieldPosition="0">
        <references count="2">
          <reference field="4294967294" count="1" selected="0">
            <x v="2"/>
          </reference>
          <reference field="1" count="1" selected="0">
            <x v="5"/>
          </reference>
        </references>
      </pivotArea>
    </chartFormat>
    <chartFormat chart="1" format="326">
      <pivotArea type="data" outline="0" fieldPosition="0">
        <references count="2">
          <reference field="4294967294" count="1" selected="0">
            <x v="2"/>
          </reference>
          <reference field="1" count="1" selected="0">
            <x v="6"/>
          </reference>
        </references>
      </pivotArea>
    </chartFormat>
    <chartFormat chart="1" format="327">
      <pivotArea type="data" outline="0" fieldPosition="0">
        <references count="2">
          <reference field="4294967294" count="1" selected="0">
            <x v="2"/>
          </reference>
          <reference field="1" count="1" selected="0">
            <x v="7"/>
          </reference>
        </references>
      </pivotArea>
    </chartFormat>
    <chartFormat chart="1" format="328">
      <pivotArea type="data" outline="0" fieldPosition="0">
        <references count="2">
          <reference field="4294967294" count="1" selected="0">
            <x v="2"/>
          </reference>
          <reference field="1" count="1" selected="0">
            <x v="8"/>
          </reference>
        </references>
      </pivotArea>
    </chartFormat>
    <chartFormat chart="1" format="329">
      <pivotArea type="data" outline="0" fieldPosition="0">
        <references count="2">
          <reference field="4294967294" count="1" selected="0">
            <x v="2"/>
          </reference>
          <reference field="1" count="1" selected="0">
            <x v="9"/>
          </reference>
        </references>
      </pivotArea>
    </chartFormat>
    <chartFormat chart="1" format="330">
      <pivotArea type="data" outline="0" fieldPosition="0">
        <references count="2">
          <reference field="4294967294" count="1" selected="0">
            <x v="2"/>
          </reference>
          <reference field="1" count="1" selected="0">
            <x v="10"/>
          </reference>
        </references>
      </pivotArea>
    </chartFormat>
    <chartFormat chart="1" format="331">
      <pivotArea type="data" outline="0" fieldPosition="0">
        <references count="2">
          <reference field="4294967294" count="1" selected="0">
            <x v="2"/>
          </reference>
          <reference field="1" count="1" selected="0">
            <x v="11"/>
          </reference>
        </references>
      </pivotArea>
    </chartFormat>
    <chartFormat chart="1" format="332">
      <pivotArea type="data" outline="0" fieldPosition="0">
        <references count="2">
          <reference field="4294967294" count="1" selected="0">
            <x v="2"/>
          </reference>
          <reference field="1" count="1" selected="0">
            <x v="12"/>
          </reference>
        </references>
      </pivotArea>
    </chartFormat>
    <chartFormat chart="1" format="333">
      <pivotArea type="data" outline="0" fieldPosition="0">
        <references count="2">
          <reference field="4294967294" count="1" selected="0">
            <x v="2"/>
          </reference>
          <reference field="1" count="1" selected="0">
            <x v="13"/>
          </reference>
        </references>
      </pivotArea>
    </chartFormat>
    <chartFormat chart="1" format="334">
      <pivotArea type="data" outline="0" fieldPosition="0">
        <references count="2">
          <reference field="4294967294" count="1" selected="0">
            <x v="2"/>
          </reference>
          <reference field="1" count="1" selected="0">
            <x v="14"/>
          </reference>
        </references>
      </pivotArea>
    </chartFormat>
    <chartFormat chart="1" format="335">
      <pivotArea type="data" outline="0" fieldPosition="0">
        <references count="2">
          <reference field="4294967294" count="1" selected="0">
            <x v="2"/>
          </reference>
          <reference field="1" count="1" selected="0">
            <x v="15"/>
          </reference>
        </references>
      </pivotArea>
    </chartFormat>
    <chartFormat chart="1" format="336">
      <pivotArea type="data" outline="0" fieldPosition="0">
        <references count="2">
          <reference field="4294967294" count="1" selected="0">
            <x v="2"/>
          </reference>
          <reference field="1" count="1" selected="0">
            <x v="16"/>
          </reference>
        </references>
      </pivotArea>
    </chartFormat>
    <chartFormat chart="1" format="337">
      <pivotArea type="data" outline="0" fieldPosition="0">
        <references count="2">
          <reference field="4294967294" count="1" selected="0">
            <x v="2"/>
          </reference>
          <reference field="1" count="1" selected="0">
            <x v="17"/>
          </reference>
        </references>
      </pivotArea>
    </chartFormat>
    <chartFormat chart="1" format="338">
      <pivotArea type="data" outline="0" fieldPosition="0">
        <references count="2">
          <reference field="4294967294" count="1" selected="0">
            <x v="2"/>
          </reference>
          <reference field="1" count="1" selected="0">
            <x v="18"/>
          </reference>
        </references>
      </pivotArea>
    </chartFormat>
    <chartFormat chart="1" format="339">
      <pivotArea type="data" outline="0" fieldPosition="0">
        <references count="2">
          <reference field="4294967294" count="1" selected="0">
            <x v="2"/>
          </reference>
          <reference field="1" count="1" selected="0">
            <x v="19"/>
          </reference>
        </references>
      </pivotArea>
    </chartFormat>
    <chartFormat chart="1" format="340">
      <pivotArea type="data" outline="0" fieldPosition="0">
        <references count="2">
          <reference field="4294967294" count="1" selected="0">
            <x v="2"/>
          </reference>
          <reference field="1" count="1" selected="0">
            <x v="20"/>
          </reference>
        </references>
      </pivotArea>
    </chartFormat>
    <chartFormat chart="1" format="341">
      <pivotArea type="data" outline="0" fieldPosition="0">
        <references count="2">
          <reference field="4294967294" count="1" selected="0">
            <x v="2"/>
          </reference>
          <reference field="1" count="1" selected="0">
            <x v="21"/>
          </reference>
        </references>
      </pivotArea>
    </chartFormat>
    <chartFormat chart="1" format="342">
      <pivotArea type="data" outline="0" fieldPosition="0">
        <references count="2">
          <reference field="4294967294" count="1" selected="0">
            <x v="2"/>
          </reference>
          <reference field="1" count="1" selected="0">
            <x v="22"/>
          </reference>
        </references>
      </pivotArea>
    </chartFormat>
    <chartFormat chart="1" format="343">
      <pivotArea type="data" outline="0" fieldPosition="0">
        <references count="2">
          <reference field="4294967294" count="1" selected="0">
            <x v="2"/>
          </reference>
          <reference field="1" count="1" selected="0">
            <x v="23"/>
          </reference>
        </references>
      </pivotArea>
    </chartFormat>
    <chartFormat chart="1" format="344">
      <pivotArea type="data" outline="0" fieldPosition="0">
        <references count="2">
          <reference field="4294967294" count="1" selected="0">
            <x v="2"/>
          </reference>
          <reference field="1" count="1" selected="0">
            <x v="24"/>
          </reference>
        </references>
      </pivotArea>
    </chartFormat>
    <chartFormat chart="1" format="345">
      <pivotArea type="data" outline="0" fieldPosition="0">
        <references count="2">
          <reference field="4294967294" count="1" selected="0">
            <x v="2"/>
          </reference>
          <reference field="1" count="1" selected="0">
            <x v="25"/>
          </reference>
        </references>
      </pivotArea>
    </chartFormat>
    <chartFormat chart="1" format="346">
      <pivotArea type="data" outline="0" fieldPosition="0">
        <references count="2">
          <reference field="4294967294" count="1" selected="0">
            <x v="2"/>
          </reference>
          <reference field="1" count="1" selected="0">
            <x v="26"/>
          </reference>
        </references>
      </pivotArea>
    </chartFormat>
    <chartFormat chart="1" format="347">
      <pivotArea type="data" outline="0" fieldPosition="0">
        <references count="2">
          <reference field="4294967294" count="1" selected="0">
            <x v="2"/>
          </reference>
          <reference field="1" count="1" selected="0">
            <x v="27"/>
          </reference>
        </references>
      </pivotArea>
    </chartFormat>
    <chartFormat chart="1" format="348" series="1">
      <pivotArea type="data" outline="0" fieldPosition="0">
        <references count="1">
          <reference field="4294967294" count="1" selected="0">
            <x v="0"/>
          </reference>
        </references>
      </pivotArea>
    </chartFormat>
    <chartFormat chart="1" format="349">
      <pivotArea type="data" outline="0" fieldPosition="0">
        <references count="2">
          <reference field="4294967294" count="1" selected="0">
            <x v="0"/>
          </reference>
          <reference field="1" count="1" selected="0">
            <x v="0"/>
          </reference>
        </references>
      </pivotArea>
    </chartFormat>
    <chartFormat chart="1" format="350">
      <pivotArea type="data" outline="0" fieldPosition="0">
        <references count="2">
          <reference field="4294967294" count="1" selected="0">
            <x v="0"/>
          </reference>
          <reference field="1" count="1" selected="0">
            <x v="1"/>
          </reference>
        </references>
      </pivotArea>
    </chartFormat>
    <chartFormat chart="1" format="351">
      <pivotArea type="data" outline="0" fieldPosition="0">
        <references count="2">
          <reference field="4294967294" count="1" selected="0">
            <x v="0"/>
          </reference>
          <reference field="1" count="1" selected="0">
            <x v="2"/>
          </reference>
        </references>
      </pivotArea>
    </chartFormat>
    <chartFormat chart="1" format="352">
      <pivotArea type="data" outline="0" fieldPosition="0">
        <references count="2">
          <reference field="4294967294" count="1" selected="0">
            <x v="0"/>
          </reference>
          <reference field="1" count="1" selected="0">
            <x v="3"/>
          </reference>
        </references>
      </pivotArea>
    </chartFormat>
    <chartFormat chart="1" format="353">
      <pivotArea type="data" outline="0" fieldPosition="0">
        <references count="2">
          <reference field="4294967294" count="1" selected="0">
            <x v="0"/>
          </reference>
          <reference field="1" count="1" selected="0">
            <x v="4"/>
          </reference>
        </references>
      </pivotArea>
    </chartFormat>
    <chartFormat chart="1" format="354">
      <pivotArea type="data" outline="0" fieldPosition="0">
        <references count="2">
          <reference field="4294967294" count="1" selected="0">
            <x v="0"/>
          </reference>
          <reference field="1" count="1" selected="0">
            <x v="5"/>
          </reference>
        </references>
      </pivotArea>
    </chartFormat>
    <chartFormat chart="1" format="355">
      <pivotArea type="data" outline="0" fieldPosition="0">
        <references count="2">
          <reference field="4294967294" count="1" selected="0">
            <x v="0"/>
          </reference>
          <reference field="1" count="1" selected="0">
            <x v="6"/>
          </reference>
        </references>
      </pivotArea>
    </chartFormat>
    <chartFormat chart="1" format="356">
      <pivotArea type="data" outline="0" fieldPosition="0">
        <references count="2">
          <reference field="4294967294" count="1" selected="0">
            <x v="0"/>
          </reference>
          <reference field="1" count="1" selected="0">
            <x v="7"/>
          </reference>
        </references>
      </pivotArea>
    </chartFormat>
    <chartFormat chart="1" format="357">
      <pivotArea type="data" outline="0" fieldPosition="0">
        <references count="2">
          <reference field="4294967294" count="1" selected="0">
            <x v="0"/>
          </reference>
          <reference field="1" count="1" selected="0">
            <x v="8"/>
          </reference>
        </references>
      </pivotArea>
    </chartFormat>
    <chartFormat chart="1" format="358">
      <pivotArea type="data" outline="0" fieldPosition="0">
        <references count="2">
          <reference field="4294967294" count="1" selected="0">
            <x v="0"/>
          </reference>
          <reference field="1" count="1" selected="0">
            <x v="9"/>
          </reference>
        </references>
      </pivotArea>
    </chartFormat>
    <chartFormat chart="1" format="359">
      <pivotArea type="data" outline="0" fieldPosition="0">
        <references count="2">
          <reference field="4294967294" count="1" selected="0">
            <x v="0"/>
          </reference>
          <reference field="1" count="1" selected="0">
            <x v="10"/>
          </reference>
        </references>
      </pivotArea>
    </chartFormat>
    <chartFormat chart="1" format="360">
      <pivotArea type="data" outline="0" fieldPosition="0">
        <references count="2">
          <reference field="4294967294" count="1" selected="0">
            <x v="0"/>
          </reference>
          <reference field="1" count="1" selected="0">
            <x v="11"/>
          </reference>
        </references>
      </pivotArea>
    </chartFormat>
    <chartFormat chart="1" format="361">
      <pivotArea type="data" outline="0" fieldPosition="0">
        <references count="2">
          <reference field="4294967294" count="1" selected="0">
            <x v="0"/>
          </reference>
          <reference field="1" count="1" selected="0">
            <x v="12"/>
          </reference>
        </references>
      </pivotArea>
    </chartFormat>
    <chartFormat chart="1" format="362">
      <pivotArea type="data" outline="0" fieldPosition="0">
        <references count="2">
          <reference field="4294967294" count="1" selected="0">
            <x v="0"/>
          </reference>
          <reference field="1" count="1" selected="0">
            <x v="13"/>
          </reference>
        </references>
      </pivotArea>
    </chartFormat>
    <chartFormat chart="1" format="363">
      <pivotArea type="data" outline="0" fieldPosition="0">
        <references count="2">
          <reference field="4294967294" count="1" selected="0">
            <x v="0"/>
          </reference>
          <reference field="1" count="1" selected="0">
            <x v="14"/>
          </reference>
        </references>
      </pivotArea>
    </chartFormat>
    <chartFormat chart="1" format="364">
      <pivotArea type="data" outline="0" fieldPosition="0">
        <references count="2">
          <reference field="4294967294" count="1" selected="0">
            <x v="0"/>
          </reference>
          <reference field="1" count="1" selected="0">
            <x v="15"/>
          </reference>
        </references>
      </pivotArea>
    </chartFormat>
    <chartFormat chart="1" format="365">
      <pivotArea type="data" outline="0" fieldPosition="0">
        <references count="2">
          <reference field="4294967294" count="1" selected="0">
            <x v="0"/>
          </reference>
          <reference field="1" count="1" selected="0">
            <x v="16"/>
          </reference>
        </references>
      </pivotArea>
    </chartFormat>
    <chartFormat chart="1" format="366">
      <pivotArea type="data" outline="0" fieldPosition="0">
        <references count="2">
          <reference field="4294967294" count="1" selected="0">
            <x v="0"/>
          </reference>
          <reference field="1" count="1" selected="0">
            <x v="17"/>
          </reference>
        </references>
      </pivotArea>
    </chartFormat>
    <chartFormat chart="1" format="367">
      <pivotArea type="data" outline="0" fieldPosition="0">
        <references count="2">
          <reference field="4294967294" count="1" selected="0">
            <x v="0"/>
          </reference>
          <reference field="1" count="1" selected="0">
            <x v="18"/>
          </reference>
        </references>
      </pivotArea>
    </chartFormat>
    <chartFormat chart="1" format="368">
      <pivotArea type="data" outline="0" fieldPosition="0">
        <references count="2">
          <reference field="4294967294" count="1" selected="0">
            <x v="0"/>
          </reference>
          <reference field="1" count="1" selected="0">
            <x v="19"/>
          </reference>
        </references>
      </pivotArea>
    </chartFormat>
    <chartFormat chart="1" format="369">
      <pivotArea type="data" outline="0" fieldPosition="0">
        <references count="2">
          <reference field="4294967294" count="1" selected="0">
            <x v="0"/>
          </reference>
          <reference field="1" count="1" selected="0">
            <x v="20"/>
          </reference>
        </references>
      </pivotArea>
    </chartFormat>
    <chartFormat chart="1" format="370">
      <pivotArea type="data" outline="0" fieldPosition="0">
        <references count="2">
          <reference field="4294967294" count="1" selected="0">
            <x v="0"/>
          </reference>
          <reference field="1" count="1" selected="0">
            <x v="21"/>
          </reference>
        </references>
      </pivotArea>
    </chartFormat>
    <chartFormat chart="1" format="371">
      <pivotArea type="data" outline="0" fieldPosition="0">
        <references count="2">
          <reference field="4294967294" count="1" selected="0">
            <x v="0"/>
          </reference>
          <reference field="1" count="1" selected="0">
            <x v="22"/>
          </reference>
        </references>
      </pivotArea>
    </chartFormat>
    <chartFormat chart="1" format="372">
      <pivotArea type="data" outline="0" fieldPosition="0">
        <references count="2">
          <reference field="4294967294" count="1" selected="0">
            <x v="0"/>
          </reference>
          <reference field="1" count="1" selected="0">
            <x v="23"/>
          </reference>
        </references>
      </pivotArea>
    </chartFormat>
    <chartFormat chart="1" format="373">
      <pivotArea type="data" outline="0" fieldPosition="0">
        <references count="2">
          <reference field="4294967294" count="1" selected="0">
            <x v="0"/>
          </reference>
          <reference field="1" count="1" selected="0">
            <x v="24"/>
          </reference>
        </references>
      </pivotArea>
    </chartFormat>
    <chartFormat chart="1" format="374">
      <pivotArea type="data" outline="0" fieldPosition="0">
        <references count="2">
          <reference field="4294967294" count="1" selected="0">
            <x v="0"/>
          </reference>
          <reference field="1" count="1" selected="0">
            <x v="25"/>
          </reference>
        </references>
      </pivotArea>
    </chartFormat>
    <chartFormat chart="1" format="375">
      <pivotArea type="data" outline="0" fieldPosition="0">
        <references count="2">
          <reference field="4294967294" count="1" selected="0">
            <x v="0"/>
          </reference>
          <reference field="1" count="1" selected="0">
            <x v="26"/>
          </reference>
        </references>
      </pivotArea>
    </chartFormat>
    <chartFormat chart="1" format="376">
      <pivotArea type="data" outline="0" fieldPosition="0">
        <references count="2">
          <reference field="4294967294" count="1" selected="0">
            <x v="0"/>
          </reference>
          <reference field="1" count="1" selected="0">
            <x v="27"/>
          </reference>
        </references>
      </pivotArea>
    </chartFormat>
    <chartFormat chart="1" format="377" series="1">
      <pivotArea type="data" outline="0" fieldPosition="0">
        <references count="1">
          <reference field="4294967294" count="1" selected="0">
            <x v="5"/>
          </reference>
        </references>
      </pivotArea>
    </chartFormat>
    <chartFormat chart="1" format="378">
      <pivotArea type="data" outline="0" fieldPosition="0">
        <references count="2">
          <reference field="4294967294" count="1" selected="0">
            <x v="5"/>
          </reference>
          <reference field="1" count="1" selected="0">
            <x v="0"/>
          </reference>
        </references>
      </pivotArea>
    </chartFormat>
    <chartFormat chart="1" format="379">
      <pivotArea type="data" outline="0" fieldPosition="0">
        <references count="2">
          <reference field="4294967294" count="1" selected="0">
            <x v="5"/>
          </reference>
          <reference field="1" count="1" selected="0">
            <x v="1"/>
          </reference>
        </references>
      </pivotArea>
    </chartFormat>
    <chartFormat chart="1" format="380">
      <pivotArea type="data" outline="0" fieldPosition="0">
        <references count="2">
          <reference field="4294967294" count="1" selected="0">
            <x v="5"/>
          </reference>
          <reference field="1" count="1" selected="0">
            <x v="2"/>
          </reference>
        </references>
      </pivotArea>
    </chartFormat>
    <chartFormat chart="1" format="381">
      <pivotArea type="data" outline="0" fieldPosition="0">
        <references count="2">
          <reference field="4294967294" count="1" selected="0">
            <x v="5"/>
          </reference>
          <reference field="1" count="1" selected="0">
            <x v="3"/>
          </reference>
        </references>
      </pivotArea>
    </chartFormat>
    <chartFormat chart="1" format="382">
      <pivotArea type="data" outline="0" fieldPosition="0">
        <references count="2">
          <reference field="4294967294" count="1" selected="0">
            <x v="5"/>
          </reference>
          <reference field="1" count="1" selected="0">
            <x v="4"/>
          </reference>
        </references>
      </pivotArea>
    </chartFormat>
    <chartFormat chart="1" format="383">
      <pivotArea type="data" outline="0" fieldPosition="0">
        <references count="2">
          <reference field="4294967294" count="1" selected="0">
            <x v="5"/>
          </reference>
          <reference field="1" count="1" selected="0">
            <x v="5"/>
          </reference>
        </references>
      </pivotArea>
    </chartFormat>
    <chartFormat chart="1" format="384">
      <pivotArea type="data" outline="0" fieldPosition="0">
        <references count="2">
          <reference field="4294967294" count="1" selected="0">
            <x v="5"/>
          </reference>
          <reference field="1" count="1" selected="0">
            <x v="6"/>
          </reference>
        </references>
      </pivotArea>
    </chartFormat>
    <chartFormat chart="1" format="385">
      <pivotArea type="data" outline="0" fieldPosition="0">
        <references count="2">
          <reference field="4294967294" count="1" selected="0">
            <x v="5"/>
          </reference>
          <reference field="1" count="1" selected="0">
            <x v="7"/>
          </reference>
        </references>
      </pivotArea>
    </chartFormat>
    <chartFormat chart="1" format="386">
      <pivotArea type="data" outline="0" fieldPosition="0">
        <references count="2">
          <reference field="4294967294" count="1" selected="0">
            <x v="5"/>
          </reference>
          <reference field="1" count="1" selected="0">
            <x v="8"/>
          </reference>
        </references>
      </pivotArea>
    </chartFormat>
    <chartFormat chart="1" format="387">
      <pivotArea type="data" outline="0" fieldPosition="0">
        <references count="2">
          <reference field="4294967294" count="1" selected="0">
            <x v="5"/>
          </reference>
          <reference field="1" count="1" selected="0">
            <x v="9"/>
          </reference>
        </references>
      </pivotArea>
    </chartFormat>
    <chartFormat chart="1" format="388">
      <pivotArea type="data" outline="0" fieldPosition="0">
        <references count="2">
          <reference field="4294967294" count="1" selected="0">
            <x v="5"/>
          </reference>
          <reference field="1" count="1" selected="0">
            <x v="10"/>
          </reference>
        </references>
      </pivotArea>
    </chartFormat>
    <chartFormat chart="1" format="389">
      <pivotArea type="data" outline="0" fieldPosition="0">
        <references count="2">
          <reference field="4294967294" count="1" selected="0">
            <x v="5"/>
          </reference>
          <reference field="1" count="1" selected="0">
            <x v="11"/>
          </reference>
        </references>
      </pivotArea>
    </chartFormat>
    <chartFormat chart="1" format="390">
      <pivotArea type="data" outline="0" fieldPosition="0">
        <references count="2">
          <reference field="4294967294" count="1" selected="0">
            <x v="5"/>
          </reference>
          <reference field="1" count="1" selected="0">
            <x v="12"/>
          </reference>
        </references>
      </pivotArea>
    </chartFormat>
    <chartFormat chart="1" format="391">
      <pivotArea type="data" outline="0" fieldPosition="0">
        <references count="2">
          <reference field="4294967294" count="1" selected="0">
            <x v="5"/>
          </reference>
          <reference field="1" count="1" selected="0">
            <x v="13"/>
          </reference>
        </references>
      </pivotArea>
    </chartFormat>
    <chartFormat chart="1" format="392">
      <pivotArea type="data" outline="0" fieldPosition="0">
        <references count="2">
          <reference field="4294967294" count="1" selected="0">
            <x v="5"/>
          </reference>
          <reference field="1" count="1" selected="0">
            <x v="14"/>
          </reference>
        </references>
      </pivotArea>
    </chartFormat>
    <chartFormat chart="1" format="393">
      <pivotArea type="data" outline="0" fieldPosition="0">
        <references count="2">
          <reference field="4294967294" count="1" selected="0">
            <x v="5"/>
          </reference>
          <reference field="1" count="1" selected="0">
            <x v="15"/>
          </reference>
        </references>
      </pivotArea>
    </chartFormat>
    <chartFormat chart="1" format="394">
      <pivotArea type="data" outline="0" fieldPosition="0">
        <references count="2">
          <reference field="4294967294" count="1" selected="0">
            <x v="5"/>
          </reference>
          <reference field="1" count="1" selected="0">
            <x v="16"/>
          </reference>
        </references>
      </pivotArea>
    </chartFormat>
    <chartFormat chart="1" format="395">
      <pivotArea type="data" outline="0" fieldPosition="0">
        <references count="2">
          <reference field="4294967294" count="1" selected="0">
            <x v="5"/>
          </reference>
          <reference field="1" count="1" selected="0">
            <x v="17"/>
          </reference>
        </references>
      </pivotArea>
    </chartFormat>
    <chartFormat chart="1" format="396">
      <pivotArea type="data" outline="0" fieldPosition="0">
        <references count="2">
          <reference field="4294967294" count="1" selected="0">
            <x v="5"/>
          </reference>
          <reference field="1" count="1" selected="0">
            <x v="18"/>
          </reference>
        </references>
      </pivotArea>
    </chartFormat>
    <chartFormat chart="1" format="397">
      <pivotArea type="data" outline="0" fieldPosition="0">
        <references count="2">
          <reference field="4294967294" count="1" selected="0">
            <x v="5"/>
          </reference>
          <reference field="1" count="1" selected="0">
            <x v="19"/>
          </reference>
        </references>
      </pivotArea>
    </chartFormat>
    <chartFormat chart="1" format="398">
      <pivotArea type="data" outline="0" fieldPosition="0">
        <references count="2">
          <reference field="4294967294" count="1" selected="0">
            <x v="5"/>
          </reference>
          <reference field="1" count="1" selected="0">
            <x v="20"/>
          </reference>
        </references>
      </pivotArea>
    </chartFormat>
    <chartFormat chart="1" format="399">
      <pivotArea type="data" outline="0" fieldPosition="0">
        <references count="2">
          <reference field="4294967294" count="1" selected="0">
            <x v="5"/>
          </reference>
          <reference field="1" count="1" selected="0">
            <x v="21"/>
          </reference>
        </references>
      </pivotArea>
    </chartFormat>
    <chartFormat chart="1" format="400">
      <pivotArea type="data" outline="0" fieldPosition="0">
        <references count="2">
          <reference field="4294967294" count="1" selected="0">
            <x v="5"/>
          </reference>
          <reference field="1" count="1" selected="0">
            <x v="22"/>
          </reference>
        </references>
      </pivotArea>
    </chartFormat>
    <chartFormat chart="1" format="401">
      <pivotArea type="data" outline="0" fieldPosition="0">
        <references count="2">
          <reference field="4294967294" count="1" selected="0">
            <x v="5"/>
          </reference>
          <reference field="1" count="1" selected="0">
            <x v="23"/>
          </reference>
        </references>
      </pivotArea>
    </chartFormat>
    <chartFormat chart="1" format="402">
      <pivotArea type="data" outline="0" fieldPosition="0">
        <references count="2">
          <reference field="4294967294" count="1" selected="0">
            <x v="5"/>
          </reference>
          <reference field="1" count="1" selected="0">
            <x v="24"/>
          </reference>
        </references>
      </pivotArea>
    </chartFormat>
    <chartFormat chart="1" format="403">
      <pivotArea type="data" outline="0" fieldPosition="0">
        <references count="2">
          <reference field="4294967294" count="1" selected="0">
            <x v="5"/>
          </reference>
          <reference field="1" count="1" selected="0">
            <x v="25"/>
          </reference>
        </references>
      </pivotArea>
    </chartFormat>
    <chartFormat chart="1" format="404">
      <pivotArea type="data" outline="0" fieldPosition="0">
        <references count="2">
          <reference field="4294967294" count="1" selected="0">
            <x v="5"/>
          </reference>
          <reference field="1" count="1" selected="0">
            <x v="26"/>
          </reference>
        </references>
      </pivotArea>
    </chartFormat>
    <chartFormat chart="1" format="405">
      <pivotArea type="data" outline="0" fieldPosition="0">
        <references count="2">
          <reference field="4294967294" count="1" selected="0">
            <x v="5"/>
          </reference>
          <reference field="1" count="1" selected="0">
            <x v="27"/>
          </reference>
        </references>
      </pivotArea>
    </chartFormat>
    <chartFormat chart="1" format="406">
      <pivotArea type="data" outline="0" fieldPosition="0">
        <references count="2">
          <reference field="4294967294" count="1" selected="0">
            <x v="0"/>
          </reference>
          <reference field="1" count="1" selected="0">
            <x v="28"/>
          </reference>
        </references>
      </pivotArea>
    </chartFormat>
    <chartFormat chart="1" format="407">
      <pivotArea type="data" outline="0" fieldPosition="0">
        <references count="2">
          <reference field="4294967294" count="1" selected="0">
            <x v="1"/>
          </reference>
          <reference field="1" count="1" selected="0">
            <x v="28"/>
          </reference>
        </references>
      </pivotArea>
    </chartFormat>
    <chartFormat chart="1" format="408">
      <pivotArea type="data" outline="0" fieldPosition="0">
        <references count="2">
          <reference field="4294967294" count="1" selected="0">
            <x v="2"/>
          </reference>
          <reference field="1" count="1" selected="0">
            <x v="28"/>
          </reference>
        </references>
      </pivotArea>
    </chartFormat>
    <chartFormat chart="1" format="409">
      <pivotArea type="data" outline="0" fieldPosition="0">
        <references count="2">
          <reference field="4294967294" count="1" selected="0">
            <x v="3"/>
          </reference>
          <reference field="1" count="1" selected="0">
            <x v="28"/>
          </reference>
        </references>
      </pivotArea>
    </chartFormat>
    <chartFormat chart="1" format="410">
      <pivotArea type="data" outline="0" fieldPosition="0">
        <references count="2">
          <reference field="4294967294" count="1" selected="0">
            <x v="4"/>
          </reference>
          <reference field="1" count="1" selected="0">
            <x v="28"/>
          </reference>
        </references>
      </pivotArea>
    </chartFormat>
    <chartFormat chart="1" format="411">
      <pivotArea type="data" outline="0" fieldPosition="0">
        <references count="2">
          <reference field="4294967294" count="1" selected="0">
            <x v="5"/>
          </reference>
          <reference field="1" count="1" selected="0">
            <x v="28"/>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B000000}" name="PivotTable9"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6">
  <location ref="A105:L110" firstHeaderRow="1" firstDataRow="2" firstDataCol="1" rowPageCount="1" colPageCount="1"/>
  <pivotFields count="26">
    <pivotField showAll="0"/>
    <pivotField axis="axisPage" showAll="0">
      <items count="30">
        <item x="0"/>
        <item x="1"/>
        <item x="2"/>
        <item x="12"/>
        <item x="3"/>
        <item x="4"/>
        <item x="6"/>
        <item x="7"/>
        <item x="10"/>
        <item x="11"/>
        <item x="5"/>
        <item x="8"/>
        <item x="13"/>
        <item x="14"/>
        <item x="15"/>
        <item x="18"/>
        <item x="16"/>
        <item x="17"/>
        <item x="19"/>
        <item x="20"/>
        <item x="21"/>
        <item x="22"/>
        <item x="23"/>
        <item m="1" x="28"/>
        <item x="25"/>
        <item x="9"/>
        <item x="24"/>
        <item x="27"/>
        <item x="26"/>
        <item t="default"/>
      </items>
    </pivotField>
    <pivotField showAll="0" defaultSubtotal="0"/>
    <pivotField showAll="0"/>
    <pivotField axis="axisRow" showAll="0">
      <items count="5">
        <item x="3"/>
        <item x="1"/>
        <item x="2"/>
        <item h="1" x="0"/>
        <item t="default"/>
      </items>
    </pivotField>
    <pivotField axis="axisCol" showAll="0">
      <items count="47">
        <item x="9"/>
        <item x="10"/>
        <item x="12"/>
        <item n="Electricity" x="11"/>
        <item x="7"/>
        <item n="Heat pumps" h="1" x="16"/>
        <item h="1" x="3"/>
        <item h="1" x="15"/>
        <item h="1" x="4"/>
        <item n="Heat pumps (electric)" x="2"/>
        <item h="1" x="14"/>
        <item h="1" x="13"/>
        <item x="8"/>
        <item x="6"/>
        <item x="5"/>
        <item x="1"/>
        <item h="1" x="0"/>
        <item h="1" m="1" x="17"/>
        <item h="1" m="1" x="24"/>
        <item h="1" m="1" x="30"/>
        <item h="1" m="1" x="23"/>
        <item h="1" m="1" x="20"/>
        <item h="1" m="1" x="28"/>
        <item h="1" m="1" x="37"/>
        <item h="1" m="1" x="41"/>
        <item h="1" m="1" x="25"/>
        <item h="1" m="1" x="42"/>
        <item h="1" m="1" x="38"/>
        <item h="1" m="1" x="36"/>
        <item h="1" m="1" x="43"/>
        <item h="1" m="1" x="26"/>
        <item h="1" m="1" x="19"/>
        <item h="1" m="1" x="22"/>
        <item h="1" m="1" x="31"/>
        <item h="1" m="1" x="21"/>
        <item h="1" m="1" x="35"/>
        <item h="1" m="1" x="45"/>
        <item h="1" m="1" x="29"/>
        <item h="1" m="1" x="18"/>
        <item h="1" m="1" x="33"/>
        <item h="1" m="1" x="27"/>
        <item h="1" m="1" x="44"/>
        <item h="1" m="1" x="40"/>
        <item h="1" m="1" x="34"/>
        <item h="1" m="1" x="32"/>
        <item h="1" m="1" x="39"/>
        <item t="default"/>
      </items>
    </pivotField>
    <pivotField showAll="0"/>
    <pivotField dataField="1" numFmtId="2" showAll="0"/>
    <pivotField showAll="0"/>
    <pivotField showAll="0" defaultSubtotal="0"/>
    <pivotField showAll="0"/>
    <pivotField showAll="0"/>
    <pivotField showAll="0"/>
    <pivotField showAll="0"/>
    <pivotField showAll="0"/>
    <pivotField showAll="0"/>
    <pivotField showAll="0"/>
    <pivotField numFmtId="2" showAll="0"/>
    <pivotField showAll="0" defaultSubtotal="0"/>
    <pivotField numFmtId="167" showAll="0" defaultSubtotal="0"/>
    <pivotField showAll="0" defaultSubtotal="0"/>
    <pivotField showAll="0" defaultSubtotal="0"/>
    <pivotField showAll="0"/>
    <pivotField showAll="0"/>
    <pivotField showAll="0" defaultSubtotal="0"/>
    <pivotField showAll="0" defaultSubtotal="0"/>
  </pivotFields>
  <rowFields count="1">
    <field x="4"/>
  </rowFields>
  <rowItems count="4">
    <i>
      <x/>
    </i>
    <i>
      <x v="1"/>
    </i>
    <i>
      <x v="2"/>
    </i>
    <i t="grand">
      <x/>
    </i>
  </rowItems>
  <colFields count="1">
    <field x="5"/>
  </colFields>
  <colItems count="11">
    <i>
      <x/>
    </i>
    <i>
      <x v="1"/>
    </i>
    <i>
      <x v="2"/>
    </i>
    <i>
      <x v="3"/>
    </i>
    <i>
      <x v="4"/>
    </i>
    <i>
      <x v="9"/>
    </i>
    <i>
      <x v="12"/>
    </i>
    <i>
      <x v="13"/>
    </i>
    <i>
      <x v="14"/>
    </i>
    <i>
      <x v="15"/>
    </i>
    <i t="grand">
      <x/>
    </i>
  </colItems>
  <pageFields count="1">
    <pageField fld="1" hier="-1"/>
  </pageFields>
  <dataFields count="1">
    <dataField name="Sum of Total heating/cooling final" fld="7" baseField="0" baseItem="0"/>
  </dataFields>
  <formats count="17">
    <format dxfId="616">
      <pivotArea collapsedLevelsAreSubtotals="1" fieldPosition="0">
        <references count="1">
          <reference field="4" count="0"/>
        </references>
      </pivotArea>
    </format>
    <format dxfId="615">
      <pivotArea collapsedLevelsAreSubtotals="1" fieldPosition="0">
        <references count="1">
          <reference field="4" count="0"/>
        </references>
      </pivotArea>
    </format>
    <format dxfId="614">
      <pivotArea collapsedLevelsAreSubtotals="1" fieldPosition="0">
        <references count="1">
          <reference field="4" count="0"/>
        </references>
      </pivotArea>
    </format>
    <format dxfId="613">
      <pivotArea collapsedLevelsAreSubtotals="1" fieldPosition="0">
        <references count="1">
          <reference field="4" count="0"/>
        </references>
      </pivotArea>
    </format>
    <format dxfId="612">
      <pivotArea collapsedLevelsAreSubtotals="1" fieldPosition="0">
        <references count="1">
          <reference field="4" count="0"/>
        </references>
      </pivotArea>
    </format>
    <format dxfId="611">
      <pivotArea collapsedLevelsAreSubtotals="1" fieldPosition="0">
        <references count="1">
          <reference field="4" count="0"/>
        </references>
      </pivotArea>
    </format>
    <format dxfId="610">
      <pivotArea collapsedLevelsAreSubtotals="1" fieldPosition="0">
        <references count="1">
          <reference field="4" count="0"/>
        </references>
      </pivotArea>
    </format>
    <format dxfId="609">
      <pivotArea grandRow="1" outline="0" collapsedLevelsAreSubtotals="1" fieldPosition="0"/>
    </format>
    <format dxfId="608">
      <pivotArea grandRow="1" outline="0" collapsedLevelsAreSubtotals="1" fieldPosition="0"/>
    </format>
    <format dxfId="607">
      <pivotArea grandRow="1" outline="0" collapsedLevelsAreSubtotals="1" fieldPosition="0"/>
    </format>
    <format dxfId="606">
      <pivotArea grandRow="1" outline="0" collapsedLevelsAreSubtotals="1" fieldPosition="0"/>
    </format>
    <format dxfId="605">
      <pivotArea grandRow="1" outline="0" collapsedLevelsAreSubtotals="1" fieldPosition="0"/>
    </format>
    <format dxfId="604">
      <pivotArea grandRow="1" outline="0" collapsedLevelsAreSubtotals="1" fieldPosition="0"/>
    </format>
    <format dxfId="603">
      <pivotArea outline="0" collapsedLevelsAreSubtotals="1" fieldPosition="0"/>
    </format>
    <format dxfId="602">
      <pivotArea dataOnly="0" labelOnly="1" fieldPosition="0">
        <references count="1">
          <reference field="5" count="0"/>
        </references>
      </pivotArea>
    </format>
    <format dxfId="601">
      <pivotArea dataOnly="0" labelOnly="1" grandCol="1" outline="0" fieldPosition="0"/>
    </format>
    <format dxfId="600">
      <pivotArea collapsedLevelsAreSubtotals="1" fieldPosition="0">
        <references count="1">
          <reference field="4" count="0"/>
        </references>
      </pivotArea>
    </format>
  </formats>
  <chartFormats count="168">
    <chartFormat chart="1" format="52" series="1">
      <pivotArea type="data" outline="0" fieldPosition="0">
        <references count="1">
          <reference field="5" count="1" selected="0">
            <x v="0"/>
          </reference>
        </references>
      </pivotArea>
    </chartFormat>
    <chartFormat chart="1" format="53" series="1">
      <pivotArea type="data" outline="0" fieldPosition="0">
        <references count="1">
          <reference field="5" count="1" selected="0">
            <x v="1"/>
          </reference>
        </references>
      </pivotArea>
    </chartFormat>
    <chartFormat chart="1" format="54" series="1">
      <pivotArea type="data" outline="0" fieldPosition="0">
        <references count="1">
          <reference field="5" count="1" selected="0">
            <x v="2"/>
          </reference>
        </references>
      </pivotArea>
    </chartFormat>
    <chartFormat chart="1" format="55" series="1">
      <pivotArea type="data" outline="0" fieldPosition="0">
        <references count="1">
          <reference field="5" count="1" selected="0">
            <x v="3"/>
          </reference>
        </references>
      </pivotArea>
    </chartFormat>
    <chartFormat chart="1" format="56" series="1">
      <pivotArea type="data" outline="0" fieldPosition="0">
        <references count="1">
          <reference field="5" count="1" selected="0">
            <x v="4"/>
          </reference>
        </references>
      </pivotArea>
    </chartFormat>
    <chartFormat chart="1" format="57" series="1">
      <pivotArea type="data" outline="0" fieldPosition="0">
        <references count="1">
          <reference field="5" count="1" selected="0">
            <x v="5"/>
          </reference>
        </references>
      </pivotArea>
    </chartFormat>
    <chartFormat chart="1" format="58" series="1">
      <pivotArea type="data" outline="0" fieldPosition="0">
        <references count="1">
          <reference field="5" count="1" selected="0">
            <x v="12"/>
          </reference>
        </references>
      </pivotArea>
    </chartFormat>
    <chartFormat chart="1" format="59" series="1">
      <pivotArea type="data" outline="0" fieldPosition="0">
        <references count="1">
          <reference field="5" count="1" selected="0">
            <x v="13"/>
          </reference>
        </references>
      </pivotArea>
    </chartFormat>
    <chartFormat chart="1" format="60" series="1">
      <pivotArea type="data" outline="0" fieldPosition="0">
        <references count="1">
          <reference field="5" count="1" selected="0">
            <x v="14"/>
          </reference>
        </references>
      </pivotArea>
    </chartFormat>
    <chartFormat chart="1" format="61" series="1">
      <pivotArea type="data" outline="0" fieldPosition="0">
        <references count="1">
          <reference field="5" count="1" selected="0">
            <x v="15"/>
          </reference>
        </references>
      </pivotArea>
    </chartFormat>
    <chartFormat chart="2" format="92" series="1">
      <pivotArea type="data" outline="0" fieldPosition="0">
        <references count="1">
          <reference field="5" count="1" selected="0">
            <x v="0"/>
          </reference>
        </references>
      </pivotArea>
    </chartFormat>
    <chartFormat chart="2" format="93" series="1">
      <pivotArea type="data" outline="0" fieldPosition="0">
        <references count="1">
          <reference field="5" count="1" selected="0">
            <x v="1"/>
          </reference>
        </references>
      </pivotArea>
    </chartFormat>
    <chartFormat chart="2" format="94" series="1">
      <pivotArea type="data" outline="0" fieldPosition="0">
        <references count="1">
          <reference field="5" count="1" selected="0">
            <x v="2"/>
          </reference>
        </references>
      </pivotArea>
    </chartFormat>
    <chartFormat chart="2" format="95" series="1">
      <pivotArea type="data" outline="0" fieldPosition="0">
        <references count="1">
          <reference field="5" count="1" selected="0">
            <x v="3"/>
          </reference>
        </references>
      </pivotArea>
    </chartFormat>
    <chartFormat chart="2" format="96" series="1">
      <pivotArea type="data" outline="0" fieldPosition="0">
        <references count="1">
          <reference field="5" count="1" selected="0">
            <x v="4"/>
          </reference>
        </references>
      </pivotArea>
    </chartFormat>
    <chartFormat chart="2" format="97" series="1">
      <pivotArea type="data" outline="0" fieldPosition="0">
        <references count="1">
          <reference field="5" count="1" selected="0">
            <x v="5"/>
          </reference>
        </references>
      </pivotArea>
    </chartFormat>
    <chartFormat chart="2" format="98" series="1">
      <pivotArea type="data" outline="0" fieldPosition="0">
        <references count="1">
          <reference field="5" count="1" selected="0">
            <x v="12"/>
          </reference>
        </references>
      </pivotArea>
    </chartFormat>
    <chartFormat chart="2" format="99" series="1">
      <pivotArea type="data" outline="0" fieldPosition="0">
        <references count="1">
          <reference field="5" count="1" selected="0">
            <x v="13"/>
          </reference>
        </references>
      </pivotArea>
    </chartFormat>
    <chartFormat chart="2" format="100" series="1">
      <pivotArea type="data" outline="0" fieldPosition="0">
        <references count="1">
          <reference field="5" count="1" selected="0">
            <x v="14"/>
          </reference>
        </references>
      </pivotArea>
    </chartFormat>
    <chartFormat chart="2" format="101" series="1">
      <pivotArea type="data" outline="0" fieldPosition="0">
        <references count="1">
          <reference field="5" count="1" selected="0">
            <x v="15"/>
          </reference>
        </references>
      </pivotArea>
    </chartFormat>
    <chartFormat chart="1" format="62">
      <pivotArea type="data" outline="0" fieldPosition="0">
        <references count="2">
          <reference field="4" count="1" selected="0">
            <x v="0"/>
          </reference>
          <reference field="5" count="1" selected="0">
            <x v="0"/>
          </reference>
        </references>
      </pivotArea>
    </chartFormat>
    <chartFormat chart="1" format="63">
      <pivotArea type="data" outline="0" fieldPosition="0">
        <references count="2">
          <reference field="4" count="1" selected="0">
            <x v="1"/>
          </reference>
          <reference field="5" count="1" selected="0">
            <x v="0"/>
          </reference>
        </references>
      </pivotArea>
    </chartFormat>
    <chartFormat chart="1" format="64">
      <pivotArea type="data" outline="0" fieldPosition="0">
        <references count="2">
          <reference field="4" count="1" selected="0">
            <x v="2"/>
          </reference>
          <reference field="5" count="1" selected="0">
            <x v="0"/>
          </reference>
        </references>
      </pivotArea>
    </chartFormat>
    <chartFormat chart="1" format="65">
      <pivotArea type="data" outline="0" fieldPosition="0">
        <references count="2">
          <reference field="4" count="1" selected="0">
            <x v="0"/>
          </reference>
          <reference field="5" count="1" selected="0">
            <x v="1"/>
          </reference>
        </references>
      </pivotArea>
    </chartFormat>
    <chartFormat chart="1" format="66">
      <pivotArea type="data" outline="0" fieldPosition="0">
        <references count="2">
          <reference field="4" count="1" selected="0">
            <x v="1"/>
          </reference>
          <reference field="5" count="1" selected="0">
            <x v="1"/>
          </reference>
        </references>
      </pivotArea>
    </chartFormat>
    <chartFormat chart="1" format="67">
      <pivotArea type="data" outline="0" fieldPosition="0">
        <references count="2">
          <reference field="4" count="1" selected="0">
            <x v="2"/>
          </reference>
          <reference field="5" count="1" selected="0">
            <x v="1"/>
          </reference>
        </references>
      </pivotArea>
    </chartFormat>
    <chartFormat chart="1" format="68">
      <pivotArea type="data" outline="0" fieldPosition="0">
        <references count="2">
          <reference field="4" count="1" selected="0">
            <x v="0"/>
          </reference>
          <reference field="5" count="1" selected="0">
            <x v="2"/>
          </reference>
        </references>
      </pivotArea>
    </chartFormat>
    <chartFormat chart="1" format="69">
      <pivotArea type="data" outline="0" fieldPosition="0">
        <references count="2">
          <reference field="4" count="1" selected="0">
            <x v="1"/>
          </reference>
          <reference field="5" count="1" selected="0">
            <x v="2"/>
          </reference>
        </references>
      </pivotArea>
    </chartFormat>
    <chartFormat chart="1" format="70">
      <pivotArea type="data" outline="0" fieldPosition="0">
        <references count="2">
          <reference field="4" count="1" selected="0">
            <x v="2"/>
          </reference>
          <reference field="5" count="1" selected="0">
            <x v="2"/>
          </reference>
        </references>
      </pivotArea>
    </chartFormat>
    <chartFormat chart="1" format="71">
      <pivotArea type="data" outline="0" fieldPosition="0">
        <references count="2">
          <reference field="4" count="1" selected="0">
            <x v="0"/>
          </reference>
          <reference field="5" count="1" selected="0">
            <x v="3"/>
          </reference>
        </references>
      </pivotArea>
    </chartFormat>
    <chartFormat chart="1" format="72">
      <pivotArea type="data" outline="0" fieldPosition="0">
        <references count="2">
          <reference field="4" count="1" selected="0">
            <x v="1"/>
          </reference>
          <reference field="5" count="1" selected="0">
            <x v="3"/>
          </reference>
        </references>
      </pivotArea>
    </chartFormat>
    <chartFormat chart="1" format="73">
      <pivotArea type="data" outline="0" fieldPosition="0">
        <references count="2">
          <reference field="4" count="1" selected="0">
            <x v="2"/>
          </reference>
          <reference field="5" count="1" selected="0">
            <x v="3"/>
          </reference>
        </references>
      </pivotArea>
    </chartFormat>
    <chartFormat chart="1" format="74">
      <pivotArea type="data" outline="0" fieldPosition="0">
        <references count="2">
          <reference field="4" count="1" selected="0">
            <x v="0"/>
          </reference>
          <reference field="5" count="1" selected="0">
            <x v="4"/>
          </reference>
        </references>
      </pivotArea>
    </chartFormat>
    <chartFormat chart="1" format="75">
      <pivotArea type="data" outline="0" fieldPosition="0">
        <references count="2">
          <reference field="4" count="1" selected="0">
            <x v="1"/>
          </reference>
          <reference field="5" count="1" selected="0">
            <x v="4"/>
          </reference>
        </references>
      </pivotArea>
    </chartFormat>
    <chartFormat chart="1" format="76">
      <pivotArea type="data" outline="0" fieldPosition="0">
        <references count="2">
          <reference field="4" count="1" selected="0">
            <x v="2"/>
          </reference>
          <reference field="5" count="1" selected="0">
            <x v="4"/>
          </reference>
        </references>
      </pivotArea>
    </chartFormat>
    <chartFormat chart="1" format="77">
      <pivotArea type="data" outline="0" fieldPosition="0">
        <references count="2">
          <reference field="4" count="1" selected="0">
            <x v="0"/>
          </reference>
          <reference field="5" count="1" selected="0">
            <x v="5"/>
          </reference>
        </references>
      </pivotArea>
    </chartFormat>
    <chartFormat chart="1" format="78">
      <pivotArea type="data" outline="0" fieldPosition="0">
        <references count="2">
          <reference field="4" count="1" selected="0">
            <x v="1"/>
          </reference>
          <reference field="5" count="1" selected="0">
            <x v="5"/>
          </reference>
        </references>
      </pivotArea>
    </chartFormat>
    <chartFormat chart="1" format="79">
      <pivotArea type="data" outline="0" fieldPosition="0">
        <references count="2">
          <reference field="4" count="1" selected="0">
            <x v="2"/>
          </reference>
          <reference field="5" count="1" selected="0">
            <x v="5"/>
          </reference>
        </references>
      </pivotArea>
    </chartFormat>
    <chartFormat chart="1" format="80">
      <pivotArea type="data" outline="0" fieldPosition="0">
        <references count="2">
          <reference field="4" count="1" selected="0">
            <x v="0"/>
          </reference>
          <reference field="5" count="1" selected="0">
            <x v="12"/>
          </reference>
        </references>
      </pivotArea>
    </chartFormat>
    <chartFormat chart="1" format="81">
      <pivotArea type="data" outline="0" fieldPosition="0">
        <references count="2">
          <reference field="4" count="1" selected="0">
            <x v="1"/>
          </reference>
          <reference field="5" count="1" selected="0">
            <x v="12"/>
          </reference>
        </references>
      </pivotArea>
    </chartFormat>
    <chartFormat chart="1" format="82">
      <pivotArea type="data" outline="0" fieldPosition="0">
        <references count="2">
          <reference field="4" count="1" selected="0">
            <x v="2"/>
          </reference>
          <reference field="5" count="1" selected="0">
            <x v="12"/>
          </reference>
        </references>
      </pivotArea>
    </chartFormat>
    <chartFormat chart="1" format="83">
      <pivotArea type="data" outline="0" fieldPosition="0">
        <references count="2">
          <reference field="4" count="1" selected="0">
            <x v="0"/>
          </reference>
          <reference field="5" count="1" selected="0">
            <x v="13"/>
          </reference>
        </references>
      </pivotArea>
    </chartFormat>
    <chartFormat chart="1" format="84">
      <pivotArea type="data" outline="0" fieldPosition="0">
        <references count="2">
          <reference field="4" count="1" selected="0">
            <x v="1"/>
          </reference>
          <reference field="5" count="1" selected="0">
            <x v="13"/>
          </reference>
        </references>
      </pivotArea>
    </chartFormat>
    <chartFormat chart="1" format="85">
      <pivotArea type="data" outline="0" fieldPosition="0">
        <references count="2">
          <reference field="4" count="1" selected="0">
            <x v="2"/>
          </reference>
          <reference field="5" count="1" selected="0">
            <x v="13"/>
          </reference>
        </references>
      </pivotArea>
    </chartFormat>
    <chartFormat chart="1" format="86">
      <pivotArea type="data" outline="0" fieldPosition="0">
        <references count="2">
          <reference field="4" count="1" selected="0">
            <x v="0"/>
          </reference>
          <reference field="5" count="1" selected="0">
            <x v="14"/>
          </reference>
        </references>
      </pivotArea>
    </chartFormat>
    <chartFormat chart="1" format="87">
      <pivotArea type="data" outline="0" fieldPosition="0">
        <references count="2">
          <reference field="4" count="1" selected="0">
            <x v="1"/>
          </reference>
          <reference field="5" count="1" selected="0">
            <x v="14"/>
          </reference>
        </references>
      </pivotArea>
    </chartFormat>
    <chartFormat chart="1" format="88">
      <pivotArea type="data" outline="0" fieldPosition="0">
        <references count="2">
          <reference field="4" count="1" selected="0">
            <x v="2"/>
          </reference>
          <reference field="5" count="1" selected="0">
            <x v="14"/>
          </reference>
        </references>
      </pivotArea>
    </chartFormat>
    <chartFormat chart="1" format="89">
      <pivotArea type="data" outline="0" fieldPosition="0">
        <references count="2">
          <reference field="4" count="1" selected="0">
            <x v="0"/>
          </reference>
          <reference field="5" count="1" selected="0">
            <x v="15"/>
          </reference>
        </references>
      </pivotArea>
    </chartFormat>
    <chartFormat chart="1" format="90">
      <pivotArea type="data" outline="0" fieldPosition="0">
        <references count="2">
          <reference field="4" count="1" selected="0">
            <x v="1"/>
          </reference>
          <reference field="5" count="1" selected="0">
            <x v="15"/>
          </reference>
        </references>
      </pivotArea>
    </chartFormat>
    <chartFormat chart="1" format="91">
      <pivotArea type="data" outline="0" fieldPosition="0">
        <references count="2">
          <reference field="4" count="1" selected="0">
            <x v="2"/>
          </reference>
          <reference field="5" count="1" selected="0">
            <x v="15"/>
          </reference>
        </references>
      </pivotArea>
    </chartFormat>
    <chartFormat chart="2" format="102">
      <pivotArea type="data" outline="0" fieldPosition="0">
        <references count="2">
          <reference field="4" count="1" selected="0">
            <x v="0"/>
          </reference>
          <reference field="5" count="1" selected="0">
            <x v="0"/>
          </reference>
        </references>
      </pivotArea>
    </chartFormat>
    <chartFormat chart="2" format="103">
      <pivotArea type="data" outline="0" fieldPosition="0">
        <references count="2">
          <reference field="4" count="1" selected="0">
            <x v="1"/>
          </reference>
          <reference field="5" count="1" selected="0">
            <x v="0"/>
          </reference>
        </references>
      </pivotArea>
    </chartFormat>
    <chartFormat chart="2" format="104">
      <pivotArea type="data" outline="0" fieldPosition="0">
        <references count="2">
          <reference field="4" count="1" selected="0">
            <x v="2"/>
          </reference>
          <reference field="5" count="1" selected="0">
            <x v="0"/>
          </reference>
        </references>
      </pivotArea>
    </chartFormat>
    <chartFormat chart="2" format="105">
      <pivotArea type="data" outline="0" fieldPosition="0">
        <references count="2">
          <reference field="4" count="1" selected="0">
            <x v="0"/>
          </reference>
          <reference field="5" count="1" selected="0">
            <x v="1"/>
          </reference>
        </references>
      </pivotArea>
    </chartFormat>
    <chartFormat chart="2" format="106">
      <pivotArea type="data" outline="0" fieldPosition="0">
        <references count="2">
          <reference field="4" count="1" selected="0">
            <x v="1"/>
          </reference>
          <reference field="5" count="1" selected="0">
            <x v="1"/>
          </reference>
        </references>
      </pivotArea>
    </chartFormat>
    <chartFormat chart="2" format="107">
      <pivotArea type="data" outline="0" fieldPosition="0">
        <references count="2">
          <reference field="4" count="1" selected="0">
            <x v="2"/>
          </reference>
          <reference field="5" count="1" selected="0">
            <x v="1"/>
          </reference>
        </references>
      </pivotArea>
    </chartFormat>
    <chartFormat chart="2" format="108">
      <pivotArea type="data" outline="0" fieldPosition="0">
        <references count="2">
          <reference field="4" count="1" selected="0">
            <x v="0"/>
          </reference>
          <reference field="5" count="1" selected="0">
            <x v="2"/>
          </reference>
        </references>
      </pivotArea>
    </chartFormat>
    <chartFormat chart="2" format="109">
      <pivotArea type="data" outline="0" fieldPosition="0">
        <references count="2">
          <reference field="4" count="1" selected="0">
            <x v="1"/>
          </reference>
          <reference field="5" count="1" selected="0">
            <x v="2"/>
          </reference>
        </references>
      </pivotArea>
    </chartFormat>
    <chartFormat chart="2" format="110">
      <pivotArea type="data" outline="0" fieldPosition="0">
        <references count="2">
          <reference field="4" count="1" selected="0">
            <x v="2"/>
          </reference>
          <reference field="5" count="1" selected="0">
            <x v="2"/>
          </reference>
        </references>
      </pivotArea>
    </chartFormat>
    <chartFormat chart="2" format="111">
      <pivotArea type="data" outline="0" fieldPosition="0">
        <references count="2">
          <reference field="4" count="1" selected="0">
            <x v="0"/>
          </reference>
          <reference field="5" count="1" selected="0">
            <x v="3"/>
          </reference>
        </references>
      </pivotArea>
    </chartFormat>
    <chartFormat chart="2" format="112">
      <pivotArea type="data" outline="0" fieldPosition="0">
        <references count="2">
          <reference field="4" count="1" selected="0">
            <x v="1"/>
          </reference>
          <reference field="5" count="1" selected="0">
            <x v="3"/>
          </reference>
        </references>
      </pivotArea>
    </chartFormat>
    <chartFormat chart="2" format="113">
      <pivotArea type="data" outline="0" fieldPosition="0">
        <references count="2">
          <reference field="4" count="1" selected="0">
            <x v="2"/>
          </reference>
          <reference field="5" count="1" selected="0">
            <x v="3"/>
          </reference>
        </references>
      </pivotArea>
    </chartFormat>
    <chartFormat chart="2" format="114">
      <pivotArea type="data" outline="0" fieldPosition="0">
        <references count="2">
          <reference field="4" count="1" selected="0">
            <x v="0"/>
          </reference>
          <reference field="5" count="1" selected="0">
            <x v="4"/>
          </reference>
        </references>
      </pivotArea>
    </chartFormat>
    <chartFormat chart="2" format="115">
      <pivotArea type="data" outline="0" fieldPosition="0">
        <references count="2">
          <reference field="4" count="1" selected="0">
            <x v="1"/>
          </reference>
          <reference field="5" count="1" selected="0">
            <x v="4"/>
          </reference>
        </references>
      </pivotArea>
    </chartFormat>
    <chartFormat chart="2" format="116">
      <pivotArea type="data" outline="0" fieldPosition="0">
        <references count="2">
          <reference field="4" count="1" selected="0">
            <x v="2"/>
          </reference>
          <reference field="5" count="1" selected="0">
            <x v="4"/>
          </reference>
        </references>
      </pivotArea>
    </chartFormat>
    <chartFormat chart="2" format="117">
      <pivotArea type="data" outline="0" fieldPosition="0">
        <references count="2">
          <reference field="4" count="1" selected="0">
            <x v="0"/>
          </reference>
          <reference field="5" count="1" selected="0">
            <x v="5"/>
          </reference>
        </references>
      </pivotArea>
    </chartFormat>
    <chartFormat chart="2" format="118">
      <pivotArea type="data" outline="0" fieldPosition="0">
        <references count="2">
          <reference field="4" count="1" selected="0">
            <x v="1"/>
          </reference>
          <reference field="5" count="1" selected="0">
            <x v="5"/>
          </reference>
        </references>
      </pivotArea>
    </chartFormat>
    <chartFormat chart="2" format="119">
      <pivotArea type="data" outline="0" fieldPosition="0">
        <references count="2">
          <reference field="4" count="1" selected="0">
            <x v="2"/>
          </reference>
          <reference field="5" count="1" selected="0">
            <x v="5"/>
          </reference>
        </references>
      </pivotArea>
    </chartFormat>
    <chartFormat chart="2" format="120">
      <pivotArea type="data" outline="0" fieldPosition="0">
        <references count="2">
          <reference field="4" count="1" selected="0">
            <x v="0"/>
          </reference>
          <reference field="5" count="1" selected="0">
            <x v="12"/>
          </reference>
        </references>
      </pivotArea>
    </chartFormat>
    <chartFormat chart="2" format="121">
      <pivotArea type="data" outline="0" fieldPosition="0">
        <references count="2">
          <reference field="4" count="1" selected="0">
            <x v="1"/>
          </reference>
          <reference field="5" count="1" selected="0">
            <x v="12"/>
          </reference>
        </references>
      </pivotArea>
    </chartFormat>
    <chartFormat chart="2" format="122">
      <pivotArea type="data" outline="0" fieldPosition="0">
        <references count="2">
          <reference field="4" count="1" selected="0">
            <x v="2"/>
          </reference>
          <reference field="5" count="1" selected="0">
            <x v="12"/>
          </reference>
        </references>
      </pivotArea>
    </chartFormat>
    <chartFormat chart="2" format="123">
      <pivotArea type="data" outline="0" fieldPosition="0">
        <references count="2">
          <reference field="4" count="1" selected="0">
            <x v="0"/>
          </reference>
          <reference field="5" count="1" selected="0">
            <x v="13"/>
          </reference>
        </references>
      </pivotArea>
    </chartFormat>
    <chartFormat chart="2" format="124">
      <pivotArea type="data" outline="0" fieldPosition="0">
        <references count="2">
          <reference field="4" count="1" selected="0">
            <x v="1"/>
          </reference>
          <reference field="5" count="1" selected="0">
            <x v="13"/>
          </reference>
        </references>
      </pivotArea>
    </chartFormat>
    <chartFormat chart="2" format="125">
      <pivotArea type="data" outline="0" fieldPosition="0">
        <references count="2">
          <reference field="4" count="1" selected="0">
            <x v="2"/>
          </reference>
          <reference field="5" count="1" selected="0">
            <x v="13"/>
          </reference>
        </references>
      </pivotArea>
    </chartFormat>
    <chartFormat chart="2" format="126">
      <pivotArea type="data" outline="0" fieldPosition="0">
        <references count="2">
          <reference field="4" count="1" selected="0">
            <x v="0"/>
          </reference>
          <reference field="5" count="1" selected="0">
            <x v="14"/>
          </reference>
        </references>
      </pivotArea>
    </chartFormat>
    <chartFormat chart="2" format="127">
      <pivotArea type="data" outline="0" fieldPosition="0">
        <references count="2">
          <reference field="4" count="1" selected="0">
            <x v="1"/>
          </reference>
          <reference field="5" count="1" selected="0">
            <x v="14"/>
          </reference>
        </references>
      </pivotArea>
    </chartFormat>
    <chartFormat chart="2" format="128">
      <pivotArea type="data" outline="0" fieldPosition="0">
        <references count="2">
          <reference field="4" count="1" selected="0">
            <x v="2"/>
          </reference>
          <reference field="5" count="1" selected="0">
            <x v="14"/>
          </reference>
        </references>
      </pivotArea>
    </chartFormat>
    <chartFormat chart="2" format="129">
      <pivotArea type="data" outline="0" fieldPosition="0">
        <references count="2">
          <reference field="4" count="1" selected="0">
            <x v="0"/>
          </reference>
          <reference field="5" count="1" selected="0">
            <x v="15"/>
          </reference>
        </references>
      </pivotArea>
    </chartFormat>
    <chartFormat chart="2" format="130">
      <pivotArea type="data" outline="0" fieldPosition="0">
        <references count="2">
          <reference field="4" count="1" selected="0">
            <x v="1"/>
          </reference>
          <reference field="5" count="1" selected="0">
            <x v="15"/>
          </reference>
        </references>
      </pivotArea>
    </chartFormat>
    <chartFormat chart="2" format="131">
      <pivotArea type="data" outline="0" fieldPosition="0">
        <references count="2">
          <reference field="4" count="1" selected="0">
            <x v="2"/>
          </reference>
          <reference field="5" count="1" selected="0">
            <x v="15"/>
          </reference>
        </references>
      </pivotArea>
    </chartFormat>
    <chartFormat chart="1" format="92" series="1">
      <pivotArea type="data" outline="0" fieldPosition="0">
        <references count="2">
          <reference field="4294967294" count="1" selected="0">
            <x v="0"/>
          </reference>
          <reference field="5" count="1" selected="0">
            <x v="0"/>
          </reference>
        </references>
      </pivotArea>
    </chartFormat>
    <chartFormat chart="1" format="93">
      <pivotArea type="data" outline="0" fieldPosition="0">
        <references count="3">
          <reference field="4294967294" count="1" selected="0">
            <x v="0"/>
          </reference>
          <reference field="4" count="1" selected="0">
            <x v="0"/>
          </reference>
          <reference field="5" count="1" selected="0">
            <x v="0"/>
          </reference>
        </references>
      </pivotArea>
    </chartFormat>
    <chartFormat chart="1" format="94">
      <pivotArea type="data" outline="0" fieldPosition="0">
        <references count="3">
          <reference field="4294967294" count="1" selected="0">
            <x v="0"/>
          </reference>
          <reference field="4" count="1" selected="0">
            <x v="1"/>
          </reference>
          <reference field="5" count="1" selected="0">
            <x v="0"/>
          </reference>
        </references>
      </pivotArea>
    </chartFormat>
    <chartFormat chart="1" format="95">
      <pivotArea type="data" outline="0" fieldPosition="0">
        <references count="3">
          <reference field="4294967294" count="1" selected="0">
            <x v="0"/>
          </reference>
          <reference field="4" count="1" selected="0">
            <x v="2"/>
          </reference>
          <reference field="5" count="1" selected="0">
            <x v="0"/>
          </reference>
        </references>
      </pivotArea>
    </chartFormat>
    <chartFormat chart="1" format="96" series="1">
      <pivotArea type="data" outline="0" fieldPosition="0">
        <references count="2">
          <reference field="4294967294" count="1" selected="0">
            <x v="0"/>
          </reference>
          <reference field="5" count="1" selected="0">
            <x v="1"/>
          </reference>
        </references>
      </pivotArea>
    </chartFormat>
    <chartFormat chart="1" format="97">
      <pivotArea type="data" outline="0" fieldPosition="0">
        <references count="3">
          <reference field="4294967294" count="1" selected="0">
            <x v="0"/>
          </reference>
          <reference field="4" count="1" selected="0">
            <x v="0"/>
          </reference>
          <reference field="5" count="1" selected="0">
            <x v="1"/>
          </reference>
        </references>
      </pivotArea>
    </chartFormat>
    <chartFormat chart="1" format="98">
      <pivotArea type="data" outline="0" fieldPosition="0">
        <references count="3">
          <reference field="4294967294" count="1" selected="0">
            <x v="0"/>
          </reference>
          <reference field="4" count="1" selected="0">
            <x v="1"/>
          </reference>
          <reference field="5" count="1" selected="0">
            <x v="1"/>
          </reference>
        </references>
      </pivotArea>
    </chartFormat>
    <chartFormat chart="1" format="99">
      <pivotArea type="data" outline="0" fieldPosition="0">
        <references count="3">
          <reference field="4294967294" count="1" selected="0">
            <x v="0"/>
          </reference>
          <reference field="4" count="1" selected="0">
            <x v="2"/>
          </reference>
          <reference field="5" count="1" selected="0">
            <x v="1"/>
          </reference>
        </references>
      </pivotArea>
    </chartFormat>
    <chartFormat chart="1" format="100" series="1">
      <pivotArea type="data" outline="0" fieldPosition="0">
        <references count="2">
          <reference field="4294967294" count="1" selected="0">
            <x v="0"/>
          </reference>
          <reference field="5" count="1" selected="0">
            <x v="2"/>
          </reference>
        </references>
      </pivotArea>
    </chartFormat>
    <chartFormat chart="1" format="101">
      <pivotArea type="data" outline="0" fieldPosition="0">
        <references count="3">
          <reference field="4294967294" count="1" selected="0">
            <x v="0"/>
          </reference>
          <reference field="4" count="1" selected="0">
            <x v="0"/>
          </reference>
          <reference field="5" count="1" selected="0">
            <x v="2"/>
          </reference>
        </references>
      </pivotArea>
    </chartFormat>
    <chartFormat chart="1" format="102">
      <pivotArea type="data" outline="0" fieldPosition="0">
        <references count="3">
          <reference field="4294967294" count="1" selected="0">
            <x v="0"/>
          </reference>
          <reference field="4" count="1" selected="0">
            <x v="1"/>
          </reference>
          <reference field="5" count="1" selected="0">
            <x v="2"/>
          </reference>
        </references>
      </pivotArea>
    </chartFormat>
    <chartFormat chart="1" format="103">
      <pivotArea type="data" outline="0" fieldPosition="0">
        <references count="3">
          <reference field="4294967294" count="1" selected="0">
            <x v="0"/>
          </reference>
          <reference field="4" count="1" selected="0">
            <x v="2"/>
          </reference>
          <reference field="5" count="1" selected="0">
            <x v="2"/>
          </reference>
        </references>
      </pivotArea>
    </chartFormat>
    <chartFormat chart="1" format="104" series="1">
      <pivotArea type="data" outline="0" fieldPosition="0">
        <references count="2">
          <reference field="4294967294" count="1" selected="0">
            <x v="0"/>
          </reference>
          <reference field="5" count="1" selected="0">
            <x v="3"/>
          </reference>
        </references>
      </pivotArea>
    </chartFormat>
    <chartFormat chart="1" format="105">
      <pivotArea type="data" outline="0" fieldPosition="0">
        <references count="3">
          <reference field="4294967294" count="1" selected="0">
            <x v="0"/>
          </reference>
          <reference field="4" count="1" selected="0">
            <x v="0"/>
          </reference>
          <reference field="5" count="1" selected="0">
            <x v="3"/>
          </reference>
        </references>
      </pivotArea>
    </chartFormat>
    <chartFormat chart="1" format="106">
      <pivotArea type="data" outline="0" fieldPosition="0">
        <references count="3">
          <reference field="4294967294" count="1" selected="0">
            <x v="0"/>
          </reference>
          <reference field="4" count="1" selected="0">
            <x v="1"/>
          </reference>
          <reference field="5" count="1" selected="0">
            <x v="3"/>
          </reference>
        </references>
      </pivotArea>
    </chartFormat>
    <chartFormat chart="1" format="107">
      <pivotArea type="data" outline="0" fieldPosition="0">
        <references count="3">
          <reference field="4294967294" count="1" selected="0">
            <x v="0"/>
          </reference>
          <reference field="4" count="1" selected="0">
            <x v="2"/>
          </reference>
          <reference field="5" count="1" selected="0">
            <x v="3"/>
          </reference>
        </references>
      </pivotArea>
    </chartFormat>
    <chartFormat chart="1" format="108" series="1">
      <pivotArea type="data" outline="0" fieldPosition="0">
        <references count="2">
          <reference field="4294967294" count="1" selected="0">
            <x v="0"/>
          </reference>
          <reference field="5" count="1" selected="0">
            <x v="4"/>
          </reference>
        </references>
      </pivotArea>
    </chartFormat>
    <chartFormat chart="1" format="109">
      <pivotArea type="data" outline="0" fieldPosition="0">
        <references count="3">
          <reference field="4294967294" count="1" selected="0">
            <x v="0"/>
          </reference>
          <reference field="4" count="1" selected="0">
            <x v="0"/>
          </reference>
          <reference field="5" count="1" selected="0">
            <x v="4"/>
          </reference>
        </references>
      </pivotArea>
    </chartFormat>
    <chartFormat chart="1" format="110">
      <pivotArea type="data" outline="0" fieldPosition="0">
        <references count="3">
          <reference field="4294967294" count="1" selected="0">
            <x v="0"/>
          </reference>
          <reference field="4" count="1" selected="0">
            <x v="1"/>
          </reference>
          <reference field="5" count="1" selected="0">
            <x v="4"/>
          </reference>
        </references>
      </pivotArea>
    </chartFormat>
    <chartFormat chart="1" format="111">
      <pivotArea type="data" outline="0" fieldPosition="0">
        <references count="3">
          <reference field="4294967294" count="1" selected="0">
            <x v="0"/>
          </reference>
          <reference field="4" count="1" selected="0">
            <x v="2"/>
          </reference>
          <reference field="5" count="1" selected="0">
            <x v="4"/>
          </reference>
        </references>
      </pivotArea>
    </chartFormat>
    <chartFormat chart="1" format="112" series="1">
      <pivotArea type="data" outline="0" fieldPosition="0">
        <references count="2">
          <reference field="4294967294" count="1" selected="0">
            <x v="0"/>
          </reference>
          <reference field="5" count="1" selected="0">
            <x v="5"/>
          </reference>
        </references>
      </pivotArea>
    </chartFormat>
    <chartFormat chart="1" format="113">
      <pivotArea type="data" outline="0" fieldPosition="0">
        <references count="3">
          <reference field="4294967294" count="1" selected="0">
            <x v="0"/>
          </reference>
          <reference field="4" count="1" selected="0">
            <x v="0"/>
          </reference>
          <reference field="5" count="1" selected="0">
            <x v="5"/>
          </reference>
        </references>
      </pivotArea>
    </chartFormat>
    <chartFormat chart="1" format="114">
      <pivotArea type="data" outline="0" fieldPosition="0">
        <references count="3">
          <reference field="4294967294" count="1" selected="0">
            <x v="0"/>
          </reference>
          <reference field="4" count="1" selected="0">
            <x v="1"/>
          </reference>
          <reference field="5" count="1" selected="0">
            <x v="5"/>
          </reference>
        </references>
      </pivotArea>
    </chartFormat>
    <chartFormat chart="1" format="115">
      <pivotArea type="data" outline="0" fieldPosition="0">
        <references count="3">
          <reference field="4294967294" count="1" selected="0">
            <x v="0"/>
          </reference>
          <reference field="4" count="1" selected="0">
            <x v="2"/>
          </reference>
          <reference field="5" count="1" selected="0">
            <x v="5"/>
          </reference>
        </references>
      </pivotArea>
    </chartFormat>
    <chartFormat chart="1" format="116" series="1">
      <pivotArea type="data" outline="0" fieldPosition="0">
        <references count="2">
          <reference field="4294967294" count="1" selected="0">
            <x v="0"/>
          </reference>
          <reference field="5" count="1" selected="0">
            <x v="12"/>
          </reference>
        </references>
      </pivotArea>
    </chartFormat>
    <chartFormat chart="1" format="117">
      <pivotArea type="data" outline="0" fieldPosition="0">
        <references count="3">
          <reference field="4294967294" count="1" selected="0">
            <x v="0"/>
          </reference>
          <reference field="4" count="1" selected="0">
            <x v="0"/>
          </reference>
          <reference field="5" count="1" selected="0">
            <x v="12"/>
          </reference>
        </references>
      </pivotArea>
    </chartFormat>
    <chartFormat chart="1" format="118">
      <pivotArea type="data" outline="0" fieldPosition="0">
        <references count="3">
          <reference field="4294967294" count="1" selected="0">
            <x v="0"/>
          </reference>
          <reference field="4" count="1" selected="0">
            <x v="1"/>
          </reference>
          <reference field="5" count="1" selected="0">
            <x v="12"/>
          </reference>
        </references>
      </pivotArea>
    </chartFormat>
    <chartFormat chart="1" format="119">
      <pivotArea type="data" outline="0" fieldPosition="0">
        <references count="3">
          <reference field="4294967294" count="1" selected="0">
            <x v="0"/>
          </reference>
          <reference field="4" count="1" selected="0">
            <x v="2"/>
          </reference>
          <reference field="5" count="1" selected="0">
            <x v="12"/>
          </reference>
        </references>
      </pivotArea>
    </chartFormat>
    <chartFormat chart="1" format="120" series="1">
      <pivotArea type="data" outline="0" fieldPosition="0">
        <references count="2">
          <reference field="4294967294" count="1" selected="0">
            <x v="0"/>
          </reference>
          <reference field="5" count="1" selected="0">
            <x v="13"/>
          </reference>
        </references>
      </pivotArea>
    </chartFormat>
    <chartFormat chart="1" format="121">
      <pivotArea type="data" outline="0" fieldPosition="0">
        <references count="3">
          <reference field="4294967294" count="1" selected="0">
            <x v="0"/>
          </reference>
          <reference field="4" count="1" selected="0">
            <x v="0"/>
          </reference>
          <reference field="5" count="1" selected="0">
            <x v="13"/>
          </reference>
        </references>
      </pivotArea>
    </chartFormat>
    <chartFormat chart="1" format="122">
      <pivotArea type="data" outline="0" fieldPosition="0">
        <references count="3">
          <reference field="4294967294" count="1" selected="0">
            <x v="0"/>
          </reference>
          <reference field="4" count="1" selected="0">
            <x v="1"/>
          </reference>
          <reference field="5" count="1" selected="0">
            <x v="13"/>
          </reference>
        </references>
      </pivotArea>
    </chartFormat>
    <chartFormat chart="1" format="123">
      <pivotArea type="data" outline="0" fieldPosition="0">
        <references count="3">
          <reference field="4294967294" count="1" selected="0">
            <x v="0"/>
          </reference>
          <reference field="4" count="1" selected="0">
            <x v="2"/>
          </reference>
          <reference field="5" count="1" selected="0">
            <x v="13"/>
          </reference>
        </references>
      </pivotArea>
    </chartFormat>
    <chartFormat chart="1" format="124" series="1">
      <pivotArea type="data" outline="0" fieldPosition="0">
        <references count="2">
          <reference field="4294967294" count="1" selected="0">
            <x v="0"/>
          </reference>
          <reference field="5" count="1" selected="0">
            <x v="14"/>
          </reference>
        </references>
      </pivotArea>
    </chartFormat>
    <chartFormat chart="1" format="125">
      <pivotArea type="data" outline="0" fieldPosition="0">
        <references count="3">
          <reference field="4294967294" count="1" selected="0">
            <x v="0"/>
          </reference>
          <reference field="4" count="1" selected="0">
            <x v="0"/>
          </reference>
          <reference field="5" count="1" selected="0">
            <x v="14"/>
          </reference>
        </references>
      </pivotArea>
    </chartFormat>
    <chartFormat chart="1" format="126">
      <pivotArea type="data" outline="0" fieldPosition="0">
        <references count="3">
          <reference field="4294967294" count="1" selected="0">
            <x v="0"/>
          </reference>
          <reference field="4" count="1" selected="0">
            <x v="1"/>
          </reference>
          <reference field="5" count="1" selected="0">
            <x v="14"/>
          </reference>
        </references>
      </pivotArea>
    </chartFormat>
    <chartFormat chart="1" format="127">
      <pivotArea type="data" outline="0" fieldPosition="0">
        <references count="3">
          <reference field="4294967294" count="1" selected="0">
            <x v="0"/>
          </reference>
          <reference field="4" count="1" selected="0">
            <x v="2"/>
          </reference>
          <reference field="5" count="1" selected="0">
            <x v="14"/>
          </reference>
        </references>
      </pivotArea>
    </chartFormat>
    <chartFormat chart="1" format="128" series="1">
      <pivotArea type="data" outline="0" fieldPosition="0">
        <references count="2">
          <reference field="4294967294" count="1" selected="0">
            <x v="0"/>
          </reference>
          <reference field="5" count="1" selected="0">
            <x v="15"/>
          </reference>
        </references>
      </pivotArea>
    </chartFormat>
    <chartFormat chart="1" format="129">
      <pivotArea type="data" outline="0" fieldPosition="0">
        <references count="3">
          <reference field="4294967294" count="1" selected="0">
            <x v="0"/>
          </reference>
          <reference field="4" count="1" selected="0">
            <x v="0"/>
          </reference>
          <reference field="5" count="1" selected="0">
            <x v="15"/>
          </reference>
        </references>
      </pivotArea>
    </chartFormat>
    <chartFormat chart="1" format="130">
      <pivotArea type="data" outline="0" fieldPosition="0">
        <references count="3">
          <reference field="4294967294" count="1" selected="0">
            <x v="0"/>
          </reference>
          <reference field="4" count="1" selected="0">
            <x v="1"/>
          </reference>
          <reference field="5" count="1" selected="0">
            <x v="15"/>
          </reference>
        </references>
      </pivotArea>
    </chartFormat>
    <chartFormat chart="1" format="131">
      <pivotArea type="data" outline="0" fieldPosition="0">
        <references count="3">
          <reference field="4294967294" count="1" selected="0">
            <x v="0"/>
          </reference>
          <reference field="4" count="1" selected="0">
            <x v="2"/>
          </reference>
          <reference field="5" count="1" selected="0">
            <x v="15"/>
          </reference>
        </references>
      </pivotArea>
    </chartFormat>
    <chartFormat chart="2" format="132" series="1">
      <pivotArea type="data" outline="0" fieldPosition="0">
        <references count="2">
          <reference field="4294967294" count="1" selected="0">
            <x v="0"/>
          </reference>
          <reference field="5" count="1" selected="0">
            <x v="0"/>
          </reference>
        </references>
      </pivotArea>
    </chartFormat>
    <chartFormat chart="2" format="133">
      <pivotArea type="data" outline="0" fieldPosition="0">
        <references count="3">
          <reference field="4294967294" count="1" selected="0">
            <x v="0"/>
          </reference>
          <reference field="4" count="1" selected="0">
            <x v="0"/>
          </reference>
          <reference field="5" count="1" selected="0">
            <x v="0"/>
          </reference>
        </references>
      </pivotArea>
    </chartFormat>
    <chartFormat chart="2" format="134">
      <pivotArea type="data" outline="0" fieldPosition="0">
        <references count="3">
          <reference field="4294967294" count="1" selected="0">
            <x v="0"/>
          </reference>
          <reference field="4" count="1" selected="0">
            <x v="1"/>
          </reference>
          <reference field="5" count="1" selected="0">
            <x v="0"/>
          </reference>
        </references>
      </pivotArea>
    </chartFormat>
    <chartFormat chart="2" format="135">
      <pivotArea type="data" outline="0" fieldPosition="0">
        <references count="3">
          <reference field="4294967294" count="1" selected="0">
            <x v="0"/>
          </reference>
          <reference field="4" count="1" selected="0">
            <x v="2"/>
          </reference>
          <reference field="5" count="1" selected="0">
            <x v="0"/>
          </reference>
        </references>
      </pivotArea>
    </chartFormat>
    <chartFormat chart="2" format="136" series="1">
      <pivotArea type="data" outline="0" fieldPosition="0">
        <references count="2">
          <reference field="4294967294" count="1" selected="0">
            <x v="0"/>
          </reference>
          <reference field="5" count="1" selected="0">
            <x v="1"/>
          </reference>
        </references>
      </pivotArea>
    </chartFormat>
    <chartFormat chart="2" format="137">
      <pivotArea type="data" outline="0" fieldPosition="0">
        <references count="3">
          <reference field="4294967294" count="1" selected="0">
            <x v="0"/>
          </reference>
          <reference field="4" count="1" selected="0">
            <x v="0"/>
          </reference>
          <reference field="5" count="1" selected="0">
            <x v="1"/>
          </reference>
        </references>
      </pivotArea>
    </chartFormat>
    <chartFormat chart="2" format="138">
      <pivotArea type="data" outline="0" fieldPosition="0">
        <references count="3">
          <reference field="4294967294" count="1" selected="0">
            <x v="0"/>
          </reference>
          <reference field="4" count="1" selected="0">
            <x v="1"/>
          </reference>
          <reference field="5" count="1" selected="0">
            <x v="1"/>
          </reference>
        </references>
      </pivotArea>
    </chartFormat>
    <chartFormat chart="2" format="139">
      <pivotArea type="data" outline="0" fieldPosition="0">
        <references count="3">
          <reference field="4294967294" count="1" selected="0">
            <x v="0"/>
          </reference>
          <reference field="4" count="1" selected="0">
            <x v="2"/>
          </reference>
          <reference field="5" count="1" selected="0">
            <x v="1"/>
          </reference>
        </references>
      </pivotArea>
    </chartFormat>
    <chartFormat chart="2" format="140" series="1">
      <pivotArea type="data" outline="0" fieldPosition="0">
        <references count="2">
          <reference field="4294967294" count="1" selected="0">
            <x v="0"/>
          </reference>
          <reference field="5" count="1" selected="0">
            <x v="2"/>
          </reference>
        </references>
      </pivotArea>
    </chartFormat>
    <chartFormat chart="2" format="141">
      <pivotArea type="data" outline="0" fieldPosition="0">
        <references count="3">
          <reference field="4294967294" count="1" selected="0">
            <x v="0"/>
          </reference>
          <reference field="4" count="1" selected="0">
            <x v="0"/>
          </reference>
          <reference field="5" count="1" selected="0">
            <x v="2"/>
          </reference>
        </references>
      </pivotArea>
    </chartFormat>
    <chartFormat chart="2" format="142">
      <pivotArea type="data" outline="0" fieldPosition="0">
        <references count="3">
          <reference field="4294967294" count="1" selected="0">
            <x v="0"/>
          </reference>
          <reference field="4" count="1" selected="0">
            <x v="1"/>
          </reference>
          <reference field="5" count="1" selected="0">
            <x v="2"/>
          </reference>
        </references>
      </pivotArea>
    </chartFormat>
    <chartFormat chart="2" format="143">
      <pivotArea type="data" outline="0" fieldPosition="0">
        <references count="3">
          <reference field="4294967294" count="1" selected="0">
            <x v="0"/>
          </reference>
          <reference field="4" count="1" selected="0">
            <x v="2"/>
          </reference>
          <reference field="5" count="1" selected="0">
            <x v="2"/>
          </reference>
        </references>
      </pivotArea>
    </chartFormat>
    <chartFormat chart="2" format="144" series="1">
      <pivotArea type="data" outline="0" fieldPosition="0">
        <references count="2">
          <reference field="4294967294" count="1" selected="0">
            <x v="0"/>
          </reference>
          <reference field="5" count="1" selected="0">
            <x v="3"/>
          </reference>
        </references>
      </pivotArea>
    </chartFormat>
    <chartFormat chart="2" format="145">
      <pivotArea type="data" outline="0" fieldPosition="0">
        <references count="3">
          <reference field="4294967294" count="1" selected="0">
            <x v="0"/>
          </reference>
          <reference field="4" count="1" selected="0">
            <x v="0"/>
          </reference>
          <reference field="5" count="1" selected="0">
            <x v="3"/>
          </reference>
        </references>
      </pivotArea>
    </chartFormat>
    <chartFormat chart="2" format="146">
      <pivotArea type="data" outline="0" fieldPosition="0">
        <references count="3">
          <reference field="4294967294" count="1" selected="0">
            <x v="0"/>
          </reference>
          <reference field="4" count="1" selected="0">
            <x v="1"/>
          </reference>
          <reference field="5" count="1" selected="0">
            <x v="3"/>
          </reference>
        </references>
      </pivotArea>
    </chartFormat>
    <chartFormat chart="2" format="147">
      <pivotArea type="data" outline="0" fieldPosition="0">
        <references count="3">
          <reference field="4294967294" count="1" selected="0">
            <x v="0"/>
          </reference>
          <reference field="4" count="1" selected="0">
            <x v="2"/>
          </reference>
          <reference field="5" count="1" selected="0">
            <x v="3"/>
          </reference>
        </references>
      </pivotArea>
    </chartFormat>
    <chartFormat chart="2" format="148" series="1">
      <pivotArea type="data" outline="0" fieldPosition="0">
        <references count="2">
          <reference field="4294967294" count="1" selected="0">
            <x v="0"/>
          </reference>
          <reference field="5" count="1" selected="0">
            <x v="4"/>
          </reference>
        </references>
      </pivotArea>
    </chartFormat>
    <chartFormat chart="2" format="149">
      <pivotArea type="data" outline="0" fieldPosition="0">
        <references count="3">
          <reference field="4294967294" count="1" selected="0">
            <x v="0"/>
          </reference>
          <reference field="4" count="1" selected="0">
            <x v="0"/>
          </reference>
          <reference field="5" count="1" selected="0">
            <x v="4"/>
          </reference>
        </references>
      </pivotArea>
    </chartFormat>
    <chartFormat chart="2" format="150">
      <pivotArea type="data" outline="0" fieldPosition="0">
        <references count="3">
          <reference field="4294967294" count="1" selected="0">
            <x v="0"/>
          </reference>
          <reference field="4" count="1" selected="0">
            <x v="1"/>
          </reference>
          <reference field="5" count="1" selected="0">
            <x v="4"/>
          </reference>
        </references>
      </pivotArea>
    </chartFormat>
    <chartFormat chart="2" format="151">
      <pivotArea type="data" outline="0" fieldPosition="0">
        <references count="3">
          <reference field="4294967294" count="1" selected="0">
            <x v="0"/>
          </reference>
          <reference field="4" count="1" selected="0">
            <x v="2"/>
          </reference>
          <reference field="5" count="1" selected="0">
            <x v="4"/>
          </reference>
        </references>
      </pivotArea>
    </chartFormat>
    <chartFormat chart="2" format="152" series="1">
      <pivotArea type="data" outline="0" fieldPosition="0">
        <references count="2">
          <reference field="4294967294" count="1" selected="0">
            <x v="0"/>
          </reference>
          <reference field="5" count="1" selected="0">
            <x v="5"/>
          </reference>
        </references>
      </pivotArea>
    </chartFormat>
    <chartFormat chart="2" format="153">
      <pivotArea type="data" outline="0" fieldPosition="0">
        <references count="3">
          <reference field="4294967294" count="1" selected="0">
            <x v="0"/>
          </reference>
          <reference field="4" count="1" selected="0">
            <x v="0"/>
          </reference>
          <reference field="5" count="1" selected="0">
            <x v="5"/>
          </reference>
        </references>
      </pivotArea>
    </chartFormat>
    <chartFormat chart="2" format="154">
      <pivotArea type="data" outline="0" fieldPosition="0">
        <references count="3">
          <reference field="4294967294" count="1" selected="0">
            <x v="0"/>
          </reference>
          <reference field="4" count="1" selected="0">
            <x v="1"/>
          </reference>
          <reference field="5" count="1" selected="0">
            <x v="5"/>
          </reference>
        </references>
      </pivotArea>
    </chartFormat>
    <chartFormat chart="2" format="155">
      <pivotArea type="data" outline="0" fieldPosition="0">
        <references count="3">
          <reference field="4294967294" count="1" selected="0">
            <x v="0"/>
          </reference>
          <reference field="4" count="1" selected="0">
            <x v="2"/>
          </reference>
          <reference field="5" count="1" selected="0">
            <x v="5"/>
          </reference>
        </references>
      </pivotArea>
    </chartFormat>
    <chartFormat chart="2" format="156" series="1">
      <pivotArea type="data" outline="0" fieldPosition="0">
        <references count="2">
          <reference field="4294967294" count="1" selected="0">
            <x v="0"/>
          </reference>
          <reference field="5" count="1" selected="0">
            <x v="12"/>
          </reference>
        </references>
      </pivotArea>
    </chartFormat>
    <chartFormat chart="2" format="157">
      <pivotArea type="data" outline="0" fieldPosition="0">
        <references count="3">
          <reference field="4294967294" count="1" selected="0">
            <x v="0"/>
          </reference>
          <reference field="4" count="1" selected="0">
            <x v="0"/>
          </reference>
          <reference field="5" count="1" selected="0">
            <x v="12"/>
          </reference>
        </references>
      </pivotArea>
    </chartFormat>
    <chartFormat chart="2" format="158">
      <pivotArea type="data" outline="0" fieldPosition="0">
        <references count="3">
          <reference field="4294967294" count="1" selected="0">
            <x v="0"/>
          </reference>
          <reference field="4" count="1" selected="0">
            <x v="1"/>
          </reference>
          <reference field="5" count="1" selected="0">
            <x v="12"/>
          </reference>
        </references>
      </pivotArea>
    </chartFormat>
    <chartFormat chart="2" format="159">
      <pivotArea type="data" outline="0" fieldPosition="0">
        <references count="3">
          <reference field="4294967294" count="1" selected="0">
            <x v="0"/>
          </reference>
          <reference field="4" count="1" selected="0">
            <x v="2"/>
          </reference>
          <reference field="5" count="1" selected="0">
            <x v="12"/>
          </reference>
        </references>
      </pivotArea>
    </chartFormat>
    <chartFormat chart="2" format="160" series="1">
      <pivotArea type="data" outline="0" fieldPosition="0">
        <references count="2">
          <reference field="4294967294" count="1" selected="0">
            <x v="0"/>
          </reference>
          <reference field="5" count="1" selected="0">
            <x v="13"/>
          </reference>
        </references>
      </pivotArea>
    </chartFormat>
    <chartFormat chart="2" format="161">
      <pivotArea type="data" outline="0" fieldPosition="0">
        <references count="3">
          <reference field="4294967294" count="1" selected="0">
            <x v="0"/>
          </reference>
          <reference field="4" count="1" selected="0">
            <x v="0"/>
          </reference>
          <reference field="5" count="1" selected="0">
            <x v="13"/>
          </reference>
        </references>
      </pivotArea>
    </chartFormat>
    <chartFormat chart="2" format="162">
      <pivotArea type="data" outline="0" fieldPosition="0">
        <references count="3">
          <reference field="4294967294" count="1" selected="0">
            <x v="0"/>
          </reference>
          <reference field="4" count="1" selected="0">
            <x v="1"/>
          </reference>
          <reference field="5" count="1" selected="0">
            <x v="13"/>
          </reference>
        </references>
      </pivotArea>
    </chartFormat>
    <chartFormat chart="2" format="163">
      <pivotArea type="data" outline="0" fieldPosition="0">
        <references count="3">
          <reference field="4294967294" count="1" selected="0">
            <x v="0"/>
          </reference>
          <reference field="4" count="1" selected="0">
            <x v="2"/>
          </reference>
          <reference field="5" count="1" selected="0">
            <x v="13"/>
          </reference>
        </references>
      </pivotArea>
    </chartFormat>
    <chartFormat chart="2" format="164" series="1">
      <pivotArea type="data" outline="0" fieldPosition="0">
        <references count="2">
          <reference field="4294967294" count="1" selected="0">
            <x v="0"/>
          </reference>
          <reference field="5" count="1" selected="0">
            <x v="14"/>
          </reference>
        </references>
      </pivotArea>
    </chartFormat>
    <chartFormat chart="2" format="165">
      <pivotArea type="data" outline="0" fieldPosition="0">
        <references count="3">
          <reference field="4294967294" count="1" selected="0">
            <x v="0"/>
          </reference>
          <reference field="4" count="1" selected="0">
            <x v="0"/>
          </reference>
          <reference field="5" count="1" selected="0">
            <x v="14"/>
          </reference>
        </references>
      </pivotArea>
    </chartFormat>
    <chartFormat chart="2" format="166">
      <pivotArea type="data" outline="0" fieldPosition="0">
        <references count="3">
          <reference field="4294967294" count="1" selected="0">
            <x v="0"/>
          </reference>
          <reference field="4" count="1" selected="0">
            <x v="1"/>
          </reference>
          <reference field="5" count="1" selected="0">
            <x v="14"/>
          </reference>
        </references>
      </pivotArea>
    </chartFormat>
    <chartFormat chart="2" format="167">
      <pivotArea type="data" outline="0" fieldPosition="0">
        <references count="3">
          <reference field="4294967294" count="1" selected="0">
            <x v="0"/>
          </reference>
          <reference field="4" count="1" selected="0">
            <x v="2"/>
          </reference>
          <reference field="5" count="1" selected="0">
            <x v="14"/>
          </reference>
        </references>
      </pivotArea>
    </chartFormat>
    <chartFormat chart="2" format="168" series="1">
      <pivotArea type="data" outline="0" fieldPosition="0">
        <references count="2">
          <reference field="4294967294" count="1" selected="0">
            <x v="0"/>
          </reference>
          <reference field="5" count="1" selected="0">
            <x v="15"/>
          </reference>
        </references>
      </pivotArea>
    </chartFormat>
    <chartFormat chart="2" format="169">
      <pivotArea type="data" outline="0" fieldPosition="0">
        <references count="3">
          <reference field="4294967294" count="1" selected="0">
            <x v="0"/>
          </reference>
          <reference field="4" count="1" selected="0">
            <x v="0"/>
          </reference>
          <reference field="5" count="1" selected="0">
            <x v="15"/>
          </reference>
        </references>
      </pivotArea>
    </chartFormat>
    <chartFormat chart="2" format="170">
      <pivotArea type="data" outline="0" fieldPosition="0">
        <references count="3">
          <reference field="4294967294" count="1" selected="0">
            <x v="0"/>
          </reference>
          <reference field="4" count="1" selected="0">
            <x v="1"/>
          </reference>
          <reference field="5" count="1" selected="0">
            <x v="15"/>
          </reference>
        </references>
      </pivotArea>
    </chartFormat>
    <chartFormat chart="2" format="171">
      <pivotArea type="data" outline="0" fieldPosition="0">
        <references count="3">
          <reference field="4294967294" count="1" selected="0">
            <x v="0"/>
          </reference>
          <reference field="4" count="1" selected="0">
            <x v="2"/>
          </reference>
          <reference field="5" count="1" selected="0">
            <x v="15"/>
          </reference>
        </references>
      </pivotArea>
    </chartFormat>
    <chartFormat chart="2" format="172" series="1">
      <pivotArea type="data" outline="0" fieldPosition="0">
        <references count="2">
          <reference field="4294967294" count="1" selected="0">
            <x v="0"/>
          </reference>
          <reference field="5" count="1" selected="0">
            <x v="9"/>
          </reference>
        </references>
      </pivotArea>
    </chartFormat>
    <chartFormat chart="1" format="132" series="1">
      <pivotArea type="data" outline="0" fieldPosition="0">
        <references count="2">
          <reference field="4294967294" count="1" selected="0">
            <x v="0"/>
          </reference>
          <reference field="5" count="1" selected="0">
            <x v="9"/>
          </reference>
        </references>
      </pivotArea>
    </chartFormat>
    <chartFormat chart="1" format="133">
      <pivotArea type="data" outline="0" fieldPosition="0">
        <references count="3">
          <reference field="4294967294" count="1" selected="0">
            <x v="0"/>
          </reference>
          <reference field="4" count="1" selected="0">
            <x v="0"/>
          </reference>
          <reference field="5" count="1" selected="0">
            <x v="9"/>
          </reference>
        </references>
      </pivotArea>
    </chartFormat>
    <chartFormat chart="1" format="134">
      <pivotArea type="data" outline="0" fieldPosition="0">
        <references count="3">
          <reference field="4294967294" count="1" selected="0">
            <x v="0"/>
          </reference>
          <reference field="4" count="1" selected="0">
            <x v="1"/>
          </reference>
          <reference field="5" count="1" selected="0">
            <x v="9"/>
          </reference>
        </references>
      </pivotArea>
    </chartFormat>
    <chartFormat chart="1" format="135">
      <pivotArea type="data" outline="0" fieldPosition="0">
        <references count="3">
          <reference field="4294967294" count="1" selected="0">
            <x v="0"/>
          </reference>
          <reference field="4" count="1" selected="0">
            <x v="2"/>
          </reference>
          <reference field="5" count="1" selected="0">
            <x v="9"/>
          </reference>
        </references>
      </pivotArea>
    </chartFormat>
    <chartFormat chart="2" format="173">
      <pivotArea type="data" outline="0" fieldPosition="0">
        <references count="3">
          <reference field="4294967294" count="1" selected="0">
            <x v="0"/>
          </reference>
          <reference field="4" count="1" selected="0">
            <x v="0"/>
          </reference>
          <reference field="5" count="1" selected="0">
            <x v="9"/>
          </reference>
        </references>
      </pivotArea>
    </chartFormat>
    <chartFormat chart="2" format="174">
      <pivotArea type="data" outline="0" fieldPosition="0">
        <references count="3">
          <reference field="4294967294" count="1" selected="0">
            <x v="0"/>
          </reference>
          <reference field="4" count="1" selected="0">
            <x v="1"/>
          </reference>
          <reference field="5" count="1" selected="0">
            <x v="9"/>
          </reference>
        </references>
      </pivotArea>
    </chartFormat>
    <chartFormat chart="2" format="175">
      <pivotArea type="data" outline="0" fieldPosition="0">
        <references count="3">
          <reference field="4294967294" count="1" selected="0">
            <x v="0"/>
          </reference>
          <reference field="4" count="1" selected="0">
            <x v="2"/>
          </reference>
          <reference field="5" count="1" selected="0">
            <x v="9"/>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15" cacheId="0" dataOnRows="1"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6">
  <location ref="A390:L397" firstHeaderRow="1" firstDataRow="2" firstDataCol="1" rowPageCount="2" colPageCount="1"/>
  <pivotFields count="26">
    <pivotField showAll="0"/>
    <pivotField axis="axisPage" showAll="0">
      <items count="30">
        <item x="0"/>
        <item x="1"/>
        <item x="2"/>
        <item x="12"/>
        <item x="3"/>
        <item x="4"/>
        <item x="6"/>
        <item x="7"/>
        <item x="10"/>
        <item x="11"/>
        <item x="5"/>
        <item x="8"/>
        <item x="13"/>
        <item x="14"/>
        <item x="15"/>
        <item x="18"/>
        <item x="16"/>
        <item x="17"/>
        <item x="19"/>
        <item x="20"/>
        <item x="21"/>
        <item x="22"/>
        <item x="23"/>
        <item m="1" x="28"/>
        <item x="25"/>
        <item x="9"/>
        <item x="24"/>
        <item x="27"/>
        <item x="26"/>
        <item t="default"/>
      </items>
    </pivotField>
    <pivotField showAll="0" defaultSubtotal="0"/>
    <pivotField showAll="0"/>
    <pivotField axis="axisPage" multipleItemSelectionAllowed="1" showAll="0">
      <items count="5">
        <item h="1" x="3"/>
        <item h="1" x="1"/>
        <item h="1" x="2"/>
        <item x="0"/>
        <item t="default"/>
      </items>
    </pivotField>
    <pivotField axis="axisCol" showAll="0">
      <items count="47">
        <item x="9"/>
        <item x="10"/>
        <item x="12"/>
        <item n="Electricity" x="11"/>
        <item x="7"/>
        <item h="1" x="16"/>
        <item h="1" x="3"/>
        <item h="1" x="15"/>
        <item h="1" x="4"/>
        <item n="Heat pumps" x="2"/>
        <item h="1" x="14"/>
        <item h="1" x="13"/>
        <item x="8"/>
        <item x="6"/>
        <item x="5"/>
        <item x="1"/>
        <item h="1" x="0"/>
        <item h="1" m="1" x="17"/>
        <item h="1" m="1" x="24"/>
        <item h="1" m="1" x="30"/>
        <item h="1" m="1" x="23"/>
        <item h="1" m="1" x="20"/>
        <item h="1" m="1" x="28"/>
        <item h="1" m="1" x="37"/>
        <item h="1" m="1" x="41"/>
        <item h="1" m="1" x="25"/>
        <item h="1" m="1" x="42"/>
        <item h="1" m="1" x="38"/>
        <item h="1" m="1" x="36"/>
        <item h="1" m="1" x="43"/>
        <item h="1" m="1" x="26"/>
        <item h="1" m="1" x="19"/>
        <item h="1" m="1" x="22"/>
        <item h="1" m="1" x="31"/>
        <item h="1" m="1" x="21"/>
        <item h="1" m="1" x="35"/>
        <item h="1" m="1" x="45"/>
        <item h="1" m="1" x="29"/>
        <item h="1" m="1" x="18"/>
        <item h="1" m="1" x="33"/>
        <item h="1" m="1" x="27"/>
        <item h="1" m="1" x="44"/>
        <item h="1" m="1" x="40"/>
        <item h="1" m="1" x="34"/>
        <item h="1" m="1" x="32"/>
        <item h="1" m="1" x="39"/>
        <item t="default"/>
      </items>
    </pivotField>
    <pivotField showAll="0"/>
    <pivotField numFmtId="2" showAll="0"/>
    <pivotField showAll="0"/>
    <pivotField showAll="0" defaultSubtotal="0"/>
    <pivotField dataField="1" showAll="0"/>
    <pivotField dataField="1" showAll="0"/>
    <pivotField dataField="1" showAll="0"/>
    <pivotField dataField="1" showAll="0"/>
    <pivotField dataField="1" showAll="0"/>
    <pivotField dataField="1" showAll="0"/>
    <pivotField showAll="0"/>
    <pivotField numFmtId="2" showAll="0"/>
    <pivotField showAll="0" defaultSubtotal="0"/>
    <pivotField numFmtId="167" showAll="0" defaultSubtotal="0"/>
    <pivotField showAll="0" defaultSubtotal="0"/>
    <pivotField showAll="0" defaultSubtotal="0"/>
    <pivotField showAll="0"/>
    <pivotField showAll="0"/>
    <pivotField showAll="0" defaultSubtotal="0"/>
    <pivotField showAll="0" defaultSubtotal="0"/>
  </pivotFields>
  <rowFields count="1">
    <field x="-2"/>
  </rowFields>
  <rowItems count="6">
    <i>
      <x/>
    </i>
    <i i="1">
      <x v="1"/>
    </i>
    <i i="2">
      <x v="2"/>
    </i>
    <i i="3">
      <x v="3"/>
    </i>
    <i i="4">
      <x v="4"/>
    </i>
    <i i="5">
      <x v="5"/>
    </i>
  </rowItems>
  <colFields count="1">
    <field x="5"/>
  </colFields>
  <colItems count="11">
    <i>
      <x/>
    </i>
    <i>
      <x v="1"/>
    </i>
    <i>
      <x v="2"/>
    </i>
    <i>
      <x v="3"/>
    </i>
    <i>
      <x v="4"/>
    </i>
    <i>
      <x v="9"/>
    </i>
    <i>
      <x v="12"/>
    </i>
    <i>
      <x v="13"/>
    </i>
    <i>
      <x v="14"/>
    </i>
    <i>
      <x v="15"/>
    </i>
    <i t="grand">
      <x/>
    </i>
  </colItems>
  <pageFields count="2">
    <pageField fld="1" hier="-1"/>
    <pageField fld="4" hier="-1"/>
  </pageFields>
  <dataFields count="6">
    <dataField name="Process heating" fld="10" baseField="4" baseItem="0"/>
    <dataField name="Process cooling" fld="11" baseField="4" baseItem="0"/>
    <dataField name="Hot water" fld="14" baseField="4" baseItem="0"/>
    <dataField name="Other heating" fld="15" baseField="4" baseItem="0"/>
    <dataField name="Space heating" fld="12" baseField="0" baseItem="0"/>
    <dataField name="Space cooling" fld="13" baseField="0" baseItem="0"/>
  </dataFields>
  <formats count="10">
    <format dxfId="626">
      <pivotArea outline="0" collapsedLevelsAreSubtotals="1" fieldPosition="0"/>
    </format>
    <format dxfId="625">
      <pivotArea outline="0" collapsedLevelsAreSubtotals="1" fieldPosition="0"/>
    </format>
    <format dxfId="624">
      <pivotArea outline="0" collapsedLevelsAreSubtotals="1" fieldPosition="0"/>
    </format>
    <format dxfId="623">
      <pivotArea outline="0" collapsedLevelsAreSubtotals="1" fieldPosition="0"/>
    </format>
    <format dxfId="622">
      <pivotArea outline="0" collapsedLevelsAreSubtotals="1" fieldPosition="0"/>
    </format>
    <format dxfId="621">
      <pivotArea outline="0" collapsedLevelsAreSubtotals="1" fieldPosition="0"/>
    </format>
    <format dxfId="620">
      <pivotArea outline="0" collapsedLevelsAreSubtotals="1" fieldPosition="0"/>
    </format>
    <format dxfId="619">
      <pivotArea dataOnly="0" labelOnly="1" fieldPosition="0">
        <references count="1">
          <reference field="5" count="0"/>
        </references>
      </pivotArea>
    </format>
    <format dxfId="618">
      <pivotArea dataOnly="0" labelOnly="1" grandCol="1" outline="0" fieldPosition="0"/>
    </format>
    <format dxfId="617">
      <pivotArea outline="0" collapsedLevelsAreSubtotals="1" fieldPosition="0"/>
    </format>
  </formats>
  <chartFormats count="140">
    <chartFormat chart="0" format="10" series="1">
      <pivotArea type="data" outline="0" fieldPosition="0">
        <references count="2">
          <reference field="4294967294" count="1" selected="0">
            <x v="0"/>
          </reference>
          <reference field="5" count="1" selected="0">
            <x v="0"/>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 chart="0" format="12" series="1">
      <pivotArea type="data" outline="0" fieldPosition="0">
        <references count="2">
          <reference field="4294967294" count="1" selected="0">
            <x v="0"/>
          </reference>
          <reference field="5" count="1" selected="0">
            <x v="2"/>
          </reference>
        </references>
      </pivotArea>
    </chartFormat>
    <chartFormat chart="0" format="13" series="1">
      <pivotArea type="data" outline="0" fieldPosition="0">
        <references count="2">
          <reference field="4294967294" count="1" selected="0">
            <x v="0"/>
          </reference>
          <reference field="5" count="1" selected="0">
            <x v="3"/>
          </reference>
        </references>
      </pivotArea>
    </chartFormat>
    <chartFormat chart="0" format="14" series="1">
      <pivotArea type="data" outline="0" fieldPosition="0">
        <references count="2">
          <reference field="4294967294" count="1" selected="0">
            <x v="0"/>
          </reference>
          <reference field="5" count="1" selected="0">
            <x v="4"/>
          </reference>
        </references>
      </pivotArea>
    </chartFormat>
    <chartFormat chart="0" format="15" series="1">
      <pivotArea type="data" outline="0" fieldPosition="0">
        <references count="2">
          <reference field="4294967294" count="1" selected="0">
            <x v="0"/>
          </reference>
          <reference field="5" count="1" selected="0">
            <x v="9"/>
          </reference>
        </references>
      </pivotArea>
    </chartFormat>
    <chartFormat chart="0" format="16" series="1">
      <pivotArea type="data" outline="0" fieldPosition="0">
        <references count="2">
          <reference field="4294967294" count="1" selected="0">
            <x v="0"/>
          </reference>
          <reference field="5" count="1" selected="0">
            <x v="12"/>
          </reference>
        </references>
      </pivotArea>
    </chartFormat>
    <chartFormat chart="0" format="17" series="1">
      <pivotArea type="data" outline="0" fieldPosition="0">
        <references count="2">
          <reference field="4294967294" count="1" selected="0">
            <x v="0"/>
          </reference>
          <reference field="5" count="1" selected="0">
            <x v="13"/>
          </reference>
        </references>
      </pivotArea>
    </chartFormat>
    <chartFormat chart="0" format="18" series="1">
      <pivotArea type="data" outline="0" fieldPosition="0">
        <references count="2">
          <reference field="4294967294" count="1" selected="0">
            <x v="0"/>
          </reference>
          <reference field="5" count="1" selected="0">
            <x v="14"/>
          </reference>
        </references>
      </pivotArea>
    </chartFormat>
    <chartFormat chart="0" format="19" series="1">
      <pivotArea type="data" outline="0" fieldPosition="0">
        <references count="2">
          <reference field="4294967294" count="1" selected="0">
            <x v="0"/>
          </reference>
          <reference field="5" count="1" selected="0">
            <x v="15"/>
          </reference>
        </references>
      </pivotArea>
    </chartFormat>
    <chartFormat chart="1" format="10" series="1">
      <pivotArea type="data" outline="0" fieldPosition="0">
        <references count="2">
          <reference field="4294967294" count="1" selected="0">
            <x v="0"/>
          </reference>
          <reference field="5" count="1" selected="0">
            <x v="0"/>
          </reference>
        </references>
      </pivotArea>
    </chartFormat>
    <chartFormat chart="1" format="11" series="1">
      <pivotArea type="data" outline="0" fieldPosition="0">
        <references count="2">
          <reference field="4294967294" count="1" selected="0">
            <x v="0"/>
          </reference>
          <reference field="5" count="1" selected="0">
            <x v="1"/>
          </reference>
        </references>
      </pivotArea>
    </chartFormat>
    <chartFormat chart="1" format="12" series="1">
      <pivotArea type="data" outline="0" fieldPosition="0">
        <references count="2">
          <reference field="4294967294" count="1" selected="0">
            <x v="0"/>
          </reference>
          <reference field="5" count="1" selected="0">
            <x v="2"/>
          </reference>
        </references>
      </pivotArea>
    </chartFormat>
    <chartFormat chart="1" format="13" series="1">
      <pivotArea type="data" outline="0" fieldPosition="0">
        <references count="2">
          <reference field="4294967294" count="1" selected="0">
            <x v="0"/>
          </reference>
          <reference field="5" count="1" selected="0">
            <x v="3"/>
          </reference>
        </references>
      </pivotArea>
    </chartFormat>
    <chartFormat chart="1" format="14" series="1">
      <pivotArea type="data" outline="0" fieldPosition="0">
        <references count="2">
          <reference field="4294967294" count="1" selected="0">
            <x v="0"/>
          </reference>
          <reference field="5" count="1" selected="0">
            <x v="4"/>
          </reference>
        </references>
      </pivotArea>
    </chartFormat>
    <chartFormat chart="1" format="15" series="1">
      <pivotArea type="data" outline="0" fieldPosition="0">
        <references count="2">
          <reference field="4294967294" count="1" selected="0">
            <x v="0"/>
          </reference>
          <reference field="5" count="1" selected="0">
            <x v="9"/>
          </reference>
        </references>
      </pivotArea>
    </chartFormat>
    <chartFormat chart="1" format="16" series="1">
      <pivotArea type="data" outline="0" fieldPosition="0">
        <references count="2">
          <reference field="4294967294" count="1" selected="0">
            <x v="0"/>
          </reference>
          <reference field="5" count="1" selected="0">
            <x v="12"/>
          </reference>
        </references>
      </pivotArea>
    </chartFormat>
    <chartFormat chart="1" format="17" series="1">
      <pivotArea type="data" outline="0" fieldPosition="0">
        <references count="2">
          <reference field="4294967294" count="1" selected="0">
            <x v="0"/>
          </reference>
          <reference field="5" count="1" selected="0">
            <x v="13"/>
          </reference>
        </references>
      </pivotArea>
    </chartFormat>
    <chartFormat chart="1" format="18" series="1">
      <pivotArea type="data" outline="0" fieldPosition="0">
        <references count="2">
          <reference field="4294967294" count="1" selected="0">
            <x v="0"/>
          </reference>
          <reference field="5" count="1" selected="0">
            <x v="14"/>
          </reference>
        </references>
      </pivotArea>
    </chartFormat>
    <chartFormat chart="1" format="19" series="1">
      <pivotArea type="data" outline="0" fieldPosition="0">
        <references count="2">
          <reference field="4294967294" count="1" selected="0">
            <x v="0"/>
          </reference>
          <reference field="5" count="1" selected="0">
            <x v="15"/>
          </reference>
        </references>
      </pivotArea>
    </chartFormat>
    <chartFormat chart="0" format="20">
      <pivotArea type="data" outline="0" fieldPosition="0">
        <references count="2">
          <reference field="4294967294" count="1" selected="0">
            <x v="0"/>
          </reference>
          <reference field="5" count="1" selected="0">
            <x v="0"/>
          </reference>
        </references>
      </pivotArea>
    </chartFormat>
    <chartFormat chart="0" format="21">
      <pivotArea type="data" outline="0" fieldPosition="0">
        <references count="2">
          <reference field="4294967294" count="1" selected="0">
            <x v="1"/>
          </reference>
          <reference field="5" count="1" selected="0">
            <x v="0"/>
          </reference>
        </references>
      </pivotArea>
    </chartFormat>
    <chartFormat chart="0" format="24">
      <pivotArea type="data" outline="0" fieldPosition="0">
        <references count="2">
          <reference field="4294967294" count="1" selected="0">
            <x v="2"/>
          </reference>
          <reference field="5" count="1" selected="0">
            <x v="0"/>
          </reference>
        </references>
      </pivotArea>
    </chartFormat>
    <chartFormat chart="0" format="25">
      <pivotArea type="data" outline="0" fieldPosition="0">
        <references count="2">
          <reference field="4294967294" count="1" selected="0">
            <x v="3"/>
          </reference>
          <reference field="5" count="1" selected="0">
            <x v="0"/>
          </reference>
        </references>
      </pivotArea>
    </chartFormat>
    <chartFormat chart="0" format="26">
      <pivotArea type="data" outline="0" fieldPosition="0">
        <references count="2">
          <reference field="4294967294" count="1" selected="0">
            <x v="0"/>
          </reference>
          <reference field="5" count="1" selected="0">
            <x v="1"/>
          </reference>
        </references>
      </pivotArea>
    </chartFormat>
    <chartFormat chart="0" format="27">
      <pivotArea type="data" outline="0" fieldPosition="0">
        <references count="2">
          <reference field="4294967294" count="1" selected="0">
            <x v="1"/>
          </reference>
          <reference field="5" count="1" selected="0">
            <x v="1"/>
          </reference>
        </references>
      </pivotArea>
    </chartFormat>
    <chartFormat chart="0" format="30">
      <pivotArea type="data" outline="0" fieldPosition="0">
        <references count="2">
          <reference field="4294967294" count="1" selected="0">
            <x v="2"/>
          </reference>
          <reference field="5" count="1" selected="0">
            <x v="1"/>
          </reference>
        </references>
      </pivotArea>
    </chartFormat>
    <chartFormat chart="0" format="31">
      <pivotArea type="data" outline="0" fieldPosition="0">
        <references count="2">
          <reference field="4294967294" count="1" selected="0">
            <x v="3"/>
          </reference>
          <reference field="5" count="1" selected="0">
            <x v="1"/>
          </reference>
        </references>
      </pivotArea>
    </chartFormat>
    <chartFormat chart="0" format="32">
      <pivotArea type="data" outline="0" fieldPosition="0">
        <references count="2">
          <reference field="4294967294" count="1" selected="0">
            <x v="0"/>
          </reference>
          <reference field="5" count="1" selected="0">
            <x v="2"/>
          </reference>
        </references>
      </pivotArea>
    </chartFormat>
    <chartFormat chart="0" format="33">
      <pivotArea type="data" outline="0" fieldPosition="0">
        <references count="2">
          <reference field="4294967294" count="1" selected="0">
            <x v="1"/>
          </reference>
          <reference field="5" count="1" selected="0">
            <x v="2"/>
          </reference>
        </references>
      </pivotArea>
    </chartFormat>
    <chartFormat chart="0" format="36">
      <pivotArea type="data" outline="0" fieldPosition="0">
        <references count="2">
          <reference field="4294967294" count="1" selected="0">
            <x v="2"/>
          </reference>
          <reference field="5" count="1" selected="0">
            <x v="2"/>
          </reference>
        </references>
      </pivotArea>
    </chartFormat>
    <chartFormat chart="0" format="37">
      <pivotArea type="data" outline="0" fieldPosition="0">
        <references count="2">
          <reference field="4294967294" count="1" selected="0">
            <x v="3"/>
          </reference>
          <reference field="5" count="1" selected="0">
            <x v="2"/>
          </reference>
        </references>
      </pivotArea>
    </chartFormat>
    <chartFormat chart="0" format="38">
      <pivotArea type="data" outline="0" fieldPosition="0">
        <references count="2">
          <reference field="4294967294" count="1" selected="0">
            <x v="0"/>
          </reference>
          <reference field="5" count="1" selected="0">
            <x v="3"/>
          </reference>
        </references>
      </pivotArea>
    </chartFormat>
    <chartFormat chart="0" format="39">
      <pivotArea type="data" outline="0" fieldPosition="0">
        <references count="2">
          <reference field="4294967294" count="1" selected="0">
            <x v="1"/>
          </reference>
          <reference field="5" count="1" selected="0">
            <x v="3"/>
          </reference>
        </references>
      </pivotArea>
    </chartFormat>
    <chartFormat chart="0" format="42">
      <pivotArea type="data" outline="0" fieldPosition="0">
        <references count="2">
          <reference field="4294967294" count="1" selected="0">
            <x v="2"/>
          </reference>
          <reference field="5" count="1" selected="0">
            <x v="3"/>
          </reference>
        </references>
      </pivotArea>
    </chartFormat>
    <chartFormat chart="0" format="43">
      <pivotArea type="data" outline="0" fieldPosition="0">
        <references count="2">
          <reference field="4294967294" count="1" selected="0">
            <x v="3"/>
          </reference>
          <reference field="5" count="1" selected="0">
            <x v="3"/>
          </reference>
        </references>
      </pivotArea>
    </chartFormat>
    <chartFormat chart="0" format="44">
      <pivotArea type="data" outline="0" fieldPosition="0">
        <references count="2">
          <reference field="4294967294" count="1" selected="0">
            <x v="0"/>
          </reference>
          <reference field="5" count="1" selected="0">
            <x v="4"/>
          </reference>
        </references>
      </pivotArea>
    </chartFormat>
    <chartFormat chart="0" format="45">
      <pivotArea type="data" outline="0" fieldPosition="0">
        <references count="2">
          <reference field="4294967294" count="1" selected="0">
            <x v="1"/>
          </reference>
          <reference field="5" count="1" selected="0">
            <x v="4"/>
          </reference>
        </references>
      </pivotArea>
    </chartFormat>
    <chartFormat chart="0" format="48">
      <pivotArea type="data" outline="0" fieldPosition="0">
        <references count="2">
          <reference field="4294967294" count="1" selected="0">
            <x v="2"/>
          </reference>
          <reference field="5" count="1" selected="0">
            <x v="4"/>
          </reference>
        </references>
      </pivotArea>
    </chartFormat>
    <chartFormat chart="0" format="49">
      <pivotArea type="data" outline="0" fieldPosition="0">
        <references count="2">
          <reference field="4294967294" count="1" selected="0">
            <x v="3"/>
          </reference>
          <reference field="5" count="1" selected="0">
            <x v="4"/>
          </reference>
        </references>
      </pivotArea>
    </chartFormat>
    <chartFormat chart="0" format="50">
      <pivotArea type="data" outline="0" fieldPosition="0">
        <references count="2">
          <reference field="4294967294" count="1" selected="0">
            <x v="0"/>
          </reference>
          <reference field="5" count="1" selected="0">
            <x v="9"/>
          </reference>
        </references>
      </pivotArea>
    </chartFormat>
    <chartFormat chart="0" format="51">
      <pivotArea type="data" outline="0" fieldPosition="0">
        <references count="2">
          <reference field="4294967294" count="1" selected="0">
            <x v="1"/>
          </reference>
          <reference field="5" count="1" selected="0">
            <x v="9"/>
          </reference>
        </references>
      </pivotArea>
    </chartFormat>
    <chartFormat chart="0" format="54">
      <pivotArea type="data" outline="0" fieldPosition="0">
        <references count="2">
          <reference field="4294967294" count="1" selected="0">
            <x v="2"/>
          </reference>
          <reference field="5" count="1" selected="0">
            <x v="9"/>
          </reference>
        </references>
      </pivotArea>
    </chartFormat>
    <chartFormat chart="0" format="55">
      <pivotArea type="data" outline="0" fieldPosition="0">
        <references count="2">
          <reference field="4294967294" count="1" selected="0">
            <x v="3"/>
          </reference>
          <reference field="5" count="1" selected="0">
            <x v="9"/>
          </reference>
        </references>
      </pivotArea>
    </chartFormat>
    <chartFormat chart="0" format="56">
      <pivotArea type="data" outline="0" fieldPosition="0">
        <references count="2">
          <reference field="4294967294" count="1" selected="0">
            <x v="0"/>
          </reference>
          <reference field="5" count="1" selected="0">
            <x v="12"/>
          </reference>
        </references>
      </pivotArea>
    </chartFormat>
    <chartFormat chart="0" format="57">
      <pivotArea type="data" outline="0" fieldPosition="0">
        <references count="2">
          <reference field="4294967294" count="1" selected="0">
            <x v="1"/>
          </reference>
          <reference field="5" count="1" selected="0">
            <x v="12"/>
          </reference>
        </references>
      </pivotArea>
    </chartFormat>
    <chartFormat chart="0" format="60">
      <pivotArea type="data" outline="0" fieldPosition="0">
        <references count="2">
          <reference field="4294967294" count="1" selected="0">
            <x v="2"/>
          </reference>
          <reference field="5" count="1" selected="0">
            <x v="12"/>
          </reference>
        </references>
      </pivotArea>
    </chartFormat>
    <chartFormat chart="0" format="61">
      <pivotArea type="data" outline="0" fieldPosition="0">
        <references count="2">
          <reference field="4294967294" count="1" selected="0">
            <x v="3"/>
          </reference>
          <reference field="5" count="1" selected="0">
            <x v="12"/>
          </reference>
        </references>
      </pivotArea>
    </chartFormat>
    <chartFormat chart="0" format="62">
      <pivotArea type="data" outline="0" fieldPosition="0">
        <references count="2">
          <reference field="4294967294" count="1" selected="0">
            <x v="0"/>
          </reference>
          <reference field="5" count="1" selected="0">
            <x v="13"/>
          </reference>
        </references>
      </pivotArea>
    </chartFormat>
    <chartFormat chart="0" format="63">
      <pivotArea type="data" outline="0" fieldPosition="0">
        <references count="2">
          <reference field="4294967294" count="1" selected="0">
            <x v="1"/>
          </reference>
          <reference field="5" count="1" selected="0">
            <x v="13"/>
          </reference>
        </references>
      </pivotArea>
    </chartFormat>
    <chartFormat chart="0" format="66">
      <pivotArea type="data" outline="0" fieldPosition="0">
        <references count="2">
          <reference field="4294967294" count="1" selected="0">
            <x v="2"/>
          </reference>
          <reference field="5" count="1" selected="0">
            <x v="13"/>
          </reference>
        </references>
      </pivotArea>
    </chartFormat>
    <chartFormat chart="0" format="67">
      <pivotArea type="data" outline="0" fieldPosition="0">
        <references count="2">
          <reference field="4294967294" count="1" selected="0">
            <x v="3"/>
          </reference>
          <reference field="5" count="1" selected="0">
            <x v="13"/>
          </reference>
        </references>
      </pivotArea>
    </chartFormat>
    <chartFormat chart="0" format="68">
      <pivotArea type="data" outline="0" fieldPosition="0">
        <references count="2">
          <reference field="4294967294" count="1" selected="0">
            <x v="0"/>
          </reference>
          <reference field="5" count="1" selected="0">
            <x v="14"/>
          </reference>
        </references>
      </pivotArea>
    </chartFormat>
    <chartFormat chart="0" format="69">
      <pivotArea type="data" outline="0" fieldPosition="0">
        <references count="2">
          <reference field="4294967294" count="1" selected="0">
            <x v="1"/>
          </reference>
          <reference field="5" count="1" selected="0">
            <x v="14"/>
          </reference>
        </references>
      </pivotArea>
    </chartFormat>
    <chartFormat chart="0" format="72">
      <pivotArea type="data" outline="0" fieldPosition="0">
        <references count="2">
          <reference field="4294967294" count="1" selected="0">
            <x v="2"/>
          </reference>
          <reference field="5" count="1" selected="0">
            <x v="14"/>
          </reference>
        </references>
      </pivotArea>
    </chartFormat>
    <chartFormat chart="0" format="73">
      <pivotArea type="data" outline="0" fieldPosition="0">
        <references count="2">
          <reference field="4294967294" count="1" selected="0">
            <x v="3"/>
          </reference>
          <reference field="5" count="1" selected="0">
            <x v="14"/>
          </reference>
        </references>
      </pivotArea>
    </chartFormat>
    <chartFormat chart="0" format="74">
      <pivotArea type="data" outline="0" fieldPosition="0">
        <references count="2">
          <reference field="4294967294" count="1" selected="0">
            <x v="0"/>
          </reference>
          <reference field="5" count="1" selected="0">
            <x v="15"/>
          </reference>
        </references>
      </pivotArea>
    </chartFormat>
    <chartFormat chart="0" format="75">
      <pivotArea type="data" outline="0" fieldPosition="0">
        <references count="2">
          <reference field="4294967294" count="1" selected="0">
            <x v="1"/>
          </reference>
          <reference field="5" count="1" selected="0">
            <x v="15"/>
          </reference>
        </references>
      </pivotArea>
    </chartFormat>
    <chartFormat chart="0" format="78">
      <pivotArea type="data" outline="0" fieldPosition="0">
        <references count="2">
          <reference field="4294967294" count="1" selected="0">
            <x v="2"/>
          </reference>
          <reference field="5" count="1" selected="0">
            <x v="15"/>
          </reference>
        </references>
      </pivotArea>
    </chartFormat>
    <chartFormat chart="0" format="79">
      <pivotArea type="data" outline="0" fieldPosition="0">
        <references count="2">
          <reference field="4294967294" count="1" selected="0">
            <x v="3"/>
          </reference>
          <reference field="5" count="1" selected="0">
            <x v="15"/>
          </reference>
        </references>
      </pivotArea>
    </chartFormat>
    <chartFormat chart="1" format="20">
      <pivotArea type="data" outline="0" fieldPosition="0">
        <references count="2">
          <reference field="4294967294" count="1" selected="0">
            <x v="0"/>
          </reference>
          <reference field="5" count="1" selected="0">
            <x v="0"/>
          </reference>
        </references>
      </pivotArea>
    </chartFormat>
    <chartFormat chart="1" format="21">
      <pivotArea type="data" outline="0" fieldPosition="0">
        <references count="2">
          <reference field="4294967294" count="1" selected="0">
            <x v="1"/>
          </reference>
          <reference field="5" count="1" selected="0">
            <x v="0"/>
          </reference>
        </references>
      </pivotArea>
    </chartFormat>
    <chartFormat chart="1" format="24">
      <pivotArea type="data" outline="0" fieldPosition="0">
        <references count="2">
          <reference field="4294967294" count="1" selected="0">
            <x v="2"/>
          </reference>
          <reference field="5" count="1" selected="0">
            <x v="0"/>
          </reference>
        </references>
      </pivotArea>
    </chartFormat>
    <chartFormat chart="1" format="25">
      <pivotArea type="data" outline="0" fieldPosition="0">
        <references count="2">
          <reference field="4294967294" count="1" selected="0">
            <x v="3"/>
          </reference>
          <reference field="5" count="1" selected="0">
            <x v="0"/>
          </reference>
        </references>
      </pivotArea>
    </chartFormat>
    <chartFormat chart="1" format="26">
      <pivotArea type="data" outline="0" fieldPosition="0">
        <references count="2">
          <reference field="4294967294" count="1" selected="0">
            <x v="0"/>
          </reference>
          <reference field="5" count="1" selected="0">
            <x v="1"/>
          </reference>
        </references>
      </pivotArea>
    </chartFormat>
    <chartFormat chart="1" format="27">
      <pivotArea type="data" outline="0" fieldPosition="0">
        <references count="2">
          <reference field="4294967294" count="1" selected="0">
            <x v="1"/>
          </reference>
          <reference field="5" count="1" selected="0">
            <x v="1"/>
          </reference>
        </references>
      </pivotArea>
    </chartFormat>
    <chartFormat chart="1" format="30">
      <pivotArea type="data" outline="0" fieldPosition="0">
        <references count="2">
          <reference field="4294967294" count="1" selected="0">
            <x v="2"/>
          </reference>
          <reference field="5" count="1" selected="0">
            <x v="1"/>
          </reference>
        </references>
      </pivotArea>
    </chartFormat>
    <chartFormat chart="1" format="31">
      <pivotArea type="data" outline="0" fieldPosition="0">
        <references count="2">
          <reference field="4294967294" count="1" selected="0">
            <x v="3"/>
          </reference>
          <reference field="5" count="1" selected="0">
            <x v="1"/>
          </reference>
        </references>
      </pivotArea>
    </chartFormat>
    <chartFormat chart="1" format="32">
      <pivotArea type="data" outline="0" fieldPosition="0">
        <references count="2">
          <reference field="4294967294" count="1" selected="0">
            <x v="0"/>
          </reference>
          <reference field="5" count="1" selected="0">
            <x v="2"/>
          </reference>
        </references>
      </pivotArea>
    </chartFormat>
    <chartFormat chart="1" format="33">
      <pivotArea type="data" outline="0" fieldPosition="0">
        <references count="2">
          <reference field="4294967294" count="1" selected="0">
            <x v="1"/>
          </reference>
          <reference field="5" count="1" selected="0">
            <x v="2"/>
          </reference>
        </references>
      </pivotArea>
    </chartFormat>
    <chartFormat chart="1" format="36">
      <pivotArea type="data" outline="0" fieldPosition="0">
        <references count="2">
          <reference field="4294967294" count="1" selected="0">
            <x v="2"/>
          </reference>
          <reference field="5" count="1" selected="0">
            <x v="2"/>
          </reference>
        </references>
      </pivotArea>
    </chartFormat>
    <chartFormat chart="1" format="37">
      <pivotArea type="data" outline="0" fieldPosition="0">
        <references count="2">
          <reference field="4294967294" count="1" selected="0">
            <x v="3"/>
          </reference>
          <reference field="5" count="1" selected="0">
            <x v="2"/>
          </reference>
        </references>
      </pivotArea>
    </chartFormat>
    <chartFormat chart="1" format="38">
      <pivotArea type="data" outline="0" fieldPosition="0">
        <references count="2">
          <reference field="4294967294" count="1" selected="0">
            <x v="0"/>
          </reference>
          <reference field="5" count="1" selected="0">
            <x v="3"/>
          </reference>
        </references>
      </pivotArea>
    </chartFormat>
    <chartFormat chart="1" format="39">
      <pivotArea type="data" outline="0" fieldPosition="0">
        <references count="2">
          <reference field="4294967294" count="1" selected="0">
            <x v="1"/>
          </reference>
          <reference field="5" count="1" selected="0">
            <x v="3"/>
          </reference>
        </references>
      </pivotArea>
    </chartFormat>
    <chartFormat chart="1" format="42">
      <pivotArea type="data" outline="0" fieldPosition="0">
        <references count="2">
          <reference field="4294967294" count="1" selected="0">
            <x v="2"/>
          </reference>
          <reference field="5" count="1" selected="0">
            <x v="3"/>
          </reference>
        </references>
      </pivotArea>
    </chartFormat>
    <chartFormat chart="1" format="43">
      <pivotArea type="data" outline="0" fieldPosition="0">
        <references count="2">
          <reference field="4294967294" count="1" selected="0">
            <x v="3"/>
          </reference>
          <reference field="5" count="1" selected="0">
            <x v="3"/>
          </reference>
        </references>
      </pivotArea>
    </chartFormat>
    <chartFormat chart="1" format="44">
      <pivotArea type="data" outline="0" fieldPosition="0">
        <references count="2">
          <reference field="4294967294" count="1" selected="0">
            <x v="0"/>
          </reference>
          <reference field="5" count="1" selected="0">
            <x v="4"/>
          </reference>
        </references>
      </pivotArea>
    </chartFormat>
    <chartFormat chart="1" format="45">
      <pivotArea type="data" outline="0" fieldPosition="0">
        <references count="2">
          <reference field="4294967294" count="1" selected="0">
            <x v="1"/>
          </reference>
          <reference field="5" count="1" selected="0">
            <x v="4"/>
          </reference>
        </references>
      </pivotArea>
    </chartFormat>
    <chartFormat chart="1" format="48">
      <pivotArea type="data" outline="0" fieldPosition="0">
        <references count="2">
          <reference field="4294967294" count="1" selected="0">
            <x v="2"/>
          </reference>
          <reference field="5" count="1" selected="0">
            <x v="4"/>
          </reference>
        </references>
      </pivotArea>
    </chartFormat>
    <chartFormat chart="1" format="49">
      <pivotArea type="data" outline="0" fieldPosition="0">
        <references count="2">
          <reference field="4294967294" count="1" selected="0">
            <x v="3"/>
          </reference>
          <reference field="5" count="1" selected="0">
            <x v="4"/>
          </reference>
        </references>
      </pivotArea>
    </chartFormat>
    <chartFormat chart="1" format="50">
      <pivotArea type="data" outline="0" fieldPosition="0">
        <references count="2">
          <reference field="4294967294" count="1" selected="0">
            <x v="0"/>
          </reference>
          <reference field="5" count="1" selected="0">
            <x v="9"/>
          </reference>
        </references>
      </pivotArea>
    </chartFormat>
    <chartFormat chart="1" format="51">
      <pivotArea type="data" outline="0" fieldPosition="0">
        <references count="2">
          <reference field="4294967294" count="1" selected="0">
            <x v="1"/>
          </reference>
          <reference field="5" count="1" selected="0">
            <x v="9"/>
          </reference>
        </references>
      </pivotArea>
    </chartFormat>
    <chartFormat chart="1" format="54">
      <pivotArea type="data" outline="0" fieldPosition="0">
        <references count="2">
          <reference field="4294967294" count="1" selected="0">
            <x v="2"/>
          </reference>
          <reference field="5" count="1" selected="0">
            <x v="9"/>
          </reference>
        </references>
      </pivotArea>
    </chartFormat>
    <chartFormat chart="1" format="55">
      <pivotArea type="data" outline="0" fieldPosition="0">
        <references count="2">
          <reference field="4294967294" count="1" selected="0">
            <x v="3"/>
          </reference>
          <reference field="5" count="1" selected="0">
            <x v="9"/>
          </reference>
        </references>
      </pivotArea>
    </chartFormat>
    <chartFormat chart="1" format="56">
      <pivotArea type="data" outline="0" fieldPosition="0">
        <references count="2">
          <reference field="4294967294" count="1" selected="0">
            <x v="0"/>
          </reference>
          <reference field="5" count="1" selected="0">
            <x v="12"/>
          </reference>
        </references>
      </pivotArea>
    </chartFormat>
    <chartFormat chart="1" format="57">
      <pivotArea type="data" outline="0" fieldPosition="0">
        <references count="2">
          <reference field="4294967294" count="1" selected="0">
            <x v="1"/>
          </reference>
          <reference field="5" count="1" selected="0">
            <x v="12"/>
          </reference>
        </references>
      </pivotArea>
    </chartFormat>
    <chartFormat chart="1" format="60">
      <pivotArea type="data" outline="0" fieldPosition="0">
        <references count="2">
          <reference field="4294967294" count="1" selected="0">
            <x v="2"/>
          </reference>
          <reference field="5" count="1" selected="0">
            <x v="12"/>
          </reference>
        </references>
      </pivotArea>
    </chartFormat>
    <chartFormat chart="1" format="61">
      <pivotArea type="data" outline="0" fieldPosition="0">
        <references count="2">
          <reference field="4294967294" count="1" selected="0">
            <x v="3"/>
          </reference>
          <reference field="5" count="1" selected="0">
            <x v="12"/>
          </reference>
        </references>
      </pivotArea>
    </chartFormat>
    <chartFormat chart="1" format="62">
      <pivotArea type="data" outline="0" fieldPosition="0">
        <references count="2">
          <reference field="4294967294" count="1" selected="0">
            <x v="0"/>
          </reference>
          <reference field="5" count="1" selected="0">
            <x v="13"/>
          </reference>
        </references>
      </pivotArea>
    </chartFormat>
    <chartFormat chart="1" format="63">
      <pivotArea type="data" outline="0" fieldPosition="0">
        <references count="2">
          <reference field="4294967294" count="1" selected="0">
            <x v="1"/>
          </reference>
          <reference field="5" count="1" selected="0">
            <x v="13"/>
          </reference>
        </references>
      </pivotArea>
    </chartFormat>
    <chartFormat chart="1" format="66">
      <pivotArea type="data" outline="0" fieldPosition="0">
        <references count="2">
          <reference field="4294967294" count="1" selected="0">
            <x v="2"/>
          </reference>
          <reference field="5" count="1" selected="0">
            <x v="13"/>
          </reference>
        </references>
      </pivotArea>
    </chartFormat>
    <chartFormat chart="1" format="67">
      <pivotArea type="data" outline="0" fieldPosition="0">
        <references count="2">
          <reference field="4294967294" count="1" selected="0">
            <x v="3"/>
          </reference>
          <reference field="5" count="1" selected="0">
            <x v="13"/>
          </reference>
        </references>
      </pivotArea>
    </chartFormat>
    <chartFormat chart="1" format="68">
      <pivotArea type="data" outline="0" fieldPosition="0">
        <references count="2">
          <reference field="4294967294" count="1" selected="0">
            <x v="0"/>
          </reference>
          <reference field="5" count="1" selected="0">
            <x v="14"/>
          </reference>
        </references>
      </pivotArea>
    </chartFormat>
    <chartFormat chart="1" format="69">
      <pivotArea type="data" outline="0" fieldPosition="0">
        <references count="2">
          <reference field="4294967294" count="1" selected="0">
            <x v="1"/>
          </reference>
          <reference field="5" count="1" selected="0">
            <x v="14"/>
          </reference>
        </references>
      </pivotArea>
    </chartFormat>
    <chartFormat chart="1" format="72">
      <pivotArea type="data" outline="0" fieldPosition="0">
        <references count="2">
          <reference field="4294967294" count="1" selected="0">
            <x v="2"/>
          </reference>
          <reference field="5" count="1" selected="0">
            <x v="14"/>
          </reference>
        </references>
      </pivotArea>
    </chartFormat>
    <chartFormat chart="1" format="73">
      <pivotArea type="data" outline="0" fieldPosition="0">
        <references count="2">
          <reference field="4294967294" count="1" selected="0">
            <x v="3"/>
          </reference>
          <reference field="5" count="1" selected="0">
            <x v="14"/>
          </reference>
        </references>
      </pivotArea>
    </chartFormat>
    <chartFormat chart="1" format="74">
      <pivotArea type="data" outline="0" fieldPosition="0">
        <references count="2">
          <reference field="4294967294" count="1" selected="0">
            <x v="0"/>
          </reference>
          <reference field="5" count="1" selected="0">
            <x v="15"/>
          </reference>
        </references>
      </pivotArea>
    </chartFormat>
    <chartFormat chart="1" format="75">
      <pivotArea type="data" outline="0" fieldPosition="0">
        <references count="2">
          <reference field="4294967294" count="1" selected="0">
            <x v="1"/>
          </reference>
          <reference field="5" count="1" selected="0">
            <x v="15"/>
          </reference>
        </references>
      </pivotArea>
    </chartFormat>
    <chartFormat chart="1" format="78">
      <pivotArea type="data" outline="0" fieldPosition="0">
        <references count="2">
          <reference field="4294967294" count="1" selected="0">
            <x v="2"/>
          </reference>
          <reference field="5" count="1" selected="0">
            <x v="15"/>
          </reference>
        </references>
      </pivotArea>
    </chartFormat>
    <chartFormat chart="1" format="79">
      <pivotArea type="data" outline="0" fieldPosition="0">
        <references count="2">
          <reference field="4294967294" count="1" selected="0">
            <x v="3"/>
          </reference>
          <reference field="5" count="1" selected="0">
            <x v="15"/>
          </reference>
        </references>
      </pivotArea>
    </chartFormat>
    <chartFormat chart="0" format="80">
      <pivotArea type="data" outline="0" fieldPosition="0">
        <references count="2">
          <reference field="4294967294" count="1" selected="0">
            <x v="4"/>
          </reference>
          <reference field="5" count="1" selected="0">
            <x v="0"/>
          </reference>
        </references>
      </pivotArea>
    </chartFormat>
    <chartFormat chart="0" format="81">
      <pivotArea type="data" outline="0" fieldPosition="0">
        <references count="2">
          <reference field="4294967294" count="1" selected="0">
            <x v="5"/>
          </reference>
          <reference field="5" count="1" selected="0">
            <x v="0"/>
          </reference>
        </references>
      </pivotArea>
    </chartFormat>
    <chartFormat chart="0" format="82">
      <pivotArea type="data" outline="0" fieldPosition="0">
        <references count="2">
          <reference field="4294967294" count="1" selected="0">
            <x v="4"/>
          </reference>
          <reference field="5" count="1" selected="0">
            <x v="1"/>
          </reference>
        </references>
      </pivotArea>
    </chartFormat>
    <chartFormat chart="0" format="83">
      <pivotArea type="data" outline="0" fieldPosition="0">
        <references count="2">
          <reference field="4294967294" count="1" selected="0">
            <x v="5"/>
          </reference>
          <reference field="5" count="1" selected="0">
            <x v="1"/>
          </reference>
        </references>
      </pivotArea>
    </chartFormat>
    <chartFormat chart="0" format="84">
      <pivotArea type="data" outline="0" fieldPosition="0">
        <references count="2">
          <reference field="4294967294" count="1" selected="0">
            <x v="4"/>
          </reference>
          <reference field="5" count="1" selected="0">
            <x v="2"/>
          </reference>
        </references>
      </pivotArea>
    </chartFormat>
    <chartFormat chart="0" format="85">
      <pivotArea type="data" outline="0" fieldPosition="0">
        <references count="2">
          <reference field="4294967294" count="1" selected="0">
            <x v="5"/>
          </reference>
          <reference field="5" count="1" selected="0">
            <x v="2"/>
          </reference>
        </references>
      </pivotArea>
    </chartFormat>
    <chartFormat chart="0" format="86">
      <pivotArea type="data" outline="0" fieldPosition="0">
        <references count="2">
          <reference field="4294967294" count="1" selected="0">
            <x v="4"/>
          </reference>
          <reference field="5" count="1" selected="0">
            <x v="3"/>
          </reference>
        </references>
      </pivotArea>
    </chartFormat>
    <chartFormat chart="0" format="87">
      <pivotArea type="data" outline="0" fieldPosition="0">
        <references count="2">
          <reference field="4294967294" count="1" selected="0">
            <x v="5"/>
          </reference>
          <reference field="5" count="1" selected="0">
            <x v="3"/>
          </reference>
        </references>
      </pivotArea>
    </chartFormat>
    <chartFormat chart="0" format="88">
      <pivotArea type="data" outline="0" fieldPosition="0">
        <references count="2">
          <reference field="4294967294" count="1" selected="0">
            <x v="4"/>
          </reference>
          <reference field="5" count="1" selected="0">
            <x v="4"/>
          </reference>
        </references>
      </pivotArea>
    </chartFormat>
    <chartFormat chart="0" format="89">
      <pivotArea type="data" outline="0" fieldPosition="0">
        <references count="2">
          <reference field="4294967294" count="1" selected="0">
            <x v="5"/>
          </reference>
          <reference field="5" count="1" selected="0">
            <x v="4"/>
          </reference>
        </references>
      </pivotArea>
    </chartFormat>
    <chartFormat chart="0" format="90">
      <pivotArea type="data" outline="0" fieldPosition="0">
        <references count="2">
          <reference field="4294967294" count="1" selected="0">
            <x v="4"/>
          </reference>
          <reference field="5" count="1" selected="0">
            <x v="9"/>
          </reference>
        </references>
      </pivotArea>
    </chartFormat>
    <chartFormat chart="0" format="91">
      <pivotArea type="data" outline="0" fieldPosition="0">
        <references count="2">
          <reference field="4294967294" count="1" selected="0">
            <x v="5"/>
          </reference>
          <reference field="5" count="1" selected="0">
            <x v="9"/>
          </reference>
        </references>
      </pivotArea>
    </chartFormat>
    <chartFormat chart="0" format="92">
      <pivotArea type="data" outline="0" fieldPosition="0">
        <references count="2">
          <reference field="4294967294" count="1" selected="0">
            <x v="4"/>
          </reference>
          <reference field="5" count="1" selected="0">
            <x v="12"/>
          </reference>
        </references>
      </pivotArea>
    </chartFormat>
    <chartFormat chart="0" format="93">
      <pivotArea type="data" outline="0" fieldPosition="0">
        <references count="2">
          <reference field="4294967294" count="1" selected="0">
            <x v="5"/>
          </reference>
          <reference field="5" count="1" selected="0">
            <x v="12"/>
          </reference>
        </references>
      </pivotArea>
    </chartFormat>
    <chartFormat chart="0" format="94">
      <pivotArea type="data" outline="0" fieldPosition="0">
        <references count="2">
          <reference field="4294967294" count="1" selected="0">
            <x v="4"/>
          </reference>
          <reference field="5" count="1" selected="0">
            <x v="13"/>
          </reference>
        </references>
      </pivotArea>
    </chartFormat>
    <chartFormat chart="0" format="95">
      <pivotArea type="data" outline="0" fieldPosition="0">
        <references count="2">
          <reference field="4294967294" count="1" selected="0">
            <x v="5"/>
          </reference>
          <reference field="5" count="1" selected="0">
            <x v="13"/>
          </reference>
        </references>
      </pivotArea>
    </chartFormat>
    <chartFormat chart="0" format="96">
      <pivotArea type="data" outline="0" fieldPosition="0">
        <references count="2">
          <reference field="4294967294" count="1" selected="0">
            <x v="4"/>
          </reference>
          <reference field="5" count="1" selected="0">
            <x v="14"/>
          </reference>
        </references>
      </pivotArea>
    </chartFormat>
    <chartFormat chart="0" format="97">
      <pivotArea type="data" outline="0" fieldPosition="0">
        <references count="2">
          <reference field="4294967294" count="1" selected="0">
            <x v="5"/>
          </reference>
          <reference field="5" count="1" selected="0">
            <x v="14"/>
          </reference>
        </references>
      </pivotArea>
    </chartFormat>
    <chartFormat chart="0" format="98">
      <pivotArea type="data" outline="0" fieldPosition="0">
        <references count="2">
          <reference field="4294967294" count="1" selected="0">
            <x v="4"/>
          </reference>
          <reference field="5" count="1" selected="0">
            <x v="15"/>
          </reference>
        </references>
      </pivotArea>
    </chartFormat>
    <chartFormat chart="0" format="99">
      <pivotArea type="data" outline="0" fieldPosition="0">
        <references count="2">
          <reference field="4294967294" count="1" selected="0">
            <x v="5"/>
          </reference>
          <reference field="5" count="1" selected="0">
            <x v="15"/>
          </reference>
        </references>
      </pivotArea>
    </chartFormat>
    <chartFormat chart="1" format="80">
      <pivotArea type="data" outline="0" fieldPosition="0">
        <references count="2">
          <reference field="4294967294" count="1" selected="0">
            <x v="4"/>
          </reference>
          <reference field="5" count="1" selected="0">
            <x v="0"/>
          </reference>
        </references>
      </pivotArea>
    </chartFormat>
    <chartFormat chart="1" format="81">
      <pivotArea type="data" outline="0" fieldPosition="0">
        <references count="2">
          <reference field="4294967294" count="1" selected="0">
            <x v="5"/>
          </reference>
          <reference field="5" count="1" selected="0">
            <x v="0"/>
          </reference>
        </references>
      </pivotArea>
    </chartFormat>
    <chartFormat chart="1" format="82">
      <pivotArea type="data" outline="0" fieldPosition="0">
        <references count="2">
          <reference field="4294967294" count="1" selected="0">
            <x v="4"/>
          </reference>
          <reference field="5" count="1" selected="0">
            <x v="1"/>
          </reference>
        </references>
      </pivotArea>
    </chartFormat>
    <chartFormat chart="1" format="83">
      <pivotArea type="data" outline="0" fieldPosition="0">
        <references count="2">
          <reference field="4294967294" count="1" selected="0">
            <x v="5"/>
          </reference>
          <reference field="5" count="1" selected="0">
            <x v="1"/>
          </reference>
        </references>
      </pivotArea>
    </chartFormat>
    <chartFormat chart="1" format="84">
      <pivotArea type="data" outline="0" fieldPosition="0">
        <references count="2">
          <reference field="4294967294" count="1" selected="0">
            <x v="4"/>
          </reference>
          <reference field="5" count="1" selected="0">
            <x v="2"/>
          </reference>
        </references>
      </pivotArea>
    </chartFormat>
    <chartFormat chart="1" format="85">
      <pivotArea type="data" outline="0" fieldPosition="0">
        <references count="2">
          <reference field="4294967294" count="1" selected="0">
            <x v="5"/>
          </reference>
          <reference field="5" count="1" selected="0">
            <x v="2"/>
          </reference>
        </references>
      </pivotArea>
    </chartFormat>
    <chartFormat chart="1" format="86">
      <pivotArea type="data" outline="0" fieldPosition="0">
        <references count="2">
          <reference field="4294967294" count="1" selected="0">
            <x v="4"/>
          </reference>
          <reference field="5" count="1" selected="0">
            <x v="3"/>
          </reference>
        </references>
      </pivotArea>
    </chartFormat>
    <chartFormat chart="1" format="87">
      <pivotArea type="data" outline="0" fieldPosition="0">
        <references count="2">
          <reference field="4294967294" count="1" selected="0">
            <x v="5"/>
          </reference>
          <reference field="5" count="1" selected="0">
            <x v="3"/>
          </reference>
        </references>
      </pivotArea>
    </chartFormat>
    <chartFormat chart="1" format="88">
      <pivotArea type="data" outline="0" fieldPosition="0">
        <references count="2">
          <reference field="4294967294" count="1" selected="0">
            <x v="4"/>
          </reference>
          <reference field="5" count="1" selected="0">
            <x v="4"/>
          </reference>
        </references>
      </pivotArea>
    </chartFormat>
    <chartFormat chart="1" format="89">
      <pivotArea type="data" outline="0" fieldPosition="0">
        <references count="2">
          <reference field="4294967294" count="1" selected="0">
            <x v="5"/>
          </reference>
          <reference field="5" count="1" selected="0">
            <x v="4"/>
          </reference>
        </references>
      </pivotArea>
    </chartFormat>
    <chartFormat chart="1" format="90">
      <pivotArea type="data" outline="0" fieldPosition="0">
        <references count="2">
          <reference field="4294967294" count="1" selected="0">
            <x v="4"/>
          </reference>
          <reference field="5" count="1" selected="0">
            <x v="9"/>
          </reference>
        </references>
      </pivotArea>
    </chartFormat>
    <chartFormat chart="1" format="91">
      <pivotArea type="data" outline="0" fieldPosition="0">
        <references count="2">
          <reference field="4294967294" count="1" selected="0">
            <x v="5"/>
          </reference>
          <reference field="5" count="1" selected="0">
            <x v="9"/>
          </reference>
        </references>
      </pivotArea>
    </chartFormat>
    <chartFormat chart="1" format="92">
      <pivotArea type="data" outline="0" fieldPosition="0">
        <references count="2">
          <reference field="4294967294" count="1" selected="0">
            <x v="4"/>
          </reference>
          <reference field="5" count="1" selected="0">
            <x v="12"/>
          </reference>
        </references>
      </pivotArea>
    </chartFormat>
    <chartFormat chart="1" format="93">
      <pivotArea type="data" outline="0" fieldPosition="0">
        <references count="2">
          <reference field="4294967294" count="1" selected="0">
            <x v="5"/>
          </reference>
          <reference field="5" count="1" selected="0">
            <x v="12"/>
          </reference>
        </references>
      </pivotArea>
    </chartFormat>
    <chartFormat chart="1" format="94">
      <pivotArea type="data" outline="0" fieldPosition="0">
        <references count="2">
          <reference field="4294967294" count="1" selected="0">
            <x v="4"/>
          </reference>
          <reference field="5" count="1" selected="0">
            <x v="13"/>
          </reference>
        </references>
      </pivotArea>
    </chartFormat>
    <chartFormat chart="1" format="95">
      <pivotArea type="data" outline="0" fieldPosition="0">
        <references count="2">
          <reference field="4294967294" count="1" selected="0">
            <x v="5"/>
          </reference>
          <reference field="5" count="1" selected="0">
            <x v="13"/>
          </reference>
        </references>
      </pivotArea>
    </chartFormat>
    <chartFormat chart="1" format="96">
      <pivotArea type="data" outline="0" fieldPosition="0">
        <references count="2">
          <reference field="4294967294" count="1" selected="0">
            <x v="4"/>
          </reference>
          <reference field="5" count="1" selected="0">
            <x v="14"/>
          </reference>
        </references>
      </pivotArea>
    </chartFormat>
    <chartFormat chart="1" format="97">
      <pivotArea type="data" outline="0" fieldPosition="0">
        <references count="2">
          <reference field="4294967294" count="1" selected="0">
            <x v="5"/>
          </reference>
          <reference field="5" count="1" selected="0">
            <x v="14"/>
          </reference>
        </references>
      </pivotArea>
    </chartFormat>
    <chartFormat chart="1" format="98">
      <pivotArea type="data" outline="0" fieldPosition="0">
        <references count="2">
          <reference field="4294967294" count="1" selected="0">
            <x v="4"/>
          </reference>
          <reference field="5" count="1" selected="0">
            <x v="15"/>
          </reference>
        </references>
      </pivotArea>
    </chartFormat>
    <chartFormat chart="1" format="99">
      <pivotArea type="data" outline="0" fieldPosition="0">
        <references count="2">
          <reference field="4294967294" count="1" selected="0">
            <x v="5"/>
          </reference>
          <reference field="5" count="1" selected="0">
            <x v="15"/>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18">
  <location ref="A7:B18" firstHeaderRow="1" firstDataRow="1" firstDataCol="1" rowPageCount="2" colPageCount="1"/>
  <pivotFields count="26">
    <pivotField showAll="0"/>
    <pivotField axis="axisPage" multipleItemSelectionAllowed="1" showAll="0">
      <items count="30">
        <item x="0"/>
        <item x="1"/>
        <item x="2"/>
        <item x="12"/>
        <item x="3"/>
        <item x="4"/>
        <item x="6"/>
        <item x="7"/>
        <item x="10"/>
        <item x="11"/>
        <item x="5"/>
        <item x="8"/>
        <item x="13"/>
        <item x="14"/>
        <item x="15"/>
        <item x="18"/>
        <item x="16"/>
        <item x="17"/>
        <item x="19"/>
        <item x="20"/>
        <item x="21"/>
        <item x="22"/>
        <item x="23"/>
        <item m="1" x="28"/>
        <item x="25"/>
        <item x="9"/>
        <item x="24"/>
        <item x="27"/>
        <item x="26"/>
        <item t="default"/>
      </items>
    </pivotField>
    <pivotField showAll="0" defaultSubtotal="0"/>
    <pivotField showAll="0"/>
    <pivotField axis="axisPage" multipleItemSelectionAllowed="1" showAll="0">
      <items count="5">
        <item h="1" x="3"/>
        <item h="1" x="1"/>
        <item h="1" x="2"/>
        <item x="0"/>
        <item t="default"/>
      </items>
    </pivotField>
    <pivotField axis="axisRow" showAll="0" sortType="descending">
      <items count="47">
        <item x="9"/>
        <item x="10"/>
        <item x="12"/>
        <item n="Electricity" x="11"/>
        <item x="7"/>
        <item h="1" x="3"/>
        <item h="1" x="4"/>
        <item n="Heat pumps" x="2"/>
        <item h="1" x="14"/>
        <item h="1" x="13"/>
        <item x="8"/>
        <item x="6"/>
        <item x="5"/>
        <item x="1"/>
        <item h="1" x="0"/>
        <item h="1" x="16"/>
        <item h="1" x="15"/>
        <item h="1" m="1" x="17"/>
        <item h="1" m="1" x="24"/>
        <item h="1" m="1" x="30"/>
        <item h="1" m="1" x="23"/>
        <item h="1" m="1" x="20"/>
        <item h="1" m="1" x="28"/>
        <item h="1" m="1" x="37"/>
        <item h="1" m="1" x="41"/>
        <item h="1" m="1" x="25"/>
        <item h="1" m="1" x="42"/>
        <item h="1" m="1" x="38"/>
        <item h="1" m="1" x="36"/>
        <item h="1" m="1" x="43"/>
        <item h="1" m="1" x="26"/>
        <item h="1" m="1" x="19"/>
        <item h="1" m="1" x="22"/>
        <item h="1" m="1" x="31"/>
        <item h="1" m="1" x="21"/>
        <item h="1" m="1" x="35"/>
        <item h="1" m="1" x="45"/>
        <item h="1" m="1" x="29"/>
        <item h="1" m="1" x="18"/>
        <item h="1" m="1" x="33"/>
        <item h="1" m="1" x="27"/>
        <item h="1" m="1" x="44"/>
        <item h="1" m="1" x="40"/>
        <item h="1" m="1" x="34"/>
        <item h="1" m="1" x="32"/>
        <item h="1" m="1" x="39"/>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showAll="0" defaultSubtotal="0"/>
    <pivotField showAll="0"/>
    <pivotField showAll="0"/>
    <pivotField showAll="0"/>
    <pivotField showAll="0"/>
    <pivotField showAll="0"/>
    <pivotField showAll="0"/>
    <pivotField showAll="0"/>
    <pivotField numFmtId="2" showAll="0"/>
    <pivotField showAll="0" defaultSubtotal="0"/>
    <pivotField numFmtId="167" showAll="0" defaultSubtotal="0"/>
    <pivotField showAll="0" defaultSubtotal="0"/>
    <pivotField showAll="0" defaultSubtotal="0"/>
    <pivotField showAll="0"/>
    <pivotField showAll="0"/>
    <pivotField showAll="0" defaultSubtotal="0"/>
    <pivotField showAll="0" defaultSubtotal="0"/>
  </pivotFields>
  <rowFields count="1">
    <field x="5"/>
  </rowFields>
  <rowItems count="11">
    <i>
      <x v="4"/>
    </i>
    <i>
      <x v="10"/>
    </i>
    <i>
      <x/>
    </i>
    <i>
      <x v="3"/>
    </i>
    <i>
      <x v="2"/>
    </i>
    <i>
      <x v="1"/>
    </i>
    <i>
      <x v="11"/>
    </i>
    <i>
      <x v="13"/>
    </i>
    <i>
      <x v="7"/>
    </i>
    <i>
      <x v="12"/>
    </i>
    <i t="grand">
      <x/>
    </i>
  </rowItems>
  <colItems count="1">
    <i/>
  </colItems>
  <pageFields count="2">
    <pageField fld="1" hier="-1"/>
    <pageField fld="4" hier="-1"/>
  </pageFields>
  <dataFields count="1">
    <dataField name="Sum of Total heating/cooling final" fld="7" baseField="0" baseItem="0"/>
  </dataFields>
  <formats count="6">
    <format dxfId="632">
      <pivotArea dataOnly="0" labelOnly="1" outline="0" axis="axisValues" fieldPosition="0"/>
    </format>
    <format dxfId="631">
      <pivotArea field="5" type="button" dataOnly="0" labelOnly="1" outline="0" axis="axisRow" fieldPosition="0"/>
    </format>
    <format dxfId="630">
      <pivotArea dataOnly="0" labelOnly="1" outline="0" axis="axisValues" fieldPosition="0"/>
    </format>
    <format dxfId="629">
      <pivotArea collapsedLevelsAreSubtotals="1" fieldPosition="0">
        <references count="1">
          <reference field="5" count="0"/>
        </references>
      </pivotArea>
    </format>
    <format dxfId="628">
      <pivotArea grandRow="1" outline="0" collapsedLevelsAreSubtotals="1" fieldPosition="0"/>
    </format>
    <format dxfId="627">
      <pivotArea outline="0" collapsedLevelsAreSubtotals="1" fieldPosition="0"/>
    </format>
  </formats>
  <chartFormats count="11">
    <chartFormat chart="2" format="81" series="1">
      <pivotArea type="data" outline="0" fieldPosition="0">
        <references count="1">
          <reference field="4294967294" count="1" selected="0">
            <x v="0"/>
          </reference>
        </references>
      </pivotArea>
    </chartFormat>
    <chartFormat chart="2" format="82">
      <pivotArea type="data" outline="0" fieldPosition="0">
        <references count="2">
          <reference field="4294967294" count="1" selected="0">
            <x v="0"/>
          </reference>
          <reference field="5" count="1" selected="0">
            <x v="0"/>
          </reference>
        </references>
      </pivotArea>
    </chartFormat>
    <chartFormat chart="2" format="83">
      <pivotArea type="data" outline="0" fieldPosition="0">
        <references count="2">
          <reference field="4294967294" count="1" selected="0">
            <x v="0"/>
          </reference>
          <reference field="5" count="1" selected="0">
            <x v="1"/>
          </reference>
        </references>
      </pivotArea>
    </chartFormat>
    <chartFormat chart="2" format="84">
      <pivotArea type="data" outline="0" fieldPosition="0">
        <references count="2">
          <reference field="4294967294" count="1" selected="0">
            <x v="0"/>
          </reference>
          <reference field="5" count="1" selected="0">
            <x v="2"/>
          </reference>
        </references>
      </pivotArea>
    </chartFormat>
    <chartFormat chart="2" format="85">
      <pivotArea type="data" outline="0" fieldPosition="0">
        <references count="2">
          <reference field="4294967294" count="1" selected="0">
            <x v="0"/>
          </reference>
          <reference field="5" count="1" selected="0">
            <x v="3"/>
          </reference>
        </references>
      </pivotArea>
    </chartFormat>
    <chartFormat chart="2" format="86">
      <pivotArea type="data" outline="0" fieldPosition="0">
        <references count="2">
          <reference field="4294967294" count="1" selected="0">
            <x v="0"/>
          </reference>
          <reference field="5" count="1" selected="0">
            <x v="4"/>
          </reference>
        </references>
      </pivotArea>
    </chartFormat>
    <chartFormat chart="2" format="87">
      <pivotArea type="data" outline="0" fieldPosition="0">
        <references count="2">
          <reference field="4294967294" count="1" selected="0">
            <x v="0"/>
          </reference>
          <reference field="5" count="1" selected="0">
            <x v="7"/>
          </reference>
        </references>
      </pivotArea>
    </chartFormat>
    <chartFormat chart="2" format="88">
      <pivotArea type="data" outline="0" fieldPosition="0">
        <references count="2">
          <reference field="4294967294" count="1" selected="0">
            <x v="0"/>
          </reference>
          <reference field="5" count="1" selected="0">
            <x v="10"/>
          </reference>
        </references>
      </pivotArea>
    </chartFormat>
    <chartFormat chart="2" format="89">
      <pivotArea type="data" outline="0" fieldPosition="0">
        <references count="2">
          <reference field="4294967294" count="1" selected="0">
            <x v="0"/>
          </reference>
          <reference field="5" count="1" selected="0">
            <x v="11"/>
          </reference>
        </references>
      </pivotArea>
    </chartFormat>
    <chartFormat chart="2" format="90">
      <pivotArea type="data" outline="0" fieldPosition="0">
        <references count="2">
          <reference field="4294967294" count="1" selected="0">
            <x v="0"/>
          </reference>
          <reference field="5" count="1" selected="0">
            <x v="12"/>
          </reference>
        </references>
      </pivotArea>
    </chartFormat>
    <chartFormat chart="2" format="91">
      <pivotArea type="data" outline="0" fieldPosition="0">
        <references count="2">
          <reference field="4294967294" count="1" selected="0">
            <x v="0"/>
          </reference>
          <reference field="5" count="1" selected="0">
            <x v="1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8000000}" name="PivotTable2" cacheId="0" dataOnRows="1"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29">
  <location ref="A29:B35" firstHeaderRow="1" firstDataRow="1" firstDataCol="1" rowPageCount="4" colPageCount="1"/>
  <pivotFields count="26">
    <pivotField showAll="0"/>
    <pivotField axis="axisPage" multipleItemSelectionAllowed="1" showAll="0">
      <items count="30">
        <item x="0"/>
        <item x="1"/>
        <item x="2"/>
        <item x="12"/>
        <item x="3"/>
        <item x="4"/>
        <item x="6"/>
        <item x="7"/>
        <item x="10"/>
        <item x="11"/>
        <item x="5"/>
        <item x="8"/>
        <item x="13"/>
        <item x="14"/>
        <item x="15"/>
        <item x="18"/>
        <item x="16"/>
        <item x="17"/>
        <item x="19"/>
        <item x="20"/>
        <item x="21"/>
        <item x="22"/>
        <item x="23"/>
        <item m="1" x="28"/>
        <item x="25"/>
        <item x="9"/>
        <item x="24"/>
        <item x="27"/>
        <item x="26"/>
        <item t="default"/>
      </items>
    </pivotField>
    <pivotField axis="axisPage" showAll="0" defaultSubtotal="0">
      <items count="2">
        <item x="0"/>
        <item x="1"/>
      </items>
    </pivotField>
    <pivotField showAll="0"/>
    <pivotField axis="axisPage" multipleItemSelectionAllowed="1" showAll="0">
      <items count="5">
        <item h="1" x="3"/>
        <item h="1" x="1"/>
        <item h="1" x="2"/>
        <item x="0"/>
        <item t="default"/>
      </items>
    </pivotField>
    <pivotField axis="axisPage" multipleItemSelectionAllowed="1" showAll="0">
      <items count="47">
        <item h="1" x="9"/>
        <item h="1" x="10"/>
        <item h="1" x="12"/>
        <item h="1" x="11"/>
        <item h="1" x="7"/>
        <item h="1" x="3"/>
        <item h="1" x="4"/>
        <item h="1" x="2"/>
        <item h="1" x="14"/>
        <item h="1" x="13"/>
        <item h="1" x="8"/>
        <item h="1" x="6"/>
        <item h="1" x="5"/>
        <item h="1" x="1"/>
        <item x="0"/>
        <item h="1" x="16"/>
        <item h="1" x="15"/>
        <item h="1" m="1" x="17"/>
        <item h="1" m="1" x="24"/>
        <item h="1" m="1" x="30"/>
        <item h="1" m="1" x="23"/>
        <item h="1" m="1" x="20"/>
        <item h="1" m="1" x="28"/>
        <item h="1" m="1" x="37"/>
        <item h="1" m="1" x="41"/>
        <item h="1" m="1" x="25"/>
        <item h="1" m="1" x="42"/>
        <item h="1" m="1" x="38"/>
        <item h="1" m="1" x="36"/>
        <item h="1" m="1" x="43"/>
        <item h="1" m="1" x="26"/>
        <item h="1" m="1" x="19"/>
        <item h="1" m="1" x="22"/>
        <item h="1" m="1" x="31"/>
        <item h="1" m="1" x="21"/>
        <item h="1" m="1" x="35"/>
        <item h="1" m="1" x="45"/>
        <item h="1" m="1" x="29"/>
        <item h="1" m="1" x="18"/>
        <item h="1" m="1" x="33"/>
        <item h="1" m="1" x="27"/>
        <item h="1" m="1" x="44"/>
        <item h="1" m="1" x="40"/>
        <item h="1" m="1" x="34"/>
        <item h="1" m="1" x="32"/>
        <item h="1" m="1" x="39"/>
        <item t="default"/>
      </items>
    </pivotField>
    <pivotField showAll="0"/>
    <pivotField numFmtId="2" showAll="0"/>
    <pivotField numFmtId="167" showAll="0"/>
    <pivotField showAll="0" defaultSubtotal="0"/>
    <pivotField dataField="1" numFmtId="167" showAll="0"/>
    <pivotField dataField="1" numFmtId="167" showAll="0"/>
    <pivotField dataField="1" showAll="0"/>
    <pivotField dataField="1" showAll="0"/>
    <pivotField dataField="1" numFmtId="167" showAll="0"/>
    <pivotField dataField="1" numFmtId="167" showAll="0"/>
    <pivotField showAll="0"/>
    <pivotField numFmtId="2" showAll="0"/>
    <pivotField showAll="0" defaultSubtotal="0"/>
    <pivotField numFmtId="167" showAll="0" defaultSubtotal="0"/>
    <pivotField showAll="0" defaultSubtotal="0"/>
    <pivotField showAll="0" defaultSubtotal="0"/>
    <pivotField showAll="0"/>
    <pivotField showAll="0"/>
    <pivotField showAll="0" defaultSubtotal="0"/>
    <pivotField showAll="0" defaultSubtotal="0"/>
  </pivotFields>
  <rowFields count="1">
    <field x="-2"/>
  </rowFields>
  <rowItems count="6">
    <i>
      <x/>
    </i>
    <i i="1">
      <x v="1"/>
    </i>
    <i i="2">
      <x v="2"/>
    </i>
    <i i="3">
      <x v="3"/>
    </i>
    <i i="4">
      <x v="4"/>
    </i>
    <i i="5">
      <x v="5"/>
    </i>
  </rowItems>
  <colItems count="1">
    <i/>
  </colItems>
  <pageFields count="4">
    <pageField fld="1" hier="-1"/>
    <pageField fld="5" hier="-1"/>
    <pageField fld="4" hier="-1"/>
    <pageField fld="2" hier="-1"/>
  </pageFields>
  <dataFields count="6">
    <dataField name="Process heating" fld="10" baseField="0" baseItem="0"/>
    <dataField name="Space heating" fld="12" baseField="0" baseItem="0"/>
    <dataField name="Hot water" fld="14" baseField="0" baseItem="0"/>
    <dataField name="Other heating" fld="15" baseField="0" baseItem="0"/>
    <dataField name="Process cooling" fld="11" baseField="0" baseItem="0"/>
    <dataField name="Space cooling" fld="13" baseField="0" baseItem="0"/>
  </dataFields>
  <formats count="1">
    <format dxfId="633">
      <pivotArea outline="0" collapsedLevelsAreSubtotals="1" fieldPosition="0"/>
    </format>
  </formats>
  <chartFormats count="14">
    <chartFormat chart="22" format="67" series="1">
      <pivotArea type="data" outline="0" fieldPosition="0">
        <references count="1">
          <reference field="4294967294" count="1" selected="0">
            <x v="0"/>
          </reference>
        </references>
      </pivotArea>
    </chartFormat>
    <chartFormat chart="22" format="68">
      <pivotArea type="data" outline="0" fieldPosition="0">
        <references count="1">
          <reference field="4294967294" count="1" selected="0">
            <x v="0"/>
          </reference>
        </references>
      </pivotArea>
    </chartFormat>
    <chartFormat chart="22" format="69">
      <pivotArea type="data" outline="0" fieldPosition="0">
        <references count="1">
          <reference field="4294967294" count="1" selected="0">
            <x v="1"/>
          </reference>
        </references>
      </pivotArea>
    </chartFormat>
    <chartFormat chart="22" format="70">
      <pivotArea type="data" outline="0" fieldPosition="0">
        <references count="1">
          <reference field="4294967294" count="1" selected="0">
            <x v="2"/>
          </reference>
        </references>
      </pivotArea>
    </chartFormat>
    <chartFormat chart="22" format="71">
      <pivotArea type="data" outline="0" fieldPosition="0">
        <references count="1">
          <reference field="4294967294" count="1" selected="0">
            <x v="3"/>
          </reference>
        </references>
      </pivotArea>
    </chartFormat>
    <chartFormat chart="22" format="72">
      <pivotArea type="data" outline="0" fieldPosition="0">
        <references count="1">
          <reference field="4294967294" count="1" selected="0">
            <x v="4"/>
          </reference>
        </references>
      </pivotArea>
    </chartFormat>
    <chartFormat chart="22" format="73">
      <pivotArea type="data" outline="0" fieldPosition="0">
        <references count="1">
          <reference field="4294967294" count="1" selected="0">
            <x v="5"/>
          </reference>
        </references>
      </pivotArea>
    </chartFormat>
    <chartFormat chart="2" format="67" series="1">
      <pivotArea type="data" outline="0" fieldPosition="0">
        <references count="1">
          <reference field="4294967294" count="1" selected="0">
            <x v="0"/>
          </reference>
        </references>
      </pivotArea>
    </chartFormat>
    <chartFormat chart="2" format="68">
      <pivotArea type="data" outline="0" fieldPosition="0">
        <references count="1">
          <reference field="4294967294" count="1" selected="0">
            <x v="5"/>
          </reference>
        </references>
      </pivotArea>
    </chartFormat>
    <chartFormat chart="2" format="69">
      <pivotArea type="data" outline="0" fieldPosition="0">
        <references count="1">
          <reference field="4294967294" count="1" selected="0">
            <x v="4"/>
          </reference>
        </references>
      </pivotArea>
    </chartFormat>
    <chartFormat chart="2" format="70">
      <pivotArea type="data" outline="0" fieldPosition="0">
        <references count="1">
          <reference field="4294967294" count="1" selected="0">
            <x v="2"/>
          </reference>
        </references>
      </pivotArea>
    </chartFormat>
    <chartFormat chart="2" format="71">
      <pivotArea type="data" outline="0" fieldPosition="0">
        <references count="1">
          <reference field="4294967294" count="1" selected="0">
            <x v="3"/>
          </reference>
        </references>
      </pivotArea>
    </chartFormat>
    <chartFormat chart="2" format="72">
      <pivotArea type="data" outline="0" fieldPosition="0">
        <references count="1">
          <reference field="4294967294" count="1" selected="0">
            <x v="0"/>
          </reference>
        </references>
      </pivotArea>
    </chartFormat>
    <chartFormat chart="2" format="73">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11"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3">
  <location ref="A171:F201" firstHeaderRow="1" firstDataRow="2" firstDataCol="1" rowPageCount="1" colPageCount="1"/>
  <pivotFields count="26">
    <pivotField showAll="0"/>
    <pivotField axis="axisRow" showAll="0" sortType="descending">
      <items count="30">
        <item x="0"/>
        <item x="1"/>
        <item x="2"/>
        <item x="12"/>
        <item x="3"/>
        <item x="4"/>
        <item x="6"/>
        <item x="7"/>
        <item x="10"/>
        <item x="11"/>
        <item x="5"/>
        <item x="8"/>
        <item x="13"/>
        <item x="14"/>
        <item x="15"/>
        <item x="18"/>
        <item x="16"/>
        <item x="17"/>
        <item x="19"/>
        <item x="20"/>
        <item x="21"/>
        <item x="22"/>
        <item x="23"/>
        <item n="Slovakia" m="1" x="28"/>
        <item x="25"/>
        <item x="9"/>
        <item x="24"/>
        <item x="27"/>
        <item n="Slovakia2" x="26"/>
        <item t="default"/>
      </items>
      <autoSortScope>
        <pivotArea dataOnly="0" outline="0" fieldPosition="0">
          <references count="1">
            <reference field="4294967294" count="1" selected="0">
              <x v="0"/>
            </reference>
          </references>
        </pivotArea>
      </autoSortScope>
    </pivotField>
    <pivotField showAll="0" defaultSubtotal="0"/>
    <pivotField showAll="0"/>
    <pivotField axis="axisCol" showAll="0">
      <items count="5">
        <item x="3"/>
        <item x="1"/>
        <item x="2"/>
        <item x="0"/>
        <item t="default"/>
      </items>
    </pivotField>
    <pivotField axis="axisPage" multipleItemSelectionAllowed="1" showAll="0">
      <items count="47">
        <item h="1" x="9"/>
        <item h="1" x="10"/>
        <item h="1" x="12"/>
        <item h="1" x="11"/>
        <item h="1" x="7"/>
        <item h="1" x="16"/>
        <item h="1" x="3"/>
        <item h="1" x="15"/>
        <item h="1" x="4"/>
        <item h="1" x="2"/>
        <item h="1" x="14"/>
        <item h="1" x="13"/>
        <item h="1" x="8"/>
        <item h="1" x="6"/>
        <item h="1" x="5"/>
        <item h="1" x="1"/>
        <item x="0"/>
        <item h="1" m="1" x="17"/>
        <item h="1" m="1" x="24"/>
        <item h="1" m="1" x="30"/>
        <item h="1" m="1" x="23"/>
        <item h="1" m="1" x="20"/>
        <item h="1" m="1" x="28"/>
        <item h="1" m="1" x="37"/>
        <item h="1" m="1" x="41"/>
        <item h="1" m="1" x="25"/>
        <item h="1" m="1" x="42"/>
        <item h="1" m="1" x="38"/>
        <item h="1" m="1" x="36"/>
        <item h="1" m="1" x="43"/>
        <item h="1" m="1" x="26"/>
        <item h="1" m="1" x="19"/>
        <item h="1" m="1" x="22"/>
        <item h="1" m="1" x="31"/>
        <item h="1" m="1" x="21"/>
        <item h="1" m="1" x="35"/>
        <item h="1" m="1" x="45"/>
        <item h="1" m="1" x="29"/>
        <item h="1" m="1" x="18"/>
        <item h="1" m="1" x="33"/>
        <item h="1" m="1" x="27"/>
        <item h="1" m="1" x="44"/>
        <item h="1" m="1" x="40"/>
        <item h="1" m="1" x="34"/>
        <item h="1" m="1" x="32"/>
        <item h="1" m="1" x="39"/>
        <item t="default"/>
      </items>
    </pivotField>
    <pivotField showAll="0"/>
    <pivotField dataField="1" numFmtId="2" showAll="0"/>
    <pivotField showAll="0"/>
    <pivotField showAll="0" defaultSubtotal="0"/>
    <pivotField showAll="0"/>
    <pivotField showAll="0"/>
    <pivotField showAll="0"/>
    <pivotField showAll="0"/>
    <pivotField showAll="0"/>
    <pivotField showAll="0"/>
    <pivotField showAll="0"/>
    <pivotField numFmtId="2" showAll="0"/>
    <pivotField showAll="0" defaultSubtotal="0"/>
    <pivotField numFmtId="167" showAll="0" defaultSubtotal="0"/>
    <pivotField showAll="0" defaultSubtotal="0"/>
    <pivotField showAll="0" defaultSubtotal="0"/>
    <pivotField showAll="0"/>
    <pivotField showAll="0"/>
    <pivotField showAll="0" defaultSubtotal="0"/>
    <pivotField showAll="0" defaultSubtotal="0"/>
  </pivotFields>
  <rowFields count="1">
    <field x="1"/>
  </rowFields>
  <rowItems count="29">
    <i>
      <x v="10"/>
    </i>
    <i>
      <x v="9"/>
    </i>
    <i>
      <x v="14"/>
    </i>
    <i>
      <x v="27"/>
    </i>
    <i>
      <x v="20"/>
    </i>
    <i>
      <x v="25"/>
    </i>
    <i>
      <x v="19"/>
    </i>
    <i>
      <x v="1"/>
    </i>
    <i>
      <x v="26"/>
    </i>
    <i>
      <x v="8"/>
    </i>
    <i>
      <x/>
    </i>
    <i>
      <x v="22"/>
    </i>
    <i>
      <x v="5"/>
    </i>
    <i>
      <x v="12"/>
    </i>
    <i>
      <x v="11"/>
    </i>
    <i>
      <x v="28"/>
    </i>
    <i>
      <x v="21"/>
    </i>
    <i>
      <x v="6"/>
    </i>
    <i>
      <x v="13"/>
    </i>
    <i>
      <x v="2"/>
    </i>
    <i>
      <x v="3"/>
    </i>
    <i>
      <x v="16"/>
    </i>
    <i>
      <x v="15"/>
    </i>
    <i>
      <x v="24"/>
    </i>
    <i>
      <x v="7"/>
    </i>
    <i>
      <x v="17"/>
    </i>
    <i>
      <x v="4"/>
    </i>
    <i>
      <x v="18"/>
    </i>
    <i t="grand">
      <x/>
    </i>
  </rowItems>
  <colFields count="1">
    <field x="4"/>
  </colFields>
  <colItems count="5">
    <i>
      <x/>
    </i>
    <i>
      <x v="1"/>
    </i>
    <i>
      <x v="2"/>
    </i>
    <i>
      <x v="3"/>
    </i>
    <i t="grand">
      <x/>
    </i>
  </colItems>
  <pageFields count="1">
    <pageField fld="5" hier="-1"/>
  </pageFields>
  <dataFields count="1">
    <dataField name="Sum of Total heating/cooling final" fld="7" baseField="0" baseItem="0"/>
  </dataFields>
  <formats count="13">
    <format dxfId="646">
      <pivotArea collapsedLevelsAreSubtotals="1" fieldPosition="0">
        <references count="1">
          <reference field="1" count="0"/>
        </references>
      </pivotArea>
    </format>
    <format dxfId="645">
      <pivotArea collapsedLevelsAreSubtotals="1" fieldPosition="0">
        <references count="1">
          <reference field="1" count="0"/>
        </references>
      </pivotArea>
    </format>
    <format dxfId="644">
      <pivotArea collapsedLevelsAreSubtotals="1" fieldPosition="0">
        <references count="1">
          <reference field="1" count="0"/>
        </references>
      </pivotArea>
    </format>
    <format dxfId="643">
      <pivotArea collapsedLevelsAreSubtotals="1" fieldPosition="0">
        <references count="1">
          <reference field="1" count="0"/>
        </references>
      </pivotArea>
    </format>
    <format dxfId="642">
      <pivotArea collapsedLevelsAreSubtotals="1" fieldPosition="0">
        <references count="1">
          <reference field="1" count="0"/>
        </references>
      </pivotArea>
    </format>
    <format dxfId="641">
      <pivotArea collapsedLevelsAreSubtotals="1" fieldPosition="0">
        <references count="1">
          <reference field="1" count="0"/>
        </references>
      </pivotArea>
    </format>
    <format dxfId="640">
      <pivotArea collapsedLevelsAreSubtotals="1" fieldPosition="0">
        <references count="1">
          <reference field="1" count="0"/>
        </references>
      </pivotArea>
    </format>
    <format dxfId="639">
      <pivotArea collapsedLevelsAreSubtotals="1" fieldPosition="0">
        <references count="1">
          <reference field="1" count="0"/>
        </references>
      </pivotArea>
    </format>
    <format dxfId="638">
      <pivotArea outline="0" collapsedLevelsAreSubtotals="1" fieldPosition="0"/>
    </format>
    <format dxfId="637">
      <pivotArea outline="0" collapsedLevelsAreSubtotals="1" fieldPosition="0"/>
    </format>
    <format dxfId="636">
      <pivotArea dataOnly="0" labelOnly="1" fieldPosition="0">
        <references count="1">
          <reference field="4" count="0"/>
        </references>
      </pivotArea>
    </format>
    <format dxfId="635">
      <pivotArea dataOnly="0" labelOnly="1" grandCol="1" outline="0" fieldPosition="0"/>
    </format>
    <format dxfId="634">
      <pivotArea collapsedLevelsAreSubtotals="1" fieldPosition="0">
        <references count="1">
          <reference field="1" count="0"/>
        </references>
      </pivotArea>
    </format>
  </formats>
  <chartFormats count="120">
    <chartFormat chart="0" format="621" series="1">
      <pivotArea type="data" outline="0" fieldPosition="0">
        <references count="1">
          <reference field="4" count="1" selected="0">
            <x v="3"/>
          </reference>
        </references>
      </pivotArea>
    </chartFormat>
    <chartFormat chart="0" format="622" series="1">
      <pivotArea type="data" outline="0" fieldPosition="0">
        <references count="1">
          <reference field="4" count="1" selected="0">
            <x v="0"/>
          </reference>
        </references>
      </pivotArea>
    </chartFormat>
    <chartFormat chart="0" format="623" series="1">
      <pivotArea type="data" outline="0" fieldPosition="0">
        <references count="1">
          <reference field="4" count="1" selected="0">
            <x v="1"/>
          </reference>
        </references>
      </pivotArea>
    </chartFormat>
    <chartFormat chart="0" format="624" series="1">
      <pivotArea type="data" outline="0" fieldPosition="0">
        <references count="1">
          <reference field="4" count="1" selected="0">
            <x v="2"/>
          </reference>
        </references>
      </pivotArea>
    </chartFormat>
    <chartFormat chart="0" format="625" series="1">
      <pivotArea type="data" outline="0" fieldPosition="0">
        <references count="2">
          <reference field="4294967294" count="1" selected="0">
            <x v="0"/>
          </reference>
          <reference field="4" count="1" selected="0">
            <x v="0"/>
          </reference>
        </references>
      </pivotArea>
    </chartFormat>
    <chartFormat chart="0" format="626">
      <pivotArea type="data" outline="0" fieldPosition="0">
        <references count="3">
          <reference field="4294967294" count="1" selected="0">
            <x v="0"/>
          </reference>
          <reference field="1" count="1" selected="0">
            <x v="0"/>
          </reference>
          <reference field="4" count="1" selected="0">
            <x v="0"/>
          </reference>
        </references>
      </pivotArea>
    </chartFormat>
    <chartFormat chart="0" format="627">
      <pivotArea type="data" outline="0" fieldPosition="0">
        <references count="3">
          <reference field="4294967294" count="1" selected="0">
            <x v="0"/>
          </reference>
          <reference field="1" count="1" selected="0">
            <x v="1"/>
          </reference>
          <reference field="4" count="1" selected="0">
            <x v="0"/>
          </reference>
        </references>
      </pivotArea>
    </chartFormat>
    <chartFormat chart="0" format="628">
      <pivotArea type="data" outline="0" fieldPosition="0">
        <references count="3">
          <reference field="4294967294" count="1" selected="0">
            <x v="0"/>
          </reference>
          <reference field="1" count="1" selected="0">
            <x v="2"/>
          </reference>
          <reference field="4" count="1" selected="0">
            <x v="0"/>
          </reference>
        </references>
      </pivotArea>
    </chartFormat>
    <chartFormat chart="0" format="629">
      <pivotArea type="data" outline="0" fieldPosition="0">
        <references count="3">
          <reference field="4294967294" count="1" selected="0">
            <x v="0"/>
          </reference>
          <reference field="1" count="1" selected="0">
            <x v="3"/>
          </reference>
          <reference field="4" count="1" selected="0">
            <x v="0"/>
          </reference>
        </references>
      </pivotArea>
    </chartFormat>
    <chartFormat chart="0" format="630">
      <pivotArea type="data" outline="0" fieldPosition="0">
        <references count="3">
          <reference field="4294967294" count="1" selected="0">
            <x v="0"/>
          </reference>
          <reference field="1" count="1" selected="0">
            <x v="4"/>
          </reference>
          <reference field="4" count="1" selected="0">
            <x v="0"/>
          </reference>
        </references>
      </pivotArea>
    </chartFormat>
    <chartFormat chart="0" format="631">
      <pivotArea type="data" outline="0" fieldPosition="0">
        <references count="3">
          <reference field="4294967294" count="1" selected="0">
            <x v="0"/>
          </reference>
          <reference field="1" count="1" selected="0">
            <x v="5"/>
          </reference>
          <reference field="4" count="1" selected="0">
            <x v="0"/>
          </reference>
        </references>
      </pivotArea>
    </chartFormat>
    <chartFormat chart="0" format="632">
      <pivotArea type="data" outline="0" fieldPosition="0">
        <references count="3">
          <reference field="4294967294" count="1" selected="0">
            <x v="0"/>
          </reference>
          <reference field="1" count="1" selected="0">
            <x v="6"/>
          </reference>
          <reference field="4" count="1" selected="0">
            <x v="0"/>
          </reference>
        </references>
      </pivotArea>
    </chartFormat>
    <chartFormat chart="0" format="633">
      <pivotArea type="data" outline="0" fieldPosition="0">
        <references count="3">
          <reference field="4294967294" count="1" selected="0">
            <x v="0"/>
          </reference>
          <reference field="1" count="1" selected="0">
            <x v="7"/>
          </reference>
          <reference field="4" count="1" selected="0">
            <x v="0"/>
          </reference>
        </references>
      </pivotArea>
    </chartFormat>
    <chartFormat chart="0" format="634">
      <pivotArea type="data" outline="0" fieldPosition="0">
        <references count="3">
          <reference field="4294967294" count="1" selected="0">
            <x v="0"/>
          </reference>
          <reference field="1" count="1" selected="0">
            <x v="8"/>
          </reference>
          <reference field="4" count="1" selected="0">
            <x v="0"/>
          </reference>
        </references>
      </pivotArea>
    </chartFormat>
    <chartFormat chart="0" format="635">
      <pivotArea type="data" outline="0" fieldPosition="0">
        <references count="3">
          <reference field="4294967294" count="1" selected="0">
            <x v="0"/>
          </reference>
          <reference field="1" count="1" selected="0">
            <x v="9"/>
          </reference>
          <reference field="4" count="1" selected="0">
            <x v="0"/>
          </reference>
        </references>
      </pivotArea>
    </chartFormat>
    <chartFormat chart="0" format="636">
      <pivotArea type="data" outline="0" fieldPosition="0">
        <references count="3">
          <reference field="4294967294" count="1" selected="0">
            <x v="0"/>
          </reference>
          <reference field="1" count="1" selected="0">
            <x v="10"/>
          </reference>
          <reference field="4" count="1" selected="0">
            <x v="0"/>
          </reference>
        </references>
      </pivotArea>
    </chartFormat>
    <chartFormat chart="0" format="637">
      <pivotArea type="data" outline="0" fieldPosition="0">
        <references count="3">
          <reference field="4294967294" count="1" selected="0">
            <x v="0"/>
          </reference>
          <reference field="1" count="1" selected="0">
            <x v="11"/>
          </reference>
          <reference field="4" count="1" selected="0">
            <x v="0"/>
          </reference>
        </references>
      </pivotArea>
    </chartFormat>
    <chartFormat chart="0" format="638">
      <pivotArea type="data" outline="0" fieldPosition="0">
        <references count="3">
          <reference field="4294967294" count="1" selected="0">
            <x v="0"/>
          </reference>
          <reference field="1" count="1" selected="0">
            <x v="12"/>
          </reference>
          <reference field="4" count="1" selected="0">
            <x v="0"/>
          </reference>
        </references>
      </pivotArea>
    </chartFormat>
    <chartFormat chart="0" format="639">
      <pivotArea type="data" outline="0" fieldPosition="0">
        <references count="3">
          <reference field="4294967294" count="1" selected="0">
            <x v="0"/>
          </reference>
          <reference field="1" count="1" selected="0">
            <x v="13"/>
          </reference>
          <reference field="4" count="1" selected="0">
            <x v="0"/>
          </reference>
        </references>
      </pivotArea>
    </chartFormat>
    <chartFormat chart="0" format="640">
      <pivotArea type="data" outline="0" fieldPosition="0">
        <references count="3">
          <reference field="4294967294" count="1" selected="0">
            <x v="0"/>
          </reference>
          <reference field="1" count="1" selected="0">
            <x v="14"/>
          </reference>
          <reference field="4" count="1" selected="0">
            <x v="0"/>
          </reference>
        </references>
      </pivotArea>
    </chartFormat>
    <chartFormat chart="0" format="641">
      <pivotArea type="data" outline="0" fieldPosition="0">
        <references count="3">
          <reference field="4294967294" count="1" selected="0">
            <x v="0"/>
          </reference>
          <reference field="1" count="1" selected="0">
            <x v="15"/>
          </reference>
          <reference field="4" count="1" selected="0">
            <x v="0"/>
          </reference>
        </references>
      </pivotArea>
    </chartFormat>
    <chartFormat chart="0" format="642">
      <pivotArea type="data" outline="0" fieldPosition="0">
        <references count="3">
          <reference field="4294967294" count="1" selected="0">
            <x v="0"/>
          </reference>
          <reference field="1" count="1" selected="0">
            <x v="16"/>
          </reference>
          <reference field="4" count="1" selected="0">
            <x v="0"/>
          </reference>
        </references>
      </pivotArea>
    </chartFormat>
    <chartFormat chart="0" format="643">
      <pivotArea type="data" outline="0" fieldPosition="0">
        <references count="3">
          <reference field="4294967294" count="1" selected="0">
            <x v="0"/>
          </reference>
          <reference field="1" count="1" selected="0">
            <x v="17"/>
          </reference>
          <reference field="4" count="1" selected="0">
            <x v="0"/>
          </reference>
        </references>
      </pivotArea>
    </chartFormat>
    <chartFormat chart="0" format="644">
      <pivotArea type="data" outline="0" fieldPosition="0">
        <references count="3">
          <reference field="4294967294" count="1" selected="0">
            <x v="0"/>
          </reference>
          <reference field="1" count="1" selected="0">
            <x v="18"/>
          </reference>
          <reference field="4" count="1" selected="0">
            <x v="0"/>
          </reference>
        </references>
      </pivotArea>
    </chartFormat>
    <chartFormat chart="0" format="645">
      <pivotArea type="data" outline="0" fieldPosition="0">
        <references count="3">
          <reference field="4294967294" count="1" selected="0">
            <x v="0"/>
          </reference>
          <reference field="1" count="1" selected="0">
            <x v="19"/>
          </reference>
          <reference field="4" count="1" selected="0">
            <x v="0"/>
          </reference>
        </references>
      </pivotArea>
    </chartFormat>
    <chartFormat chart="0" format="646">
      <pivotArea type="data" outline="0" fieldPosition="0">
        <references count="3">
          <reference field="4294967294" count="1" selected="0">
            <x v="0"/>
          </reference>
          <reference field="1" count="1" selected="0">
            <x v="20"/>
          </reference>
          <reference field="4" count="1" selected="0">
            <x v="0"/>
          </reference>
        </references>
      </pivotArea>
    </chartFormat>
    <chartFormat chart="0" format="647">
      <pivotArea type="data" outline="0" fieldPosition="0">
        <references count="3">
          <reference field="4294967294" count="1" selected="0">
            <x v="0"/>
          </reference>
          <reference field="1" count="1" selected="0">
            <x v="21"/>
          </reference>
          <reference field="4" count="1" selected="0">
            <x v="0"/>
          </reference>
        </references>
      </pivotArea>
    </chartFormat>
    <chartFormat chart="0" format="648">
      <pivotArea type="data" outline="0" fieldPosition="0">
        <references count="3">
          <reference field="4294967294" count="1" selected="0">
            <x v="0"/>
          </reference>
          <reference field="1" count="1" selected="0">
            <x v="22"/>
          </reference>
          <reference field="4" count="1" selected="0">
            <x v="0"/>
          </reference>
        </references>
      </pivotArea>
    </chartFormat>
    <chartFormat chart="0" format="649">
      <pivotArea type="data" outline="0" fieldPosition="0">
        <references count="3">
          <reference field="4294967294" count="1" selected="0">
            <x v="0"/>
          </reference>
          <reference field="1" count="1" selected="0">
            <x v="23"/>
          </reference>
          <reference field="4" count="1" selected="0">
            <x v="0"/>
          </reference>
        </references>
      </pivotArea>
    </chartFormat>
    <chartFormat chart="0" format="650">
      <pivotArea type="data" outline="0" fieldPosition="0">
        <references count="3">
          <reference field="4294967294" count="1" selected="0">
            <x v="0"/>
          </reference>
          <reference field="1" count="1" selected="0">
            <x v="24"/>
          </reference>
          <reference field="4" count="1" selected="0">
            <x v="0"/>
          </reference>
        </references>
      </pivotArea>
    </chartFormat>
    <chartFormat chart="0" format="651">
      <pivotArea type="data" outline="0" fieldPosition="0">
        <references count="3">
          <reference field="4294967294" count="1" selected="0">
            <x v="0"/>
          </reference>
          <reference field="1" count="1" selected="0">
            <x v="25"/>
          </reference>
          <reference field="4" count="1" selected="0">
            <x v="0"/>
          </reference>
        </references>
      </pivotArea>
    </chartFormat>
    <chartFormat chart="0" format="652">
      <pivotArea type="data" outline="0" fieldPosition="0">
        <references count="3">
          <reference field="4294967294" count="1" selected="0">
            <x v="0"/>
          </reference>
          <reference field="1" count="1" selected="0">
            <x v="26"/>
          </reference>
          <reference field="4" count="1" selected="0">
            <x v="0"/>
          </reference>
        </references>
      </pivotArea>
    </chartFormat>
    <chartFormat chart="0" format="653">
      <pivotArea type="data" outline="0" fieldPosition="0">
        <references count="3">
          <reference field="4294967294" count="1" selected="0">
            <x v="0"/>
          </reference>
          <reference field="1" count="1" selected="0">
            <x v="27"/>
          </reference>
          <reference field="4" count="1" selected="0">
            <x v="0"/>
          </reference>
        </references>
      </pivotArea>
    </chartFormat>
    <chartFormat chart="0" format="654" series="1">
      <pivotArea type="data" outline="0" fieldPosition="0">
        <references count="2">
          <reference field="4294967294" count="1" selected="0">
            <x v="0"/>
          </reference>
          <reference field="4" count="1" selected="0">
            <x v="1"/>
          </reference>
        </references>
      </pivotArea>
    </chartFormat>
    <chartFormat chart="0" format="655">
      <pivotArea type="data" outline="0" fieldPosition="0">
        <references count="3">
          <reference field="4294967294" count="1" selected="0">
            <x v="0"/>
          </reference>
          <reference field="1" count="1" selected="0">
            <x v="0"/>
          </reference>
          <reference field="4" count="1" selected="0">
            <x v="1"/>
          </reference>
        </references>
      </pivotArea>
    </chartFormat>
    <chartFormat chart="0" format="656">
      <pivotArea type="data" outline="0" fieldPosition="0">
        <references count="3">
          <reference field="4294967294" count="1" selected="0">
            <x v="0"/>
          </reference>
          <reference field="1" count="1" selected="0">
            <x v="1"/>
          </reference>
          <reference field="4" count="1" selected="0">
            <x v="1"/>
          </reference>
        </references>
      </pivotArea>
    </chartFormat>
    <chartFormat chart="0" format="657">
      <pivotArea type="data" outline="0" fieldPosition="0">
        <references count="3">
          <reference field="4294967294" count="1" selected="0">
            <x v="0"/>
          </reference>
          <reference field="1" count="1" selected="0">
            <x v="2"/>
          </reference>
          <reference field="4" count="1" selected="0">
            <x v="1"/>
          </reference>
        </references>
      </pivotArea>
    </chartFormat>
    <chartFormat chart="0" format="658">
      <pivotArea type="data" outline="0" fieldPosition="0">
        <references count="3">
          <reference field="4294967294" count="1" selected="0">
            <x v="0"/>
          </reference>
          <reference field="1" count="1" selected="0">
            <x v="3"/>
          </reference>
          <reference field="4" count="1" selected="0">
            <x v="1"/>
          </reference>
        </references>
      </pivotArea>
    </chartFormat>
    <chartFormat chart="0" format="659">
      <pivotArea type="data" outline="0" fieldPosition="0">
        <references count="3">
          <reference field="4294967294" count="1" selected="0">
            <x v="0"/>
          </reference>
          <reference field="1" count="1" selected="0">
            <x v="4"/>
          </reference>
          <reference field="4" count="1" selected="0">
            <x v="1"/>
          </reference>
        </references>
      </pivotArea>
    </chartFormat>
    <chartFormat chart="0" format="660">
      <pivotArea type="data" outline="0" fieldPosition="0">
        <references count="3">
          <reference field="4294967294" count="1" selected="0">
            <x v="0"/>
          </reference>
          <reference field="1" count="1" selected="0">
            <x v="5"/>
          </reference>
          <reference field="4" count="1" selected="0">
            <x v="1"/>
          </reference>
        </references>
      </pivotArea>
    </chartFormat>
    <chartFormat chart="0" format="661">
      <pivotArea type="data" outline="0" fieldPosition="0">
        <references count="3">
          <reference field="4294967294" count="1" selected="0">
            <x v="0"/>
          </reference>
          <reference field="1" count="1" selected="0">
            <x v="6"/>
          </reference>
          <reference field="4" count="1" selected="0">
            <x v="1"/>
          </reference>
        </references>
      </pivotArea>
    </chartFormat>
    <chartFormat chart="0" format="662">
      <pivotArea type="data" outline="0" fieldPosition="0">
        <references count="3">
          <reference field="4294967294" count="1" selected="0">
            <x v="0"/>
          </reference>
          <reference field="1" count="1" selected="0">
            <x v="7"/>
          </reference>
          <reference field="4" count="1" selected="0">
            <x v="1"/>
          </reference>
        </references>
      </pivotArea>
    </chartFormat>
    <chartFormat chart="0" format="663">
      <pivotArea type="data" outline="0" fieldPosition="0">
        <references count="3">
          <reference field="4294967294" count="1" selected="0">
            <x v="0"/>
          </reference>
          <reference field="1" count="1" selected="0">
            <x v="8"/>
          </reference>
          <reference field="4" count="1" selected="0">
            <x v="1"/>
          </reference>
        </references>
      </pivotArea>
    </chartFormat>
    <chartFormat chart="0" format="664">
      <pivotArea type="data" outline="0" fieldPosition="0">
        <references count="3">
          <reference field="4294967294" count="1" selected="0">
            <x v="0"/>
          </reference>
          <reference field="1" count="1" selected="0">
            <x v="9"/>
          </reference>
          <reference field="4" count="1" selected="0">
            <x v="1"/>
          </reference>
        </references>
      </pivotArea>
    </chartFormat>
    <chartFormat chart="0" format="665">
      <pivotArea type="data" outline="0" fieldPosition="0">
        <references count="3">
          <reference field="4294967294" count="1" selected="0">
            <x v="0"/>
          </reference>
          <reference field="1" count="1" selected="0">
            <x v="10"/>
          </reference>
          <reference field="4" count="1" selected="0">
            <x v="1"/>
          </reference>
        </references>
      </pivotArea>
    </chartFormat>
    <chartFormat chart="0" format="666">
      <pivotArea type="data" outline="0" fieldPosition="0">
        <references count="3">
          <reference field="4294967294" count="1" selected="0">
            <x v="0"/>
          </reference>
          <reference field="1" count="1" selected="0">
            <x v="11"/>
          </reference>
          <reference field="4" count="1" selected="0">
            <x v="1"/>
          </reference>
        </references>
      </pivotArea>
    </chartFormat>
    <chartFormat chart="0" format="667">
      <pivotArea type="data" outline="0" fieldPosition="0">
        <references count="3">
          <reference field="4294967294" count="1" selected="0">
            <x v="0"/>
          </reference>
          <reference field="1" count="1" selected="0">
            <x v="12"/>
          </reference>
          <reference field="4" count="1" selected="0">
            <x v="1"/>
          </reference>
        </references>
      </pivotArea>
    </chartFormat>
    <chartFormat chart="0" format="668">
      <pivotArea type="data" outline="0" fieldPosition="0">
        <references count="3">
          <reference field="4294967294" count="1" selected="0">
            <x v="0"/>
          </reference>
          <reference field="1" count="1" selected="0">
            <x v="13"/>
          </reference>
          <reference field="4" count="1" selected="0">
            <x v="1"/>
          </reference>
        </references>
      </pivotArea>
    </chartFormat>
    <chartFormat chart="0" format="669">
      <pivotArea type="data" outline="0" fieldPosition="0">
        <references count="3">
          <reference field="4294967294" count="1" selected="0">
            <x v="0"/>
          </reference>
          <reference field="1" count="1" selected="0">
            <x v="14"/>
          </reference>
          <reference field="4" count="1" selected="0">
            <x v="1"/>
          </reference>
        </references>
      </pivotArea>
    </chartFormat>
    <chartFormat chart="0" format="670">
      <pivotArea type="data" outline="0" fieldPosition="0">
        <references count="3">
          <reference field="4294967294" count="1" selected="0">
            <x v="0"/>
          </reference>
          <reference field="1" count="1" selected="0">
            <x v="15"/>
          </reference>
          <reference field="4" count="1" selected="0">
            <x v="1"/>
          </reference>
        </references>
      </pivotArea>
    </chartFormat>
    <chartFormat chart="0" format="671">
      <pivotArea type="data" outline="0" fieldPosition="0">
        <references count="3">
          <reference field="4294967294" count="1" selected="0">
            <x v="0"/>
          </reference>
          <reference field="1" count="1" selected="0">
            <x v="16"/>
          </reference>
          <reference field="4" count="1" selected="0">
            <x v="1"/>
          </reference>
        </references>
      </pivotArea>
    </chartFormat>
    <chartFormat chart="0" format="672">
      <pivotArea type="data" outline="0" fieldPosition="0">
        <references count="3">
          <reference field="4294967294" count="1" selected="0">
            <x v="0"/>
          </reference>
          <reference field="1" count="1" selected="0">
            <x v="17"/>
          </reference>
          <reference field="4" count="1" selected="0">
            <x v="1"/>
          </reference>
        </references>
      </pivotArea>
    </chartFormat>
    <chartFormat chart="0" format="673">
      <pivotArea type="data" outline="0" fieldPosition="0">
        <references count="3">
          <reference field="4294967294" count="1" selected="0">
            <x v="0"/>
          </reference>
          <reference field="1" count="1" selected="0">
            <x v="18"/>
          </reference>
          <reference field="4" count="1" selected="0">
            <x v="1"/>
          </reference>
        </references>
      </pivotArea>
    </chartFormat>
    <chartFormat chart="0" format="674">
      <pivotArea type="data" outline="0" fieldPosition="0">
        <references count="3">
          <reference field="4294967294" count="1" selected="0">
            <x v="0"/>
          </reference>
          <reference field="1" count="1" selected="0">
            <x v="19"/>
          </reference>
          <reference field="4" count="1" selected="0">
            <x v="1"/>
          </reference>
        </references>
      </pivotArea>
    </chartFormat>
    <chartFormat chart="0" format="675">
      <pivotArea type="data" outline="0" fieldPosition="0">
        <references count="3">
          <reference field="4294967294" count="1" selected="0">
            <x v="0"/>
          </reference>
          <reference field="1" count="1" selected="0">
            <x v="20"/>
          </reference>
          <reference field="4" count="1" selected="0">
            <x v="1"/>
          </reference>
        </references>
      </pivotArea>
    </chartFormat>
    <chartFormat chart="0" format="676">
      <pivotArea type="data" outline="0" fieldPosition="0">
        <references count="3">
          <reference field="4294967294" count="1" selected="0">
            <x v="0"/>
          </reference>
          <reference field="1" count="1" selected="0">
            <x v="21"/>
          </reference>
          <reference field="4" count="1" selected="0">
            <x v="1"/>
          </reference>
        </references>
      </pivotArea>
    </chartFormat>
    <chartFormat chart="0" format="677">
      <pivotArea type="data" outline="0" fieldPosition="0">
        <references count="3">
          <reference field="4294967294" count="1" selected="0">
            <x v="0"/>
          </reference>
          <reference field="1" count="1" selected="0">
            <x v="22"/>
          </reference>
          <reference field="4" count="1" selected="0">
            <x v="1"/>
          </reference>
        </references>
      </pivotArea>
    </chartFormat>
    <chartFormat chart="0" format="678">
      <pivotArea type="data" outline="0" fieldPosition="0">
        <references count="3">
          <reference field="4294967294" count="1" selected="0">
            <x v="0"/>
          </reference>
          <reference field="1" count="1" selected="0">
            <x v="23"/>
          </reference>
          <reference field="4" count="1" selected="0">
            <x v="1"/>
          </reference>
        </references>
      </pivotArea>
    </chartFormat>
    <chartFormat chart="0" format="679">
      <pivotArea type="data" outline="0" fieldPosition="0">
        <references count="3">
          <reference field="4294967294" count="1" selected="0">
            <x v="0"/>
          </reference>
          <reference field="1" count="1" selected="0">
            <x v="24"/>
          </reference>
          <reference field="4" count="1" selected="0">
            <x v="1"/>
          </reference>
        </references>
      </pivotArea>
    </chartFormat>
    <chartFormat chart="0" format="680">
      <pivotArea type="data" outline="0" fieldPosition="0">
        <references count="3">
          <reference field="4294967294" count="1" selected="0">
            <x v="0"/>
          </reference>
          <reference field="1" count="1" selected="0">
            <x v="25"/>
          </reference>
          <reference field="4" count="1" selected="0">
            <x v="1"/>
          </reference>
        </references>
      </pivotArea>
    </chartFormat>
    <chartFormat chart="0" format="681">
      <pivotArea type="data" outline="0" fieldPosition="0">
        <references count="3">
          <reference field="4294967294" count="1" selected="0">
            <x v="0"/>
          </reference>
          <reference field="1" count="1" selected="0">
            <x v="26"/>
          </reference>
          <reference field="4" count="1" selected="0">
            <x v="1"/>
          </reference>
        </references>
      </pivotArea>
    </chartFormat>
    <chartFormat chart="0" format="682">
      <pivotArea type="data" outline="0" fieldPosition="0">
        <references count="3">
          <reference field="4294967294" count="1" selected="0">
            <x v="0"/>
          </reference>
          <reference field="1" count="1" selected="0">
            <x v="27"/>
          </reference>
          <reference field="4" count="1" selected="0">
            <x v="1"/>
          </reference>
        </references>
      </pivotArea>
    </chartFormat>
    <chartFormat chart="0" format="683" series="1">
      <pivotArea type="data" outline="0" fieldPosition="0">
        <references count="2">
          <reference field="4294967294" count="1" selected="0">
            <x v="0"/>
          </reference>
          <reference field="4" count="1" selected="0">
            <x v="2"/>
          </reference>
        </references>
      </pivotArea>
    </chartFormat>
    <chartFormat chart="0" format="684">
      <pivotArea type="data" outline="0" fieldPosition="0">
        <references count="3">
          <reference field="4294967294" count="1" selected="0">
            <x v="0"/>
          </reference>
          <reference field="1" count="1" selected="0">
            <x v="0"/>
          </reference>
          <reference field="4" count="1" selected="0">
            <x v="2"/>
          </reference>
        </references>
      </pivotArea>
    </chartFormat>
    <chartFormat chart="0" format="685">
      <pivotArea type="data" outline="0" fieldPosition="0">
        <references count="3">
          <reference field="4294967294" count="1" selected="0">
            <x v="0"/>
          </reference>
          <reference field="1" count="1" selected="0">
            <x v="1"/>
          </reference>
          <reference field="4" count="1" selected="0">
            <x v="2"/>
          </reference>
        </references>
      </pivotArea>
    </chartFormat>
    <chartFormat chart="0" format="686">
      <pivotArea type="data" outline="0" fieldPosition="0">
        <references count="3">
          <reference field="4294967294" count="1" selected="0">
            <x v="0"/>
          </reference>
          <reference field="1" count="1" selected="0">
            <x v="2"/>
          </reference>
          <reference field="4" count="1" selected="0">
            <x v="2"/>
          </reference>
        </references>
      </pivotArea>
    </chartFormat>
    <chartFormat chart="0" format="687">
      <pivotArea type="data" outline="0" fieldPosition="0">
        <references count="3">
          <reference field="4294967294" count="1" selected="0">
            <x v="0"/>
          </reference>
          <reference field="1" count="1" selected="0">
            <x v="3"/>
          </reference>
          <reference field="4" count="1" selected="0">
            <x v="2"/>
          </reference>
        </references>
      </pivotArea>
    </chartFormat>
    <chartFormat chart="0" format="688">
      <pivotArea type="data" outline="0" fieldPosition="0">
        <references count="3">
          <reference field="4294967294" count="1" selected="0">
            <x v="0"/>
          </reference>
          <reference field="1" count="1" selected="0">
            <x v="4"/>
          </reference>
          <reference field="4" count="1" selected="0">
            <x v="2"/>
          </reference>
        </references>
      </pivotArea>
    </chartFormat>
    <chartFormat chart="0" format="689">
      <pivotArea type="data" outline="0" fieldPosition="0">
        <references count="3">
          <reference field="4294967294" count="1" selected="0">
            <x v="0"/>
          </reference>
          <reference field="1" count="1" selected="0">
            <x v="5"/>
          </reference>
          <reference field="4" count="1" selected="0">
            <x v="2"/>
          </reference>
        </references>
      </pivotArea>
    </chartFormat>
    <chartFormat chart="0" format="690">
      <pivotArea type="data" outline="0" fieldPosition="0">
        <references count="3">
          <reference field="4294967294" count="1" selected="0">
            <x v="0"/>
          </reference>
          <reference field="1" count="1" selected="0">
            <x v="6"/>
          </reference>
          <reference field="4" count="1" selected="0">
            <x v="2"/>
          </reference>
        </references>
      </pivotArea>
    </chartFormat>
    <chartFormat chart="0" format="691">
      <pivotArea type="data" outline="0" fieldPosition="0">
        <references count="3">
          <reference field="4294967294" count="1" selected="0">
            <x v="0"/>
          </reference>
          <reference field="1" count="1" selected="0">
            <x v="7"/>
          </reference>
          <reference field="4" count="1" selected="0">
            <x v="2"/>
          </reference>
        </references>
      </pivotArea>
    </chartFormat>
    <chartFormat chart="0" format="692">
      <pivotArea type="data" outline="0" fieldPosition="0">
        <references count="3">
          <reference field="4294967294" count="1" selected="0">
            <x v="0"/>
          </reference>
          <reference field="1" count="1" selected="0">
            <x v="8"/>
          </reference>
          <reference field="4" count="1" selected="0">
            <x v="2"/>
          </reference>
        </references>
      </pivotArea>
    </chartFormat>
    <chartFormat chart="0" format="693">
      <pivotArea type="data" outline="0" fieldPosition="0">
        <references count="3">
          <reference field="4294967294" count="1" selected="0">
            <x v="0"/>
          </reference>
          <reference field="1" count="1" selected="0">
            <x v="9"/>
          </reference>
          <reference field="4" count="1" selected="0">
            <x v="2"/>
          </reference>
        </references>
      </pivotArea>
    </chartFormat>
    <chartFormat chart="0" format="694">
      <pivotArea type="data" outline="0" fieldPosition="0">
        <references count="3">
          <reference field="4294967294" count="1" selected="0">
            <x v="0"/>
          </reference>
          <reference field="1" count="1" selected="0">
            <x v="10"/>
          </reference>
          <reference field="4" count="1" selected="0">
            <x v="2"/>
          </reference>
        </references>
      </pivotArea>
    </chartFormat>
    <chartFormat chart="0" format="695">
      <pivotArea type="data" outline="0" fieldPosition="0">
        <references count="3">
          <reference field="4294967294" count="1" selected="0">
            <x v="0"/>
          </reference>
          <reference field="1" count="1" selected="0">
            <x v="11"/>
          </reference>
          <reference field="4" count="1" selected="0">
            <x v="2"/>
          </reference>
        </references>
      </pivotArea>
    </chartFormat>
    <chartFormat chart="0" format="696">
      <pivotArea type="data" outline="0" fieldPosition="0">
        <references count="3">
          <reference field="4294967294" count="1" selected="0">
            <x v="0"/>
          </reference>
          <reference field="1" count="1" selected="0">
            <x v="12"/>
          </reference>
          <reference field="4" count="1" selected="0">
            <x v="2"/>
          </reference>
        </references>
      </pivotArea>
    </chartFormat>
    <chartFormat chart="0" format="697">
      <pivotArea type="data" outline="0" fieldPosition="0">
        <references count="3">
          <reference field="4294967294" count="1" selected="0">
            <x v="0"/>
          </reference>
          <reference field="1" count="1" selected="0">
            <x v="13"/>
          </reference>
          <reference field="4" count="1" selected="0">
            <x v="2"/>
          </reference>
        </references>
      </pivotArea>
    </chartFormat>
    <chartFormat chart="0" format="698">
      <pivotArea type="data" outline="0" fieldPosition="0">
        <references count="3">
          <reference field="4294967294" count="1" selected="0">
            <x v="0"/>
          </reference>
          <reference field="1" count="1" selected="0">
            <x v="14"/>
          </reference>
          <reference field="4" count="1" selected="0">
            <x v="2"/>
          </reference>
        </references>
      </pivotArea>
    </chartFormat>
    <chartFormat chart="0" format="699">
      <pivotArea type="data" outline="0" fieldPosition="0">
        <references count="3">
          <reference field="4294967294" count="1" selected="0">
            <x v="0"/>
          </reference>
          <reference field="1" count="1" selected="0">
            <x v="15"/>
          </reference>
          <reference field="4" count="1" selected="0">
            <x v="2"/>
          </reference>
        </references>
      </pivotArea>
    </chartFormat>
    <chartFormat chart="0" format="700">
      <pivotArea type="data" outline="0" fieldPosition="0">
        <references count="3">
          <reference field="4294967294" count="1" selected="0">
            <x v="0"/>
          </reference>
          <reference field="1" count="1" selected="0">
            <x v="16"/>
          </reference>
          <reference field="4" count="1" selected="0">
            <x v="2"/>
          </reference>
        </references>
      </pivotArea>
    </chartFormat>
    <chartFormat chart="0" format="701">
      <pivotArea type="data" outline="0" fieldPosition="0">
        <references count="3">
          <reference field="4294967294" count="1" selected="0">
            <x v="0"/>
          </reference>
          <reference field="1" count="1" selected="0">
            <x v="17"/>
          </reference>
          <reference field="4" count="1" selected="0">
            <x v="2"/>
          </reference>
        </references>
      </pivotArea>
    </chartFormat>
    <chartFormat chart="0" format="702">
      <pivotArea type="data" outline="0" fieldPosition="0">
        <references count="3">
          <reference field="4294967294" count="1" selected="0">
            <x v="0"/>
          </reference>
          <reference field="1" count="1" selected="0">
            <x v="18"/>
          </reference>
          <reference field="4" count="1" selected="0">
            <x v="2"/>
          </reference>
        </references>
      </pivotArea>
    </chartFormat>
    <chartFormat chart="0" format="703">
      <pivotArea type="data" outline="0" fieldPosition="0">
        <references count="3">
          <reference field="4294967294" count="1" selected="0">
            <x v="0"/>
          </reference>
          <reference field="1" count="1" selected="0">
            <x v="19"/>
          </reference>
          <reference field="4" count="1" selected="0">
            <x v="2"/>
          </reference>
        </references>
      </pivotArea>
    </chartFormat>
    <chartFormat chart="0" format="704">
      <pivotArea type="data" outline="0" fieldPosition="0">
        <references count="3">
          <reference field="4294967294" count="1" selected="0">
            <x v="0"/>
          </reference>
          <reference field="1" count="1" selected="0">
            <x v="20"/>
          </reference>
          <reference field="4" count="1" selected="0">
            <x v="2"/>
          </reference>
        </references>
      </pivotArea>
    </chartFormat>
    <chartFormat chart="0" format="705">
      <pivotArea type="data" outline="0" fieldPosition="0">
        <references count="3">
          <reference field="4294967294" count="1" selected="0">
            <x v="0"/>
          </reference>
          <reference field="1" count="1" selected="0">
            <x v="21"/>
          </reference>
          <reference field="4" count="1" selected="0">
            <x v="2"/>
          </reference>
        </references>
      </pivotArea>
    </chartFormat>
    <chartFormat chart="0" format="706">
      <pivotArea type="data" outline="0" fieldPosition="0">
        <references count="3">
          <reference field="4294967294" count="1" selected="0">
            <x v="0"/>
          </reference>
          <reference field="1" count="1" selected="0">
            <x v="22"/>
          </reference>
          <reference field="4" count="1" selected="0">
            <x v="2"/>
          </reference>
        </references>
      </pivotArea>
    </chartFormat>
    <chartFormat chart="0" format="707">
      <pivotArea type="data" outline="0" fieldPosition="0">
        <references count="3">
          <reference field="4294967294" count="1" selected="0">
            <x v="0"/>
          </reference>
          <reference field="1" count="1" selected="0">
            <x v="23"/>
          </reference>
          <reference field="4" count="1" selected="0">
            <x v="2"/>
          </reference>
        </references>
      </pivotArea>
    </chartFormat>
    <chartFormat chart="0" format="708">
      <pivotArea type="data" outline="0" fieldPosition="0">
        <references count="3">
          <reference field="4294967294" count="1" selected="0">
            <x v="0"/>
          </reference>
          <reference field="1" count="1" selected="0">
            <x v="24"/>
          </reference>
          <reference field="4" count="1" selected="0">
            <x v="2"/>
          </reference>
        </references>
      </pivotArea>
    </chartFormat>
    <chartFormat chart="0" format="709">
      <pivotArea type="data" outline="0" fieldPosition="0">
        <references count="3">
          <reference field="4294967294" count="1" selected="0">
            <x v="0"/>
          </reference>
          <reference field="1" count="1" selected="0">
            <x v="25"/>
          </reference>
          <reference field="4" count="1" selected="0">
            <x v="2"/>
          </reference>
        </references>
      </pivotArea>
    </chartFormat>
    <chartFormat chart="0" format="710">
      <pivotArea type="data" outline="0" fieldPosition="0">
        <references count="3">
          <reference field="4294967294" count="1" selected="0">
            <x v="0"/>
          </reference>
          <reference field="1" count="1" selected="0">
            <x v="26"/>
          </reference>
          <reference field="4" count="1" selected="0">
            <x v="2"/>
          </reference>
        </references>
      </pivotArea>
    </chartFormat>
    <chartFormat chart="0" format="711">
      <pivotArea type="data" outline="0" fieldPosition="0">
        <references count="3">
          <reference field="4294967294" count="1" selected="0">
            <x v="0"/>
          </reference>
          <reference field="1" count="1" selected="0">
            <x v="27"/>
          </reference>
          <reference field="4" count="1" selected="0">
            <x v="2"/>
          </reference>
        </references>
      </pivotArea>
    </chartFormat>
    <chartFormat chart="0" format="712" series="1">
      <pivotArea type="data" outline="0" fieldPosition="0">
        <references count="2">
          <reference field="4294967294" count="1" selected="0">
            <x v="0"/>
          </reference>
          <reference field="4" count="1" selected="0">
            <x v="3"/>
          </reference>
        </references>
      </pivotArea>
    </chartFormat>
    <chartFormat chart="0" format="713">
      <pivotArea type="data" outline="0" fieldPosition="0">
        <references count="3">
          <reference field="4294967294" count="1" selected="0">
            <x v="0"/>
          </reference>
          <reference field="1" count="1" selected="0">
            <x v="0"/>
          </reference>
          <reference field="4" count="1" selected="0">
            <x v="3"/>
          </reference>
        </references>
      </pivotArea>
    </chartFormat>
    <chartFormat chart="0" format="714">
      <pivotArea type="data" outline="0" fieldPosition="0">
        <references count="3">
          <reference field="4294967294" count="1" selected="0">
            <x v="0"/>
          </reference>
          <reference field="1" count="1" selected="0">
            <x v="1"/>
          </reference>
          <reference field="4" count="1" selected="0">
            <x v="3"/>
          </reference>
        </references>
      </pivotArea>
    </chartFormat>
    <chartFormat chart="0" format="715">
      <pivotArea type="data" outline="0" fieldPosition="0">
        <references count="3">
          <reference field="4294967294" count="1" selected="0">
            <x v="0"/>
          </reference>
          <reference field="1" count="1" selected="0">
            <x v="2"/>
          </reference>
          <reference field="4" count="1" selected="0">
            <x v="3"/>
          </reference>
        </references>
      </pivotArea>
    </chartFormat>
    <chartFormat chart="0" format="716">
      <pivotArea type="data" outline="0" fieldPosition="0">
        <references count="3">
          <reference field="4294967294" count="1" selected="0">
            <x v="0"/>
          </reference>
          <reference field="1" count="1" selected="0">
            <x v="3"/>
          </reference>
          <reference field="4" count="1" selected="0">
            <x v="3"/>
          </reference>
        </references>
      </pivotArea>
    </chartFormat>
    <chartFormat chart="0" format="717">
      <pivotArea type="data" outline="0" fieldPosition="0">
        <references count="3">
          <reference field="4294967294" count="1" selected="0">
            <x v="0"/>
          </reference>
          <reference field="1" count="1" selected="0">
            <x v="4"/>
          </reference>
          <reference field="4" count="1" selected="0">
            <x v="3"/>
          </reference>
        </references>
      </pivotArea>
    </chartFormat>
    <chartFormat chart="0" format="718">
      <pivotArea type="data" outline="0" fieldPosition="0">
        <references count="3">
          <reference field="4294967294" count="1" selected="0">
            <x v="0"/>
          </reference>
          <reference field="1" count="1" selected="0">
            <x v="5"/>
          </reference>
          <reference field="4" count="1" selected="0">
            <x v="3"/>
          </reference>
        </references>
      </pivotArea>
    </chartFormat>
    <chartFormat chart="0" format="719">
      <pivotArea type="data" outline="0" fieldPosition="0">
        <references count="3">
          <reference field="4294967294" count="1" selected="0">
            <x v="0"/>
          </reference>
          <reference field="1" count="1" selected="0">
            <x v="6"/>
          </reference>
          <reference field="4" count="1" selected="0">
            <x v="3"/>
          </reference>
        </references>
      </pivotArea>
    </chartFormat>
    <chartFormat chart="0" format="720">
      <pivotArea type="data" outline="0" fieldPosition="0">
        <references count="3">
          <reference field="4294967294" count="1" selected="0">
            <x v="0"/>
          </reference>
          <reference field="1" count="1" selected="0">
            <x v="7"/>
          </reference>
          <reference field="4" count="1" selected="0">
            <x v="3"/>
          </reference>
        </references>
      </pivotArea>
    </chartFormat>
    <chartFormat chart="0" format="721">
      <pivotArea type="data" outline="0" fieldPosition="0">
        <references count="3">
          <reference field="4294967294" count="1" selected="0">
            <x v="0"/>
          </reference>
          <reference field="1" count="1" selected="0">
            <x v="8"/>
          </reference>
          <reference field="4" count="1" selected="0">
            <x v="3"/>
          </reference>
        </references>
      </pivotArea>
    </chartFormat>
    <chartFormat chart="0" format="722">
      <pivotArea type="data" outline="0" fieldPosition="0">
        <references count="3">
          <reference field="4294967294" count="1" selected="0">
            <x v="0"/>
          </reference>
          <reference field="1" count="1" selected="0">
            <x v="9"/>
          </reference>
          <reference field="4" count="1" selected="0">
            <x v="3"/>
          </reference>
        </references>
      </pivotArea>
    </chartFormat>
    <chartFormat chart="0" format="723">
      <pivotArea type="data" outline="0" fieldPosition="0">
        <references count="3">
          <reference field="4294967294" count="1" selected="0">
            <x v="0"/>
          </reference>
          <reference field="1" count="1" selected="0">
            <x v="10"/>
          </reference>
          <reference field="4" count="1" selected="0">
            <x v="3"/>
          </reference>
        </references>
      </pivotArea>
    </chartFormat>
    <chartFormat chart="0" format="724">
      <pivotArea type="data" outline="0" fieldPosition="0">
        <references count="3">
          <reference field="4294967294" count="1" selected="0">
            <x v="0"/>
          </reference>
          <reference field="1" count="1" selected="0">
            <x v="11"/>
          </reference>
          <reference field="4" count="1" selected="0">
            <x v="3"/>
          </reference>
        </references>
      </pivotArea>
    </chartFormat>
    <chartFormat chart="0" format="725">
      <pivotArea type="data" outline="0" fieldPosition="0">
        <references count="3">
          <reference field="4294967294" count="1" selected="0">
            <x v="0"/>
          </reference>
          <reference field="1" count="1" selected="0">
            <x v="12"/>
          </reference>
          <reference field="4" count="1" selected="0">
            <x v="3"/>
          </reference>
        </references>
      </pivotArea>
    </chartFormat>
    <chartFormat chart="0" format="726">
      <pivotArea type="data" outline="0" fieldPosition="0">
        <references count="3">
          <reference field="4294967294" count="1" selected="0">
            <x v="0"/>
          </reference>
          <reference field="1" count="1" selected="0">
            <x v="13"/>
          </reference>
          <reference field="4" count="1" selected="0">
            <x v="3"/>
          </reference>
        </references>
      </pivotArea>
    </chartFormat>
    <chartFormat chart="0" format="727">
      <pivotArea type="data" outline="0" fieldPosition="0">
        <references count="3">
          <reference field="4294967294" count="1" selected="0">
            <x v="0"/>
          </reference>
          <reference field="1" count="1" selected="0">
            <x v="14"/>
          </reference>
          <reference field="4" count="1" selected="0">
            <x v="3"/>
          </reference>
        </references>
      </pivotArea>
    </chartFormat>
    <chartFormat chart="0" format="728">
      <pivotArea type="data" outline="0" fieldPosition="0">
        <references count="3">
          <reference field="4294967294" count="1" selected="0">
            <x v="0"/>
          </reference>
          <reference field="1" count="1" selected="0">
            <x v="15"/>
          </reference>
          <reference field="4" count="1" selected="0">
            <x v="3"/>
          </reference>
        </references>
      </pivotArea>
    </chartFormat>
    <chartFormat chart="0" format="729">
      <pivotArea type="data" outline="0" fieldPosition="0">
        <references count="3">
          <reference field="4294967294" count="1" selected="0">
            <x v="0"/>
          </reference>
          <reference field="1" count="1" selected="0">
            <x v="16"/>
          </reference>
          <reference field="4" count="1" selected="0">
            <x v="3"/>
          </reference>
        </references>
      </pivotArea>
    </chartFormat>
    <chartFormat chart="0" format="730">
      <pivotArea type="data" outline="0" fieldPosition="0">
        <references count="3">
          <reference field="4294967294" count="1" selected="0">
            <x v="0"/>
          </reference>
          <reference field="1" count="1" selected="0">
            <x v="17"/>
          </reference>
          <reference field="4" count="1" selected="0">
            <x v="3"/>
          </reference>
        </references>
      </pivotArea>
    </chartFormat>
    <chartFormat chart="0" format="731">
      <pivotArea type="data" outline="0" fieldPosition="0">
        <references count="3">
          <reference field="4294967294" count="1" selected="0">
            <x v="0"/>
          </reference>
          <reference field="1" count="1" selected="0">
            <x v="18"/>
          </reference>
          <reference field="4" count="1" selected="0">
            <x v="3"/>
          </reference>
        </references>
      </pivotArea>
    </chartFormat>
    <chartFormat chart="0" format="732">
      <pivotArea type="data" outline="0" fieldPosition="0">
        <references count="3">
          <reference field="4294967294" count="1" selected="0">
            <x v="0"/>
          </reference>
          <reference field="1" count="1" selected="0">
            <x v="19"/>
          </reference>
          <reference field="4" count="1" selected="0">
            <x v="3"/>
          </reference>
        </references>
      </pivotArea>
    </chartFormat>
    <chartFormat chart="0" format="733">
      <pivotArea type="data" outline="0" fieldPosition="0">
        <references count="3">
          <reference field="4294967294" count="1" selected="0">
            <x v="0"/>
          </reference>
          <reference field="1" count="1" selected="0">
            <x v="20"/>
          </reference>
          <reference field="4" count="1" selected="0">
            <x v="3"/>
          </reference>
        </references>
      </pivotArea>
    </chartFormat>
    <chartFormat chart="0" format="734">
      <pivotArea type="data" outline="0" fieldPosition="0">
        <references count="3">
          <reference field="4294967294" count="1" selected="0">
            <x v="0"/>
          </reference>
          <reference field="1" count="1" selected="0">
            <x v="21"/>
          </reference>
          <reference field="4" count="1" selected="0">
            <x v="3"/>
          </reference>
        </references>
      </pivotArea>
    </chartFormat>
    <chartFormat chart="0" format="735">
      <pivotArea type="data" outline="0" fieldPosition="0">
        <references count="3">
          <reference field="4294967294" count="1" selected="0">
            <x v="0"/>
          </reference>
          <reference field="1" count="1" selected="0">
            <x v="22"/>
          </reference>
          <reference field="4" count="1" selected="0">
            <x v="3"/>
          </reference>
        </references>
      </pivotArea>
    </chartFormat>
    <chartFormat chart="0" format="736">
      <pivotArea type="data" outline="0" fieldPosition="0">
        <references count="3">
          <reference field="4294967294" count="1" selected="0">
            <x v="0"/>
          </reference>
          <reference field="1" count="1" selected="0">
            <x v="23"/>
          </reference>
          <reference field="4" count="1" selected="0">
            <x v="3"/>
          </reference>
        </references>
      </pivotArea>
    </chartFormat>
    <chartFormat chart="0" format="737">
      <pivotArea type="data" outline="0" fieldPosition="0">
        <references count="3">
          <reference field="4294967294" count="1" selected="0">
            <x v="0"/>
          </reference>
          <reference field="1" count="1" selected="0">
            <x v="24"/>
          </reference>
          <reference field="4" count="1" selected="0">
            <x v="3"/>
          </reference>
        </references>
      </pivotArea>
    </chartFormat>
    <chartFormat chart="0" format="738">
      <pivotArea type="data" outline="0" fieldPosition="0">
        <references count="3">
          <reference field="4294967294" count="1" selected="0">
            <x v="0"/>
          </reference>
          <reference field="1" count="1" selected="0">
            <x v="25"/>
          </reference>
          <reference field="4" count="1" selected="0">
            <x v="3"/>
          </reference>
        </references>
      </pivotArea>
    </chartFormat>
    <chartFormat chart="0" format="739">
      <pivotArea type="data" outline="0" fieldPosition="0">
        <references count="3">
          <reference field="4294967294" count="1" selected="0">
            <x v="0"/>
          </reference>
          <reference field="1" count="1" selected="0">
            <x v="26"/>
          </reference>
          <reference field="4" count="1" selected="0">
            <x v="3"/>
          </reference>
        </references>
      </pivotArea>
    </chartFormat>
    <chartFormat chart="0" format="740">
      <pivotArea type="data" outline="0" fieldPosition="0">
        <references count="3">
          <reference field="4294967294" count="1" selected="0">
            <x v="0"/>
          </reference>
          <reference field="1" count="1" selected="0">
            <x v="27"/>
          </reference>
          <reference field="4"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13"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14">
  <location ref="A290:M320" firstHeaderRow="1" firstDataRow="2" firstDataCol="1" rowPageCount="1" colPageCount="1"/>
  <pivotFields count="26">
    <pivotField showAll="0"/>
    <pivotField axis="axisRow" showAll="0" sortType="descending">
      <items count="30">
        <item x="0"/>
        <item x="1"/>
        <item x="2"/>
        <item x="12"/>
        <item x="3"/>
        <item x="4"/>
        <item x="6"/>
        <item x="7"/>
        <item x="10"/>
        <item x="11"/>
        <item x="5"/>
        <item x="8"/>
        <item x="13"/>
        <item x="14"/>
        <item x="15"/>
        <item x="18"/>
        <item x="16"/>
        <item x="17"/>
        <item x="19"/>
        <item x="20"/>
        <item x="21"/>
        <item x="22"/>
        <item x="23"/>
        <item n="Slovakia" m="1" x="28"/>
        <item x="25"/>
        <item x="9"/>
        <item x="24"/>
        <item x="27"/>
        <item n="Slovakia2" x="26"/>
        <item t="default"/>
      </items>
      <autoSortScope>
        <pivotArea dataOnly="0" outline="0" fieldPosition="0">
          <references count="1">
            <reference field="4294967294" count="1" selected="0">
              <x v="0"/>
            </reference>
          </references>
        </pivotArea>
      </autoSortScope>
    </pivotField>
    <pivotField showAll="0" defaultSubtotal="0"/>
    <pivotField showAll="0"/>
    <pivotField axis="axisPage" multipleItemSelectionAllowed="1" showAll="0">
      <items count="5">
        <item h="1" x="3"/>
        <item h="1" x="1"/>
        <item h="1" x="2"/>
        <item x="0"/>
        <item t="default"/>
      </items>
    </pivotField>
    <pivotField axis="axisCol" showAll="0">
      <items count="47">
        <item x="7"/>
        <item x="10"/>
        <item x="8"/>
        <item x="6"/>
        <item x="12"/>
        <item n="Electricity" x="11"/>
        <item h="1" x="16"/>
        <item h="1" x="3"/>
        <item h="1" x="15"/>
        <item h="1" x="4"/>
        <item h="1" x="14"/>
        <item h="1" x="13"/>
        <item x="9"/>
        <item n="Heat pumps" x="2"/>
        <item x="1"/>
        <item x="5"/>
        <item x="0"/>
        <item h="1" m="1" x="17"/>
        <item h="1" m="1" x="24"/>
        <item h="1" m="1" x="30"/>
        <item h="1" m="1" x="23"/>
        <item h="1" m="1" x="20"/>
        <item h="1" m="1" x="28"/>
        <item h="1" m="1" x="37"/>
        <item h="1" m="1" x="41"/>
        <item h="1" m="1" x="25"/>
        <item h="1" m="1" x="42"/>
        <item h="1" m="1" x="38"/>
        <item h="1" m="1" x="36"/>
        <item h="1" m="1" x="43"/>
        <item h="1" m="1" x="26"/>
        <item h="1" m="1" x="19"/>
        <item h="1" m="1" x="22"/>
        <item h="1" m="1" x="31"/>
        <item h="1" m="1" x="21"/>
        <item h="1" m="1" x="35"/>
        <item h="1" m="1" x="45"/>
        <item h="1" m="1" x="29"/>
        <item h="1" m="1" x="18"/>
        <item h="1" m="1" x="33"/>
        <item h="1" m="1" x="27"/>
        <item h="1" m="1" x="44"/>
        <item h="1" m="1" x="40"/>
        <item h="1" m="1" x="34"/>
        <item h="1" m="1" x="32"/>
        <item h="1" m="1" x="39"/>
        <item t="default"/>
      </items>
    </pivotField>
    <pivotField showAll="0"/>
    <pivotField dataField="1" numFmtId="2" showAll="0"/>
    <pivotField showAll="0"/>
    <pivotField showAll="0" defaultSubtotal="0"/>
    <pivotField showAll="0"/>
    <pivotField showAll="0"/>
    <pivotField showAll="0"/>
    <pivotField showAll="0"/>
    <pivotField showAll="0"/>
    <pivotField showAll="0"/>
    <pivotField showAll="0"/>
    <pivotField numFmtId="2" showAll="0"/>
    <pivotField showAll="0" defaultSubtotal="0"/>
    <pivotField numFmtId="167" showAll="0" defaultSubtotal="0"/>
    <pivotField showAll="0" defaultSubtotal="0"/>
    <pivotField showAll="0" defaultSubtotal="0"/>
    <pivotField showAll="0"/>
    <pivotField showAll="0"/>
    <pivotField showAll="0" defaultSubtotal="0"/>
    <pivotField showAll="0" defaultSubtotal="0"/>
  </pivotFields>
  <rowFields count="1">
    <field x="1"/>
  </rowFields>
  <rowItems count="29">
    <i>
      <x v="10"/>
    </i>
    <i>
      <x v="9"/>
    </i>
    <i>
      <x v="14"/>
    </i>
    <i>
      <x v="27"/>
    </i>
    <i>
      <x v="20"/>
    </i>
    <i>
      <x v="25"/>
    </i>
    <i>
      <x v="19"/>
    </i>
    <i>
      <x v="1"/>
    </i>
    <i>
      <x v="26"/>
    </i>
    <i>
      <x v="8"/>
    </i>
    <i>
      <x/>
    </i>
    <i>
      <x v="22"/>
    </i>
    <i>
      <x v="5"/>
    </i>
    <i>
      <x v="12"/>
    </i>
    <i>
      <x v="11"/>
    </i>
    <i>
      <x v="28"/>
    </i>
    <i>
      <x v="21"/>
    </i>
    <i>
      <x v="6"/>
    </i>
    <i>
      <x v="13"/>
    </i>
    <i>
      <x v="2"/>
    </i>
    <i>
      <x v="3"/>
    </i>
    <i>
      <x v="16"/>
    </i>
    <i>
      <x v="15"/>
    </i>
    <i>
      <x v="24"/>
    </i>
    <i>
      <x v="7"/>
    </i>
    <i>
      <x v="17"/>
    </i>
    <i>
      <x v="4"/>
    </i>
    <i>
      <x v="18"/>
    </i>
    <i t="grand">
      <x/>
    </i>
  </rowItems>
  <colFields count="1">
    <field x="5"/>
  </colFields>
  <colItems count="12">
    <i>
      <x/>
    </i>
    <i>
      <x v="1"/>
    </i>
    <i>
      <x v="2"/>
    </i>
    <i>
      <x v="3"/>
    </i>
    <i>
      <x v="4"/>
    </i>
    <i>
      <x v="5"/>
    </i>
    <i>
      <x v="12"/>
    </i>
    <i>
      <x v="13"/>
    </i>
    <i>
      <x v="14"/>
    </i>
    <i>
      <x v="15"/>
    </i>
    <i>
      <x v="16"/>
    </i>
    <i t="grand">
      <x/>
    </i>
  </colItems>
  <pageFields count="1">
    <pageField fld="4" hier="-1"/>
  </pageFields>
  <dataFields count="1">
    <dataField name="Sum of Total heating/cooling final" fld="7" baseField="0" baseItem="0"/>
  </dataFields>
  <formats count="15">
    <format dxfId="661">
      <pivotArea collapsedLevelsAreSubtotals="1" fieldPosition="0">
        <references count="1">
          <reference field="1" count="0"/>
        </references>
      </pivotArea>
    </format>
    <format dxfId="660">
      <pivotArea collapsedLevelsAreSubtotals="1" fieldPosition="0">
        <references count="1">
          <reference field="1" count="0"/>
        </references>
      </pivotArea>
    </format>
    <format dxfId="659">
      <pivotArea collapsedLevelsAreSubtotals="1" fieldPosition="0">
        <references count="1">
          <reference field="1" count="0"/>
        </references>
      </pivotArea>
    </format>
    <format dxfId="658">
      <pivotArea collapsedLevelsAreSubtotals="1" fieldPosition="0">
        <references count="1">
          <reference field="1" count="0"/>
        </references>
      </pivotArea>
    </format>
    <format dxfId="657">
      <pivotArea collapsedLevelsAreSubtotals="1" fieldPosition="0">
        <references count="1">
          <reference field="1" count="0"/>
        </references>
      </pivotArea>
    </format>
    <format dxfId="656">
      <pivotArea collapsedLevelsAreSubtotals="1" fieldPosition="0">
        <references count="1">
          <reference field="1" count="0"/>
        </references>
      </pivotArea>
    </format>
    <format dxfId="655">
      <pivotArea collapsedLevelsAreSubtotals="1" fieldPosition="0">
        <references count="1">
          <reference field="1" count="0"/>
        </references>
      </pivotArea>
    </format>
    <format dxfId="654">
      <pivotArea type="all" dataOnly="0" outline="0" fieldPosition="0"/>
    </format>
    <format dxfId="653">
      <pivotArea grandRow="1" outline="0" collapsedLevelsAreSubtotals="1" fieldPosition="0"/>
    </format>
    <format dxfId="652">
      <pivotArea grandRow="1" outline="0" collapsedLevelsAreSubtotals="1" fieldPosition="0"/>
    </format>
    <format dxfId="651">
      <pivotArea grandRow="1" outline="0" collapsedLevelsAreSubtotals="1" fieldPosition="0"/>
    </format>
    <format dxfId="650">
      <pivotArea grandRow="1" outline="0" collapsedLevelsAreSubtotals="1" fieldPosition="0"/>
    </format>
    <format dxfId="649">
      <pivotArea grandRow="1" outline="0" collapsedLevelsAreSubtotals="1" fieldPosition="0"/>
    </format>
    <format dxfId="648">
      <pivotArea grandRow="1" outline="0" collapsedLevelsAreSubtotals="1" fieldPosition="0"/>
    </format>
    <format dxfId="647">
      <pivotArea collapsedLevelsAreSubtotals="1" fieldPosition="0">
        <references count="1">
          <reference field="1" count="0"/>
        </references>
      </pivotArea>
    </format>
  </formats>
  <chartFormats count="11">
    <chartFormat chart="6" format="2354" series="1">
      <pivotArea type="data" outline="0" fieldPosition="0">
        <references count="2">
          <reference field="4294967294" count="1" selected="0">
            <x v="0"/>
          </reference>
          <reference field="5" count="1" selected="0">
            <x v="16"/>
          </reference>
        </references>
      </pivotArea>
    </chartFormat>
    <chartFormat chart="6" format="2355" series="1">
      <pivotArea type="data" outline="0" fieldPosition="0">
        <references count="2">
          <reference field="4294967294" count="1" selected="0">
            <x v="0"/>
          </reference>
          <reference field="5" count="1" selected="0">
            <x v="13"/>
          </reference>
        </references>
      </pivotArea>
    </chartFormat>
    <chartFormat chart="6" format="2356" series="1">
      <pivotArea type="data" outline="0" fieldPosition="0">
        <references count="2">
          <reference field="4294967294" count="1" selected="0">
            <x v="0"/>
          </reference>
          <reference field="5" count="1" selected="0">
            <x v="0"/>
          </reference>
        </references>
      </pivotArea>
    </chartFormat>
    <chartFormat chart="6" format="2357" series="1">
      <pivotArea type="data" outline="0" fieldPosition="0">
        <references count="2">
          <reference field="4294967294" count="1" selected="0">
            <x v="0"/>
          </reference>
          <reference field="5" count="1" selected="0">
            <x v="1"/>
          </reference>
        </references>
      </pivotArea>
    </chartFormat>
    <chartFormat chart="6" format="2358" series="1">
      <pivotArea type="data" outline="0" fieldPosition="0">
        <references count="2">
          <reference field="4294967294" count="1" selected="0">
            <x v="0"/>
          </reference>
          <reference field="5" count="1" selected="0">
            <x v="2"/>
          </reference>
        </references>
      </pivotArea>
    </chartFormat>
    <chartFormat chart="6" format="2359" series="1">
      <pivotArea type="data" outline="0" fieldPosition="0">
        <references count="2">
          <reference field="4294967294" count="1" selected="0">
            <x v="0"/>
          </reference>
          <reference field="5" count="1" selected="0">
            <x v="3"/>
          </reference>
        </references>
      </pivotArea>
    </chartFormat>
    <chartFormat chart="6" format="2360" series="1">
      <pivotArea type="data" outline="0" fieldPosition="0">
        <references count="2">
          <reference field="4294967294" count="1" selected="0">
            <x v="0"/>
          </reference>
          <reference field="5" count="1" selected="0">
            <x v="4"/>
          </reference>
        </references>
      </pivotArea>
    </chartFormat>
    <chartFormat chart="6" format="2361" series="1">
      <pivotArea type="data" outline="0" fieldPosition="0">
        <references count="2">
          <reference field="4294967294" count="1" selected="0">
            <x v="0"/>
          </reference>
          <reference field="5" count="1" selected="0">
            <x v="5"/>
          </reference>
        </references>
      </pivotArea>
    </chartFormat>
    <chartFormat chart="6" format="2362" series="1">
      <pivotArea type="data" outline="0" fieldPosition="0">
        <references count="2">
          <reference field="4294967294" count="1" selected="0">
            <x v="0"/>
          </reference>
          <reference field="5" count="1" selected="0">
            <x v="12"/>
          </reference>
        </references>
      </pivotArea>
    </chartFormat>
    <chartFormat chart="6" format="2363" series="1">
      <pivotArea type="data" outline="0" fieldPosition="0">
        <references count="2">
          <reference field="4294967294" count="1" selected="0">
            <x v="0"/>
          </reference>
          <reference field="5" count="1" selected="0">
            <x v="14"/>
          </reference>
        </references>
      </pivotArea>
    </chartFormat>
    <chartFormat chart="6" format="2364" series="1">
      <pivotArea type="data" outline="0" fieldPosition="0">
        <references count="2">
          <reference field="4294967294" count="1" selected="0">
            <x v="0"/>
          </reference>
          <reference field="5" count="1" selected="0">
            <x v="15"/>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0"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2">
  <location ref="A133:E145" firstHeaderRow="1" firstDataRow="2" firstDataCol="1" rowPageCount="1" colPageCount="1"/>
  <pivotFields count="26">
    <pivotField showAll="0"/>
    <pivotField axis="axisPage" showAll="0">
      <items count="30">
        <item x="0"/>
        <item x="1"/>
        <item x="2"/>
        <item x="12"/>
        <item x="3"/>
        <item x="4"/>
        <item x="6"/>
        <item x="7"/>
        <item x="10"/>
        <item x="11"/>
        <item x="5"/>
        <item x="8"/>
        <item x="13"/>
        <item x="14"/>
        <item x="15"/>
        <item x="18"/>
        <item x="16"/>
        <item x="17"/>
        <item x="19"/>
        <item x="20"/>
        <item x="21"/>
        <item x="22"/>
        <item x="23"/>
        <item m="1" x="28"/>
        <item x="25"/>
        <item x="9"/>
        <item x="24"/>
        <item x="27"/>
        <item x="26"/>
        <item t="default"/>
      </items>
    </pivotField>
    <pivotField showAll="0" defaultSubtotal="0"/>
    <pivotField showAll="0"/>
    <pivotField axis="axisCol" showAll="0">
      <items count="5">
        <item x="3"/>
        <item x="1"/>
        <item x="2"/>
        <item h="1" x="0"/>
        <item t="default"/>
      </items>
    </pivotField>
    <pivotField axis="axisRow" showAll="0">
      <items count="47">
        <item x="9"/>
        <item x="10"/>
        <item x="12"/>
        <item n="Electricity" x="11"/>
        <item x="7"/>
        <item n="Heat pumps" h="1" x="16"/>
        <item h="1" x="3"/>
        <item h="1" x="15"/>
        <item h="1" x="4"/>
        <item n="Heat pumps (electric)" x="2"/>
        <item h="1" x="14"/>
        <item h="1" x="13"/>
        <item x="8"/>
        <item x="6"/>
        <item x="5"/>
        <item x="1"/>
        <item h="1" x="0"/>
        <item h="1" m="1" x="17"/>
        <item h="1" m="1" x="24"/>
        <item h="1" m="1" x="30"/>
        <item h="1" m="1" x="23"/>
        <item h="1" m="1" x="20"/>
        <item h="1" m="1" x="28"/>
        <item h="1" m="1" x="37"/>
        <item h="1" m="1" x="41"/>
        <item h="1" m="1" x="25"/>
        <item h="1" m="1" x="42"/>
        <item h="1" m="1" x="38"/>
        <item h="1" m="1" x="36"/>
        <item h="1" m="1" x="43"/>
        <item h="1" m="1" x="26"/>
        <item h="1" m="1" x="19"/>
        <item h="1" m="1" x="22"/>
        <item h="1" m="1" x="31"/>
        <item h="1" m="1" x="21"/>
        <item h="1" m="1" x="35"/>
        <item h="1" m="1" x="45"/>
        <item h="1" m="1" x="29"/>
        <item h="1" m="1" x="18"/>
        <item h="1" m="1" x="33"/>
        <item h="1" m="1" x="27"/>
        <item h="1" m="1" x="44"/>
        <item h="1" m="1" x="40"/>
        <item h="1" m="1" x="34"/>
        <item h="1" m="1" x="32"/>
        <item h="1" m="1" x="39"/>
        <item t="default"/>
      </items>
    </pivotField>
    <pivotField showAll="0"/>
    <pivotField dataField="1" numFmtId="2" showAll="0"/>
    <pivotField showAll="0"/>
    <pivotField showAll="0" defaultSubtotal="0"/>
    <pivotField showAll="0"/>
    <pivotField showAll="0"/>
    <pivotField showAll="0"/>
    <pivotField showAll="0"/>
    <pivotField showAll="0"/>
    <pivotField showAll="0"/>
    <pivotField showAll="0"/>
    <pivotField numFmtId="2" showAll="0"/>
    <pivotField showAll="0" defaultSubtotal="0"/>
    <pivotField numFmtId="167" showAll="0" defaultSubtotal="0"/>
    <pivotField showAll="0" defaultSubtotal="0"/>
    <pivotField showAll="0" defaultSubtotal="0"/>
    <pivotField showAll="0"/>
    <pivotField showAll="0"/>
    <pivotField showAll="0" defaultSubtotal="0"/>
    <pivotField showAll="0" defaultSubtotal="0"/>
  </pivotFields>
  <rowFields count="1">
    <field x="5"/>
  </rowFields>
  <rowItems count="11">
    <i>
      <x/>
    </i>
    <i>
      <x v="1"/>
    </i>
    <i>
      <x v="2"/>
    </i>
    <i>
      <x v="3"/>
    </i>
    <i>
      <x v="4"/>
    </i>
    <i>
      <x v="9"/>
    </i>
    <i>
      <x v="12"/>
    </i>
    <i>
      <x v="13"/>
    </i>
    <i>
      <x v="14"/>
    </i>
    <i>
      <x v="15"/>
    </i>
    <i t="grand">
      <x/>
    </i>
  </rowItems>
  <colFields count="1">
    <field x="4"/>
  </colFields>
  <colItems count="4">
    <i>
      <x/>
    </i>
    <i>
      <x v="1"/>
    </i>
    <i>
      <x v="2"/>
    </i>
    <i t="grand">
      <x/>
    </i>
  </colItems>
  <pageFields count="1">
    <pageField fld="1" hier="-1"/>
  </pageFields>
  <dataFields count="1">
    <dataField name="Sum of Total heating/cooling final" fld="7" baseField="0" baseItem="0"/>
  </dataFields>
  <formats count="22">
    <format dxfId="683">
      <pivotArea collapsedLevelsAreSubtotals="1" fieldPosition="0">
        <references count="1">
          <reference field="5" count="0"/>
        </references>
      </pivotArea>
    </format>
    <format dxfId="682">
      <pivotArea collapsedLevelsAreSubtotals="1" fieldPosition="0">
        <references count="1">
          <reference field="5" count="0"/>
        </references>
      </pivotArea>
    </format>
    <format dxfId="681">
      <pivotArea collapsedLevelsAreSubtotals="1" fieldPosition="0">
        <references count="1">
          <reference field="5" count="0"/>
        </references>
      </pivotArea>
    </format>
    <format dxfId="680">
      <pivotArea collapsedLevelsAreSubtotals="1" fieldPosition="0">
        <references count="1">
          <reference field="5" count="0"/>
        </references>
      </pivotArea>
    </format>
    <format dxfId="679">
      <pivotArea collapsedLevelsAreSubtotals="1" fieldPosition="0">
        <references count="1">
          <reference field="5" count="0"/>
        </references>
      </pivotArea>
    </format>
    <format dxfId="678">
      <pivotArea collapsedLevelsAreSubtotals="1" fieldPosition="0">
        <references count="1">
          <reference field="5" count="0"/>
        </references>
      </pivotArea>
    </format>
    <format dxfId="677">
      <pivotArea collapsedLevelsAreSubtotals="1" fieldPosition="0">
        <references count="1">
          <reference field="5" count="0"/>
        </references>
      </pivotArea>
    </format>
    <format dxfId="676">
      <pivotArea collapsedLevelsAreSubtotals="1" fieldPosition="0">
        <references count="1">
          <reference field="5" count="0"/>
        </references>
      </pivotArea>
    </format>
    <format dxfId="675">
      <pivotArea collapsedLevelsAreSubtotals="1" fieldPosition="0">
        <references count="1">
          <reference field="5" count="0"/>
        </references>
      </pivotArea>
    </format>
    <format dxfId="674">
      <pivotArea collapsedLevelsAreSubtotals="1" fieldPosition="0">
        <references count="1">
          <reference field="5" count="0"/>
        </references>
      </pivotArea>
    </format>
    <format dxfId="673">
      <pivotArea collapsedLevelsAreSubtotals="1" fieldPosition="0">
        <references count="1">
          <reference field="5" count="0"/>
        </references>
      </pivotArea>
    </format>
    <format dxfId="672">
      <pivotArea collapsedLevelsAreSubtotals="1" fieldPosition="0">
        <references count="1">
          <reference field="5" count="0"/>
        </references>
      </pivotArea>
    </format>
    <format dxfId="671">
      <pivotArea collapsedLevelsAreSubtotals="1" fieldPosition="0">
        <references count="1">
          <reference field="5" count="0"/>
        </references>
      </pivotArea>
    </format>
    <format dxfId="670">
      <pivotArea collapsedLevelsAreSubtotals="1" fieldPosition="0">
        <references count="1">
          <reference field="5" count="0"/>
        </references>
      </pivotArea>
    </format>
    <format dxfId="669">
      <pivotArea collapsedLevelsAreSubtotals="1" fieldPosition="0">
        <references count="1">
          <reference field="5" count="0"/>
        </references>
      </pivotArea>
    </format>
    <format dxfId="668">
      <pivotArea outline="0" collapsedLevelsAreSubtotals="1" fieldPosition="0"/>
    </format>
    <format dxfId="667">
      <pivotArea outline="0" collapsedLevelsAreSubtotals="1" fieldPosition="0"/>
    </format>
    <format dxfId="666">
      <pivotArea dataOnly="0" labelOnly="1" fieldPosition="0">
        <references count="1">
          <reference field="4" count="0"/>
        </references>
      </pivotArea>
    </format>
    <format dxfId="665">
      <pivotArea dataOnly="0" labelOnly="1" grandCol="1" outline="0" fieldPosition="0"/>
    </format>
    <format dxfId="664">
      <pivotArea collapsedLevelsAreSubtotals="1" fieldPosition="0">
        <references count="1">
          <reference field="5" count="0"/>
        </references>
      </pivotArea>
    </format>
    <format dxfId="663">
      <pivotArea collapsedLevelsAreSubtotals="1" fieldPosition="0">
        <references count="1">
          <reference field="5" count="0"/>
        </references>
      </pivotArea>
    </format>
    <format dxfId="662">
      <pivotArea collapsedLevelsAreSubtotals="1" fieldPosition="0">
        <references count="1">
          <reference field="5" count="0"/>
        </references>
      </pivotArea>
    </format>
  </formats>
  <chartFormats count="78">
    <chartFormat chart="0" format="38" series="1">
      <pivotArea type="data" outline="0" fieldPosition="0">
        <references count="1">
          <reference field="4" count="1" selected="0">
            <x v="2"/>
          </reference>
        </references>
      </pivotArea>
    </chartFormat>
    <chartFormat chart="0" format="39" series="1">
      <pivotArea type="data" outline="0" fieldPosition="0">
        <references count="1">
          <reference field="4" count="1" selected="0">
            <x v="0"/>
          </reference>
        </references>
      </pivotArea>
    </chartFormat>
    <chartFormat chart="0" format="40" series="1">
      <pivotArea type="data" outline="0" fieldPosition="0">
        <references count="1">
          <reference field="4" count="1" selected="0">
            <x v="1"/>
          </reference>
        </references>
      </pivotArea>
    </chartFormat>
    <chartFormat chart="1" format="38" series="1">
      <pivotArea type="data" outline="0" fieldPosition="0">
        <references count="1">
          <reference field="4" count="1" selected="0">
            <x v="2"/>
          </reference>
        </references>
      </pivotArea>
    </chartFormat>
    <chartFormat chart="1" format="39" series="1">
      <pivotArea type="data" outline="0" fieldPosition="0">
        <references count="1">
          <reference field="4" count="1" selected="0">
            <x v="0"/>
          </reference>
        </references>
      </pivotArea>
    </chartFormat>
    <chartFormat chart="1" format="40" series="1">
      <pivotArea type="data" outline="0" fieldPosition="0">
        <references count="1">
          <reference field="4" count="1" selected="0">
            <x v="1"/>
          </reference>
        </references>
      </pivotArea>
    </chartFormat>
    <chartFormat chart="0" format="41" series="1">
      <pivotArea type="data" outline="0" fieldPosition="0">
        <references count="2">
          <reference field="4294967294" count="1" selected="0">
            <x v="0"/>
          </reference>
          <reference field="4" count="1" selected="0">
            <x v="0"/>
          </reference>
        </references>
      </pivotArea>
    </chartFormat>
    <chartFormat chart="0" format="42">
      <pivotArea type="data" outline="0" fieldPosition="0">
        <references count="3">
          <reference field="4294967294" count="1" selected="0">
            <x v="0"/>
          </reference>
          <reference field="4" count="1" selected="0">
            <x v="0"/>
          </reference>
          <reference field="5" count="1" selected="0">
            <x v="0"/>
          </reference>
        </references>
      </pivotArea>
    </chartFormat>
    <chartFormat chart="0" format="43">
      <pivotArea type="data" outline="0" fieldPosition="0">
        <references count="3">
          <reference field="4294967294" count="1" selected="0">
            <x v="0"/>
          </reference>
          <reference field="4" count="1" selected="0">
            <x v="0"/>
          </reference>
          <reference field="5" count="1" selected="0">
            <x v="1"/>
          </reference>
        </references>
      </pivotArea>
    </chartFormat>
    <chartFormat chart="0" format="44">
      <pivotArea type="data" outline="0" fieldPosition="0">
        <references count="3">
          <reference field="4294967294" count="1" selected="0">
            <x v="0"/>
          </reference>
          <reference field="4" count="1" selected="0">
            <x v="0"/>
          </reference>
          <reference field="5" count="1" selected="0">
            <x v="2"/>
          </reference>
        </references>
      </pivotArea>
    </chartFormat>
    <chartFormat chart="0" format="45">
      <pivotArea type="data" outline="0" fieldPosition="0">
        <references count="3">
          <reference field="4294967294" count="1" selected="0">
            <x v="0"/>
          </reference>
          <reference field="4" count="1" selected="0">
            <x v="0"/>
          </reference>
          <reference field="5" count="1" selected="0">
            <x v="3"/>
          </reference>
        </references>
      </pivotArea>
    </chartFormat>
    <chartFormat chart="0" format="46">
      <pivotArea type="data" outline="0" fieldPosition="0">
        <references count="3">
          <reference field="4294967294" count="1" selected="0">
            <x v="0"/>
          </reference>
          <reference field="4" count="1" selected="0">
            <x v="0"/>
          </reference>
          <reference field="5" count="1" selected="0">
            <x v="4"/>
          </reference>
        </references>
      </pivotArea>
    </chartFormat>
    <chartFormat chart="0" format="47">
      <pivotArea type="data" outline="0" fieldPosition="0">
        <references count="3">
          <reference field="4294967294" count="1" selected="0">
            <x v="0"/>
          </reference>
          <reference field="4" count="1" selected="0">
            <x v="0"/>
          </reference>
          <reference field="5" count="1" selected="0">
            <x v="5"/>
          </reference>
        </references>
      </pivotArea>
    </chartFormat>
    <chartFormat chart="0" format="48">
      <pivotArea type="data" outline="0" fieldPosition="0">
        <references count="3">
          <reference field="4294967294" count="1" selected="0">
            <x v="0"/>
          </reference>
          <reference field="4" count="1" selected="0">
            <x v="0"/>
          </reference>
          <reference field="5" count="1" selected="0">
            <x v="12"/>
          </reference>
        </references>
      </pivotArea>
    </chartFormat>
    <chartFormat chart="0" format="49">
      <pivotArea type="data" outline="0" fieldPosition="0">
        <references count="3">
          <reference field="4294967294" count="1" selected="0">
            <x v="0"/>
          </reference>
          <reference field="4" count="1" selected="0">
            <x v="0"/>
          </reference>
          <reference field="5" count="1" selected="0">
            <x v="13"/>
          </reference>
        </references>
      </pivotArea>
    </chartFormat>
    <chartFormat chart="0" format="50">
      <pivotArea type="data" outline="0" fieldPosition="0">
        <references count="3">
          <reference field="4294967294" count="1" selected="0">
            <x v="0"/>
          </reference>
          <reference field="4" count="1" selected="0">
            <x v="0"/>
          </reference>
          <reference field="5" count="1" selected="0">
            <x v="14"/>
          </reference>
        </references>
      </pivotArea>
    </chartFormat>
    <chartFormat chart="0" format="51">
      <pivotArea type="data" outline="0" fieldPosition="0">
        <references count="3">
          <reference field="4294967294" count="1" selected="0">
            <x v="0"/>
          </reference>
          <reference field="4" count="1" selected="0">
            <x v="0"/>
          </reference>
          <reference field="5" count="1" selected="0">
            <x v="15"/>
          </reference>
        </references>
      </pivotArea>
    </chartFormat>
    <chartFormat chart="0" format="52" series="1">
      <pivotArea type="data" outline="0" fieldPosition="0">
        <references count="2">
          <reference field="4294967294" count="1" selected="0">
            <x v="0"/>
          </reference>
          <reference field="4" count="1" selected="0">
            <x v="1"/>
          </reference>
        </references>
      </pivotArea>
    </chartFormat>
    <chartFormat chart="0" format="53">
      <pivotArea type="data" outline="0" fieldPosition="0">
        <references count="3">
          <reference field="4294967294" count="1" selected="0">
            <x v="0"/>
          </reference>
          <reference field="4" count="1" selected="0">
            <x v="1"/>
          </reference>
          <reference field="5" count="1" selected="0">
            <x v="0"/>
          </reference>
        </references>
      </pivotArea>
    </chartFormat>
    <chartFormat chart="0" format="54">
      <pivotArea type="data" outline="0" fieldPosition="0">
        <references count="3">
          <reference field="4294967294" count="1" selected="0">
            <x v="0"/>
          </reference>
          <reference field="4" count="1" selected="0">
            <x v="1"/>
          </reference>
          <reference field="5" count="1" selected="0">
            <x v="1"/>
          </reference>
        </references>
      </pivotArea>
    </chartFormat>
    <chartFormat chart="0" format="55">
      <pivotArea type="data" outline="0" fieldPosition="0">
        <references count="3">
          <reference field="4294967294" count="1" selected="0">
            <x v="0"/>
          </reference>
          <reference field="4" count="1" selected="0">
            <x v="1"/>
          </reference>
          <reference field="5" count="1" selected="0">
            <x v="2"/>
          </reference>
        </references>
      </pivotArea>
    </chartFormat>
    <chartFormat chart="0" format="56">
      <pivotArea type="data" outline="0" fieldPosition="0">
        <references count="3">
          <reference field="4294967294" count="1" selected="0">
            <x v="0"/>
          </reference>
          <reference field="4" count="1" selected="0">
            <x v="1"/>
          </reference>
          <reference field="5" count="1" selected="0">
            <x v="3"/>
          </reference>
        </references>
      </pivotArea>
    </chartFormat>
    <chartFormat chart="0" format="57">
      <pivotArea type="data" outline="0" fieldPosition="0">
        <references count="3">
          <reference field="4294967294" count="1" selected="0">
            <x v="0"/>
          </reference>
          <reference field="4" count="1" selected="0">
            <x v="1"/>
          </reference>
          <reference field="5" count="1" selected="0">
            <x v="4"/>
          </reference>
        </references>
      </pivotArea>
    </chartFormat>
    <chartFormat chart="0" format="58">
      <pivotArea type="data" outline="0" fieldPosition="0">
        <references count="3">
          <reference field="4294967294" count="1" selected="0">
            <x v="0"/>
          </reference>
          <reference field="4" count="1" selected="0">
            <x v="1"/>
          </reference>
          <reference field="5" count="1" selected="0">
            <x v="5"/>
          </reference>
        </references>
      </pivotArea>
    </chartFormat>
    <chartFormat chart="0" format="59">
      <pivotArea type="data" outline="0" fieldPosition="0">
        <references count="3">
          <reference field="4294967294" count="1" selected="0">
            <x v="0"/>
          </reference>
          <reference field="4" count="1" selected="0">
            <x v="1"/>
          </reference>
          <reference field="5" count="1" selected="0">
            <x v="12"/>
          </reference>
        </references>
      </pivotArea>
    </chartFormat>
    <chartFormat chart="0" format="60">
      <pivotArea type="data" outline="0" fieldPosition="0">
        <references count="3">
          <reference field="4294967294" count="1" selected="0">
            <x v="0"/>
          </reference>
          <reference field="4" count="1" selected="0">
            <x v="1"/>
          </reference>
          <reference field="5" count="1" selected="0">
            <x v="13"/>
          </reference>
        </references>
      </pivotArea>
    </chartFormat>
    <chartFormat chart="0" format="61">
      <pivotArea type="data" outline="0" fieldPosition="0">
        <references count="3">
          <reference field="4294967294" count="1" selected="0">
            <x v="0"/>
          </reference>
          <reference field="4" count="1" selected="0">
            <x v="1"/>
          </reference>
          <reference field="5" count="1" selected="0">
            <x v="14"/>
          </reference>
        </references>
      </pivotArea>
    </chartFormat>
    <chartFormat chart="0" format="62">
      <pivotArea type="data" outline="0" fieldPosition="0">
        <references count="3">
          <reference field="4294967294" count="1" selected="0">
            <x v="0"/>
          </reference>
          <reference field="4" count="1" selected="0">
            <x v="1"/>
          </reference>
          <reference field="5" count="1" selected="0">
            <x v="15"/>
          </reference>
        </references>
      </pivotArea>
    </chartFormat>
    <chartFormat chart="0" format="63" series="1">
      <pivotArea type="data" outline="0" fieldPosition="0">
        <references count="2">
          <reference field="4294967294" count="1" selected="0">
            <x v="0"/>
          </reference>
          <reference field="4" count="1" selected="0">
            <x v="2"/>
          </reference>
        </references>
      </pivotArea>
    </chartFormat>
    <chartFormat chart="0" format="64">
      <pivotArea type="data" outline="0" fieldPosition="0">
        <references count="3">
          <reference field="4294967294" count="1" selected="0">
            <x v="0"/>
          </reference>
          <reference field="4" count="1" selected="0">
            <x v="2"/>
          </reference>
          <reference field="5" count="1" selected="0">
            <x v="0"/>
          </reference>
        </references>
      </pivotArea>
    </chartFormat>
    <chartFormat chart="0" format="65">
      <pivotArea type="data" outline="0" fieldPosition="0">
        <references count="3">
          <reference field="4294967294" count="1" selected="0">
            <x v="0"/>
          </reference>
          <reference field="4" count="1" selected="0">
            <x v="2"/>
          </reference>
          <reference field="5" count="1" selected="0">
            <x v="1"/>
          </reference>
        </references>
      </pivotArea>
    </chartFormat>
    <chartFormat chart="0" format="66">
      <pivotArea type="data" outline="0" fieldPosition="0">
        <references count="3">
          <reference field="4294967294" count="1" selected="0">
            <x v="0"/>
          </reference>
          <reference field="4" count="1" selected="0">
            <x v="2"/>
          </reference>
          <reference field="5" count="1" selected="0">
            <x v="2"/>
          </reference>
        </references>
      </pivotArea>
    </chartFormat>
    <chartFormat chart="0" format="67">
      <pivotArea type="data" outline="0" fieldPosition="0">
        <references count="3">
          <reference field="4294967294" count="1" selected="0">
            <x v="0"/>
          </reference>
          <reference field="4" count="1" selected="0">
            <x v="2"/>
          </reference>
          <reference field="5" count="1" selected="0">
            <x v="3"/>
          </reference>
        </references>
      </pivotArea>
    </chartFormat>
    <chartFormat chart="0" format="68">
      <pivotArea type="data" outline="0" fieldPosition="0">
        <references count="3">
          <reference field="4294967294" count="1" selected="0">
            <x v="0"/>
          </reference>
          <reference field="4" count="1" selected="0">
            <x v="2"/>
          </reference>
          <reference field="5" count="1" selected="0">
            <x v="4"/>
          </reference>
        </references>
      </pivotArea>
    </chartFormat>
    <chartFormat chart="0" format="69">
      <pivotArea type="data" outline="0" fieldPosition="0">
        <references count="3">
          <reference field="4294967294" count="1" selected="0">
            <x v="0"/>
          </reference>
          <reference field="4" count="1" selected="0">
            <x v="2"/>
          </reference>
          <reference field="5" count="1" selected="0">
            <x v="5"/>
          </reference>
        </references>
      </pivotArea>
    </chartFormat>
    <chartFormat chart="0" format="70">
      <pivotArea type="data" outline="0" fieldPosition="0">
        <references count="3">
          <reference field="4294967294" count="1" selected="0">
            <x v="0"/>
          </reference>
          <reference field="4" count="1" selected="0">
            <x v="2"/>
          </reference>
          <reference field="5" count="1" selected="0">
            <x v="12"/>
          </reference>
        </references>
      </pivotArea>
    </chartFormat>
    <chartFormat chart="0" format="71">
      <pivotArea type="data" outline="0" fieldPosition="0">
        <references count="3">
          <reference field="4294967294" count="1" selected="0">
            <x v="0"/>
          </reference>
          <reference field="4" count="1" selected="0">
            <x v="2"/>
          </reference>
          <reference field="5" count="1" selected="0">
            <x v="13"/>
          </reference>
        </references>
      </pivotArea>
    </chartFormat>
    <chartFormat chart="0" format="72">
      <pivotArea type="data" outline="0" fieldPosition="0">
        <references count="3">
          <reference field="4294967294" count="1" selected="0">
            <x v="0"/>
          </reference>
          <reference field="4" count="1" selected="0">
            <x v="2"/>
          </reference>
          <reference field="5" count="1" selected="0">
            <x v="14"/>
          </reference>
        </references>
      </pivotArea>
    </chartFormat>
    <chartFormat chart="0" format="73">
      <pivotArea type="data" outline="0" fieldPosition="0">
        <references count="3">
          <reference field="4294967294" count="1" selected="0">
            <x v="0"/>
          </reference>
          <reference field="4" count="1" selected="0">
            <x v="2"/>
          </reference>
          <reference field="5" count="1" selected="0">
            <x v="15"/>
          </reference>
        </references>
      </pivotArea>
    </chartFormat>
    <chartFormat chart="1" format="41" series="1">
      <pivotArea type="data" outline="0" fieldPosition="0">
        <references count="2">
          <reference field="4294967294" count="1" selected="0">
            <x v="0"/>
          </reference>
          <reference field="4" count="1" selected="0">
            <x v="0"/>
          </reference>
        </references>
      </pivotArea>
    </chartFormat>
    <chartFormat chart="1" format="42">
      <pivotArea type="data" outline="0" fieldPosition="0">
        <references count="3">
          <reference field="4294967294" count="1" selected="0">
            <x v="0"/>
          </reference>
          <reference field="4" count="1" selected="0">
            <x v="0"/>
          </reference>
          <reference field="5" count="1" selected="0">
            <x v="0"/>
          </reference>
        </references>
      </pivotArea>
    </chartFormat>
    <chartFormat chart="1" format="43">
      <pivotArea type="data" outline="0" fieldPosition="0">
        <references count="3">
          <reference field="4294967294" count="1" selected="0">
            <x v="0"/>
          </reference>
          <reference field="4" count="1" selected="0">
            <x v="0"/>
          </reference>
          <reference field="5" count="1" selected="0">
            <x v="1"/>
          </reference>
        </references>
      </pivotArea>
    </chartFormat>
    <chartFormat chart="1" format="44">
      <pivotArea type="data" outline="0" fieldPosition="0">
        <references count="3">
          <reference field="4294967294" count="1" selected="0">
            <x v="0"/>
          </reference>
          <reference field="4" count="1" selected="0">
            <x v="0"/>
          </reference>
          <reference field="5" count="1" selected="0">
            <x v="2"/>
          </reference>
        </references>
      </pivotArea>
    </chartFormat>
    <chartFormat chart="1" format="45">
      <pivotArea type="data" outline="0" fieldPosition="0">
        <references count="3">
          <reference field="4294967294" count="1" selected="0">
            <x v="0"/>
          </reference>
          <reference field="4" count="1" selected="0">
            <x v="0"/>
          </reference>
          <reference field="5" count="1" selected="0">
            <x v="3"/>
          </reference>
        </references>
      </pivotArea>
    </chartFormat>
    <chartFormat chart="1" format="46">
      <pivotArea type="data" outline="0" fieldPosition="0">
        <references count="3">
          <reference field="4294967294" count="1" selected="0">
            <x v="0"/>
          </reference>
          <reference field="4" count="1" selected="0">
            <x v="0"/>
          </reference>
          <reference field="5" count="1" selected="0">
            <x v="4"/>
          </reference>
        </references>
      </pivotArea>
    </chartFormat>
    <chartFormat chart="1" format="47">
      <pivotArea type="data" outline="0" fieldPosition="0">
        <references count="3">
          <reference field="4294967294" count="1" selected="0">
            <x v="0"/>
          </reference>
          <reference field="4" count="1" selected="0">
            <x v="0"/>
          </reference>
          <reference field="5" count="1" selected="0">
            <x v="5"/>
          </reference>
        </references>
      </pivotArea>
    </chartFormat>
    <chartFormat chart="1" format="48">
      <pivotArea type="data" outline="0" fieldPosition="0">
        <references count="3">
          <reference field="4294967294" count="1" selected="0">
            <x v="0"/>
          </reference>
          <reference field="4" count="1" selected="0">
            <x v="0"/>
          </reference>
          <reference field="5" count="1" selected="0">
            <x v="12"/>
          </reference>
        </references>
      </pivotArea>
    </chartFormat>
    <chartFormat chart="1" format="49">
      <pivotArea type="data" outline="0" fieldPosition="0">
        <references count="3">
          <reference field="4294967294" count="1" selected="0">
            <x v="0"/>
          </reference>
          <reference field="4" count="1" selected="0">
            <x v="0"/>
          </reference>
          <reference field="5" count="1" selected="0">
            <x v="13"/>
          </reference>
        </references>
      </pivotArea>
    </chartFormat>
    <chartFormat chart="1" format="50">
      <pivotArea type="data" outline="0" fieldPosition="0">
        <references count="3">
          <reference field="4294967294" count="1" selected="0">
            <x v="0"/>
          </reference>
          <reference field="4" count="1" selected="0">
            <x v="0"/>
          </reference>
          <reference field="5" count="1" selected="0">
            <x v="14"/>
          </reference>
        </references>
      </pivotArea>
    </chartFormat>
    <chartFormat chart="1" format="51">
      <pivotArea type="data" outline="0" fieldPosition="0">
        <references count="3">
          <reference field="4294967294" count="1" selected="0">
            <x v="0"/>
          </reference>
          <reference field="4" count="1" selected="0">
            <x v="0"/>
          </reference>
          <reference field="5" count="1" selected="0">
            <x v="15"/>
          </reference>
        </references>
      </pivotArea>
    </chartFormat>
    <chartFormat chart="1" format="52" series="1">
      <pivotArea type="data" outline="0" fieldPosition="0">
        <references count="2">
          <reference field="4294967294" count="1" selected="0">
            <x v="0"/>
          </reference>
          <reference field="4" count="1" selected="0">
            <x v="1"/>
          </reference>
        </references>
      </pivotArea>
    </chartFormat>
    <chartFormat chart="1" format="53">
      <pivotArea type="data" outline="0" fieldPosition="0">
        <references count="3">
          <reference field="4294967294" count="1" selected="0">
            <x v="0"/>
          </reference>
          <reference field="4" count="1" selected="0">
            <x v="1"/>
          </reference>
          <reference field="5" count="1" selected="0">
            <x v="0"/>
          </reference>
        </references>
      </pivotArea>
    </chartFormat>
    <chartFormat chart="1" format="54">
      <pivotArea type="data" outline="0" fieldPosition="0">
        <references count="3">
          <reference field="4294967294" count="1" selected="0">
            <x v="0"/>
          </reference>
          <reference field="4" count="1" selected="0">
            <x v="1"/>
          </reference>
          <reference field="5" count="1" selected="0">
            <x v="1"/>
          </reference>
        </references>
      </pivotArea>
    </chartFormat>
    <chartFormat chart="1" format="55">
      <pivotArea type="data" outline="0" fieldPosition="0">
        <references count="3">
          <reference field="4294967294" count="1" selected="0">
            <x v="0"/>
          </reference>
          <reference field="4" count="1" selected="0">
            <x v="1"/>
          </reference>
          <reference field="5" count="1" selected="0">
            <x v="2"/>
          </reference>
        </references>
      </pivotArea>
    </chartFormat>
    <chartFormat chart="1" format="56">
      <pivotArea type="data" outline="0" fieldPosition="0">
        <references count="3">
          <reference field="4294967294" count="1" selected="0">
            <x v="0"/>
          </reference>
          <reference field="4" count="1" selected="0">
            <x v="1"/>
          </reference>
          <reference field="5" count="1" selected="0">
            <x v="3"/>
          </reference>
        </references>
      </pivotArea>
    </chartFormat>
    <chartFormat chart="1" format="57">
      <pivotArea type="data" outline="0" fieldPosition="0">
        <references count="3">
          <reference field="4294967294" count="1" selected="0">
            <x v="0"/>
          </reference>
          <reference field="4" count="1" selected="0">
            <x v="1"/>
          </reference>
          <reference field="5" count="1" selected="0">
            <x v="4"/>
          </reference>
        </references>
      </pivotArea>
    </chartFormat>
    <chartFormat chart="1" format="58">
      <pivotArea type="data" outline="0" fieldPosition="0">
        <references count="3">
          <reference field="4294967294" count="1" selected="0">
            <x v="0"/>
          </reference>
          <reference field="4" count="1" selected="0">
            <x v="1"/>
          </reference>
          <reference field="5" count="1" selected="0">
            <x v="5"/>
          </reference>
        </references>
      </pivotArea>
    </chartFormat>
    <chartFormat chart="1" format="59">
      <pivotArea type="data" outline="0" fieldPosition="0">
        <references count="3">
          <reference field="4294967294" count="1" selected="0">
            <x v="0"/>
          </reference>
          <reference field="4" count="1" selected="0">
            <x v="1"/>
          </reference>
          <reference field="5" count="1" selected="0">
            <x v="12"/>
          </reference>
        </references>
      </pivotArea>
    </chartFormat>
    <chartFormat chart="1" format="60">
      <pivotArea type="data" outline="0" fieldPosition="0">
        <references count="3">
          <reference field="4294967294" count="1" selected="0">
            <x v="0"/>
          </reference>
          <reference field="4" count="1" selected="0">
            <x v="1"/>
          </reference>
          <reference field="5" count="1" selected="0">
            <x v="13"/>
          </reference>
        </references>
      </pivotArea>
    </chartFormat>
    <chartFormat chart="1" format="61">
      <pivotArea type="data" outline="0" fieldPosition="0">
        <references count="3">
          <reference field="4294967294" count="1" selected="0">
            <x v="0"/>
          </reference>
          <reference field="4" count="1" selected="0">
            <x v="1"/>
          </reference>
          <reference field="5" count="1" selected="0">
            <x v="14"/>
          </reference>
        </references>
      </pivotArea>
    </chartFormat>
    <chartFormat chart="1" format="62">
      <pivotArea type="data" outline="0" fieldPosition="0">
        <references count="3">
          <reference field="4294967294" count="1" selected="0">
            <x v="0"/>
          </reference>
          <reference field="4" count="1" selected="0">
            <x v="1"/>
          </reference>
          <reference field="5" count="1" selected="0">
            <x v="15"/>
          </reference>
        </references>
      </pivotArea>
    </chartFormat>
    <chartFormat chart="1" format="63" series="1">
      <pivotArea type="data" outline="0" fieldPosition="0">
        <references count="2">
          <reference field="4294967294" count="1" selected="0">
            <x v="0"/>
          </reference>
          <reference field="4" count="1" selected="0">
            <x v="2"/>
          </reference>
        </references>
      </pivotArea>
    </chartFormat>
    <chartFormat chart="1" format="64">
      <pivotArea type="data" outline="0" fieldPosition="0">
        <references count="3">
          <reference field="4294967294" count="1" selected="0">
            <x v="0"/>
          </reference>
          <reference field="4" count="1" selected="0">
            <x v="2"/>
          </reference>
          <reference field="5" count="1" selected="0">
            <x v="0"/>
          </reference>
        </references>
      </pivotArea>
    </chartFormat>
    <chartFormat chart="1" format="65">
      <pivotArea type="data" outline="0" fieldPosition="0">
        <references count="3">
          <reference field="4294967294" count="1" selected="0">
            <x v="0"/>
          </reference>
          <reference field="4" count="1" selected="0">
            <x v="2"/>
          </reference>
          <reference field="5" count="1" selected="0">
            <x v="1"/>
          </reference>
        </references>
      </pivotArea>
    </chartFormat>
    <chartFormat chart="1" format="66">
      <pivotArea type="data" outline="0" fieldPosition="0">
        <references count="3">
          <reference field="4294967294" count="1" selected="0">
            <x v="0"/>
          </reference>
          <reference field="4" count="1" selected="0">
            <x v="2"/>
          </reference>
          <reference field="5" count="1" selected="0">
            <x v="2"/>
          </reference>
        </references>
      </pivotArea>
    </chartFormat>
    <chartFormat chart="1" format="67">
      <pivotArea type="data" outline="0" fieldPosition="0">
        <references count="3">
          <reference field="4294967294" count="1" selected="0">
            <x v="0"/>
          </reference>
          <reference field="4" count="1" selected="0">
            <x v="2"/>
          </reference>
          <reference field="5" count="1" selected="0">
            <x v="3"/>
          </reference>
        </references>
      </pivotArea>
    </chartFormat>
    <chartFormat chart="1" format="68">
      <pivotArea type="data" outline="0" fieldPosition="0">
        <references count="3">
          <reference field="4294967294" count="1" selected="0">
            <x v="0"/>
          </reference>
          <reference field="4" count="1" selected="0">
            <x v="2"/>
          </reference>
          <reference field="5" count="1" selected="0">
            <x v="4"/>
          </reference>
        </references>
      </pivotArea>
    </chartFormat>
    <chartFormat chart="1" format="69">
      <pivotArea type="data" outline="0" fieldPosition="0">
        <references count="3">
          <reference field="4294967294" count="1" selected="0">
            <x v="0"/>
          </reference>
          <reference field="4" count="1" selected="0">
            <x v="2"/>
          </reference>
          <reference field="5" count="1" selected="0">
            <x v="5"/>
          </reference>
        </references>
      </pivotArea>
    </chartFormat>
    <chartFormat chart="1" format="70">
      <pivotArea type="data" outline="0" fieldPosition="0">
        <references count="3">
          <reference field="4294967294" count="1" selected="0">
            <x v="0"/>
          </reference>
          <reference field="4" count="1" selected="0">
            <x v="2"/>
          </reference>
          <reference field="5" count="1" selected="0">
            <x v="12"/>
          </reference>
        </references>
      </pivotArea>
    </chartFormat>
    <chartFormat chart="1" format="71">
      <pivotArea type="data" outline="0" fieldPosition="0">
        <references count="3">
          <reference field="4294967294" count="1" selected="0">
            <x v="0"/>
          </reference>
          <reference field="4" count="1" selected="0">
            <x v="2"/>
          </reference>
          <reference field="5" count="1" selected="0">
            <x v="13"/>
          </reference>
        </references>
      </pivotArea>
    </chartFormat>
    <chartFormat chart="1" format="72">
      <pivotArea type="data" outline="0" fieldPosition="0">
        <references count="3">
          <reference field="4294967294" count="1" selected="0">
            <x v="0"/>
          </reference>
          <reference field="4" count="1" selected="0">
            <x v="2"/>
          </reference>
          <reference field="5" count="1" selected="0">
            <x v="14"/>
          </reference>
        </references>
      </pivotArea>
    </chartFormat>
    <chartFormat chart="1" format="73">
      <pivotArea type="data" outline="0" fieldPosition="0">
        <references count="3">
          <reference field="4294967294" count="1" selected="0">
            <x v="0"/>
          </reference>
          <reference field="4" count="1" selected="0">
            <x v="2"/>
          </reference>
          <reference field="5" count="1" selected="0">
            <x v="15"/>
          </reference>
        </references>
      </pivotArea>
    </chartFormat>
    <chartFormat chart="0" format="74">
      <pivotArea type="data" outline="0" fieldPosition="0">
        <references count="3">
          <reference field="4294967294" count="1" selected="0">
            <x v="0"/>
          </reference>
          <reference field="4" count="1" selected="0">
            <x v="0"/>
          </reference>
          <reference field="5" count="1" selected="0">
            <x v="9"/>
          </reference>
        </references>
      </pivotArea>
    </chartFormat>
    <chartFormat chart="0" format="75">
      <pivotArea type="data" outline="0" fieldPosition="0">
        <references count="3">
          <reference field="4294967294" count="1" selected="0">
            <x v="0"/>
          </reference>
          <reference field="4" count="1" selected="0">
            <x v="1"/>
          </reference>
          <reference field="5" count="1" selected="0">
            <x v="9"/>
          </reference>
        </references>
      </pivotArea>
    </chartFormat>
    <chartFormat chart="0" format="76">
      <pivotArea type="data" outline="0" fieldPosition="0">
        <references count="3">
          <reference field="4294967294" count="1" selected="0">
            <x v="0"/>
          </reference>
          <reference field="4" count="1" selected="0">
            <x v="2"/>
          </reference>
          <reference field="5" count="1" selected="0">
            <x v="9"/>
          </reference>
        </references>
      </pivotArea>
    </chartFormat>
    <chartFormat chart="1" format="74">
      <pivotArea type="data" outline="0" fieldPosition="0">
        <references count="3">
          <reference field="4294967294" count="1" selected="0">
            <x v="0"/>
          </reference>
          <reference field="4" count="1" selected="0">
            <x v="0"/>
          </reference>
          <reference field="5" count="1" selected="0">
            <x v="9"/>
          </reference>
        </references>
      </pivotArea>
    </chartFormat>
    <chartFormat chart="1" format="75">
      <pivotArea type="data" outline="0" fieldPosition="0">
        <references count="3">
          <reference field="4294967294" count="1" selected="0">
            <x v="0"/>
          </reference>
          <reference field="4" count="1" selected="0">
            <x v="1"/>
          </reference>
          <reference field="5" count="1" selected="0">
            <x v="9"/>
          </reference>
        </references>
      </pivotArea>
    </chartFormat>
    <chartFormat chart="1" format="76">
      <pivotArea type="data" outline="0" fieldPosition="0">
        <references count="3">
          <reference field="4294967294" count="1" selected="0">
            <x v="0"/>
          </reference>
          <reference field="4" count="1" selected="0">
            <x v="2"/>
          </reference>
          <reference field="5" count="1" selected="0">
            <x v="9"/>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14"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2">
  <location ref="A351:G363" firstHeaderRow="1" firstDataRow="2" firstDataCol="1" rowPageCount="2" colPageCount="1"/>
  <pivotFields count="26">
    <pivotField showAll="0"/>
    <pivotField axis="axisPage" showAll="0">
      <items count="30">
        <item x="0"/>
        <item x="1"/>
        <item x="2"/>
        <item x="12"/>
        <item x="3"/>
        <item x="4"/>
        <item x="6"/>
        <item x="7"/>
        <item x="10"/>
        <item x="11"/>
        <item x="5"/>
        <item x="8"/>
        <item x="13"/>
        <item x="14"/>
        <item x="15"/>
        <item x="18"/>
        <item x="16"/>
        <item x="17"/>
        <item x="19"/>
        <item x="20"/>
        <item x="21"/>
        <item x="22"/>
        <item x="23"/>
        <item m="1" x="28"/>
        <item x="25"/>
        <item x="9"/>
        <item x="24"/>
        <item x="27"/>
        <item x="26"/>
        <item t="default"/>
      </items>
    </pivotField>
    <pivotField showAll="0" defaultSubtotal="0"/>
    <pivotField showAll="0"/>
    <pivotField axis="axisPage" multipleItemSelectionAllowed="1" showAll="0">
      <items count="5">
        <item h="1" x="3"/>
        <item h="1" x="1"/>
        <item h="1" x="2"/>
        <item x="0"/>
        <item t="default"/>
      </items>
    </pivotField>
    <pivotField axis="axisRow" showAll="0">
      <items count="47">
        <item x="9"/>
        <item x="10"/>
        <item x="12"/>
        <item n="Electricity" x="11"/>
        <item x="7"/>
        <item h="1" x="16"/>
        <item h="1" x="3"/>
        <item h="1" x="15"/>
        <item h="1" x="4"/>
        <item n="Heat pumps" x="2"/>
        <item h="1" x="14"/>
        <item h="1" x="13"/>
        <item x="8"/>
        <item x="6"/>
        <item x="5"/>
        <item x="1"/>
        <item h="1" x="0"/>
        <item h="1" m="1" x="17"/>
        <item h="1" m="1" x="24"/>
        <item h="1" m="1" x="30"/>
        <item h="1" m="1" x="23"/>
        <item h="1" m="1" x="20"/>
        <item h="1" m="1" x="28"/>
        <item h="1" m="1" x="37"/>
        <item h="1" m="1" x="41"/>
        <item h="1" m="1" x="25"/>
        <item h="1" m="1" x="42"/>
        <item h="1" m="1" x="38"/>
        <item h="1" m="1" x="36"/>
        <item h="1" m="1" x="43"/>
        <item h="1" m="1" x="26"/>
        <item h="1" m="1" x="19"/>
        <item h="1" m="1" x="22"/>
        <item h="1" m="1" x="31"/>
        <item h="1" m="1" x="21"/>
        <item h="1" m="1" x="35"/>
        <item h="1" m="1" x="45"/>
        <item h="1" m="1" x="29"/>
        <item h="1" m="1" x="18"/>
        <item h="1" m="1" x="33"/>
        <item h="1" m="1" x="27"/>
        <item h="1" m="1" x="44"/>
        <item h="1" m="1" x="40"/>
        <item h="1" m="1" x="34"/>
        <item h="1" m="1" x="32"/>
        <item h="1" m="1" x="39"/>
        <item t="default"/>
      </items>
    </pivotField>
    <pivotField showAll="0"/>
    <pivotField numFmtId="2" showAll="0"/>
    <pivotField showAll="0"/>
    <pivotField showAll="0" defaultSubtotal="0"/>
    <pivotField dataField="1" showAll="0"/>
    <pivotField dataField="1" showAll="0"/>
    <pivotField dataField="1" showAll="0"/>
    <pivotField dataField="1" showAll="0"/>
    <pivotField dataField="1" showAll="0"/>
    <pivotField dataField="1" showAll="0"/>
    <pivotField showAll="0"/>
    <pivotField numFmtId="2" showAll="0"/>
    <pivotField showAll="0" defaultSubtotal="0"/>
    <pivotField numFmtId="167" showAll="0" defaultSubtotal="0"/>
    <pivotField showAll="0" defaultSubtotal="0"/>
    <pivotField showAll="0" defaultSubtotal="0"/>
    <pivotField showAll="0"/>
    <pivotField showAll="0"/>
    <pivotField showAll="0" defaultSubtotal="0"/>
    <pivotField showAll="0" defaultSubtotal="0"/>
  </pivotFields>
  <rowFields count="1">
    <field x="5"/>
  </rowFields>
  <rowItems count="11">
    <i>
      <x/>
    </i>
    <i>
      <x v="1"/>
    </i>
    <i>
      <x v="2"/>
    </i>
    <i>
      <x v="3"/>
    </i>
    <i>
      <x v="4"/>
    </i>
    <i>
      <x v="9"/>
    </i>
    <i>
      <x v="12"/>
    </i>
    <i>
      <x v="13"/>
    </i>
    <i>
      <x v="14"/>
    </i>
    <i>
      <x v="15"/>
    </i>
    <i t="grand">
      <x/>
    </i>
  </rowItems>
  <colFields count="1">
    <field x="-2"/>
  </colFields>
  <colItems count="6">
    <i>
      <x/>
    </i>
    <i i="1">
      <x v="1"/>
    </i>
    <i i="2">
      <x v="2"/>
    </i>
    <i i="3">
      <x v="3"/>
    </i>
    <i i="4">
      <x v="4"/>
    </i>
    <i i="5">
      <x v="5"/>
    </i>
  </colItems>
  <pageFields count="2">
    <pageField fld="4" hier="-1"/>
    <pageField fld="1" hier="-1"/>
  </pageFields>
  <dataFields count="6">
    <dataField name="Other heating" fld="15" baseField="4" baseItem="0"/>
    <dataField name="Hot water" fld="14" baseField="4" baseItem="0"/>
    <dataField name="Process cooling" fld="11" baseField="4" baseItem="0"/>
    <dataField name="Process heating" fld="10" baseField="4" baseItem="0"/>
    <dataField name="Space heating" fld="12" baseField="0" baseItem="0"/>
    <dataField name="Space cooling" fld="13" baseField="0" baseItem="0"/>
  </dataFields>
  <formats count="11">
    <format dxfId="694">
      <pivotArea collapsedLevelsAreSubtotals="1" fieldPosition="0">
        <references count="1">
          <reference field="5" count="0"/>
        </references>
      </pivotArea>
    </format>
    <format dxfId="693">
      <pivotArea collapsedLevelsAreSubtotals="1" fieldPosition="0">
        <references count="1">
          <reference field="5" count="0"/>
        </references>
      </pivotArea>
    </format>
    <format dxfId="692">
      <pivotArea collapsedLevelsAreSubtotals="1" fieldPosition="0">
        <references count="1">
          <reference field="5" count="0"/>
        </references>
      </pivotArea>
    </format>
    <format dxfId="691">
      <pivotArea collapsedLevelsAreSubtotals="1" fieldPosition="0">
        <references count="1">
          <reference field="5" count="0"/>
        </references>
      </pivotArea>
    </format>
    <format dxfId="690">
      <pivotArea collapsedLevelsAreSubtotals="1" fieldPosition="0">
        <references count="1">
          <reference field="5" count="0"/>
        </references>
      </pivotArea>
    </format>
    <format dxfId="689">
      <pivotArea outline="0" collapsedLevelsAreSubtotals="1" fieldPosition="0"/>
    </format>
    <format dxfId="688">
      <pivotArea dataOnly="0" labelOnly="1" outline="0" fieldPosition="0">
        <references count="1">
          <reference field="4294967294" count="4">
            <x v="0"/>
            <x v="1"/>
            <x v="2"/>
            <x v="3"/>
          </reference>
        </references>
      </pivotArea>
    </format>
    <format dxfId="687">
      <pivotArea outline="0" collapsedLevelsAreSubtotals="1" fieldPosition="0"/>
    </format>
    <format dxfId="686">
      <pivotArea dataOnly="0" labelOnly="1" outline="0" fieldPosition="0">
        <references count="1">
          <reference field="4294967294" count="4">
            <x v="0"/>
            <x v="1"/>
            <x v="2"/>
            <x v="3"/>
          </reference>
        </references>
      </pivotArea>
    </format>
    <format dxfId="685">
      <pivotArea outline="0" collapsedLevelsAreSubtotals="1" fieldPosition="0"/>
    </format>
    <format dxfId="684">
      <pivotArea collapsedLevelsAreSubtotals="1" fieldPosition="0">
        <references count="1">
          <reference field="5" count="0"/>
        </references>
      </pivotArea>
    </format>
  </formats>
  <chartFormats count="132">
    <chartFormat chart="1" format="6" series="1">
      <pivotArea type="data" outline="0" fieldPosition="0">
        <references count="1">
          <reference field="4294967294" count="1" selected="0">
            <x v="3"/>
          </reference>
        </references>
      </pivotArea>
    </chartFormat>
    <chartFormat chart="1" format="7" series="1">
      <pivotArea type="data" outline="0" fieldPosition="0">
        <references count="1">
          <reference field="4294967294" count="1" selected="0">
            <x v="2"/>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0"/>
          </reference>
        </references>
      </pivotArea>
    </chartFormat>
    <chartFormat chart="1" format="12">
      <pivotArea type="data" outline="0" fieldPosition="0">
        <references count="2">
          <reference field="4294967294" count="1" selected="0">
            <x v="3"/>
          </reference>
          <reference field="5" count="1" selected="0">
            <x v="0"/>
          </reference>
        </references>
      </pivotArea>
    </chartFormat>
    <chartFormat chart="1" format="13">
      <pivotArea type="data" outline="0" fieldPosition="0">
        <references count="2">
          <reference field="4294967294" count="1" selected="0">
            <x v="3"/>
          </reference>
          <reference field="5" count="1" selected="0">
            <x v="1"/>
          </reference>
        </references>
      </pivotArea>
    </chartFormat>
    <chartFormat chart="1" format="14">
      <pivotArea type="data" outline="0" fieldPosition="0">
        <references count="2">
          <reference field="4294967294" count="1" selected="0">
            <x v="3"/>
          </reference>
          <reference field="5" count="1" selected="0">
            <x v="2"/>
          </reference>
        </references>
      </pivotArea>
    </chartFormat>
    <chartFormat chart="1" format="15">
      <pivotArea type="data" outline="0" fieldPosition="0">
        <references count="2">
          <reference field="4294967294" count="1" selected="0">
            <x v="3"/>
          </reference>
          <reference field="5" count="1" selected="0">
            <x v="3"/>
          </reference>
        </references>
      </pivotArea>
    </chartFormat>
    <chartFormat chart="1" format="16">
      <pivotArea type="data" outline="0" fieldPosition="0">
        <references count="2">
          <reference field="4294967294" count="1" selected="0">
            <x v="3"/>
          </reference>
          <reference field="5" count="1" selected="0">
            <x v="4"/>
          </reference>
        </references>
      </pivotArea>
    </chartFormat>
    <chartFormat chart="1" format="17">
      <pivotArea type="data" outline="0" fieldPosition="0">
        <references count="2">
          <reference field="4294967294" count="1" selected="0">
            <x v="3"/>
          </reference>
          <reference field="5" count="1" selected="0">
            <x v="9"/>
          </reference>
        </references>
      </pivotArea>
    </chartFormat>
    <chartFormat chart="1" format="18">
      <pivotArea type="data" outline="0" fieldPosition="0">
        <references count="2">
          <reference field="4294967294" count="1" selected="0">
            <x v="3"/>
          </reference>
          <reference field="5" count="1" selected="0">
            <x v="12"/>
          </reference>
        </references>
      </pivotArea>
    </chartFormat>
    <chartFormat chart="1" format="19">
      <pivotArea type="data" outline="0" fieldPosition="0">
        <references count="2">
          <reference field="4294967294" count="1" selected="0">
            <x v="3"/>
          </reference>
          <reference field="5" count="1" selected="0">
            <x v="13"/>
          </reference>
        </references>
      </pivotArea>
    </chartFormat>
    <chartFormat chart="1" format="20">
      <pivotArea type="data" outline="0" fieldPosition="0">
        <references count="2">
          <reference field="4294967294" count="1" selected="0">
            <x v="3"/>
          </reference>
          <reference field="5" count="1" selected="0">
            <x v="14"/>
          </reference>
        </references>
      </pivotArea>
    </chartFormat>
    <chartFormat chart="1" format="21">
      <pivotArea type="data" outline="0" fieldPosition="0">
        <references count="2">
          <reference field="4294967294" count="1" selected="0">
            <x v="3"/>
          </reference>
          <reference field="5" count="1" selected="0">
            <x v="15"/>
          </reference>
        </references>
      </pivotArea>
    </chartFormat>
    <chartFormat chart="1" format="22">
      <pivotArea type="data" outline="0" fieldPosition="0">
        <references count="2">
          <reference field="4294967294" count="1" selected="0">
            <x v="2"/>
          </reference>
          <reference field="5" count="1" selected="0">
            <x v="0"/>
          </reference>
        </references>
      </pivotArea>
    </chartFormat>
    <chartFormat chart="1" format="23">
      <pivotArea type="data" outline="0" fieldPosition="0">
        <references count="2">
          <reference field="4294967294" count="1" selected="0">
            <x v="2"/>
          </reference>
          <reference field="5" count="1" selected="0">
            <x v="1"/>
          </reference>
        </references>
      </pivotArea>
    </chartFormat>
    <chartFormat chart="1" format="24">
      <pivotArea type="data" outline="0" fieldPosition="0">
        <references count="2">
          <reference field="4294967294" count="1" selected="0">
            <x v="2"/>
          </reference>
          <reference field="5" count="1" selected="0">
            <x v="2"/>
          </reference>
        </references>
      </pivotArea>
    </chartFormat>
    <chartFormat chart="1" format="25">
      <pivotArea type="data" outline="0" fieldPosition="0">
        <references count="2">
          <reference field="4294967294" count="1" selected="0">
            <x v="2"/>
          </reference>
          <reference field="5" count="1" selected="0">
            <x v="3"/>
          </reference>
        </references>
      </pivotArea>
    </chartFormat>
    <chartFormat chart="1" format="26">
      <pivotArea type="data" outline="0" fieldPosition="0">
        <references count="2">
          <reference field="4294967294" count="1" selected="0">
            <x v="2"/>
          </reference>
          <reference field="5" count="1" selected="0">
            <x v="4"/>
          </reference>
        </references>
      </pivotArea>
    </chartFormat>
    <chartFormat chart="1" format="27">
      <pivotArea type="data" outline="0" fieldPosition="0">
        <references count="2">
          <reference field="4294967294" count="1" selected="0">
            <x v="2"/>
          </reference>
          <reference field="5" count="1" selected="0">
            <x v="9"/>
          </reference>
        </references>
      </pivotArea>
    </chartFormat>
    <chartFormat chart="1" format="28">
      <pivotArea type="data" outline="0" fieldPosition="0">
        <references count="2">
          <reference field="4294967294" count="1" selected="0">
            <x v="2"/>
          </reference>
          <reference field="5" count="1" selected="0">
            <x v="12"/>
          </reference>
        </references>
      </pivotArea>
    </chartFormat>
    <chartFormat chart="1" format="29">
      <pivotArea type="data" outline="0" fieldPosition="0">
        <references count="2">
          <reference field="4294967294" count="1" selected="0">
            <x v="2"/>
          </reference>
          <reference field="5" count="1" selected="0">
            <x v="13"/>
          </reference>
        </references>
      </pivotArea>
    </chartFormat>
    <chartFormat chart="1" format="30">
      <pivotArea type="data" outline="0" fieldPosition="0">
        <references count="2">
          <reference field="4294967294" count="1" selected="0">
            <x v="2"/>
          </reference>
          <reference field="5" count="1" selected="0">
            <x v="14"/>
          </reference>
        </references>
      </pivotArea>
    </chartFormat>
    <chartFormat chart="1" format="31">
      <pivotArea type="data" outline="0" fieldPosition="0">
        <references count="2">
          <reference field="4294967294" count="1" selected="0">
            <x v="2"/>
          </reference>
          <reference field="5" count="1" selected="0">
            <x v="15"/>
          </reference>
        </references>
      </pivotArea>
    </chartFormat>
    <chartFormat chart="1" format="42">
      <pivotArea type="data" outline="0" fieldPosition="0">
        <references count="2">
          <reference field="4294967294" count="1" selected="0">
            <x v="1"/>
          </reference>
          <reference field="5" count="1" selected="0">
            <x v="0"/>
          </reference>
        </references>
      </pivotArea>
    </chartFormat>
    <chartFormat chart="1" format="43">
      <pivotArea type="data" outline="0" fieldPosition="0">
        <references count="2">
          <reference field="4294967294" count="1" selected="0">
            <x v="1"/>
          </reference>
          <reference field="5" count="1" selected="0">
            <x v="1"/>
          </reference>
        </references>
      </pivotArea>
    </chartFormat>
    <chartFormat chart="1" format="44">
      <pivotArea type="data" outline="0" fieldPosition="0">
        <references count="2">
          <reference field="4294967294" count="1" selected="0">
            <x v="1"/>
          </reference>
          <reference field="5" count="1" selected="0">
            <x v="2"/>
          </reference>
        </references>
      </pivotArea>
    </chartFormat>
    <chartFormat chart="1" format="45">
      <pivotArea type="data" outline="0" fieldPosition="0">
        <references count="2">
          <reference field="4294967294" count="1" selected="0">
            <x v="1"/>
          </reference>
          <reference field="5" count="1" selected="0">
            <x v="3"/>
          </reference>
        </references>
      </pivotArea>
    </chartFormat>
    <chartFormat chart="1" format="46">
      <pivotArea type="data" outline="0" fieldPosition="0">
        <references count="2">
          <reference field="4294967294" count="1" selected="0">
            <x v="1"/>
          </reference>
          <reference field="5" count="1" selected="0">
            <x v="4"/>
          </reference>
        </references>
      </pivotArea>
    </chartFormat>
    <chartFormat chart="1" format="47">
      <pivotArea type="data" outline="0" fieldPosition="0">
        <references count="2">
          <reference field="4294967294" count="1" selected="0">
            <x v="1"/>
          </reference>
          <reference field="5" count="1" selected="0">
            <x v="9"/>
          </reference>
        </references>
      </pivotArea>
    </chartFormat>
    <chartFormat chart="1" format="48">
      <pivotArea type="data" outline="0" fieldPosition="0">
        <references count="2">
          <reference field="4294967294" count="1" selected="0">
            <x v="1"/>
          </reference>
          <reference field="5" count="1" selected="0">
            <x v="12"/>
          </reference>
        </references>
      </pivotArea>
    </chartFormat>
    <chartFormat chart="1" format="49">
      <pivotArea type="data" outline="0" fieldPosition="0">
        <references count="2">
          <reference field="4294967294" count="1" selected="0">
            <x v="1"/>
          </reference>
          <reference field="5" count="1" selected="0">
            <x v="13"/>
          </reference>
        </references>
      </pivotArea>
    </chartFormat>
    <chartFormat chart="1" format="50">
      <pivotArea type="data" outline="0" fieldPosition="0">
        <references count="2">
          <reference field="4294967294" count="1" selected="0">
            <x v="1"/>
          </reference>
          <reference field="5" count="1" selected="0">
            <x v="14"/>
          </reference>
        </references>
      </pivotArea>
    </chartFormat>
    <chartFormat chart="1" format="51">
      <pivotArea type="data" outline="0" fieldPosition="0">
        <references count="2">
          <reference field="4294967294" count="1" selected="0">
            <x v="1"/>
          </reference>
          <reference field="5" count="1" selected="0">
            <x v="15"/>
          </reference>
        </references>
      </pivotArea>
    </chartFormat>
    <chartFormat chart="1" format="52">
      <pivotArea type="data" outline="0" fieldPosition="0">
        <references count="2">
          <reference field="4294967294" count="1" selected="0">
            <x v="0"/>
          </reference>
          <reference field="5" count="1" selected="0">
            <x v="0"/>
          </reference>
        </references>
      </pivotArea>
    </chartFormat>
    <chartFormat chart="1" format="53">
      <pivotArea type="data" outline="0" fieldPosition="0">
        <references count="2">
          <reference field="4294967294" count="1" selected="0">
            <x v="0"/>
          </reference>
          <reference field="5" count="1" selected="0">
            <x v="1"/>
          </reference>
        </references>
      </pivotArea>
    </chartFormat>
    <chartFormat chart="1" format="54">
      <pivotArea type="data" outline="0" fieldPosition="0">
        <references count="2">
          <reference field="4294967294" count="1" selected="0">
            <x v="0"/>
          </reference>
          <reference field="5" count="1" selected="0">
            <x v="2"/>
          </reference>
        </references>
      </pivotArea>
    </chartFormat>
    <chartFormat chart="1" format="55">
      <pivotArea type="data" outline="0" fieldPosition="0">
        <references count="2">
          <reference field="4294967294" count="1" selected="0">
            <x v="0"/>
          </reference>
          <reference field="5" count="1" selected="0">
            <x v="3"/>
          </reference>
        </references>
      </pivotArea>
    </chartFormat>
    <chartFormat chart="1" format="56">
      <pivotArea type="data" outline="0" fieldPosition="0">
        <references count="2">
          <reference field="4294967294" count="1" selected="0">
            <x v="0"/>
          </reference>
          <reference field="5" count="1" selected="0">
            <x v="4"/>
          </reference>
        </references>
      </pivotArea>
    </chartFormat>
    <chartFormat chart="1" format="57">
      <pivotArea type="data" outline="0" fieldPosition="0">
        <references count="2">
          <reference field="4294967294" count="1" selected="0">
            <x v="0"/>
          </reference>
          <reference field="5" count="1" selected="0">
            <x v="9"/>
          </reference>
        </references>
      </pivotArea>
    </chartFormat>
    <chartFormat chart="1" format="58">
      <pivotArea type="data" outline="0" fieldPosition="0">
        <references count="2">
          <reference field="4294967294" count="1" selected="0">
            <x v="0"/>
          </reference>
          <reference field="5" count="1" selected="0">
            <x v="12"/>
          </reference>
        </references>
      </pivotArea>
    </chartFormat>
    <chartFormat chart="1" format="59">
      <pivotArea type="data" outline="0" fieldPosition="0">
        <references count="2">
          <reference field="4294967294" count="1" selected="0">
            <x v="0"/>
          </reference>
          <reference field="5" count="1" selected="0">
            <x v="13"/>
          </reference>
        </references>
      </pivotArea>
    </chartFormat>
    <chartFormat chart="1" format="60">
      <pivotArea type="data" outline="0" fieldPosition="0">
        <references count="2">
          <reference field="4294967294" count="1" selected="0">
            <x v="0"/>
          </reference>
          <reference field="5" count="1" selected="0">
            <x v="14"/>
          </reference>
        </references>
      </pivotArea>
    </chartFormat>
    <chartFormat chart="1" format="61">
      <pivotArea type="data" outline="0" fieldPosition="0">
        <references count="2">
          <reference field="4294967294" count="1" selected="0">
            <x v="0"/>
          </reference>
          <reference field="5" count="1" selected="0">
            <x v="15"/>
          </reference>
        </references>
      </pivotArea>
    </chartFormat>
    <chartFormat chart="0" format="62" series="1">
      <pivotArea type="data" outline="0" fieldPosition="0">
        <references count="1">
          <reference field="4294967294" count="1" selected="0">
            <x v="2"/>
          </reference>
        </references>
      </pivotArea>
    </chartFormat>
    <chartFormat chart="0" format="65" series="1">
      <pivotArea type="data" outline="0" fieldPosition="0">
        <references count="1">
          <reference field="4294967294" count="1" selected="0">
            <x v="1"/>
          </reference>
        </references>
      </pivotArea>
    </chartFormat>
    <chartFormat chart="0" format="66" series="1">
      <pivotArea type="data" outline="0" fieldPosition="0">
        <references count="1">
          <reference field="4294967294" count="1" selected="0">
            <x v="0"/>
          </reference>
        </references>
      </pivotArea>
    </chartFormat>
    <chartFormat chart="0" format="67" series="1">
      <pivotArea type="data" outline="0" fieldPosition="0">
        <references count="1">
          <reference field="4294967294" count="1" selected="0">
            <x v="3"/>
          </reference>
        </references>
      </pivotArea>
    </chartFormat>
    <chartFormat chart="0" format="68">
      <pivotArea type="data" outline="0" fieldPosition="0">
        <references count="2">
          <reference field="4294967294" count="1" selected="0">
            <x v="0"/>
          </reference>
          <reference field="5" count="1" selected="0">
            <x v="0"/>
          </reference>
        </references>
      </pivotArea>
    </chartFormat>
    <chartFormat chart="0" format="69">
      <pivotArea type="data" outline="0" fieldPosition="0">
        <references count="2">
          <reference field="4294967294" count="1" selected="0">
            <x v="0"/>
          </reference>
          <reference field="5" count="1" selected="0">
            <x v="1"/>
          </reference>
        </references>
      </pivotArea>
    </chartFormat>
    <chartFormat chart="0" format="70">
      <pivotArea type="data" outline="0" fieldPosition="0">
        <references count="2">
          <reference field="4294967294" count="1" selected="0">
            <x v="0"/>
          </reference>
          <reference field="5" count="1" selected="0">
            <x v="2"/>
          </reference>
        </references>
      </pivotArea>
    </chartFormat>
    <chartFormat chart="0" format="71">
      <pivotArea type="data" outline="0" fieldPosition="0">
        <references count="2">
          <reference field="4294967294" count="1" selected="0">
            <x v="0"/>
          </reference>
          <reference field="5" count="1" selected="0">
            <x v="3"/>
          </reference>
        </references>
      </pivotArea>
    </chartFormat>
    <chartFormat chart="0" format="72">
      <pivotArea type="data" outline="0" fieldPosition="0">
        <references count="2">
          <reference field="4294967294" count="1" selected="0">
            <x v="0"/>
          </reference>
          <reference field="5" count="1" selected="0">
            <x v="4"/>
          </reference>
        </references>
      </pivotArea>
    </chartFormat>
    <chartFormat chart="0" format="73">
      <pivotArea type="data" outline="0" fieldPosition="0">
        <references count="2">
          <reference field="4294967294" count="1" selected="0">
            <x v="0"/>
          </reference>
          <reference field="5" count="1" selected="0">
            <x v="9"/>
          </reference>
        </references>
      </pivotArea>
    </chartFormat>
    <chartFormat chart="0" format="74">
      <pivotArea type="data" outline="0" fieldPosition="0">
        <references count="2">
          <reference field="4294967294" count="1" selected="0">
            <x v="0"/>
          </reference>
          <reference field="5" count="1" selected="0">
            <x v="12"/>
          </reference>
        </references>
      </pivotArea>
    </chartFormat>
    <chartFormat chart="0" format="75">
      <pivotArea type="data" outline="0" fieldPosition="0">
        <references count="2">
          <reference field="4294967294" count="1" selected="0">
            <x v="0"/>
          </reference>
          <reference field="5" count="1" selected="0">
            <x v="13"/>
          </reference>
        </references>
      </pivotArea>
    </chartFormat>
    <chartFormat chart="0" format="76">
      <pivotArea type="data" outline="0" fieldPosition="0">
        <references count="2">
          <reference field="4294967294" count="1" selected="0">
            <x v="0"/>
          </reference>
          <reference field="5" count="1" selected="0">
            <x v="14"/>
          </reference>
        </references>
      </pivotArea>
    </chartFormat>
    <chartFormat chart="0" format="77">
      <pivotArea type="data" outline="0" fieldPosition="0">
        <references count="2">
          <reference field="4294967294" count="1" selected="0">
            <x v="0"/>
          </reference>
          <reference field="5" count="1" selected="0">
            <x v="15"/>
          </reference>
        </references>
      </pivotArea>
    </chartFormat>
    <chartFormat chart="0" format="78">
      <pivotArea type="data" outline="0" fieldPosition="0">
        <references count="2">
          <reference field="4294967294" count="1" selected="0">
            <x v="1"/>
          </reference>
          <reference field="5" count="1" selected="0">
            <x v="0"/>
          </reference>
        </references>
      </pivotArea>
    </chartFormat>
    <chartFormat chart="0" format="79">
      <pivotArea type="data" outline="0" fieldPosition="0">
        <references count="2">
          <reference field="4294967294" count="1" selected="0">
            <x v="1"/>
          </reference>
          <reference field="5" count="1" selected="0">
            <x v="1"/>
          </reference>
        </references>
      </pivotArea>
    </chartFormat>
    <chartFormat chart="0" format="80">
      <pivotArea type="data" outline="0" fieldPosition="0">
        <references count="2">
          <reference field="4294967294" count="1" selected="0">
            <x v="1"/>
          </reference>
          <reference field="5" count="1" selected="0">
            <x v="2"/>
          </reference>
        </references>
      </pivotArea>
    </chartFormat>
    <chartFormat chart="0" format="81">
      <pivotArea type="data" outline="0" fieldPosition="0">
        <references count="2">
          <reference field="4294967294" count="1" selected="0">
            <x v="1"/>
          </reference>
          <reference field="5" count="1" selected="0">
            <x v="3"/>
          </reference>
        </references>
      </pivotArea>
    </chartFormat>
    <chartFormat chart="0" format="82">
      <pivotArea type="data" outline="0" fieldPosition="0">
        <references count="2">
          <reference field="4294967294" count="1" selected="0">
            <x v="1"/>
          </reference>
          <reference field="5" count="1" selected="0">
            <x v="4"/>
          </reference>
        </references>
      </pivotArea>
    </chartFormat>
    <chartFormat chart="0" format="83">
      <pivotArea type="data" outline="0" fieldPosition="0">
        <references count="2">
          <reference field="4294967294" count="1" selected="0">
            <x v="1"/>
          </reference>
          <reference field="5" count="1" selected="0">
            <x v="9"/>
          </reference>
        </references>
      </pivotArea>
    </chartFormat>
    <chartFormat chart="0" format="84">
      <pivotArea type="data" outline="0" fieldPosition="0">
        <references count="2">
          <reference field="4294967294" count="1" selected="0">
            <x v="1"/>
          </reference>
          <reference field="5" count="1" selected="0">
            <x v="12"/>
          </reference>
        </references>
      </pivotArea>
    </chartFormat>
    <chartFormat chart="0" format="85">
      <pivotArea type="data" outline="0" fieldPosition="0">
        <references count="2">
          <reference field="4294967294" count="1" selected="0">
            <x v="1"/>
          </reference>
          <reference field="5" count="1" selected="0">
            <x v="13"/>
          </reference>
        </references>
      </pivotArea>
    </chartFormat>
    <chartFormat chart="0" format="86">
      <pivotArea type="data" outline="0" fieldPosition="0">
        <references count="2">
          <reference field="4294967294" count="1" selected="0">
            <x v="1"/>
          </reference>
          <reference field="5" count="1" selected="0">
            <x v="14"/>
          </reference>
        </references>
      </pivotArea>
    </chartFormat>
    <chartFormat chart="0" format="87">
      <pivotArea type="data" outline="0" fieldPosition="0">
        <references count="2">
          <reference field="4294967294" count="1" selected="0">
            <x v="1"/>
          </reference>
          <reference field="5" count="1" selected="0">
            <x v="15"/>
          </reference>
        </references>
      </pivotArea>
    </chartFormat>
    <chartFormat chart="0" format="98">
      <pivotArea type="data" outline="0" fieldPosition="0">
        <references count="2">
          <reference field="4294967294" count="1" selected="0">
            <x v="2"/>
          </reference>
          <reference field="5" count="1" selected="0">
            <x v="0"/>
          </reference>
        </references>
      </pivotArea>
    </chartFormat>
    <chartFormat chart="0" format="99">
      <pivotArea type="data" outline="0" fieldPosition="0">
        <references count="2">
          <reference field="4294967294" count="1" selected="0">
            <x v="2"/>
          </reference>
          <reference field="5" count="1" selected="0">
            <x v="1"/>
          </reference>
        </references>
      </pivotArea>
    </chartFormat>
    <chartFormat chart="0" format="100">
      <pivotArea type="data" outline="0" fieldPosition="0">
        <references count="2">
          <reference field="4294967294" count="1" selected="0">
            <x v="2"/>
          </reference>
          <reference field="5" count="1" selected="0">
            <x v="2"/>
          </reference>
        </references>
      </pivotArea>
    </chartFormat>
    <chartFormat chart="0" format="101">
      <pivotArea type="data" outline="0" fieldPosition="0">
        <references count="2">
          <reference field="4294967294" count="1" selected="0">
            <x v="2"/>
          </reference>
          <reference field="5" count="1" selected="0">
            <x v="3"/>
          </reference>
        </references>
      </pivotArea>
    </chartFormat>
    <chartFormat chart="0" format="102">
      <pivotArea type="data" outline="0" fieldPosition="0">
        <references count="2">
          <reference field="4294967294" count="1" selected="0">
            <x v="2"/>
          </reference>
          <reference field="5" count="1" selected="0">
            <x v="4"/>
          </reference>
        </references>
      </pivotArea>
    </chartFormat>
    <chartFormat chart="0" format="103">
      <pivotArea type="data" outline="0" fieldPosition="0">
        <references count="2">
          <reference field="4294967294" count="1" selected="0">
            <x v="2"/>
          </reference>
          <reference field="5" count="1" selected="0">
            <x v="9"/>
          </reference>
        </references>
      </pivotArea>
    </chartFormat>
    <chartFormat chart="0" format="104">
      <pivotArea type="data" outline="0" fieldPosition="0">
        <references count="2">
          <reference field="4294967294" count="1" selected="0">
            <x v="2"/>
          </reference>
          <reference field="5" count="1" selected="0">
            <x v="12"/>
          </reference>
        </references>
      </pivotArea>
    </chartFormat>
    <chartFormat chart="0" format="105">
      <pivotArea type="data" outline="0" fieldPosition="0">
        <references count="2">
          <reference field="4294967294" count="1" selected="0">
            <x v="2"/>
          </reference>
          <reference field="5" count="1" selected="0">
            <x v="13"/>
          </reference>
        </references>
      </pivotArea>
    </chartFormat>
    <chartFormat chart="0" format="106">
      <pivotArea type="data" outline="0" fieldPosition="0">
        <references count="2">
          <reference field="4294967294" count="1" selected="0">
            <x v="2"/>
          </reference>
          <reference field="5" count="1" selected="0">
            <x v="14"/>
          </reference>
        </references>
      </pivotArea>
    </chartFormat>
    <chartFormat chart="0" format="107">
      <pivotArea type="data" outline="0" fieldPosition="0">
        <references count="2">
          <reference field="4294967294" count="1" selected="0">
            <x v="2"/>
          </reference>
          <reference field="5" count="1" selected="0">
            <x v="15"/>
          </reference>
        </references>
      </pivotArea>
    </chartFormat>
    <chartFormat chart="0" format="108">
      <pivotArea type="data" outline="0" fieldPosition="0">
        <references count="2">
          <reference field="4294967294" count="1" selected="0">
            <x v="3"/>
          </reference>
          <reference field="5" count="1" selected="0">
            <x v="0"/>
          </reference>
        </references>
      </pivotArea>
    </chartFormat>
    <chartFormat chart="0" format="109">
      <pivotArea type="data" outline="0" fieldPosition="0">
        <references count="2">
          <reference field="4294967294" count="1" selected="0">
            <x v="3"/>
          </reference>
          <reference field="5" count="1" selected="0">
            <x v="1"/>
          </reference>
        </references>
      </pivotArea>
    </chartFormat>
    <chartFormat chart="0" format="110">
      <pivotArea type="data" outline="0" fieldPosition="0">
        <references count="2">
          <reference field="4294967294" count="1" selected="0">
            <x v="3"/>
          </reference>
          <reference field="5" count="1" selected="0">
            <x v="2"/>
          </reference>
        </references>
      </pivotArea>
    </chartFormat>
    <chartFormat chart="0" format="111">
      <pivotArea type="data" outline="0" fieldPosition="0">
        <references count="2">
          <reference field="4294967294" count="1" selected="0">
            <x v="3"/>
          </reference>
          <reference field="5" count="1" selected="0">
            <x v="3"/>
          </reference>
        </references>
      </pivotArea>
    </chartFormat>
    <chartFormat chart="0" format="112">
      <pivotArea type="data" outline="0" fieldPosition="0">
        <references count="2">
          <reference field="4294967294" count="1" selected="0">
            <x v="3"/>
          </reference>
          <reference field="5" count="1" selected="0">
            <x v="4"/>
          </reference>
        </references>
      </pivotArea>
    </chartFormat>
    <chartFormat chart="0" format="113">
      <pivotArea type="data" outline="0" fieldPosition="0">
        <references count="2">
          <reference field="4294967294" count="1" selected="0">
            <x v="3"/>
          </reference>
          <reference field="5" count="1" selected="0">
            <x v="9"/>
          </reference>
        </references>
      </pivotArea>
    </chartFormat>
    <chartFormat chart="0" format="114">
      <pivotArea type="data" outline="0" fieldPosition="0">
        <references count="2">
          <reference field="4294967294" count="1" selected="0">
            <x v="3"/>
          </reference>
          <reference field="5" count="1" selected="0">
            <x v="12"/>
          </reference>
        </references>
      </pivotArea>
    </chartFormat>
    <chartFormat chart="0" format="115">
      <pivotArea type="data" outline="0" fieldPosition="0">
        <references count="2">
          <reference field="4294967294" count="1" selected="0">
            <x v="3"/>
          </reference>
          <reference field="5" count="1" selected="0">
            <x v="13"/>
          </reference>
        </references>
      </pivotArea>
    </chartFormat>
    <chartFormat chart="0" format="116">
      <pivotArea type="data" outline="0" fieldPosition="0">
        <references count="2">
          <reference field="4294967294" count="1" selected="0">
            <x v="3"/>
          </reference>
          <reference field="5" count="1" selected="0">
            <x v="14"/>
          </reference>
        </references>
      </pivotArea>
    </chartFormat>
    <chartFormat chart="0" format="117">
      <pivotArea type="data" outline="0" fieldPosition="0">
        <references count="2">
          <reference field="4294967294" count="1" selected="0">
            <x v="3"/>
          </reference>
          <reference field="5" count="1" selected="0">
            <x v="15"/>
          </reference>
        </references>
      </pivotArea>
    </chartFormat>
    <chartFormat chart="1" format="62" series="1">
      <pivotArea type="data" outline="0" fieldPosition="0">
        <references count="1">
          <reference field="4294967294" count="1" selected="0">
            <x v="4"/>
          </reference>
        </references>
      </pivotArea>
    </chartFormat>
    <chartFormat chart="0" format="118" series="1">
      <pivotArea type="data" outline="0" fieldPosition="0">
        <references count="1">
          <reference field="4294967294" count="1" selected="0">
            <x v="4"/>
          </reference>
        </references>
      </pivotArea>
    </chartFormat>
    <chartFormat chart="1" format="63" series="1">
      <pivotArea type="data" outline="0" fieldPosition="0">
        <references count="1">
          <reference field="4294967294" count="1" selected="0">
            <x v="5"/>
          </reference>
        </references>
      </pivotArea>
    </chartFormat>
    <chartFormat chart="0" format="119" series="1">
      <pivotArea type="data" outline="0" fieldPosition="0">
        <references count="1">
          <reference field="4294967294" count="1" selected="0">
            <x v="5"/>
          </reference>
        </references>
      </pivotArea>
    </chartFormat>
    <chartFormat chart="0" format="120">
      <pivotArea type="data" outline="0" fieldPosition="0">
        <references count="2">
          <reference field="4294967294" count="1" selected="0">
            <x v="4"/>
          </reference>
          <reference field="5" count="1" selected="0">
            <x v="0"/>
          </reference>
        </references>
      </pivotArea>
    </chartFormat>
    <chartFormat chart="0" format="121">
      <pivotArea type="data" outline="0" fieldPosition="0">
        <references count="2">
          <reference field="4294967294" count="1" selected="0">
            <x v="4"/>
          </reference>
          <reference field="5" count="1" selected="0">
            <x v="1"/>
          </reference>
        </references>
      </pivotArea>
    </chartFormat>
    <chartFormat chart="0" format="122">
      <pivotArea type="data" outline="0" fieldPosition="0">
        <references count="2">
          <reference field="4294967294" count="1" selected="0">
            <x v="4"/>
          </reference>
          <reference field="5" count="1" selected="0">
            <x v="2"/>
          </reference>
        </references>
      </pivotArea>
    </chartFormat>
    <chartFormat chart="0" format="123">
      <pivotArea type="data" outline="0" fieldPosition="0">
        <references count="2">
          <reference field="4294967294" count="1" selected="0">
            <x v="4"/>
          </reference>
          <reference field="5" count="1" selected="0">
            <x v="3"/>
          </reference>
        </references>
      </pivotArea>
    </chartFormat>
    <chartFormat chart="0" format="124">
      <pivotArea type="data" outline="0" fieldPosition="0">
        <references count="2">
          <reference field="4294967294" count="1" selected="0">
            <x v="4"/>
          </reference>
          <reference field="5" count="1" selected="0">
            <x v="4"/>
          </reference>
        </references>
      </pivotArea>
    </chartFormat>
    <chartFormat chart="0" format="125">
      <pivotArea type="data" outline="0" fieldPosition="0">
        <references count="2">
          <reference field="4294967294" count="1" selected="0">
            <x v="4"/>
          </reference>
          <reference field="5" count="1" selected="0">
            <x v="9"/>
          </reference>
        </references>
      </pivotArea>
    </chartFormat>
    <chartFormat chart="0" format="126">
      <pivotArea type="data" outline="0" fieldPosition="0">
        <references count="2">
          <reference field="4294967294" count="1" selected="0">
            <x v="4"/>
          </reference>
          <reference field="5" count="1" selected="0">
            <x v="12"/>
          </reference>
        </references>
      </pivotArea>
    </chartFormat>
    <chartFormat chart="0" format="127">
      <pivotArea type="data" outline="0" fieldPosition="0">
        <references count="2">
          <reference field="4294967294" count="1" selected="0">
            <x v="4"/>
          </reference>
          <reference field="5" count="1" selected="0">
            <x v="13"/>
          </reference>
        </references>
      </pivotArea>
    </chartFormat>
    <chartFormat chart="0" format="128">
      <pivotArea type="data" outline="0" fieldPosition="0">
        <references count="2">
          <reference field="4294967294" count="1" selected="0">
            <x v="4"/>
          </reference>
          <reference field="5" count="1" selected="0">
            <x v="14"/>
          </reference>
        </references>
      </pivotArea>
    </chartFormat>
    <chartFormat chart="0" format="129">
      <pivotArea type="data" outline="0" fieldPosition="0">
        <references count="2">
          <reference field="4294967294" count="1" selected="0">
            <x v="4"/>
          </reference>
          <reference field="5" count="1" selected="0">
            <x v="15"/>
          </reference>
        </references>
      </pivotArea>
    </chartFormat>
    <chartFormat chart="0" format="130">
      <pivotArea type="data" outline="0" fieldPosition="0">
        <references count="2">
          <reference field="4294967294" count="1" selected="0">
            <x v="5"/>
          </reference>
          <reference field="5" count="1" selected="0">
            <x v="0"/>
          </reference>
        </references>
      </pivotArea>
    </chartFormat>
    <chartFormat chart="0" format="131">
      <pivotArea type="data" outline="0" fieldPosition="0">
        <references count="2">
          <reference field="4294967294" count="1" selected="0">
            <x v="5"/>
          </reference>
          <reference field="5" count="1" selected="0">
            <x v="1"/>
          </reference>
        </references>
      </pivotArea>
    </chartFormat>
    <chartFormat chart="0" format="132">
      <pivotArea type="data" outline="0" fieldPosition="0">
        <references count="2">
          <reference field="4294967294" count="1" selected="0">
            <x v="5"/>
          </reference>
          <reference field="5" count="1" selected="0">
            <x v="2"/>
          </reference>
        </references>
      </pivotArea>
    </chartFormat>
    <chartFormat chart="0" format="133">
      <pivotArea type="data" outline="0" fieldPosition="0">
        <references count="2">
          <reference field="4294967294" count="1" selected="0">
            <x v="5"/>
          </reference>
          <reference field="5" count="1" selected="0">
            <x v="3"/>
          </reference>
        </references>
      </pivotArea>
    </chartFormat>
    <chartFormat chart="0" format="134">
      <pivotArea type="data" outline="0" fieldPosition="0">
        <references count="2">
          <reference field="4294967294" count="1" selected="0">
            <x v="5"/>
          </reference>
          <reference field="5" count="1" selected="0">
            <x v="4"/>
          </reference>
        </references>
      </pivotArea>
    </chartFormat>
    <chartFormat chart="0" format="135">
      <pivotArea type="data" outline="0" fieldPosition="0">
        <references count="2">
          <reference field="4294967294" count="1" selected="0">
            <x v="5"/>
          </reference>
          <reference field="5" count="1" selected="0">
            <x v="9"/>
          </reference>
        </references>
      </pivotArea>
    </chartFormat>
    <chartFormat chart="0" format="136">
      <pivotArea type="data" outline="0" fieldPosition="0">
        <references count="2">
          <reference field="4294967294" count="1" selected="0">
            <x v="5"/>
          </reference>
          <reference field="5" count="1" selected="0">
            <x v="12"/>
          </reference>
        </references>
      </pivotArea>
    </chartFormat>
    <chartFormat chart="0" format="137">
      <pivotArea type="data" outline="0" fieldPosition="0">
        <references count="2">
          <reference field="4294967294" count="1" selected="0">
            <x v="5"/>
          </reference>
          <reference field="5" count="1" selected="0">
            <x v="13"/>
          </reference>
        </references>
      </pivotArea>
    </chartFormat>
    <chartFormat chart="0" format="138">
      <pivotArea type="data" outline="0" fieldPosition="0">
        <references count="2">
          <reference field="4294967294" count="1" selected="0">
            <x v="5"/>
          </reference>
          <reference field="5" count="1" selected="0">
            <x v="14"/>
          </reference>
        </references>
      </pivotArea>
    </chartFormat>
    <chartFormat chart="0" format="139">
      <pivotArea type="data" outline="0" fieldPosition="0">
        <references count="2">
          <reference field="4294967294" count="1" selected="0">
            <x v="5"/>
          </reference>
          <reference field="5" count="1" selected="0">
            <x v="15"/>
          </reference>
        </references>
      </pivotArea>
    </chartFormat>
    <chartFormat chart="1" format="64">
      <pivotArea type="data" outline="0" fieldPosition="0">
        <references count="2">
          <reference field="4294967294" count="1" selected="0">
            <x v="4"/>
          </reference>
          <reference field="5" count="1" selected="0">
            <x v="0"/>
          </reference>
        </references>
      </pivotArea>
    </chartFormat>
    <chartFormat chart="1" format="65">
      <pivotArea type="data" outline="0" fieldPosition="0">
        <references count="2">
          <reference field="4294967294" count="1" selected="0">
            <x v="4"/>
          </reference>
          <reference field="5" count="1" selected="0">
            <x v="1"/>
          </reference>
        </references>
      </pivotArea>
    </chartFormat>
    <chartFormat chart="1" format="66">
      <pivotArea type="data" outline="0" fieldPosition="0">
        <references count="2">
          <reference field="4294967294" count="1" selected="0">
            <x v="4"/>
          </reference>
          <reference field="5" count="1" selected="0">
            <x v="2"/>
          </reference>
        </references>
      </pivotArea>
    </chartFormat>
    <chartFormat chart="1" format="67">
      <pivotArea type="data" outline="0" fieldPosition="0">
        <references count="2">
          <reference field="4294967294" count="1" selected="0">
            <x v="4"/>
          </reference>
          <reference field="5" count="1" selected="0">
            <x v="3"/>
          </reference>
        </references>
      </pivotArea>
    </chartFormat>
    <chartFormat chart="1" format="68">
      <pivotArea type="data" outline="0" fieldPosition="0">
        <references count="2">
          <reference field="4294967294" count="1" selected="0">
            <x v="4"/>
          </reference>
          <reference field="5" count="1" selected="0">
            <x v="4"/>
          </reference>
        </references>
      </pivotArea>
    </chartFormat>
    <chartFormat chart="1" format="69">
      <pivotArea type="data" outline="0" fieldPosition="0">
        <references count="2">
          <reference field="4294967294" count="1" selected="0">
            <x v="4"/>
          </reference>
          <reference field="5" count="1" selected="0">
            <x v="9"/>
          </reference>
        </references>
      </pivotArea>
    </chartFormat>
    <chartFormat chart="1" format="70">
      <pivotArea type="data" outline="0" fieldPosition="0">
        <references count="2">
          <reference field="4294967294" count="1" selected="0">
            <x v="4"/>
          </reference>
          <reference field="5" count="1" selected="0">
            <x v="12"/>
          </reference>
        </references>
      </pivotArea>
    </chartFormat>
    <chartFormat chart="1" format="71">
      <pivotArea type="data" outline="0" fieldPosition="0">
        <references count="2">
          <reference field="4294967294" count="1" selected="0">
            <x v="4"/>
          </reference>
          <reference field="5" count="1" selected="0">
            <x v="13"/>
          </reference>
        </references>
      </pivotArea>
    </chartFormat>
    <chartFormat chart="1" format="72">
      <pivotArea type="data" outline="0" fieldPosition="0">
        <references count="2">
          <reference field="4294967294" count="1" selected="0">
            <x v="4"/>
          </reference>
          <reference field="5" count="1" selected="0">
            <x v="14"/>
          </reference>
        </references>
      </pivotArea>
    </chartFormat>
    <chartFormat chart="1" format="73">
      <pivotArea type="data" outline="0" fieldPosition="0">
        <references count="2">
          <reference field="4294967294" count="1" selected="0">
            <x v="4"/>
          </reference>
          <reference field="5" count="1" selected="0">
            <x v="15"/>
          </reference>
        </references>
      </pivotArea>
    </chartFormat>
    <chartFormat chart="1" format="74">
      <pivotArea type="data" outline="0" fieldPosition="0">
        <references count="2">
          <reference field="4294967294" count="1" selected="0">
            <x v="5"/>
          </reference>
          <reference field="5" count="1" selected="0">
            <x v="0"/>
          </reference>
        </references>
      </pivotArea>
    </chartFormat>
    <chartFormat chart="1" format="75">
      <pivotArea type="data" outline="0" fieldPosition="0">
        <references count="2">
          <reference field="4294967294" count="1" selected="0">
            <x v="5"/>
          </reference>
          <reference field="5" count="1" selected="0">
            <x v="1"/>
          </reference>
        </references>
      </pivotArea>
    </chartFormat>
    <chartFormat chart="1" format="76">
      <pivotArea type="data" outline="0" fieldPosition="0">
        <references count="2">
          <reference field="4294967294" count="1" selected="0">
            <x v="5"/>
          </reference>
          <reference field="5" count="1" selected="0">
            <x v="2"/>
          </reference>
        </references>
      </pivotArea>
    </chartFormat>
    <chartFormat chart="1" format="77">
      <pivotArea type="data" outline="0" fieldPosition="0">
        <references count="2">
          <reference field="4294967294" count="1" selected="0">
            <x v="5"/>
          </reference>
          <reference field="5" count="1" selected="0">
            <x v="3"/>
          </reference>
        </references>
      </pivotArea>
    </chartFormat>
    <chartFormat chart="1" format="78">
      <pivotArea type="data" outline="0" fieldPosition="0">
        <references count="2">
          <reference field="4294967294" count="1" selected="0">
            <x v="5"/>
          </reference>
          <reference field="5" count="1" selected="0">
            <x v="4"/>
          </reference>
        </references>
      </pivotArea>
    </chartFormat>
    <chartFormat chart="1" format="79">
      <pivotArea type="data" outline="0" fieldPosition="0">
        <references count="2">
          <reference field="4294967294" count="1" selected="0">
            <x v="5"/>
          </reference>
          <reference field="5" count="1" selected="0">
            <x v="9"/>
          </reference>
        </references>
      </pivotArea>
    </chartFormat>
    <chartFormat chart="1" format="80">
      <pivotArea type="data" outline="0" fieldPosition="0">
        <references count="2">
          <reference field="4294967294" count="1" selected="0">
            <x v="5"/>
          </reference>
          <reference field="5" count="1" selected="0">
            <x v="12"/>
          </reference>
        </references>
      </pivotArea>
    </chartFormat>
    <chartFormat chart="1" format="81">
      <pivotArea type="data" outline="0" fieldPosition="0">
        <references count="2">
          <reference field="4294967294" count="1" selected="0">
            <x v="5"/>
          </reference>
          <reference field="5" count="1" selected="0">
            <x v="13"/>
          </reference>
        </references>
      </pivotArea>
    </chartFormat>
    <chartFormat chart="1" format="82">
      <pivotArea type="data" outline="0" fieldPosition="0">
        <references count="2">
          <reference field="4294967294" count="1" selected="0">
            <x v="5"/>
          </reference>
          <reference field="5" count="1" selected="0">
            <x v="14"/>
          </reference>
        </references>
      </pivotArea>
    </chartFormat>
    <chartFormat chart="1" format="83">
      <pivotArea type="data" outline="0" fieldPosition="0">
        <references count="2">
          <reference field="4294967294" count="1" selected="0">
            <x v="5"/>
          </reference>
          <reference field="5" count="1" selected="0">
            <x v="15"/>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2" cacheId="3"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9">
  <location ref="A23:B32" firstHeaderRow="1" firstDataRow="1" firstDataCol="1" rowPageCount="1" colPageCount="1"/>
  <pivotFields count="33">
    <pivotField showAll="0"/>
    <pivotField showAll="0" defaultSubtotal="0"/>
    <pivotField showAll="0" defaultSubtotal="0"/>
    <pivotField showAll="0"/>
    <pivotField showAll="0" defaultSubtotal="0"/>
    <pivotField axis="axisPage" showAll="0">
      <items count="30">
        <item x="0"/>
        <item x="1"/>
        <item x="2"/>
        <item x="3"/>
        <item x="4"/>
        <item x="5"/>
        <item x="6"/>
        <item x="7"/>
        <item x="8"/>
        <item x="9"/>
        <item x="10"/>
        <item x="11"/>
        <item x="12"/>
        <item x="13"/>
        <item x="14"/>
        <item x="15"/>
        <item x="16"/>
        <item x="17"/>
        <item x="18"/>
        <item x="19"/>
        <item x="20"/>
        <item x="21"/>
        <item x="22"/>
        <item m="1" x="28"/>
        <item x="24"/>
        <item x="25"/>
        <item x="26"/>
        <item x="27"/>
        <item x="23"/>
        <item t="default"/>
      </items>
    </pivotField>
    <pivotField showAll="0"/>
    <pivotField showAll="0"/>
    <pivotField showAll="0"/>
    <pivotField showAll="0" defaultSubtotal="0"/>
    <pivotField axis="axisRow" showAll="0" sortType="descending">
      <items count="16">
        <item x="14"/>
        <item x="13"/>
        <item x="12"/>
        <item n="Electricity" x="11"/>
        <item x="10"/>
        <item h="1" x="9"/>
        <item h="1" x="8"/>
        <item n="Heat pumps" x="7"/>
        <item h="1" x="6"/>
        <item h="1" x="5"/>
        <item x="4"/>
        <item h="1" x="3"/>
        <item h="1" x="2"/>
        <item x="1"/>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numFmtId="169" showAll="0"/>
    <pivotField numFmtId="169" showAll="0"/>
    <pivotField numFmtId="169" showAll="0"/>
    <pivotField numFmtId="169" showAll="0"/>
    <pivotField showAll="0"/>
    <pivotField showAll="0"/>
    <pivotField showAll="0"/>
    <pivotField showAll="0"/>
    <pivotField showAll="0"/>
    <pivotField showAll="0"/>
    <pivotField showAll="0"/>
    <pivotField showAll="0"/>
    <pivotField showAll="0"/>
  </pivotFields>
  <rowFields count="1">
    <field x="10"/>
  </rowFields>
  <rowItems count="9">
    <i>
      <x v="4"/>
    </i>
    <i>
      <x/>
    </i>
    <i>
      <x v="10"/>
    </i>
    <i>
      <x v="3"/>
    </i>
    <i>
      <x v="2"/>
    </i>
    <i>
      <x v="1"/>
    </i>
    <i>
      <x v="7"/>
    </i>
    <i>
      <x v="13"/>
    </i>
    <i t="grand">
      <x/>
    </i>
  </rowItems>
  <colItems count="1">
    <i/>
  </colItems>
  <pageFields count="1">
    <pageField fld="5" hier="-1"/>
  </pageFields>
  <dataFields count="1">
    <dataField name="Sum of Total heating FED (TWh)" fld="20" baseField="0" baseItem="0"/>
  </dataFields>
  <formats count="17">
    <format dxfId="427">
      <pivotArea collapsedLevelsAreSubtotals="1" fieldPosition="0">
        <references count="1">
          <reference field="10" count="0"/>
        </references>
      </pivotArea>
    </format>
    <format dxfId="426">
      <pivotArea type="all" dataOnly="0" outline="0" fieldPosition="0"/>
    </format>
    <format dxfId="425">
      <pivotArea outline="0" collapsedLevelsAreSubtotals="1" fieldPosition="0"/>
    </format>
    <format dxfId="424">
      <pivotArea field="10" type="button" dataOnly="0" labelOnly="1" outline="0" axis="axisRow" fieldPosition="0"/>
    </format>
    <format dxfId="423">
      <pivotArea dataOnly="0" labelOnly="1" outline="0" axis="axisValues" fieldPosition="0"/>
    </format>
    <format dxfId="422">
      <pivotArea dataOnly="0" labelOnly="1" fieldPosition="0">
        <references count="1">
          <reference field="10" count="0"/>
        </references>
      </pivotArea>
    </format>
    <format dxfId="421">
      <pivotArea dataOnly="0" labelOnly="1" grandRow="1" outline="0" fieldPosition="0"/>
    </format>
    <format dxfId="420">
      <pivotArea dataOnly="0" labelOnly="1" outline="0" axis="axisValues" fieldPosition="0"/>
    </format>
    <format dxfId="419">
      <pivotArea dataOnly="0" labelOnly="1" outline="0" axis="axisValues" fieldPosition="0"/>
    </format>
    <format dxfId="418">
      <pivotArea dataOnly="0" labelOnly="1" outline="0" axis="axisValues" fieldPosition="0"/>
    </format>
    <format dxfId="417">
      <pivotArea dataOnly="0" labelOnly="1" outline="0" axis="axisValues" fieldPosition="0"/>
    </format>
    <format dxfId="416">
      <pivotArea dataOnly="0" labelOnly="1" outline="0" axis="axisValues" fieldPosition="0"/>
    </format>
    <format dxfId="415">
      <pivotArea grandRow="1" outline="0" collapsedLevelsAreSubtotals="1" fieldPosition="0"/>
    </format>
    <format dxfId="414">
      <pivotArea grandRow="1" outline="0" collapsedLevelsAreSubtotals="1" fieldPosition="0"/>
    </format>
    <format dxfId="413">
      <pivotArea grandRow="1" outline="0" collapsedLevelsAreSubtotals="1" fieldPosition="0"/>
    </format>
    <format dxfId="412">
      <pivotArea grandRow="1" outline="0" collapsedLevelsAreSubtotals="1" fieldPosition="0"/>
    </format>
    <format dxfId="411">
      <pivotArea grandRow="1" outline="0" collapsedLevelsAreSubtotals="1" fieldPosition="0"/>
    </format>
  </formats>
  <chartFormats count="9">
    <chartFormat chart="0" format="19" series="1">
      <pivotArea type="data" outline="0" fieldPosition="0">
        <references count="1">
          <reference field="4294967294" count="1" selected="0">
            <x v="0"/>
          </reference>
        </references>
      </pivotArea>
    </chartFormat>
    <chartFormat chart="0" format="20">
      <pivotArea type="data" outline="0" fieldPosition="0">
        <references count="2">
          <reference field="4294967294" count="1" selected="0">
            <x v="0"/>
          </reference>
          <reference field="10" count="1" selected="0">
            <x v="0"/>
          </reference>
        </references>
      </pivotArea>
    </chartFormat>
    <chartFormat chart="0" format="21">
      <pivotArea type="data" outline="0" fieldPosition="0">
        <references count="2">
          <reference field="4294967294" count="1" selected="0">
            <x v="0"/>
          </reference>
          <reference field="10" count="1" selected="0">
            <x v="1"/>
          </reference>
        </references>
      </pivotArea>
    </chartFormat>
    <chartFormat chart="0" format="22">
      <pivotArea type="data" outline="0" fieldPosition="0">
        <references count="2">
          <reference field="4294967294" count="1" selected="0">
            <x v="0"/>
          </reference>
          <reference field="10" count="1" selected="0">
            <x v="2"/>
          </reference>
        </references>
      </pivotArea>
    </chartFormat>
    <chartFormat chart="0" format="23">
      <pivotArea type="data" outline="0" fieldPosition="0">
        <references count="2">
          <reference field="4294967294" count="1" selected="0">
            <x v="0"/>
          </reference>
          <reference field="10" count="1" selected="0">
            <x v="3"/>
          </reference>
        </references>
      </pivotArea>
    </chartFormat>
    <chartFormat chart="0" format="24">
      <pivotArea type="data" outline="0" fieldPosition="0">
        <references count="2">
          <reference field="4294967294" count="1" selected="0">
            <x v="0"/>
          </reference>
          <reference field="10" count="1" selected="0">
            <x v="4"/>
          </reference>
        </references>
      </pivotArea>
    </chartFormat>
    <chartFormat chart="0" format="25">
      <pivotArea type="data" outline="0" fieldPosition="0">
        <references count="2">
          <reference field="4294967294" count="1" selected="0">
            <x v="0"/>
          </reference>
          <reference field="10" count="1" selected="0">
            <x v="7"/>
          </reference>
        </references>
      </pivotArea>
    </chartFormat>
    <chartFormat chart="0" format="26">
      <pivotArea type="data" outline="0" fieldPosition="0">
        <references count="2">
          <reference field="4294967294" count="1" selected="0">
            <x v="0"/>
          </reference>
          <reference field="10" count="1" selected="0">
            <x v="10"/>
          </reference>
        </references>
      </pivotArea>
    </chartFormat>
    <chartFormat chart="0" format="27">
      <pivotArea type="data" outline="0" fieldPosition="0">
        <references count="2">
          <reference field="4294967294" count="1" selected="0">
            <x v="0"/>
          </reference>
          <reference field="10" count="1" selected="0">
            <x v="1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3" cacheId="3" dataOnRows="1"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37" colHeaderCaption="TWh/year">
  <location ref="A72:J77" firstHeaderRow="1" firstDataRow="2" firstDataCol="1" rowPageCount="1" colPageCount="1"/>
  <pivotFields count="33">
    <pivotField showAll="0"/>
    <pivotField showAll="0" defaultSubtotal="0"/>
    <pivotField showAll="0" defaultSubtotal="0"/>
    <pivotField showAll="0"/>
    <pivotField showAll="0" defaultSubtotal="0"/>
    <pivotField axis="axisPage" showAll="0">
      <items count="30">
        <item x="0"/>
        <item x="1"/>
        <item x="2"/>
        <item x="3"/>
        <item x="4"/>
        <item x="5"/>
        <item x="6"/>
        <item x="7"/>
        <item x="8"/>
        <item x="9"/>
        <item x="10"/>
        <item x="11"/>
        <item x="12"/>
        <item x="13"/>
        <item x="14"/>
        <item x="15"/>
        <item x="16"/>
        <item x="17"/>
        <item x="18"/>
        <item x="19"/>
        <item x="20"/>
        <item x="21"/>
        <item x="22"/>
        <item m="1" x="28"/>
        <item x="24"/>
        <item x="25"/>
        <item x="26"/>
        <item x="27"/>
        <item x="23"/>
        <item t="default"/>
      </items>
    </pivotField>
    <pivotField showAll="0"/>
    <pivotField showAll="0"/>
    <pivotField showAll="0"/>
    <pivotField showAll="0" defaultSubtotal="0"/>
    <pivotField axis="axisCol" showAll="0">
      <items count="16">
        <item x="14"/>
        <item x="13"/>
        <item x="12"/>
        <item n="Electricity" x="11"/>
        <item x="10"/>
        <item n="Heat pumps" x="9"/>
        <item h="1" x="8"/>
        <item h="1" x="7"/>
        <item h="1" x="6"/>
        <item h="1" x="5"/>
        <item x="4"/>
        <item h="1" x="3"/>
        <item h="1" x="2"/>
        <item x="1"/>
        <item h="1" x="0"/>
        <item t="default"/>
      </items>
    </pivotField>
    <pivotField showAll="0"/>
    <pivotField showAll="0"/>
    <pivotField showAll="0"/>
    <pivotField showAll="0"/>
    <pivotField showAll="0"/>
    <pivotField showAll="0"/>
    <pivotField showAll="0"/>
    <pivotField showAll="0"/>
    <pivotField showAll="0"/>
    <pivotField numFmtId="169" showAll="0"/>
    <pivotField dataField="1" numFmtId="169" showAll="0"/>
    <pivotField dataField="1" numFmtId="169" showAll="0"/>
    <pivotField dataField="1" numFmtId="169" showAll="0"/>
    <pivotField dataField="1" showAll="0"/>
    <pivotField showAll="0"/>
    <pivotField showAll="0"/>
    <pivotField showAll="0"/>
    <pivotField showAll="0"/>
    <pivotField showAll="0"/>
    <pivotField showAll="0"/>
    <pivotField showAll="0"/>
    <pivotField showAll="0"/>
  </pivotFields>
  <rowFields count="1">
    <field x="-2"/>
  </rowFields>
  <rowItems count="4">
    <i>
      <x/>
    </i>
    <i i="1">
      <x v="1"/>
    </i>
    <i i="2">
      <x v="2"/>
    </i>
    <i i="3">
      <x v="3"/>
    </i>
  </rowItems>
  <colFields count="1">
    <field x="10"/>
  </colFields>
  <colItems count="9">
    <i>
      <x/>
    </i>
    <i>
      <x v="1"/>
    </i>
    <i>
      <x v="2"/>
    </i>
    <i>
      <x v="3"/>
    </i>
    <i>
      <x v="4"/>
    </i>
    <i>
      <x v="5"/>
    </i>
    <i>
      <x v="10"/>
    </i>
    <i>
      <x v="13"/>
    </i>
    <i t="grand">
      <x/>
    </i>
  </colItems>
  <pageFields count="1">
    <pageField fld="5" hier="-1"/>
  </pageFields>
  <dataFields count="4">
    <dataField name="Space cooling" fld="24" baseField="0" baseItem="0"/>
    <dataField name="Other heating" fld="23" baseField="0" baseItem="0"/>
    <dataField name="Space heating " fld="22" baseField="0" baseItem="0"/>
    <dataField name="Hot water" fld="21" baseField="0" baseItem="0"/>
  </dataFields>
  <formats count="15">
    <format dxfId="442">
      <pivotArea outline="0" collapsedLevelsAreSubtotals="1" fieldPosition="0"/>
    </format>
    <format dxfId="441">
      <pivotArea type="all" dataOnly="0" outline="0" fieldPosition="0"/>
    </format>
    <format dxfId="440">
      <pivotArea outline="0" collapsedLevelsAreSubtotals="1" fieldPosition="0"/>
    </format>
    <format dxfId="439">
      <pivotArea type="origin" dataOnly="0" labelOnly="1" outline="0" fieldPosition="0"/>
    </format>
    <format dxfId="438">
      <pivotArea field="10" type="button" dataOnly="0" labelOnly="1" outline="0" axis="axisCol" fieldPosition="0"/>
    </format>
    <format dxfId="437">
      <pivotArea type="topRight" dataOnly="0" labelOnly="1" outline="0" fieldPosition="0"/>
    </format>
    <format dxfId="436">
      <pivotArea field="-2" type="button" dataOnly="0" labelOnly="1" outline="0" axis="axisRow" fieldPosition="0"/>
    </format>
    <format dxfId="435">
      <pivotArea dataOnly="0" labelOnly="1" fieldPosition="0">
        <references count="1">
          <reference field="10" count="0"/>
        </references>
      </pivotArea>
    </format>
    <format dxfId="434">
      <pivotArea dataOnly="0" labelOnly="1" grandCol="1" outline="0" fieldPosition="0"/>
    </format>
    <format dxfId="433">
      <pivotArea dataOnly="0" labelOnly="1" fieldPosition="0">
        <references count="1">
          <reference field="10" count="0"/>
        </references>
      </pivotArea>
    </format>
    <format dxfId="432">
      <pivotArea dataOnly="0" labelOnly="1" grandCol="1" outline="0" fieldPosition="0"/>
    </format>
    <format dxfId="431">
      <pivotArea outline="0" collapsedLevelsAreSubtotals="1" fieldPosition="0"/>
    </format>
    <format dxfId="430">
      <pivotArea dataOnly="0" labelOnly="1" fieldPosition="0">
        <references count="1">
          <reference field="10" count="0"/>
        </references>
      </pivotArea>
    </format>
    <format dxfId="429">
      <pivotArea dataOnly="0" labelOnly="1" grandCol="1" outline="0" fieldPosition="0"/>
    </format>
    <format dxfId="428">
      <pivotArea outline="0" collapsedLevelsAreSubtotals="1" fieldPosition="0"/>
    </format>
  </formats>
  <chartFormats count="64">
    <chartFormat chart="1" format="236" series="1">
      <pivotArea type="data" outline="0" fieldPosition="0">
        <references count="2">
          <reference field="4294967294" count="1" selected="0">
            <x v="0"/>
          </reference>
          <reference field="10" count="1" selected="0">
            <x v="0"/>
          </reference>
        </references>
      </pivotArea>
    </chartFormat>
    <chartFormat chart="1" format="237" series="1">
      <pivotArea type="data" outline="0" fieldPosition="0">
        <references count="2">
          <reference field="4294967294" count="1" selected="0">
            <x v="0"/>
          </reference>
          <reference field="10" count="1" selected="0">
            <x v="1"/>
          </reference>
        </references>
      </pivotArea>
    </chartFormat>
    <chartFormat chart="1" format="238" series="1">
      <pivotArea type="data" outline="0" fieldPosition="0">
        <references count="2">
          <reference field="4294967294" count="1" selected="0">
            <x v="0"/>
          </reference>
          <reference field="10" count="1" selected="0">
            <x v="2"/>
          </reference>
        </references>
      </pivotArea>
    </chartFormat>
    <chartFormat chart="1" format="239" series="1">
      <pivotArea type="data" outline="0" fieldPosition="0">
        <references count="2">
          <reference field="4294967294" count="1" selected="0">
            <x v="0"/>
          </reference>
          <reference field="10" count="1" selected="0">
            <x v="3"/>
          </reference>
        </references>
      </pivotArea>
    </chartFormat>
    <chartFormat chart="1" format="240" series="1">
      <pivotArea type="data" outline="0" fieldPosition="0">
        <references count="2">
          <reference field="4294967294" count="1" selected="0">
            <x v="0"/>
          </reference>
          <reference field="10" count="1" selected="0">
            <x v="4"/>
          </reference>
        </references>
      </pivotArea>
    </chartFormat>
    <chartFormat chart="1" format="241" series="1">
      <pivotArea type="data" outline="0" fieldPosition="0">
        <references count="2">
          <reference field="4294967294" count="1" selected="0">
            <x v="0"/>
          </reference>
          <reference field="10" count="1" selected="0">
            <x v="5"/>
          </reference>
        </references>
      </pivotArea>
    </chartFormat>
    <chartFormat chart="1" format="242" series="1">
      <pivotArea type="data" outline="0" fieldPosition="0">
        <references count="2">
          <reference field="4294967294" count="1" selected="0">
            <x v="0"/>
          </reference>
          <reference field="10" count="1" selected="0">
            <x v="10"/>
          </reference>
        </references>
      </pivotArea>
    </chartFormat>
    <chartFormat chart="1" format="243" series="1">
      <pivotArea type="data" outline="0" fieldPosition="0">
        <references count="2">
          <reference field="4294967294" count="1" selected="0">
            <x v="0"/>
          </reference>
          <reference field="10" count="1" selected="0">
            <x v="13"/>
          </reference>
        </references>
      </pivotArea>
    </chartFormat>
    <chartFormat chart="0" format="161" series="1">
      <pivotArea type="data" outline="0" fieldPosition="0">
        <references count="2">
          <reference field="4294967294" count="1" selected="0">
            <x v="0"/>
          </reference>
          <reference field="10" count="1" selected="0">
            <x v="0"/>
          </reference>
        </references>
      </pivotArea>
    </chartFormat>
    <chartFormat chart="0" format="162" series="1">
      <pivotArea type="data" outline="0" fieldPosition="0">
        <references count="2">
          <reference field="4294967294" count="1" selected="0">
            <x v="0"/>
          </reference>
          <reference field="10" count="1" selected="0">
            <x v="1"/>
          </reference>
        </references>
      </pivotArea>
    </chartFormat>
    <chartFormat chart="0" format="163" series="1">
      <pivotArea type="data" outline="0" fieldPosition="0">
        <references count="2">
          <reference field="4294967294" count="1" selected="0">
            <x v="0"/>
          </reference>
          <reference field="10" count="1" selected="0">
            <x v="2"/>
          </reference>
        </references>
      </pivotArea>
    </chartFormat>
    <chartFormat chart="0" format="164" series="1">
      <pivotArea type="data" outline="0" fieldPosition="0">
        <references count="2">
          <reference field="4294967294" count="1" selected="0">
            <x v="0"/>
          </reference>
          <reference field="10" count="1" selected="0">
            <x v="3"/>
          </reference>
        </references>
      </pivotArea>
    </chartFormat>
    <chartFormat chart="0" format="165" series="1">
      <pivotArea type="data" outline="0" fieldPosition="0">
        <references count="2">
          <reference field="4294967294" count="1" selected="0">
            <x v="0"/>
          </reference>
          <reference field="10" count="1" selected="0">
            <x v="4"/>
          </reference>
        </references>
      </pivotArea>
    </chartFormat>
    <chartFormat chart="0" format="166" series="1">
      <pivotArea type="data" outline="0" fieldPosition="0">
        <references count="2">
          <reference field="4294967294" count="1" selected="0">
            <x v="0"/>
          </reference>
          <reference field="10" count="1" selected="0">
            <x v="5"/>
          </reference>
        </references>
      </pivotArea>
    </chartFormat>
    <chartFormat chart="0" format="167" series="1">
      <pivotArea type="data" outline="0" fieldPosition="0">
        <references count="2">
          <reference field="4294967294" count="1" selected="0">
            <x v="0"/>
          </reference>
          <reference field="10" count="1" selected="0">
            <x v="10"/>
          </reference>
        </references>
      </pivotArea>
    </chartFormat>
    <chartFormat chart="0" format="168" series="1">
      <pivotArea type="data" outline="0" fieldPosition="0">
        <references count="2">
          <reference field="4294967294" count="1" selected="0">
            <x v="0"/>
          </reference>
          <reference field="10" count="1" selected="0">
            <x v="13"/>
          </reference>
        </references>
      </pivotArea>
    </chartFormat>
    <chartFormat chart="0" format="169">
      <pivotArea type="data" outline="0" fieldPosition="0">
        <references count="2">
          <reference field="4294967294" count="1" selected="0">
            <x v="0"/>
          </reference>
          <reference field="10" count="1" selected="0">
            <x v="0"/>
          </reference>
        </references>
      </pivotArea>
    </chartFormat>
    <chartFormat chart="0" format="170">
      <pivotArea type="data" outline="0" fieldPosition="0">
        <references count="2">
          <reference field="4294967294" count="1" selected="0">
            <x v="1"/>
          </reference>
          <reference field="10" count="1" selected="0">
            <x v="0"/>
          </reference>
        </references>
      </pivotArea>
    </chartFormat>
    <chartFormat chart="0" format="171">
      <pivotArea type="data" outline="0" fieldPosition="0">
        <references count="2">
          <reference field="4294967294" count="1" selected="0">
            <x v="0"/>
          </reference>
          <reference field="10" count="1" selected="0">
            <x v="1"/>
          </reference>
        </references>
      </pivotArea>
    </chartFormat>
    <chartFormat chart="0" format="172">
      <pivotArea type="data" outline="0" fieldPosition="0">
        <references count="2">
          <reference field="4294967294" count="1" selected="0">
            <x v="1"/>
          </reference>
          <reference field="10" count="1" selected="0">
            <x v="1"/>
          </reference>
        </references>
      </pivotArea>
    </chartFormat>
    <chartFormat chart="0" format="173">
      <pivotArea type="data" outline="0" fieldPosition="0">
        <references count="2">
          <reference field="4294967294" count="1" selected="0">
            <x v="0"/>
          </reference>
          <reference field="10" count="1" selected="0">
            <x v="2"/>
          </reference>
        </references>
      </pivotArea>
    </chartFormat>
    <chartFormat chart="0" format="174">
      <pivotArea type="data" outline="0" fieldPosition="0">
        <references count="2">
          <reference field="4294967294" count="1" selected="0">
            <x v="1"/>
          </reference>
          <reference field="10" count="1" selected="0">
            <x v="2"/>
          </reference>
        </references>
      </pivotArea>
    </chartFormat>
    <chartFormat chart="0" format="175">
      <pivotArea type="data" outline="0" fieldPosition="0">
        <references count="2">
          <reference field="4294967294" count="1" selected="0">
            <x v="0"/>
          </reference>
          <reference field="10" count="1" selected="0">
            <x v="3"/>
          </reference>
        </references>
      </pivotArea>
    </chartFormat>
    <chartFormat chart="0" format="176">
      <pivotArea type="data" outline="0" fieldPosition="0">
        <references count="2">
          <reference field="4294967294" count="1" selected="0">
            <x v="1"/>
          </reference>
          <reference field="10" count="1" selected="0">
            <x v="3"/>
          </reference>
        </references>
      </pivotArea>
    </chartFormat>
    <chartFormat chart="0" format="177">
      <pivotArea type="data" outline="0" fieldPosition="0">
        <references count="2">
          <reference field="4294967294" count="1" selected="0">
            <x v="0"/>
          </reference>
          <reference field="10" count="1" selected="0">
            <x v="4"/>
          </reference>
        </references>
      </pivotArea>
    </chartFormat>
    <chartFormat chart="0" format="178">
      <pivotArea type="data" outline="0" fieldPosition="0">
        <references count="2">
          <reference field="4294967294" count="1" selected="0">
            <x v="1"/>
          </reference>
          <reference field="10" count="1" selected="0">
            <x v="4"/>
          </reference>
        </references>
      </pivotArea>
    </chartFormat>
    <chartFormat chart="0" format="179">
      <pivotArea type="data" outline="0" fieldPosition="0">
        <references count="2">
          <reference field="4294967294" count="1" selected="0">
            <x v="0"/>
          </reference>
          <reference field="10" count="1" selected="0">
            <x v="5"/>
          </reference>
        </references>
      </pivotArea>
    </chartFormat>
    <chartFormat chart="0" format="180">
      <pivotArea type="data" outline="0" fieldPosition="0">
        <references count="2">
          <reference field="4294967294" count="1" selected="0">
            <x v="1"/>
          </reference>
          <reference field="10" count="1" selected="0">
            <x v="5"/>
          </reference>
        </references>
      </pivotArea>
    </chartFormat>
    <chartFormat chart="0" format="181">
      <pivotArea type="data" outline="0" fieldPosition="0">
        <references count="2">
          <reference field="4294967294" count="1" selected="0">
            <x v="0"/>
          </reference>
          <reference field="10" count="1" selected="0">
            <x v="10"/>
          </reference>
        </references>
      </pivotArea>
    </chartFormat>
    <chartFormat chart="0" format="182">
      <pivotArea type="data" outline="0" fieldPosition="0">
        <references count="2">
          <reference field="4294967294" count="1" selected="0">
            <x v="1"/>
          </reference>
          <reference field="10" count="1" selected="0">
            <x v="10"/>
          </reference>
        </references>
      </pivotArea>
    </chartFormat>
    <chartFormat chart="0" format="183">
      <pivotArea type="data" outline="0" fieldPosition="0">
        <references count="2">
          <reference field="4294967294" count="1" selected="0">
            <x v="0"/>
          </reference>
          <reference field="10" count="1" selected="0">
            <x v="13"/>
          </reference>
        </references>
      </pivotArea>
    </chartFormat>
    <chartFormat chart="0" format="184">
      <pivotArea type="data" outline="0" fieldPosition="0">
        <references count="2">
          <reference field="4294967294" count="1" selected="0">
            <x v="1"/>
          </reference>
          <reference field="10" count="1" selected="0">
            <x v="13"/>
          </reference>
        </references>
      </pivotArea>
    </chartFormat>
    <chartFormat chart="1" format="244">
      <pivotArea type="data" outline="0" fieldPosition="0">
        <references count="2">
          <reference field="4294967294" count="1" selected="0">
            <x v="0"/>
          </reference>
          <reference field="10" count="1" selected="0">
            <x v="0"/>
          </reference>
        </references>
      </pivotArea>
    </chartFormat>
    <chartFormat chart="1" format="245">
      <pivotArea type="data" outline="0" fieldPosition="0">
        <references count="2">
          <reference field="4294967294" count="1" selected="0">
            <x v="1"/>
          </reference>
          <reference field="10" count="1" selected="0">
            <x v="0"/>
          </reference>
        </references>
      </pivotArea>
    </chartFormat>
    <chartFormat chart="1" format="250">
      <pivotArea type="data" outline="0" fieldPosition="0">
        <references count="2">
          <reference field="4294967294" count="1" selected="0">
            <x v="0"/>
          </reference>
          <reference field="10" count="1" selected="0">
            <x v="1"/>
          </reference>
        </references>
      </pivotArea>
    </chartFormat>
    <chartFormat chart="1" format="251">
      <pivotArea type="data" outline="0" fieldPosition="0">
        <references count="2">
          <reference field="4294967294" count="1" selected="0">
            <x v="1"/>
          </reference>
          <reference field="10" count="1" selected="0">
            <x v="1"/>
          </reference>
        </references>
      </pivotArea>
    </chartFormat>
    <chartFormat chart="1" format="256">
      <pivotArea type="data" outline="0" fieldPosition="0">
        <references count="2">
          <reference field="4294967294" count="1" selected="0">
            <x v="0"/>
          </reference>
          <reference field="10" count="1" selected="0">
            <x v="2"/>
          </reference>
        </references>
      </pivotArea>
    </chartFormat>
    <chartFormat chart="1" format="257">
      <pivotArea type="data" outline="0" fieldPosition="0">
        <references count="2">
          <reference field="4294967294" count="1" selected="0">
            <x v="1"/>
          </reference>
          <reference field="10" count="1" selected="0">
            <x v="2"/>
          </reference>
        </references>
      </pivotArea>
    </chartFormat>
    <chartFormat chart="1" format="262">
      <pivotArea type="data" outline="0" fieldPosition="0">
        <references count="2">
          <reference field="4294967294" count="1" selected="0">
            <x v="0"/>
          </reference>
          <reference field="10" count="1" selected="0">
            <x v="3"/>
          </reference>
        </references>
      </pivotArea>
    </chartFormat>
    <chartFormat chart="1" format="263">
      <pivotArea type="data" outline="0" fieldPosition="0">
        <references count="2">
          <reference field="4294967294" count="1" selected="0">
            <x v="1"/>
          </reference>
          <reference field="10" count="1" selected="0">
            <x v="3"/>
          </reference>
        </references>
      </pivotArea>
    </chartFormat>
    <chartFormat chart="1" format="268">
      <pivotArea type="data" outline="0" fieldPosition="0">
        <references count="2">
          <reference field="4294967294" count="1" selected="0">
            <x v="0"/>
          </reference>
          <reference field="10" count="1" selected="0">
            <x v="4"/>
          </reference>
        </references>
      </pivotArea>
    </chartFormat>
    <chartFormat chart="1" format="269">
      <pivotArea type="data" outline="0" fieldPosition="0">
        <references count="2">
          <reference field="4294967294" count="1" selected="0">
            <x v="1"/>
          </reference>
          <reference field="10" count="1" selected="0">
            <x v="4"/>
          </reference>
        </references>
      </pivotArea>
    </chartFormat>
    <chartFormat chart="1" format="274">
      <pivotArea type="data" outline="0" fieldPosition="0">
        <references count="2">
          <reference field="4294967294" count="1" selected="0">
            <x v="0"/>
          </reference>
          <reference field="10" count="1" selected="0">
            <x v="5"/>
          </reference>
        </references>
      </pivotArea>
    </chartFormat>
    <chartFormat chart="1" format="275">
      <pivotArea type="data" outline="0" fieldPosition="0">
        <references count="2">
          <reference field="4294967294" count="1" selected="0">
            <x v="1"/>
          </reference>
          <reference field="10" count="1" selected="0">
            <x v="5"/>
          </reference>
        </references>
      </pivotArea>
    </chartFormat>
    <chartFormat chart="1" format="280">
      <pivotArea type="data" outline="0" fieldPosition="0">
        <references count="2">
          <reference field="4294967294" count="1" selected="0">
            <x v="0"/>
          </reference>
          <reference field="10" count="1" selected="0">
            <x v="10"/>
          </reference>
        </references>
      </pivotArea>
    </chartFormat>
    <chartFormat chart="1" format="281">
      <pivotArea type="data" outline="0" fieldPosition="0">
        <references count="2">
          <reference field="4294967294" count="1" selected="0">
            <x v="1"/>
          </reference>
          <reference field="10" count="1" selected="0">
            <x v="10"/>
          </reference>
        </references>
      </pivotArea>
    </chartFormat>
    <chartFormat chart="1" format="286">
      <pivotArea type="data" outline="0" fieldPosition="0">
        <references count="2">
          <reference field="4294967294" count="1" selected="0">
            <x v="0"/>
          </reference>
          <reference field="10" count="1" selected="0">
            <x v="13"/>
          </reference>
        </references>
      </pivotArea>
    </chartFormat>
    <chartFormat chart="1" format="287">
      <pivotArea type="data" outline="0" fieldPosition="0">
        <references count="2">
          <reference field="4294967294" count="1" selected="0">
            <x v="1"/>
          </reference>
          <reference field="10" count="1" selected="0">
            <x v="13"/>
          </reference>
        </references>
      </pivotArea>
    </chartFormat>
    <chartFormat chart="1" format="292">
      <pivotArea type="data" outline="0" fieldPosition="0">
        <references count="2">
          <reference field="4294967294" count="1" selected="0">
            <x v="2"/>
          </reference>
          <reference field="10" count="1" selected="0">
            <x v="0"/>
          </reference>
        </references>
      </pivotArea>
    </chartFormat>
    <chartFormat chart="1" format="293">
      <pivotArea type="data" outline="0" fieldPosition="0">
        <references count="2">
          <reference field="4294967294" count="1" selected="0">
            <x v="3"/>
          </reference>
          <reference field="10" count="1" selected="0">
            <x v="0"/>
          </reference>
        </references>
      </pivotArea>
    </chartFormat>
    <chartFormat chart="1" format="294">
      <pivotArea type="data" outline="0" fieldPosition="0">
        <references count="2">
          <reference field="4294967294" count="1" selected="0">
            <x v="2"/>
          </reference>
          <reference field="10" count="1" selected="0">
            <x v="1"/>
          </reference>
        </references>
      </pivotArea>
    </chartFormat>
    <chartFormat chart="1" format="295">
      <pivotArea type="data" outline="0" fieldPosition="0">
        <references count="2">
          <reference field="4294967294" count="1" selected="0">
            <x v="3"/>
          </reference>
          <reference field="10" count="1" selected="0">
            <x v="1"/>
          </reference>
        </references>
      </pivotArea>
    </chartFormat>
    <chartFormat chart="1" format="296">
      <pivotArea type="data" outline="0" fieldPosition="0">
        <references count="2">
          <reference field="4294967294" count="1" selected="0">
            <x v="2"/>
          </reference>
          <reference field="10" count="1" selected="0">
            <x v="2"/>
          </reference>
        </references>
      </pivotArea>
    </chartFormat>
    <chartFormat chart="1" format="297">
      <pivotArea type="data" outline="0" fieldPosition="0">
        <references count="2">
          <reference field="4294967294" count="1" selected="0">
            <x v="3"/>
          </reference>
          <reference field="10" count="1" selected="0">
            <x v="2"/>
          </reference>
        </references>
      </pivotArea>
    </chartFormat>
    <chartFormat chart="1" format="298">
      <pivotArea type="data" outline="0" fieldPosition="0">
        <references count="2">
          <reference field="4294967294" count="1" selected="0">
            <x v="2"/>
          </reference>
          <reference field="10" count="1" selected="0">
            <x v="3"/>
          </reference>
        </references>
      </pivotArea>
    </chartFormat>
    <chartFormat chart="1" format="299">
      <pivotArea type="data" outline="0" fieldPosition="0">
        <references count="2">
          <reference field="4294967294" count="1" selected="0">
            <x v="3"/>
          </reference>
          <reference field="10" count="1" selected="0">
            <x v="3"/>
          </reference>
        </references>
      </pivotArea>
    </chartFormat>
    <chartFormat chart="1" format="300">
      <pivotArea type="data" outline="0" fieldPosition="0">
        <references count="2">
          <reference field="4294967294" count="1" selected="0">
            <x v="2"/>
          </reference>
          <reference field="10" count="1" selected="0">
            <x v="4"/>
          </reference>
        </references>
      </pivotArea>
    </chartFormat>
    <chartFormat chart="1" format="301">
      <pivotArea type="data" outline="0" fieldPosition="0">
        <references count="2">
          <reference field="4294967294" count="1" selected="0">
            <x v="3"/>
          </reference>
          <reference field="10" count="1" selected="0">
            <x v="4"/>
          </reference>
        </references>
      </pivotArea>
    </chartFormat>
    <chartFormat chart="1" format="302">
      <pivotArea type="data" outline="0" fieldPosition="0">
        <references count="2">
          <reference field="4294967294" count="1" selected="0">
            <x v="2"/>
          </reference>
          <reference field="10" count="1" selected="0">
            <x v="5"/>
          </reference>
        </references>
      </pivotArea>
    </chartFormat>
    <chartFormat chart="1" format="303">
      <pivotArea type="data" outline="0" fieldPosition="0">
        <references count="2">
          <reference field="4294967294" count="1" selected="0">
            <x v="3"/>
          </reference>
          <reference field="10" count="1" selected="0">
            <x v="5"/>
          </reference>
        </references>
      </pivotArea>
    </chartFormat>
    <chartFormat chart="1" format="304">
      <pivotArea type="data" outline="0" fieldPosition="0">
        <references count="2">
          <reference field="4294967294" count="1" selected="0">
            <x v="2"/>
          </reference>
          <reference field="10" count="1" selected="0">
            <x v="10"/>
          </reference>
        </references>
      </pivotArea>
    </chartFormat>
    <chartFormat chart="1" format="305">
      <pivotArea type="data" outline="0" fieldPosition="0">
        <references count="2">
          <reference field="4294967294" count="1" selected="0">
            <x v="3"/>
          </reference>
          <reference field="10" count="1" selected="0">
            <x v="10"/>
          </reference>
        </references>
      </pivotArea>
    </chartFormat>
    <chartFormat chart="1" format="306">
      <pivotArea type="data" outline="0" fieldPosition="0">
        <references count="2">
          <reference field="4294967294" count="1" selected="0">
            <x v="2"/>
          </reference>
          <reference field="10" count="1" selected="0">
            <x v="13"/>
          </reference>
        </references>
      </pivotArea>
    </chartFormat>
    <chartFormat chart="1" format="307">
      <pivotArea type="data" outline="0" fieldPosition="0">
        <references count="2">
          <reference field="4294967294" count="1" selected="0">
            <x v="3"/>
          </reference>
          <reference field="10" count="1" selected="0">
            <x v="1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5" cacheId="3" dataOnRows="1" applyNumberFormats="0" applyBorderFormats="0" applyFontFormats="0" applyPatternFormats="0" applyAlignmentFormats="0" applyWidthHeightFormats="1" dataCaption="Total final heat demand (TWh/year)" updatedVersion="6" minRefreshableVersion="3" showCalcMbrs="0" useAutoFormatting="1" itemPrintTitles="1" createdVersion="3" indent="0" outline="1" outlineData="1" multipleFieldFilters="0" chartFormat="7">
  <location ref="A6:B10" firstHeaderRow="1" firstDataRow="1" firstDataCol="1" rowPageCount="2" colPageCount="1"/>
  <pivotFields count="33">
    <pivotField showAll="0"/>
    <pivotField showAll="0" defaultSubtotal="0"/>
    <pivotField showAll="0" defaultSubtotal="0"/>
    <pivotField showAll="0"/>
    <pivotField showAll="0" defaultSubtotal="0"/>
    <pivotField axis="axisPage" showAll="0">
      <items count="30">
        <item x="0"/>
        <item x="1"/>
        <item x="2"/>
        <item x="3"/>
        <item x="4"/>
        <item x="5"/>
        <item x="6"/>
        <item x="7"/>
        <item x="8"/>
        <item x="9"/>
        <item x="10"/>
        <item x="11"/>
        <item x="12"/>
        <item x="13"/>
        <item x="14"/>
        <item x="15"/>
        <item x="16"/>
        <item x="17"/>
        <item x="18"/>
        <item x="19"/>
        <item x="20"/>
        <item x="21"/>
        <item x="22"/>
        <item m="1" x="28"/>
        <item x="24"/>
        <item x="25"/>
        <item x="26"/>
        <item x="27"/>
        <item x="23"/>
        <item t="default"/>
      </items>
    </pivotField>
    <pivotField showAll="0"/>
    <pivotField showAll="0"/>
    <pivotField showAll="0"/>
    <pivotField showAll="0" defaultSubtotal="0"/>
    <pivotField axis="axisPage" showAll="0">
      <items count="16">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numFmtId="169" showAll="0"/>
    <pivotField dataField="1" numFmtId="169" showAll="0"/>
    <pivotField dataField="1" numFmtId="169" showAll="0"/>
    <pivotField dataField="1" numFmtId="169" showAll="0"/>
    <pivotField dataField="1" showAll="0"/>
    <pivotField showAll="0"/>
    <pivotField showAll="0"/>
    <pivotField showAll="0"/>
    <pivotField showAll="0"/>
    <pivotField showAll="0"/>
    <pivotField showAll="0"/>
    <pivotField showAll="0"/>
    <pivotField showAll="0"/>
  </pivotFields>
  <rowFields count="1">
    <field x="-2"/>
  </rowFields>
  <rowItems count="4">
    <i>
      <x/>
    </i>
    <i i="1">
      <x v="1"/>
    </i>
    <i i="2">
      <x v="2"/>
    </i>
    <i i="3">
      <x v="3"/>
    </i>
  </rowItems>
  <colItems count="1">
    <i/>
  </colItems>
  <pageFields count="2">
    <pageField fld="5" hier="-1"/>
    <pageField fld="10" item="14" hier="-1"/>
  </pageFields>
  <dataFields count="4">
    <dataField name="Other heating" fld="23" baseField="0" baseItem="0"/>
    <dataField name="Space heating" fld="22" baseField="0" baseItem="0"/>
    <dataField name="Hot water" fld="21" baseField="0" baseItem="0"/>
    <dataField name="Space cooling" fld="24" baseField="0" baseItem="0"/>
  </dataFields>
  <formats count="6">
    <format dxfId="448">
      <pivotArea outline="0" collapsedLevelsAreSubtotals="1" fieldPosition="0"/>
    </format>
    <format dxfId="447">
      <pivotArea type="all" dataOnly="0" outline="0" fieldPosition="0"/>
    </format>
    <format dxfId="446">
      <pivotArea outline="0" collapsedLevelsAreSubtotals="1" fieldPosition="0"/>
    </format>
    <format dxfId="445">
      <pivotArea field="-2" type="button" dataOnly="0" labelOnly="1" outline="0" axis="axisRow" fieldPosition="0"/>
    </format>
    <format dxfId="444">
      <pivotArea dataOnly="0" labelOnly="1" grandCol="1" outline="0" axis="axisCol" fieldPosition="0"/>
    </format>
    <format dxfId="443">
      <pivotArea field="-2" type="button" dataOnly="0" labelOnly="1" outline="0" axis="axisRow" fieldPosition="0"/>
    </format>
  </formats>
  <chartFormats count="6">
    <chartFormat chart="0" format="50">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1">
          <reference field="4294967294" count="1" selected="0">
            <x v="0"/>
          </reference>
        </references>
      </pivotArea>
    </chartFormat>
    <chartFormat chart="1" format="8">
      <pivotArea type="data" outline="0" fieldPosition="0">
        <references count="1">
          <reference field="4294967294" count="1" selected="0">
            <x v="1"/>
          </reference>
        </references>
      </pivotArea>
    </chartFormat>
    <chartFormat chart="1" format="9">
      <pivotArea type="data" outline="0" fieldPosition="0">
        <references count="1">
          <reference field="4294967294" count="1" selected="0">
            <x v="2"/>
          </reference>
        </references>
      </pivotArea>
    </chartFormat>
    <chartFormat chart="1" format="10">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500-000006000000}" name="PivotTable6" cacheId="3"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10" colHeaderCaption="TWh/year">
  <location ref="A207:B234" firstHeaderRow="1" firstDataRow="1" firstDataCol="1" rowPageCount="1" colPageCount="1"/>
  <pivotFields count="33">
    <pivotField showAll="0"/>
    <pivotField showAll="0" defaultSubtotal="0"/>
    <pivotField showAll="0" defaultSubtotal="0"/>
    <pivotField showAll="0"/>
    <pivotField showAll="0" defaultSubtotal="0"/>
    <pivotField axis="axisRow" showAll="0">
      <items count="30">
        <item x="0"/>
        <item x="1"/>
        <item x="2"/>
        <item h="1" x="3"/>
        <item x="4"/>
        <item x="5"/>
        <item x="6"/>
        <item x="7"/>
        <item x="8"/>
        <item x="9"/>
        <item x="10"/>
        <item x="11"/>
        <item x="12"/>
        <item x="13"/>
        <item x="14"/>
        <item x="15"/>
        <item x="16"/>
        <item x="17"/>
        <item x="18"/>
        <item x="19"/>
        <item x="20"/>
        <item x="21"/>
        <item x="22"/>
        <item n="Slovakia" m="1" x="28"/>
        <item x="24"/>
        <item x="25"/>
        <item x="26"/>
        <item x="27"/>
        <item n="Slovakia2" h="1" x="23"/>
        <item t="default"/>
      </items>
    </pivotField>
    <pivotField showAll="0"/>
    <pivotField showAll="0"/>
    <pivotField showAll="0"/>
    <pivotField showAll="0" defaultSubtotal="0"/>
    <pivotField axis="axisPage" multipleItemSelectionAllowed="1" showAll="0">
      <items count="16">
        <item h="1" x="14"/>
        <item h="1" x="13"/>
        <item h="1" x="12"/>
        <item n="Electricity" h="1" x="11"/>
        <item h="1" x="10"/>
        <item n="Heat pumps" h="1" x="9"/>
        <item h="1" x="8"/>
        <item h="1" x="7"/>
        <item h="1" x="6"/>
        <item h="1" x="5"/>
        <item h="1" x="4"/>
        <item h="1" x="3"/>
        <item h="1" x="2"/>
        <item h="1" x="1"/>
        <item x="0"/>
        <item t="default"/>
      </items>
    </pivotField>
    <pivotField showAll="0"/>
    <pivotField showAll="0"/>
    <pivotField showAll="0"/>
    <pivotField showAll="0"/>
    <pivotField showAll="0"/>
    <pivotField showAll="0"/>
    <pivotField showAll="0"/>
    <pivotField showAll="0"/>
    <pivotField showAll="0"/>
    <pivotField numFmtId="169" showAll="0"/>
    <pivotField numFmtId="169" showAll="0"/>
    <pivotField numFmtId="169" showAll="0"/>
    <pivotField numFmtId="169" showAll="0"/>
    <pivotField showAll="0"/>
    <pivotField showAll="0"/>
    <pivotField showAll="0"/>
    <pivotField showAll="0"/>
    <pivotField showAll="0"/>
    <pivotField showAll="0"/>
    <pivotField showAll="0"/>
    <pivotField showAll="0"/>
    <pivotField dataField="1" showAll="0"/>
  </pivotFields>
  <rowFields count="1">
    <field x="5"/>
  </rowFields>
  <rowItems count="27">
    <i>
      <x/>
    </i>
    <i>
      <x v="1"/>
    </i>
    <i>
      <x v="2"/>
    </i>
    <i>
      <x v="4"/>
    </i>
    <i>
      <x v="5"/>
    </i>
    <i>
      <x v="6"/>
    </i>
    <i>
      <x v="7"/>
    </i>
    <i>
      <x v="8"/>
    </i>
    <i>
      <x v="9"/>
    </i>
    <i>
      <x v="10"/>
    </i>
    <i>
      <x v="11"/>
    </i>
    <i>
      <x v="12"/>
    </i>
    <i>
      <x v="13"/>
    </i>
    <i>
      <x v="14"/>
    </i>
    <i>
      <x v="15"/>
    </i>
    <i>
      <x v="16"/>
    </i>
    <i>
      <x v="17"/>
    </i>
    <i>
      <x v="18"/>
    </i>
    <i>
      <x v="19"/>
    </i>
    <i>
      <x v="20"/>
    </i>
    <i>
      <x v="21"/>
    </i>
    <i>
      <x v="22"/>
    </i>
    <i>
      <x v="24"/>
    </i>
    <i>
      <x v="25"/>
    </i>
    <i>
      <x v="26"/>
    </i>
    <i>
      <x v="27"/>
    </i>
    <i t="grand">
      <x/>
    </i>
  </rowItems>
  <colItems count="1">
    <i/>
  </colItems>
  <pageFields count="1">
    <pageField fld="10" hier="-1"/>
  </pageFields>
  <dataFields count="1">
    <dataField name="Specific final energy demand by average dwelling (kWh/m²)" fld="32" baseField="5" baseItem="2"/>
  </dataFields>
  <formats count="20">
    <format dxfId="468">
      <pivotArea collapsedLevelsAreSubtotals="1" fieldPosition="0">
        <references count="1">
          <reference field="5" count="0"/>
        </references>
      </pivotArea>
    </format>
    <format dxfId="467">
      <pivotArea type="all" dataOnly="0" outline="0" fieldPosition="0"/>
    </format>
    <format dxfId="466">
      <pivotArea outline="0" collapsedLevelsAreSubtotals="1" fieldPosition="0"/>
    </format>
    <format dxfId="465">
      <pivotArea type="origin" dataOnly="0" labelOnly="1" outline="0" fieldPosition="0"/>
    </format>
    <format dxfId="464">
      <pivotArea field="10" type="button" dataOnly="0" labelOnly="1" outline="0" axis="axisPage" fieldPosition="0"/>
    </format>
    <format dxfId="463">
      <pivotArea type="topRight" dataOnly="0" labelOnly="1" outline="0" fieldPosition="0"/>
    </format>
    <format dxfId="462">
      <pivotArea field="5" type="button" dataOnly="0" labelOnly="1" outline="0" axis="axisRow" fieldPosition="0"/>
    </format>
    <format dxfId="461">
      <pivotArea dataOnly="0" labelOnly="1" fieldPosition="0">
        <references count="1">
          <reference field="5" count="0"/>
        </references>
      </pivotArea>
    </format>
    <format dxfId="460">
      <pivotArea dataOnly="0" labelOnly="1" grandRow="1" outline="0" fieldPosition="0"/>
    </format>
    <format dxfId="459">
      <pivotArea dataOnly="0" labelOnly="1" fieldPosition="0">
        <references count="1">
          <reference field="10" count="0"/>
        </references>
      </pivotArea>
    </format>
    <format dxfId="458">
      <pivotArea dataOnly="0" labelOnly="1" grandCol="1" outline="0" fieldPosition="0"/>
    </format>
    <format dxfId="457">
      <pivotArea type="origin" dataOnly="0" labelOnly="1" outline="0" fieldPosition="0"/>
    </format>
    <format dxfId="456">
      <pivotArea field="10" type="button" dataOnly="0" labelOnly="1" outline="0" axis="axisPage" fieldPosition="0"/>
    </format>
    <format dxfId="455">
      <pivotArea type="topRight" dataOnly="0" labelOnly="1" outline="0" fieldPosition="0"/>
    </format>
    <format dxfId="454">
      <pivotArea field="5" type="button" dataOnly="0" labelOnly="1" outline="0" axis="axisRow" fieldPosition="0"/>
    </format>
    <format dxfId="453">
      <pivotArea dataOnly="0" labelOnly="1" fieldPosition="0">
        <references count="1">
          <reference field="10" count="0"/>
        </references>
      </pivotArea>
    </format>
    <format dxfId="452">
      <pivotArea dataOnly="0" labelOnly="1" grandCol="1" outline="0" fieldPosition="0"/>
    </format>
    <format dxfId="451">
      <pivotArea outline="0" collapsedLevelsAreSubtotals="1" fieldPosition="0"/>
    </format>
    <format dxfId="450">
      <pivotArea collapsedLevelsAreSubtotals="1" fieldPosition="0">
        <references count="1">
          <reference field="5" count="0"/>
        </references>
      </pivotArea>
    </format>
    <format dxfId="449">
      <pivotArea outline="0" collapsedLevelsAreSubtotals="1" fieldPosition="0"/>
    </format>
  </formats>
  <chartFormats count="10">
    <chartFormat chart="0" format="838" series="1">
      <pivotArea type="data" outline="0" fieldPosition="0">
        <references count="1">
          <reference field="10" count="1" selected="0">
            <x v="0"/>
          </reference>
        </references>
      </pivotArea>
    </chartFormat>
    <chartFormat chart="0" format="839" series="1">
      <pivotArea type="data" outline="0" fieldPosition="0">
        <references count="1">
          <reference field="10" count="1" selected="0">
            <x v="1"/>
          </reference>
        </references>
      </pivotArea>
    </chartFormat>
    <chartFormat chart="0" format="840" series="1">
      <pivotArea type="data" outline="0" fieldPosition="0">
        <references count="1">
          <reference field="10" count="1" selected="0">
            <x v="2"/>
          </reference>
        </references>
      </pivotArea>
    </chartFormat>
    <chartFormat chart="0" format="841" series="1">
      <pivotArea type="data" outline="0" fieldPosition="0">
        <references count="1">
          <reference field="10" count="1" selected="0">
            <x v="3"/>
          </reference>
        </references>
      </pivotArea>
    </chartFormat>
    <chartFormat chart="0" format="842" series="1">
      <pivotArea type="data" outline="0" fieldPosition="0">
        <references count="1">
          <reference field="10" count="1" selected="0">
            <x v="4"/>
          </reference>
        </references>
      </pivotArea>
    </chartFormat>
    <chartFormat chart="0" format="843" series="1">
      <pivotArea type="data" outline="0" fieldPosition="0">
        <references count="1">
          <reference field="10" count="1" selected="0">
            <x v="5"/>
          </reference>
        </references>
      </pivotArea>
    </chartFormat>
    <chartFormat chart="0" format="844" series="1">
      <pivotArea type="data" outline="0" fieldPosition="0">
        <references count="1">
          <reference field="10" count="1" selected="0">
            <x v="10"/>
          </reference>
        </references>
      </pivotArea>
    </chartFormat>
    <chartFormat chart="0" format="845" series="1">
      <pivotArea type="data" outline="0" fieldPosition="0">
        <references count="1">
          <reference field="10" count="1" selected="0">
            <x v="13"/>
          </reference>
        </references>
      </pivotArea>
    </chartFormat>
    <chartFormat chart="0" format="846" series="1">
      <pivotArea type="data" outline="0" fieldPosition="0">
        <references count="1">
          <reference field="10" count="1" selected="0">
            <x v="14"/>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4" cacheId="3" applyNumberFormats="0" applyBorderFormats="0" applyFontFormats="0" applyPatternFormats="0" applyAlignmentFormats="0" applyWidthHeightFormats="1" dataCaption="TWh/year" updatedVersion="6" minRefreshableVersion="3" showCalcMbrs="0" useAutoFormatting="1" itemPrintTitles="1" createdVersion="3" indent="0" outline="1" outlineData="1" multipleFieldFilters="0" chartFormat="19">
  <location ref="B100:F130" firstHeaderRow="1" firstDataRow="2" firstDataCol="1" rowPageCount="1" colPageCount="1"/>
  <pivotFields count="33">
    <pivotField showAll="0"/>
    <pivotField showAll="0" defaultSubtotal="0"/>
    <pivotField showAll="0" defaultSubtotal="0"/>
    <pivotField showAll="0"/>
    <pivotField showAll="0" defaultSubtotal="0"/>
    <pivotField axis="axisRow" showAll="0" sortType="descending">
      <items count="30">
        <item x="27"/>
        <item x="26"/>
        <item x="25"/>
        <item x="24"/>
        <item n="Slovakia" m="1" x="28"/>
        <item x="22"/>
        <item x="21"/>
        <item x="20"/>
        <item x="19"/>
        <item x="18"/>
        <item x="17"/>
        <item x="16"/>
        <item x="15"/>
        <item x="14"/>
        <item x="13"/>
        <item x="12"/>
        <item x="11"/>
        <item x="10"/>
        <item x="9"/>
        <item x="8"/>
        <item x="7"/>
        <item x="6"/>
        <item x="5"/>
        <item x="4"/>
        <item x="3"/>
        <item x="2"/>
        <item x="1"/>
        <item x="0"/>
        <item n="Slovakia2" x="2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axis="axisPage" multipleItemSelectionAllowed="1" showAll="0">
      <items count="16">
        <item h="1" x="14"/>
        <item h="1" x="13"/>
        <item h="1" x="12"/>
        <item h="1" x="11"/>
        <item h="1" x="10"/>
        <item h="1" x="9"/>
        <item h="1" x="8"/>
        <item h="1" x="7"/>
        <item h="1" x="6"/>
        <item h="1" x="5"/>
        <item h="1" x="4"/>
        <item h="1" x="3"/>
        <item h="1" x="2"/>
        <item h="1" x="1"/>
        <item x="0"/>
        <item t="default"/>
      </items>
    </pivotField>
    <pivotField showAll="0"/>
    <pivotField showAll="0"/>
    <pivotField showAll="0"/>
    <pivotField showAll="0"/>
    <pivotField showAll="0"/>
    <pivotField showAll="0"/>
    <pivotField showAll="0"/>
    <pivotField showAll="0"/>
    <pivotField showAll="0"/>
    <pivotField numFmtId="169" showAll="0"/>
    <pivotField dataField="1" numFmtId="169" showAll="0"/>
    <pivotField dataField="1" numFmtId="169" showAll="0"/>
    <pivotField dataField="1" numFmtId="169" showAll="0"/>
    <pivotField dataField="1" showAll="0"/>
    <pivotField showAll="0"/>
    <pivotField showAll="0"/>
    <pivotField showAll="0"/>
    <pivotField showAll="0"/>
    <pivotField showAll="0"/>
    <pivotField showAll="0"/>
    <pivotField showAll="0"/>
    <pivotField showAll="0"/>
  </pivotFields>
  <rowFields count="1">
    <field x="5"/>
  </rowFields>
  <rowItems count="29">
    <i>
      <x v="17"/>
    </i>
    <i>
      <x v="18"/>
    </i>
    <i>
      <x v="13"/>
    </i>
    <i>
      <x/>
    </i>
    <i>
      <x v="7"/>
    </i>
    <i>
      <x v="8"/>
    </i>
    <i>
      <x v="26"/>
    </i>
    <i>
      <x v="2"/>
    </i>
    <i>
      <x v="5"/>
    </i>
    <i>
      <x v="22"/>
    </i>
    <i>
      <x v="27"/>
    </i>
    <i>
      <x v="19"/>
    </i>
    <i>
      <x v="1"/>
    </i>
    <i>
      <x v="15"/>
    </i>
    <i>
      <x v="21"/>
    </i>
    <i>
      <x v="16"/>
    </i>
    <i>
      <x v="14"/>
    </i>
    <i>
      <x v="24"/>
    </i>
    <i>
      <x v="28"/>
    </i>
    <i>
      <x v="25"/>
    </i>
    <i>
      <x v="11"/>
    </i>
    <i>
      <x v="12"/>
    </i>
    <i>
      <x v="3"/>
    </i>
    <i>
      <x v="20"/>
    </i>
    <i>
      <x v="6"/>
    </i>
    <i>
      <x v="10"/>
    </i>
    <i>
      <x v="23"/>
    </i>
    <i>
      <x v="9"/>
    </i>
    <i t="grand">
      <x/>
    </i>
  </rowItems>
  <colFields count="1">
    <field x="-2"/>
  </colFields>
  <colItems count="4">
    <i>
      <x/>
    </i>
    <i i="1">
      <x v="1"/>
    </i>
    <i i="2">
      <x v="2"/>
    </i>
    <i i="3">
      <x v="3"/>
    </i>
  </colItems>
  <pageFields count="1">
    <pageField fld="10" hier="-1"/>
  </pageFields>
  <dataFields count="4">
    <dataField name="Space heating" fld="22" baseField="0" baseItem="0"/>
    <dataField name="Hot water" fld="21" baseField="0" baseItem="0"/>
    <dataField name="Other heating" fld="23" baseField="0" baseItem="0"/>
    <dataField name="Space cooling" fld="24" baseField="0" baseItem="0"/>
  </dataFields>
  <formats count="14">
    <format dxfId="482">
      <pivotArea collapsedLevelsAreSubtotals="1" fieldPosition="0">
        <references count="1">
          <reference field="5" count="0"/>
        </references>
      </pivotArea>
    </format>
    <format dxfId="481">
      <pivotArea type="all" dataOnly="0" outline="0" fieldPosition="0"/>
    </format>
    <format dxfId="480">
      <pivotArea outline="0" collapsedLevelsAreSubtotals="1" fieldPosition="0"/>
    </format>
    <format dxfId="479">
      <pivotArea type="origin" dataOnly="0" labelOnly="1" outline="0" fieldPosition="0"/>
    </format>
    <format dxfId="478">
      <pivotArea field="-2" type="button" dataOnly="0" labelOnly="1" outline="0" axis="axisCol" fieldPosition="0"/>
    </format>
    <format dxfId="477">
      <pivotArea type="topRight" dataOnly="0" labelOnly="1" outline="0" fieldPosition="0"/>
    </format>
    <format dxfId="476">
      <pivotArea field="5" type="button" dataOnly="0" labelOnly="1" outline="0" axis="axisRow" fieldPosition="0"/>
    </format>
    <format dxfId="475">
      <pivotArea dataOnly="0" labelOnly="1" fieldPosition="0">
        <references count="1">
          <reference field="5" count="0"/>
        </references>
      </pivotArea>
    </format>
    <format dxfId="474">
      <pivotArea dataOnly="0" labelOnly="1" grandRow="1" outline="0" fieldPosition="0"/>
    </format>
    <format dxfId="473">
      <pivotArea field="5" type="button" dataOnly="0" labelOnly="1" outline="0" axis="axisRow" fieldPosition="0"/>
    </format>
    <format dxfId="472">
      <pivotArea outline="0" collapsedLevelsAreSubtotals="1" fieldPosition="0"/>
    </format>
    <format dxfId="471">
      <pivotArea outline="0" collapsedLevelsAreSubtotals="1" fieldPosition="0"/>
    </format>
    <format dxfId="470">
      <pivotArea outline="0" collapsedLevelsAreSubtotals="1" fieldPosition="0"/>
    </format>
    <format dxfId="469">
      <pivotArea outline="0" collapsedLevelsAreSubtotals="1" fieldPosition="0"/>
    </format>
  </formats>
  <chartFormats count="149">
    <chartFormat chart="0" format="1231" series="1">
      <pivotArea type="data" outline="0" fieldPosition="0">
        <references count="1">
          <reference field="4294967294" count="1" selected="0">
            <x v="2"/>
          </reference>
        </references>
      </pivotArea>
    </chartFormat>
    <chartFormat chart="0" format="1238">
      <pivotArea type="data" outline="0" fieldPosition="0">
        <references count="2">
          <reference field="4294967294" count="1" selected="0">
            <x v="2"/>
          </reference>
          <reference field="5" count="1" selected="0">
            <x v="0"/>
          </reference>
        </references>
      </pivotArea>
    </chartFormat>
    <chartFormat chart="0" format="1239">
      <pivotArea type="data" outline="0" fieldPosition="0">
        <references count="2">
          <reference field="4294967294" count="1" selected="0">
            <x v="2"/>
          </reference>
          <reference field="5" count="1" selected="0">
            <x v="1"/>
          </reference>
        </references>
      </pivotArea>
    </chartFormat>
    <chartFormat chart="0" format="1240">
      <pivotArea type="data" outline="0" fieldPosition="0">
        <references count="2">
          <reference field="4294967294" count="1" selected="0">
            <x v="2"/>
          </reference>
          <reference field="5" count="1" selected="0">
            <x v="2"/>
          </reference>
        </references>
      </pivotArea>
    </chartFormat>
    <chartFormat chart="0" format="1241">
      <pivotArea type="data" outline="0" fieldPosition="0">
        <references count="2">
          <reference field="4294967294" count="1" selected="0">
            <x v="2"/>
          </reference>
          <reference field="5" count="1" selected="0">
            <x v="3"/>
          </reference>
        </references>
      </pivotArea>
    </chartFormat>
    <chartFormat chart="0" format="1242">
      <pivotArea type="data" outline="0" fieldPosition="0">
        <references count="2">
          <reference field="4294967294" count="1" selected="0">
            <x v="2"/>
          </reference>
          <reference field="5" count="1" selected="0">
            <x v="4"/>
          </reference>
        </references>
      </pivotArea>
    </chartFormat>
    <chartFormat chart="0" format="1243">
      <pivotArea type="data" outline="0" fieldPosition="0">
        <references count="2">
          <reference field="4294967294" count="1" selected="0">
            <x v="2"/>
          </reference>
          <reference field="5" count="1" selected="0">
            <x v="5"/>
          </reference>
        </references>
      </pivotArea>
    </chartFormat>
    <chartFormat chart="0" format="1244">
      <pivotArea type="data" outline="0" fieldPosition="0">
        <references count="2">
          <reference field="4294967294" count="1" selected="0">
            <x v="2"/>
          </reference>
          <reference field="5" count="1" selected="0">
            <x v="6"/>
          </reference>
        </references>
      </pivotArea>
    </chartFormat>
    <chartFormat chart="0" format="1245">
      <pivotArea type="data" outline="0" fieldPosition="0">
        <references count="2">
          <reference field="4294967294" count="1" selected="0">
            <x v="2"/>
          </reference>
          <reference field="5" count="1" selected="0">
            <x v="7"/>
          </reference>
        </references>
      </pivotArea>
    </chartFormat>
    <chartFormat chart="0" format="1246">
      <pivotArea type="data" outline="0" fieldPosition="0">
        <references count="2">
          <reference field="4294967294" count="1" selected="0">
            <x v="2"/>
          </reference>
          <reference field="5" count="1" selected="0">
            <x v="8"/>
          </reference>
        </references>
      </pivotArea>
    </chartFormat>
    <chartFormat chart="0" format="1247">
      <pivotArea type="data" outline="0" fieldPosition="0">
        <references count="2">
          <reference field="4294967294" count="1" selected="0">
            <x v="2"/>
          </reference>
          <reference field="5" count="1" selected="0">
            <x v="9"/>
          </reference>
        </references>
      </pivotArea>
    </chartFormat>
    <chartFormat chart="0" format="1248">
      <pivotArea type="data" outline="0" fieldPosition="0">
        <references count="2">
          <reference field="4294967294" count="1" selected="0">
            <x v="2"/>
          </reference>
          <reference field="5" count="1" selected="0">
            <x v="10"/>
          </reference>
        </references>
      </pivotArea>
    </chartFormat>
    <chartFormat chart="0" format="1249">
      <pivotArea type="data" outline="0" fieldPosition="0">
        <references count="2">
          <reference field="4294967294" count="1" selected="0">
            <x v="2"/>
          </reference>
          <reference field="5" count="1" selected="0">
            <x v="11"/>
          </reference>
        </references>
      </pivotArea>
    </chartFormat>
    <chartFormat chart="0" format="1250">
      <pivotArea type="data" outline="0" fieldPosition="0">
        <references count="2">
          <reference field="4294967294" count="1" selected="0">
            <x v="2"/>
          </reference>
          <reference field="5" count="1" selected="0">
            <x v="12"/>
          </reference>
        </references>
      </pivotArea>
    </chartFormat>
    <chartFormat chart="0" format="1251">
      <pivotArea type="data" outline="0" fieldPosition="0">
        <references count="2">
          <reference field="4294967294" count="1" selected="0">
            <x v="2"/>
          </reference>
          <reference field="5" count="1" selected="0">
            <x v="13"/>
          </reference>
        </references>
      </pivotArea>
    </chartFormat>
    <chartFormat chart="0" format="1252">
      <pivotArea type="data" outline="0" fieldPosition="0">
        <references count="2">
          <reference field="4294967294" count="1" selected="0">
            <x v="2"/>
          </reference>
          <reference field="5" count="1" selected="0">
            <x v="14"/>
          </reference>
        </references>
      </pivotArea>
    </chartFormat>
    <chartFormat chart="0" format="1253">
      <pivotArea type="data" outline="0" fieldPosition="0">
        <references count="2">
          <reference field="4294967294" count="1" selected="0">
            <x v="2"/>
          </reference>
          <reference field="5" count="1" selected="0">
            <x v="15"/>
          </reference>
        </references>
      </pivotArea>
    </chartFormat>
    <chartFormat chart="0" format="1254">
      <pivotArea type="data" outline="0" fieldPosition="0">
        <references count="2">
          <reference field="4294967294" count="1" selected="0">
            <x v="2"/>
          </reference>
          <reference field="5" count="1" selected="0">
            <x v="16"/>
          </reference>
        </references>
      </pivotArea>
    </chartFormat>
    <chartFormat chart="0" format="1255">
      <pivotArea type="data" outline="0" fieldPosition="0">
        <references count="2">
          <reference field="4294967294" count="1" selected="0">
            <x v="2"/>
          </reference>
          <reference field="5" count="1" selected="0">
            <x v="17"/>
          </reference>
        </references>
      </pivotArea>
    </chartFormat>
    <chartFormat chart="0" format="1256">
      <pivotArea type="data" outline="0" fieldPosition="0">
        <references count="2">
          <reference field="4294967294" count="1" selected="0">
            <x v="2"/>
          </reference>
          <reference field="5" count="1" selected="0">
            <x v="18"/>
          </reference>
        </references>
      </pivotArea>
    </chartFormat>
    <chartFormat chart="0" format="1257">
      <pivotArea type="data" outline="0" fieldPosition="0">
        <references count="2">
          <reference field="4294967294" count="1" selected="0">
            <x v="2"/>
          </reference>
          <reference field="5" count="1" selected="0">
            <x v="19"/>
          </reference>
        </references>
      </pivotArea>
    </chartFormat>
    <chartFormat chart="0" format="1258">
      <pivotArea type="data" outline="0" fieldPosition="0">
        <references count="2">
          <reference field="4294967294" count="1" selected="0">
            <x v="2"/>
          </reference>
          <reference field="5" count="1" selected="0">
            <x v="20"/>
          </reference>
        </references>
      </pivotArea>
    </chartFormat>
    <chartFormat chart="0" format="1259">
      <pivotArea type="data" outline="0" fieldPosition="0">
        <references count="2">
          <reference field="4294967294" count="1" selected="0">
            <x v="2"/>
          </reference>
          <reference field="5" count="1" selected="0">
            <x v="21"/>
          </reference>
        </references>
      </pivotArea>
    </chartFormat>
    <chartFormat chart="0" format="1260">
      <pivotArea type="data" outline="0" fieldPosition="0">
        <references count="2">
          <reference field="4294967294" count="1" selected="0">
            <x v="2"/>
          </reference>
          <reference field="5" count="1" selected="0">
            <x v="22"/>
          </reference>
        </references>
      </pivotArea>
    </chartFormat>
    <chartFormat chart="0" format="1261">
      <pivotArea type="data" outline="0" fieldPosition="0">
        <references count="2">
          <reference field="4294967294" count="1" selected="0">
            <x v="2"/>
          </reference>
          <reference field="5" count="1" selected="0">
            <x v="23"/>
          </reference>
        </references>
      </pivotArea>
    </chartFormat>
    <chartFormat chart="0" format="1262">
      <pivotArea type="data" outline="0" fieldPosition="0">
        <references count="2">
          <reference field="4294967294" count="1" selected="0">
            <x v="2"/>
          </reference>
          <reference field="5" count="1" selected="0">
            <x v="24"/>
          </reference>
        </references>
      </pivotArea>
    </chartFormat>
    <chartFormat chart="0" format="1263">
      <pivotArea type="data" outline="0" fieldPosition="0">
        <references count="2">
          <reference field="4294967294" count="1" selected="0">
            <x v="2"/>
          </reference>
          <reference field="5" count="1" selected="0">
            <x v="25"/>
          </reference>
        </references>
      </pivotArea>
    </chartFormat>
    <chartFormat chart="0" format="1264">
      <pivotArea type="data" outline="0" fieldPosition="0">
        <references count="2">
          <reference field="4294967294" count="1" selected="0">
            <x v="2"/>
          </reference>
          <reference field="5" count="1" selected="0">
            <x v="26"/>
          </reference>
        </references>
      </pivotArea>
    </chartFormat>
    <chartFormat chart="0" format="1265">
      <pivotArea type="data" outline="0" fieldPosition="0">
        <references count="2">
          <reference field="4294967294" count="1" selected="0">
            <x v="2"/>
          </reference>
          <reference field="5" count="1" selected="0">
            <x v="27"/>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0" format="6" series="1">
      <pivotArea type="data" outline="0" fieldPosition="0">
        <references count="1">
          <reference field="4294967294" count="1" selected="0">
            <x v="2"/>
          </reference>
        </references>
      </pivotArea>
    </chartFormat>
    <chartFormat chart="10" format="7" series="1">
      <pivotArea type="data" outline="0" fieldPosition="0">
        <references count="1">
          <reference field="4294967294" count="1" selected="0">
            <x v="3"/>
          </reference>
        </references>
      </pivotArea>
    </chartFormat>
    <chartFormat chart="10" format="8">
      <pivotArea type="data" outline="0" fieldPosition="0">
        <references count="2">
          <reference field="4294967294" count="1" selected="0">
            <x v="0"/>
          </reference>
          <reference field="5" count="1" selected="0">
            <x v="0"/>
          </reference>
        </references>
      </pivotArea>
    </chartFormat>
    <chartFormat chart="10" format="9">
      <pivotArea type="data" outline="0" fieldPosition="0">
        <references count="2">
          <reference field="4294967294" count="1" selected="0">
            <x v="0"/>
          </reference>
          <reference field="5" count="1" selected="0">
            <x v="1"/>
          </reference>
        </references>
      </pivotArea>
    </chartFormat>
    <chartFormat chart="10" format="10">
      <pivotArea type="data" outline="0" fieldPosition="0">
        <references count="2">
          <reference field="4294967294" count="1" selected="0">
            <x v="0"/>
          </reference>
          <reference field="5" count="1" selected="0">
            <x v="2"/>
          </reference>
        </references>
      </pivotArea>
    </chartFormat>
    <chartFormat chart="10" format="11">
      <pivotArea type="data" outline="0" fieldPosition="0">
        <references count="2">
          <reference field="4294967294" count="1" selected="0">
            <x v="0"/>
          </reference>
          <reference field="5" count="1" selected="0">
            <x v="3"/>
          </reference>
        </references>
      </pivotArea>
    </chartFormat>
    <chartFormat chart="10" format="12">
      <pivotArea type="data" outline="0" fieldPosition="0">
        <references count="2">
          <reference field="4294967294" count="1" selected="0">
            <x v="0"/>
          </reference>
          <reference field="5" count="1" selected="0">
            <x v="4"/>
          </reference>
        </references>
      </pivotArea>
    </chartFormat>
    <chartFormat chart="10" format="13">
      <pivotArea type="data" outline="0" fieldPosition="0">
        <references count="2">
          <reference field="4294967294" count="1" selected="0">
            <x v="0"/>
          </reference>
          <reference field="5" count="1" selected="0">
            <x v="5"/>
          </reference>
        </references>
      </pivotArea>
    </chartFormat>
    <chartFormat chart="10" format="14">
      <pivotArea type="data" outline="0" fieldPosition="0">
        <references count="2">
          <reference field="4294967294" count="1" selected="0">
            <x v="0"/>
          </reference>
          <reference field="5" count="1" selected="0">
            <x v="6"/>
          </reference>
        </references>
      </pivotArea>
    </chartFormat>
    <chartFormat chart="10" format="15">
      <pivotArea type="data" outline="0" fieldPosition="0">
        <references count="2">
          <reference field="4294967294" count="1" selected="0">
            <x v="0"/>
          </reference>
          <reference field="5" count="1" selected="0">
            <x v="7"/>
          </reference>
        </references>
      </pivotArea>
    </chartFormat>
    <chartFormat chart="10" format="16">
      <pivotArea type="data" outline="0" fieldPosition="0">
        <references count="2">
          <reference field="4294967294" count="1" selected="0">
            <x v="0"/>
          </reference>
          <reference field="5" count="1" selected="0">
            <x v="8"/>
          </reference>
        </references>
      </pivotArea>
    </chartFormat>
    <chartFormat chart="10" format="17">
      <pivotArea type="data" outline="0" fieldPosition="0">
        <references count="2">
          <reference field="4294967294" count="1" selected="0">
            <x v="0"/>
          </reference>
          <reference field="5" count="1" selected="0">
            <x v="9"/>
          </reference>
        </references>
      </pivotArea>
    </chartFormat>
    <chartFormat chart="10" format="18">
      <pivotArea type="data" outline="0" fieldPosition="0">
        <references count="2">
          <reference field="4294967294" count="1" selected="0">
            <x v="0"/>
          </reference>
          <reference field="5" count="1" selected="0">
            <x v="10"/>
          </reference>
        </references>
      </pivotArea>
    </chartFormat>
    <chartFormat chart="10" format="19">
      <pivotArea type="data" outline="0" fieldPosition="0">
        <references count="2">
          <reference field="4294967294" count="1" selected="0">
            <x v="0"/>
          </reference>
          <reference field="5" count="1" selected="0">
            <x v="11"/>
          </reference>
        </references>
      </pivotArea>
    </chartFormat>
    <chartFormat chart="10" format="20">
      <pivotArea type="data" outline="0" fieldPosition="0">
        <references count="2">
          <reference field="4294967294" count="1" selected="0">
            <x v="0"/>
          </reference>
          <reference field="5" count="1" selected="0">
            <x v="12"/>
          </reference>
        </references>
      </pivotArea>
    </chartFormat>
    <chartFormat chart="10" format="21">
      <pivotArea type="data" outline="0" fieldPosition="0">
        <references count="2">
          <reference field="4294967294" count="1" selected="0">
            <x v="0"/>
          </reference>
          <reference field="5" count="1" selected="0">
            <x v="13"/>
          </reference>
        </references>
      </pivotArea>
    </chartFormat>
    <chartFormat chart="10" format="22">
      <pivotArea type="data" outline="0" fieldPosition="0">
        <references count="2">
          <reference field="4294967294" count="1" selected="0">
            <x v="0"/>
          </reference>
          <reference field="5" count="1" selected="0">
            <x v="14"/>
          </reference>
        </references>
      </pivotArea>
    </chartFormat>
    <chartFormat chart="10" format="23">
      <pivotArea type="data" outline="0" fieldPosition="0">
        <references count="2">
          <reference field="4294967294" count="1" selected="0">
            <x v="0"/>
          </reference>
          <reference field="5" count="1" selected="0">
            <x v="15"/>
          </reference>
        </references>
      </pivotArea>
    </chartFormat>
    <chartFormat chart="10" format="24">
      <pivotArea type="data" outline="0" fieldPosition="0">
        <references count="2">
          <reference field="4294967294" count="1" selected="0">
            <x v="0"/>
          </reference>
          <reference field="5" count="1" selected="0">
            <x v="16"/>
          </reference>
        </references>
      </pivotArea>
    </chartFormat>
    <chartFormat chart="10" format="25">
      <pivotArea type="data" outline="0" fieldPosition="0">
        <references count="2">
          <reference field="4294967294" count="1" selected="0">
            <x v="0"/>
          </reference>
          <reference field="5" count="1" selected="0">
            <x v="17"/>
          </reference>
        </references>
      </pivotArea>
    </chartFormat>
    <chartFormat chart="10" format="26">
      <pivotArea type="data" outline="0" fieldPosition="0">
        <references count="2">
          <reference field="4294967294" count="1" selected="0">
            <x v="0"/>
          </reference>
          <reference field="5" count="1" selected="0">
            <x v="18"/>
          </reference>
        </references>
      </pivotArea>
    </chartFormat>
    <chartFormat chart="10" format="27">
      <pivotArea type="data" outline="0" fieldPosition="0">
        <references count="2">
          <reference field="4294967294" count="1" selected="0">
            <x v="0"/>
          </reference>
          <reference field="5" count="1" selected="0">
            <x v="19"/>
          </reference>
        </references>
      </pivotArea>
    </chartFormat>
    <chartFormat chart="10" format="28">
      <pivotArea type="data" outline="0" fieldPosition="0">
        <references count="2">
          <reference field="4294967294" count="1" selected="0">
            <x v="0"/>
          </reference>
          <reference field="5" count="1" selected="0">
            <x v="20"/>
          </reference>
        </references>
      </pivotArea>
    </chartFormat>
    <chartFormat chart="10" format="29">
      <pivotArea type="data" outline="0" fieldPosition="0">
        <references count="2">
          <reference field="4294967294" count="1" selected="0">
            <x v="0"/>
          </reference>
          <reference field="5" count="1" selected="0">
            <x v="21"/>
          </reference>
        </references>
      </pivotArea>
    </chartFormat>
    <chartFormat chart="10" format="30">
      <pivotArea type="data" outline="0" fieldPosition="0">
        <references count="2">
          <reference field="4294967294" count="1" selected="0">
            <x v="0"/>
          </reference>
          <reference field="5" count="1" selected="0">
            <x v="22"/>
          </reference>
        </references>
      </pivotArea>
    </chartFormat>
    <chartFormat chart="10" format="31">
      <pivotArea type="data" outline="0" fieldPosition="0">
        <references count="2">
          <reference field="4294967294" count="1" selected="0">
            <x v="0"/>
          </reference>
          <reference field="5" count="1" selected="0">
            <x v="23"/>
          </reference>
        </references>
      </pivotArea>
    </chartFormat>
    <chartFormat chart="10" format="32">
      <pivotArea type="data" outline="0" fieldPosition="0">
        <references count="2">
          <reference field="4294967294" count="1" selected="0">
            <x v="0"/>
          </reference>
          <reference field="5" count="1" selected="0">
            <x v="24"/>
          </reference>
        </references>
      </pivotArea>
    </chartFormat>
    <chartFormat chart="10" format="33">
      <pivotArea type="data" outline="0" fieldPosition="0">
        <references count="2">
          <reference field="4294967294" count="1" selected="0">
            <x v="0"/>
          </reference>
          <reference field="5" count="1" selected="0">
            <x v="25"/>
          </reference>
        </references>
      </pivotArea>
    </chartFormat>
    <chartFormat chart="10" format="34">
      <pivotArea type="data" outline="0" fieldPosition="0">
        <references count="2">
          <reference field="4294967294" count="1" selected="0">
            <x v="0"/>
          </reference>
          <reference field="5" count="1" selected="0">
            <x v="26"/>
          </reference>
        </references>
      </pivotArea>
    </chartFormat>
    <chartFormat chart="10" format="35">
      <pivotArea type="data" outline="0" fieldPosition="0">
        <references count="2">
          <reference field="4294967294" count="1" selected="0">
            <x v="0"/>
          </reference>
          <reference field="5" count="1" selected="0">
            <x v="27"/>
          </reference>
        </references>
      </pivotArea>
    </chartFormat>
    <chartFormat chart="10" format="36">
      <pivotArea type="data" outline="0" fieldPosition="0">
        <references count="2">
          <reference field="4294967294" count="1" selected="0">
            <x v="1"/>
          </reference>
          <reference field="5" count="1" selected="0">
            <x v="0"/>
          </reference>
        </references>
      </pivotArea>
    </chartFormat>
    <chartFormat chart="10" format="37">
      <pivotArea type="data" outline="0" fieldPosition="0">
        <references count="2">
          <reference field="4294967294" count="1" selected="0">
            <x v="1"/>
          </reference>
          <reference field="5" count="1" selected="0">
            <x v="1"/>
          </reference>
        </references>
      </pivotArea>
    </chartFormat>
    <chartFormat chart="10" format="38">
      <pivotArea type="data" outline="0" fieldPosition="0">
        <references count="2">
          <reference field="4294967294" count="1" selected="0">
            <x v="1"/>
          </reference>
          <reference field="5" count="1" selected="0">
            <x v="2"/>
          </reference>
        </references>
      </pivotArea>
    </chartFormat>
    <chartFormat chart="10" format="39">
      <pivotArea type="data" outline="0" fieldPosition="0">
        <references count="2">
          <reference field="4294967294" count="1" selected="0">
            <x v="1"/>
          </reference>
          <reference field="5" count="1" selected="0">
            <x v="3"/>
          </reference>
        </references>
      </pivotArea>
    </chartFormat>
    <chartFormat chart="10" format="40">
      <pivotArea type="data" outline="0" fieldPosition="0">
        <references count="2">
          <reference field="4294967294" count="1" selected="0">
            <x v="1"/>
          </reference>
          <reference field="5" count="1" selected="0">
            <x v="4"/>
          </reference>
        </references>
      </pivotArea>
    </chartFormat>
    <chartFormat chart="10" format="41">
      <pivotArea type="data" outline="0" fieldPosition="0">
        <references count="2">
          <reference field="4294967294" count="1" selected="0">
            <x v="1"/>
          </reference>
          <reference field="5" count="1" selected="0">
            <x v="5"/>
          </reference>
        </references>
      </pivotArea>
    </chartFormat>
    <chartFormat chart="10" format="42">
      <pivotArea type="data" outline="0" fieldPosition="0">
        <references count="2">
          <reference field="4294967294" count="1" selected="0">
            <x v="1"/>
          </reference>
          <reference field="5" count="1" selected="0">
            <x v="6"/>
          </reference>
        </references>
      </pivotArea>
    </chartFormat>
    <chartFormat chart="10" format="43">
      <pivotArea type="data" outline="0" fieldPosition="0">
        <references count="2">
          <reference field="4294967294" count="1" selected="0">
            <x v="1"/>
          </reference>
          <reference field="5" count="1" selected="0">
            <x v="7"/>
          </reference>
        </references>
      </pivotArea>
    </chartFormat>
    <chartFormat chart="10" format="44">
      <pivotArea type="data" outline="0" fieldPosition="0">
        <references count="2">
          <reference field="4294967294" count="1" selected="0">
            <x v="1"/>
          </reference>
          <reference field="5" count="1" selected="0">
            <x v="8"/>
          </reference>
        </references>
      </pivotArea>
    </chartFormat>
    <chartFormat chart="10" format="45">
      <pivotArea type="data" outline="0" fieldPosition="0">
        <references count="2">
          <reference field="4294967294" count="1" selected="0">
            <x v="1"/>
          </reference>
          <reference field="5" count="1" selected="0">
            <x v="9"/>
          </reference>
        </references>
      </pivotArea>
    </chartFormat>
    <chartFormat chart="10" format="46">
      <pivotArea type="data" outline="0" fieldPosition="0">
        <references count="2">
          <reference field="4294967294" count="1" selected="0">
            <x v="1"/>
          </reference>
          <reference field="5" count="1" selected="0">
            <x v="10"/>
          </reference>
        </references>
      </pivotArea>
    </chartFormat>
    <chartFormat chart="10" format="47">
      <pivotArea type="data" outline="0" fieldPosition="0">
        <references count="2">
          <reference field="4294967294" count="1" selected="0">
            <x v="1"/>
          </reference>
          <reference field="5" count="1" selected="0">
            <x v="11"/>
          </reference>
        </references>
      </pivotArea>
    </chartFormat>
    <chartFormat chart="10" format="48">
      <pivotArea type="data" outline="0" fieldPosition="0">
        <references count="2">
          <reference field="4294967294" count="1" selected="0">
            <x v="1"/>
          </reference>
          <reference field="5" count="1" selected="0">
            <x v="12"/>
          </reference>
        </references>
      </pivotArea>
    </chartFormat>
    <chartFormat chart="10" format="49">
      <pivotArea type="data" outline="0" fieldPosition="0">
        <references count="2">
          <reference field="4294967294" count="1" selected="0">
            <x v="1"/>
          </reference>
          <reference field="5" count="1" selected="0">
            <x v="13"/>
          </reference>
        </references>
      </pivotArea>
    </chartFormat>
    <chartFormat chart="10" format="50">
      <pivotArea type="data" outline="0" fieldPosition="0">
        <references count="2">
          <reference field="4294967294" count="1" selected="0">
            <x v="1"/>
          </reference>
          <reference field="5" count="1" selected="0">
            <x v="14"/>
          </reference>
        </references>
      </pivotArea>
    </chartFormat>
    <chartFormat chart="10" format="51">
      <pivotArea type="data" outline="0" fieldPosition="0">
        <references count="2">
          <reference field="4294967294" count="1" selected="0">
            <x v="1"/>
          </reference>
          <reference field="5" count="1" selected="0">
            <x v="15"/>
          </reference>
        </references>
      </pivotArea>
    </chartFormat>
    <chartFormat chart="10" format="52">
      <pivotArea type="data" outline="0" fieldPosition="0">
        <references count="2">
          <reference field="4294967294" count="1" selected="0">
            <x v="1"/>
          </reference>
          <reference field="5" count="1" selected="0">
            <x v="16"/>
          </reference>
        </references>
      </pivotArea>
    </chartFormat>
    <chartFormat chart="10" format="53">
      <pivotArea type="data" outline="0" fieldPosition="0">
        <references count="2">
          <reference field="4294967294" count="1" selected="0">
            <x v="1"/>
          </reference>
          <reference field="5" count="1" selected="0">
            <x v="17"/>
          </reference>
        </references>
      </pivotArea>
    </chartFormat>
    <chartFormat chart="10" format="54">
      <pivotArea type="data" outline="0" fieldPosition="0">
        <references count="2">
          <reference field="4294967294" count="1" selected="0">
            <x v="1"/>
          </reference>
          <reference field="5" count="1" selected="0">
            <x v="18"/>
          </reference>
        </references>
      </pivotArea>
    </chartFormat>
    <chartFormat chart="10" format="55">
      <pivotArea type="data" outline="0" fieldPosition="0">
        <references count="2">
          <reference field="4294967294" count="1" selected="0">
            <x v="1"/>
          </reference>
          <reference field="5" count="1" selected="0">
            <x v="19"/>
          </reference>
        </references>
      </pivotArea>
    </chartFormat>
    <chartFormat chart="10" format="56">
      <pivotArea type="data" outline="0" fieldPosition="0">
        <references count="2">
          <reference field="4294967294" count="1" selected="0">
            <x v="1"/>
          </reference>
          <reference field="5" count="1" selected="0">
            <x v="20"/>
          </reference>
        </references>
      </pivotArea>
    </chartFormat>
    <chartFormat chart="10" format="57">
      <pivotArea type="data" outline="0" fieldPosition="0">
        <references count="2">
          <reference field="4294967294" count="1" selected="0">
            <x v="1"/>
          </reference>
          <reference field="5" count="1" selected="0">
            <x v="21"/>
          </reference>
        </references>
      </pivotArea>
    </chartFormat>
    <chartFormat chart="10" format="58">
      <pivotArea type="data" outline="0" fieldPosition="0">
        <references count="2">
          <reference field="4294967294" count="1" selected="0">
            <x v="1"/>
          </reference>
          <reference field="5" count="1" selected="0">
            <x v="22"/>
          </reference>
        </references>
      </pivotArea>
    </chartFormat>
    <chartFormat chart="10" format="59">
      <pivotArea type="data" outline="0" fieldPosition="0">
        <references count="2">
          <reference field="4294967294" count="1" selected="0">
            <x v="1"/>
          </reference>
          <reference field="5" count="1" selected="0">
            <x v="23"/>
          </reference>
        </references>
      </pivotArea>
    </chartFormat>
    <chartFormat chart="10" format="60">
      <pivotArea type="data" outline="0" fieldPosition="0">
        <references count="2">
          <reference field="4294967294" count="1" selected="0">
            <x v="1"/>
          </reference>
          <reference field="5" count="1" selected="0">
            <x v="24"/>
          </reference>
        </references>
      </pivotArea>
    </chartFormat>
    <chartFormat chart="10" format="61">
      <pivotArea type="data" outline="0" fieldPosition="0">
        <references count="2">
          <reference field="4294967294" count="1" selected="0">
            <x v="1"/>
          </reference>
          <reference field="5" count="1" selected="0">
            <x v="25"/>
          </reference>
        </references>
      </pivotArea>
    </chartFormat>
    <chartFormat chart="10" format="62">
      <pivotArea type="data" outline="0" fieldPosition="0">
        <references count="2">
          <reference field="4294967294" count="1" selected="0">
            <x v="1"/>
          </reference>
          <reference field="5" count="1" selected="0">
            <x v="26"/>
          </reference>
        </references>
      </pivotArea>
    </chartFormat>
    <chartFormat chart="10" format="63">
      <pivotArea type="data" outline="0" fieldPosition="0">
        <references count="2">
          <reference field="4294967294" count="1" selected="0">
            <x v="1"/>
          </reference>
          <reference field="5" count="1" selected="0">
            <x v="27"/>
          </reference>
        </references>
      </pivotArea>
    </chartFormat>
    <chartFormat chart="10" format="64">
      <pivotArea type="data" outline="0" fieldPosition="0">
        <references count="2">
          <reference field="4294967294" count="1" selected="0">
            <x v="2"/>
          </reference>
          <reference field="5" count="1" selected="0">
            <x v="0"/>
          </reference>
        </references>
      </pivotArea>
    </chartFormat>
    <chartFormat chart="10" format="65">
      <pivotArea type="data" outline="0" fieldPosition="0">
        <references count="2">
          <reference field="4294967294" count="1" selected="0">
            <x v="2"/>
          </reference>
          <reference field="5" count="1" selected="0">
            <x v="1"/>
          </reference>
        </references>
      </pivotArea>
    </chartFormat>
    <chartFormat chart="10" format="66">
      <pivotArea type="data" outline="0" fieldPosition="0">
        <references count="2">
          <reference field="4294967294" count="1" selected="0">
            <x v="2"/>
          </reference>
          <reference field="5" count="1" selected="0">
            <x v="2"/>
          </reference>
        </references>
      </pivotArea>
    </chartFormat>
    <chartFormat chart="10" format="67">
      <pivotArea type="data" outline="0" fieldPosition="0">
        <references count="2">
          <reference field="4294967294" count="1" selected="0">
            <x v="2"/>
          </reference>
          <reference field="5" count="1" selected="0">
            <x v="3"/>
          </reference>
        </references>
      </pivotArea>
    </chartFormat>
    <chartFormat chart="10" format="68">
      <pivotArea type="data" outline="0" fieldPosition="0">
        <references count="2">
          <reference field="4294967294" count="1" selected="0">
            <x v="2"/>
          </reference>
          <reference field="5" count="1" selected="0">
            <x v="4"/>
          </reference>
        </references>
      </pivotArea>
    </chartFormat>
    <chartFormat chart="10" format="69">
      <pivotArea type="data" outline="0" fieldPosition="0">
        <references count="2">
          <reference field="4294967294" count="1" selected="0">
            <x v="2"/>
          </reference>
          <reference field="5" count="1" selected="0">
            <x v="5"/>
          </reference>
        </references>
      </pivotArea>
    </chartFormat>
    <chartFormat chart="10" format="70">
      <pivotArea type="data" outline="0" fieldPosition="0">
        <references count="2">
          <reference field="4294967294" count="1" selected="0">
            <x v="2"/>
          </reference>
          <reference field="5" count="1" selected="0">
            <x v="6"/>
          </reference>
        </references>
      </pivotArea>
    </chartFormat>
    <chartFormat chart="10" format="71">
      <pivotArea type="data" outline="0" fieldPosition="0">
        <references count="2">
          <reference field="4294967294" count="1" selected="0">
            <x v="2"/>
          </reference>
          <reference field="5" count="1" selected="0">
            <x v="7"/>
          </reference>
        </references>
      </pivotArea>
    </chartFormat>
    <chartFormat chart="10" format="72">
      <pivotArea type="data" outline="0" fieldPosition="0">
        <references count="2">
          <reference field="4294967294" count="1" selected="0">
            <x v="2"/>
          </reference>
          <reference field="5" count="1" selected="0">
            <x v="8"/>
          </reference>
        </references>
      </pivotArea>
    </chartFormat>
    <chartFormat chart="10" format="73">
      <pivotArea type="data" outline="0" fieldPosition="0">
        <references count="2">
          <reference field="4294967294" count="1" selected="0">
            <x v="2"/>
          </reference>
          <reference field="5" count="1" selected="0">
            <x v="9"/>
          </reference>
        </references>
      </pivotArea>
    </chartFormat>
    <chartFormat chart="10" format="74">
      <pivotArea type="data" outline="0" fieldPosition="0">
        <references count="2">
          <reference field="4294967294" count="1" selected="0">
            <x v="2"/>
          </reference>
          <reference field="5" count="1" selected="0">
            <x v="10"/>
          </reference>
        </references>
      </pivotArea>
    </chartFormat>
    <chartFormat chart="10" format="75">
      <pivotArea type="data" outline="0" fieldPosition="0">
        <references count="2">
          <reference field="4294967294" count="1" selected="0">
            <x v="2"/>
          </reference>
          <reference field="5" count="1" selected="0">
            <x v="11"/>
          </reference>
        </references>
      </pivotArea>
    </chartFormat>
    <chartFormat chart="10" format="76">
      <pivotArea type="data" outline="0" fieldPosition="0">
        <references count="2">
          <reference field="4294967294" count="1" selected="0">
            <x v="2"/>
          </reference>
          <reference field="5" count="1" selected="0">
            <x v="12"/>
          </reference>
        </references>
      </pivotArea>
    </chartFormat>
    <chartFormat chart="10" format="77">
      <pivotArea type="data" outline="0" fieldPosition="0">
        <references count="2">
          <reference field="4294967294" count="1" selected="0">
            <x v="2"/>
          </reference>
          <reference field="5" count="1" selected="0">
            <x v="13"/>
          </reference>
        </references>
      </pivotArea>
    </chartFormat>
    <chartFormat chart="10" format="78">
      <pivotArea type="data" outline="0" fieldPosition="0">
        <references count="2">
          <reference field="4294967294" count="1" selected="0">
            <x v="2"/>
          </reference>
          <reference field="5" count="1" selected="0">
            <x v="14"/>
          </reference>
        </references>
      </pivotArea>
    </chartFormat>
    <chartFormat chart="10" format="79">
      <pivotArea type="data" outline="0" fieldPosition="0">
        <references count="2">
          <reference field="4294967294" count="1" selected="0">
            <x v="2"/>
          </reference>
          <reference field="5" count="1" selected="0">
            <x v="15"/>
          </reference>
        </references>
      </pivotArea>
    </chartFormat>
    <chartFormat chart="10" format="80">
      <pivotArea type="data" outline="0" fieldPosition="0">
        <references count="2">
          <reference field="4294967294" count="1" selected="0">
            <x v="2"/>
          </reference>
          <reference field="5" count="1" selected="0">
            <x v="16"/>
          </reference>
        </references>
      </pivotArea>
    </chartFormat>
    <chartFormat chart="10" format="81">
      <pivotArea type="data" outline="0" fieldPosition="0">
        <references count="2">
          <reference field="4294967294" count="1" selected="0">
            <x v="2"/>
          </reference>
          <reference field="5" count="1" selected="0">
            <x v="17"/>
          </reference>
        </references>
      </pivotArea>
    </chartFormat>
    <chartFormat chart="10" format="82">
      <pivotArea type="data" outline="0" fieldPosition="0">
        <references count="2">
          <reference field="4294967294" count="1" selected="0">
            <x v="2"/>
          </reference>
          <reference field="5" count="1" selected="0">
            <x v="18"/>
          </reference>
        </references>
      </pivotArea>
    </chartFormat>
    <chartFormat chart="10" format="83">
      <pivotArea type="data" outline="0" fieldPosition="0">
        <references count="2">
          <reference field="4294967294" count="1" selected="0">
            <x v="2"/>
          </reference>
          <reference field="5" count="1" selected="0">
            <x v="19"/>
          </reference>
        </references>
      </pivotArea>
    </chartFormat>
    <chartFormat chart="10" format="84">
      <pivotArea type="data" outline="0" fieldPosition="0">
        <references count="2">
          <reference field="4294967294" count="1" selected="0">
            <x v="2"/>
          </reference>
          <reference field="5" count="1" selected="0">
            <x v="20"/>
          </reference>
        </references>
      </pivotArea>
    </chartFormat>
    <chartFormat chart="10" format="85">
      <pivotArea type="data" outline="0" fieldPosition="0">
        <references count="2">
          <reference field="4294967294" count="1" selected="0">
            <x v="2"/>
          </reference>
          <reference field="5" count="1" selected="0">
            <x v="21"/>
          </reference>
        </references>
      </pivotArea>
    </chartFormat>
    <chartFormat chart="10" format="86">
      <pivotArea type="data" outline="0" fieldPosition="0">
        <references count="2">
          <reference field="4294967294" count="1" selected="0">
            <x v="2"/>
          </reference>
          <reference field="5" count="1" selected="0">
            <x v="22"/>
          </reference>
        </references>
      </pivotArea>
    </chartFormat>
    <chartFormat chart="10" format="87">
      <pivotArea type="data" outline="0" fieldPosition="0">
        <references count="2">
          <reference field="4294967294" count="1" selected="0">
            <x v="2"/>
          </reference>
          <reference field="5" count="1" selected="0">
            <x v="23"/>
          </reference>
        </references>
      </pivotArea>
    </chartFormat>
    <chartFormat chart="10" format="88">
      <pivotArea type="data" outline="0" fieldPosition="0">
        <references count="2">
          <reference field="4294967294" count="1" selected="0">
            <x v="2"/>
          </reference>
          <reference field="5" count="1" selected="0">
            <x v="24"/>
          </reference>
        </references>
      </pivotArea>
    </chartFormat>
    <chartFormat chart="10" format="89">
      <pivotArea type="data" outline="0" fieldPosition="0">
        <references count="2">
          <reference field="4294967294" count="1" selected="0">
            <x v="2"/>
          </reference>
          <reference field="5" count="1" selected="0">
            <x v="25"/>
          </reference>
        </references>
      </pivotArea>
    </chartFormat>
    <chartFormat chart="10" format="90">
      <pivotArea type="data" outline="0" fieldPosition="0">
        <references count="2">
          <reference field="4294967294" count="1" selected="0">
            <x v="2"/>
          </reference>
          <reference field="5" count="1" selected="0">
            <x v="26"/>
          </reference>
        </references>
      </pivotArea>
    </chartFormat>
    <chartFormat chart="10" format="91">
      <pivotArea type="data" outline="0" fieldPosition="0">
        <references count="2">
          <reference field="4294967294" count="1" selected="0">
            <x v="2"/>
          </reference>
          <reference field="5" count="1" selected="0">
            <x v="27"/>
          </reference>
        </references>
      </pivotArea>
    </chartFormat>
    <chartFormat chart="10" format="92">
      <pivotArea type="data" outline="0" fieldPosition="0">
        <references count="2">
          <reference field="4294967294" count="1" selected="0">
            <x v="3"/>
          </reference>
          <reference field="5" count="1" selected="0">
            <x v="0"/>
          </reference>
        </references>
      </pivotArea>
    </chartFormat>
    <chartFormat chart="10" format="93">
      <pivotArea type="data" outline="0" fieldPosition="0">
        <references count="2">
          <reference field="4294967294" count="1" selected="0">
            <x v="3"/>
          </reference>
          <reference field="5" count="1" selected="0">
            <x v="1"/>
          </reference>
        </references>
      </pivotArea>
    </chartFormat>
    <chartFormat chart="10" format="94">
      <pivotArea type="data" outline="0" fieldPosition="0">
        <references count="2">
          <reference field="4294967294" count="1" selected="0">
            <x v="3"/>
          </reference>
          <reference field="5" count="1" selected="0">
            <x v="2"/>
          </reference>
        </references>
      </pivotArea>
    </chartFormat>
    <chartFormat chart="10" format="95">
      <pivotArea type="data" outline="0" fieldPosition="0">
        <references count="2">
          <reference field="4294967294" count="1" selected="0">
            <x v="3"/>
          </reference>
          <reference field="5" count="1" selected="0">
            <x v="3"/>
          </reference>
        </references>
      </pivotArea>
    </chartFormat>
    <chartFormat chart="10" format="96">
      <pivotArea type="data" outline="0" fieldPosition="0">
        <references count="2">
          <reference field="4294967294" count="1" selected="0">
            <x v="3"/>
          </reference>
          <reference field="5" count="1" selected="0">
            <x v="4"/>
          </reference>
        </references>
      </pivotArea>
    </chartFormat>
    <chartFormat chart="10" format="97">
      <pivotArea type="data" outline="0" fieldPosition="0">
        <references count="2">
          <reference field="4294967294" count="1" selected="0">
            <x v="3"/>
          </reference>
          <reference field="5" count="1" selected="0">
            <x v="5"/>
          </reference>
        </references>
      </pivotArea>
    </chartFormat>
    <chartFormat chart="10" format="98">
      <pivotArea type="data" outline="0" fieldPosition="0">
        <references count="2">
          <reference field="4294967294" count="1" selected="0">
            <x v="3"/>
          </reference>
          <reference field="5" count="1" selected="0">
            <x v="6"/>
          </reference>
        </references>
      </pivotArea>
    </chartFormat>
    <chartFormat chart="10" format="99">
      <pivotArea type="data" outline="0" fieldPosition="0">
        <references count="2">
          <reference field="4294967294" count="1" selected="0">
            <x v="3"/>
          </reference>
          <reference field="5" count="1" selected="0">
            <x v="7"/>
          </reference>
        </references>
      </pivotArea>
    </chartFormat>
    <chartFormat chart="10" format="100">
      <pivotArea type="data" outline="0" fieldPosition="0">
        <references count="2">
          <reference field="4294967294" count="1" selected="0">
            <x v="3"/>
          </reference>
          <reference field="5" count="1" selected="0">
            <x v="8"/>
          </reference>
        </references>
      </pivotArea>
    </chartFormat>
    <chartFormat chart="10" format="101">
      <pivotArea type="data" outline="0" fieldPosition="0">
        <references count="2">
          <reference field="4294967294" count="1" selected="0">
            <x v="3"/>
          </reference>
          <reference field="5" count="1" selected="0">
            <x v="9"/>
          </reference>
        </references>
      </pivotArea>
    </chartFormat>
    <chartFormat chart="10" format="102">
      <pivotArea type="data" outline="0" fieldPosition="0">
        <references count="2">
          <reference field="4294967294" count="1" selected="0">
            <x v="3"/>
          </reference>
          <reference field="5" count="1" selected="0">
            <x v="10"/>
          </reference>
        </references>
      </pivotArea>
    </chartFormat>
    <chartFormat chart="10" format="103">
      <pivotArea type="data" outline="0" fieldPosition="0">
        <references count="2">
          <reference field="4294967294" count="1" selected="0">
            <x v="3"/>
          </reference>
          <reference field="5" count="1" selected="0">
            <x v="11"/>
          </reference>
        </references>
      </pivotArea>
    </chartFormat>
    <chartFormat chart="10" format="104">
      <pivotArea type="data" outline="0" fieldPosition="0">
        <references count="2">
          <reference field="4294967294" count="1" selected="0">
            <x v="3"/>
          </reference>
          <reference field="5" count="1" selected="0">
            <x v="12"/>
          </reference>
        </references>
      </pivotArea>
    </chartFormat>
    <chartFormat chart="10" format="105">
      <pivotArea type="data" outline="0" fieldPosition="0">
        <references count="2">
          <reference field="4294967294" count="1" selected="0">
            <x v="3"/>
          </reference>
          <reference field="5" count="1" selected="0">
            <x v="13"/>
          </reference>
        </references>
      </pivotArea>
    </chartFormat>
    <chartFormat chart="10" format="106">
      <pivotArea type="data" outline="0" fieldPosition="0">
        <references count="2">
          <reference field="4294967294" count="1" selected="0">
            <x v="3"/>
          </reference>
          <reference field="5" count="1" selected="0">
            <x v="14"/>
          </reference>
        </references>
      </pivotArea>
    </chartFormat>
    <chartFormat chart="10" format="107">
      <pivotArea type="data" outline="0" fieldPosition="0">
        <references count="2">
          <reference field="4294967294" count="1" selected="0">
            <x v="3"/>
          </reference>
          <reference field="5" count="1" selected="0">
            <x v="15"/>
          </reference>
        </references>
      </pivotArea>
    </chartFormat>
    <chartFormat chart="10" format="108">
      <pivotArea type="data" outline="0" fieldPosition="0">
        <references count="2">
          <reference field="4294967294" count="1" selected="0">
            <x v="3"/>
          </reference>
          <reference field="5" count="1" selected="0">
            <x v="16"/>
          </reference>
        </references>
      </pivotArea>
    </chartFormat>
    <chartFormat chart="10" format="109">
      <pivotArea type="data" outline="0" fieldPosition="0">
        <references count="2">
          <reference field="4294967294" count="1" selected="0">
            <x v="3"/>
          </reference>
          <reference field="5" count="1" selected="0">
            <x v="17"/>
          </reference>
        </references>
      </pivotArea>
    </chartFormat>
    <chartFormat chart="10" format="110">
      <pivotArea type="data" outline="0" fieldPosition="0">
        <references count="2">
          <reference field="4294967294" count="1" selected="0">
            <x v="3"/>
          </reference>
          <reference field="5" count="1" selected="0">
            <x v="18"/>
          </reference>
        </references>
      </pivotArea>
    </chartFormat>
    <chartFormat chart="10" format="111">
      <pivotArea type="data" outline="0" fieldPosition="0">
        <references count="2">
          <reference field="4294967294" count="1" selected="0">
            <x v="3"/>
          </reference>
          <reference field="5" count="1" selected="0">
            <x v="19"/>
          </reference>
        </references>
      </pivotArea>
    </chartFormat>
    <chartFormat chart="10" format="112">
      <pivotArea type="data" outline="0" fieldPosition="0">
        <references count="2">
          <reference field="4294967294" count="1" selected="0">
            <x v="3"/>
          </reference>
          <reference field="5" count="1" selected="0">
            <x v="20"/>
          </reference>
        </references>
      </pivotArea>
    </chartFormat>
    <chartFormat chart="10" format="113">
      <pivotArea type="data" outline="0" fieldPosition="0">
        <references count="2">
          <reference field="4294967294" count="1" selected="0">
            <x v="3"/>
          </reference>
          <reference field="5" count="1" selected="0">
            <x v="21"/>
          </reference>
        </references>
      </pivotArea>
    </chartFormat>
    <chartFormat chart="10" format="114">
      <pivotArea type="data" outline="0" fieldPosition="0">
        <references count="2">
          <reference field="4294967294" count="1" selected="0">
            <x v="3"/>
          </reference>
          <reference field="5" count="1" selected="0">
            <x v="22"/>
          </reference>
        </references>
      </pivotArea>
    </chartFormat>
    <chartFormat chart="10" format="115">
      <pivotArea type="data" outline="0" fieldPosition="0">
        <references count="2">
          <reference field="4294967294" count="1" selected="0">
            <x v="3"/>
          </reference>
          <reference field="5" count="1" selected="0">
            <x v="23"/>
          </reference>
        </references>
      </pivotArea>
    </chartFormat>
    <chartFormat chart="10" format="116">
      <pivotArea type="data" outline="0" fieldPosition="0">
        <references count="2">
          <reference field="4294967294" count="1" selected="0">
            <x v="3"/>
          </reference>
          <reference field="5" count="1" selected="0">
            <x v="24"/>
          </reference>
        </references>
      </pivotArea>
    </chartFormat>
    <chartFormat chart="10" format="117">
      <pivotArea type="data" outline="0" fieldPosition="0">
        <references count="2">
          <reference field="4294967294" count="1" selected="0">
            <x v="3"/>
          </reference>
          <reference field="5" count="1" selected="0">
            <x v="25"/>
          </reference>
        </references>
      </pivotArea>
    </chartFormat>
    <chartFormat chart="10" format="118">
      <pivotArea type="data" outline="0" fieldPosition="0">
        <references count="2">
          <reference field="4294967294" count="1" selected="0">
            <x v="3"/>
          </reference>
          <reference field="5" count="1" selected="0">
            <x v="26"/>
          </reference>
        </references>
      </pivotArea>
    </chartFormat>
    <chartFormat chart="10" format="119">
      <pivotArea type="data" outline="0" fieldPosition="0">
        <references count="2">
          <reference field="4294967294" count="1" selected="0">
            <x v="3"/>
          </reference>
          <reference field="5" count="1" selected="0">
            <x v="27"/>
          </reference>
        </references>
      </pivotArea>
    </chartFormat>
    <chartFormat chart="10" format="120">
      <pivotArea type="data" outline="0" fieldPosition="0">
        <references count="2">
          <reference field="4294967294" count="1" selected="0">
            <x v="0"/>
          </reference>
          <reference field="5" count="1" selected="0">
            <x v="28"/>
          </reference>
        </references>
      </pivotArea>
    </chartFormat>
    <chartFormat chart="10" format="121">
      <pivotArea type="data" outline="0" fieldPosition="0">
        <references count="2">
          <reference field="4294967294" count="1" selected="0">
            <x v="1"/>
          </reference>
          <reference field="5" count="1" selected="0">
            <x v="28"/>
          </reference>
        </references>
      </pivotArea>
    </chartFormat>
    <chartFormat chart="10" format="122">
      <pivotArea type="data" outline="0" fieldPosition="0">
        <references count="2">
          <reference field="4294967294" count="1" selected="0">
            <x v="2"/>
          </reference>
          <reference field="5" count="1" selected="0">
            <x v="28"/>
          </reference>
        </references>
      </pivotArea>
    </chartFormat>
    <chartFormat chart="10" format="123">
      <pivotArea type="data" outline="0" fieldPosition="0">
        <references count="2">
          <reference field="4294967294" count="1" selected="0">
            <x v="3"/>
          </reference>
          <reference field="5" count="1" selected="0">
            <x v="28"/>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3" cacheId="3" applyNumberFormats="0" applyBorderFormats="0" applyFontFormats="0" applyPatternFormats="0" applyAlignmentFormats="0" applyWidthHeightFormats="1" dataCaption="TWh/year" updatedVersion="6" minRefreshableVersion="3" showCalcMbrs="0" useAutoFormatting="1" itemPrintTitles="1" createdVersion="3" indent="0" outline="1" outlineData="1" multipleFieldFilters="0" chartFormat="14">
  <location ref="A42:E52" firstHeaderRow="1" firstDataRow="2" firstDataCol="1" rowPageCount="1" colPageCount="1"/>
  <pivotFields count="33">
    <pivotField showAll="0"/>
    <pivotField showAll="0" defaultSubtotal="0"/>
    <pivotField showAll="0" defaultSubtotal="0"/>
    <pivotField showAll="0"/>
    <pivotField showAll="0" defaultSubtotal="0"/>
    <pivotField axis="axisPage" showAll="0">
      <items count="30">
        <item x="0"/>
        <item x="1"/>
        <item x="2"/>
        <item x="3"/>
        <item x="4"/>
        <item x="5"/>
        <item x="6"/>
        <item x="7"/>
        <item x="8"/>
        <item x="9"/>
        <item x="10"/>
        <item x="11"/>
        <item x="12"/>
        <item x="13"/>
        <item x="14"/>
        <item x="15"/>
        <item x="16"/>
        <item x="17"/>
        <item x="18"/>
        <item x="19"/>
        <item x="20"/>
        <item x="21"/>
        <item x="22"/>
        <item m="1" x="28"/>
        <item x="24"/>
        <item x="25"/>
        <item x="26"/>
        <item x="27"/>
        <item x="23"/>
        <item t="default"/>
      </items>
    </pivotField>
    <pivotField showAll="0"/>
    <pivotField showAll="0"/>
    <pivotField showAll="0"/>
    <pivotField showAll="0" defaultSubtotal="0"/>
    <pivotField axis="axisRow" showAll="0">
      <items count="16">
        <item x="14"/>
        <item x="13"/>
        <item x="12"/>
        <item n="Electricity" x="11"/>
        <item x="10"/>
        <item n="Heat pumps" x="9"/>
        <item h="1" x="8"/>
        <item h="1" x="7"/>
        <item h="1" x="6"/>
        <item h="1" x="5"/>
        <item x="4"/>
        <item h="1" x="3"/>
        <item h="1" x="2"/>
        <item x="1"/>
        <item h="1" x="0"/>
        <item t="default"/>
      </items>
    </pivotField>
    <pivotField showAll="0"/>
    <pivotField showAll="0"/>
    <pivotField showAll="0"/>
    <pivotField showAll="0"/>
    <pivotField showAll="0"/>
    <pivotField showAll="0"/>
    <pivotField showAll="0"/>
    <pivotField showAll="0"/>
    <pivotField showAll="0"/>
    <pivotField numFmtId="169" showAll="0"/>
    <pivotField dataField="1" numFmtId="169" showAll="0"/>
    <pivotField dataField="1" numFmtId="169" showAll="0"/>
    <pivotField dataField="1" numFmtId="169" showAll="0"/>
    <pivotField dataField="1" showAll="0"/>
    <pivotField showAll="0"/>
    <pivotField showAll="0"/>
    <pivotField showAll="0"/>
    <pivotField showAll="0"/>
    <pivotField showAll="0"/>
    <pivotField showAll="0"/>
    <pivotField showAll="0"/>
    <pivotField showAll="0"/>
  </pivotFields>
  <rowFields count="1">
    <field x="10"/>
  </rowFields>
  <rowItems count="9">
    <i>
      <x/>
    </i>
    <i>
      <x v="1"/>
    </i>
    <i>
      <x v="2"/>
    </i>
    <i>
      <x v="3"/>
    </i>
    <i>
      <x v="4"/>
    </i>
    <i>
      <x v="5"/>
    </i>
    <i>
      <x v="10"/>
    </i>
    <i>
      <x v="13"/>
    </i>
    <i t="grand">
      <x/>
    </i>
  </rowItems>
  <colFields count="1">
    <field x="-2"/>
  </colFields>
  <colItems count="4">
    <i>
      <x/>
    </i>
    <i i="1">
      <x v="1"/>
    </i>
    <i i="2">
      <x v="2"/>
    </i>
    <i i="3">
      <x v="3"/>
    </i>
  </colItems>
  <pageFields count="1">
    <pageField fld="5" hier="-1"/>
  </pageFields>
  <dataFields count="4">
    <dataField name="Other heating" fld="23" baseField="0" baseItem="0"/>
    <dataField name="Space heating" fld="22" baseField="0" baseItem="0"/>
    <dataField name="Space cooling" fld="24" baseField="0" baseItem="0"/>
    <dataField name="Hot water" fld="21" baseField="0" baseItem="0"/>
  </dataFields>
  <formats count="18">
    <format dxfId="500">
      <pivotArea collapsedLevelsAreSubtotals="1" fieldPosition="0">
        <references count="1">
          <reference field="10" count="0"/>
        </references>
      </pivotArea>
    </format>
    <format dxfId="499">
      <pivotArea type="all" dataOnly="0" outline="0" fieldPosition="0"/>
    </format>
    <format dxfId="498">
      <pivotArea outline="0" collapsedLevelsAreSubtotals="1" fieldPosition="0"/>
    </format>
    <format dxfId="497">
      <pivotArea type="origin" dataOnly="0" labelOnly="1" outline="0" fieldPosition="0"/>
    </format>
    <format dxfId="496">
      <pivotArea field="-2" type="button" dataOnly="0" labelOnly="1" outline="0" axis="axisCol" fieldPosition="0"/>
    </format>
    <format dxfId="495">
      <pivotArea type="topRight" dataOnly="0" labelOnly="1" outline="0" fieldPosition="0"/>
    </format>
    <format dxfId="494">
      <pivotArea field="10" type="button" dataOnly="0" labelOnly="1" outline="0" axis="axisRow" fieldPosition="0"/>
    </format>
    <format dxfId="493">
      <pivotArea dataOnly="0" labelOnly="1" fieldPosition="0">
        <references count="1">
          <reference field="10" count="0"/>
        </references>
      </pivotArea>
    </format>
    <format dxfId="492">
      <pivotArea dataOnly="0" labelOnly="1" grandRow="1" outline="0" fieldPosition="0"/>
    </format>
    <format dxfId="491">
      <pivotArea collapsedLevelsAreSubtotals="1" fieldPosition="0">
        <references count="1">
          <reference field="10" count="0"/>
        </references>
      </pivotArea>
    </format>
    <format dxfId="490">
      <pivotArea grandRow="1" outline="0" collapsedLevelsAreSubtotals="1" fieldPosition="0"/>
    </format>
    <format dxfId="489">
      <pivotArea grandRow="1" outline="0" collapsedLevelsAreSubtotals="1" fieldPosition="0"/>
    </format>
    <format dxfId="488">
      <pivotArea grandRow="1" outline="0" collapsedLevelsAreSubtotals="1" fieldPosition="0"/>
    </format>
    <format dxfId="487">
      <pivotArea grandRow="1" outline="0" collapsedLevelsAreSubtotals="1" fieldPosition="0"/>
    </format>
    <format dxfId="486">
      <pivotArea grandRow="1" outline="0" collapsedLevelsAreSubtotals="1" fieldPosition="0"/>
    </format>
    <format dxfId="485">
      <pivotArea grandRow="1" outline="0" collapsedLevelsAreSubtotals="1" fieldPosition="0"/>
    </format>
    <format dxfId="484">
      <pivotArea grandRow="1" outline="0" collapsedLevelsAreSubtotals="1" fieldPosition="0"/>
    </format>
    <format dxfId="483">
      <pivotArea collapsedLevelsAreSubtotals="1" fieldPosition="0">
        <references count="1">
          <reference field="10" count="0"/>
        </references>
      </pivotArea>
    </format>
  </formats>
  <chartFormats count="72">
    <chartFormat chart="1" format="45" series="1">
      <pivotArea type="data" outline="0" fieldPosition="0">
        <references count="1">
          <reference field="4294967294" count="1" selected="0">
            <x v="0"/>
          </reference>
        </references>
      </pivotArea>
    </chartFormat>
    <chartFormat chart="0" format="50" series="1">
      <pivotArea type="data" outline="0" fieldPosition="0">
        <references count="1">
          <reference field="4294967294" count="1" selected="0">
            <x v="0"/>
          </reference>
        </references>
      </pivotArea>
    </chartFormat>
    <chartFormat chart="0" format="57">
      <pivotArea type="data" outline="0" fieldPosition="0">
        <references count="2">
          <reference field="4294967294" count="1" selected="0">
            <x v="0"/>
          </reference>
          <reference field="10" count="1" selected="0">
            <x v="0"/>
          </reference>
        </references>
      </pivotArea>
    </chartFormat>
    <chartFormat chart="0" format="58">
      <pivotArea type="data" outline="0" fieldPosition="0">
        <references count="2">
          <reference field="4294967294" count="1" selected="0">
            <x v="0"/>
          </reference>
          <reference field="10" count="1" selected="0">
            <x v="1"/>
          </reference>
        </references>
      </pivotArea>
    </chartFormat>
    <chartFormat chart="0" format="59">
      <pivotArea type="data" outline="0" fieldPosition="0">
        <references count="2">
          <reference field="4294967294" count="1" selected="0">
            <x v="0"/>
          </reference>
          <reference field="10" count="1" selected="0">
            <x v="2"/>
          </reference>
        </references>
      </pivotArea>
    </chartFormat>
    <chartFormat chart="0" format="60">
      <pivotArea type="data" outline="0" fieldPosition="0">
        <references count="2">
          <reference field="4294967294" count="1" selected="0">
            <x v="0"/>
          </reference>
          <reference field="10" count="1" selected="0">
            <x v="3"/>
          </reference>
        </references>
      </pivotArea>
    </chartFormat>
    <chartFormat chart="0" format="61">
      <pivotArea type="data" outline="0" fieldPosition="0">
        <references count="2">
          <reference field="4294967294" count="1" selected="0">
            <x v="0"/>
          </reference>
          <reference field="10" count="1" selected="0">
            <x v="4"/>
          </reference>
        </references>
      </pivotArea>
    </chartFormat>
    <chartFormat chart="0" format="62">
      <pivotArea type="data" outline="0" fieldPosition="0">
        <references count="2">
          <reference field="4294967294" count="1" selected="0">
            <x v="0"/>
          </reference>
          <reference field="10" count="1" selected="0">
            <x v="5"/>
          </reference>
        </references>
      </pivotArea>
    </chartFormat>
    <chartFormat chart="0" format="63">
      <pivotArea type="data" outline="0" fieldPosition="0">
        <references count="2">
          <reference field="4294967294" count="1" selected="0">
            <x v="0"/>
          </reference>
          <reference field="10" count="1" selected="0">
            <x v="10"/>
          </reference>
        </references>
      </pivotArea>
    </chartFormat>
    <chartFormat chart="0" format="64">
      <pivotArea type="data" outline="0" fieldPosition="0">
        <references count="2">
          <reference field="4294967294" count="1" selected="0">
            <x v="0"/>
          </reference>
          <reference field="10" count="1" selected="0">
            <x v="13"/>
          </reference>
        </references>
      </pivotArea>
    </chartFormat>
    <chartFormat chart="1" format="52">
      <pivotArea type="data" outline="0" fieldPosition="0">
        <references count="2">
          <reference field="4294967294" count="1" selected="0">
            <x v="0"/>
          </reference>
          <reference field="10" count="1" selected="0">
            <x v="0"/>
          </reference>
        </references>
      </pivotArea>
    </chartFormat>
    <chartFormat chart="1" format="53">
      <pivotArea type="data" outline="0" fieldPosition="0">
        <references count="2">
          <reference field="4294967294" count="1" selected="0">
            <x v="0"/>
          </reference>
          <reference field="10" count="1" selected="0">
            <x v="1"/>
          </reference>
        </references>
      </pivotArea>
    </chartFormat>
    <chartFormat chart="1" format="54">
      <pivotArea type="data" outline="0" fieldPosition="0">
        <references count="2">
          <reference field="4294967294" count="1" selected="0">
            <x v="0"/>
          </reference>
          <reference field="10" count="1" selected="0">
            <x v="2"/>
          </reference>
        </references>
      </pivotArea>
    </chartFormat>
    <chartFormat chart="1" format="55">
      <pivotArea type="data" outline="0" fieldPosition="0">
        <references count="2">
          <reference field="4294967294" count="1" selected="0">
            <x v="0"/>
          </reference>
          <reference field="10" count="1" selected="0">
            <x v="3"/>
          </reference>
        </references>
      </pivotArea>
    </chartFormat>
    <chartFormat chart="1" format="56">
      <pivotArea type="data" outline="0" fieldPosition="0">
        <references count="2">
          <reference field="4294967294" count="1" selected="0">
            <x v="0"/>
          </reference>
          <reference field="10" count="1" selected="0">
            <x v="4"/>
          </reference>
        </references>
      </pivotArea>
    </chartFormat>
    <chartFormat chart="1" format="57">
      <pivotArea type="data" outline="0" fieldPosition="0">
        <references count="2">
          <reference field="4294967294" count="1" selected="0">
            <x v="0"/>
          </reference>
          <reference field="10" count="1" selected="0">
            <x v="5"/>
          </reference>
        </references>
      </pivotArea>
    </chartFormat>
    <chartFormat chart="1" format="58">
      <pivotArea type="data" outline="0" fieldPosition="0">
        <references count="2">
          <reference field="4294967294" count="1" selected="0">
            <x v="0"/>
          </reference>
          <reference field="10" count="1" selected="0">
            <x v="10"/>
          </reference>
        </references>
      </pivotArea>
    </chartFormat>
    <chartFormat chart="1" format="59">
      <pivotArea type="data" outline="0" fieldPosition="0">
        <references count="2">
          <reference field="4294967294" count="1" selected="0">
            <x v="0"/>
          </reference>
          <reference field="10" count="1" selected="0">
            <x v="13"/>
          </reference>
        </references>
      </pivotArea>
    </chartFormat>
    <chartFormat chart="1" format="100" series="1">
      <pivotArea type="data" outline="0" fieldPosition="0">
        <references count="1">
          <reference field="4294967294" count="1" selected="0">
            <x v="1"/>
          </reference>
        </references>
      </pivotArea>
    </chartFormat>
    <chartFormat chart="0" format="105" series="1">
      <pivotArea type="data" outline="0" fieldPosition="0">
        <references count="1">
          <reference field="4294967294" count="1" selected="0">
            <x v="1"/>
          </reference>
        </references>
      </pivotArea>
    </chartFormat>
    <chartFormat chart="1" format="101" series="1">
      <pivotArea type="data" outline="0" fieldPosition="0">
        <references count="1">
          <reference field="4294967294" count="1" selected="0">
            <x v="2"/>
          </reference>
        </references>
      </pivotArea>
    </chartFormat>
    <chartFormat chart="0" format="106" series="1">
      <pivotArea type="data" outline="0" fieldPosition="0">
        <references count="1">
          <reference field="4294967294" count="1" selected="0">
            <x v="2"/>
          </reference>
        </references>
      </pivotArea>
    </chartFormat>
    <chartFormat chart="1" format="102" series="1">
      <pivotArea type="data" outline="0" fieldPosition="0">
        <references count="1">
          <reference field="4294967294" count="1" selected="0">
            <x v="3"/>
          </reference>
        </references>
      </pivotArea>
    </chartFormat>
    <chartFormat chart="0" format="107" series="1">
      <pivotArea type="data" outline="0" fieldPosition="0">
        <references count="1">
          <reference field="4294967294" count="1" selected="0">
            <x v="3"/>
          </reference>
        </references>
      </pivotArea>
    </chartFormat>
    <chartFormat chart="0" format="108">
      <pivotArea type="data" outline="0" fieldPosition="0">
        <references count="2">
          <reference field="4294967294" count="1" selected="0">
            <x v="1"/>
          </reference>
          <reference field="10" count="1" selected="0">
            <x v="0"/>
          </reference>
        </references>
      </pivotArea>
    </chartFormat>
    <chartFormat chart="0" format="109">
      <pivotArea type="data" outline="0" fieldPosition="0">
        <references count="2">
          <reference field="4294967294" count="1" selected="0">
            <x v="1"/>
          </reference>
          <reference field="10" count="1" selected="0">
            <x v="1"/>
          </reference>
        </references>
      </pivotArea>
    </chartFormat>
    <chartFormat chart="0" format="110">
      <pivotArea type="data" outline="0" fieldPosition="0">
        <references count="2">
          <reference field="4294967294" count="1" selected="0">
            <x v="1"/>
          </reference>
          <reference field="10" count="1" selected="0">
            <x v="2"/>
          </reference>
        </references>
      </pivotArea>
    </chartFormat>
    <chartFormat chart="0" format="111">
      <pivotArea type="data" outline="0" fieldPosition="0">
        <references count="2">
          <reference field="4294967294" count="1" selected="0">
            <x v="1"/>
          </reference>
          <reference field="10" count="1" selected="0">
            <x v="3"/>
          </reference>
        </references>
      </pivotArea>
    </chartFormat>
    <chartFormat chart="0" format="112">
      <pivotArea type="data" outline="0" fieldPosition="0">
        <references count="2">
          <reference field="4294967294" count="1" selected="0">
            <x v="1"/>
          </reference>
          <reference field="10" count="1" selected="0">
            <x v="4"/>
          </reference>
        </references>
      </pivotArea>
    </chartFormat>
    <chartFormat chart="0" format="113">
      <pivotArea type="data" outline="0" fieldPosition="0">
        <references count="2">
          <reference field="4294967294" count="1" selected="0">
            <x v="1"/>
          </reference>
          <reference field="10" count="1" selected="0">
            <x v="5"/>
          </reference>
        </references>
      </pivotArea>
    </chartFormat>
    <chartFormat chart="0" format="114">
      <pivotArea type="data" outline="0" fieldPosition="0">
        <references count="2">
          <reference field="4294967294" count="1" selected="0">
            <x v="1"/>
          </reference>
          <reference field="10" count="1" selected="0">
            <x v="10"/>
          </reference>
        </references>
      </pivotArea>
    </chartFormat>
    <chartFormat chart="0" format="115">
      <pivotArea type="data" outline="0" fieldPosition="0">
        <references count="2">
          <reference field="4294967294" count="1" selected="0">
            <x v="1"/>
          </reference>
          <reference field="10" count="1" selected="0">
            <x v="13"/>
          </reference>
        </references>
      </pivotArea>
    </chartFormat>
    <chartFormat chart="0" format="116">
      <pivotArea type="data" outline="0" fieldPosition="0">
        <references count="2">
          <reference field="4294967294" count="1" selected="0">
            <x v="2"/>
          </reference>
          <reference field="10" count="1" selected="0">
            <x v="0"/>
          </reference>
        </references>
      </pivotArea>
    </chartFormat>
    <chartFormat chart="0" format="117">
      <pivotArea type="data" outline="0" fieldPosition="0">
        <references count="2">
          <reference field="4294967294" count="1" selected="0">
            <x v="2"/>
          </reference>
          <reference field="10" count="1" selected="0">
            <x v="1"/>
          </reference>
        </references>
      </pivotArea>
    </chartFormat>
    <chartFormat chart="0" format="118">
      <pivotArea type="data" outline="0" fieldPosition="0">
        <references count="2">
          <reference field="4294967294" count="1" selected="0">
            <x v="2"/>
          </reference>
          <reference field="10" count="1" selected="0">
            <x v="2"/>
          </reference>
        </references>
      </pivotArea>
    </chartFormat>
    <chartFormat chart="0" format="119">
      <pivotArea type="data" outline="0" fieldPosition="0">
        <references count="2">
          <reference field="4294967294" count="1" selected="0">
            <x v="2"/>
          </reference>
          <reference field="10" count="1" selected="0">
            <x v="3"/>
          </reference>
        </references>
      </pivotArea>
    </chartFormat>
    <chartFormat chart="0" format="120">
      <pivotArea type="data" outline="0" fieldPosition="0">
        <references count="2">
          <reference field="4294967294" count="1" selected="0">
            <x v="2"/>
          </reference>
          <reference field="10" count="1" selected="0">
            <x v="4"/>
          </reference>
        </references>
      </pivotArea>
    </chartFormat>
    <chartFormat chart="0" format="121">
      <pivotArea type="data" outline="0" fieldPosition="0">
        <references count="2">
          <reference field="4294967294" count="1" selected="0">
            <x v="2"/>
          </reference>
          <reference field="10" count="1" selected="0">
            <x v="5"/>
          </reference>
        </references>
      </pivotArea>
    </chartFormat>
    <chartFormat chart="0" format="122">
      <pivotArea type="data" outline="0" fieldPosition="0">
        <references count="2">
          <reference field="4294967294" count="1" selected="0">
            <x v="2"/>
          </reference>
          <reference field="10" count="1" selected="0">
            <x v="10"/>
          </reference>
        </references>
      </pivotArea>
    </chartFormat>
    <chartFormat chart="0" format="123">
      <pivotArea type="data" outline="0" fieldPosition="0">
        <references count="2">
          <reference field="4294967294" count="1" selected="0">
            <x v="2"/>
          </reference>
          <reference field="10" count="1" selected="0">
            <x v="13"/>
          </reference>
        </references>
      </pivotArea>
    </chartFormat>
    <chartFormat chart="0" format="124">
      <pivotArea type="data" outline="0" fieldPosition="0">
        <references count="2">
          <reference field="4294967294" count="1" selected="0">
            <x v="3"/>
          </reference>
          <reference field="10" count="1" selected="0">
            <x v="0"/>
          </reference>
        </references>
      </pivotArea>
    </chartFormat>
    <chartFormat chart="0" format="125">
      <pivotArea type="data" outline="0" fieldPosition="0">
        <references count="2">
          <reference field="4294967294" count="1" selected="0">
            <x v="3"/>
          </reference>
          <reference field="10" count="1" selected="0">
            <x v="1"/>
          </reference>
        </references>
      </pivotArea>
    </chartFormat>
    <chartFormat chart="0" format="126">
      <pivotArea type="data" outline="0" fieldPosition="0">
        <references count="2">
          <reference field="4294967294" count="1" selected="0">
            <x v="3"/>
          </reference>
          <reference field="10" count="1" selected="0">
            <x v="2"/>
          </reference>
        </references>
      </pivotArea>
    </chartFormat>
    <chartFormat chart="0" format="127">
      <pivotArea type="data" outline="0" fieldPosition="0">
        <references count="2">
          <reference field="4294967294" count="1" selected="0">
            <x v="3"/>
          </reference>
          <reference field="10" count="1" selected="0">
            <x v="3"/>
          </reference>
        </references>
      </pivotArea>
    </chartFormat>
    <chartFormat chart="0" format="128">
      <pivotArea type="data" outline="0" fieldPosition="0">
        <references count="2">
          <reference field="4294967294" count="1" selected="0">
            <x v="3"/>
          </reference>
          <reference field="10" count="1" selected="0">
            <x v="4"/>
          </reference>
        </references>
      </pivotArea>
    </chartFormat>
    <chartFormat chart="0" format="129">
      <pivotArea type="data" outline="0" fieldPosition="0">
        <references count="2">
          <reference field="4294967294" count="1" selected="0">
            <x v="3"/>
          </reference>
          <reference field="10" count="1" selected="0">
            <x v="5"/>
          </reference>
        </references>
      </pivotArea>
    </chartFormat>
    <chartFormat chart="0" format="130">
      <pivotArea type="data" outline="0" fieldPosition="0">
        <references count="2">
          <reference field="4294967294" count="1" selected="0">
            <x v="3"/>
          </reference>
          <reference field="10" count="1" selected="0">
            <x v="10"/>
          </reference>
        </references>
      </pivotArea>
    </chartFormat>
    <chartFormat chart="0" format="131">
      <pivotArea type="data" outline="0" fieldPosition="0">
        <references count="2">
          <reference field="4294967294" count="1" selected="0">
            <x v="3"/>
          </reference>
          <reference field="10" count="1" selected="0">
            <x v="13"/>
          </reference>
        </references>
      </pivotArea>
    </chartFormat>
    <chartFormat chart="1" format="103">
      <pivotArea type="data" outline="0" fieldPosition="0">
        <references count="2">
          <reference field="4294967294" count="1" selected="0">
            <x v="1"/>
          </reference>
          <reference field="10" count="1" selected="0">
            <x v="0"/>
          </reference>
        </references>
      </pivotArea>
    </chartFormat>
    <chartFormat chart="1" format="104">
      <pivotArea type="data" outline="0" fieldPosition="0">
        <references count="2">
          <reference field="4294967294" count="1" selected="0">
            <x v="1"/>
          </reference>
          <reference field="10" count="1" selected="0">
            <x v="1"/>
          </reference>
        </references>
      </pivotArea>
    </chartFormat>
    <chartFormat chart="1" format="105">
      <pivotArea type="data" outline="0" fieldPosition="0">
        <references count="2">
          <reference field="4294967294" count="1" selected="0">
            <x v="1"/>
          </reference>
          <reference field="10" count="1" selected="0">
            <x v="2"/>
          </reference>
        </references>
      </pivotArea>
    </chartFormat>
    <chartFormat chart="1" format="106">
      <pivotArea type="data" outline="0" fieldPosition="0">
        <references count="2">
          <reference field="4294967294" count="1" selected="0">
            <x v="1"/>
          </reference>
          <reference field="10" count="1" selected="0">
            <x v="3"/>
          </reference>
        </references>
      </pivotArea>
    </chartFormat>
    <chartFormat chart="1" format="107">
      <pivotArea type="data" outline="0" fieldPosition="0">
        <references count="2">
          <reference field="4294967294" count="1" selected="0">
            <x v="1"/>
          </reference>
          <reference field="10" count="1" selected="0">
            <x v="4"/>
          </reference>
        </references>
      </pivotArea>
    </chartFormat>
    <chartFormat chart="1" format="108">
      <pivotArea type="data" outline="0" fieldPosition="0">
        <references count="2">
          <reference field="4294967294" count="1" selected="0">
            <x v="1"/>
          </reference>
          <reference field="10" count="1" selected="0">
            <x v="5"/>
          </reference>
        </references>
      </pivotArea>
    </chartFormat>
    <chartFormat chart="1" format="109">
      <pivotArea type="data" outline="0" fieldPosition="0">
        <references count="2">
          <reference field="4294967294" count="1" selected="0">
            <x v="1"/>
          </reference>
          <reference field="10" count="1" selected="0">
            <x v="10"/>
          </reference>
        </references>
      </pivotArea>
    </chartFormat>
    <chartFormat chart="1" format="110">
      <pivotArea type="data" outline="0" fieldPosition="0">
        <references count="2">
          <reference field="4294967294" count="1" selected="0">
            <x v="1"/>
          </reference>
          <reference field="10" count="1" selected="0">
            <x v="13"/>
          </reference>
        </references>
      </pivotArea>
    </chartFormat>
    <chartFormat chart="1" format="111">
      <pivotArea type="data" outline="0" fieldPosition="0">
        <references count="2">
          <reference field="4294967294" count="1" selected="0">
            <x v="2"/>
          </reference>
          <reference field="10" count="1" selected="0">
            <x v="0"/>
          </reference>
        </references>
      </pivotArea>
    </chartFormat>
    <chartFormat chart="1" format="112">
      <pivotArea type="data" outline="0" fieldPosition="0">
        <references count="2">
          <reference field="4294967294" count="1" selected="0">
            <x v="2"/>
          </reference>
          <reference field="10" count="1" selected="0">
            <x v="1"/>
          </reference>
        </references>
      </pivotArea>
    </chartFormat>
    <chartFormat chart="1" format="113">
      <pivotArea type="data" outline="0" fieldPosition="0">
        <references count="2">
          <reference field="4294967294" count="1" selected="0">
            <x v="2"/>
          </reference>
          <reference field="10" count="1" selected="0">
            <x v="2"/>
          </reference>
        </references>
      </pivotArea>
    </chartFormat>
    <chartFormat chart="1" format="114">
      <pivotArea type="data" outline="0" fieldPosition="0">
        <references count="2">
          <reference field="4294967294" count="1" selected="0">
            <x v="2"/>
          </reference>
          <reference field="10" count="1" selected="0">
            <x v="3"/>
          </reference>
        </references>
      </pivotArea>
    </chartFormat>
    <chartFormat chart="1" format="115">
      <pivotArea type="data" outline="0" fieldPosition="0">
        <references count="2">
          <reference field="4294967294" count="1" selected="0">
            <x v="2"/>
          </reference>
          <reference field="10" count="1" selected="0">
            <x v="4"/>
          </reference>
        </references>
      </pivotArea>
    </chartFormat>
    <chartFormat chart="1" format="116">
      <pivotArea type="data" outline="0" fieldPosition="0">
        <references count="2">
          <reference field="4294967294" count="1" selected="0">
            <x v="2"/>
          </reference>
          <reference field="10" count="1" selected="0">
            <x v="5"/>
          </reference>
        </references>
      </pivotArea>
    </chartFormat>
    <chartFormat chart="1" format="117">
      <pivotArea type="data" outline="0" fieldPosition="0">
        <references count="2">
          <reference field="4294967294" count="1" selected="0">
            <x v="2"/>
          </reference>
          <reference field="10" count="1" selected="0">
            <x v="10"/>
          </reference>
        </references>
      </pivotArea>
    </chartFormat>
    <chartFormat chart="1" format="118">
      <pivotArea type="data" outline="0" fieldPosition="0">
        <references count="2">
          <reference field="4294967294" count="1" selected="0">
            <x v="2"/>
          </reference>
          <reference field="10" count="1" selected="0">
            <x v="13"/>
          </reference>
        </references>
      </pivotArea>
    </chartFormat>
    <chartFormat chart="1" format="119">
      <pivotArea type="data" outline="0" fieldPosition="0">
        <references count="2">
          <reference field="4294967294" count="1" selected="0">
            <x v="3"/>
          </reference>
          <reference field="10" count="1" selected="0">
            <x v="0"/>
          </reference>
        </references>
      </pivotArea>
    </chartFormat>
    <chartFormat chart="1" format="120">
      <pivotArea type="data" outline="0" fieldPosition="0">
        <references count="2">
          <reference field="4294967294" count="1" selected="0">
            <x v="3"/>
          </reference>
          <reference field="10" count="1" selected="0">
            <x v="1"/>
          </reference>
        </references>
      </pivotArea>
    </chartFormat>
    <chartFormat chart="1" format="121">
      <pivotArea type="data" outline="0" fieldPosition="0">
        <references count="2">
          <reference field="4294967294" count="1" selected="0">
            <x v="3"/>
          </reference>
          <reference field="10" count="1" selected="0">
            <x v="2"/>
          </reference>
        </references>
      </pivotArea>
    </chartFormat>
    <chartFormat chart="1" format="122">
      <pivotArea type="data" outline="0" fieldPosition="0">
        <references count="2">
          <reference field="4294967294" count="1" selected="0">
            <x v="3"/>
          </reference>
          <reference field="10" count="1" selected="0">
            <x v="3"/>
          </reference>
        </references>
      </pivotArea>
    </chartFormat>
    <chartFormat chart="1" format="123">
      <pivotArea type="data" outline="0" fieldPosition="0">
        <references count="2">
          <reference field="4294967294" count="1" selected="0">
            <x v="3"/>
          </reference>
          <reference field="10" count="1" selected="0">
            <x v="4"/>
          </reference>
        </references>
      </pivotArea>
    </chartFormat>
    <chartFormat chart="1" format="124">
      <pivotArea type="data" outline="0" fieldPosition="0">
        <references count="2">
          <reference field="4294967294" count="1" selected="0">
            <x v="3"/>
          </reference>
          <reference field="10" count="1" selected="0">
            <x v="5"/>
          </reference>
        </references>
      </pivotArea>
    </chartFormat>
    <chartFormat chart="1" format="125">
      <pivotArea type="data" outline="0" fieldPosition="0">
        <references count="2">
          <reference field="4294967294" count="1" selected="0">
            <x v="3"/>
          </reference>
          <reference field="10" count="1" selected="0">
            <x v="10"/>
          </reference>
        </references>
      </pivotArea>
    </chartFormat>
    <chartFormat chart="1" format="126">
      <pivotArea type="data" outline="0" fieldPosition="0">
        <references count="2">
          <reference field="4294967294" count="1" selected="0">
            <x v="3"/>
          </reference>
          <reference field="10" count="1" selected="0">
            <x v="1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15" cacheId="3"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5" colHeaderCaption="TWh/year">
  <location ref="A152:K182" firstHeaderRow="1" firstDataRow="2" firstDataCol="1"/>
  <pivotFields count="33">
    <pivotField showAll="0"/>
    <pivotField showAll="0" defaultSubtotal="0"/>
    <pivotField showAll="0" defaultSubtotal="0"/>
    <pivotField showAll="0"/>
    <pivotField showAll="0" defaultSubtotal="0"/>
    <pivotField axis="axisRow" showAll="0" sortType="descending">
      <items count="30">
        <item x="0"/>
        <item x="1"/>
        <item x="2"/>
        <item x="3"/>
        <item x="4"/>
        <item x="5"/>
        <item x="6"/>
        <item x="7"/>
        <item x="8"/>
        <item x="9"/>
        <item x="10"/>
        <item x="11"/>
        <item x="12"/>
        <item x="13"/>
        <item x="14"/>
        <item x="15"/>
        <item x="16"/>
        <item x="17"/>
        <item x="18"/>
        <item x="19"/>
        <item x="20"/>
        <item x="21"/>
        <item x="22"/>
        <item n="Slovakia" m="1" x="28"/>
        <item x="24"/>
        <item x="25"/>
        <item x="26"/>
        <item x="27"/>
        <item n="Slovakia2" x="2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axis="axisCol" showAll="0">
      <items count="16">
        <item x="14"/>
        <item x="13"/>
        <item x="12"/>
        <item n="Electricity" x="11"/>
        <item x="10"/>
        <item n="Heat pumps" x="9"/>
        <item h="1" x="8"/>
        <item h="1" x="7"/>
        <item h="1" x="6"/>
        <item h="1" x="5"/>
        <item x="4"/>
        <item h="1" x="3"/>
        <item h="1" x="2"/>
        <item x="1"/>
        <item x="0"/>
        <item t="default"/>
      </items>
    </pivotField>
    <pivotField showAll="0"/>
    <pivotField showAll="0"/>
    <pivotField showAll="0"/>
    <pivotField showAll="0"/>
    <pivotField showAll="0"/>
    <pivotField showAll="0"/>
    <pivotField showAll="0"/>
    <pivotField showAll="0"/>
    <pivotField showAll="0"/>
    <pivotField dataField="1" numFmtId="169" showAll="0"/>
    <pivotField numFmtId="169" showAll="0"/>
    <pivotField numFmtId="169" showAll="0"/>
    <pivotField numFmtId="169" showAll="0"/>
    <pivotField showAll="0"/>
    <pivotField showAll="0"/>
    <pivotField showAll="0"/>
    <pivotField showAll="0"/>
    <pivotField showAll="0"/>
    <pivotField showAll="0"/>
    <pivotField showAll="0"/>
    <pivotField showAll="0"/>
    <pivotField showAll="0"/>
  </pivotFields>
  <rowFields count="1">
    <field x="5"/>
  </rowFields>
  <rowItems count="29">
    <i>
      <x v="10"/>
    </i>
    <i>
      <x v="9"/>
    </i>
    <i>
      <x v="27"/>
    </i>
    <i>
      <x v="14"/>
    </i>
    <i>
      <x v="20"/>
    </i>
    <i>
      <x v="25"/>
    </i>
    <i>
      <x v="19"/>
    </i>
    <i>
      <x v="1"/>
    </i>
    <i>
      <x v="22"/>
    </i>
    <i>
      <x v="5"/>
    </i>
    <i>
      <x/>
    </i>
    <i>
      <x v="26"/>
    </i>
    <i>
      <x v="12"/>
    </i>
    <i>
      <x v="8"/>
    </i>
    <i>
      <x v="11"/>
    </i>
    <i>
      <x v="6"/>
    </i>
    <i>
      <x v="13"/>
    </i>
    <i>
      <x v="3"/>
    </i>
    <i>
      <x v="21"/>
    </i>
    <i>
      <x v="28"/>
    </i>
    <i>
      <x v="2"/>
    </i>
    <i>
      <x v="15"/>
    </i>
    <i>
      <x v="16"/>
    </i>
    <i>
      <x v="24"/>
    </i>
    <i>
      <x v="7"/>
    </i>
    <i>
      <x v="17"/>
    </i>
    <i>
      <x v="4"/>
    </i>
    <i>
      <x v="18"/>
    </i>
    <i t="grand">
      <x/>
    </i>
  </rowItems>
  <colFields count="1">
    <field x="10"/>
  </colFields>
  <colItems count="10">
    <i>
      <x/>
    </i>
    <i>
      <x v="1"/>
    </i>
    <i>
      <x v="2"/>
    </i>
    <i>
      <x v="3"/>
    </i>
    <i>
      <x v="4"/>
    </i>
    <i>
      <x v="5"/>
    </i>
    <i>
      <x v="10"/>
    </i>
    <i>
      <x v="13"/>
    </i>
    <i>
      <x v="14"/>
    </i>
    <i t="grand">
      <x/>
    </i>
  </colItems>
  <dataFields count="1">
    <dataField name="Sum of Total heating FED (TWh)" fld="20" baseField="0" baseItem="0" numFmtId="1"/>
  </dataFields>
  <formats count="20">
    <format dxfId="520">
      <pivotArea collapsedLevelsAreSubtotals="1" fieldPosition="0">
        <references count="1">
          <reference field="5" count="0"/>
        </references>
      </pivotArea>
    </format>
    <format dxfId="519">
      <pivotArea type="all" dataOnly="0" outline="0" fieldPosition="0"/>
    </format>
    <format dxfId="518">
      <pivotArea outline="0" collapsedLevelsAreSubtotals="1" fieldPosition="0"/>
    </format>
    <format dxfId="517">
      <pivotArea type="origin" dataOnly="0" labelOnly="1" outline="0" fieldPosition="0"/>
    </format>
    <format dxfId="516">
      <pivotArea field="10" type="button" dataOnly="0" labelOnly="1" outline="0" axis="axisCol" fieldPosition="0"/>
    </format>
    <format dxfId="515">
      <pivotArea type="topRight" dataOnly="0" labelOnly="1" outline="0" fieldPosition="0"/>
    </format>
    <format dxfId="514">
      <pivotArea field="5" type="button" dataOnly="0" labelOnly="1" outline="0" axis="axisRow" fieldPosition="0"/>
    </format>
    <format dxfId="513">
      <pivotArea dataOnly="0" labelOnly="1" fieldPosition="0">
        <references count="1">
          <reference field="5" count="0"/>
        </references>
      </pivotArea>
    </format>
    <format dxfId="512">
      <pivotArea dataOnly="0" labelOnly="1" grandRow="1" outline="0" fieldPosition="0"/>
    </format>
    <format dxfId="511">
      <pivotArea dataOnly="0" labelOnly="1" fieldPosition="0">
        <references count="1">
          <reference field="10" count="0"/>
        </references>
      </pivotArea>
    </format>
    <format dxfId="510">
      <pivotArea dataOnly="0" labelOnly="1" grandCol="1" outline="0" fieldPosition="0"/>
    </format>
    <format dxfId="509">
      <pivotArea type="origin" dataOnly="0" labelOnly="1" outline="0" fieldPosition="0"/>
    </format>
    <format dxfId="508">
      <pivotArea field="10" type="button" dataOnly="0" labelOnly="1" outline="0" axis="axisCol" fieldPosition="0"/>
    </format>
    <format dxfId="507">
      <pivotArea type="topRight" dataOnly="0" labelOnly="1" outline="0" fieldPosition="0"/>
    </format>
    <format dxfId="506">
      <pivotArea field="5" type="button" dataOnly="0" labelOnly="1" outline="0" axis="axisRow" fieldPosition="0"/>
    </format>
    <format dxfId="505">
      <pivotArea dataOnly="0" labelOnly="1" fieldPosition="0">
        <references count="1">
          <reference field="10" count="0"/>
        </references>
      </pivotArea>
    </format>
    <format dxfId="504">
      <pivotArea dataOnly="0" labelOnly="1" grandCol="1" outline="0" fieldPosition="0"/>
    </format>
    <format dxfId="503">
      <pivotArea outline="0" collapsedLevelsAreSubtotals="1" fieldPosition="0"/>
    </format>
    <format dxfId="502">
      <pivotArea collapsedLevelsAreSubtotals="1" fieldPosition="0">
        <references count="1">
          <reference field="5" count="0"/>
        </references>
      </pivotArea>
    </format>
    <format dxfId="501">
      <pivotArea outline="0" collapsedLevelsAreSubtotals="1" fieldPosition="0"/>
    </format>
  </formats>
  <chartFormats count="270">
    <chartFormat chart="0" format="838" series="1">
      <pivotArea type="data" outline="0" fieldPosition="0">
        <references count="1">
          <reference field="10" count="1" selected="0">
            <x v="0"/>
          </reference>
        </references>
      </pivotArea>
    </chartFormat>
    <chartFormat chart="0" format="839" series="1">
      <pivotArea type="data" outline="0" fieldPosition="0">
        <references count="1">
          <reference field="10" count="1" selected="0">
            <x v="1"/>
          </reference>
        </references>
      </pivotArea>
    </chartFormat>
    <chartFormat chart="0" format="840" series="1">
      <pivotArea type="data" outline="0" fieldPosition="0">
        <references count="1">
          <reference field="10" count="1" selected="0">
            <x v="2"/>
          </reference>
        </references>
      </pivotArea>
    </chartFormat>
    <chartFormat chart="0" format="841" series="1">
      <pivotArea type="data" outline="0" fieldPosition="0">
        <references count="1">
          <reference field="10" count="1" selected="0">
            <x v="3"/>
          </reference>
        </references>
      </pivotArea>
    </chartFormat>
    <chartFormat chart="0" format="842" series="1">
      <pivotArea type="data" outline="0" fieldPosition="0">
        <references count="1">
          <reference field="10" count="1" selected="0">
            <x v="4"/>
          </reference>
        </references>
      </pivotArea>
    </chartFormat>
    <chartFormat chart="0" format="843" series="1">
      <pivotArea type="data" outline="0" fieldPosition="0">
        <references count="1">
          <reference field="10" count="1" selected="0">
            <x v="5"/>
          </reference>
        </references>
      </pivotArea>
    </chartFormat>
    <chartFormat chart="0" format="844" series="1">
      <pivotArea type="data" outline="0" fieldPosition="0">
        <references count="1">
          <reference field="10" count="1" selected="0">
            <x v="10"/>
          </reference>
        </references>
      </pivotArea>
    </chartFormat>
    <chartFormat chart="0" format="845" series="1">
      <pivotArea type="data" outline="0" fieldPosition="0">
        <references count="1">
          <reference field="10" count="1" selected="0">
            <x v="13"/>
          </reference>
        </references>
      </pivotArea>
    </chartFormat>
    <chartFormat chart="0" format="846" series="1">
      <pivotArea type="data" outline="0" fieldPosition="0">
        <references count="1">
          <reference field="10" count="1" selected="0">
            <x v="14"/>
          </reference>
        </references>
      </pivotArea>
    </chartFormat>
    <chartFormat chart="0" format="847" series="1">
      <pivotArea type="data" outline="0" fieldPosition="0">
        <references count="2">
          <reference field="4294967294" count="1" selected="0">
            <x v="0"/>
          </reference>
          <reference field="10" count="1" selected="0">
            <x v="0"/>
          </reference>
        </references>
      </pivotArea>
    </chartFormat>
    <chartFormat chart="0" format="848">
      <pivotArea type="data" outline="0" fieldPosition="0">
        <references count="3">
          <reference field="4294967294" count="1" selected="0">
            <x v="0"/>
          </reference>
          <reference field="5" count="1" selected="0">
            <x v="0"/>
          </reference>
          <reference field="10" count="1" selected="0">
            <x v="0"/>
          </reference>
        </references>
      </pivotArea>
    </chartFormat>
    <chartFormat chart="0" format="849">
      <pivotArea type="data" outline="0" fieldPosition="0">
        <references count="3">
          <reference field="4294967294" count="1" selected="0">
            <x v="0"/>
          </reference>
          <reference field="5" count="1" selected="0">
            <x v="1"/>
          </reference>
          <reference field="10" count="1" selected="0">
            <x v="0"/>
          </reference>
        </references>
      </pivotArea>
    </chartFormat>
    <chartFormat chart="0" format="850">
      <pivotArea type="data" outline="0" fieldPosition="0">
        <references count="3">
          <reference field="4294967294" count="1" selected="0">
            <x v="0"/>
          </reference>
          <reference field="5" count="1" selected="0">
            <x v="2"/>
          </reference>
          <reference field="10" count="1" selected="0">
            <x v="0"/>
          </reference>
        </references>
      </pivotArea>
    </chartFormat>
    <chartFormat chart="0" format="851">
      <pivotArea type="data" outline="0" fieldPosition="0">
        <references count="3">
          <reference field="4294967294" count="1" selected="0">
            <x v="0"/>
          </reference>
          <reference field="5" count="1" selected="0">
            <x v="3"/>
          </reference>
          <reference field="10" count="1" selected="0">
            <x v="0"/>
          </reference>
        </references>
      </pivotArea>
    </chartFormat>
    <chartFormat chart="0" format="852">
      <pivotArea type="data" outline="0" fieldPosition="0">
        <references count="3">
          <reference field="4294967294" count="1" selected="0">
            <x v="0"/>
          </reference>
          <reference field="5" count="1" selected="0">
            <x v="4"/>
          </reference>
          <reference field="10" count="1" selected="0">
            <x v="0"/>
          </reference>
        </references>
      </pivotArea>
    </chartFormat>
    <chartFormat chart="0" format="853">
      <pivotArea type="data" outline="0" fieldPosition="0">
        <references count="3">
          <reference field="4294967294" count="1" selected="0">
            <x v="0"/>
          </reference>
          <reference field="5" count="1" selected="0">
            <x v="5"/>
          </reference>
          <reference field="10" count="1" selected="0">
            <x v="0"/>
          </reference>
        </references>
      </pivotArea>
    </chartFormat>
    <chartFormat chart="0" format="854">
      <pivotArea type="data" outline="0" fieldPosition="0">
        <references count="3">
          <reference field="4294967294" count="1" selected="0">
            <x v="0"/>
          </reference>
          <reference field="5" count="1" selected="0">
            <x v="6"/>
          </reference>
          <reference field="10" count="1" selected="0">
            <x v="0"/>
          </reference>
        </references>
      </pivotArea>
    </chartFormat>
    <chartFormat chart="0" format="855">
      <pivotArea type="data" outline="0" fieldPosition="0">
        <references count="3">
          <reference field="4294967294" count="1" selected="0">
            <x v="0"/>
          </reference>
          <reference field="5" count="1" selected="0">
            <x v="7"/>
          </reference>
          <reference field="10" count="1" selected="0">
            <x v="0"/>
          </reference>
        </references>
      </pivotArea>
    </chartFormat>
    <chartFormat chart="0" format="856">
      <pivotArea type="data" outline="0" fieldPosition="0">
        <references count="3">
          <reference field="4294967294" count="1" selected="0">
            <x v="0"/>
          </reference>
          <reference field="5" count="1" selected="0">
            <x v="8"/>
          </reference>
          <reference field="10" count="1" selected="0">
            <x v="0"/>
          </reference>
        </references>
      </pivotArea>
    </chartFormat>
    <chartFormat chart="0" format="857">
      <pivotArea type="data" outline="0" fieldPosition="0">
        <references count="3">
          <reference field="4294967294" count="1" selected="0">
            <x v="0"/>
          </reference>
          <reference field="5" count="1" selected="0">
            <x v="9"/>
          </reference>
          <reference field="10" count="1" selected="0">
            <x v="0"/>
          </reference>
        </references>
      </pivotArea>
    </chartFormat>
    <chartFormat chart="0" format="858">
      <pivotArea type="data" outline="0" fieldPosition="0">
        <references count="3">
          <reference field="4294967294" count="1" selected="0">
            <x v="0"/>
          </reference>
          <reference field="5" count="1" selected="0">
            <x v="10"/>
          </reference>
          <reference field="10" count="1" selected="0">
            <x v="0"/>
          </reference>
        </references>
      </pivotArea>
    </chartFormat>
    <chartFormat chart="0" format="859">
      <pivotArea type="data" outline="0" fieldPosition="0">
        <references count="3">
          <reference field="4294967294" count="1" selected="0">
            <x v="0"/>
          </reference>
          <reference field="5" count="1" selected="0">
            <x v="11"/>
          </reference>
          <reference field="10" count="1" selected="0">
            <x v="0"/>
          </reference>
        </references>
      </pivotArea>
    </chartFormat>
    <chartFormat chart="0" format="860">
      <pivotArea type="data" outline="0" fieldPosition="0">
        <references count="3">
          <reference field="4294967294" count="1" selected="0">
            <x v="0"/>
          </reference>
          <reference field="5" count="1" selected="0">
            <x v="12"/>
          </reference>
          <reference field="10" count="1" selected="0">
            <x v="0"/>
          </reference>
        </references>
      </pivotArea>
    </chartFormat>
    <chartFormat chart="0" format="861">
      <pivotArea type="data" outline="0" fieldPosition="0">
        <references count="3">
          <reference field="4294967294" count="1" selected="0">
            <x v="0"/>
          </reference>
          <reference field="5" count="1" selected="0">
            <x v="13"/>
          </reference>
          <reference field="10" count="1" selected="0">
            <x v="0"/>
          </reference>
        </references>
      </pivotArea>
    </chartFormat>
    <chartFormat chart="0" format="862">
      <pivotArea type="data" outline="0" fieldPosition="0">
        <references count="3">
          <reference field="4294967294" count="1" selected="0">
            <x v="0"/>
          </reference>
          <reference field="5" count="1" selected="0">
            <x v="14"/>
          </reference>
          <reference field="10" count="1" selected="0">
            <x v="0"/>
          </reference>
        </references>
      </pivotArea>
    </chartFormat>
    <chartFormat chart="0" format="863">
      <pivotArea type="data" outline="0" fieldPosition="0">
        <references count="3">
          <reference field="4294967294" count="1" selected="0">
            <x v="0"/>
          </reference>
          <reference field="5" count="1" selected="0">
            <x v="15"/>
          </reference>
          <reference field="10" count="1" selected="0">
            <x v="0"/>
          </reference>
        </references>
      </pivotArea>
    </chartFormat>
    <chartFormat chart="0" format="864">
      <pivotArea type="data" outline="0" fieldPosition="0">
        <references count="3">
          <reference field="4294967294" count="1" selected="0">
            <x v="0"/>
          </reference>
          <reference field="5" count="1" selected="0">
            <x v="16"/>
          </reference>
          <reference field="10" count="1" selected="0">
            <x v="0"/>
          </reference>
        </references>
      </pivotArea>
    </chartFormat>
    <chartFormat chart="0" format="865">
      <pivotArea type="data" outline="0" fieldPosition="0">
        <references count="3">
          <reference field="4294967294" count="1" selected="0">
            <x v="0"/>
          </reference>
          <reference field="5" count="1" selected="0">
            <x v="17"/>
          </reference>
          <reference field="10" count="1" selected="0">
            <x v="0"/>
          </reference>
        </references>
      </pivotArea>
    </chartFormat>
    <chartFormat chart="0" format="866">
      <pivotArea type="data" outline="0" fieldPosition="0">
        <references count="3">
          <reference field="4294967294" count="1" selected="0">
            <x v="0"/>
          </reference>
          <reference field="5" count="1" selected="0">
            <x v="18"/>
          </reference>
          <reference field="10" count="1" selected="0">
            <x v="0"/>
          </reference>
        </references>
      </pivotArea>
    </chartFormat>
    <chartFormat chart="0" format="867">
      <pivotArea type="data" outline="0" fieldPosition="0">
        <references count="3">
          <reference field="4294967294" count="1" selected="0">
            <x v="0"/>
          </reference>
          <reference field="5" count="1" selected="0">
            <x v="19"/>
          </reference>
          <reference field="10" count="1" selected="0">
            <x v="0"/>
          </reference>
        </references>
      </pivotArea>
    </chartFormat>
    <chartFormat chart="0" format="868">
      <pivotArea type="data" outline="0" fieldPosition="0">
        <references count="3">
          <reference field="4294967294" count="1" selected="0">
            <x v="0"/>
          </reference>
          <reference field="5" count="1" selected="0">
            <x v="20"/>
          </reference>
          <reference field="10" count="1" selected="0">
            <x v="0"/>
          </reference>
        </references>
      </pivotArea>
    </chartFormat>
    <chartFormat chart="0" format="869">
      <pivotArea type="data" outline="0" fieldPosition="0">
        <references count="3">
          <reference field="4294967294" count="1" selected="0">
            <x v="0"/>
          </reference>
          <reference field="5" count="1" selected="0">
            <x v="21"/>
          </reference>
          <reference field="10" count="1" selected="0">
            <x v="0"/>
          </reference>
        </references>
      </pivotArea>
    </chartFormat>
    <chartFormat chart="0" format="870">
      <pivotArea type="data" outline="0" fieldPosition="0">
        <references count="3">
          <reference field="4294967294" count="1" selected="0">
            <x v="0"/>
          </reference>
          <reference field="5" count="1" selected="0">
            <x v="22"/>
          </reference>
          <reference field="10" count="1" selected="0">
            <x v="0"/>
          </reference>
        </references>
      </pivotArea>
    </chartFormat>
    <chartFormat chart="0" format="871">
      <pivotArea type="data" outline="0" fieldPosition="0">
        <references count="3">
          <reference field="4294967294" count="1" selected="0">
            <x v="0"/>
          </reference>
          <reference field="5" count="1" selected="0">
            <x v="23"/>
          </reference>
          <reference field="10" count="1" selected="0">
            <x v="0"/>
          </reference>
        </references>
      </pivotArea>
    </chartFormat>
    <chartFormat chart="0" format="872">
      <pivotArea type="data" outline="0" fieldPosition="0">
        <references count="3">
          <reference field="4294967294" count="1" selected="0">
            <x v="0"/>
          </reference>
          <reference field="5" count="1" selected="0">
            <x v="24"/>
          </reference>
          <reference field="10" count="1" selected="0">
            <x v="0"/>
          </reference>
        </references>
      </pivotArea>
    </chartFormat>
    <chartFormat chart="0" format="873">
      <pivotArea type="data" outline="0" fieldPosition="0">
        <references count="3">
          <reference field="4294967294" count="1" selected="0">
            <x v="0"/>
          </reference>
          <reference field="5" count="1" selected="0">
            <x v="25"/>
          </reference>
          <reference field="10" count="1" selected="0">
            <x v="0"/>
          </reference>
        </references>
      </pivotArea>
    </chartFormat>
    <chartFormat chart="0" format="874">
      <pivotArea type="data" outline="0" fieldPosition="0">
        <references count="3">
          <reference field="4294967294" count="1" selected="0">
            <x v="0"/>
          </reference>
          <reference field="5" count="1" selected="0">
            <x v="26"/>
          </reference>
          <reference field="10" count="1" selected="0">
            <x v="0"/>
          </reference>
        </references>
      </pivotArea>
    </chartFormat>
    <chartFormat chart="0" format="875">
      <pivotArea type="data" outline="0" fieldPosition="0">
        <references count="3">
          <reference field="4294967294" count="1" selected="0">
            <x v="0"/>
          </reference>
          <reference field="5" count="1" selected="0">
            <x v="27"/>
          </reference>
          <reference field="10" count="1" selected="0">
            <x v="0"/>
          </reference>
        </references>
      </pivotArea>
    </chartFormat>
    <chartFormat chart="0" format="876" series="1">
      <pivotArea type="data" outline="0" fieldPosition="0">
        <references count="2">
          <reference field="4294967294" count="1" selected="0">
            <x v="0"/>
          </reference>
          <reference field="10" count="1" selected="0">
            <x v="1"/>
          </reference>
        </references>
      </pivotArea>
    </chartFormat>
    <chartFormat chart="0" format="877">
      <pivotArea type="data" outline="0" fieldPosition="0">
        <references count="3">
          <reference field="4294967294" count="1" selected="0">
            <x v="0"/>
          </reference>
          <reference field="5" count="1" selected="0">
            <x v="0"/>
          </reference>
          <reference field="10" count="1" selected="0">
            <x v="1"/>
          </reference>
        </references>
      </pivotArea>
    </chartFormat>
    <chartFormat chart="0" format="878">
      <pivotArea type="data" outline="0" fieldPosition="0">
        <references count="3">
          <reference field="4294967294" count="1" selected="0">
            <x v="0"/>
          </reference>
          <reference field="5" count="1" selected="0">
            <x v="1"/>
          </reference>
          <reference field="10" count="1" selected="0">
            <x v="1"/>
          </reference>
        </references>
      </pivotArea>
    </chartFormat>
    <chartFormat chart="0" format="879">
      <pivotArea type="data" outline="0" fieldPosition="0">
        <references count="3">
          <reference field="4294967294" count="1" selected="0">
            <x v="0"/>
          </reference>
          <reference field="5" count="1" selected="0">
            <x v="2"/>
          </reference>
          <reference field="10" count="1" selected="0">
            <x v="1"/>
          </reference>
        </references>
      </pivotArea>
    </chartFormat>
    <chartFormat chart="0" format="880">
      <pivotArea type="data" outline="0" fieldPosition="0">
        <references count="3">
          <reference field="4294967294" count="1" selected="0">
            <x v="0"/>
          </reference>
          <reference field="5" count="1" selected="0">
            <x v="3"/>
          </reference>
          <reference field="10" count="1" selected="0">
            <x v="1"/>
          </reference>
        </references>
      </pivotArea>
    </chartFormat>
    <chartFormat chart="0" format="881">
      <pivotArea type="data" outline="0" fieldPosition="0">
        <references count="3">
          <reference field="4294967294" count="1" selected="0">
            <x v="0"/>
          </reference>
          <reference field="5" count="1" selected="0">
            <x v="4"/>
          </reference>
          <reference field="10" count="1" selected="0">
            <x v="1"/>
          </reference>
        </references>
      </pivotArea>
    </chartFormat>
    <chartFormat chart="0" format="882">
      <pivotArea type="data" outline="0" fieldPosition="0">
        <references count="3">
          <reference field="4294967294" count="1" selected="0">
            <x v="0"/>
          </reference>
          <reference field="5" count="1" selected="0">
            <x v="5"/>
          </reference>
          <reference field="10" count="1" selected="0">
            <x v="1"/>
          </reference>
        </references>
      </pivotArea>
    </chartFormat>
    <chartFormat chart="0" format="883">
      <pivotArea type="data" outline="0" fieldPosition="0">
        <references count="3">
          <reference field="4294967294" count="1" selected="0">
            <x v="0"/>
          </reference>
          <reference field="5" count="1" selected="0">
            <x v="6"/>
          </reference>
          <reference field="10" count="1" selected="0">
            <x v="1"/>
          </reference>
        </references>
      </pivotArea>
    </chartFormat>
    <chartFormat chart="0" format="884">
      <pivotArea type="data" outline="0" fieldPosition="0">
        <references count="3">
          <reference field="4294967294" count="1" selected="0">
            <x v="0"/>
          </reference>
          <reference field="5" count="1" selected="0">
            <x v="7"/>
          </reference>
          <reference field="10" count="1" selected="0">
            <x v="1"/>
          </reference>
        </references>
      </pivotArea>
    </chartFormat>
    <chartFormat chart="0" format="885">
      <pivotArea type="data" outline="0" fieldPosition="0">
        <references count="3">
          <reference field="4294967294" count="1" selected="0">
            <x v="0"/>
          </reference>
          <reference field="5" count="1" selected="0">
            <x v="8"/>
          </reference>
          <reference field="10" count="1" selected="0">
            <x v="1"/>
          </reference>
        </references>
      </pivotArea>
    </chartFormat>
    <chartFormat chart="0" format="886">
      <pivotArea type="data" outline="0" fieldPosition="0">
        <references count="3">
          <reference field="4294967294" count="1" selected="0">
            <x v="0"/>
          </reference>
          <reference field="5" count="1" selected="0">
            <x v="9"/>
          </reference>
          <reference field="10" count="1" selected="0">
            <x v="1"/>
          </reference>
        </references>
      </pivotArea>
    </chartFormat>
    <chartFormat chart="0" format="887">
      <pivotArea type="data" outline="0" fieldPosition="0">
        <references count="3">
          <reference field="4294967294" count="1" selected="0">
            <x v="0"/>
          </reference>
          <reference field="5" count="1" selected="0">
            <x v="10"/>
          </reference>
          <reference field="10" count="1" selected="0">
            <x v="1"/>
          </reference>
        </references>
      </pivotArea>
    </chartFormat>
    <chartFormat chart="0" format="888">
      <pivotArea type="data" outline="0" fieldPosition="0">
        <references count="3">
          <reference field="4294967294" count="1" selected="0">
            <x v="0"/>
          </reference>
          <reference field="5" count="1" selected="0">
            <x v="11"/>
          </reference>
          <reference field="10" count="1" selected="0">
            <x v="1"/>
          </reference>
        </references>
      </pivotArea>
    </chartFormat>
    <chartFormat chart="0" format="889">
      <pivotArea type="data" outline="0" fieldPosition="0">
        <references count="3">
          <reference field="4294967294" count="1" selected="0">
            <x v="0"/>
          </reference>
          <reference field="5" count="1" selected="0">
            <x v="12"/>
          </reference>
          <reference field="10" count="1" selected="0">
            <x v="1"/>
          </reference>
        </references>
      </pivotArea>
    </chartFormat>
    <chartFormat chart="0" format="890">
      <pivotArea type="data" outline="0" fieldPosition="0">
        <references count="3">
          <reference field="4294967294" count="1" selected="0">
            <x v="0"/>
          </reference>
          <reference field="5" count="1" selected="0">
            <x v="13"/>
          </reference>
          <reference field="10" count="1" selected="0">
            <x v="1"/>
          </reference>
        </references>
      </pivotArea>
    </chartFormat>
    <chartFormat chart="0" format="891">
      <pivotArea type="data" outline="0" fieldPosition="0">
        <references count="3">
          <reference field="4294967294" count="1" selected="0">
            <x v="0"/>
          </reference>
          <reference field="5" count="1" selected="0">
            <x v="14"/>
          </reference>
          <reference field="10" count="1" selected="0">
            <x v="1"/>
          </reference>
        </references>
      </pivotArea>
    </chartFormat>
    <chartFormat chart="0" format="892">
      <pivotArea type="data" outline="0" fieldPosition="0">
        <references count="3">
          <reference field="4294967294" count="1" selected="0">
            <x v="0"/>
          </reference>
          <reference field="5" count="1" selected="0">
            <x v="15"/>
          </reference>
          <reference field="10" count="1" selected="0">
            <x v="1"/>
          </reference>
        </references>
      </pivotArea>
    </chartFormat>
    <chartFormat chart="0" format="893">
      <pivotArea type="data" outline="0" fieldPosition="0">
        <references count="3">
          <reference field="4294967294" count="1" selected="0">
            <x v="0"/>
          </reference>
          <reference field="5" count="1" selected="0">
            <x v="16"/>
          </reference>
          <reference field="10" count="1" selected="0">
            <x v="1"/>
          </reference>
        </references>
      </pivotArea>
    </chartFormat>
    <chartFormat chart="0" format="894">
      <pivotArea type="data" outline="0" fieldPosition="0">
        <references count="3">
          <reference field="4294967294" count="1" selected="0">
            <x v="0"/>
          </reference>
          <reference field="5" count="1" selected="0">
            <x v="17"/>
          </reference>
          <reference field="10" count="1" selected="0">
            <x v="1"/>
          </reference>
        </references>
      </pivotArea>
    </chartFormat>
    <chartFormat chart="0" format="895">
      <pivotArea type="data" outline="0" fieldPosition="0">
        <references count="3">
          <reference field="4294967294" count="1" selected="0">
            <x v="0"/>
          </reference>
          <reference field="5" count="1" selected="0">
            <x v="18"/>
          </reference>
          <reference field="10" count="1" selected="0">
            <x v="1"/>
          </reference>
        </references>
      </pivotArea>
    </chartFormat>
    <chartFormat chart="0" format="896">
      <pivotArea type="data" outline="0" fieldPosition="0">
        <references count="3">
          <reference field="4294967294" count="1" selected="0">
            <x v="0"/>
          </reference>
          <reference field="5" count="1" selected="0">
            <x v="19"/>
          </reference>
          <reference field="10" count="1" selected="0">
            <x v="1"/>
          </reference>
        </references>
      </pivotArea>
    </chartFormat>
    <chartFormat chart="0" format="897">
      <pivotArea type="data" outline="0" fieldPosition="0">
        <references count="3">
          <reference field="4294967294" count="1" selected="0">
            <x v="0"/>
          </reference>
          <reference field="5" count="1" selected="0">
            <x v="20"/>
          </reference>
          <reference field="10" count="1" selected="0">
            <x v="1"/>
          </reference>
        </references>
      </pivotArea>
    </chartFormat>
    <chartFormat chart="0" format="898">
      <pivotArea type="data" outline="0" fieldPosition="0">
        <references count="3">
          <reference field="4294967294" count="1" selected="0">
            <x v="0"/>
          </reference>
          <reference field="5" count="1" selected="0">
            <x v="21"/>
          </reference>
          <reference field="10" count="1" selected="0">
            <x v="1"/>
          </reference>
        </references>
      </pivotArea>
    </chartFormat>
    <chartFormat chart="0" format="899">
      <pivotArea type="data" outline="0" fieldPosition="0">
        <references count="3">
          <reference field="4294967294" count="1" selected="0">
            <x v="0"/>
          </reference>
          <reference field="5" count="1" selected="0">
            <x v="22"/>
          </reference>
          <reference field="10" count="1" selected="0">
            <x v="1"/>
          </reference>
        </references>
      </pivotArea>
    </chartFormat>
    <chartFormat chart="0" format="900">
      <pivotArea type="data" outline="0" fieldPosition="0">
        <references count="3">
          <reference field="4294967294" count="1" selected="0">
            <x v="0"/>
          </reference>
          <reference field="5" count="1" selected="0">
            <x v="23"/>
          </reference>
          <reference field="10" count="1" selected="0">
            <x v="1"/>
          </reference>
        </references>
      </pivotArea>
    </chartFormat>
    <chartFormat chart="0" format="901">
      <pivotArea type="data" outline="0" fieldPosition="0">
        <references count="3">
          <reference field="4294967294" count="1" selected="0">
            <x v="0"/>
          </reference>
          <reference field="5" count="1" selected="0">
            <x v="24"/>
          </reference>
          <reference field="10" count="1" selected="0">
            <x v="1"/>
          </reference>
        </references>
      </pivotArea>
    </chartFormat>
    <chartFormat chart="0" format="902">
      <pivotArea type="data" outline="0" fieldPosition="0">
        <references count="3">
          <reference field="4294967294" count="1" selected="0">
            <x v="0"/>
          </reference>
          <reference field="5" count="1" selected="0">
            <x v="25"/>
          </reference>
          <reference field="10" count="1" selected="0">
            <x v="1"/>
          </reference>
        </references>
      </pivotArea>
    </chartFormat>
    <chartFormat chart="0" format="903">
      <pivotArea type="data" outline="0" fieldPosition="0">
        <references count="3">
          <reference field="4294967294" count="1" selected="0">
            <x v="0"/>
          </reference>
          <reference field="5" count="1" selected="0">
            <x v="26"/>
          </reference>
          <reference field="10" count="1" selected="0">
            <x v="1"/>
          </reference>
        </references>
      </pivotArea>
    </chartFormat>
    <chartFormat chart="0" format="904">
      <pivotArea type="data" outline="0" fieldPosition="0">
        <references count="3">
          <reference field="4294967294" count="1" selected="0">
            <x v="0"/>
          </reference>
          <reference field="5" count="1" selected="0">
            <x v="27"/>
          </reference>
          <reference field="10" count="1" selected="0">
            <x v="1"/>
          </reference>
        </references>
      </pivotArea>
    </chartFormat>
    <chartFormat chart="0" format="905" series="1">
      <pivotArea type="data" outline="0" fieldPosition="0">
        <references count="2">
          <reference field="4294967294" count="1" selected="0">
            <x v="0"/>
          </reference>
          <reference field="10" count="1" selected="0">
            <x v="2"/>
          </reference>
        </references>
      </pivotArea>
    </chartFormat>
    <chartFormat chart="0" format="906">
      <pivotArea type="data" outline="0" fieldPosition="0">
        <references count="3">
          <reference field="4294967294" count="1" selected="0">
            <x v="0"/>
          </reference>
          <reference field="5" count="1" selected="0">
            <x v="0"/>
          </reference>
          <reference field="10" count="1" selected="0">
            <x v="2"/>
          </reference>
        </references>
      </pivotArea>
    </chartFormat>
    <chartFormat chart="0" format="907">
      <pivotArea type="data" outline="0" fieldPosition="0">
        <references count="3">
          <reference field="4294967294" count="1" selected="0">
            <x v="0"/>
          </reference>
          <reference field="5" count="1" selected="0">
            <x v="1"/>
          </reference>
          <reference field="10" count="1" selected="0">
            <x v="2"/>
          </reference>
        </references>
      </pivotArea>
    </chartFormat>
    <chartFormat chart="0" format="908">
      <pivotArea type="data" outline="0" fieldPosition="0">
        <references count="3">
          <reference field="4294967294" count="1" selected="0">
            <x v="0"/>
          </reference>
          <reference field="5" count="1" selected="0">
            <x v="2"/>
          </reference>
          <reference field="10" count="1" selected="0">
            <x v="2"/>
          </reference>
        </references>
      </pivotArea>
    </chartFormat>
    <chartFormat chart="0" format="909">
      <pivotArea type="data" outline="0" fieldPosition="0">
        <references count="3">
          <reference field="4294967294" count="1" selected="0">
            <x v="0"/>
          </reference>
          <reference field="5" count="1" selected="0">
            <x v="3"/>
          </reference>
          <reference field="10" count="1" selected="0">
            <x v="2"/>
          </reference>
        </references>
      </pivotArea>
    </chartFormat>
    <chartFormat chart="0" format="910">
      <pivotArea type="data" outline="0" fieldPosition="0">
        <references count="3">
          <reference field="4294967294" count="1" selected="0">
            <x v="0"/>
          </reference>
          <reference field="5" count="1" selected="0">
            <x v="4"/>
          </reference>
          <reference field="10" count="1" selected="0">
            <x v="2"/>
          </reference>
        </references>
      </pivotArea>
    </chartFormat>
    <chartFormat chart="0" format="911">
      <pivotArea type="data" outline="0" fieldPosition="0">
        <references count="3">
          <reference field="4294967294" count="1" selected="0">
            <x v="0"/>
          </reference>
          <reference field="5" count="1" selected="0">
            <x v="5"/>
          </reference>
          <reference field="10" count="1" selected="0">
            <x v="2"/>
          </reference>
        </references>
      </pivotArea>
    </chartFormat>
    <chartFormat chart="0" format="912">
      <pivotArea type="data" outline="0" fieldPosition="0">
        <references count="3">
          <reference field="4294967294" count="1" selected="0">
            <x v="0"/>
          </reference>
          <reference field="5" count="1" selected="0">
            <x v="6"/>
          </reference>
          <reference field="10" count="1" selected="0">
            <x v="2"/>
          </reference>
        </references>
      </pivotArea>
    </chartFormat>
    <chartFormat chart="0" format="913">
      <pivotArea type="data" outline="0" fieldPosition="0">
        <references count="3">
          <reference field="4294967294" count="1" selected="0">
            <x v="0"/>
          </reference>
          <reference field="5" count="1" selected="0">
            <x v="7"/>
          </reference>
          <reference field="10" count="1" selected="0">
            <x v="2"/>
          </reference>
        </references>
      </pivotArea>
    </chartFormat>
    <chartFormat chart="0" format="914">
      <pivotArea type="data" outline="0" fieldPosition="0">
        <references count="3">
          <reference field="4294967294" count="1" selected="0">
            <x v="0"/>
          </reference>
          <reference field="5" count="1" selected="0">
            <x v="8"/>
          </reference>
          <reference field="10" count="1" selected="0">
            <x v="2"/>
          </reference>
        </references>
      </pivotArea>
    </chartFormat>
    <chartFormat chart="0" format="915">
      <pivotArea type="data" outline="0" fieldPosition="0">
        <references count="3">
          <reference field="4294967294" count="1" selected="0">
            <x v="0"/>
          </reference>
          <reference field="5" count="1" selected="0">
            <x v="9"/>
          </reference>
          <reference field="10" count="1" selected="0">
            <x v="2"/>
          </reference>
        </references>
      </pivotArea>
    </chartFormat>
    <chartFormat chart="0" format="916">
      <pivotArea type="data" outline="0" fieldPosition="0">
        <references count="3">
          <reference field="4294967294" count="1" selected="0">
            <x v="0"/>
          </reference>
          <reference field="5" count="1" selected="0">
            <x v="10"/>
          </reference>
          <reference field="10" count="1" selected="0">
            <x v="2"/>
          </reference>
        </references>
      </pivotArea>
    </chartFormat>
    <chartFormat chart="0" format="917">
      <pivotArea type="data" outline="0" fieldPosition="0">
        <references count="3">
          <reference field="4294967294" count="1" selected="0">
            <x v="0"/>
          </reference>
          <reference field="5" count="1" selected="0">
            <x v="11"/>
          </reference>
          <reference field="10" count="1" selected="0">
            <x v="2"/>
          </reference>
        </references>
      </pivotArea>
    </chartFormat>
    <chartFormat chart="0" format="918">
      <pivotArea type="data" outline="0" fieldPosition="0">
        <references count="3">
          <reference field="4294967294" count="1" selected="0">
            <x v="0"/>
          </reference>
          <reference field="5" count="1" selected="0">
            <x v="12"/>
          </reference>
          <reference field="10" count="1" selected="0">
            <x v="2"/>
          </reference>
        </references>
      </pivotArea>
    </chartFormat>
    <chartFormat chart="0" format="919">
      <pivotArea type="data" outline="0" fieldPosition="0">
        <references count="3">
          <reference field="4294967294" count="1" selected="0">
            <x v="0"/>
          </reference>
          <reference field="5" count="1" selected="0">
            <x v="13"/>
          </reference>
          <reference field="10" count="1" selected="0">
            <x v="2"/>
          </reference>
        </references>
      </pivotArea>
    </chartFormat>
    <chartFormat chart="0" format="920">
      <pivotArea type="data" outline="0" fieldPosition="0">
        <references count="3">
          <reference field="4294967294" count="1" selected="0">
            <x v="0"/>
          </reference>
          <reference field="5" count="1" selected="0">
            <x v="14"/>
          </reference>
          <reference field="10" count="1" selected="0">
            <x v="2"/>
          </reference>
        </references>
      </pivotArea>
    </chartFormat>
    <chartFormat chart="0" format="921">
      <pivotArea type="data" outline="0" fieldPosition="0">
        <references count="3">
          <reference field="4294967294" count="1" selected="0">
            <x v="0"/>
          </reference>
          <reference field="5" count="1" selected="0">
            <x v="15"/>
          </reference>
          <reference field="10" count="1" selected="0">
            <x v="2"/>
          </reference>
        </references>
      </pivotArea>
    </chartFormat>
    <chartFormat chart="0" format="922">
      <pivotArea type="data" outline="0" fieldPosition="0">
        <references count="3">
          <reference field="4294967294" count="1" selected="0">
            <x v="0"/>
          </reference>
          <reference field="5" count="1" selected="0">
            <x v="16"/>
          </reference>
          <reference field="10" count="1" selected="0">
            <x v="2"/>
          </reference>
        </references>
      </pivotArea>
    </chartFormat>
    <chartFormat chart="0" format="923">
      <pivotArea type="data" outline="0" fieldPosition="0">
        <references count="3">
          <reference field="4294967294" count="1" selected="0">
            <x v="0"/>
          </reference>
          <reference field="5" count="1" selected="0">
            <x v="17"/>
          </reference>
          <reference field="10" count="1" selected="0">
            <x v="2"/>
          </reference>
        </references>
      </pivotArea>
    </chartFormat>
    <chartFormat chart="0" format="924">
      <pivotArea type="data" outline="0" fieldPosition="0">
        <references count="3">
          <reference field="4294967294" count="1" selected="0">
            <x v="0"/>
          </reference>
          <reference field="5" count="1" selected="0">
            <x v="18"/>
          </reference>
          <reference field="10" count="1" selected="0">
            <x v="2"/>
          </reference>
        </references>
      </pivotArea>
    </chartFormat>
    <chartFormat chart="0" format="925">
      <pivotArea type="data" outline="0" fieldPosition="0">
        <references count="3">
          <reference field="4294967294" count="1" selected="0">
            <x v="0"/>
          </reference>
          <reference field="5" count="1" selected="0">
            <x v="19"/>
          </reference>
          <reference field="10" count="1" selected="0">
            <x v="2"/>
          </reference>
        </references>
      </pivotArea>
    </chartFormat>
    <chartFormat chart="0" format="926">
      <pivotArea type="data" outline="0" fieldPosition="0">
        <references count="3">
          <reference field="4294967294" count="1" selected="0">
            <x v="0"/>
          </reference>
          <reference field="5" count="1" selected="0">
            <x v="20"/>
          </reference>
          <reference field="10" count="1" selected="0">
            <x v="2"/>
          </reference>
        </references>
      </pivotArea>
    </chartFormat>
    <chartFormat chart="0" format="927">
      <pivotArea type="data" outline="0" fieldPosition="0">
        <references count="3">
          <reference field="4294967294" count="1" selected="0">
            <x v="0"/>
          </reference>
          <reference field="5" count="1" selected="0">
            <x v="21"/>
          </reference>
          <reference field="10" count="1" selected="0">
            <x v="2"/>
          </reference>
        </references>
      </pivotArea>
    </chartFormat>
    <chartFormat chart="0" format="928">
      <pivotArea type="data" outline="0" fieldPosition="0">
        <references count="3">
          <reference field="4294967294" count="1" selected="0">
            <x v="0"/>
          </reference>
          <reference field="5" count="1" selected="0">
            <x v="22"/>
          </reference>
          <reference field="10" count="1" selected="0">
            <x v="2"/>
          </reference>
        </references>
      </pivotArea>
    </chartFormat>
    <chartFormat chart="0" format="929">
      <pivotArea type="data" outline="0" fieldPosition="0">
        <references count="3">
          <reference field="4294967294" count="1" selected="0">
            <x v="0"/>
          </reference>
          <reference field="5" count="1" selected="0">
            <x v="23"/>
          </reference>
          <reference field="10" count="1" selected="0">
            <x v="2"/>
          </reference>
        </references>
      </pivotArea>
    </chartFormat>
    <chartFormat chart="0" format="930">
      <pivotArea type="data" outline="0" fieldPosition="0">
        <references count="3">
          <reference field="4294967294" count="1" selected="0">
            <x v="0"/>
          </reference>
          <reference field="5" count="1" selected="0">
            <x v="24"/>
          </reference>
          <reference field="10" count="1" selected="0">
            <x v="2"/>
          </reference>
        </references>
      </pivotArea>
    </chartFormat>
    <chartFormat chart="0" format="931">
      <pivotArea type="data" outline="0" fieldPosition="0">
        <references count="3">
          <reference field="4294967294" count="1" selected="0">
            <x v="0"/>
          </reference>
          <reference field="5" count="1" selected="0">
            <x v="25"/>
          </reference>
          <reference field="10" count="1" selected="0">
            <x v="2"/>
          </reference>
        </references>
      </pivotArea>
    </chartFormat>
    <chartFormat chart="0" format="932">
      <pivotArea type="data" outline="0" fieldPosition="0">
        <references count="3">
          <reference field="4294967294" count="1" selected="0">
            <x v="0"/>
          </reference>
          <reference field="5" count="1" selected="0">
            <x v="26"/>
          </reference>
          <reference field="10" count="1" selected="0">
            <x v="2"/>
          </reference>
        </references>
      </pivotArea>
    </chartFormat>
    <chartFormat chart="0" format="933">
      <pivotArea type="data" outline="0" fieldPosition="0">
        <references count="3">
          <reference field="4294967294" count="1" selected="0">
            <x v="0"/>
          </reference>
          <reference field="5" count="1" selected="0">
            <x v="27"/>
          </reference>
          <reference field="10" count="1" selected="0">
            <x v="2"/>
          </reference>
        </references>
      </pivotArea>
    </chartFormat>
    <chartFormat chart="0" format="934" series="1">
      <pivotArea type="data" outline="0" fieldPosition="0">
        <references count="2">
          <reference field="4294967294" count="1" selected="0">
            <x v="0"/>
          </reference>
          <reference field="10" count="1" selected="0">
            <x v="3"/>
          </reference>
        </references>
      </pivotArea>
    </chartFormat>
    <chartFormat chart="0" format="935">
      <pivotArea type="data" outline="0" fieldPosition="0">
        <references count="3">
          <reference field="4294967294" count="1" selected="0">
            <x v="0"/>
          </reference>
          <reference field="5" count="1" selected="0">
            <x v="0"/>
          </reference>
          <reference field="10" count="1" selected="0">
            <x v="3"/>
          </reference>
        </references>
      </pivotArea>
    </chartFormat>
    <chartFormat chart="0" format="936">
      <pivotArea type="data" outline="0" fieldPosition="0">
        <references count="3">
          <reference field="4294967294" count="1" selected="0">
            <x v="0"/>
          </reference>
          <reference field="5" count="1" selected="0">
            <x v="1"/>
          </reference>
          <reference field="10" count="1" selected="0">
            <x v="3"/>
          </reference>
        </references>
      </pivotArea>
    </chartFormat>
    <chartFormat chart="0" format="937">
      <pivotArea type="data" outline="0" fieldPosition="0">
        <references count="3">
          <reference field="4294967294" count="1" selected="0">
            <x v="0"/>
          </reference>
          <reference field="5" count="1" selected="0">
            <x v="2"/>
          </reference>
          <reference field="10" count="1" selected="0">
            <x v="3"/>
          </reference>
        </references>
      </pivotArea>
    </chartFormat>
    <chartFormat chart="0" format="938">
      <pivotArea type="data" outline="0" fieldPosition="0">
        <references count="3">
          <reference field="4294967294" count="1" selected="0">
            <x v="0"/>
          </reference>
          <reference field="5" count="1" selected="0">
            <x v="3"/>
          </reference>
          <reference field="10" count="1" selected="0">
            <x v="3"/>
          </reference>
        </references>
      </pivotArea>
    </chartFormat>
    <chartFormat chart="0" format="939">
      <pivotArea type="data" outline="0" fieldPosition="0">
        <references count="3">
          <reference field="4294967294" count="1" selected="0">
            <x v="0"/>
          </reference>
          <reference field="5" count="1" selected="0">
            <x v="4"/>
          </reference>
          <reference field="10" count="1" selected="0">
            <x v="3"/>
          </reference>
        </references>
      </pivotArea>
    </chartFormat>
    <chartFormat chart="0" format="940">
      <pivotArea type="data" outline="0" fieldPosition="0">
        <references count="3">
          <reference field="4294967294" count="1" selected="0">
            <x v="0"/>
          </reference>
          <reference field="5" count="1" selected="0">
            <x v="5"/>
          </reference>
          <reference field="10" count="1" selected="0">
            <x v="3"/>
          </reference>
        </references>
      </pivotArea>
    </chartFormat>
    <chartFormat chart="0" format="941">
      <pivotArea type="data" outline="0" fieldPosition="0">
        <references count="3">
          <reference field="4294967294" count="1" selected="0">
            <x v="0"/>
          </reference>
          <reference field="5" count="1" selected="0">
            <x v="6"/>
          </reference>
          <reference field="10" count="1" selected="0">
            <x v="3"/>
          </reference>
        </references>
      </pivotArea>
    </chartFormat>
    <chartFormat chart="0" format="942">
      <pivotArea type="data" outline="0" fieldPosition="0">
        <references count="3">
          <reference field="4294967294" count="1" selected="0">
            <x v="0"/>
          </reference>
          <reference field="5" count="1" selected="0">
            <x v="7"/>
          </reference>
          <reference field="10" count="1" selected="0">
            <x v="3"/>
          </reference>
        </references>
      </pivotArea>
    </chartFormat>
    <chartFormat chart="0" format="943">
      <pivotArea type="data" outline="0" fieldPosition="0">
        <references count="3">
          <reference field="4294967294" count="1" selected="0">
            <x v="0"/>
          </reference>
          <reference field="5" count="1" selected="0">
            <x v="8"/>
          </reference>
          <reference field="10" count="1" selected="0">
            <x v="3"/>
          </reference>
        </references>
      </pivotArea>
    </chartFormat>
    <chartFormat chart="0" format="944">
      <pivotArea type="data" outline="0" fieldPosition="0">
        <references count="3">
          <reference field="4294967294" count="1" selected="0">
            <x v="0"/>
          </reference>
          <reference field="5" count="1" selected="0">
            <x v="9"/>
          </reference>
          <reference field="10" count="1" selected="0">
            <x v="3"/>
          </reference>
        </references>
      </pivotArea>
    </chartFormat>
    <chartFormat chart="0" format="945">
      <pivotArea type="data" outline="0" fieldPosition="0">
        <references count="3">
          <reference field="4294967294" count="1" selected="0">
            <x v="0"/>
          </reference>
          <reference field="5" count="1" selected="0">
            <x v="10"/>
          </reference>
          <reference field="10" count="1" selected="0">
            <x v="3"/>
          </reference>
        </references>
      </pivotArea>
    </chartFormat>
    <chartFormat chart="0" format="946">
      <pivotArea type="data" outline="0" fieldPosition="0">
        <references count="3">
          <reference field="4294967294" count="1" selected="0">
            <x v="0"/>
          </reference>
          <reference field="5" count="1" selected="0">
            <x v="11"/>
          </reference>
          <reference field="10" count="1" selected="0">
            <x v="3"/>
          </reference>
        </references>
      </pivotArea>
    </chartFormat>
    <chartFormat chart="0" format="947">
      <pivotArea type="data" outline="0" fieldPosition="0">
        <references count="3">
          <reference field="4294967294" count="1" selected="0">
            <x v="0"/>
          </reference>
          <reference field="5" count="1" selected="0">
            <x v="12"/>
          </reference>
          <reference field="10" count="1" selected="0">
            <x v="3"/>
          </reference>
        </references>
      </pivotArea>
    </chartFormat>
    <chartFormat chart="0" format="948">
      <pivotArea type="data" outline="0" fieldPosition="0">
        <references count="3">
          <reference field="4294967294" count="1" selected="0">
            <x v="0"/>
          </reference>
          <reference field="5" count="1" selected="0">
            <x v="13"/>
          </reference>
          <reference field="10" count="1" selected="0">
            <x v="3"/>
          </reference>
        </references>
      </pivotArea>
    </chartFormat>
    <chartFormat chart="0" format="949">
      <pivotArea type="data" outline="0" fieldPosition="0">
        <references count="3">
          <reference field="4294967294" count="1" selected="0">
            <x v="0"/>
          </reference>
          <reference field="5" count="1" selected="0">
            <x v="14"/>
          </reference>
          <reference field="10" count="1" selected="0">
            <x v="3"/>
          </reference>
        </references>
      </pivotArea>
    </chartFormat>
    <chartFormat chart="0" format="950">
      <pivotArea type="data" outline="0" fieldPosition="0">
        <references count="3">
          <reference field="4294967294" count="1" selected="0">
            <x v="0"/>
          </reference>
          <reference field="5" count="1" selected="0">
            <x v="15"/>
          </reference>
          <reference field="10" count="1" selected="0">
            <x v="3"/>
          </reference>
        </references>
      </pivotArea>
    </chartFormat>
    <chartFormat chart="0" format="951">
      <pivotArea type="data" outline="0" fieldPosition="0">
        <references count="3">
          <reference field="4294967294" count="1" selected="0">
            <x v="0"/>
          </reference>
          <reference field="5" count="1" selected="0">
            <x v="16"/>
          </reference>
          <reference field="10" count="1" selected="0">
            <x v="3"/>
          </reference>
        </references>
      </pivotArea>
    </chartFormat>
    <chartFormat chart="0" format="952">
      <pivotArea type="data" outline="0" fieldPosition="0">
        <references count="3">
          <reference field="4294967294" count="1" selected="0">
            <x v="0"/>
          </reference>
          <reference field="5" count="1" selected="0">
            <x v="17"/>
          </reference>
          <reference field="10" count="1" selected="0">
            <x v="3"/>
          </reference>
        </references>
      </pivotArea>
    </chartFormat>
    <chartFormat chart="0" format="953">
      <pivotArea type="data" outline="0" fieldPosition="0">
        <references count="3">
          <reference field="4294967294" count="1" selected="0">
            <x v="0"/>
          </reference>
          <reference field="5" count="1" selected="0">
            <x v="18"/>
          </reference>
          <reference field="10" count="1" selected="0">
            <x v="3"/>
          </reference>
        </references>
      </pivotArea>
    </chartFormat>
    <chartFormat chart="0" format="954">
      <pivotArea type="data" outline="0" fieldPosition="0">
        <references count="3">
          <reference field="4294967294" count="1" selected="0">
            <x v="0"/>
          </reference>
          <reference field="5" count="1" selected="0">
            <x v="19"/>
          </reference>
          <reference field="10" count="1" selected="0">
            <x v="3"/>
          </reference>
        </references>
      </pivotArea>
    </chartFormat>
    <chartFormat chart="0" format="955">
      <pivotArea type="data" outline="0" fieldPosition="0">
        <references count="3">
          <reference field="4294967294" count="1" selected="0">
            <x v="0"/>
          </reference>
          <reference field="5" count="1" selected="0">
            <x v="20"/>
          </reference>
          <reference field="10" count="1" selected="0">
            <x v="3"/>
          </reference>
        </references>
      </pivotArea>
    </chartFormat>
    <chartFormat chart="0" format="956">
      <pivotArea type="data" outline="0" fieldPosition="0">
        <references count="3">
          <reference field="4294967294" count="1" selected="0">
            <x v="0"/>
          </reference>
          <reference field="5" count="1" selected="0">
            <x v="21"/>
          </reference>
          <reference field="10" count="1" selected="0">
            <x v="3"/>
          </reference>
        </references>
      </pivotArea>
    </chartFormat>
    <chartFormat chart="0" format="957">
      <pivotArea type="data" outline="0" fieldPosition="0">
        <references count="3">
          <reference field="4294967294" count="1" selected="0">
            <x v="0"/>
          </reference>
          <reference field="5" count="1" selected="0">
            <x v="22"/>
          </reference>
          <reference field="10" count="1" selected="0">
            <x v="3"/>
          </reference>
        </references>
      </pivotArea>
    </chartFormat>
    <chartFormat chart="0" format="958">
      <pivotArea type="data" outline="0" fieldPosition="0">
        <references count="3">
          <reference field="4294967294" count="1" selected="0">
            <x v="0"/>
          </reference>
          <reference field="5" count="1" selected="0">
            <x v="23"/>
          </reference>
          <reference field="10" count="1" selected="0">
            <x v="3"/>
          </reference>
        </references>
      </pivotArea>
    </chartFormat>
    <chartFormat chart="0" format="959">
      <pivotArea type="data" outline="0" fieldPosition="0">
        <references count="3">
          <reference field="4294967294" count="1" selected="0">
            <x v="0"/>
          </reference>
          <reference field="5" count="1" selected="0">
            <x v="24"/>
          </reference>
          <reference field="10" count="1" selected="0">
            <x v="3"/>
          </reference>
        </references>
      </pivotArea>
    </chartFormat>
    <chartFormat chart="0" format="960">
      <pivotArea type="data" outline="0" fieldPosition="0">
        <references count="3">
          <reference field="4294967294" count="1" selected="0">
            <x v="0"/>
          </reference>
          <reference field="5" count="1" selected="0">
            <x v="25"/>
          </reference>
          <reference field="10" count="1" selected="0">
            <x v="3"/>
          </reference>
        </references>
      </pivotArea>
    </chartFormat>
    <chartFormat chart="0" format="961">
      <pivotArea type="data" outline="0" fieldPosition="0">
        <references count="3">
          <reference field="4294967294" count="1" selected="0">
            <x v="0"/>
          </reference>
          <reference field="5" count="1" selected="0">
            <x v="26"/>
          </reference>
          <reference field="10" count="1" selected="0">
            <x v="3"/>
          </reference>
        </references>
      </pivotArea>
    </chartFormat>
    <chartFormat chart="0" format="962">
      <pivotArea type="data" outline="0" fieldPosition="0">
        <references count="3">
          <reference field="4294967294" count="1" selected="0">
            <x v="0"/>
          </reference>
          <reference field="5" count="1" selected="0">
            <x v="27"/>
          </reference>
          <reference field="10" count="1" selected="0">
            <x v="3"/>
          </reference>
        </references>
      </pivotArea>
    </chartFormat>
    <chartFormat chart="0" format="963" series="1">
      <pivotArea type="data" outline="0" fieldPosition="0">
        <references count="2">
          <reference field="4294967294" count="1" selected="0">
            <x v="0"/>
          </reference>
          <reference field="10" count="1" selected="0">
            <x v="4"/>
          </reference>
        </references>
      </pivotArea>
    </chartFormat>
    <chartFormat chart="0" format="964">
      <pivotArea type="data" outline="0" fieldPosition="0">
        <references count="3">
          <reference field="4294967294" count="1" selected="0">
            <x v="0"/>
          </reference>
          <reference field="5" count="1" selected="0">
            <x v="0"/>
          </reference>
          <reference field="10" count="1" selected="0">
            <x v="4"/>
          </reference>
        </references>
      </pivotArea>
    </chartFormat>
    <chartFormat chart="0" format="965">
      <pivotArea type="data" outline="0" fieldPosition="0">
        <references count="3">
          <reference field="4294967294" count="1" selected="0">
            <x v="0"/>
          </reference>
          <reference field="5" count="1" selected="0">
            <x v="1"/>
          </reference>
          <reference field="10" count="1" selected="0">
            <x v="4"/>
          </reference>
        </references>
      </pivotArea>
    </chartFormat>
    <chartFormat chart="0" format="966">
      <pivotArea type="data" outline="0" fieldPosition="0">
        <references count="3">
          <reference field="4294967294" count="1" selected="0">
            <x v="0"/>
          </reference>
          <reference field="5" count="1" selected="0">
            <x v="2"/>
          </reference>
          <reference field="10" count="1" selected="0">
            <x v="4"/>
          </reference>
        </references>
      </pivotArea>
    </chartFormat>
    <chartFormat chart="0" format="967">
      <pivotArea type="data" outline="0" fieldPosition="0">
        <references count="3">
          <reference field="4294967294" count="1" selected="0">
            <x v="0"/>
          </reference>
          <reference field="5" count="1" selected="0">
            <x v="3"/>
          </reference>
          <reference field="10" count="1" selected="0">
            <x v="4"/>
          </reference>
        </references>
      </pivotArea>
    </chartFormat>
    <chartFormat chart="0" format="968">
      <pivotArea type="data" outline="0" fieldPosition="0">
        <references count="3">
          <reference field="4294967294" count="1" selected="0">
            <x v="0"/>
          </reference>
          <reference field="5" count="1" selected="0">
            <x v="4"/>
          </reference>
          <reference field="10" count="1" selected="0">
            <x v="4"/>
          </reference>
        </references>
      </pivotArea>
    </chartFormat>
    <chartFormat chart="0" format="969">
      <pivotArea type="data" outline="0" fieldPosition="0">
        <references count="3">
          <reference field="4294967294" count="1" selected="0">
            <x v="0"/>
          </reference>
          <reference field="5" count="1" selected="0">
            <x v="5"/>
          </reference>
          <reference field="10" count="1" selected="0">
            <x v="4"/>
          </reference>
        </references>
      </pivotArea>
    </chartFormat>
    <chartFormat chart="0" format="970">
      <pivotArea type="data" outline="0" fieldPosition="0">
        <references count="3">
          <reference field="4294967294" count="1" selected="0">
            <x v="0"/>
          </reference>
          <reference field="5" count="1" selected="0">
            <x v="6"/>
          </reference>
          <reference field="10" count="1" selected="0">
            <x v="4"/>
          </reference>
        </references>
      </pivotArea>
    </chartFormat>
    <chartFormat chart="0" format="971">
      <pivotArea type="data" outline="0" fieldPosition="0">
        <references count="3">
          <reference field="4294967294" count="1" selected="0">
            <x v="0"/>
          </reference>
          <reference field="5" count="1" selected="0">
            <x v="7"/>
          </reference>
          <reference field="10" count="1" selected="0">
            <x v="4"/>
          </reference>
        </references>
      </pivotArea>
    </chartFormat>
    <chartFormat chart="0" format="972">
      <pivotArea type="data" outline="0" fieldPosition="0">
        <references count="3">
          <reference field="4294967294" count="1" selected="0">
            <x v="0"/>
          </reference>
          <reference field="5" count="1" selected="0">
            <x v="8"/>
          </reference>
          <reference field="10" count="1" selected="0">
            <x v="4"/>
          </reference>
        </references>
      </pivotArea>
    </chartFormat>
    <chartFormat chart="0" format="973">
      <pivotArea type="data" outline="0" fieldPosition="0">
        <references count="3">
          <reference field="4294967294" count="1" selected="0">
            <x v="0"/>
          </reference>
          <reference field="5" count="1" selected="0">
            <x v="9"/>
          </reference>
          <reference field="10" count="1" selected="0">
            <x v="4"/>
          </reference>
        </references>
      </pivotArea>
    </chartFormat>
    <chartFormat chart="0" format="974">
      <pivotArea type="data" outline="0" fieldPosition="0">
        <references count="3">
          <reference field="4294967294" count="1" selected="0">
            <x v="0"/>
          </reference>
          <reference field="5" count="1" selected="0">
            <x v="10"/>
          </reference>
          <reference field="10" count="1" selected="0">
            <x v="4"/>
          </reference>
        </references>
      </pivotArea>
    </chartFormat>
    <chartFormat chart="0" format="975">
      <pivotArea type="data" outline="0" fieldPosition="0">
        <references count="3">
          <reference field="4294967294" count="1" selected="0">
            <x v="0"/>
          </reference>
          <reference field="5" count="1" selected="0">
            <x v="11"/>
          </reference>
          <reference field="10" count="1" selected="0">
            <x v="4"/>
          </reference>
        </references>
      </pivotArea>
    </chartFormat>
    <chartFormat chart="0" format="976">
      <pivotArea type="data" outline="0" fieldPosition="0">
        <references count="3">
          <reference field="4294967294" count="1" selected="0">
            <x v="0"/>
          </reference>
          <reference field="5" count="1" selected="0">
            <x v="12"/>
          </reference>
          <reference field="10" count="1" selected="0">
            <x v="4"/>
          </reference>
        </references>
      </pivotArea>
    </chartFormat>
    <chartFormat chart="0" format="977">
      <pivotArea type="data" outline="0" fieldPosition="0">
        <references count="3">
          <reference field="4294967294" count="1" selected="0">
            <x v="0"/>
          </reference>
          <reference field="5" count="1" selected="0">
            <x v="13"/>
          </reference>
          <reference field="10" count="1" selected="0">
            <x v="4"/>
          </reference>
        </references>
      </pivotArea>
    </chartFormat>
    <chartFormat chart="0" format="978">
      <pivotArea type="data" outline="0" fieldPosition="0">
        <references count="3">
          <reference field="4294967294" count="1" selected="0">
            <x v="0"/>
          </reference>
          <reference field="5" count="1" selected="0">
            <x v="14"/>
          </reference>
          <reference field="10" count="1" selected="0">
            <x v="4"/>
          </reference>
        </references>
      </pivotArea>
    </chartFormat>
    <chartFormat chart="0" format="979">
      <pivotArea type="data" outline="0" fieldPosition="0">
        <references count="3">
          <reference field="4294967294" count="1" selected="0">
            <x v="0"/>
          </reference>
          <reference field="5" count="1" selected="0">
            <x v="15"/>
          </reference>
          <reference field="10" count="1" selected="0">
            <x v="4"/>
          </reference>
        </references>
      </pivotArea>
    </chartFormat>
    <chartFormat chart="0" format="980">
      <pivotArea type="data" outline="0" fieldPosition="0">
        <references count="3">
          <reference field="4294967294" count="1" selected="0">
            <x v="0"/>
          </reference>
          <reference field="5" count="1" selected="0">
            <x v="16"/>
          </reference>
          <reference field="10" count="1" selected="0">
            <x v="4"/>
          </reference>
        </references>
      </pivotArea>
    </chartFormat>
    <chartFormat chart="0" format="981">
      <pivotArea type="data" outline="0" fieldPosition="0">
        <references count="3">
          <reference field="4294967294" count="1" selected="0">
            <x v="0"/>
          </reference>
          <reference field="5" count="1" selected="0">
            <x v="17"/>
          </reference>
          <reference field="10" count="1" selected="0">
            <x v="4"/>
          </reference>
        </references>
      </pivotArea>
    </chartFormat>
    <chartFormat chart="0" format="982">
      <pivotArea type="data" outline="0" fieldPosition="0">
        <references count="3">
          <reference field="4294967294" count="1" selected="0">
            <x v="0"/>
          </reference>
          <reference field="5" count="1" selected="0">
            <x v="18"/>
          </reference>
          <reference field="10" count="1" selected="0">
            <x v="4"/>
          </reference>
        </references>
      </pivotArea>
    </chartFormat>
    <chartFormat chart="0" format="983">
      <pivotArea type="data" outline="0" fieldPosition="0">
        <references count="3">
          <reference field="4294967294" count="1" selected="0">
            <x v="0"/>
          </reference>
          <reference field="5" count="1" selected="0">
            <x v="19"/>
          </reference>
          <reference field="10" count="1" selected="0">
            <x v="4"/>
          </reference>
        </references>
      </pivotArea>
    </chartFormat>
    <chartFormat chart="0" format="984">
      <pivotArea type="data" outline="0" fieldPosition="0">
        <references count="3">
          <reference field="4294967294" count="1" selected="0">
            <x v="0"/>
          </reference>
          <reference field="5" count="1" selected="0">
            <x v="20"/>
          </reference>
          <reference field="10" count="1" selected="0">
            <x v="4"/>
          </reference>
        </references>
      </pivotArea>
    </chartFormat>
    <chartFormat chart="0" format="985">
      <pivotArea type="data" outline="0" fieldPosition="0">
        <references count="3">
          <reference field="4294967294" count="1" selected="0">
            <x v="0"/>
          </reference>
          <reference field="5" count="1" selected="0">
            <x v="21"/>
          </reference>
          <reference field="10" count="1" selected="0">
            <x v="4"/>
          </reference>
        </references>
      </pivotArea>
    </chartFormat>
    <chartFormat chart="0" format="986">
      <pivotArea type="data" outline="0" fieldPosition="0">
        <references count="3">
          <reference field="4294967294" count="1" selected="0">
            <x v="0"/>
          </reference>
          <reference field="5" count="1" selected="0">
            <x v="22"/>
          </reference>
          <reference field="10" count="1" selected="0">
            <x v="4"/>
          </reference>
        </references>
      </pivotArea>
    </chartFormat>
    <chartFormat chart="0" format="987">
      <pivotArea type="data" outline="0" fieldPosition="0">
        <references count="3">
          <reference field="4294967294" count="1" selected="0">
            <x v="0"/>
          </reference>
          <reference field="5" count="1" selected="0">
            <x v="23"/>
          </reference>
          <reference field="10" count="1" selected="0">
            <x v="4"/>
          </reference>
        </references>
      </pivotArea>
    </chartFormat>
    <chartFormat chart="0" format="988">
      <pivotArea type="data" outline="0" fieldPosition="0">
        <references count="3">
          <reference field="4294967294" count="1" selected="0">
            <x v="0"/>
          </reference>
          <reference field="5" count="1" selected="0">
            <x v="24"/>
          </reference>
          <reference field="10" count="1" selected="0">
            <x v="4"/>
          </reference>
        </references>
      </pivotArea>
    </chartFormat>
    <chartFormat chart="0" format="989">
      <pivotArea type="data" outline="0" fieldPosition="0">
        <references count="3">
          <reference field="4294967294" count="1" selected="0">
            <x v="0"/>
          </reference>
          <reference field="5" count="1" selected="0">
            <x v="25"/>
          </reference>
          <reference field="10" count="1" selected="0">
            <x v="4"/>
          </reference>
        </references>
      </pivotArea>
    </chartFormat>
    <chartFormat chart="0" format="990">
      <pivotArea type="data" outline="0" fieldPosition="0">
        <references count="3">
          <reference field="4294967294" count="1" selected="0">
            <x v="0"/>
          </reference>
          <reference field="5" count="1" selected="0">
            <x v="26"/>
          </reference>
          <reference field="10" count="1" selected="0">
            <x v="4"/>
          </reference>
        </references>
      </pivotArea>
    </chartFormat>
    <chartFormat chart="0" format="991">
      <pivotArea type="data" outline="0" fieldPosition="0">
        <references count="3">
          <reference field="4294967294" count="1" selected="0">
            <x v="0"/>
          </reference>
          <reference field="5" count="1" selected="0">
            <x v="27"/>
          </reference>
          <reference field="10" count="1" selected="0">
            <x v="4"/>
          </reference>
        </references>
      </pivotArea>
    </chartFormat>
    <chartFormat chart="0" format="992" series="1">
      <pivotArea type="data" outline="0" fieldPosition="0">
        <references count="2">
          <reference field="4294967294" count="1" selected="0">
            <x v="0"/>
          </reference>
          <reference field="10" count="1" selected="0">
            <x v="5"/>
          </reference>
        </references>
      </pivotArea>
    </chartFormat>
    <chartFormat chart="0" format="993">
      <pivotArea type="data" outline="0" fieldPosition="0">
        <references count="3">
          <reference field="4294967294" count="1" selected="0">
            <x v="0"/>
          </reference>
          <reference field="5" count="1" selected="0">
            <x v="0"/>
          </reference>
          <reference field="10" count="1" selected="0">
            <x v="5"/>
          </reference>
        </references>
      </pivotArea>
    </chartFormat>
    <chartFormat chart="0" format="994">
      <pivotArea type="data" outline="0" fieldPosition="0">
        <references count="3">
          <reference field="4294967294" count="1" selected="0">
            <x v="0"/>
          </reference>
          <reference field="5" count="1" selected="0">
            <x v="1"/>
          </reference>
          <reference field="10" count="1" selected="0">
            <x v="5"/>
          </reference>
        </references>
      </pivotArea>
    </chartFormat>
    <chartFormat chart="0" format="995">
      <pivotArea type="data" outline="0" fieldPosition="0">
        <references count="3">
          <reference field="4294967294" count="1" selected="0">
            <x v="0"/>
          </reference>
          <reference field="5" count="1" selected="0">
            <x v="2"/>
          </reference>
          <reference field="10" count="1" selected="0">
            <x v="5"/>
          </reference>
        </references>
      </pivotArea>
    </chartFormat>
    <chartFormat chart="0" format="996">
      <pivotArea type="data" outline="0" fieldPosition="0">
        <references count="3">
          <reference field="4294967294" count="1" selected="0">
            <x v="0"/>
          </reference>
          <reference field="5" count="1" selected="0">
            <x v="3"/>
          </reference>
          <reference field="10" count="1" selected="0">
            <x v="5"/>
          </reference>
        </references>
      </pivotArea>
    </chartFormat>
    <chartFormat chart="0" format="997">
      <pivotArea type="data" outline="0" fieldPosition="0">
        <references count="3">
          <reference field="4294967294" count="1" selected="0">
            <x v="0"/>
          </reference>
          <reference field="5" count="1" selected="0">
            <x v="4"/>
          </reference>
          <reference field="10" count="1" selected="0">
            <x v="5"/>
          </reference>
        </references>
      </pivotArea>
    </chartFormat>
    <chartFormat chart="0" format="998">
      <pivotArea type="data" outline="0" fieldPosition="0">
        <references count="3">
          <reference field="4294967294" count="1" selected="0">
            <x v="0"/>
          </reference>
          <reference field="5" count="1" selected="0">
            <x v="5"/>
          </reference>
          <reference field="10" count="1" selected="0">
            <x v="5"/>
          </reference>
        </references>
      </pivotArea>
    </chartFormat>
    <chartFormat chart="0" format="999">
      <pivotArea type="data" outline="0" fieldPosition="0">
        <references count="3">
          <reference field="4294967294" count="1" selected="0">
            <x v="0"/>
          </reference>
          <reference field="5" count="1" selected="0">
            <x v="6"/>
          </reference>
          <reference field="10" count="1" selected="0">
            <x v="5"/>
          </reference>
        </references>
      </pivotArea>
    </chartFormat>
    <chartFormat chart="0" format="1000">
      <pivotArea type="data" outline="0" fieldPosition="0">
        <references count="3">
          <reference field="4294967294" count="1" selected="0">
            <x v="0"/>
          </reference>
          <reference field="5" count="1" selected="0">
            <x v="7"/>
          </reference>
          <reference field="10" count="1" selected="0">
            <x v="5"/>
          </reference>
        </references>
      </pivotArea>
    </chartFormat>
    <chartFormat chart="0" format="1001">
      <pivotArea type="data" outline="0" fieldPosition="0">
        <references count="3">
          <reference field="4294967294" count="1" selected="0">
            <x v="0"/>
          </reference>
          <reference field="5" count="1" selected="0">
            <x v="8"/>
          </reference>
          <reference field="10" count="1" selected="0">
            <x v="5"/>
          </reference>
        </references>
      </pivotArea>
    </chartFormat>
    <chartFormat chart="0" format="1002">
      <pivotArea type="data" outline="0" fieldPosition="0">
        <references count="3">
          <reference field="4294967294" count="1" selected="0">
            <x v="0"/>
          </reference>
          <reference field="5" count="1" selected="0">
            <x v="9"/>
          </reference>
          <reference field="10" count="1" selected="0">
            <x v="5"/>
          </reference>
        </references>
      </pivotArea>
    </chartFormat>
    <chartFormat chart="0" format="1003">
      <pivotArea type="data" outline="0" fieldPosition="0">
        <references count="3">
          <reference field="4294967294" count="1" selected="0">
            <x v="0"/>
          </reference>
          <reference field="5" count="1" selected="0">
            <x v="10"/>
          </reference>
          <reference field="10" count="1" selected="0">
            <x v="5"/>
          </reference>
        </references>
      </pivotArea>
    </chartFormat>
    <chartFormat chart="0" format="1004">
      <pivotArea type="data" outline="0" fieldPosition="0">
        <references count="3">
          <reference field="4294967294" count="1" selected="0">
            <x v="0"/>
          </reference>
          <reference field="5" count="1" selected="0">
            <x v="11"/>
          </reference>
          <reference field="10" count="1" selected="0">
            <x v="5"/>
          </reference>
        </references>
      </pivotArea>
    </chartFormat>
    <chartFormat chart="0" format="1005">
      <pivotArea type="data" outline="0" fieldPosition="0">
        <references count="3">
          <reference field="4294967294" count="1" selected="0">
            <x v="0"/>
          </reference>
          <reference field="5" count="1" selected="0">
            <x v="12"/>
          </reference>
          <reference field="10" count="1" selected="0">
            <x v="5"/>
          </reference>
        </references>
      </pivotArea>
    </chartFormat>
    <chartFormat chart="0" format="1006">
      <pivotArea type="data" outline="0" fieldPosition="0">
        <references count="3">
          <reference field="4294967294" count="1" selected="0">
            <x v="0"/>
          </reference>
          <reference field="5" count="1" selected="0">
            <x v="13"/>
          </reference>
          <reference field="10" count="1" selected="0">
            <x v="5"/>
          </reference>
        </references>
      </pivotArea>
    </chartFormat>
    <chartFormat chart="0" format="1007">
      <pivotArea type="data" outline="0" fieldPosition="0">
        <references count="3">
          <reference field="4294967294" count="1" selected="0">
            <x v="0"/>
          </reference>
          <reference field="5" count="1" selected="0">
            <x v="14"/>
          </reference>
          <reference field="10" count="1" selected="0">
            <x v="5"/>
          </reference>
        </references>
      </pivotArea>
    </chartFormat>
    <chartFormat chart="0" format="1008">
      <pivotArea type="data" outline="0" fieldPosition="0">
        <references count="3">
          <reference field="4294967294" count="1" selected="0">
            <x v="0"/>
          </reference>
          <reference field="5" count="1" selected="0">
            <x v="15"/>
          </reference>
          <reference field="10" count="1" selected="0">
            <x v="5"/>
          </reference>
        </references>
      </pivotArea>
    </chartFormat>
    <chartFormat chart="0" format="1009">
      <pivotArea type="data" outline="0" fieldPosition="0">
        <references count="3">
          <reference field="4294967294" count="1" selected="0">
            <x v="0"/>
          </reference>
          <reference field="5" count="1" selected="0">
            <x v="16"/>
          </reference>
          <reference field="10" count="1" selected="0">
            <x v="5"/>
          </reference>
        </references>
      </pivotArea>
    </chartFormat>
    <chartFormat chart="0" format="1010">
      <pivotArea type="data" outline="0" fieldPosition="0">
        <references count="3">
          <reference field="4294967294" count="1" selected="0">
            <x v="0"/>
          </reference>
          <reference field="5" count="1" selected="0">
            <x v="17"/>
          </reference>
          <reference field="10" count="1" selected="0">
            <x v="5"/>
          </reference>
        </references>
      </pivotArea>
    </chartFormat>
    <chartFormat chart="0" format="1011">
      <pivotArea type="data" outline="0" fieldPosition="0">
        <references count="3">
          <reference field="4294967294" count="1" selected="0">
            <x v="0"/>
          </reference>
          <reference field="5" count="1" selected="0">
            <x v="18"/>
          </reference>
          <reference field="10" count="1" selected="0">
            <x v="5"/>
          </reference>
        </references>
      </pivotArea>
    </chartFormat>
    <chartFormat chart="0" format="1012">
      <pivotArea type="data" outline="0" fieldPosition="0">
        <references count="3">
          <reference field="4294967294" count="1" selected="0">
            <x v="0"/>
          </reference>
          <reference field="5" count="1" selected="0">
            <x v="19"/>
          </reference>
          <reference field="10" count="1" selected="0">
            <x v="5"/>
          </reference>
        </references>
      </pivotArea>
    </chartFormat>
    <chartFormat chart="0" format="1013">
      <pivotArea type="data" outline="0" fieldPosition="0">
        <references count="3">
          <reference field="4294967294" count="1" selected="0">
            <x v="0"/>
          </reference>
          <reference field="5" count="1" selected="0">
            <x v="20"/>
          </reference>
          <reference field="10" count="1" selected="0">
            <x v="5"/>
          </reference>
        </references>
      </pivotArea>
    </chartFormat>
    <chartFormat chart="0" format="1014">
      <pivotArea type="data" outline="0" fieldPosition="0">
        <references count="3">
          <reference field="4294967294" count="1" selected="0">
            <x v="0"/>
          </reference>
          <reference field="5" count="1" selected="0">
            <x v="21"/>
          </reference>
          <reference field="10" count="1" selected="0">
            <x v="5"/>
          </reference>
        </references>
      </pivotArea>
    </chartFormat>
    <chartFormat chart="0" format="1015">
      <pivotArea type="data" outline="0" fieldPosition="0">
        <references count="3">
          <reference field="4294967294" count="1" selected="0">
            <x v="0"/>
          </reference>
          <reference field="5" count="1" selected="0">
            <x v="22"/>
          </reference>
          <reference field="10" count="1" selected="0">
            <x v="5"/>
          </reference>
        </references>
      </pivotArea>
    </chartFormat>
    <chartFormat chart="0" format="1016">
      <pivotArea type="data" outline="0" fieldPosition="0">
        <references count="3">
          <reference field="4294967294" count="1" selected="0">
            <x v="0"/>
          </reference>
          <reference field="5" count="1" selected="0">
            <x v="23"/>
          </reference>
          <reference field="10" count="1" selected="0">
            <x v="5"/>
          </reference>
        </references>
      </pivotArea>
    </chartFormat>
    <chartFormat chart="0" format="1017">
      <pivotArea type="data" outline="0" fieldPosition="0">
        <references count="3">
          <reference field="4294967294" count="1" selected="0">
            <x v="0"/>
          </reference>
          <reference field="5" count="1" selected="0">
            <x v="24"/>
          </reference>
          <reference field="10" count="1" selected="0">
            <x v="5"/>
          </reference>
        </references>
      </pivotArea>
    </chartFormat>
    <chartFormat chart="0" format="1018">
      <pivotArea type="data" outline="0" fieldPosition="0">
        <references count="3">
          <reference field="4294967294" count="1" selected="0">
            <x v="0"/>
          </reference>
          <reference field="5" count="1" selected="0">
            <x v="25"/>
          </reference>
          <reference field="10" count="1" selected="0">
            <x v="5"/>
          </reference>
        </references>
      </pivotArea>
    </chartFormat>
    <chartFormat chart="0" format="1019">
      <pivotArea type="data" outline="0" fieldPosition="0">
        <references count="3">
          <reference field="4294967294" count="1" selected="0">
            <x v="0"/>
          </reference>
          <reference field="5" count="1" selected="0">
            <x v="26"/>
          </reference>
          <reference field="10" count="1" selected="0">
            <x v="5"/>
          </reference>
        </references>
      </pivotArea>
    </chartFormat>
    <chartFormat chart="0" format="1020">
      <pivotArea type="data" outline="0" fieldPosition="0">
        <references count="3">
          <reference field="4294967294" count="1" selected="0">
            <x v="0"/>
          </reference>
          <reference field="5" count="1" selected="0">
            <x v="27"/>
          </reference>
          <reference field="10" count="1" selected="0">
            <x v="5"/>
          </reference>
        </references>
      </pivotArea>
    </chartFormat>
    <chartFormat chart="0" format="1021" series="1">
      <pivotArea type="data" outline="0" fieldPosition="0">
        <references count="2">
          <reference field="4294967294" count="1" selected="0">
            <x v="0"/>
          </reference>
          <reference field="10" count="1" selected="0">
            <x v="10"/>
          </reference>
        </references>
      </pivotArea>
    </chartFormat>
    <chartFormat chart="0" format="1022">
      <pivotArea type="data" outline="0" fieldPosition="0">
        <references count="3">
          <reference field="4294967294" count="1" selected="0">
            <x v="0"/>
          </reference>
          <reference field="5" count="1" selected="0">
            <x v="0"/>
          </reference>
          <reference field="10" count="1" selected="0">
            <x v="10"/>
          </reference>
        </references>
      </pivotArea>
    </chartFormat>
    <chartFormat chart="0" format="1023">
      <pivotArea type="data" outline="0" fieldPosition="0">
        <references count="3">
          <reference field="4294967294" count="1" selected="0">
            <x v="0"/>
          </reference>
          <reference field="5" count="1" selected="0">
            <x v="1"/>
          </reference>
          <reference field="10" count="1" selected="0">
            <x v="10"/>
          </reference>
        </references>
      </pivotArea>
    </chartFormat>
    <chartFormat chart="0" format="1024">
      <pivotArea type="data" outline="0" fieldPosition="0">
        <references count="3">
          <reference field="4294967294" count="1" selected="0">
            <x v="0"/>
          </reference>
          <reference field="5" count="1" selected="0">
            <x v="2"/>
          </reference>
          <reference field="10" count="1" selected="0">
            <x v="10"/>
          </reference>
        </references>
      </pivotArea>
    </chartFormat>
    <chartFormat chart="0" format="1025">
      <pivotArea type="data" outline="0" fieldPosition="0">
        <references count="3">
          <reference field="4294967294" count="1" selected="0">
            <x v="0"/>
          </reference>
          <reference field="5" count="1" selected="0">
            <x v="3"/>
          </reference>
          <reference field="10" count="1" selected="0">
            <x v="10"/>
          </reference>
        </references>
      </pivotArea>
    </chartFormat>
    <chartFormat chart="0" format="1026">
      <pivotArea type="data" outline="0" fieldPosition="0">
        <references count="3">
          <reference field="4294967294" count="1" selected="0">
            <x v="0"/>
          </reference>
          <reference field="5" count="1" selected="0">
            <x v="4"/>
          </reference>
          <reference field="10" count="1" selected="0">
            <x v="10"/>
          </reference>
        </references>
      </pivotArea>
    </chartFormat>
    <chartFormat chart="0" format="1027">
      <pivotArea type="data" outline="0" fieldPosition="0">
        <references count="3">
          <reference field="4294967294" count="1" selected="0">
            <x v="0"/>
          </reference>
          <reference field="5" count="1" selected="0">
            <x v="5"/>
          </reference>
          <reference field="10" count="1" selected="0">
            <x v="10"/>
          </reference>
        </references>
      </pivotArea>
    </chartFormat>
    <chartFormat chart="0" format="1028">
      <pivotArea type="data" outline="0" fieldPosition="0">
        <references count="3">
          <reference field="4294967294" count="1" selected="0">
            <x v="0"/>
          </reference>
          <reference field="5" count="1" selected="0">
            <x v="6"/>
          </reference>
          <reference field="10" count="1" selected="0">
            <x v="10"/>
          </reference>
        </references>
      </pivotArea>
    </chartFormat>
    <chartFormat chart="0" format="1029">
      <pivotArea type="data" outline="0" fieldPosition="0">
        <references count="3">
          <reference field="4294967294" count="1" selected="0">
            <x v="0"/>
          </reference>
          <reference field="5" count="1" selected="0">
            <x v="7"/>
          </reference>
          <reference field="10" count="1" selected="0">
            <x v="10"/>
          </reference>
        </references>
      </pivotArea>
    </chartFormat>
    <chartFormat chart="0" format="1030">
      <pivotArea type="data" outline="0" fieldPosition="0">
        <references count="3">
          <reference field="4294967294" count="1" selected="0">
            <x v="0"/>
          </reference>
          <reference field="5" count="1" selected="0">
            <x v="8"/>
          </reference>
          <reference field="10" count="1" selected="0">
            <x v="10"/>
          </reference>
        </references>
      </pivotArea>
    </chartFormat>
    <chartFormat chart="0" format="1031">
      <pivotArea type="data" outline="0" fieldPosition="0">
        <references count="3">
          <reference field="4294967294" count="1" selected="0">
            <x v="0"/>
          </reference>
          <reference field="5" count="1" selected="0">
            <x v="9"/>
          </reference>
          <reference field="10" count="1" selected="0">
            <x v="10"/>
          </reference>
        </references>
      </pivotArea>
    </chartFormat>
    <chartFormat chart="0" format="1032">
      <pivotArea type="data" outline="0" fieldPosition="0">
        <references count="3">
          <reference field="4294967294" count="1" selected="0">
            <x v="0"/>
          </reference>
          <reference field="5" count="1" selected="0">
            <x v="10"/>
          </reference>
          <reference field="10" count="1" selected="0">
            <x v="10"/>
          </reference>
        </references>
      </pivotArea>
    </chartFormat>
    <chartFormat chart="0" format="1033">
      <pivotArea type="data" outline="0" fieldPosition="0">
        <references count="3">
          <reference field="4294967294" count="1" selected="0">
            <x v="0"/>
          </reference>
          <reference field="5" count="1" selected="0">
            <x v="11"/>
          </reference>
          <reference field="10" count="1" selected="0">
            <x v="10"/>
          </reference>
        </references>
      </pivotArea>
    </chartFormat>
    <chartFormat chart="0" format="1034">
      <pivotArea type="data" outline="0" fieldPosition="0">
        <references count="3">
          <reference field="4294967294" count="1" selected="0">
            <x v="0"/>
          </reference>
          <reference field="5" count="1" selected="0">
            <x v="12"/>
          </reference>
          <reference field="10" count="1" selected="0">
            <x v="10"/>
          </reference>
        </references>
      </pivotArea>
    </chartFormat>
    <chartFormat chart="0" format="1035">
      <pivotArea type="data" outline="0" fieldPosition="0">
        <references count="3">
          <reference field="4294967294" count="1" selected="0">
            <x v="0"/>
          </reference>
          <reference field="5" count="1" selected="0">
            <x v="13"/>
          </reference>
          <reference field="10" count="1" selected="0">
            <x v="10"/>
          </reference>
        </references>
      </pivotArea>
    </chartFormat>
    <chartFormat chart="0" format="1036">
      <pivotArea type="data" outline="0" fieldPosition="0">
        <references count="3">
          <reference field="4294967294" count="1" selected="0">
            <x v="0"/>
          </reference>
          <reference field="5" count="1" selected="0">
            <x v="14"/>
          </reference>
          <reference field="10" count="1" selected="0">
            <x v="10"/>
          </reference>
        </references>
      </pivotArea>
    </chartFormat>
    <chartFormat chart="0" format="1037">
      <pivotArea type="data" outline="0" fieldPosition="0">
        <references count="3">
          <reference field="4294967294" count="1" selected="0">
            <x v="0"/>
          </reference>
          <reference field="5" count="1" selected="0">
            <x v="15"/>
          </reference>
          <reference field="10" count="1" selected="0">
            <x v="10"/>
          </reference>
        </references>
      </pivotArea>
    </chartFormat>
    <chartFormat chart="0" format="1038">
      <pivotArea type="data" outline="0" fieldPosition="0">
        <references count="3">
          <reference field="4294967294" count="1" selected="0">
            <x v="0"/>
          </reference>
          <reference field="5" count="1" selected="0">
            <x v="16"/>
          </reference>
          <reference field="10" count="1" selected="0">
            <x v="10"/>
          </reference>
        </references>
      </pivotArea>
    </chartFormat>
    <chartFormat chart="0" format="1039">
      <pivotArea type="data" outline="0" fieldPosition="0">
        <references count="3">
          <reference field="4294967294" count="1" selected="0">
            <x v="0"/>
          </reference>
          <reference field="5" count="1" selected="0">
            <x v="17"/>
          </reference>
          <reference field="10" count="1" selected="0">
            <x v="10"/>
          </reference>
        </references>
      </pivotArea>
    </chartFormat>
    <chartFormat chart="0" format="1040">
      <pivotArea type="data" outline="0" fieldPosition="0">
        <references count="3">
          <reference field="4294967294" count="1" selected="0">
            <x v="0"/>
          </reference>
          <reference field="5" count="1" selected="0">
            <x v="18"/>
          </reference>
          <reference field="10" count="1" selected="0">
            <x v="10"/>
          </reference>
        </references>
      </pivotArea>
    </chartFormat>
    <chartFormat chart="0" format="1041">
      <pivotArea type="data" outline="0" fieldPosition="0">
        <references count="3">
          <reference field="4294967294" count="1" selected="0">
            <x v="0"/>
          </reference>
          <reference field="5" count="1" selected="0">
            <x v="19"/>
          </reference>
          <reference field="10" count="1" selected="0">
            <x v="10"/>
          </reference>
        </references>
      </pivotArea>
    </chartFormat>
    <chartFormat chart="0" format="1042">
      <pivotArea type="data" outline="0" fieldPosition="0">
        <references count="3">
          <reference field="4294967294" count="1" selected="0">
            <x v="0"/>
          </reference>
          <reference field="5" count="1" selected="0">
            <x v="20"/>
          </reference>
          <reference field="10" count="1" selected="0">
            <x v="10"/>
          </reference>
        </references>
      </pivotArea>
    </chartFormat>
    <chartFormat chart="0" format="1043">
      <pivotArea type="data" outline="0" fieldPosition="0">
        <references count="3">
          <reference field="4294967294" count="1" selected="0">
            <x v="0"/>
          </reference>
          <reference field="5" count="1" selected="0">
            <x v="21"/>
          </reference>
          <reference field="10" count="1" selected="0">
            <x v="10"/>
          </reference>
        </references>
      </pivotArea>
    </chartFormat>
    <chartFormat chart="0" format="1044">
      <pivotArea type="data" outline="0" fieldPosition="0">
        <references count="3">
          <reference field="4294967294" count="1" selected="0">
            <x v="0"/>
          </reference>
          <reference field="5" count="1" selected="0">
            <x v="22"/>
          </reference>
          <reference field="10" count="1" selected="0">
            <x v="10"/>
          </reference>
        </references>
      </pivotArea>
    </chartFormat>
    <chartFormat chart="0" format="1045">
      <pivotArea type="data" outline="0" fieldPosition="0">
        <references count="3">
          <reference field="4294967294" count="1" selected="0">
            <x v="0"/>
          </reference>
          <reference field="5" count="1" selected="0">
            <x v="23"/>
          </reference>
          <reference field="10" count="1" selected="0">
            <x v="10"/>
          </reference>
        </references>
      </pivotArea>
    </chartFormat>
    <chartFormat chart="0" format="1046">
      <pivotArea type="data" outline="0" fieldPosition="0">
        <references count="3">
          <reference field="4294967294" count="1" selected="0">
            <x v="0"/>
          </reference>
          <reference field="5" count="1" selected="0">
            <x v="24"/>
          </reference>
          <reference field="10" count="1" selected="0">
            <x v="10"/>
          </reference>
        </references>
      </pivotArea>
    </chartFormat>
    <chartFormat chart="0" format="1047">
      <pivotArea type="data" outline="0" fieldPosition="0">
        <references count="3">
          <reference field="4294967294" count="1" selected="0">
            <x v="0"/>
          </reference>
          <reference field="5" count="1" selected="0">
            <x v="25"/>
          </reference>
          <reference field="10" count="1" selected="0">
            <x v="10"/>
          </reference>
        </references>
      </pivotArea>
    </chartFormat>
    <chartFormat chart="0" format="1048">
      <pivotArea type="data" outline="0" fieldPosition="0">
        <references count="3">
          <reference field="4294967294" count="1" selected="0">
            <x v="0"/>
          </reference>
          <reference field="5" count="1" selected="0">
            <x v="26"/>
          </reference>
          <reference field="10" count="1" selected="0">
            <x v="10"/>
          </reference>
        </references>
      </pivotArea>
    </chartFormat>
    <chartFormat chart="0" format="1049">
      <pivotArea type="data" outline="0" fieldPosition="0">
        <references count="3">
          <reference field="4294967294" count="1" selected="0">
            <x v="0"/>
          </reference>
          <reference field="5" count="1" selected="0">
            <x v="27"/>
          </reference>
          <reference field="10" count="1" selected="0">
            <x v="10"/>
          </reference>
        </references>
      </pivotArea>
    </chartFormat>
    <chartFormat chart="0" format="1050" series="1">
      <pivotArea type="data" outline="0" fieldPosition="0">
        <references count="2">
          <reference field="4294967294" count="1" selected="0">
            <x v="0"/>
          </reference>
          <reference field="10" count="1" selected="0">
            <x v="13"/>
          </reference>
        </references>
      </pivotArea>
    </chartFormat>
    <chartFormat chart="0" format="1051">
      <pivotArea type="data" outline="0" fieldPosition="0">
        <references count="3">
          <reference field="4294967294" count="1" selected="0">
            <x v="0"/>
          </reference>
          <reference field="5" count="1" selected="0">
            <x v="0"/>
          </reference>
          <reference field="10" count="1" selected="0">
            <x v="13"/>
          </reference>
        </references>
      </pivotArea>
    </chartFormat>
    <chartFormat chart="0" format="1052">
      <pivotArea type="data" outline="0" fieldPosition="0">
        <references count="3">
          <reference field="4294967294" count="1" selected="0">
            <x v="0"/>
          </reference>
          <reference field="5" count="1" selected="0">
            <x v="1"/>
          </reference>
          <reference field="10" count="1" selected="0">
            <x v="13"/>
          </reference>
        </references>
      </pivotArea>
    </chartFormat>
    <chartFormat chart="0" format="1053">
      <pivotArea type="data" outline="0" fieldPosition="0">
        <references count="3">
          <reference field="4294967294" count="1" selected="0">
            <x v="0"/>
          </reference>
          <reference field="5" count="1" selected="0">
            <x v="2"/>
          </reference>
          <reference field="10" count="1" selected="0">
            <x v="13"/>
          </reference>
        </references>
      </pivotArea>
    </chartFormat>
    <chartFormat chart="0" format="1054">
      <pivotArea type="data" outline="0" fieldPosition="0">
        <references count="3">
          <reference field="4294967294" count="1" selected="0">
            <x v="0"/>
          </reference>
          <reference field="5" count="1" selected="0">
            <x v="3"/>
          </reference>
          <reference field="10" count="1" selected="0">
            <x v="13"/>
          </reference>
        </references>
      </pivotArea>
    </chartFormat>
    <chartFormat chart="0" format="1055">
      <pivotArea type="data" outline="0" fieldPosition="0">
        <references count="3">
          <reference field="4294967294" count="1" selected="0">
            <x v="0"/>
          </reference>
          <reference field="5" count="1" selected="0">
            <x v="4"/>
          </reference>
          <reference field="10" count="1" selected="0">
            <x v="13"/>
          </reference>
        </references>
      </pivotArea>
    </chartFormat>
    <chartFormat chart="0" format="1056">
      <pivotArea type="data" outline="0" fieldPosition="0">
        <references count="3">
          <reference field="4294967294" count="1" selected="0">
            <x v="0"/>
          </reference>
          <reference field="5" count="1" selected="0">
            <x v="5"/>
          </reference>
          <reference field="10" count="1" selected="0">
            <x v="13"/>
          </reference>
        </references>
      </pivotArea>
    </chartFormat>
    <chartFormat chart="0" format="1057">
      <pivotArea type="data" outline="0" fieldPosition="0">
        <references count="3">
          <reference field="4294967294" count="1" selected="0">
            <x v="0"/>
          </reference>
          <reference field="5" count="1" selected="0">
            <x v="6"/>
          </reference>
          <reference field="10" count="1" selected="0">
            <x v="13"/>
          </reference>
        </references>
      </pivotArea>
    </chartFormat>
    <chartFormat chart="0" format="1058">
      <pivotArea type="data" outline="0" fieldPosition="0">
        <references count="3">
          <reference field="4294967294" count="1" selected="0">
            <x v="0"/>
          </reference>
          <reference field="5" count="1" selected="0">
            <x v="7"/>
          </reference>
          <reference field="10" count="1" selected="0">
            <x v="13"/>
          </reference>
        </references>
      </pivotArea>
    </chartFormat>
    <chartFormat chart="0" format="1059">
      <pivotArea type="data" outline="0" fieldPosition="0">
        <references count="3">
          <reference field="4294967294" count="1" selected="0">
            <x v="0"/>
          </reference>
          <reference field="5" count="1" selected="0">
            <x v="8"/>
          </reference>
          <reference field="10" count="1" selected="0">
            <x v="13"/>
          </reference>
        </references>
      </pivotArea>
    </chartFormat>
    <chartFormat chart="0" format="1060">
      <pivotArea type="data" outline="0" fieldPosition="0">
        <references count="3">
          <reference field="4294967294" count="1" selected="0">
            <x v="0"/>
          </reference>
          <reference field="5" count="1" selected="0">
            <x v="9"/>
          </reference>
          <reference field="10" count="1" selected="0">
            <x v="13"/>
          </reference>
        </references>
      </pivotArea>
    </chartFormat>
    <chartFormat chart="0" format="1061">
      <pivotArea type="data" outline="0" fieldPosition="0">
        <references count="3">
          <reference field="4294967294" count="1" selected="0">
            <x v="0"/>
          </reference>
          <reference field="5" count="1" selected="0">
            <x v="10"/>
          </reference>
          <reference field="10" count="1" selected="0">
            <x v="13"/>
          </reference>
        </references>
      </pivotArea>
    </chartFormat>
    <chartFormat chart="0" format="1062">
      <pivotArea type="data" outline="0" fieldPosition="0">
        <references count="3">
          <reference field="4294967294" count="1" selected="0">
            <x v="0"/>
          </reference>
          <reference field="5" count="1" selected="0">
            <x v="11"/>
          </reference>
          <reference field="10" count="1" selected="0">
            <x v="13"/>
          </reference>
        </references>
      </pivotArea>
    </chartFormat>
    <chartFormat chart="0" format="1063">
      <pivotArea type="data" outline="0" fieldPosition="0">
        <references count="3">
          <reference field="4294967294" count="1" selected="0">
            <x v="0"/>
          </reference>
          <reference field="5" count="1" selected="0">
            <x v="12"/>
          </reference>
          <reference field="10" count="1" selected="0">
            <x v="13"/>
          </reference>
        </references>
      </pivotArea>
    </chartFormat>
    <chartFormat chart="0" format="1064">
      <pivotArea type="data" outline="0" fieldPosition="0">
        <references count="3">
          <reference field="4294967294" count="1" selected="0">
            <x v="0"/>
          </reference>
          <reference field="5" count="1" selected="0">
            <x v="13"/>
          </reference>
          <reference field="10" count="1" selected="0">
            <x v="13"/>
          </reference>
        </references>
      </pivotArea>
    </chartFormat>
    <chartFormat chart="0" format="1065">
      <pivotArea type="data" outline="0" fieldPosition="0">
        <references count="3">
          <reference field="4294967294" count="1" selected="0">
            <x v="0"/>
          </reference>
          <reference field="5" count="1" selected="0">
            <x v="14"/>
          </reference>
          <reference field="10" count="1" selected="0">
            <x v="13"/>
          </reference>
        </references>
      </pivotArea>
    </chartFormat>
    <chartFormat chart="0" format="1066">
      <pivotArea type="data" outline="0" fieldPosition="0">
        <references count="3">
          <reference field="4294967294" count="1" selected="0">
            <x v="0"/>
          </reference>
          <reference field="5" count="1" selected="0">
            <x v="15"/>
          </reference>
          <reference field="10" count="1" selected="0">
            <x v="13"/>
          </reference>
        </references>
      </pivotArea>
    </chartFormat>
    <chartFormat chart="0" format="1067">
      <pivotArea type="data" outline="0" fieldPosition="0">
        <references count="3">
          <reference field="4294967294" count="1" selected="0">
            <x v="0"/>
          </reference>
          <reference field="5" count="1" selected="0">
            <x v="16"/>
          </reference>
          <reference field="10" count="1" selected="0">
            <x v="13"/>
          </reference>
        </references>
      </pivotArea>
    </chartFormat>
    <chartFormat chart="0" format="1068">
      <pivotArea type="data" outline="0" fieldPosition="0">
        <references count="3">
          <reference field="4294967294" count="1" selected="0">
            <x v="0"/>
          </reference>
          <reference field="5" count="1" selected="0">
            <x v="17"/>
          </reference>
          <reference field="10" count="1" selected="0">
            <x v="13"/>
          </reference>
        </references>
      </pivotArea>
    </chartFormat>
    <chartFormat chart="0" format="1069">
      <pivotArea type="data" outline="0" fieldPosition="0">
        <references count="3">
          <reference field="4294967294" count="1" selected="0">
            <x v="0"/>
          </reference>
          <reference field="5" count="1" selected="0">
            <x v="18"/>
          </reference>
          <reference field="10" count="1" selected="0">
            <x v="13"/>
          </reference>
        </references>
      </pivotArea>
    </chartFormat>
    <chartFormat chart="0" format="1070">
      <pivotArea type="data" outline="0" fieldPosition="0">
        <references count="3">
          <reference field="4294967294" count="1" selected="0">
            <x v="0"/>
          </reference>
          <reference field="5" count="1" selected="0">
            <x v="19"/>
          </reference>
          <reference field="10" count="1" selected="0">
            <x v="13"/>
          </reference>
        </references>
      </pivotArea>
    </chartFormat>
    <chartFormat chart="0" format="1071">
      <pivotArea type="data" outline="0" fieldPosition="0">
        <references count="3">
          <reference field="4294967294" count="1" selected="0">
            <x v="0"/>
          </reference>
          <reference field="5" count="1" selected="0">
            <x v="20"/>
          </reference>
          <reference field="10" count="1" selected="0">
            <x v="13"/>
          </reference>
        </references>
      </pivotArea>
    </chartFormat>
    <chartFormat chart="0" format="1072">
      <pivotArea type="data" outline="0" fieldPosition="0">
        <references count="3">
          <reference field="4294967294" count="1" selected="0">
            <x v="0"/>
          </reference>
          <reference field="5" count="1" selected="0">
            <x v="21"/>
          </reference>
          <reference field="10" count="1" selected="0">
            <x v="13"/>
          </reference>
        </references>
      </pivotArea>
    </chartFormat>
    <chartFormat chart="0" format="1073">
      <pivotArea type="data" outline="0" fieldPosition="0">
        <references count="3">
          <reference field="4294967294" count="1" selected="0">
            <x v="0"/>
          </reference>
          <reference field="5" count="1" selected="0">
            <x v="22"/>
          </reference>
          <reference field="10" count="1" selected="0">
            <x v="13"/>
          </reference>
        </references>
      </pivotArea>
    </chartFormat>
    <chartFormat chart="0" format="1074">
      <pivotArea type="data" outline="0" fieldPosition="0">
        <references count="3">
          <reference field="4294967294" count="1" selected="0">
            <x v="0"/>
          </reference>
          <reference field="5" count="1" selected="0">
            <x v="23"/>
          </reference>
          <reference field="10" count="1" selected="0">
            <x v="13"/>
          </reference>
        </references>
      </pivotArea>
    </chartFormat>
    <chartFormat chart="0" format="1075">
      <pivotArea type="data" outline="0" fieldPosition="0">
        <references count="3">
          <reference field="4294967294" count="1" selected="0">
            <x v="0"/>
          </reference>
          <reference field="5" count="1" selected="0">
            <x v="24"/>
          </reference>
          <reference field="10" count="1" selected="0">
            <x v="13"/>
          </reference>
        </references>
      </pivotArea>
    </chartFormat>
    <chartFormat chart="0" format="1076">
      <pivotArea type="data" outline="0" fieldPosition="0">
        <references count="3">
          <reference field="4294967294" count="1" selected="0">
            <x v="0"/>
          </reference>
          <reference field="5" count="1" selected="0">
            <x v="25"/>
          </reference>
          <reference field="10" count="1" selected="0">
            <x v="13"/>
          </reference>
        </references>
      </pivotArea>
    </chartFormat>
    <chartFormat chart="0" format="1077">
      <pivotArea type="data" outline="0" fieldPosition="0">
        <references count="3">
          <reference field="4294967294" count="1" selected="0">
            <x v="0"/>
          </reference>
          <reference field="5" count="1" selected="0">
            <x v="26"/>
          </reference>
          <reference field="10" count="1" selected="0">
            <x v="13"/>
          </reference>
        </references>
      </pivotArea>
    </chartFormat>
    <chartFormat chart="0" format="1078">
      <pivotArea type="data" outline="0" fieldPosition="0">
        <references count="3">
          <reference field="4294967294" count="1" selected="0">
            <x v="0"/>
          </reference>
          <reference field="5" count="1" selected="0">
            <x v="27"/>
          </reference>
          <reference field="10" count="1" selected="0">
            <x v="13"/>
          </reference>
        </references>
      </pivotArea>
    </chartFormat>
    <chartFormat chart="0" format="1079" series="1">
      <pivotArea type="data" outline="0" fieldPosition="0">
        <references count="2">
          <reference field="4294967294" count="1" selected="0">
            <x v="0"/>
          </reference>
          <reference field="10" count="1" selected="0">
            <x v="14"/>
          </reference>
        </references>
      </pivotArea>
    </chartFormat>
    <chartFormat chart="0" format="1080">
      <pivotArea type="data" outline="0" fieldPosition="0">
        <references count="3">
          <reference field="4294967294" count="1" selected="0">
            <x v="0"/>
          </reference>
          <reference field="5" count="1" selected="0">
            <x v="0"/>
          </reference>
          <reference field="10" count="1" selected="0">
            <x v="14"/>
          </reference>
        </references>
      </pivotArea>
    </chartFormat>
    <chartFormat chart="0" format="1081">
      <pivotArea type="data" outline="0" fieldPosition="0">
        <references count="3">
          <reference field="4294967294" count="1" selected="0">
            <x v="0"/>
          </reference>
          <reference field="5" count="1" selected="0">
            <x v="1"/>
          </reference>
          <reference field="10" count="1" selected="0">
            <x v="14"/>
          </reference>
        </references>
      </pivotArea>
    </chartFormat>
    <chartFormat chart="0" format="1082">
      <pivotArea type="data" outline="0" fieldPosition="0">
        <references count="3">
          <reference field="4294967294" count="1" selected="0">
            <x v="0"/>
          </reference>
          <reference field="5" count="1" selected="0">
            <x v="2"/>
          </reference>
          <reference field="10" count="1" selected="0">
            <x v="14"/>
          </reference>
        </references>
      </pivotArea>
    </chartFormat>
    <chartFormat chart="0" format="1083">
      <pivotArea type="data" outline="0" fieldPosition="0">
        <references count="3">
          <reference field="4294967294" count="1" selected="0">
            <x v="0"/>
          </reference>
          <reference field="5" count="1" selected="0">
            <x v="3"/>
          </reference>
          <reference field="10" count="1" selected="0">
            <x v="14"/>
          </reference>
        </references>
      </pivotArea>
    </chartFormat>
    <chartFormat chart="0" format="1084">
      <pivotArea type="data" outline="0" fieldPosition="0">
        <references count="3">
          <reference field="4294967294" count="1" selected="0">
            <x v="0"/>
          </reference>
          <reference field="5" count="1" selected="0">
            <x v="4"/>
          </reference>
          <reference field="10" count="1" selected="0">
            <x v="14"/>
          </reference>
        </references>
      </pivotArea>
    </chartFormat>
    <chartFormat chart="0" format="1085">
      <pivotArea type="data" outline="0" fieldPosition="0">
        <references count="3">
          <reference field="4294967294" count="1" selected="0">
            <x v="0"/>
          </reference>
          <reference field="5" count="1" selected="0">
            <x v="5"/>
          </reference>
          <reference field="10" count="1" selected="0">
            <x v="14"/>
          </reference>
        </references>
      </pivotArea>
    </chartFormat>
    <chartFormat chart="0" format="1086">
      <pivotArea type="data" outline="0" fieldPosition="0">
        <references count="3">
          <reference field="4294967294" count="1" selected="0">
            <x v="0"/>
          </reference>
          <reference field="5" count="1" selected="0">
            <x v="6"/>
          </reference>
          <reference field="10" count="1" selected="0">
            <x v="14"/>
          </reference>
        </references>
      </pivotArea>
    </chartFormat>
    <chartFormat chart="0" format="1087">
      <pivotArea type="data" outline="0" fieldPosition="0">
        <references count="3">
          <reference field="4294967294" count="1" selected="0">
            <x v="0"/>
          </reference>
          <reference field="5" count="1" selected="0">
            <x v="7"/>
          </reference>
          <reference field="10" count="1" selected="0">
            <x v="14"/>
          </reference>
        </references>
      </pivotArea>
    </chartFormat>
    <chartFormat chart="0" format="1088">
      <pivotArea type="data" outline="0" fieldPosition="0">
        <references count="3">
          <reference field="4294967294" count="1" selected="0">
            <x v="0"/>
          </reference>
          <reference field="5" count="1" selected="0">
            <x v="8"/>
          </reference>
          <reference field="10" count="1" selected="0">
            <x v="14"/>
          </reference>
        </references>
      </pivotArea>
    </chartFormat>
    <chartFormat chart="0" format="1089">
      <pivotArea type="data" outline="0" fieldPosition="0">
        <references count="3">
          <reference field="4294967294" count="1" selected="0">
            <x v="0"/>
          </reference>
          <reference field="5" count="1" selected="0">
            <x v="9"/>
          </reference>
          <reference field="10" count="1" selected="0">
            <x v="14"/>
          </reference>
        </references>
      </pivotArea>
    </chartFormat>
    <chartFormat chart="0" format="1090">
      <pivotArea type="data" outline="0" fieldPosition="0">
        <references count="3">
          <reference field="4294967294" count="1" selected="0">
            <x v="0"/>
          </reference>
          <reference field="5" count="1" selected="0">
            <x v="10"/>
          </reference>
          <reference field="10" count="1" selected="0">
            <x v="14"/>
          </reference>
        </references>
      </pivotArea>
    </chartFormat>
    <chartFormat chart="0" format="1091">
      <pivotArea type="data" outline="0" fieldPosition="0">
        <references count="3">
          <reference field="4294967294" count="1" selected="0">
            <x v="0"/>
          </reference>
          <reference field="5" count="1" selected="0">
            <x v="11"/>
          </reference>
          <reference field="10" count="1" selected="0">
            <x v="14"/>
          </reference>
        </references>
      </pivotArea>
    </chartFormat>
    <chartFormat chart="0" format="1092">
      <pivotArea type="data" outline="0" fieldPosition="0">
        <references count="3">
          <reference field="4294967294" count="1" selected="0">
            <x v="0"/>
          </reference>
          <reference field="5" count="1" selected="0">
            <x v="12"/>
          </reference>
          <reference field="10" count="1" selected="0">
            <x v="14"/>
          </reference>
        </references>
      </pivotArea>
    </chartFormat>
    <chartFormat chart="0" format="1093">
      <pivotArea type="data" outline="0" fieldPosition="0">
        <references count="3">
          <reference field="4294967294" count="1" selected="0">
            <x v="0"/>
          </reference>
          <reference field="5" count="1" selected="0">
            <x v="13"/>
          </reference>
          <reference field="10" count="1" selected="0">
            <x v="14"/>
          </reference>
        </references>
      </pivotArea>
    </chartFormat>
    <chartFormat chart="0" format="1094">
      <pivotArea type="data" outline="0" fieldPosition="0">
        <references count="3">
          <reference field="4294967294" count="1" selected="0">
            <x v="0"/>
          </reference>
          <reference field="5" count="1" selected="0">
            <x v="14"/>
          </reference>
          <reference field="10" count="1" selected="0">
            <x v="14"/>
          </reference>
        </references>
      </pivotArea>
    </chartFormat>
    <chartFormat chart="0" format="1095">
      <pivotArea type="data" outline="0" fieldPosition="0">
        <references count="3">
          <reference field="4294967294" count="1" selected="0">
            <x v="0"/>
          </reference>
          <reference field="5" count="1" selected="0">
            <x v="15"/>
          </reference>
          <reference field="10" count="1" selected="0">
            <x v="14"/>
          </reference>
        </references>
      </pivotArea>
    </chartFormat>
    <chartFormat chart="0" format="1096">
      <pivotArea type="data" outline="0" fieldPosition="0">
        <references count="3">
          <reference field="4294967294" count="1" selected="0">
            <x v="0"/>
          </reference>
          <reference field="5" count="1" selected="0">
            <x v="16"/>
          </reference>
          <reference field="10" count="1" selected="0">
            <x v="14"/>
          </reference>
        </references>
      </pivotArea>
    </chartFormat>
    <chartFormat chart="0" format="1097">
      <pivotArea type="data" outline="0" fieldPosition="0">
        <references count="3">
          <reference field="4294967294" count="1" selected="0">
            <x v="0"/>
          </reference>
          <reference field="5" count="1" selected="0">
            <x v="17"/>
          </reference>
          <reference field="10" count="1" selected="0">
            <x v="14"/>
          </reference>
        </references>
      </pivotArea>
    </chartFormat>
    <chartFormat chart="0" format="1098">
      <pivotArea type="data" outline="0" fieldPosition="0">
        <references count="3">
          <reference field="4294967294" count="1" selected="0">
            <x v="0"/>
          </reference>
          <reference field="5" count="1" selected="0">
            <x v="18"/>
          </reference>
          <reference field="10" count="1" selected="0">
            <x v="14"/>
          </reference>
        </references>
      </pivotArea>
    </chartFormat>
    <chartFormat chart="0" format="1099">
      <pivotArea type="data" outline="0" fieldPosition="0">
        <references count="3">
          <reference field="4294967294" count="1" selected="0">
            <x v="0"/>
          </reference>
          <reference field="5" count="1" selected="0">
            <x v="19"/>
          </reference>
          <reference field="10" count="1" selected="0">
            <x v="14"/>
          </reference>
        </references>
      </pivotArea>
    </chartFormat>
    <chartFormat chart="0" format="1100">
      <pivotArea type="data" outline="0" fieldPosition="0">
        <references count="3">
          <reference field="4294967294" count="1" selected="0">
            <x v="0"/>
          </reference>
          <reference field="5" count="1" selected="0">
            <x v="20"/>
          </reference>
          <reference field="10" count="1" selected="0">
            <x v="14"/>
          </reference>
        </references>
      </pivotArea>
    </chartFormat>
    <chartFormat chart="0" format="1101">
      <pivotArea type="data" outline="0" fieldPosition="0">
        <references count="3">
          <reference field="4294967294" count="1" selected="0">
            <x v="0"/>
          </reference>
          <reference field="5" count="1" selected="0">
            <x v="21"/>
          </reference>
          <reference field="10" count="1" selected="0">
            <x v="14"/>
          </reference>
        </references>
      </pivotArea>
    </chartFormat>
    <chartFormat chart="0" format="1102">
      <pivotArea type="data" outline="0" fieldPosition="0">
        <references count="3">
          <reference field="4294967294" count="1" selected="0">
            <x v="0"/>
          </reference>
          <reference field="5" count="1" selected="0">
            <x v="22"/>
          </reference>
          <reference field="10" count="1" selected="0">
            <x v="14"/>
          </reference>
        </references>
      </pivotArea>
    </chartFormat>
    <chartFormat chart="0" format="1103">
      <pivotArea type="data" outline="0" fieldPosition="0">
        <references count="3">
          <reference field="4294967294" count="1" selected="0">
            <x v="0"/>
          </reference>
          <reference field="5" count="1" selected="0">
            <x v="23"/>
          </reference>
          <reference field="10" count="1" selected="0">
            <x v="14"/>
          </reference>
        </references>
      </pivotArea>
    </chartFormat>
    <chartFormat chart="0" format="1104">
      <pivotArea type="data" outline="0" fieldPosition="0">
        <references count="3">
          <reference field="4294967294" count="1" selected="0">
            <x v="0"/>
          </reference>
          <reference field="5" count="1" selected="0">
            <x v="24"/>
          </reference>
          <reference field="10" count="1" selected="0">
            <x v="14"/>
          </reference>
        </references>
      </pivotArea>
    </chartFormat>
    <chartFormat chart="0" format="1105">
      <pivotArea type="data" outline="0" fieldPosition="0">
        <references count="3">
          <reference field="4294967294" count="1" selected="0">
            <x v="0"/>
          </reference>
          <reference field="5" count="1" selected="0">
            <x v="25"/>
          </reference>
          <reference field="10" count="1" selected="0">
            <x v="14"/>
          </reference>
        </references>
      </pivotArea>
    </chartFormat>
    <chartFormat chart="0" format="1106">
      <pivotArea type="data" outline="0" fieldPosition="0">
        <references count="3">
          <reference field="4294967294" count="1" selected="0">
            <x v="0"/>
          </reference>
          <reference field="5" count="1" selected="0">
            <x v="26"/>
          </reference>
          <reference field="10" count="1" selected="0">
            <x v="14"/>
          </reference>
        </references>
      </pivotArea>
    </chartFormat>
    <chartFormat chart="0" format="1107">
      <pivotArea type="data" outline="0" fieldPosition="0">
        <references count="3">
          <reference field="4294967294" count="1" selected="0">
            <x v="0"/>
          </reference>
          <reference field="5" count="1" selected="0">
            <x v="27"/>
          </reference>
          <reference field="10" count="1" selected="0">
            <x v="1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700-000005000000}" name="PivotTable9" cacheId="2"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2">
  <location ref="A43:F52" firstHeaderRow="1" firstDataRow="2" firstDataCol="1" rowPageCount="2" colPageCount="1"/>
  <pivotFields count="31">
    <pivotField showAll="0"/>
    <pivotField showAll="0" defaultSubtotal="0"/>
    <pivotField showAll="0" defaultSubtotal="0"/>
    <pivotField showAll="0"/>
    <pivotField showAll="0" defaultSubtotal="0"/>
    <pivotField axis="axisPage" multipleItemSelectionAllowed="1" showAll="0">
      <items count="30">
        <item h="1" x="0"/>
        <item h="1" x="1"/>
        <item h="1" x="2"/>
        <item h="1" x="3"/>
        <item h="1" x="4"/>
        <item h="1" x="5"/>
        <item h="1" x="6"/>
        <item h="1" x="7"/>
        <item h="1" x="8"/>
        <item h="1" x="9"/>
        <item x="10"/>
        <item h="1" x="11"/>
        <item h="1" x="12"/>
        <item h="1" x="13"/>
        <item h="1" x="14"/>
        <item h="1" x="15"/>
        <item h="1" x="16"/>
        <item h="1" x="17"/>
        <item h="1" x="18"/>
        <item h="1" x="19"/>
        <item h="1" x="20"/>
        <item h="1" x="21"/>
        <item h="1" x="22"/>
        <item h="1" m="1" x="28"/>
        <item h="1" x="24"/>
        <item h="1" x="25"/>
        <item h="1" x="26"/>
        <item h="1" x="27"/>
        <item h="1" x="23"/>
        <item t="default"/>
      </items>
    </pivotField>
    <pivotField showAll="0"/>
    <pivotField showAll="0"/>
    <pivotField axis="axisPage" multipleItemSelectionAllowed="1" showAll="0">
      <items count="10">
        <item h="1" m="1" x="8"/>
        <item h="1" m="1" x="7"/>
        <item h="1" m="1" x="6"/>
        <item h="1" m="1" x="5"/>
        <item h="1" m="1" x="4"/>
        <item h="1" m="1" x="3"/>
        <item h="1" m="1" x="2"/>
        <item h="1" m="1" x="1"/>
        <item x="0"/>
        <item t="default"/>
      </items>
    </pivotField>
    <pivotField showAll="0"/>
    <pivotField showAll="0" defaultSubtotal="0"/>
    <pivotField axis="axisRow" showAll="0">
      <items count="17">
        <item h="1" x="12"/>
        <item x="8"/>
        <item x="3"/>
        <item x="5"/>
        <item x="4"/>
        <item x="1"/>
        <item h="1" x="11"/>
        <item h="1" x="13"/>
        <item h="1" x="10"/>
        <item h="1" x="7"/>
        <item h="1" x="6"/>
        <item x="2"/>
        <item h="1" x="15"/>
        <item h="1" x="14"/>
        <item x="9"/>
        <item h="1" x="0"/>
        <item t="default"/>
      </items>
    </pivotField>
    <pivotField numFmtId="167" showAll="0"/>
    <pivotField numFmtId="167" showAll="0"/>
    <pivotField dataField="1" showAll="0"/>
    <pivotField dataField="1" showAll="0"/>
    <pivotField dataField="1" showAll="0"/>
    <pivotField showAll="0"/>
    <pivotField numFmtId="167" showAll="0"/>
    <pivotField numFmtId="167" showAll="0"/>
    <pivotField numFmtId="167" showAll="0"/>
    <pivotField numFmtId="167" showAll="0"/>
    <pivotField numFmtId="167" showAll="0"/>
    <pivotField showAll="0"/>
    <pivotField dataField="1" showAll="0"/>
    <pivotField dataField="1" showAll="0"/>
    <pivotField showAll="0"/>
    <pivotField numFmtId="167" showAll="0"/>
    <pivotField showAll="0"/>
    <pivotField numFmtId="167" showAll="0"/>
    <pivotField numFmtId="167" showAll="0"/>
  </pivotFields>
  <rowFields count="1">
    <field x="11"/>
  </rowFields>
  <rowItems count="8">
    <i>
      <x v="1"/>
    </i>
    <i>
      <x v="2"/>
    </i>
    <i>
      <x v="3"/>
    </i>
    <i>
      <x v="4"/>
    </i>
    <i>
      <x v="5"/>
    </i>
    <i>
      <x v="11"/>
    </i>
    <i>
      <x v="14"/>
    </i>
    <i t="grand">
      <x/>
    </i>
  </rowItems>
  <colFields count="1">
    <field x="-2"/>
  </colFields>
  <colItems count="5">
    <i>
      <x/>
    </i>
    <i i="1">
      <x v="1"/>
    </i>
    <i i="2">
      <x v="2"/>
    </i>
    <i i="3">
      <x v="3"/>
    </i>
    <i i="4">
      <x v="4"/>
    </i>
  </colItems>
  <pageFields count="2">
    <pageField fld="5" hier="-1"/>
    <pageField fld="8" hier="-1"/>
  </pageFields>
  <dataFields count="5">
    <dataField name="Hot water" fld="14" baseField="0" baseItem="0"/>
    <dataField name="Space heating" fld="15" baseField="0" baseItem="0"/>
    <dataField name="Space cooling" fld="24" baseField="0" baseItem="0"/>
    <dataField name="Process cooling" fld="25" baseField="0" baseItem="0"/>
    <dataField name="Process heating" fld="16" baseField="0" baseItem="0"/>
  </dataFields>
  <formats count="17">
    <format dxfId="273">
      <pivotArea collapsedLevelsAreSubtotals="1" fieldPosition="0">
        <references count="1">
          <reference field="11" count="0"/>
        </references>
      </pivotArea>
    </format>
    <format dxfId="272">
      <pivotArea dataOnly="0" labelOnly="1" outline="0" fieldPosition="0">
        <references count="1">
          <reference field="4294967294" count="2">
            <x v="2"/>
            <x v="3"/>
          </reference>
        </references>
      </pivotArea>
    </format>
    <format dxfId="271">
      <pivotArea grandRow="1" outline="0" collapsedLevelsAreSubtotals="1" fieldPosition="0"/>
    </format>
    <format dxfId="270">
      <pivotArea type="all" dataOnly="0" outline="0" fieldPosition="0"/>
    </format>
    <format dxfId="269">
      <pivotArea outline="0" collapsedLevelsAreSubtotals="1" fieldPosition="0"/>
    </format>
    <format dxfId="268">
      <pivotArea type="origin" dataOnly="0" labelOnly="1" outline="0" fieldPosition="0"/>
    </format>
    <format dxfId="267">
      <pivotArea field="-2" type="button" dataOnly="0" labelOnly="1" outline="0" axis="axisCol" fieldPosition="0"/>
    </format>
    <format dxfId="266">
      <pivotArea type="topRight" dataOnly="0" labelOnly="1" outline="0" fieldPosition="0"/>
    </format>
    <format dxfId="265">
      <pivotArea field="11" type="button" dataOnly="0" labelOnly="1" outline="0" axis="axisRow" fieldPosition="0"/>
    </format>
    <format dxfId="264">
      <pivotArea dataOnly="0" labelOnly="1" fieldPosition="0">
        <references count="1">
          <reference field="11" count="0"/>
        </references>
      </pivotArea>
    </format>
    <format dxfId="263">
      <pivotArea dataOnly="0" labelOnly="1" grandRow="1" outline="0" fieldPosition="0"/>
    </format>
    <format dxfId="262">
      <pivotArea dataOnly="0" labelOnly="1" outline="0" fieldPosition="0">
        <references count="1">
          <reference field="4294967294" count="5">
            <x v="0"/>
            <x v="1"/>
            <x v="2"/>
            <x v="3"/>
            <x v="4"/>
          </reference>
        </references>
      </pivotArea>
    </format>
    <format dxfId="261">
      <pivotArea dataOnly="0" labelOnly="1" outline="0" fieldPosition="0">
        <references count="1">
          <reference field="4294967294" count="5">
            <x v="0"/>
            <x v="1"/>
            <x v="2"/>
            <x v="3"/>
            <x v="4"/>
          </reference>
        </references>
      </pivotArea>
    </format>
    <format dxfId="260">
      <pivotArea grandRow="1" outline="0" collapsedLevelsAreSubtotals="1" fieldPosition="0"/>
    </format>
    <format dxfId="259">
      <pivotArea collapsedLevelsAreSubtotals="1" fieldPosition="0">
        <references count="1">
          <reference field="11" count="0"/>
        </references>
      </pivotArea>
    </format>
    <format dxfId="258">
      <pivotArea collapsedLevelsAreSubtotals="1" fieldPosition="0">
        <references count="1">
          <reference field="11" count="0"/>
        </references>
      </pivotArea>
    </format>
    <format dxfId="257">
      <pivotArea collapsedLevelsAreSubtotals="1" fieldPosition="0">
        <references count="1">
          <reference field="11" count="0"/>
        </references>
      </pivotArea>
    </format>
  </formats>
  <chartFormats count="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4"/>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4"/>
          </reference>
        </references>
      </pivotArea>
    </chartFormat>
    <chartFormat chart="1" format="3" series="1">
      <pivotArea type="data" outline="0" fieldPosition="0">
        <references count="1">
          <reference field="4294967294" count="1" selected="0">
            <x v="2"/>
          </reference>
        </references>
      </pivotArea>
    </chartFormat>
    <chartFormat chart="1" format="4" series="1">
      <pivotArea type="data" outline="0" fieldPosition="0">
        <references count="1">
          <reference field="4294967294" count="1" selected="0">
            <x v="3"/>
          </reference>
        </references>
      </pivotArea>
    </chartFormat>
    <chartFormat chart="0" format="5">
      <pivotArea type="data" outline="0" fieldPosition="0">
        <references count="2">
          <reference field="4294967294" count="1" selected="0">
            <x v="0"/>
          </reference>
          <reference field="11" count="1" selected="0">
            <x v="1"/>
          </reference>
        </references>
      </pivotArea>
    </chartFormat>
    <chartFormat chart="0" format="6">
      <pivotArea type="data" outline="0" fieldPosition="0">
        <references count="2">
          <reference field="4294967294" count="1" selected="0">
            <x v="0"/>
          </reference>
          <reference field="11" count="1" selected="0">
            <x v="2"/>
          </reference>
        </references>
      </pivotArea>
    </chartFormat>
    <chartFormat chart="0" format="7">
      <pivotArea type="data" outline="0" fieldPosition="0">
        <references count="2">
          <reference field="4294967294" count="1" selected="0">
            <x v="0"/>
          </reference>
          <reference field="11" count="1" selected="0">
            <x v="3"/>
          </reference>
        </references>
      </pivotArea>
    </chartFormat>
    <chartFormat chart="0" format="8">
      <pivotArea type="data" outline="0" fieldPosition="0">
        <references count="2">
          <reference field="4294967294" count="1" selected="0">
            <x v="0"/>
          </reference>
          <reference field="11" count="1" selected="0">
            <x v="4"/>
          </reference>
        </references>
      </pivotArea>
    </chartFormat>
    <chartFormat chart="0" format="9">
      <pivotArea type="data" outline="0" fieldPosition="0">
        <references count="2">
          <reference field="4294967294" count="1" selected="0">
            <x v="0"/>
          </reference>
          <reference field="11" count="1" selected="0">
            <x v="5"/>
          </reference>
        </references>
      </pivotArea>
    </chartFormat>
    <chartFormat chart="0" format="10">
      <pivotArea type="data" outline="0" fieldPosition="0">
        <references count="2">
          <reference field="4294967294" count="1" selected="0">
            <x v="0"/>
          </reference>
          <reference field="11" count="1" selected="0">
            <x v="11"/>
          </reference>
        </references>
      </pivotArea>
    </chartFormat>
    <chartFormat chart="0" format="11">
      <pivotArea type="data" outline="0" fieldPosition="0">
        <references count="2">
          <reference field="4294967294" count="1" selected="0">
            <x v="0"/>
          </reference>
          <reference field="11" count="1" selected="0">
            <x v="14"/>
          </reference>
        </references>
      </pivotArea>
    </chartFormat>
    <chartFormat chart="0" format="12">
      <pivotArea type="data" outline="0" fieldPosition="0">
        <references count="2">
          <reference field="4294967294" count="1" selected="0">
            <x v="1"/>
          </reference>
          <reference field="11" count="1" selected="0">
            <x v="1"/>
          </reference>
        </references>
      </pivotArea>
    </chartFormat>
    <chartFormat chart="0" format="13">
      <pivotArea type="data" outline="0" fieldPosition="0">
        <references count="2">
          <reference field="4294967294" count="1" selected="0">
            <x v="1"/>
          </reference>
          <reference field="11" count="1" selected="0">
            <x v="2"/>
          </reference>
        </references>
      </pivotArea>
    </chartFormat>
    <chartFormat chart="0" format="14">
      <pivotArea type="data" outline="0" fieldPosition="0">
        <references count="2">
          <reference field="4294967294" count="1" selected="0">
            <x v="1"/>
          </reference>
          <reference field="11" count="1" selected="0">
            <x v="3"/>
          </reference>
        </references>
      </pivotArea>
    </chartFormat>
    <chartFormat chart="0" format="15">
      <pivotArea type="data" outline="0" fieldPosition="0">
        <references count="2">
          <reference field="4294967294" count="1" selected="0">
            <x v="1"/>
          </reference>
          <reference field="11" count="1" selected="0">
            <x v="4"/>
          </reference>
        </references>
      </pivotArea>
    </chartFormat>
    <chartFormat chart="0" format="16">
      <pivotArea type="data" outline="0" fieldPosition="0">
        <references count="2">
          <reference field="4294967294" count="1" selected="0">
            <x v="1"/>
          </reference>
          <reference field="11" count="1" selected="0">
            <x v="5"/>
          </reference>
        </references>
      </pivotArea>
    </chartFormat>
    <chartFormat chart="0" format="17">
      <pivotArea type="data" outline="0" fieldPosition="0">
        <references count="2">
          <reference field="4294967294" count="1" selected="0">
            <x v="1"/>
          </reference>
          <reference field="11" count="1" selected="0">
            <x v="11"/>
          </reference>
        </references>
      </pivotArea>
    </chartFormat>
    <chartFormat chart="0" format="18">
      <pivotArea type="data" outline="0" fieldPosition="0">
        <references count="2">
          <reference field="4294967294" count="1" selected="0">
            <x v="1"/>
          </reference>
          <reference field="11" count="1" selected="0">
            <x v="14"/>
          </reference>
        </references>
      </pivotArea>
    </chartFormat>
    <chartFormat chart="0" format="19">
      <pivotArea type="data" outline="0" fieldPosition="0">
        <references count="2">
          <reference field="4294967294" count="1" selected="0">
            <x v="4"/>
          </reference>
          <reference field="11" count="1" selected="0">
            <x v="1"/>
          </reference>
        </references>
      </pivotArea>
    </chartFormat>
    <chartFormat chart="0" format="20">
      <pivotArea type="data" outline="0" fieldPosition="0">
        <references count="2">
          <reference field="4294967294" count="1" selected="0">
            <x v="4"/>
          </reference>
          <reference field="11" count="1" selected="0">
            <x v="2"/>
          </reference>
        </references>
      </pivotArea>
    </chartFormat>
    <chartFormat chart="0" format="21">
      <pivotArea type="data" outline="0" fieldPosition="0">
        <references count="2">
          <reference field="4294967294" count="1" selected="0">
            <x v="4"/>
          </reference>
          <reference field="11" count="1" selected="0">
            <x v="3"/>
          </reference>
        </references>
      </pivotArea>
    </chartFormat>
    <chartFormat chart="0" format="22">
      <pivotArea type="data" outline="0" fieldPosition="0">
        <references count="2">
          <reference field="4294967294" count="1" selected="0">
            <x v="4"/>
          </reference>
          <reference field="11" count="1" selected="0">
            <x v="4"/>
          </reference>
        </references>
      </pivotArea>
    </chartFormat>
    <chartFormat chart="0" format="23">
      <pivotArea type="data" outline="0" fieldPosition="0">
        <references count="2">
          <reference field="4294967294" count="1" selected="0">
            <x v="4"/>
          </reference>
          <reference field="11" count="1" selected="0">
            <x v="5"/>
          </reference>
        </references>
      </pivotArea>
    </chartFormat>
    <chartFormat chart="0" format="24">
      <pivotArea type="data" outline="0" fieldPosition="0">
        <references count="2">
          <reference field="4294967294" count="1" selected="0">
            <x v="4"/>
          </reference>
          <reference field="11" count="1" selected="0">
            <x v="11"/>
          </reference>
        </references>
      </pivotArea>
    </chartFormat>
    <chartFormat chart="0" format="25">
      <pivotArea type="data" outline="0" fieldPosition="0">
        <references count="2">
          <reference field="4294967294" count="1" selected="0">
            <x v="4"/>
          </reference>
          <reference field="11" count="1" selected="0">
            <x v="14"/>
          </reference>
        </references>
      </pivotArea>
    </chartFormat>
    <chartFormat chart="0" format="26">
      <pivotArea type="data" outline="0" fieldPosition="0">
        <references count="2">
          <reference field="4294967294" count="1" selected="0">
            <x v="2"/>
          </reference>
          <reference field="11" count="1" selected="0">
            <x v="1"/>
          </reference>
        </references>
      </pivotArea>
    </chartFormat>
    <chartFormat chart="0" format="27">
      <pivotArea type="data" outline="0" fieldPosition="0">
        <references count="2">
          <reference field="4294967294" count="1" selected="0">
            <x v="2"/>
          </reference>
          <reference field="11" count="1" selected="0">
            <x v="2"/>
          </reference>
        </references>
      </pivotArea>
    </chartFormat>
    <chartFormat chart="0" format="28">
      <pivotArea type="data" outline="0" fieldPosition="0">
        <references count="2">
          <reference field="4294967294" count="1" selected="0">
            <x v="2"/>
          </reference>
          <reference field="11" count="1" selected="0">
            <x v="3"/>
          </reference>
        </references>
      </pivotArea>
    </chartFormat>
    <chartFormat chart="0" format="29">
      <pivotArea type="data" outline="0" fieldPosition="0">
        <references count="2">
          <reference field="4294967294" count="1" selected="0">
            <x v="2"/>
          </reference>
          <reference field="11" count="1" selected="0">
            <x v="4"/>
          </reference>
        </references>
      </pivotArea>
    </chartFormat>
    <chartFormat chart="0" format="30">
      <pivotArea type="data" outline="0" fieldPosition="0">
        <references count="2">
          <reference field="4294967294" count="1" selected="0">
            <x v="2"/>
          </reference>
          <reference field="11" count="1" selected="0">
            <x v="5"/>
          </reference>
        </references>
      </pivotArea>
    </chartFormat>
    <chartFormat chart="0" format="31">
      <pivotArea type="data" outline="0" fieldPosition="0">
        <references count="2">
          <reference field="4294967294" count="1" selected="0">
            <x v="2"/>
          </reference>
          <reference field="11" count="1" selected="0">
            <x v="11"/>
          </reference>
        </references>
      </pivotArea>
    </chartFormat>
    <chartFormat chart="0" format="32">
      <pivotArea type="data" outline="0" fieldPosition="0">
        <references count="2">
          <reference field="4294967294" count="1" selected="0">
            <x v="2"/>
          </reference>
          <reference field="11" count="1" selected="0">
            <x v="14"/>
          </reference>
        </references>
      </pivotArea>
    </chartFormat>
    <chartFormat chart="0" format="33">
      <pivotArea type="data" outline="0" fieldPosition="0">
        <references count="2">
          <reference field="4294967294" count="1" selected="0">
            <x v="3"/>
          </reference>
          <reference field="11" count="1" selected="0">
            <x v="1"/>
          </reference>
        </references>
      </pivotArea>
    </chartFormat>
    <chartFormat chart="0" format="34">
      <pivotArea type="data" outline="0" fieldPosition="0">
        <references count="2">
          <reference field="4294967294" count="1" selected="0">
            <x v="3"/>
          </reference>
          <reference field="11" count="1" selected="0">
            <x v="2"/>
          </reference>
        </references>
      </pivotArea>
    </chartFormat>
    <chartFormat chart="0" format="35">
      <pivotArea type="data" outline="0" fieldPosition="0">
        <references count="2">
          <reference field="4294967294" count="1" selected="0">
            <x v="3"/>
          </reference>
          <reference field="11" count="1" selected="0">
            <x v="3"/>
          </reference>
        </references>
      </pivotArea>
    </chartFormat>
    <chartFormat chart="0" format="36">
      <pivotArea type="data" outline="0" fieldPosition="0">
        <references count="2">
          <reference field="4294967294" count="1" selected="0">
            <x v="3"/>
          </reference>
          <reference field="11" count="1" selected="0">
            <x v="4"/>
          </reference>
        </references>
      </pivotArea>
    </chartFormat>
    <chartFormat chart="0" format="37">
      <pivotArea type="data" outline="0" fieldPosition="0">
        <references count="2">
          <reference field="4294967294" count="1" selected="0">
            <x v="3"/>
          </reference>
          <reference field="11" count="1" selected="0">
            <x v="5"/>
          </reference>
        </references>
      </pivotArea>
    </chartFormat>
    <chartFormat chart="0" format="38">
      <pivotArea type="data" outline="0" fieldPosition="0">
        <references count="2">
          <reference field="4294967294" count="1" selected="0">
            <x v="3"/>
          </reference>
          <reference field="11" count="1" selected="0">
            <x v="11"/>
          </reference>
        </references>
      </pivotArea>
    </chartFormat>
    <chartFormat chart="0" format="39">
      <pivotArea type="data" outline="0" fieldPosition="0">
        <references count="2">
          <reference field="4294967294" count="1" selected="0">
            <x v="3"/>
          </reference>
          <reference field="11" count="1" selected="0">
            <x v="14"/>
          </reference>
        </references>
      </pivotArea>
    </chartFormat>
    <chartFormat chart="1" format="5">
      <pivotArea type="data" outline="0" fieldPosition="0">
        <references count="2">
          <reference field="4294967294" count="1" selected="0">
            <x v="0"/>
          </reference>
          <reference field="11" count="1" selected="0">
            <x v="1"/>
          </reference>
        </references>
      </pivotArea>
    </chartFormat>
    <chartFormat chart="1" format="6">
      <pivotArea type="data" outline="0" fieldPosition="0">
        <references count="2">
          <reference field="4294967294" count="1" selected="0">
            <x v="0"/>
          </reference>
          <reference field="11" count="1" selected="0">
            <x v="2"/>
          </reference>
        </references>
      </pivotArea>
    </chartFormat>
    <chartFormat chart="1" format="7">
      <pivotArea type="data" outline="0" fieldPosition="0">
        <references count="2">
          <reference field="4294967294" count="1" selected="0">
            <x v="0"/>
          </reference>
          <reference field="11" count="1" selected="0">
            <x v="3"/>
          </reference>
        </references>
      </pivotArea>
    </chartFormat>
    <chartFormat chart="1" format="8">
      <pivotArea type="data" outline="0" fieldPosition="0">
        <references count="2">
          <reference field="4294967294" count="1" selected="0">
            <x v="0"/>
          </reference>
          <reference field="11" count="1" selected="0">
            <x v="4"/>
          </reference>
        </references>
      </pivotArea>
    </chartFormat>
    <chartFormat chart="1" format="9">
      <pivotArea type="data" outline="0" fieldPosition="0">
        <references count="2">
          <reference field="4294967294" count="1" selected="0">
            <x v="0"/>
          </reference>
          <reference field="11" count="1" selected="0">
            <x v="5"/>
          </reference>
        </references>
      </pivotArea>
    </chartFormat>
    <chartFormat chart="1" format="10">
      <pivotArea type="data" outline="0" fieldPosition="0">
        <references count="2">
          <reference field="4294967294" count="1" selected="0">
            <x v="0"/>
          </reference>
          <reference field="11" count="1" selected="0">
            <x v="11"/>
          </reference>
        </references>
      </pivotArea>
    </chartFormat>
    <chartFormat chart="1" format="11">
      <pivotArea type="data" outline="0" fieldPosition="0">
        <references count="2">
          <reference field="4294967294" count="1" selected="0">
            <x v="0"/>
          </reference>
          <reference field="11" count="1" selected="0">
            <x v="14"/>
          </reference>
        </references>
      </pivotArea>
    </chartFormat>
    <chartFormat chart="1" format="12">
      <pivotArea type="data" outline="0" fieldPosition="0">
        <references count="2">
          <reference field="4294967294" count="1" selected="0">
            <x v="1"/>
          </reference>
          <reference field="11" count="1" selected="0">
            <x v="1"/>
          </reference>
        </references>
      </pivotArea>
    </chartFormat>
    <chartFormat chart="1" format="13">
      <pivotArea type="data" outline="0" fieldPosition="0">
        <references count="2">
          <reference field="4294967294" count="1" selected="0">
            <x v="1"/>
          </reference>
          <reference field="11" count="1" selected="0">
            <x v="2"/>
          </reference>
        </references>
      </pivotArea>
    </chartFormat>
    <chartFormat chart="1" format="14">
      <pivotArea type="data" outline="0" fieldPosition="0">
        <references count="2">
          <reference field="4294967294" count="1" selected="0">
            <x v="1"/>
          </reference>
          <reference field="11" count="1" selected="0">
            <x v="3"/>
          </reference>
        </references>
      </pivotArea>
    </chartFormat>
    <chartFormat chart="1" format="15">
      <pivotArea type="data" outline="0" fieldPosition="0">
        <references count="2">
          <reference field="4294967294" count="1" selected="0">
            <x v="1"/>
          </reference>
          <reference field="11" count="1" selected="0">
            <x v="4"/>
          </reference>
        </references>
      </pivotArea>
    </chartFormat>
    <chartFormat chart="1" format="16">
      <pivotArea type="data" outline="0" fieldPosition="0">
        <references count="2">
          <reference field="4294967294" count="1" selected="0">
            <x v="1"/>
          </reference>
          <reference field="11" count="1" selected="0">
            <x v="5"/>
          </reference>
        </references>
      </pivotArea>
    </chartFormat>
    <chartFormat chart="1" format="17">
      <pivotArea type="data" outline="0" fieldPosition="0">
        <references count="2">
          <reference field="4294967294" count="1" selected="0">
            <x v="1"/>
          </reference>
          <reference field="11" count="1" selected="0">
            <x v="11"/>
          </reference>
        </references>
      </pivotArea>
    </chartFormat>
    <chartFormat chart="1" format="18">
      <pivotArea type="data" outline="0" fieldPosition="0">
        <references count="2">
          <reference field="4294967294" count="1" selected="0">
            <x v="1"/>
          </reference>
          <reference field="11" count="1" selected="0">
            <x v="14"/>
          </reference>
        </references>
      </pivotArea>
    </chartFormat>
    <chartFormat chart="1" format="19">
      <pivotArea type="data" outline="0" fieldPosition="0">
        <references count="2">
          <reference field="4294967294" count="1" selected="0">
            <x v="4"/>
          </reference>
          <reference field="11" count="1" selected="0">
            <x v="1"/>
          </reference>
        </references>
      </pivotArea>
    </chartFormat>
    <chartFormat chart="1" format="20">
      <pivotArea type="data" outline="0" fieldPosition="0">
        <references count="2">
          <reference field="4294967294" count="1" selected="0">
            <x v="4"/>
          </reference>
          <reference field="11" count="1" selected="0">
            <x v="2"/>
          </reference>
        </references>
      </pivotArea>
    </chartFormat>
    <chartFormat chart="1" format="21">
      <pivotArea type="data" outline="0" fieldPosition="0">
        <references count="2">
          <reference field="4294967294" count="1" selected="0">
            <x v="4"/>
          </reference>
          <reference field="11" count="1" selected="0">
            <x v="3"/>
          </reference>
        </references>
      </pivotArea>
    </chartFormat>
    <chartFormat chart="1" format="22">
      <pivotArea type="data" outline="0" fieldPosition="0">
        <references count="2">
          <reference field="4294967294" count="1" selected="0">
            <x v="4"/>
          </reference>
          <reference field="11" count="1" selected="0">
            <x v="4"/>
          </reference>
        </references>
      </pivotArea>
    </chartFormat>
    <chartFormat chart="1" format="23">
      <pivotArea type="data" outline="0" fieldPosition="0">
        <references count="2">
          <reference field="4294967294" count="1" selected="0">
            <x v="4"/>
          </reference>
          <reference field="11" count="1" selected="0">
            <x v="5"/>
          </reference>
        </references>
      </pivotArea>
    </chartFormat>
    <chartFormat chart="1" format="24">
      <pivotArea type="data" outline="0" fieldPosition="0">
        <references count="2">
          <reference field="4294967294" count="1" selected="0">
            <x v="4"/>
          </reference>
          <reference field="11" count="1" selected="0">
            <x v="11"/>
          </reference>
        </references>
      </pivotArea>
    </chartFormat>
    <chartFormat chart="1" format="25">
      <pivotArea type="data" outline="0" fieldPosition="0">
        <references count="2">
          <reference field="4294967294" count="1" selected="0">
            <x v="4"/>
          </reference>
          <reference field="11" count="1" selected="0">
            <x v="14"/>
          </reference>
        </references>
      </pivotArea>
    </chartFormat>
    <chartFormat chart="1" format="26">
      <pivotArea type="data" outline="0" fieldPosition="0">
        <references count="2">
          <reference field="4294967294" count="1" selected="0">
            <x v="2"/>
          </reference>
          <reference field="11" count="1" selected="0">
            <x v="1"/>
          </reference>
        </references>
      </pivotArea>
    </chartFormat>
    <chartFormat chart="1" format="27">
      <pivotArea type="data" outline="0" fieldPosition="0">
        <references count="2">
          <reference field="4294967294" count="1" selected="0">
            <x v="2"/>
          </reference>
          <reference field="11" count="1" selected="0">
            <x v="2"/>
          </reference>
        </references>
      </pivotArea>
    </chartFormat>
    <chartFormat chart="1" format="28">
      <pivotArea type="data" outline="0" fieldPosition="0">
        <references count="2">
          <reference field="4294967294" count="1" selected="0">
            <x v="2"/>
          </reference>
          <reference field="11" count="1" selected="0">
            <x v="3"/>
          </reference>
        </references>
      </pivotArea>
    </chartFormat>
    <chartFormat chart="1" format="29">
      <pivotArea type="data" outline="0" fieldPosition="0">
        <references count="2">
          <reference field="4294967294" count="1" selected="0">
            <x v="2"/>
          </reference>
          <reference field="11" count="1" selected="0">
            <x v="4"/>
          </reference>
        </references>
      </pivotArea>
    </chartFormat>
    <chartFormat chart="1" format="30">
      <pivotArea type="data" outline="0" fieldPosition="0">
        <references count="2">
          <reference field="4294967294" count="1" selected="0">
            <x v="2"/>
          </reference>
          <reference field="11" count="1" selected="0">
            <x v="5"/>
          </reference>
        </references>
      </pivotArea>
    </chartFormat>
    <chartFormat chart="1" format="31">
      <pivotArea type="data" outline="0" fieldPosition="0">
        <references count="2">
          <reference field="4294967294" count="1" selected="0">
            <x v="2"/>
          </reference>
          <reference field="11" count="1" selected="0">
            <x v="11"/>
          </reference>
        </references>
      </pivotArea>
    </chartFormat>
    <chartFormat chart="1" format="32">
      <pivotArea type="data" outline="0" fieldPosition="0">
        <references count="2">
          <reference field="4294967294" count="1" selected="0">
            <x v="2"/>
          </reference>
          <reference field="11" count="1" selected="0">
            <x v="14"/>
          </reference>
        </references>
      </pivotArea>
    </chartFormat>
    <chartFormat chart="1" format="33">
      <pivotArea type="data" outline="0" fieldPosition="0">
        <references count="2">
          <reference field="4294967294" count="1" selected="0">
            <x v="3"/>
          </reference>
          <reference field="11" count="1" selected="0">
            <x v="1"/>
          </reference>
        </references>
      </pivotArea>
    </chartFormat>
    <chartFormat chart="1" format="34">
      <pivotArea type="data" outline="0" fieldPosition="0">
        <references count="2">
          <reference field="4294967294" count="1" selected="0">
            <x v="3"/>
          </reference>
          <reference field="11" count="1" selected="0">
            <x v="2"/>
          </reference>
        </references>
      </pivotArea>
    </chartFormat>
    <chartFormat chart="1" format="35">
      <pivotArea type="data" outline="0" fieldPosition="0">
        <references count="2">
          <reference field="4294967294" count="1" selected="0">
            <x v="3"/>
          </reference>
          <reference field="11" count="1" selected="0">
            <x v="3"/>
          </reference>
        </references>
      </pivotArea>
    </chartFormat>
    <chartFormat chart="1" format="36">
      <pivotArea type="data" outline="0" fieldPosition="0">
        <references count="2">
          <reference field="4294967294" count="1" selected="0">
            <x v="3"/>
          </reference>
          <reference field="11" count="1" selected="0">
            <x v="4"/>
          </reference>
        </references>
      </pivotArea>
    </chartFormat>
    <chartFormat chart="1" format="37">
      <pivotArea type="data" outline="0" fieldPosition="0">
        <references count="2">
          <reference field="4294967294" count="1" selected="0">
            <x v="3"/>
          </reference>
          <reference field="11" count="1" selected="0">
            <x v="5"/>
          </reference>
        </references>
      </pivotArea>
    </chartFormat>
    <chartFormat chart="1" format="38">
      <pivotArea type="data" outline="0" fieldPosition="0">
        <references count="2">
          <reference field="4294967294" count="1" selected="0">
            <x v="3"/>
          </reference>
          <reference field="11" count="1" selected="0">
            <x v="11"/>
          </reference>
        </references>
      </pivotArea>
    </chartFormat>
    <chartFormat chart="1" format="39">
      <pivotArea type="data" outline="0" fieldPosition="0">
        <references count="2">
          <reference field="4294967294" count="1" selected="0">
            <x v="3"/>
          </reference>
          <reference field="11" count="1" selected="0">
            <x v="1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0" cacheId="2" dataOnRows="1"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2">
  <location ref="A74:J80" firstHeaderRow="1" firstDataRow="2" firstDataCol="1" rowPageCount="2" colPageCount="1"/>
  <pivotFields count="31">
    <pivotField showAll="0"/>
    <pivotField showAll="0" defaultSubtotal="0"/>
    <pivotField showAll="0" defaultSubtotal="0"/>
    <pivotField showAll="0"/>
    <pivotField showAll="0" defaultSubtotal="0"/>
    <pivotField axis="axisPage" multipleItemSelectionAllowed="1" showAll="0">
      <items count="30">
        <item h="1" x="0"/>
        <item h="1" x="1"/>
        <item h="1" x="2"/>
        <item h="1" x="3"/>
        <item h="1" x="4"/>
        <item h="1" x="5"/>
        <item h="1" x="6"/>
        <item h="1" x="7"/>
        <item h="1" x="8"/>
        <item h="1" x="9"/>
        <item x="10"/>
        <item h="1" x="11"/>
        <item h="1" x="12"/>
        <item h="1" x="13"/>
        <item h="1" x="14"/>
        <item h="1" x="15"/>
        <item h="1" x="16"/>
        <item h="1" x="17"/>
        <item h="1" x="18"/>
        <item h="1" x="19"/>
        <item h="1" x="20"/>
        <item h="1" x="21"/>
        <item h="1" x="22"/>
        <item h="1" m="1" x="28"/>
        <item h="1" x="24"/>
        <item h="1" x="25"/>
        <item h="1" x="26"/>
        <item h="1" x="27"/>
        <item h="1" x="23"/>
        <item t="default"/>
      </items>
    </pivotField>
    <pivotField showAll="0"/>
    <pivotField showAll="0"/>
    <pivotField axis="axisPage" showAll="0">
      <items count="10">
        <item m="1" x="8"/>
        <item m="1" x="7"/>
        <item m="1" x="6"/>
        <item m="1" x="5"/>
        <item m="1" x="4"/>
        <item m="1" x="3"/>
        <item m="1" x="2"/>
        <item m="1" x="1"/>
        <item x="0"/>
        <item t="default"/>
      </items>
    </pivotField>
    <pivotField showAll="0"/>
    <pivotField showAll="0" defaultSubtotal="0"/>
    <pivotField axis="axisCol" showAll="0">
      <items count="17">
        <item h="1" x="12"/>
        <item x="8"/>
        <item x="3"/>
        <item x="5"/>
        <item n="Electricity" x="4"/>
        <item x="1"/>
        <item h="1" x="11"/>
        <item h="1" x="13"/>
        <item x="10"/>
        <item h="1" x="7"/>
        <item h="1" x="6"/>
        <item x="2"/>
        <item h="1" x="15"/>
        <item h="1" x="14"/>
        <item x="9"/>
        <item h="1" x="0"/>
        <item t="default"/>
      </items>
    </pivotField>
    <pivotField numFmtId="167" showAll="0"/>
    <pivotField numFmtId="167" showAll="0"/>
    <pivotField dataField="1" showAll="0"/>
    <pivotField dataField="1" showAll="0"/>
    <pivotField dataField="1" showAll="0"/>
    <pivotField showAll="0"/>
    <pivotField numFmtId="167" showAll="0"/>
    <pivotField numFmtId="167" showAll="0"/>
    <pivotField numFmtId="167" showAll="0"/>
    <pivotField numFmtId="167" showAll="0"/>
    <pivotField numFmtId="167" showAll="0"/>
    <pivotField showAll="0"/>
    <pivotField dataField="1" showAll="0"/>
    <pivotField dataField="1" showAll="0"/>
    <pivotField showAll="0"/>
    <pivotField numFmtId="167" showAll="0"/>
    <pivotField showAll="0"/>
    <pivotField numFmtId="167" showAll="0"/>
    <pivotField numFmtId="167" showAll="0"/>
  </pivotFields>
  <rowFields count="1">
    <field x="-2"/>
  </rowFields>
  <rowItems count="5">
    <i>
      <x/>
    </i>
    <i i="1">
      <x v="1"/>
    </i>
    <i i="2">
      <x v="2"/>
    </i>
    <i i="3">
      <x v="3"/>
    </i>
    <i i="4">
      <x v="4"/>
    </i>
  </rowItems>
  <colFields count="1">
    <field x="11"/>
  </colFields>
  <colItems count="9">
    <i>
      <x v="1"/>
    </i>
    <i>
      <x v="2"/>
    </i>
    <i>
      <x v="3"/>
    </i>
    <i>
      <x v="4"/>
    </i>
    <i>
      <x v="5"/>
    </i>
    <i>
      <x v="8"/>
    </i>
    <i>
      <x v="11"/>
    </i>
    <i>
      <x v="14"/>
    </i>
    <i t="grand">
      <x/>
    </i>
  </colItems>
  <pageFields count="2">
    <pageField fld="5" hier="-1"/>
    <pageField fld="8" item="8" hier="-1"/>
  </pageFields>
  <dataFields count="5">
    <dataField name="Hot water" fld="14" baseField="0" baseItem="0"/>
    <dataField name="Space heating" fld="15" baseField="0" baseItem="0"/>
    <dataField name="Process heating" fld="16" baseField="0" baseItem="0"/>
    <dataField name="Space cooling" fld="24" baseField="0" baseItem="0"/>
    <dataField name="Process cooling" fld="25" baseField="0" baseItem="0"/>
  </dataFields>
  <formats count="16">
    <format dxfId="289">
      <pivotArea outline="0" collapsedLevelsAreSubtotals="1" fieldPosition="0"/>
    </format>
    <format dxfId="288">
      <pivotArea type="all" dataOnly="0" outline="0" fieldPosition="0"/>
    </format>
    <format dxfId="287">
      <pivotArea outline="0" collapsedLevelsAreSubtotals="1" fieldPosition="0"/>
    </format>
    <format dxfId="286">
      <pivotArea type="origin" dataOnly="0" labelOnly="1" outline="0" fieldPosition="0"/>
    </format>
    <format dxfId="285">
      <pivotArea field="11" type="button" dataOnly="0" labelOnly="1" outline="0" axis="axisCol" fieldPosition="0"/>
    </format>
    <format dxfId="284">
      <pivotArea type="topRight" dataOnly="0" labelOnly="1" outline="0" fieldPosition="0"/>
    </format>
    <format dxfId="283">
      <pivotArea field="-2" type="button" dataOnly="0" labelOnly="1" outline="0" axis="axisRow" fieldPosition="0"/>
    </format>
    <format dxfId="282">
      <pivotArea dataOnly="0" labelOnly="1" outline="0" fieldPosition="0">
        <references count="1">
          <reference field="4294967294" count="5">
            <x v="0"/>
            <x v="1"/>
            <x v="2"/>
            <x v="3"/>
            <x v="4"/>
          </reference>
        </references>
      </pivotArea>
    </format>
    <format dxfId="281">
      <pivotArea dataOnly="0" labelOnly="1" fieldPosition="0">
        <references count="1">
          <reference field="11" count="0"/>
        </references>
      </pivotArea>
    </format>
    <format dxfId="280">
      <pivotArea dataOnly="0" labelOnly="1" grandCol="1" outline="0" fieldPosition="0"/>
    </format>
    <format dxfId="279">
      <pivotArea dataOnly="0" labelOnly="1" fieldPosition="0">
        <references count="1">
          <reference field="11" count="0"/>
        </references>
      </pivotArea>
    </format>
    <format dxfId="278">
      <pivotArea dataOnly="0" labelOnly="1" grandCol="1" outline="0" fieldPosition="0"/>
    </format>
    <format dxfId="277">
      <pivotArea outline="0" collapsedLevelsAreSubtotals="1" fieldPosition="0"/>
    </format>
    <format dxfId="276">
      <pivotArea dataOnly="0" labelOnly="1" fieldPosition="0">
        <references count="1">
          <reference field="11" count="0"/>
        </references>
      </pivotArea>
    </format>
    <format dxfId="275">
      <pivotArea dataOnly="0" labelOnly="1" grandCol="1" outline="0" fieldPosition="0"/>
    </format>
    <format dxfId="274">
      <pivotArea outline="0" collapsedLevelsAreSubtotals="1" fieldPosition="0"/>
    </format>
  </formats>
  <chartFormats count="98">
    <chartFormat chart="0" format="0" series="1">
      <pivotArea type="data" outline="0" fieldPosition="0">
        <references count="2">
          <reference field="4294967294" count="1" selected="0">
            <x v="0"/>
          </reference>
          <reference field="11" count="1" selected="0">
            <x v="1"/>
          </reference>
        </references>
      </pivotArea>
    </chartFormat>
    <chartFormat chart="0" format="1" series="1">
      <pivotArea type="data" outline="0" fieldPosition="0">
        <references count="2">
          <reference field="4294967294" count="1" selected="0">
            <x v="0"/>
          </reference>
          <reference field="11" count="1" selected="0">
            <x v="2"/>
          </reference>
        </references>
      </pivotArea>
    </chartFormat>
    <chartFormat chart="0" format="2" series="1">
      <pivotArea type="data" outline="0" fieldPosition="0">
        <references count="2">
          <reference field="4294967294" count="1" selected="0">
            <x v="0"/>
          </reference>
          <reference field="11" count="1" selected="0">
            <x v="3"/>
          </reference>
        </references>
      </pivotArea>
    </chartFormat>
    <chartFormat chart="0" format="3" series="1">
      <pivotArea type="data" outline="0" fieldPosition="0">
        <references count="2">
          <reference field="4294967294" count="1" selected="0">
            <x v="0"/>
          </reference>
          <reference field="11" count="1" selected="0">
            <x v="4"/>
          </reference>
        </references>
      </pivotArea>
    </chartFormat>
    <chartFormat chart="0" format="4" series="1">
      <pivotArea type="data" outline="0" fieldPosition="0">
        <references count="2">
          <reference field="4294967294" count="1" selected="0">
            <x v="0"/>
          </reference>
          <reference field="11" count="1" selected="0">
            <x v="5"/>
          </reference>
        </references>
      </pivotArea>
    </chartFormat>
    <chartFormat chart="0" format="5" series="1">
      <pivotArea type="data" outline="0" fieldPosition="0">
        <references count="2">
          <reference field="4294967294" count="1" selected="0">
            <x v="0"/>
          </reference>
          <reference field="11" count="1" selected="0">
            <x v="11"/>
          </reference>
        </references>
      </pivotArea>
    </chartFormat>
    <chartFormat chart="0" format="6" series="1">
      <pivotArea type="data" outline="0" fieldPosition="0">
        <references count="2">
          <reference field="4294967294" count="1" selected="0">
            <x v="0"/>
          </reference>
          <reference field="11" count="1" selected="0">
            <x v="14"/>
          </reference>
        </references>
      </pivotArea>
    </chartFormat>
    <chartFormat chart="0" format="7">
      <pivotArea type="data" outline="0" fieldPosition="0">
        <references count="2">
          <reference field="4294967294" count="1" selected="0">
            <x v="0"/>
          </reference>
          <reference field="11" count="1" selected="0">
            <x v="1"/>
          </reference>
        </references>
      </pivotArea>
    </chartFormat>
    <chartFormat chart="0" format="8">
      <pivotArea type="data" outline="0" fieldPosition="0">
        <references count="2">
          <reference field="4294967294" count="1" selected="0">
            <x v="1"/>
          </reference>
          <reference field="11" count="1" selected="0">
            <x v="1"/>
          </reference>
        </references>
      </pivotArea>
    </chartFormat>
    <chartFormat chart="0" format="9">
      <pivotArea type="data" outline="0" fieldPosition="0">
        <references count="2">
          <reference field="4294967294" count="1" selected="0">
            <x v="2"/>
          </reference>
          <reference field="11" count="1" selected="0">
            <x v="1"/>
          </reference>
        </references>
      </pivotArea>
    </chartFormat>
    <chartFormat chart="0" format="10">
      <pivotArea type="data" outline="0" fieldPosition="0">
        <references count="2">
          <reference field="4294967294" count="1" selected="0">
            <x v="3"/>
          </reference>
          <reference field="11" count="1" selected="0">
            <x v="1"/>
          </reference>
        </references>
      </pivotArea>
    </chartFormat>
    <chartFormat chart="0" format="11">
      <pivotArea type="data" outline="0" fieldPosition="0">
        <references count="2">
          <reference field="4294967294" count="1" selected="0">
            <x v="4"/>
          </reference>
          <reference field="11" count="1" selected="0">
            <x v="1"/>
          </reference>
        </references>
      </pivotArea>
    </chartFormat>
    <chartFormat chart="0" format="12">
      <pivotArea type="data" outline="0" fieldPosition="0">
        <references count="2">
          <reference field="4294967294" count="1" selected="0">
            <x v="0"/>
          </reference>
          <reference field="11" count="1" selected="0">
            <x v="2"/>
          </reference>
        </references>
      </pivotArea>
    </chartFormat>
    <chartFormat chart="0" format="13">
      <pivotArea type="data" outline="0" fieldPosition="0">
        <references count="2">
          <reference field="4294967294" count="1" selected="0">
            <x v="1"/>
          </reference>
          <reference field="11" count="1" selected="0">
            <x v="2"/>
          </reference>
        </references>
      </pivotArea>
    </chartFormat>
    <chartFormat chart="0" format="14">
      <pivotArea type="data" outline="0" fieldPosition="0">
        <references count="2">
          <reference field="4294967294" count="1" selected="0">
            <x v="2"/>
          </reference>
          <reference field="11" count="1" selected="0">
            <x v="2"/>
          </reference>
        </references>
      </pivotArea>
    </chartFormat>
    <chartFormat chart="0" format="15">
      <pivotArea type="data" outline="0" fieldPosition="0">
        <references count="2">
          <reference field="4294967294" count="1" selected="0">
            <x v="3"/>
          </reference>
          <reference field="11" count="1" selected="0">
            <x v="2"/>
          </reference>
        </references>
      </pivotArea>
    </chartFormat>
    <chartFormat chart="0" format="16">
      <pivotArea type="data" outline="0" fieldPosition="0">
        <references count="2">
          <reference field="4294967294" count="1" selected="0">
            <x v="4"/>
          </reference>
          <reference field="11" count="1" selected="0">
            <x v="2"/>
          </reference>
        </references>
      </pivotArea>
    </chartFormat>
    <chartFormat chart="0" format="17">
      <pivotArea type="data" outline="0" fieldPosition="0">
        <references count="2">
          <reference field="4294967294" count="1" selected="0">
            <x v="0"/>
          </reference>
          <reference field="11" count="1" selected="0">
            <x v="3"/>
          </reference>
        </references>
      </pivotArea>
    </chartFormat>
    <chartFormat chart="0" format="18">
      <pivotArea type="data" outline="0" fieldPosition="0">
        <references count="2">
          <reference field="4294967294" count="1" selected="0">
            <x v="1"/>
          </reference>
          <reference field="11" count="1" selected="0">
            <x v="3"/>
          </reference>
        </references>
      </pivotArea>
    </chartFormat>
    <chartFormat chart="0" format="19">
      <pivotArea type="data" outline="0" fieldPosition="0">
        <references count="2">
          <reference field="4294967294" count="1" selected="0">
            <x v="2"/>
          </reference>
          <reference field="11" count="1" selected="0">
            <x v="3"/>
          </reference>
        </references>
      </pivotArea>
    </chartFormat>
    <chartFormat chart="0" format="20">
      <pivotArea type="data" outline="0" fieldPosition="0">
        <references count="2">
          <reference field="4294967294" count="1" selected="0">
            <x v="3"/>
          </reference>
          <reference field="11" count="1" selected="0">
            <x v="3"/>
          </reference>
        </references>
      </pivotArea>
    </chartFormat>
    <chartFormat chart="0" format="21">
      <pivotArea type="data" outline="0" fieldPosition="0">
        <references count="2">
          <reference field="4294967294" count="1" selected="0">
            <x v="4"/>
          </reference>
          <reference field="11" count="1" selected="0">
            <x v="3"/>
          </reference>
        </references>
      </pivotArea>
    </chartFormat>
    <chartFormat chart="0" format="22">
      <pivotArea type="data" outline="0" fieldPosition="0">
        <references count="2">
          <reference field="4294967294" count="1" selected="0">
            <x v="0"/>
          </reference>
          <reference field="11" count="1" selected="0">
            <x v="4"/>
          </reference>
        </references>
      </pivotArea>
    </chartFormat>
    <chartFormat chart="0" format="23">
      <pivotArea type="data" outline="0" fieldPosition="0">
        <references count="2">
          <reference field="4294967294" count="1" selected="0">
            <x v="1"/>
          </reference>
          <reference field="11" count="1" selected="0">
            <x v="4"/>
          </reference>
        </references>
      </pivotArea>
    </chartFormat>
    <chartFormat chart="0" format="24">
      <pivotArea type="data" outline="0" fieldPosition="0">
        <references count="2">
          <reference field="4294967294" count="1" selected="0">
            <x v="2"/>
          </reference>
          <reference field="11" count="1" selected="0">
            <x v="4"/>
          </reference>
        </references>
      </pivotArea>
    </chartFormat>
    <chartFormat chart="0" format="25">
      <pivotArea type="data" outline="0" fieldPosition="0">
        <references count="2">
          <reference field="4294967294" count="1" selected="0">
            <x v="3"/>
          </reference>
          <reference field="11" count="1" selected="0">
            <x v="4"/>
          </reference>
        </references>
      </pivotArea>
    </chartFormat>
    <chartFormat chart="0" format="26">
      <pivotArea type="data" outline="0" fieldPosition="0">
        <references count="2">
          <reference field="4294967294" count="1" selected="0">
            <x v="4"/>
          </reference>
          <reference field="11" count="1" selected="0">
            <x v="4"/>
          </reference>
        </references>
      </pivotArea>
    </chartFormat>
    <chartFormat chart="0" format="27">
      <pivotArea type="data" outline="0" fieldPosition="0">
        <references count="2">
          <reference field="4294967294" count="1" selected="0">
            <x v="0"/>
          </reference>
          <reference field="11" count="1" selected="0">
            <x v="5"/>
          </reference>
        </references>
      </pivotArea>
    </chartFormat>
    <chartFormat chart="0" format="28">
      <pivotArea type="data" outline="0" fieldPosition="0">
        <references count="2">
          <reference field="4294967294" count="1" selected="0">
            <x v="1"/>
          </reference>
          <reference field="11" count="1" selected="0">
            <x v="5"/>
          </reference>
        </references>
      </pivotArea>
    </chartFormat>
    <chartFormat chart="0" format="29">
      <pivotArea type="data" outline="0" fieldPosition="0">
        <references count="2">
          <reference field="4294967294" count="1" selected="0">
            <x v="2"/>
          </reference>
          <reference field="11" count="1" selected="0">
            <x v="5"/>
          </reference>
        </references>
      </pivotArea>
    </chartFormat>
    <chartFormat chart="0" format="30">
      <pivotArea type="data" outline="0" fieldPosition="0">
        <references count="2">
          <reference field="4294967294" count="1" selected="0">
            <x v="3"/>
          </reference>
          <reference field="11" count="1" selected="0">
            <x v="5"/>
          </reference>
        </references>
      </pivotArea>
    </chartFormat>
    <chartFormat chart="0" format="31">
      <pivotArea type="data" outline="0" fieldPosition="0">
        <references count="2">
          <reference field="4294967294" count="1" selected="0">
            <x v="4"/>
          </reference>
          <reference field="11" count="1" selected="0">
            <x v="5"/>
          </reference>
        </references>
      </pivotArea>
    </chartFormat>
    <chartFormat chart="0" format="32">
      <pivotArea type="data" outline="0" fieldPosition="0">
        <references count="2">
          <reference field="4294967294" count="1" selected="0">
            <x v="0"/>
          </reference>
          <reference field="11" count="1" selected="0">
            <x v="11"/>
          </reference>
        </references>
      </pivotArea>
    </chartFormat>
    <chartFormat chart="0" format="33">
      <pivotArea type="data" outline="0" fieldPosition="0">
        <references count="2">
          <reference field="4294967294" count="1" selected="0">
            <x v="1"/>
          </reference>
          <reference field="11" count="1" selected="0">
            <x v="11"/>
          </reference>
        </references>
      </pivotArea>
    </chartFormat>
    <chartFormat chart="0" format="34">
      <pivotArea type="data" outline="0" fieldPosition="0">
        <references count="2">
          <reference field="4294967294" count="1" selected="0">
            <x v="2"/>
          </reference>
          <reference field="11" count="1" selected="0">
            <x v="11"/>
          </reference>
        </references>
      </pivotArea>
    </chartFormat>
    <chartFormat chart="0" format="35">
      <pivotArea type="data" outline="0" fieldPosition="0">
        <references count="2">
          <reference field="4294967294" count="1" selected="0">
            <x v="3"/>
          </reference>
          <reference field="11" count="1" selected="0">
            <x v="11"/>
          </reference>
        </references>
      </pivotArea>
    </chartFormat>
    <chartFormat chart="0" format="36">
      <pivotArea type="data" outline="0" fieldPosition="0">
        <references count="2">
          <reference field="4294967294" count="1" selected="0">
            <x v="4"/>
          </reference>
          <reference field="11" count="1" selected="0">
            <x v="11"/>
          </reference>
        </references>
      </pivotArea>
    </chartFormat>
    <chartFormat chart="0" format="37">
      <pivotArea type="data" outline="0" fieldPosition="0">
        <references count="2">
          <reference field="4294967294" count="1" selected="0">
            <x v="0"/>
          </reference>
          <reference field="11" count="1" selected="0">
            <x v="14"/>
          </reference>
        </references>
      </pivotArea>
    </chartFormat>
    <chartFormat chart="0" format="38">
      <pivotArea type="data" outline="0" fieldPosition="0">
        <references count="2">
          <reference field="4294967294" count="1" selected="0">
            <x v="1"/>
          </reference>
          <reference field="11" count="1" selected="0">
            <x v="14"/>
          </reference>
        </references>
      </pivotArea>
    </chartFormat>
    <chartFormat chart="0" format="39">
      <pivotArea type="data" outline="0" fieldPosition="0">
        <references count="2">
          <reference field="4294967294" count="1" selected="0">
            <x v="2"/>
          </reference>
          <reference field="11" count="1" selected="0">
            <x v="14"/>
          </reference>
        </references>
      </pivotArea>
    </chartFormat>
    <chartFormat chart="0" format="40">
      <pivotArea type="data" outline="0" fieldPosition="0">
        <references count="2">
          <reference field="4294967294" count="1" selected="0">
            <x v="3"/>
          </reference>
          <reference field="11" count="1" selected="0">
            <x v="14"/>
          </reference>
        </references>
      </pivotArea>
    </chartFormat>
    <chartFormat chart="0" format="41">
      <pivotArea type="data" outline="0" fieldPosition="0">
        <references count="2">
          <reference field="4294967294" count="1" selected="0">
            <x v="4"/>
          </reference>
          <reference field="11" count="1" selected="0">
            <x v="14"/>
          </reference>
        </references>
      </pivotArea>
    </chartFormat>
    <chartFormat chart="1" format="42" series="1">
      <pivotArea type="data" outline="0" fieldPosition="0">
        <references count="2">
          <reference field="4294967294" count="1" selected="0">
            <x v="0"/>
          </reference>
          <reference field="11" count="1" selected="0">
            <x v="1"/>
          </reference>
        </references>
      </pivotArea>
    </chartFormat>
    <chartFormat chart="1" format="43" series="1">
      <pivotArea type="data" outline="0" fieldPosition="0">
        <references count="2">
          <reference field="4294967294" count="1" selected="0">
            <x v="0"/>
          </reference>
          <reference field="11" count="1" selected="0">
            <x v="2"/>
          </reference>
        </references>
      </pivotArea>
    </chartFormat>
    <chartFormat chart="1" format="44" series="1">
      <pivotArea type="data" outline="0" fieldPosition="0">
        <references count="2">
          <reference field="4294967294" count="1" selected="0">
            <x v="0"/>
          </reference>
          <reference field="11" count="1" selected="0">
            <x v="3"/>
          </reference>
        </references>
      </pivotArea>
    </chartFormat>
    <chartFormat chart="1" format="45" series="1">
      <pivotArea type="data" outline="0" fieldPosition="0">
        <references count="2">
          <reference field="4294967294" count="1" selected="0">
            <x v="0"/>
          </reference>
          <reference field="11" count="1" selected="0">
            <x v="4"/>
          </reference>
        </references>
      </pivotArea>
    </chartFormat>
    <chartFormat chart="1" format="46" series="1">
      <pivotArea type="data" outline="0" fieldPosition="0">
        <references count="2">
          <reference field="4294967294" count="1" selected="0">
            <x v="0"/>
          </reference>
          <reference field="11" count="1" selected="0">
            <x v="5"/>
          </reference>
        </references>
      </pivotArea>
    </chartFormat>
    <chartFormat chart="1" format="47" series="1">
      <pivotArea type="data" outline="0" fieldPosition="0">
        <references count="2">
          <reference field="4294967294" count="1" selected="0">
            <x v="0"/>
          </reference>
          <reference field="11" count="1" selected="0">
            <x v="11"/>
          </reference>
        </references>
      </pivotArea>
    </chartFormat>
    <chartFormat chart="1" format="48" series="1">
      <pivotArea type="data" outline="0" fieldPosition="0">
        <references count="2">
          <reference field="4294967294" count="1" selected="0">
            <x v="0"/>
          </reference>
          <reference field="11" count="1" selected="0">
            <x v="14"/>
          </reference>
        </references>
      </pivotArea>
    </chartFormat>
    <chartFormat chart="1" format="49">
      <pivotArea type="data" outline="0" fieldPosition="0">
        <references count="2">
          <reference field="4294967294" count="1" selected="0">
            <x v="0"/>
          </reference>
          <reference field="11" count="1" selected="0">
            <x v="1"/>
          </reference>
        </references>
      </pivotArea>
    </chartFormat>
    <chartFormat chart="1" format="50">
      <pivotArea type="data" outline="0" fieldPosition="0">
        <references count="2">
          <reference field="4294967294" count="1" selected="0">
            <x v="1"/>
          </reference>
          <reference field="11" count="1" selected="0">
            <x v="1"/>
          </reference>
        </references>
      </pivotArea>
    </chartFormat>
    <chartFormat chart="1" format="51">
      <pivotArea type="data" outline="0" fieldPosition="0">
        <references count="2">
          <reference field="4294967294" count="1" selected="0">
            <x v="2"/>
          </reference>
          <reference field="11" count="1" selected="0">
            <x v="1"/>
          </reference>
        </references>
      </pivotArea>
    </chartFormat>
    <chartFormat chart="1" format="52">
      <pivotArea type="data" outline="0" fieldPosition="0">
        <references count="2">
          <reference field="4294967294" count="1" selected="0">
            <x v="3"/>
          </reference>
          <reference field="11" count="1" selected="0">
            <x v="1"/>
          </reference>
        </references>
      </pivotArea>
    </chartFormat>
    <chartFormat chart="1" format="53">
      <pivotArea type="data" outline="0" fieldPosition="0">
        <references count="2">
          <reference field="4294967294" count="1" selected="0">
            <x v="4"/>
          </reference>
          <reference field="11" count="1" selected="0">
            <x v="1"/>
          </reference>
        </references>
      </pivotArea>
    </chartFormat>
    <chartFormat chart="1" format="54">
      <pivotArea type="data" outline="0" fieldPosition="0">
        <references count="2">
          <reference field="4294967294" count="1" selected="0">
            <x v="0"/>
          </reference>
          <reference field="11" count="1" selected="0">
            <x v="2"/>
          </reference>
        </references>
      </pivotArea>
    </chartFormat>
    <chartFormat chart="1" format="55">
      <pivotArea type="data" outline="0" fieldPosition="0">
        <references count="2">
          <reference field="4294967294" count="1" selected="0">
            <x v="1"/>
          </reference>
          <reference field="11" count="1" selected="0">
            <x v="2"/>
          </reference>
        </references>
      </pivotArea>
    </chartFormat>
    <chartFormat chart="1" format="56">
      <pivotArea type="data" outline="0" fieldPosition="0">
        <references count="2">
          <reference field="4294967294" count="1" selected="0">
            <x v="2"/>
          </reference>
          <reference field="11" count="1" selected="0">
            <x v="2"/>
          </reference>
        </references>
      </pivotArea>
    </chartFormat>
    <chartFormat chart="1" format="57">
      <pivotArea type="data" outline="0" fieldPosition="0">
        <references count="2">
          <reference field="4294967294" count="1" selected="0">
            <x v="3"/>
          </reference>
          <reference field="11" count="1" selected="0">
            <x v="2"/>
          </reference>
        </references>
      </pivotArea>
    </chartFormat>
    <chartFormat chart="1" format="58">
      <pivotArea type="data" outline="0" fieldPosition="0">
        <references count="2">
          <reference field="4294967294" count="1" selected="0">
            <x v="4"/>
          </reference>
          <reference field="11" count="1" selected="0">
            <x v="2"/>
          </reference>
        </references>
      </pivotArea>
    </chartFormat>
    <chartFormat chart="1" format="59">
      <pivotArea type="data" outline="0" fieldPosition="0">
        <references count="2">
          <reference field="4294967294" count="1" selected="0">
            <x v="0"/>
          </reference>
          <reference field="11" count="1" selected="0">
            <x v="3"/>
          </reference>
        </references>
      </pivotArea>
    </chartFormat>
    <chartFormat chart="1" format="60">
      <pivotArea type="data" outline="0" fieldPosition="0">
        <references count="2">
          <reference field="4294967294" count="1" selected="0">
            <x v="1"/>
          </reference>
          <reference field="11" count="1" selected="0">
            <x v="3"/>
          </reference>
        </references>
      </pivotArea>
    </chartFormat>
    <chartFormat chart="1" format="61">
      <pivotArea type="data" outline="0" fieldPosition="0">
        <references count="2">
          <reference field="4294967294" count="1" selected="0">
            <x v="2"/>
          </reference>
          <reference field="11" count="1" selected="0">
            <x v="3"/>
          </reference>
        </references>
      </pivotArea>
    </chartFormat>
    <chartFormat chart="1" format="62">
      <pivotArea type="data" outline="0" fieldPosition="0">
        <references count="2">
          <reference field="4294967294" count="1" selected="0">
            <x v="3"/>
          </reference>
          <reference field="11" count="1" selected="0">
            <x v="3"/>
          </reference>
        </references>
      </pivotArea>
    </chartFormat>
    <chartFormat chart="1" format="63">
      <pivotArea type="data" outline="0" fieldPosition="0">
        <references count="2">
          <reference field="4294967294" count="1" selected="0">
            <x v="4"/>
          </reference>
          <reference field="11" count="1" selected="0">
            <x v="3"/>
          </reference>
        </references>
      </pivotArea>
    </chartFormat>
    <chartFormat chart="1" format="64">
      <pivotArea type="data" outline="0" fieldPosition="0">
        <references count="2">
          <reference field="4294967294" count="1" selected="0">
            <x v="0"/>
          </reference>
          <reference field="11" count="1" selected="0">
            <x v="4"/>
          </reference>
        </references>
      </pivotArea>
    </chartFormat>
    <chartFormat chart="1" format="65">
      <pivotArea type="data" outline="0" fieldPosition="0">
        <references count="2">
          <reference field="4294967294" count="1" selected="0">
            <x v="1"/>
          </reference>
          <reference field="11" count="1" selected="0">
            <x v="4"/>
          </reference>
        </references>
      </pivotArea>
    </chartFormat>
    <chartFormat chart="1" format="66">
      <pivotArea type="data" outline="0" fieldPosition="0">
        <references count="2">
          <reference field="4294967294" count="1" selected="0">
            <x v="2"/>
          </reference>
          <reference field="11" count="1" selected="0">
            <x v="4"/>
          </reference>
        </references>
      </pivotArea>
    </chartFormat>
    <chartFormat chart="1" format="67">
      <pivotArea type="data" outline="0" fieldPosition="0">
        <references count="2">
          <reference field="4294967294" count="1" selected="0">
            <x v="3"/>
          </reference>
          <reference field="11" count="1" selected="0">
            <x v="4"/>
          </reference>
        </references>
      </pivotArea>
    </chartFormat>
    <chartFormat chart="1" format="68">
      <pivotArea type="data" outline="0" fieldPosition="0">
        <references count="2">
          <reference field="4294967294" count="1" selected="0">
            <x v="4"/>
          </reference>
          <reference field="11" count="1" selected="0">
            <x v="4"/>
          </reference>
        </references>
      </pivotArea>
    </chartFormat>
    <chartFormat chart="1" format="69">
      <pivotArea type="data" outline="0" fieldPosition="0">
        <references count="2">
          <reference field="4294967294" count="1" selected="0">
            <x v="0"/>
          </reference>
          <reference field="11" count="1" selected="0">
            <x v="5"/>
          </reference>
        </references>
      </pivotArea>
    </chartFormat>
    <chartFormat chart="1" format="70">
      <pivotArea type="data" outline="0" fieldPosition="0">
        <references count="2">
          <reference field="4294967294" count="1" selected="0">
            <x v="1"/>
          </reference>
          <reference field="11" count="1" selected="0">
            <x v="5"/>
          </reference>
        </references>
      </pivotArea>
    </chartFormat>
    <chartFormat chart="1" format="71">
      <pivotArea type="data" outline="0" fieldPosition="0">
        <references count="2">
          <reference field="4294967294" count="1" selected="0">
            <x v="2"/>
          </reference>
          <reference field="11" count="1" selected="0">
            <x v="5"/>
          </reference>
        </references>
      </pivotArea>
    </chartFormat>
    <chartFormat chart="1" format="72">
      <pivotArea type="data" outline="0" fieldPosition="0">
        <references count="2">
          <reference field="4294967294" count="1" selected="0">
            <x v="3"/>
          </reference>
          <reference field="11" count="1" selected="0">
            <x v="5"/>
          </reference>
        </references>
      </pivotArea>
    </chartFormat>
    <chartFormat chart="1" format="73">
      <pivotArea type="data" outline="0" fieldPosition="0">
        <references count="2">
          <reference field="4294967294" count="1" selected="0">
            <x v="4"/>
          </reference>
          <reference field="11" count="1" selected="0">
            <x v="5"/>
          </reference>
        </references>
      </pivotArea>
    </chartFormat>
    <chartFormat chart="1" format="74">
      <pivotArea type="data" outline="0" fieldPosition="0">
        <references count="2">
          <reference field="4294967294" count="1" selected="0">
            <x v="0"/>
          </reference>
          <reference field="11" count="1" selected="0">
            <x v="11"/>
          </reference>
        </references>
      </pivotArea>
    </chartFormat>
    <chartFormat chart="1" format="75">
      <pivotArea type="data" outline="0" fieldPosition="0">
        <references count="2">
          <reference field="4294967294" count="1" selected="0">
            <x v="1"/>
          </reference>
          <reference field="11" count="1" selected="0">
            <x v="11"/>
          </reference>
        </references>
      </pivotArea>
    </chartFormat>
    <chartFormat chart="1" format="76">
      <pivotArea type="data" outline="0" fieldPosition="0">
        <references count="2">
          <reference field="4294967294" count="1" selected="0">
            <x v="2"/>
          </reference>
          <reference field="11" count="1" selected="0">
            <x v="11"/>
          </reference>
        </references>
      </pivotArea>
    </chartFormat>
    <chartFormat chart="1" format="77">
      <pivotArea type="data" outline="0" fieldPosition="0">
        <references count="2">
          <reference field="4294967294" count="1" selected="0">
            <x v="3"/>
          </reference>
          <reference field="11" count="1" selected="0">
            <x v="11"/>
          </reference>
        </references>
      </pivotArea>
    </chartFormat>
    <chartFormat chart="1" format="78">
      <pivotArea type="data" outline="0" fieldPosition="0">
        <references count="2">
          <reference field="4294967294" count="1" selected="0">
            <x v="4"/>
          </reference>
          <reference field="11" count="1" selected="0">
            <x v="11"/>
          </reference>
        </references>
      </pivotArea>
    </chartFormat>
    <chartFormat chart="1" format="79">
      <pivotArea type="data" outline="0" fieldPosition="0">
        <references count="2">
          <reference field="4294967294" count="1" selected="0">
            <x v="0"/>
          </reference>
          <reference field="11" count="1" selected="0">
            <x v="14"/>
          </reference>
        </references>
      </pivotArea>
    </chartFormat>
    <chartFormat chart="1" format="80">
      <pivotArea type="data" outline="0" fieldPosition="0">
        <references count="2">
          <reference field="4294967294" count="1" selected="0">
            <x v="1"/>
          </reference>
          <reference field="11" count="1" selected="0">
            <x v="14"/>
          </reference>
        </references>
      </pivotArea>
    </chartFormat>
    <chartFormat chart="1" format="81">
      <pivotArea type="data" outline="0" fieldPosition="0">
        <references count="2">
          <reference field="4294967294" count="1" selected="0">
            <x v="2"/>
          </reference>
          <reference field="11" count="1" selected="0">
            <x v="14"/>
          </reference>
        </references>
      </pivotArea>
    </chartFormat>
    <chartFormat chart="1" format="82">
      <pivotArea type="data" outline="0" fieldPosition="0">
        <references count="2">
          <reference field="4294967294" count="1" selected="0">
            <x v="3"/>
          </reference>
          <reference field="11" count="1" selected="0">
            <x v="14"/>
          </reference>
        </references>
      </pivotArea>
    </chartFormat>
    <chartFormat chart="1" format="83">
      <pivotArea type="data" outline="0" fieldPosition="0">
        <references count="2">
          <reference field="4294967294" count="1" selected="0">
            <x v="4"/>
          </reference>
          <reference field="11" count="1" selected="0">
            <x v="14"/>
          </reference>
        </references>
      </pivotArea>
    </chartFormat>
    <chartFormat chart="1" format="84" series="1">
      <pivotArea type="data" outline="0" fieldPosition="0">
        <references count="2">
          <reference field="4294967294" count="1" selected="0">
            <x v="0"/>
          </reference>
          <reference field="11" count="1" selected="0">
            <x v="8"/>
          </reference>
        </references>
      </pivotArea>
    </chartFormat>
    <chartFormat chart="0" format="42" series="1">
      <pivotArea type="data" outline="0" fieldPosition="0">
        <references count="2">
          <reference field="4294967294" count="1" selected="0">
            <x v="0"/>
          </reference>
          <reference field="11" count="1" selected="0">
            <x v="8"/>
          </reference>
        </references>
      </pivotArea>
    </chartFormat>
    <chartFormat chart="0" format="43">
      <pivotArea type="data" outline="0" fieldPosition="0">
        <references count="2">
          <reference field="4294967294" count="1" selected="0">
            <x v="0"/>
          </reference>
          <reference field="11" count="1" selected="0">
            <x v="8"/>
          </reference>
        </references>
      </pivotArea>
    </chartFormat>
    <chartFormat chart="0" format="44">
      <pivotArea type="data" outline="0" fieldPosition="0">
        <references count="2">
          <reference field="4294967294" count="1" selected="0">
            <x v="1"/>
          </reference>
          <reference field="11" count="1" selected="0">
            <x v="8"/>
          </reference>
        </references>
      </pivotArea>
    </chartFormat>
    <chartFormat chart="0" format="45">
      <pivotArea type="data" outline="0" fieldPosition="0">
        <references count="2">
          <reference field="4294967294" count="1" selected="0">
            <x v="2"/>
          </reference>
          <reference field="11" count="1" selected="0">
            <x v="8"/>
          </reference>
        </references>
      </pivotArea>
    </chartFormat>
    <chartFormat chart="0" format="46">
      <pivotArea type="data" outline="0" fieldPosition="0">
        <references count="2">
          <reference field="4294967294" count="1" selected="0">
            <x v="3"/>
          </reference>
          <reference field="11" count="1" selected="0">
            <x v="8"/>
          </reference>
        </references>
      </pivotArea>
    </chartFormat>
    <chartFormat chart="0" format="47">
      <pivotArea type="data" outline="0" fieldPosition="0">
        <references count="2">
          <reference field="4294967294" count="1" selected="0">
            <x v="4"/>
          </reference>
          <reference field="11" count="1" selected="0">
            <x v="8"/>
          </reference>
        </references>
      </pivotArea>
    </chartFormat>
    <chartFormat chart="1" format="85">
      <pivotArea type="data" outline="0" fieldPosition="0">
        <references count="2">
          <reference field="4294967294" count="1" selected="0">
            <x v="0"/>
          </reference>
          <reference field="11" count="1" selected="0">
            <x v="8"/>
          </reference>
        </references>
      </pivotArea>
    </chartFormat>
    <chartFormat chart="1" format="86">
      <pivotArea type="data" outline="0" fieldPosition="0">
        <references count="2">
          <reference field="4294967294" count="1" selected="0">
            <x v="1"/>
          </reference>
          <reference field="11" count="1" selected="0">
            <x v="8"/>
          </reference>
        </references>
      </pivotArea>
    </chartFormat>
    <chartFormat chart="1" format="87">
      <pivotArea type="data" outline="0" fieldPosition="0">
        <references count="2">
          <reference field="4294967294" count="1" selected="0">
            <x v="2"/>
          </reference>
          <reference field="11" count="1" selected="0">
            <x v="8"/>
          </reference>
        </references>
      </pivotArea>
    </chartFormat>
    <chartFormat chart="1" format="88">
      <pivotArea type="data" outline="0" fieldPosition="0">
        <references count="2">
          <reference field="4294967294" count="1" selected="0">
            <x v="3"/>
          </reference>
          <reference field="11" count="1" selected="0">
            <x v="8"/>
          </reference>
        </references>
      </pivotArea>
    </chartFormat>
    <chartFormat chart="1" format="89">
      <pivotArea type="data" outline="0" fieldPosition="0">
        <references count="2">
          <reference field="4294967294" count="1" selected="0">
            <x v="4"/>
          </reference>
          <reference field="11" count="1" selected="0">
            <x v="8"/>
          </reference>
        </references>
      </pivotArea>
    </chartFormat>
    <chartFormat chart="1" format="90" series="1">
      <pivotArea type="data" outline="0" fieldPosition="0">
        <references count="1">
          <reference field="4294967294" count="1" selected="0">
            <x v="0"/>
          </reference>
        </references>
      </pivotArea>
    </chartFormat>
    <chartFormat chart="0" format="4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11" cacheId="2"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11">
  <location ref="A104:G134" firstHeaderRow="1" firstDataRow="2" firstDataCol="1" rowPageCount="2" colPageCount="1"/>
  <pivotFields count="31">
    <pivotField showAll="0"/>
    <pivotField showAll="0" defaultSubtotal="0"/>
    <pivotField showAll="0" defaultSubtotal="0"/>
    <pivotField showAll="0"/>
    <pivotField showAll="0" defaultSubtotal="0"/>
    <pivotField axis="axisRow" showAll="0" sortType="descending">
      <items count="30">
        <item x="0"/>
        <item x="1"/>
        <item x="2"/>
        <item x="3"/>
        <item x="4"/>
        <item x="5"/>
        <item x="6"/>
        <item x="7"/>
        <item x="8"/>
        <item x="9"/>
        <item x="10"/>
        <item x="11"/>
        <item x="12"/>
        <item x="13"/>
        <item x="14"/>
        <item x="15"/>
        <item x="16"/>
        <item x="17"/>
        <item x="18"/>
        <item x="19"/>
        <item x="20"/>
        <item x="21"/>
        <item x="22"/>
        <item n="Slovakia" m="1" x="28"/>
        <item x="24"/>
        <item x="25"/>
        <item x="26"/>
        <item x="27"/>
        <item n="Slovakia2" x="23"/>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10">
        <item h="1" m="1" x="8"/>
        <item h="1" m="1" x="7"/>
        <item h="1" m="1" x="6"/>
        <item h="1" m="1" x="5"/>
        <item h="1" m="1" x="4"/>
        <item h="1" m="1" x="3"/>
        <item h="1" m="1" x="2"/>
        <item h="1" m="1" x="1"/>
        <item x="0"/>
        <item t="default"/>
      </items>
    </pivotField>
    <pivotField showAll="0"/>
    <pivotField showAll="0" defaultSubtotal="0"/>
    <pivotField axis="axisPage" multipleItemSelectionAllowed="1" showAll="0">
      <items count="17">
        <item h="1" x="12"/>
        <item h="1" x="8"/>
        <item h="1" x="3"/>
        <item h="1" x="5"/>
        <item h="1" x="4"/>
        <item h="1" x="1"/>
        <item h="1" x="11"/>
        <item h="1" x="13"/>
        <item h="1" x="10"/>
        <item h="1" x="7"/>
        <item h="1" x="6"/>
        <item h="1" x="2"/>
        <item h="1" x="15"/>
        <item h="1" x="14"/>
        <item h="1" x="9"/>
        <item x="0"/>
        <item t="default"/>
      </items>
    </pivotField>
    <pivotField dataField="1" numFmtId="167" showAll="0"/>
    <pivotField numFmtId="167" showAll="0"/>
    <pivotField dataField="1" showAll="0"/>
    <pivotField dataField="1" showAll="0"/>
    <pivotField dataField="1" showAll="0"/>
    <pivotField showAll="0"/>
    <pivotField numFmtId="167" showAll="0"/>
    <pivotField numFmtId="167" showAll="0"/>
    <pivotField numFmtId="167" showAll="0"/>
    <pivotField numFmtId="167" showAll="0"/>
    <pivotField numFmtId="167" showAll="0"/>
    <pivotField showAll="0"/>
    <pivotField dataField="1" showAll="0"/>
    <pivotField dataField="1" showAll="0"/>
    <pivotField showAll="0"/>
    <pivotField numFmtId="167" showAll="0"/>
    <pivotField showAll="0"/>
    <pivotField numFmtId="167" showAll="0"/>
    <pivotField numFmtId="167" showAll="0"/>
  </pivotFields>
  <rowFields count="1">
    <field x="5"/>
  </rowFields>
  <rowItems count="29">
    <i>
      <x v="10"/>
    </i>
    <i>
      <x v="9"/>
    </i>
    <i>
      <x v="14"/>
    </i>
    <i>
      <x v="27"/>
    </i>
    <i>
      <x v="25"/>
    </i>
    <i>
      <x v="20"/>
    </i>
    <i>
      <x v="19"/>
    </i>
    <i>
      <x v="1"/>
    </i>
    <i>
      <x v="26"/>
    </i>
    <i>
      <x/>
    </i>
    <i>
      <x v="8"/>
    </i>
    <i>
      <x v="5"/>
    </i>
    <i>
      <x v="12"/>
    </i>
    <i>
      <x v="22"/>
    </i>
    <i>
      <x v="6"/>
    </i>
    <i>
      <x v="13"/>
    </i>
    <i>
      <x v="28"/>
    </i>
    <i>
      <x v="11"/>
    </i>
    <i>
      <x v="21"/>
    </i>
    <i>
      <x v="2"/>
    </i>
    <i>
      <x v="15"/>
    </i>
    <i>
      <x v="3"/>
    </i>
    <i>
      <x v="16"/>
    </i>
    <i>
      <x v="17"/>
    </i>
    <i>
      <x v="24"/>
    </i>
    <i>
      <x v="7"/>
    </i>
    <i>
      <x v="4"/>
    </i>
    <i>
      <x v="18"/>
    </i>
    <i t="grand">
      <x/>
    </i>
  </rowItems>
  <colFields count="1">
    <field x="-2"/>
  </colFields>
  <colItems count="6">
    <i>
      <x/>
    </i>
    <i i="1">
      <x v="1"/>
    </i>
    <i i="2">
      <x v="2"/>
    </i>
    <i i="3">
      <x v="3"/>
    </i>
    <i i="4">
      <x v="4"/>
    </i>
    <i i="5">
      <x v="5"/>
    </i>
  </colItems>
  <pageFields count="2">
    <pageField fld="8" hier="-1"/>
    <pageField fld="11" hier="-1"/>
  </pageFields>
  <dataFields count="6">
    <dataField name="Total heating and cooling" fld="12" baseField="0" baseItem="0"/>
    <dataField name="Hot water" fld="14" baseField="0" baseItem="0"/>
    <dataField name="Space heating" fld="15" baseField="0" baseItem="0"/>
    <dataField name="Space cooling" fld="24" baseField="0" baseItem="0"/>
    <dataField name="Process cooling" fld="25" baseField="0" baseItem="0"/>
    <dataField name="Process heating" fld="16" baseField="0" baseItem="0"/>
  </dataFields>
  <formats count="17">
    <format dxfId="306">
      <pivotArea collapsedLevelsAreSubtotals="1" fieldPosition="0">
        <references count="1">
          <reference field="5" count="0"/>
        </references>
      </pivotArea>
    </format>
    <format dxfId="305">
      <pivotArea type="all" dataOnly="0" outline="0" fieldPosition="0"/>
    </format>
    <format dxfId="304">
      <pivotArea outline="0" collapsedLevelsAreSubtotals="1" fieldPosition="0"/>
    </format>
    <format dxfId="303">
      <pivotArea type="origin" dataOnly="0" labelOnly="1" outline="0" fieldPosition="0"/>
    </format>
    <format dxfId="302">
      <pivotArea field="-2" type="button" dataOnly="0" labelOnly="1" outline="0" axis="axisCol" fieldPosition="0"/>
    </format>
    <format dxfId="301">
      <pivotArea type="topRight" dataOnly="0" labelOnly="1" outline="0" fieldPosition="0"/>
    </format>
    <format dxfId="300">
      <pivotArea field="5" type="button" dataOnly="0" labelOnly="1" outline="0" axis="axisRow" fieldPosition="0"/>
    </format>
    <format dxfId="299">
      <pivotArea dataOnly="0" labelOnly="1" fieldPosition="0">
        <references count="1">
          <reference field="5" count="0"/>
        </references>
      </pivotArea>
    </format>
    <format dxfId="298">
      <pivotArea dataOnly="0" labelOnly="1" grandRow="1" outline="0" fieldPosition="0"/>
    </format>
    <format dxfId="297">
      <pivotArea dataOnly="0" labelOnly="1" outline="0" fieldPosition="0">
        <references count="1">
          <reference field="4294967294" count="6">
            <x v="0"/>
            <x v="1"/>
            <x v="2"/>
            <x v="3"/>
            <x v="4"/>
            <x v="5"/>
          </reference>
        </references>
      </pivotArea>
    </format>
    <format dxfId="296">
      <pivotArea dataOnly="0" labelOnly="1" outline="0" fieldPosition="0">
        <references count="1">
          <reference field="4294967294" count="6">
            <x v="0"/>
            <x v="1"/>
            <x v="2"/>
            <x v="3"/>
            <x v="4"/>
            <x v="5"/>
          </reference>
        </references>
      </pivotArea>
    </format>
    <format dxfId="295">
      <pivotArea outline="0" collapsedLevelsAreSubtotals="1" fieldPosition="0"/>
    </format>
    <format dxfId="294">
      <pivotArea dataOnly="0" labelOnly="1" outline="0" fieldPosition="0">
        <references count="1">
          <reference field="4294967294" count="6">
            <x v="0"/>
            <x v="1"/>
            <x v="2"/>
            <x v="3"/>
            <x v="4"/>
            <x v="5"/>
          </reference>
        </references>
      </pivotArea>
    </format>
    <format dxfId="293">
      <pivotArea outline="0" collapsedLevelsAreSubtotals="1" fieldPosition="0"/>
    </format>
    <format dxfId="292">
      <pivotArea outline="0" collapsedLevelsAreSubtotals="1" fieldPosition="0"/>
    </format>
    <format dxfId="291">
      <pivotArea outline="0" collapsedLevelsAreSubtotals="1" fieldPosition="0"/>
    </format>
    <format dxfId="290">
      <pivotArea collapsedLevelsAreSubtotals="1" fieldPosition="0">
        <references count="1">
          <reference field="5" count="0"/>
        </references>
      </pivotArea>
    </format>
  </formats>
  <chartFormats count="6">
    <chartFormat chart="0" format="721" series="1">
      <pivotArea type="data" outline="0" fieldPosition="0">
        <references count="1">
          <reference field="4294967294" count="1" selected="0">
            <x v="0"/>
          </reference>
        </references>
      </pivotArea>
    </chartFormat>
    <chartFormat chart="0" format="722" series="1">
      <pivotArea type="data" outline="0" fieldPosition="0">
        <references count="1">
          <reference field="4294967294" count="1" selected="0">
            <x v="1"/>
          </reference>
        </references>
      </pivotArea>
    </chartFormat>
    <chartFormat chart="0" format="723" series="1">
      <pivotArea type="data" outline="0" fieldPosition="0">
        <references count="1">
          <reference field="4294967294" count="1" selected="0">
            <x v="2"/>
          </reference>
        </references>
      </pivotArea>
    </chartFormat>
    <chartFormat chart="0" format="724" series="1">
      <pivotArea type="data" outline="0" fieldPosition="0">
        <references count="1">
          <reference field="4294967294" count="1" selected="0">
            <x v="3"/>
          </reference>
        </references>
      </pivotArea>
    </chartFormat>
    <chartFormat chart="0" format="725" series="1">
      <pivotArea type="data" outline="0" fieldPosition="0">
        <references count="1">
          <reference field="4294967294" count="1" selected="0">
            <x v="4"/>
          </reference>
        </references>
      </pivotArea>
    </chartFormat>
    <chartFormat chart="0" format="726"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Table4" cacheId="2" dataOnRows="1" applyNumberFormats="0" applyBorderFormats="0" applyFontFormats="0" applyPatternFormats="0" applyAlignmentFormats="0" applyWidthHeightFormats="1" dataCaption="Final heating and cooling demand in TWh/year" updatedVersion="6" minRefreshableVersion="3" showCalcMbrs="0" useAutoFormatting="1" itemPrintTitles="1" createdVersion="3" indent="0" outline="1" outlineData="1" multipleFieldFilters="0" chartFormat="4">
  <location ref="A7:B12" firstHeaderRow="1" firstDataRow="1" firstDataCol="1" rowPageCount="3" colPageCount="1"/>
  <pivotFields count="31">
    <pivotField showAll="0"/>
    <pivotField showAll="0" defaultSubtotal="0"/>
    <pivotField showAll="0" defaultSubtotal="0"/>
    <pivotField showAll="0"/>
    <pivotField showAll="0" defaultSubtotal="0"/>
    <pivotField axis="axisPage" multipleItemSelectionAllowed="1" showAll="0">
      <items count="30">
        <item h="1" x="0"/>
        <item h="1" x="1"/>
        <item h="1" x="2"/>
        <item h="1" x="3"/>
        <item h="1" x="4"/>
        <item h="1" x="5"/>
        <item h="1" x="6"/>
        <item h="1" x="7"/>
        <item h="1" x="8"/>
        <item h="1" x="9"/>
        <item x="10"/>
        <item h="1" x="11"/>
        <item h="1" x="12"/>
        <item h="1" x="13"/>
        <item h="1" x="14"/>
        <item h="1" x="15"/>
        <item h="1" x="16"/>
        <item h="1" x="17"/>
        <item h="1" x="18"/>
        <item h="1" x="19"/>
        <item h="1" x="20"/>
        <item h="1" x="21"/>
        <item h="1" x="22"/>
        <item h="1" m="1" x="28"/>
        <item h="1" x="24"/>
        <item h="1" x="25"/>
        <item h="1" x="26"/>
        <item h="1" x="27"/>
        <item h="1" x="23"/>
        <item t="default"/>
      </items>
    </pivotField>
    <pivotField showAll="0"/>
    <pivotField showAll="0"/>
    <pivotField axis="axisPage" showAll="0">
      <items count="10">
        <item m="1" x="8"/>
        <item m="1" x="7"/>
        <item m="1" x="6"/>
        <item m="1" x="5"/>
        <item m="1" x="4"/>
        <item m="1" x="3"/>
        <item m="1" x="2"/>
        <item m="1" x="1"/>
        <item x="0"/>
        <item t="default"/>
      </items>
    </pivotField>
    <pivotField showAll="0"/>
    <pivotField showAll="0" defaultSubtotal="0"/>
    <pivotField axis="axisPage" multipleItemSelectionAllowed="1" showAll="0">
      <items count="17">
        <item h="1" x="12"/>
        <item h="1" x="8"/>
        <item h="1" x="3"/>
        <item h="1" x="5"/>
        <item h="1" x="4"/>
        <item h="1" x="1"/>
        <item h="1" x="11"/>
        <item h="1" x="13"/>
        <item h="1" x="10"/>
        <item h="1" x="7"/>
        <item h="1" x="6"/>
        <item h="1" x="2"/>
        <item h="1" x="15"/>
        <item h="1" x="14"/>
        <item h="1" x="9"/>
        <item x="0"/>
        <item t="default"/>
      </items>
    </pivotField>
    <pivotField numFmtId="167" showAll="0"/>
    <pivotField numFmtId="167" showAll="0"/>
    <pivotField dataField="1" showAll="0"/>
    <pivotField dataField="1" showAll="0"/>
    <pivotField dataField="1" showAll="0"/>
    <pivotField showAll="0"/>
    <pivotField numFmtId="167" showAll="0"/>
    <pivotField numFmtId="167" showAll="0"/>
    <pivotField numFmtId="167" showAll="0"/>
    <pivotField numFmtId="167" showAll="0"/>
    <pivotField numFmtId="167" showAll="0"/>
    <pivotField showAll="0"/>
    <pivotField dataField="1" showAll="0"/>
    <pivotField dataField="1" showAll="0"/>
    <pivotField showAll="0"/>
    <pivotField numFmtId="167" showAll="0"/>
    <pivotField showAll="0"/>
    <pivotField numFmtId="167" showAll="0"/>
    <pivotField numFmtId="167" showAll="0"/>
  </pivotFields>
  <rowFields count="1">
    <field x="-2"/>
  </rowFields>
  <rowItems count="5">
    <i>
      <x/>
    </i>
    <i i="1">
      <x v="1"/>
    </i>
    <i i="2">
      <x v="2"/>
    </i>
    <i i="3">
      <x v="3"/>
    </i>
    <i i="4">
      <x v="4"/>
    </i>
  </rowItems>
  <colItems count="1">
    <i/>
  </colItems>
  <pageFields count="3">
    <pageField fld="5" hier="-1"/>
    <pageField fld="11" hier="-1"/>
    <pageField fld="8" item="8" hier="-1"/>
  </pageFields>
  <dataFields count="5">
    <dataField name="Process heating" fld="16" baseField="0" baseItem="0"/>
    <dataField name="Process cooling" fld="25" baseField="0" baseItem="0"/>
    <dataField name="Space cooling" fld="24" baseField="0" baseItem="0"/>
    <dataField name="Space heating" fld="15" baseField="0" baseItem="0"/>
    <dataField name="Hot water" fld="14" baseField="0" baseItem="0"/>
  </dataFields>
  <formats count="7">
    <format dxfId="313">
      <pivotArea outline="0" collapsedLevelsAreSubtotals="1" fieldPosition="0"/>
    </format>
    <format dxfId="312">
      <pivotArea type="all" dataOnly="0" outline="0" fieldPosition="0"/>
    </format>
    <format dxfId="311">
      <pivotArea outline="0" collapsedLevelsAreSubtotals="1" fieldPosition="0"/>
    </format>
    <format dxfId="310">
      <pivotArea field="-2" type="button" dataOnly="0" labelOnly="1" outline="0" axis="axisRow" fieldPosition="0"/>
    </format>
    <format dxfId="309">
      <pivotArea dataOnly="0" labelOnly="1" outline="0" fieldPosition="0">
        <references count="1">
          <reference field="4294967294" count="5">
            <x v="0"/>
            <x v="1"/>
            <x v="2"/>
            <x v="3"/>
            <x v="4"/>
          </reference>
        </references>
      </pivotArea>
    </format>
    <format dxfId="308">
      <pivotArea dataOnly="0" labelOnly="1" grandCol="1" outline="0" axis="axisCol" fieldPosition="0"/>
    </format>
    <format dxfId="307">
      <pivotArea outline="0" collapsedLevelsAreSubtotals="1" fieldPosition="0"/>
    </format>
  </formats>
  <chartFormats count="6">
    <chartFormat chart="0" format="26" series="1">
      <pivotArea type="data" outline="0" fieldPosition="0">
        <references count="1">
          <reference field="4294967294" count="1" selected="0">
            <x v="0"/>
          </reference>
        </references>
      </pivotArea>
    </chartFormat>
    <chartFormat chart="0" format="27">
      <pivotArea type="data" outline="0" fieldPosition="0">
        <references count="1">
          <reference field="4294967294" count="1" selected="0">
            <x v="0"/>
          </reference>
        </references>
      </pivotArea>
    </chartFormat>
    <chartFormat chart="0" format="28">
      <pivotArea type="data" outline="0" fieldPosition="0">
        <references count="1">
          <reference field="4294967294" count="1" selected="0">
            <x v="1"/>
          </reference>
        </references>
      </pivotArea>
    </chartFormat>
    <chartFormat chart="0" format="29">
      <pivotArea type="data" outline="0" fieldPosition="0">
        <references count="1">
          <reference field="4294967294" count="1" selected="0">
            <x v="2"/>
          </reference>
        </references>
      </pivotArea>
    </chartFormat>
    <chartFormat chart="0" format="30">
      <pivotArea type="data" outline="0" fieldPosition="0">
        <references count="1">
          <reference field="4294967294" count="1" selected="0">
            <x v="3"/>
          </reference>
        </references>
      </pivotArea>
    </chartFormat>
    <chartFormat chart="0" format="3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PivotTable12" cacheId="2"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7">
  <location ref="A164:J194" firstHeaderRow="1" firstDataRow="2" firstDataCol="1" rowPageCount="1" colPageCount="1"/>
  <pivotFields count="31">
    <pivotField showAll="0"/>
    <pivotField showAll="0" defaultSubtotal="0"/>
    <pivotField showAll="0" defaultSubtotal="0"/>
    <pivotField showAll="0"/>
    <pivotField showAll="0" defaultSubtotal="0"/>
    <pivotField axis="axisRow" showAll="0" sortType="descending">
      <items count="30">
        <item x="0"/>
        <item x="1"/>
        <item x="2"/>
        <item x="3"/>
        <item x="4"/>
        <item x="5"/>
        <item x="6"/>
        <item x="7"/>
        <item x="8"/>
        <item x="9"/>
        <item x="10"/>
        <item x="11"/>
        <item x="12"/>
        <item x="13"/>
        <item x="14"/>
        <item x="15"/>
        <item x="16"/>
        <item x="17"/>
        <item x="18"/>
        <item x="19"/>
        <item x="20"/>
        <item x="21"/>
        <item x="22"/>
        <item n="Slovakia" m="1" x="28"/>
        <item x="24"/>
        <item x="25"/>
        <item x="26"/>
        <item x="27"/>
        <item n="Slovakia2" x="23"/>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10">
        <item m="1" x="8"/>
        <item m="1" x="7"/>
        <item m="1" x="6"/>
        <item m="1" x="5"/>
        <item m="1" x="4"/>
        <item m="1" x="3"/>
        <item m="1" x="2"/>
        <item m="1" x="1"/>
        <item x="0"/>
        <item t="default"/>
      </items>
    </pivotField>
    <pivotField showAll="0"/>
    <pivotField showAll="0" defaultSubtotal="0"/>
    <pivotField axis="axisCol" showAll="0">
      <items count="17">
        <item h="1" x="12"/>
        <item x="1"/>
        <item x="2"/>
        <item x="3"/>
        <item h="1" x="11"/>
        <item h="1" x="13"/>
        <item h="1" x="7"/>
        <item h="1" x="6"/>
        <item h="1" x="15"/>
        <item h="1" x="14"/>
        <item n="Electricity" x="4"/>
        <item x="5"/>
        <item x="8"/>
        <item n="Heat pumps" x="10"/>
        <item x="9"/>
        <item h="1" x="0"/>
        <item t="default"/>
      </items>
    </pivotField>
    <pivotField dataField="1" numFmtId="167" showAll="0"/>
    <pivotField numFmtId="167" showAll="0"/>
    <pivotField showAll="0"/>
    <pivotField showAll="0"/>
    <pivotField showAll="0"/>
    <pivotField showAll="0"/>
    <pivotField numFmtId="167" showAll="0"/>
    <pivotField numFmtId="167" showAll="0"/>
    <pivotField numFmtId="167" showAll="0"/>
    <pivotField numFmtId="167" showAll="0"/>
    <pivotField numFmtId="167" showAll="0"/>
    <pivotField showAll="0"/>
    <pivotField showAll="0"/>
    <pivotField showAll="0"/>
    <pivotField showAll="0"/>
    <pivotField numFmtId="167" showAll="0"/>
    <pivotField showAll="0"/>
    <pivotField numFmtId="167" showAll="0"/>
    <pivotField numFmtId="167" showAll="0"/>
  </pivotFields>
  <rowFields count="1">
    <field x="5"/>
  </rowFields>
  <rowItems count="29">
    <i>
      <x v="10"/>
    </i>
    <i>
      <x v="9"/>
    </i>
    <i>
      <x v="14"/>
    </i>
    <i>
      <x v="27"/>
    </i>
    <i>
      <x v="25"/>
    </i>
    <i>
      <x v="20"/>
    </i>
    <i>
      <x v="19"/>
    </i>
    <i>
      <x v="1"/>
    </i>
    <i>
      <x v="26"/>
    </i>
    <i>
      <x/>
    </i>
    <i>
      <x v="8"/>
    </i>
    <i>
      <x v="5"/>
    </i>
    <i>
      <x v="12"/>
    </i>
    <i>
      <x v="22"/>
    </i>
    <i>
      <x v="6"/>
    </i>
    <i>
      <x v="13"/>
    </i>
    <i>
      <x v="28"/>
    </i>
    <i>
      <x v="11"/>
    </i>
    <i>
      <x v="21"/>
    </i>
    <i>
      <x v="2"/>
    </i>
    <i>
      <x v="15"/>
    </i>
    <i>
      <x v="3"/>
    </i>
    <i>
      <x v="16"/>
    </i>
    <i>
      <x v="17"/>
    </i>
    <i>
      <x v="24"/>
    </i>
    <i>
      <x v="7"/>
    </i>
    <i>
      <x v="4"/>
    </i>
    <i>
      <x v="18"/>
    </i>
    <i t="grand">
      <x/>
    </i>
  </rowItems>
  <colFields count="1">
    <field x="11"/>
  </colFields>
  <colItems count="9">
    <i>
      <x v="1"/>
    </i>
    <i>
      <x v="2"/>
    </i>
    <i>
      <x v="3"/>
    </i>
    <i>
      <x v="10"/>
    </i>
    <i>
      <x v="11"/>
    </i>
    <i>
      <x v="12"/>
    </i>
    <i>
      <x v="13"/>
    </i>
    <i>
      <x v="14"/>
    </i>
    <i t="grand">
      <x/>
    </i>
  </colItems>
  <pageFields count="1">
    <pageField fld="8" item="8" hier="-1"/>
  </pageFields>
  <dataFields count="1">
    <dataField name="Summe von Total H/C [TWh]" fld="12" baseField="0" baseItem="0" numFmtId="1"/>
  </dataFields>
  <formats count="18">
    <format dxfId="331">
      <pivotArea collapsedLevelsAreSubtotals="1" fieldPosition="0">
        <references count="1">
          <reference field="5" count="0"/>
        </references>
      </pivotArea>
    </format>
    <format dxfId="330">
      <pivotArea type="all" dataOnly="0" outline="0" fieldPosition="0"/>
    </format>
    <format dxfId="329">
      <pivotArea outline="0" collapsedLevelsAreSubtotals="1" fieldPosition="0"/>
    </format>
    <format dxfId="328">
      <pivotArea type="origin" dataOnly="0" labelOnly="1" outline="0" fieldPosition="0"/>
    </format>
    <format dxfId="327">
      <pivotArea field="11" type="button" dataOnly="0" labelOnly="1" outline="0" axis="axisCol" fieldPosition="0"/>
    </format>
    <format dxfId="326">
      <pivotArea type="topRight" dataOnly="0" labelOnly="1" outline="0" fieldPosition="0"/>
    </format>
    <format dxfId="325">
      <pivotArea field="5" type="button" dataOnly="0" labelOnly="1" outline="0" axis="axisRow" fieldPosition="0"/>
    </format>
    <format dxfId="324">
      <pivotArea dataOnly="0" labelOnly="1" fieldPosition="0">
        <references count="1">
          <reference field="5" count="0"/>
        </references>
      </pivotArea>
    </format>
    <format dxfId="323">
      <pivotArea dataOnly="0" labelOnly="1" grandRow="1" outline="0" fieldPosition="0"/>
    </format>
    <format dxfId="322">
      <pivotArea dataOnly="0" labelOnly="1" fieldPosition="0">
        <references count="1">
          <reference field="11" count="0"/>
        </references>
      </pivotArea>
    </format>
    <format dxfId="321">
      <pivotArea dataOnly="0" labelOnly="1" grandCol="1" outline="0" fieldPosition="0"/>
    </format>
    <format dxfId="320">
      <pivotArea dataOnly="0" labelOnly="1" fieldPosition="0">
        <references count="1">
          <reference field="11" count="0"/>
        </references>
      </pivotArea>
    </format>
    <format dxfId="319">
      <pivotArea dataOnly="0" labelOnly="1" grandCol="1" outline="0" fieldPosition="0"/>
    </format>
    <format dxfId="318">
      <pivotArea outline="0" collapsedLevelsAreSubtotals="1" fieldPosition="0"/>
    </format>
    <format dxfId="317">
      <pivotArea dataOnly="0" labelOnly="1" fieldPosition="0">
        <references count="1">
          <reference field="11" count="0"/>
        </references>
      </pivotArea>
    </format>
    <format dxfId="316">
      <pivotArea dataOnly="0" labelOnly="1" grandCol="1" outline="0" fieldPosition="0"/>
    </format>
    <format dxfId="315">
      <pivotArea outline="0" collapsedLevelsAreSubtotals="1" fieldPosition="0"/>
    </format>
    <format dxfId="314">
      <pivotArea outline="0" collapsedLevelsAreSubtotals="1" fieldPosition="0"/>
    </format>
  </formats>
  <chartFormats count="233">
    <chartFormat chart="0" format="1719" series="1">
      <pivotArea type="data" outline="0" fieldPosition="0">
        <references count="2">
          <reference field="4294967294" count="1" selected="0">
            <x v="0"/>
          </reference>
          <reference field="11" count="1" selected="0">
            <x v="1"/>
          </reference>
        </references>
      </pivotArea>
    </chartFormat>
    <chartFormat chart="0" format="1720" series="1">
      <pivotArea type="data" outline="0" fieldPosition="0">
        <references count="2">
          <reference field="4294967294" count="1" selected="0">
            <x v="0"/>
          </reference>
          <reference field="11" count="1" selected="0">
            <x v="2"/>
          </reference>
        </references>
      </pivotArea>
    </chartFormat>
    <chartFormat chart="0" format="1721" series="1">
      <pivotArea type="data" outline="0" fieldPosition="0">
        <references count="2">
          <reference field="4294967294" count="1" selected="0">
            <x v="0"/>
          </reference>
          <reference field="11" count="1" selected="0">
            <x v="3"/>
          </reference>
        </references>
      </pivotArea>
    </chartFormat>
    <chartFormat chart="0" format="1722" series="1">
      <pivotArea type="data" outline="0" fieldPosition="0">
        <references count="2">
          <reference field="4294967294" count="1" selected="0">
            <x v="0"/>
          </reference>
          <reference field="11" count="1" selected="0">
            <x v="10"/>
          </reference>
        </references>
      </pivotArea>
    </chartFormat>
    <chartFormat chart="0" format="1723" series="1">
      <pivotArea type="data" outline="0" fieldPosition="0">
        <references count="2">
          <reference field="4294967294" count="1" selected="0">
            <x v="0"/>
          </reference>
          <reference field="11" count="1" selected="0">
            <x v="11"/>
          </reference>
        </references>
      </pivotArea>
    </chartFormat>
    <chartFormat chart="0" format="1724" series="1">
      <pivotArea type="data" outline="0" fieldPosition="0">
        <references count="2">
          <reference field="4294967294" count="1" selected="0">
            <x v="0"/>
          </reference>
          <reference field="11" count="1" selected="0">
            <x v="12"/>
          </reference>
        </references>
      </pivotArea>
    </chartFormat>
    <chartFormat chart="0" format="1725" series="1">
      <pivotArea type="data" outline="0" fieldPosition="0">
        <references count="2">
          <reference field="4294967294" count="1" selected="0">
            <x v="0"/>
          </reference>
          <reference field="11" count="1" selected="0">
            <x v="13"/>
          </reference>
        </references>
      </pivotArea>
    </chartFormat>
    <chartFormat chart="0" format="1726" series="1">
      <pivotArea type="data" outline="0" fieldPosition="0">
        <references count="2">
          <reference field="4294967294" count="1" selected="0">
            <x v="0"/>
          </reference>
          <reference field="11" count="1" selected="0">
            <x v="14"/>
          </reference>
        </references>
      </pivotArea>
    </chartFormat>
    <chartFormat chart="0" format="1727" series="1">
      <pivotArea type="data" outline="0" fieldPosition="0">
        <references count="2">
          <reference field="4294967294" count="1" selected="0">
            <x v="0"/>
          </reference>
          <reference field="11" count="1" selected="0">
            <x v="15"/>
          </reference>
        </references>
      </pivotArea>
    </chartFormat>
    <chartFormat chart="0" format="1728">
      <pivotArea type="data" outline="0" fieldPosition="0">
        <references count="3">
          <reference field="4294967294" count="1" selected="0">
            <x v="0"/>
          </reference>
          <reference field="5" count="1" selected="0">
            <x v="10"/>
          </reference>
          <reference field="11" count="1" selected="0">
            <x v="1"/>
          </reference>
        </references>
      </pivotArea>
    </chartFormat>
    <chartFormat chart="0" format="1729">
      <pivotArea type="data" outline="0" fieldPosition="0">
        <references count="3">
          <reference field="4294967294" count="1" selected="0">
            <x v="0"/>
          </reference>
          <reference field="5" count="1" selected="0">
            <x v="9"/>
          </reference>
          <reference field="11" count="1" selected="0">
            <x v="1"/>
          </reference>
        </references>
      </pivotArea>
    </chartFormat>
    <chartFormat chart="0" format="1730">
      <pivotArea type="data" outline="0" fieldPosition="0">
        <references count="3">
          <reference field="4294967294" count="1" selected="0">
            <x v="0"/>
          </reference>
          <reference field="5" count="1" selected="0">
            <x v="14"/>
          </reference>
          <reference field="11" count="1" selected="0">
            <x v="1"/>
          </reference>
        </references>
      </pivotArea>
    </chartFormat>
    <chartFormat chart="0" format="1731">
      <pivotArea type="data" outline="0" fieldPosition="0">
        <references count="3">
          <reference field="4294967294" count="1" selected="0">
            <x v="0"/>
          </reference>
          <reference field="5" count="1" selected="0">
            <x v="27"/>
          </reference>
          <reference field="11" count="1" selected="0">
            <x v="1"/>
          </reference>
        </references>
      </pivotArea>
    </chartFormat>
    <chartFormat chart="0" format="1732">
      <pivotArea type="data" outline="0" fieldPosition="0">
        <references count="3">
          <reference field="4294967294" count="1" selected="0">
            <x v="0"/>
          </reference>
          <reference field="5" count="1" selected="0">
            <x v="25"/>
          </reference>
          <reference field="11" count="1" selected="0">
            <x v="1"/>
          </reference>
        </references>
      </pivotArea>
    </chartFormat>
    <chartFormat chart="0" format="1733">
      <pivotArea type="data" outline="0" fieldPosition="0">
        <references count="3">
          <reference field="4294967294" count="1" selected="0">
            <x v="0"/>
          </reference>
          <reference field="5" count="1" selected="0">
            <x v="20"/>
          </reference>
          <reference field="11" count="1" selected="0">
            <x v="1"/>
          </reference>
        </references>
      </pivotArea>
    </chartFormat>
    <chartFormat chart="0" format="1734">
      <pivotArea type="data" outline="0" fieldPosition="0">
        <references count="3">
          <reference field="4294967294" count="1" selected="0">
            <x v="0"/>
          </reference>
          <reference field="5" count="1" selected="0">
            <x v="19"/>
          </reference>
          <reference field="11" count="1" selected="0">
            <x v="1"/>
          </reference>
        </references>
      </pivotArea>
    </chartFormat>
    <chartFormat chart="0" format="1735">
      <pivotArea type="data" outline="0" fieldPosition="0">
        <references count="3">
          <reference field="4294967294" count="1" selected="0">
            <x v="0"/>
          </reference>
          <reference field="5" count="1" selected="0">
            <x v="1"/>
          </reference>
          <reference field="11" count="1" selected="0">
            <x v="1"/>
          </reference>
        </references>
      </pivotArea>
    </chartFormat>
    <chartFormat chart="0" format="1736">
      <pivotArea type="data" outline="0" fieldPosition="0">
        <references count="3">
          <reference field="4294967294" count="1" selected="0">
            <x v="0"/>
          </reference>
          <reference field="5" count="1" selected="0">
            <x v="26"/>
          </reference>
          <reference field="11" count="1" selected="0">
            <x v="1"/>
          </reference>
        </references>
      </pivotArea>
    </chartFormat>
    <chartFormat chart="0" format="1737">
      <pivotArea type="data" outline="0" fieldPosition="0">
        <references count="3">
          <reference field="4294967294" count="1" selected="0">
            <x v="0"/>
          </reference>
          <reference field="5" count="1" selected="0">
            <x v="0"/>
          </reference>
          <reference field="11" count="1" selected="0">
            <x v="1"/>
          </reference>
        </references>
      </pivotArea>
    </chartFormat>
    <chartFormat chart="0" format="1738">
      <pivotArea type="data" outline="0" fieldPosition="0">
        <references count="3">
          <reference field="4294967294" count="1" selected="0">
            <x v="0"/>
          </reference>
          <reference field="5" count="1" selected="0">
            <x v="8"/>
          </reference>
          <reference field="11" count="1" selected="0">
            <x v="1"/>
          </reference>
        </references>
      </pivotArea>
    </chartFormat>
    <chartFormat chart="0" format="1739">
      <pivotArea type="data" outline="0" fieldPosition="0">
        <references count="3">
          <reference field="4294967294" count="1" selected="0">
            <x v="0"/>
          </reference>
          <reference field="5" count="1" selected="0">
            <x v="5"/>
          </reference>
          <reference field="11" count="1" selected="0">
            <x v="1"/>
          </reference>
        </references>
      </pivotArea>
    </chartFormat>
    <chartFormat chart="0" format="1740">
      <pivotArea type="data" outline="0" fieldPosition="0">
        <references count="3">
          <reference field="4294967294" count="1" selected="0">
            <x v="0"/>
          </reference>
          <reference field="5" count="1" selected="0">
            <x v="12"/>
          </reference>
          <reference field="11" count="1" selected="0">
            <x v="1"/>
          </reference>
        </references>
      </pivotArea>
    </chartFormat>
    <chartFormat chart="0" format="1741">
      <pivotArea type="data" outline="0" fieldPosition="0">
        <references count="3">
          <reference field="4294967294" count="1" selected="0">
            <x v="0"/>
          </reference>
          <reference field="5" count="1" selected="0">
            <x v="22"/>
          </reference>
          <reference field="11" count="1" selected="0">
            <x v="1"/>
          </reference>
        </references>
      </pivotArea>
    </chartFormat>
    <chartFormat chart="0" format="1742">
      <pivotArea type="data" outline="0" fieldPosition="0">
        <references count="3">
          <reference field="4294967294" count="1" selected="0">
            <x v="0"/>
          </reference>
          <reference field="5" count="1" selected="0">
            <x v="6"/>
          </reference>
          <reference field="11" count="1" selected="0">
            <x v="1"/>
          </reference>
        </references>
      </pivotArea>
    </chartFormat>
    <chartFormat chart="0" format="1743">
      <pivotArea type="data" outline="0" fieldPosition="0">
        <references count="3">
          <reference field="4294967294" count="1" selected="0">
            <x v="0"/>
          </reference>
          <reference field="5" count="1" selected="0">
            <x v="13"/>
          </reference>
          <reference field="11" count="1" selected="0">
            <x v="1"/>
          </reference>
        </references>
      </pivotArea>
    </chartFormat>
    <chartFormat chart="0" format="1744">
      <pivotArea type="data" outline="0" fieldPosition="0">
        <references count="3">
          <reference field="4294967294" count="1" selected="0">
            <x v="0"/>
          </reference>
          <reference field="5" count="1" selected="0">
            <x v="23"/>
          </reference>
          <reference field="11" count="1" selected="0">
            <x v="1"/>
          </reference>
        </references>
      </pivotArea>
    </chartFormat>
    <chartFormat chart="0" format="1745">
      <pivotArea type="data" outline="0" fieldPosition="0">
        <references count="3">
          <reference field="4294967294" count="1" selected="0">
            <x v="0"/>
          </reference>
          <reference field="5" count="1" selected="0">
            <x v="11"/>
          </reference>
          <reference field="11" count="1" selected="0">
            <x v="1"/>
          </reference>
        </references>
      </pivotArea>
    </chartFormat>
    <chartFormat chart="0" format="1746">
      <pivotArea type="data" outline="0" fieldPosition="0">
        <references count="3">
          <reference field="4294967294" count="1" selected="0">
            <x v="0"/>
          </reference>
          <reference field="5" count="1" selected="0">
            <x v="21"/>
          </reference>
          <reference field="11" count="1" selected="0">
            <x v="1"/>
          </reference>
        </references>
      </pivotArea>
    </chartFormat>
    <chartFormat chart="0" format="1747">
      <pivotArea type="data" outline="0" fieldPosition="0">
        <references count="3">
          <reference field="4294967294" count="1" selected="0">
            <x v="0"/>
          </reference>
          <reference field="5" count="1" selected="0">
            <x v="2"/>
          </reference>
          <reference field="11" count="1" selected="0">
            <x v="1"/>
          </reference>
        </references>
      </pivotArea>
    </chartFormat>
    <chartFormat chart="0" format="1748">
      <pivotArea type="data" outline="0" fieldPosition="0">
        <references count="3">
          <reference field="4294967294" count="1" selected="0">
            <x v="0"/>
          </reference>
          <reference field="5" count="1" selected="0">
            <x v="15"/>
          </reference>
          <reference field="11" count="1" selected="0">
            <x v="1"/>
          </reference>
        </references>
      </pivotArea>
    </chartFormat>
    <chartFormat chart="0" format="1749">
      <pivotArea type="data" outline="0" fieldPosition="0">
        <references count="3">
          <reference field="4294967294" count="1" selected="0">
            <x v="0"/>
          </reference>
          <reference field="5" count="1" selected="0">
            <x v="3"/>
          </reference>
          <reference field="11" count="1" selected="0">
            <x v="1"/>
          </reference>
        </references>
      </pivotArea>
    </chartFormat>
    <chartFormat chart="0" format="1750">
      <pivotArea type="data" outline="0" fieldPosition="0">
        <references count="3">
          <reference field="4294967294" count="1" selected="0">
            <x v="0"/>
          </reference>
          <reference field="5" count="1" selected="0">
            <x v="16"/>
          </reference>
          <reference field="11" count="1" selected="0">
            <x v="1"/>
          </reference>
        </references>
      </pivotArea>
    </chartFormat>
    <chartFormat chart="0" format="1751">
      <pivotArea type="data" outline="0" fieldPosition="0">
        <references count="3">
          <reference field="4294967294" count="1" selected="0">
            <x v="0"/>
          </reference>
          <reference field="5" count="1" selected="0">
            <x v="17"/>
          </reference>
          <reference field="11" count="1" selected="0">
            <x v="1"/>
          </reference>
        </references>
      </pivotArea>
    </chartFormat>
    <chartFormat chart="0" format="1752">
      <pivotArea type="data" outline="0" fieldPosition="0">
        <references count="3">
          <reference field="4294967294" count="1" selected="0">
            <x v="0"/>
          </reference>
          <reference field="5" count="1" selected="0">
            <x v="24"/>
          </reference>
          <reference field="11" count="1" selected="0">
            <x v="1"/>
          </reference>
        </references>
      </pivotArea>
    </chartFormat>
    <chartFormat chart="0" format="1753">
      <pivotArea type="data" outline="0" fieldPosition="0">
        <references count="3">
          <reference field="4294967294" count="1" selected="0">
            <x v="0"/>
          </reference>
          <reference field="5" count="1" selected="0">
            <x v="7"/>
          </reference>
          <reference field="11" count="1" selected="0">
            <x v="1"/>
          </reference>
        </references>
      </pivotArea>
    </chartFormat>
    <chartFormat chart="0" format="1754">
      <pivotArea type="data" outline="0" fieldPosition="0">
        <references count="3">
          <reference field="4294967294" count="1" selected="0">
            <x v="0"/>
          </reference>
          <reference field="5" count="1" selected="0">
            <x v="4"/>
          </reference>
          <reference field="11" count="1" selected="0">
            <x v="1"/>
          </reference>
        </references>
      </pivotArea>
    </chartFormat>
    <chartFormat chart="0" format="1755">
      <pivotArea type="data" outline="0" fieldPosition="0">
        <references count="3">
          <reference field="4294967294" count="1" selected="0">
            <x v="0"/>
          </reference>
          <reference field="5" count="1" selected="0">
            <x v="18"/>
          </reference>
          <reference field="11" count="1" selected="0">
            <x v="1"/>
          </reference>
        </references>
      </pivotArea>
    </chartFormat>
    <chartFormat chart="0" format="1756">
      <pivotArea type="data" outline="0" fieldPosition="0">
        <references count="3">
          <reference field="4294967294" count="1" selected="0">
            <x v="0"/>
          </reference>
          <reference field="5" count="1" selected="0">
            <x v="10"/>
          </reference>
          <reference field="11" count="1" selected="0">
            <x v="2"/>
          </reference>
        </references>
      </pivotArea>
    </chartFormat>
    <chartFormat chart="0" format="1757">
      <pivotArea type="data" outline="0" fieldPosition="0">
        <references count="3">
          <reference field="4294967294" count="1" selected="0">
            <x v="0"/>
          </reference>
          <reference field="5" count="1" selected="0">
            <x v="9"/>
          </reference>
          <reference field="11" count="1" selected="0">
            <x v="2"/>
          </reference>
        </references>
      </pivotArea>
    </chartFormat>
    <chartFormat chart="0" format="1758">
      <pivotArea type="data" outline="0" fieldPosition="0">
        <references count="3">
          <reference field="4294967294" count="1" selected="0">
            <x v="0"/>
          </reference>
          <reference field="5" count="1" selected="0">
            <x v="14"/>
          </reference>
          <reference field="11" count="1" selected="0">
            <x v="2"/>
          </reference>
        </references>
      </pivotArea>
    </chartFormat>
    <chartFormat chart="0" format="1759">
      <pivotArea type="data" outline="0" fieldPosition="0">
        <references count="3">
          <reference field="4294967294" count="1" selected="0">
            <x v="0"/>
          </reference>
          <reference field="5" count="1" selected="0">
            <x v="27"/>
          </reference>
          <reference field="11" count="1" selected="0">
            <x v="2"/>
          </reference>
        </references>
      </pivotArea>
    </chartFormat>
    <chartFormat chart="0" format="1760">
      <pivotArea type="data" outline="0" fieldPosition="0">
        <references count="3">
          <reference field="4294967294" count="1" selected="0">
            <x v="0"/>
          </reference>
          <reference field="5" count="1" selected="0">
            <x v="25"/>
          </reference>
          <reference field="11" count="1" selected="0">
            <x v="2"/>
          </reference>
        </references>
      </pivotArea>
    </chartFormat>
    <chartFormat chart="0" format="1761">
      <pivotArea type="data" outline="0" fieldPosition="0">
        <references count="3">
          <reference field="4294967294" count="1" selected="0">
            <x v="0"/>
          </reference>
          <reference field="5" count="1" selected="0">
            <x v="20"/>
          </reference>
          <reference field="11" count="1" selected="0">
            <x v="2"/>
          </reference>
        </references>
      </pivotArea>
    </chartFormat>
    <chartFormat chart="0" format="1762">
      <pivotArea type="data" outline="0" fieldPosition="0">
        <references count="3">
          <reference field="4294967294" count="1" selected="0">
            <x v="0"/>
          </reference>
          <reference field="5" count="1" selected="0">
            <x v="19"/>
          </reference>
          <reference field="11" count="1" selected="0">
            <x v="2"/>
          </reference>
        </references>
      </pivotArea>
    </chartFormat>
    <chartFormat chart="0" format="1763">
      <pivotArea type="data" outline="0" fieldPosition="0">
        <references count="3">
          <reference field="4294967294" count="1" selected="0">
            <x v="0"/>
          </reference>
          <reference field="5" count="1" selected="0">
            <x v="1"/>
          </reference>
          <reference field="11" count="1" selected="0">
            <x v="2"/>
          </reference>
        </references>
      </pivotArea>
    </chartFormat>
    <chartFormat chart="0" format="1764">
      <pivotArea type="data" outline="0" fieldPosition="0">
        <references count="3">
          <reference field="4294967294" count="1" selected="0">
            <x v="0"/>
          </reference>
          <reference field="5" count="1" selected="0">
            <x v="26"/>
          </reference>
          <reference field="11" count="1" selected="0">
            <x v="2"/>
          </reference>
        </references>
      </pivotArea>
    </chartFormat>
    <chartFormat chart="0" format="1765">
      <pivotArea type="data" outline="0" fieldPosition="0">
        <references count="3">
          <reference field="4294967294" count="1" selected="0">
            <x v="0"/>
          </reference>
          <reference field="5" count="1" selected="0">
            <x v="0"/>
          </reference>
          <reference field="11" count="1" selected="0">
            <x v="2"/>
          </reference>
        </references>
      </pivotArea>
    </chartFormat>
    <chartFormat chart="0" format="1766">
      <pivotArea type="data" outline="0" fieldPosition="0">
        <references count="3">
          <reference field="4294967294" count="1" selected="0">
            <x v="0"/>
          </reference>
          <reference field="5" count="1" selected="0">
            <x v="8"/>
          </reference>
          <reference field="11" count="1" selected="0">
            <x v="2"/>
          </reference>
        </references>
      </pivotArea>
    </chartFormat>
    <chartFormat chart="0" format="1767">
      <pivotArea type="data" outline="0" fieldPosition="0">
        <references count="3">
          <reference field="4294967294" count="1" selected="0">
            <x v="0"/>
          </reference>
          <reference field="5" count="1" selected="0">
            <x v="5"/>
          </reference>
          <reference field="11" count="1" selected="0">
            <x v="2"/>
          </reference>
        </references>
      </pivotArea>
    </chartFormat>
    <chartFormat chart="0" format="1768">
      <pivotArea type="data" outline="0" fieldPosition="0">
        <references count="3">
          <reference field="4294967294" count="1" selected="0">
            <x v="0"/>
          </reference>
          <reference field="5" count="1" selected="0">
            <x v="12"/>
          </reference>
          <reference field="11" count="1" selected="0">
            <x v="2"/>
          </reference>
        </references>
      </pivotArea>
    </chartFormat>
    <chartFormat chart="0" format="1769">
      <pivotArea type="data" outline="0" fieldPosition="0">
        <references count="3">
          <reference field="4294967294" count="1" selected="0">
            <x v="0"/>
          </reference>
          <reference field="5" count="1" selected="0">
            <x v="22"/>
          </reference>
          <reference field="11" count="1" selected="0">
            <x v="2"/>
          </reference>
        </references>
      </pivotArea>
    </chartFormat>
    <chartFormat chart="0" format="1770">
      <pivotArea type="data" outline="0" fieldPosition="0">
        <references count="3">
          <reference field="4294967294" count="1" selected="0">
            <x v="0"/>
          </reference>
          <reference field="5" count="1" selected="0">
            <x v="6"/>
          </reference>
          <reference field="11" count="1" selected="0">
            <x v="2"/>
          </reference>
        </references>
      </pivotArea>
    </chartFormat>
    <chartFormat chart="0" format="1771">
      <pivotArea type="data" outline="0" fieldPosition="0">
        <references count="3">
          <reference field="4294967294" count="1" selected="0">
            <x v="0"/>
          </reference>
          <reference field="5" count="1" selected="0">
            <x v="13"/>
          </reference>
          <reference field="11" count="1" selected="0">
            <x v="2"/>
          </reference>
        </references>
      </pivotArea>
    </chartFormat>
    <chartFormat chart="0" format="1772">
      <pivotArea type="data" outline="0" fieldPosition="0">
        <references count="3">
          <reference field="4294967294" count="1" selected="0">
            <x v="0"/>
          </reference>
          <reference field="5" count="1" selected="0">
            <x v="23"/>
          </reference>
          <reference field="11" count="1" selected="0">
            <x v="2"/>
          </reference>
        </references>
      </pivotArea>
    </chartFormat>
    <chartFormat chart="0" format="1773">
      <pivotArea type="data" outline="0" fieldPosition="0">
        <references count="3">
          <reference field="4294967294" count="1" selected="0">
            <x v="0"/>
          </reference>
          <reference field="5" count="1" selected="0">
            <x v="11"/>
          </reference>
          <reference field="11" count="1" selected="0">
            <x v="2"/>
          </reference>
        </references>
      </pivotArea>
    </chartFormat>
    <chartFormat chart="0" format="1774">
      <pivotArea type="data" outline="0" fieldPosition="0">
        <references count="3">
          <reference field="4294967294" count="1" selected="0">
            <x v="0"/>
          </reference>
          <reference field="5" count="1" selected="0">
            <x v="21"/>
          </reference>
          <reference field="11" count="1" selected="0">
            <x v="2"/>
          </reference>
        </references>
      </pivotArea>
    </chartFormat>
    <chartFormat chart="0" format="1775">
      <pivotArea type="data" outline="0" fieldPosition="0">
        <references count="3">
          <reference field="4294967294" count="1" selected="0">
            <x v="0"/>
          </reference>
          <reference field="5" count="1" selected="0">
            <x v="2"/>
          </reference>
          <reference field="11" count="1" selected="0">
            <x v="2"/>
          </reference>
        </references>
      </pivotArea>
    </chartFormat>
    <chartFormat chart="0" format="1776">
      <pivotArea type="data" outline="0" fieldPosition="0">
        <references count="3">
          <reference field="4294967294" count="1" selected="0">
            <x v="0"/>
          </reference>
          <reference field="5" count="1" selected="0">
            <x v="15"/>
          </reference>
          <reference field="11" count="1" selected="0">
            <x v="2"/>
          </reference>
        </references>
      </pivotArea>
    </chartFormat>
    <chartFormat chart="0" format="1777">
      <pivotArea type="data" outline="0" fieldPosition="0">
        <references count="3">
          <reference field="4294967294" count="1" selected="0">
            <x v="0"/>
          </reference>
          <reference field="5" count="1" selected="0">
            <x v="3"/>
          </reference>
          <reference field="11" count="1" selected="0">
            <x v="2"/>
          </reference>
        </references>
      </pivotArea>
    </chartFormat>
    <chartFormat chart="0" format="1778">
      <pivotArea type="data" outline="0" fieldPosition="0">
        <references count="3">
          <reference field="4294967294" count="1" selected="0">
            <x v="0"/>
          </reference>
          <reference field="5" count="1" selected="0">
            <x v="16"/>
          </reference>
          <reference field="11" count="1" selected="0">
            <x v="2"/>
          </reference>
        </references>
      </pivotArea>
    </chartFormat>
    <chartFormat chart="0" format="1779">
      <pivotArea type="data" outline="0" fieldPosition="0">
        <references count="3">
          <reference field="4294967294" count="1" selected="0">
            <x v="0"/>
          </reference>
          <reference field="5" count="1" selected="0">
            <x v="17"/>
          </reference>
          <reference field="11" count="1" selected="0">
            <x v="2"/>
          </reference>
        </references>
      </pivotArea>
    </chartFormat>
    <chartFormat chart="0" format="1780">
      <pivotArea type="data" outline="0" fieldPosition="0">
        <references count="3">
          <reference field="4294967294" count="1" selected="0">
            <x v="0"/>
          </reference>
          <reference field="5" count="1" selected="0">
            <x v="24"/>
          </reference>
          <reference field="11" count="1" selected="0">
            <x v="2"/>
          </reference>
        </references>
      </pivotArea>
    </chartFormat>
    <chartFormat chart="0" format="1781">
      <pivotArea type="data" outline="0" fieldPosition="0">
        <references count="3">
          <reference field="4294967294" count="1" selected="0">
            <x v="0"/>
          </reference>
          <reference field="5" count="1" selected="0">
            <x v="7"/>
          </reference>
          <reference field="11" count="1" selected="0">
            <x v="2"/>
          </reference>
        </references>
      </pivotArea>
    </chartFormat>
    <chartFormat chart="0" format="1782">
      <pivotArea type="data" outline="0" fieldPosition="0">
        <references count="3">
          <reference field="4294967294" count="1" selected="0">
            <x v="0"/>
          </reference>
          <reference field="5" count="1" selected="0">
            <x v="4"/>
          </reference>
          <reference field="11" count="1" selected="0">
            <x v="2"/>
          </reference>
        </references>
      </pivotArea>
    </chartFormat>
    <chartFormat chart="0" format="1783">
      <pivotArea type="data" outline="0" fieldPosition="0">
        <references count="3">
          <reference field="4294967294" count="1" selected="0">
            <x v="0"/>
          </reference>
          <reference field="5" count="1" selected="0">
            <x v="18"/>
          </reference>
          <reference field="11" count="1" selected="0">
            <x v="2"/>
          </reference>
        </references>
      </pivotArea>
    </chartFormat>
    <chartFormat chart="0" format="1784">
      <pivotArea type="data" outline="0" fieldPosition="0">
        <references count="3">
          <reference field="4294967294" count="1" selected="0">
            <x v="0"/>
          </reference>
          <reference field="5" count="1" selected="0">
            <x v="10"/>
          </reference>
          <reference field="11" count="1" selected="0">
            <x v="3"/>
          </reference>
        </references>
      </pivotArea>
    </chartFormat>
    <chartFormat chart="0" format="1785">
      <pivotArea type="data" outline="0" fieldPosition="0">
        <references count="3">
          <reference field="4294967294" count="1" selected="0">
            <x v="0"/>
          </reference>
          <reference field="5" count="1" selected="0">
            <x v="9"/>
          </reference>
          <reference field="11" count="1" selected="0">
            <x v="3"/>
          </reference>
        </references>
      </pivotArea>
    </chartFormat>
    <chartFormat chart="0" format="1786">
      <pivotArea type="data" outline="0" fieldPosition="0">
        <references count="3">
          <reference field="4294967294" count="1" selected="0">
            <x v="0"/>
          </reference>
          <reference field="5" count="1" selected="0">
            <x v="14"/>
          </reference>
          <reference field="11" count="1" selected="0">
            <x v="3"/>
          </reference>
        </references>
      </pivotArea>
    </chartFormat>
    <chartFormat chart="0" format="1787">
      <pivotArea type="data" outline="0" fieldPosition="0">
        <references count="3">
          <reference field="4294967294" count="1" selected="0">
            <x v="0"/>
          </reference>
          <reference field="5" count="1" selected="0">
            <x v="27"/>
          </reference>
          <reference field="11" count="1" selected="0">
            <x v="3"/>
          </reference>
        </references>
      </pivotArea>
    </chartFormat>
    <chartFormat chart="0" format="1788">
      <pivotArea type="data" outline="0" fieldPosition="0">
        <references count="3">
          <reference field="4294967294" count="1" selected="0">
            <x v="0"/>
          </reference>
          <reference field="5" count="1" selected="0">
            <x v="25"/>
          </reference>
          <reference field="11" count="1" selected="0">
            <x v="3"/>
          </reference>
        </references>
      </pivotArea>
    </chartFormat>
    <chartFormat chart="0" format="1789">
      <pivotArea type="data" outline="0" fieldPosition="0">
        <references count="3">
          <reference field="4294967294" count="1" selected="0">
            <x v="0"/>
          </reference>
          <reference field="5" count="1" selected="0">
            <x v="20"/>
          </reference>
          <reference field="11" count="1" selected="0">
            <x v="3"/>
          </reference>
        </references>
      </pivotArea>
    </chartFormat>
    <chartFormat chart="0" format="1790">
      <pivotArea type="data" outline="0" fieldPosition="0">
        <references count="3">
          <reference field="4294967294" count="1" selected="0">
            <x v="0"/>
          </reference>
          <reference field="5" count="1" selected="0">
            <x v="19"/>
          </reference>
          <reference field="11" count="1" selected="0">
            <x v="3"/>
          </reference>
        </references>
      </pivotArea>
    </chartFormat>
    <chartFormat chart="0" format="1791">
      <pivotArea type="data" outline="0" fieldPosition="0">
        <references count="3">
          <reference field="4294967294" count="1" selected="0">
            <x v="0"/>
          </reference>
          <reference field="5" count="1" selected="0">
            <x v="1"/>
          </reference>
          <reference field="11" count="1" selected="0">
            <x v="3"/>
          </reference>
        </references>
      </pivotArea>
    </chartFormat>
    <chartFormat chart="0" format="1792">
      <pivotArea type="data" outline="0" fieldPosition="0">
        <references count="3">
          <reference field="4294967294" count="1" selected="0">
            <x v="0"/>
          </reference>
          <reference field="5" count="1" selected="0">
            <x v="26"/>
          </reference>
          <reference field="11" count="1" selected="0">
            <x v="3"/>
          </reference>
        </references>
      </pivotArea>
    </chartFormat>
    <chartFormat chart="0" format="1793">
      <pivotArea type="data" outline="0" fieldPosition="0">
        <references count="3">
          <reference field="4294967294" count="1" selected="0">
            <x v="0"/>
          </reference>
          <reference field="5" count="1" selected="0">
            <x v="0"/>
          </reference>
          <reference field="11" count="1" selected="0">
            <x v="3"/>
          </reference>
        </references>
      </pivotArea>
    </chartFormat>
    <chartFormat chart="0" format="1794">
      <pivotArea type="data" outline="0" fieldPosition="0">
        <references count="3">
          <reference field="4294967294" count="1" selected="0">
            <x v="0"/>
          </reference>
          <reference field="5" count="1" selected="0">
            <x v="8"/>
          </reference>
          <reference field="11" count="1" selected="0">
            <x v="3"/>
          </reference>
        </references>
      </pivotArea>
    </chartFormat>
    <chartFormat chart="0" format="1795">
      <pivotArea type="data" outline="0" fieldPosition="0">
        <references count="3">
          <reference field="4294967294" count="1" selected="0">
            <x v="0"/>
          </reference>
          <reference field="5" count="1" selected="0">
            <x v="5"/>
          </reference>
          <reference field="11" count="1" selected="0">
            <x v="3"/>
          </reference>
        </references>
      </pivotArea>
    </chartFormat>
    <chartFormat chart="0" format="1796">
      <pivotArea type="data" outline="0" fieldPosition="0">
        <references count="3">
          <reference field="4294967294" count="1" selected="0">
            <x v="0"/>
          </reference>
          <reference field="5" count="1" selected="0">
            <x v="12"/>
          </reference>
          <reference field="11" count="1" selected="0">
            <x v="3"/>
          </reference>
        </references>
      </pivotArea>
    </chartFormat>
    <chartFormat chart="0" format="1797">
      <pivotArea type="data" outline="0" fieldPosition="0">
        <references count="3">
          <reference field="4294967294" count="1" selected="0">
            <x v="0"/>
          </reference>
          <reference field="5" count="1" selected="0">
            <x v="22"/>
          </reference>
          <reference field="11" count="1" selected="0">
            <x v="3"/>
          </reference>
        </references>
      </pivotArea>
    </chartFormat>
    <chartFormat chart="0" format="1798">
      <pivotArea type="data" outline="0" fieldPosition="0">
        <references count="3">
          <reference field="4294967294" count="1" selected="0">
            <x v="0"/>
          </reference>
          <reference field="5" count="1" selected="0">
            <x v="6"/>
          </reference>
          <reference field="11" count="1" selected="0">
            <x v="3"/>
          </reference>
        </references>
      </pivotArea>
    </chartFormat>
    <chartFormat chart="0" format="1799">
      <pivotArea type="data" outline="0" fieldPosition="0">
        <references count="3">
          <reference field="4294967294" count="1" selected="0">
            <x v="0"/>
          </reference>
          <reference field="5" count="1" selected="0">
            <x v="13"/>
          </reference>
          <reference field="11" count="1" selected="0">
            <x v="3"/>
          </reference>
        </references>
      </pivotArea>
    </chartFormat>
    <chartFormat chart="0" format="1800">
      <pivotArea type="data" outline="0" fieldPosition="0">
        <references count="3">
          <reference field="4294967294" count="1" selected="0">
            <x v="0"/>
          </reference>
          <reference field="5" count="1" selected="0">
            <x v="23"/>
          </reference>
          <reference field="11" count="1" selected="0">
            <x v="3"/>
          </reference>
        </references>
      </pivotArea>
    </chartFormat>
    <chartFormat chart="0" format="1801">
      <pivotArea type="data" outline="0" fieldPosition="0">
        <references count="3">
          <reference field="4294967294" count="1" selected="0">
            <x v="0"/>
          </reference>
          <reference field="5" count="1" selected="0">
            <x v="11"/>
          </reference>
          <reference field="11" count="1" selected="0">
            <x v="3"/>
          </reference>
        </references>
      </pivotArea>
    </chartFormat>
    <chartFormat chart="0" format="1802">
      <pivotArea type="data" outline="0" fieldPosition="0">
        <references count="3">
          <reference field="4294967294" count="1" selected="0">
            <x v="0"/>
          </reference>
          <reference field="5" count="1" selected="0">
            <x v="21"/>
          </reference>
          <reference field="11" count="1" selected="0">
            <x v="3"/>
          </reference>
        </references>
      </pivotArea>
    </chartFormat>
    <chartFormat chart="0" format="1803">
      <pivotArea type="data" outline="0" fieldPosition="0">
        <references count="3">
          <reference field="4294967294" count="1" selected="0">
            <x v="0"/>
          </reference>
          <reference field="5" count="1" selected="0">
            <x v="2"/>
          </reference>
          <reference field="11" count="1" selected="0">
            <x v="3"/>
          </reference>
        </references>
      </pivotArea>
    </chartFormat>
    <chartFormat chart="0" format="1804">
      <pivotArea type="data" outline="0" fieldPosition="0">
        <references count="3">
          <reference field="4294967294" count="1" selected="0">
            <x v="0"/>
          </reference>
          <reference field="5" count="1" selected="0">
            <x v="15"/>
          </reference>
          <reference field="11" count="1" selected="0">
            <x v="3"/>
          </reference>
        </references>
      </pivotArea>
    </chartFormat>
    <chartFormat chart="0" format="1805">
      <pivotArea type="data" outline="0" fieldPosition="0">
        <references count="3">
          <reference field="4294967294" count="1" selected="0">
            <x v="0"/>
          </reference>
          <reference field="5" count="1" selected="0">
            <x v="3"/>
          </reference>
          <reference field="11" count="1" selected="0">
            <x v="3"/>
          </reference>
        </references>
      </pivotArea>
    </chartFormat>
    <chartFormat chart="0" format="1806">
      <pivotArea type="data" outline="0" fieldPosition="0">
        <references count="3">
          <reference field="4294967294" count="1" selected="0">
            <x v="0"/>
          </reference>
          <reference field="5" count="1" selected="0">
            <x v="16"/>
          </reference>
          <reference field="11" count="1" selected="0">
            <x v="3"/>
          </reference>
        </references>
      </pivotArea>
    </chartFormat>
    <chartFormat chart="0" format="1807">
      <pivotArea type="data" outline="0" fieldPosition="0">
        <references count="3">
          <reference field="4294967294" count="1" selected="0">
            <x v="0"/>
          </reference>
          <reference field="5" count="1" selected="0">
            <x v="17"/>
          </reference>
          <reference field="11" count="1" selected="0">
            <x v="3"/>
          </reference>
        </references>
      </pivotArea>
    </chartFormat>
    <chartFormat chart="0" format="1808">
      <pivotArea type="data" outline="0" fieldPosition="0">
        <references count="3">
          <reference field="4294967294" count="1" selected="0">
            <x v="0"/>
          </reference>
          <reference field="5" count="1" selected="0">
            <x v="24"/>
          </reference>
          <reference field="11" count="1" selected="0">
            <x v="3"/>
          </reference>
        </references>
      </pivotArea>
    </chartFormat>
    <chartFormat chart="0" format="1809">
      <pivotArea type="data" outline="0" fieldPosition="0">
        <references count="3">
          <reference field="4294967294" count="1" selected="0">
            <x v="0"/>
          </reference>
          <reference field="5" count="1" selected="0">
            <x v="7"/>
          </reference>
          <reference field="11" count="1" selected="0">
            <x v="3"/>
          </reference>
        </references>
      </pivotArea>
    </chartFormat>
    <chartFormat chart="0" format="1810">
      <pivotArea type="data" outline="0" fieldPosition="0">
        <references count="3">
          <reference field="4294967294" count="1" selected="0">
            <x v="0"/>
          </reference>
          <reference field="5" count="1" selected="0">
            <x v="4"/>
          </reference>
          <reference field="11" count="1" selected="0">
            <x v="3"/>
          </reference>
        </references>
      </pivotArea>
    </chartFormat>
    <chartFormat chart="0" format="1811">
      <pivotArea type="data" outline="0" fieldPosition="0">
        <references count="3">
          <reference field="4294967294" count="1" selected="0">
            <x v="0"/>
          </reference>
          <reference field="5" count="1" selected="0">
            <x v="18"/>
          </reference>
          <reference field="11" count="1" selected="0">
            <x v="3"/>
          </reference>
        </references>
      </pivotArea>
    </chartFormat>
    <chartFormat chart="0" format="1812">
      <pivotArea type="data" outline="0" fieldPosition="0">
        <references count="3">
          <reference field="4294967294" count="1" selected="0">
            <x v="0"/>
          </reference>
          <reference field="5" count="1" selected="0">
            <x v="10"/>
          </reference>
          <reference field="11" count="1" selected="0">
            <x v="10"/>
          </reference>
        </references>
      </pivotArea>
    </chartFormat>
    <chartFormat chart="0" format="1813">
      <pivotArea type="data" outline="0" fieldPosition="0">
        <references count="3">
          <reference field="4294967294" count="1" selected="0">
            <x v="0"/>
          </reference>
          <reference field="5" count="1" selected="0">
            <x v="9"/>
          </reference>
          <reference field="11" count="1" selected="0">
            <x v="10"/>
          </reference>
        </references>
      </pivotArea>
    </chartFormat>
    <chartFormat chart="0" format="1814">
      <pivotArea type="data" outline="0" fieldPosition="0">
        <references count="3">
          <reference field="4294967294" count="1" selected="0">
            <x v="0"/>
          </reference>
          <reference field="5" count="1" selected="0">
            <x v="14"/>
          </reference>
          <reference field="11" count="1" selected="0">
            <x v="10"/>
          </reference>
        </references>
      </pivotArea>
    </chartFormat>
    <chartFormat chart="0" format="1815">
      <pivotArea type="data" outline="0" fieldPosition="0">
        <references count="3">
          <reference field="4294967294" count="1" selected="0">
            <x v="0"/>
          </reference>
          <reference field="5" count="1" selected="0">
            <x v="27"/>
          </reference>
          <reference field="11" count="1" selected="0">
            <x v="10"/>
          </reference>
        </references>
      </pivotArea>
    </chartFormat>
    <chartFormat chart="0" format="1816">
      <pivotArea type="data" outline="0" fieldPosition="0">
        <references count="3">
          <reference field="4294967294" count="1" selected="0">
            <x v="0"/>
          </reference>
          <reference field="5" count="1" selected="0">
            <x v="25"/>
          </reference>
          <reference field="11" count="1" selected="0">
            <x v="10"/>
          </reference>
        </references>
      </pivotArea>
    </chartFormat>
    <chartFormat chart="0" format="1817">
      <pivotArea type="data" outline="0" fieldPosition="0">
        <references count="3">
          <reference field="4294967294" count="1" selected="0">
            <x v="0"/>
          </reference>
          <reference field="5" count="1" selected="0">
            <x v="20"/>
          </reference>
          <reference field="11" count="1" selected="0">
            <x v="10"/>
          </reference>
        </references>
      </pivotArea>
    </chartFormat>
    <chartFormat chart="0" format="1818">
      <pivotArea type="data" outline="0" fieldPosition="0">
        <references count="3">
          <reference field="4294967294" count="1" selected="0">
            <x v="0"/>
          </reference>
          <reference field="5" count="1" selected="0">
            <x v="19"/>
          </reference>
          <reference field="11" count="1" selected="0">
            <x v="10"/>
          </reference>
        </references>
      </pivotArea>
    </chartFormat>
    <chartFormat chart="0" format="1819">
      <pivotArea type="data" outline="0" fieldPosition="0">
        <references count="3">
          <reference field="4294967294" count="1" selected="0">
            <x v="0"/>
          </reference>
          <reference field="5" count="1" selected="0">
            <x v="1"/>
          </reference>
          <reference field="11" count="1" selected="0">
            <x v="10"/>
          </reference>
        </references>
      </pivotArea>
    </chartFormat>
    <chartFormat chart="0" format="1820">
      <pivotArea type="data" outline="0" fieldPosition="0">
        <references count="3">
          <reference field="4294967294" count="1" selected="0">
            <x v="0"/>
          </reference>
          <reference field="5" count="1" selected="0">
            <x v="26"/>
          </reference>
          <reference field="11" count="1" selected="0">
            <x v="10"/>
          </reference>
        </references>
      </pivotArea>
    </chartFormat>
    <chartFormat chart="0" format="1821">
      <pivotArea type="data" outline="0" fieldPosition="0">
        <references count="3">
          <reference field="4294967294" count="1" selected="0">
            <x v="0"/>
          </reference>
          <reference field="5" count="1" selected="0">
            <x v="0"/>
          </reference>
          <reference field="11" count="1" selected="0">
            <x v="10"/>
          </reference>
        </references>
      </pivotArea>
    </chartFormat>
    <chartFormat chart="0" format="1822">
      <pivotArea type="data" outline="0" fieldPosition="0">
        <references count="3">
          <reference field="4294967294" count="1" selected="0">
            <x v="0"/>
          </reference>
          <reference field="5" count="1" selected="0">
            <x v="8"/>
          </reference>
          <reference field="11" count="1" selected="0">
            <x v="10"/>
          </reference>
        </references>
      </pivotArea>
    </chartFormat>
    <chartFormat chart="0" format="1823">
      <pivotArea type="data" outline="0" fieldPosition="0">
        <references count="3">
          <reference field="4294967294" count="1" selected="0">
            <x v="0"/>
          </reference>
          <reference field="5" count="1" selected="0">
            <x v="5"/>
          </reference>
          <reference field="11" count="1" selected="0">
            <x v="10"/>
          </reference>
        </references>
      </pivotArea>
    </chartFormat>
    <chartFormat chart="0" format="1824">
      <pivotArea type="data" outline="0" fieldPosition="0">
        <references count="3">
          <reference field="4294967294" count="1" selected="0">
            <x v="0"/>
          </reference>
          <reference field="5" count="1" selected="0">
            <x v="12"/>
          </reference>
          <reference field="11" count="1" selected="0">
            <x v="10"/>
          </reference>
        </references>
      </pivotArea>
    </chartFormat>
    <chartFormat chart="0" format="1825">
      <pivotArea type="data" outline="0" fieldPosition="0">
        <references count="3">
          <reference field="4294967294" count="1" selected="0">
            <x v="0"/>
          </reference>
          <reference field="5" count="1" selected="0">
            <x v="22"/>
          </reference>
          <reference field="11" count="1" selected="0">
            <x v="10"/>
          </reference>
        </references>
      </pivotArea>
    </chartFormat>
    <chartFormat chart="0" format="1826">
      <pivotArea type="data" outline="0" fieldPosition="0">
        <references count="3">
          <reference field="4294967294" count="1" selected="0">
            <x v="0"/>
          </reference>
          <reference field="5" count="1" selected="0">
            <x v="6"/>
          </reference>
          <reference field="11" count="1" selected="0">
            <x v="10"/>
          </reference>
        </references>
      </pivotArea>
    </chartFormat>
    <chartFormat chart="0" format="1827">
      <pivotArea type="data" outline="0" fieldPosition="0">
        <references count="3">
          <reference field="4294967294" count="1" selected="0">
            <x v="0"/>
          </reference>
          <reference field="5" count="1" selected="0">
            <x v="13"/>
          </reference>
          <reference field="11" count="1" selected="0">
            <x v="10"/>
          </reference>
        </references>
      </pivotArea>
    </chartFormat>
    <chartFormat chart="0" format="1828">
      <pivotArea type="data" outline="0" fieldPosition="0">
        <references count="3">
          <reference field="4294967294" count="1" selected="0">
            <x v="0"/>
          </reference>
          <reference field="5" count="1" selected="0">
            <x v="23"/>
          </reference>
          <reference field="11" count="1" selected="0">
            <x v="10"/>
          </reference>
        </references>
      </pivotArea>
    </chartFormat>
    <chartFormat chart="0" format="1829">
      <pivotArea type="data" outline="0" fieldPosition="0">
        <references count="3">
          <reference field="4294967294" count="1" selected="0">
            <x v="0"/>
          </reference>
          <reference field="5" count="1" selected="0">
            <x v="11"/>
          </reference>
          <reference field="11" count="1" selected="0">
            <x v="10"/>
          </reference>
        </references>
      </pivotArea>
    </chartFormat>
    <chartFormat chart="0" format="1830">
      <pivotArea type="data" outline="0" fieldPosition="0">
        <references count="3">
          <reference field="4294967294" count="1" selected="0">
            <x v="0"/>
          </reference>
          <reference field="5" count="1" selected="0">
            <x v="21"/>
          </reference>
          <reference field="11" count="1" selected="0">
            <x v="10"/>
          </reference>
        </references>
      </pivotArea>
    </chartFormat>
    <chartFormat chart="0" format="1831">
      <pivotArea type="data" outline="0" fieldPosition="0">
        <references count="3">
          <reference field="4294967294" count="1" selected="0">
            <x v="0"/>
          </reference>
          <reference field="5" count="1" selected="0">
            <x v="2"/>
          </reference>
          <reference field="11" count="1" selected="0">
            <x v="10"/>
          </reference>
        </references>
      </pivotArea>
    </chartFormat>
    <chartFormat chart="0" format="1832">
      <pivotArea type="data" outline="0" fieldPosition="0">
        <references count="3">
          <reference field="4294967294" count="1" selected="0">
            <x v="0"/>
          </reference>
          <reference field="5" count="1" selected="0">
            <x v="15"/>
          </reference>
          <reference field="11" count="1" selected="0">
            <x v="10"/>
          </reference>
        </references>
      </pivotArea>
    </chartFormat>
    <chartFormat chart="0" format="1833">
      <pivotArea type="data" outline="0" fieldPosition="0">
        <references count="3">
          <reference field="4294967294" count="1" selected="0">
            <x v="0"/>
          </reference>
          <reference field="5" count="1" selected="0">
            <x v="3"/>
          </reference>
          <reference field="11" count="1" selected="0">
            <x v="10"/>
          </reference>
        </references>
      </pivotArea>
    </chartFormat>
    <chartFormat chart="0" format="1834">
      <pivotArea type="data" outline="0" fieldPosition="0">
        <references count="3">
          <reference field="4294967294" count="1" selected="0">
            <x v="0"/>
          </reference>
          <reference field="5" count="1" selected="0">
            <x v="16"/>
          </reference>
          <reference field="11" count="1" selected="0">
            <x v="10"/>
          </reference>
        </references>
      </pivotArea>
    </chartFormat>
    <chartFormat chart="0" format="1835">
      <pivotArea type="data" outline="0" fieldPosition="0">
        <references count="3">
          <reference field="4294967294" count="1" selected="0">
            <x v="0"/>
          </reference>
          <reference field="5" count="1" selected="0">
            <x v="17"/>
          </reference>
          <reference field="11" count="1" selected="0">
            <x v="10"/>
          </reference>
        </references>
      </pivotArea>
    </chartFormat>
    <chartFormat chart="0" format="1836">
      <pivotArea type="data" outline="0" fieldPosition="0">
        <references count="3">
          <reference field="4294967294" count="1" selected="0">
            <x v="0"/>
          </reference>
          <reference field="5" count="1" selected="0">
            <x v="24"/>
          </reference>
          <reference field="11" count="1" selected="0">
            <x v="10"/>
          </reference>
        </references>
      </pivotArea>
    </chartFormat>
    <chartFormat chart="0" format="1837">
      <pivotArea type="data" outline="0" fieldPosition="0">
        <references count="3">
          <reference field="4294967294" count="1" selected="0">
            <x v="0"/>
          </reference>
          <reference field="5" count="1" selected="0">
            <x v="7"/>
          </reference>
          <reference field="11" count="1" selected="0">
            <x v="10"/>
          </reference>
        </references>
      </pivotArea>
    </chartFormat>
    <chartFormat chart="0" format="1838">
      <pivotArea type="data" outline="0" fieldPosition="0">
        <references count="3">
          <reference field="4294967294" count="1" selected="0">
            <x v="0"/>
          </reference>
          <reference field="5" count="1" selected="0">
            <x v="4"/>
          </reference>
          <reference field="11" count="1" selected="0">
            <x v="10"/>
          </reference>
        </references>
      </pivotArea>
    </chartFormat>
    <chartFormat chart="0" format="1839">
      <pivotArea type="data" outline="0" fieldPosition="0">
        <references count="3">
          <reference field="4294967294" count="1" selected="0">
            <x v="0"/>
          </reference>
          <reference field="5" count="1" selected="0">
            <x v="18"/>
          </reference>
          <reference field="11" count="1" selected="0">
            <x v="10"/>
          </reference>
        </references>
      </pivotArea>
    </chartFormat>
    <chartFormat chart="0" format="1840">
      <pivotArea type="data" outline="0" fieldPosition="0">
        <references count="3">
          <reference field="4294967294" count="1" selected="0">
            <x v="0"/>
          </reference>
          <reference field="5" count="1" selected="0">
            <x v="10"/>
          </reference>
          <reference field="11" count="1" selected="0">
            <x v="11"/>
          </reference>
        </references>
      </pivotArea>
    </chartFormat>
    <chartFormat chart="0" format="1841">
      <pivotArea type="data" outline="0" fieldPosition="0">
        <references count="3">
          <reference field="4294967294" count="1" selected="0">
            <x v="0"/>
          </reference>
          <reference field="5" count="1" selected="0">
            <x v="9"/>
          </reference>
          <reference field="11" count="1" selected="0">
            <x v="11"/>
          </reference>
        </references>
      </pivotArea>
    </chartFormat>
    <chartFormat chart="0" format="1842">
      <pivotArea type="data" outline="0" fieldPosition="0">
        <references count="3">
          <reference field="4294967294" count="1" selected="0">
            <x v="0"/>
          </reference>
          <reference field="5" count="1" selected="0">
            <x v="14"/>
          </reference>
          <reference field="11" count="1" selected="0">
            <x v="11"/>
          </reference>
        </references>
      </pivotArea>
    </chartFormat>
    <chartFormat chart="0" format="1843">
      <pivotArea type="data" outline="0" fieldPosition="0">
        <references count="3">
          <reference field="4294967294" count="1" selected="0">
            <x v="0"/>
          </reference>
          <reference field="5" count="1" selected="0">
            <x v="27"/>
          </reference>
          <reference field="11" count="1" selected="0">
            <x v="11"/>
          </reference>
        </references>
      </pivotArea>
    </chartFormat>
    <chartFormat chart="0" format="1844">
      <pivotArea type="data" outline="0" fieldPosition="0">
        <references count="3">
          <reference field="4294967294" count="1" selected="0">
            <x v="0"/>
          </reference>
          <reference field="5" count="1" selected="0">
            <x v="25"/>
          </reference>
          <reference field="11" count="1" selected="0">
            <x v="11"/>
          </reference>
        </references>
      </pivotArea>
    </chartFormat>
    <chartFormat chart="0" format="1845">
      <pivotArea type="data" outline="0" fieldPosition="0">
        <references count="3">
          <reference field="4294967294" count="1" selected="0">
            <x v="0"/>
          </reference>
          <reference field="5" count="1" selected="0">
            <x v="20"/>
          </reference>
          <reference field="11" count="1" selected="0">
            <x v="11"/>
          </reference>
        </references>
      </pivotArea>
    </chartFormat>
    <chartFormat chart="0" format="1846">
      <pivotArea type="data" outline="0" fieldPosition="0">
        <references count="3">
          <reference field="4294967294" count="1" selected="0">
            <x v="0"/>
          </reference>
          <reference field="5" count="1" selected="0">
            <x v="19"/>
          </reference>
          <reference field="11" count="1" selected="0">
            <x v="11"/>
          </reference>
        </references>
      </pivotArea>
    </chartFormat>
    <chartFormat chart="0" format="1847">
      <pivotArea type="data" outline="0" fieldPosition="0">
        <references count="3">
          <reference field="4294967294" count="1" selected="0">
            <x v="0"/>
          </reference>
          <reference field="5" count="1" selected="0">
            <x v="1"/>
          </reference>
          <reference field="11" count="1" selected="0">
            <x v="11"/>
          </reference>
        </references>
      </pivotArea>
    </chartFormat>
    <chartFormat chart="0" format="1848">
      <pivotArea type="data" outline="0" fieldPosition="0">
        <references count="3">
          <reference field="4294967294" count="1" selected="0">
            <x v="0"/>
          </reference>
          <reference field="5" count="1" selected="0">
            <x v="26"/>
          </reference>
          <reference field="11" count="1" selected="0">
            <x v="11"/>
          </reference>
        </references>
      </pivotArea>
    </chartFormat>
    <chartFormat chart="0" format="1849">
      <pivotArea type="data" outline="0" fieldPosition="0">
        <references count="3">
          <reference field="4294967294" count="1" selected="0">
            <x v="0"/>
          </reference>
          <reference field="5" count="1" selected="0">
            <x v="0"/>
          </reference>
          <reference field="11" count="1" selected="0">
            <x v="11"/>
          </reference>
        </references>
      </pivotArea>
    </chartFormat>
    <chartFormat chart="0" format="1850">
      <pivotArea type="data" outline="0" fieldPosition="0">
        <references count="3">
          <reference field="4294967294" count="1" selected="0">
            <x v="0"/>
          </reference>
          <reference field="5" count="1" selected="0">
            <x v="8"/>
          </reference>
          <reference field="11" count="1" selected="0">
            <x v="11"/>
          </reference>
        </references>
      </pivotArea>
    </chartFormat>
    <chartFormat chart="0" format="1851">
      <pivotArea type="data" outline="0" fieldPosition="0">
        <references count="3">
          <reference field="4294967294" count="1" selected="0">
            <x v="0"/>
          </reference>
          <reference field="5" count="1" selected="0">
            <x v="5"/>
          </reference>
          <reference field="11" count="1" selected="0">
            <x v="11"/>
          </reference>
        </references>
      </pivotArea>
    </chartFormat>
    <chartFormat chart="0" format="1852">
      <pivotArea type="data" outline="0" fieldPosition="0">
        <references count="3">
          <reference field="4294967294" count="1" selected="0">
            <x v="0"/>
          </reference>
          <reference field="5" count="1" selected="0">
            <x v="12"/>
          </reference>
          <reference field="11" count="1" selected="0">
            <x v="11"/>
          </reference>
        </references>
      </pivotArea>
    </chartFormat>
    <chartFormat chart="0" format="1853">
      <pivotArea type="data" outline="0" fieldPosition="0">
        <references count="3">
          <reference field="4294967294" count="1" selected="0">
            <x v="0"/>
          </reference>
          <reference field="5" count="1" selected="0">
            <x v="22"/>
          </reference>
          <reference field="11" count="1" selected="0">
            <x v="11"/>
          </reference>
        </references>
      </pivotArea>
    </chartFormat>
    <chartFormat chart="0" format="1854">
      <pivotArea type="data" outline="0" fieldPosition="0">
        <references count="3">
          <reference field="4294967294" count="1" selected="0">
            <x v="0"/>
          </reference>
          <reference field="5" count="1" selected="0">
            <x v="6"/>
          </reference>
          <reference field="11" count="1" selected="0">
            <x v="11"/>
          </reference>
        </references>
      </pivotArea>
    </chartFormat>
    <chartFormat chart="0" format="1855">
      <pivotArea type="data" outline="0" fieldPosition="0">
        <references count="3">
          <reference field="4294967294" count="1" selected="0">
            <x v="0"/>
          </reference>
          <reference field="5" count="1" selected="0">
            <x v="13"/>
          </reference>
          <reference field="11" count="1" selected="0">
            <x v="11"/>
          </reference>
        </references>
      </pivotArea>
    </chartFormat>
    <chartFormat chart="0" format="1856">
      <pivotArea type="data" outline="0" fieldPosition="0">
        <references count="3">
          <reference field="4294967294" count="1" selected="0">
            <x v="0"/>
          </reference>
          <reference field="5" count="1" selected="0">
            <x v="23"/>
          </reference>
          <reference field="11" count="1" selected="0">
            <x v="11"/>
          </reference>
        </references>
      </pivotArea>
    </chartFormat>
    <chartFormat chart="0" format="1857">
      <pivotArea type="data" outline="0" fieldPosition="0">
        <references count="3">
          <reference field="4294967294" count="1" selected="0">
            <x v="0"/>
          </reference>
          <reference field="5" count="1" selected="0">
            <x v="11"/>
          </reference>
          <reference field="11" count="1" selected="0">
            <x v="11"/>
          </reference>
        </references>
      </pivotArea>
    </chartFormat>
    <chartFormat chart="0" format="1858">
      <pivotArea type="data" outline="0" fieldPosition="0">
        <references count="3">
          <reference field="4294967294" count="1" selected="0">
            <x v="0"/>
          </reference>
          <reference field="5" count="1" selected="0">
            <x v="21"/>
          </reference>
          <reference field="11" count="1" selected="0">
            <x v="11"/>
          </reference>
        </references>
      </pivotArea>
    </chartFormat>
    <chartFormat chart="0" format="1859">
      <pivotArea type="data" outline="0" fieldPosition="0">
        <references count="3">
          <reference field="4294967294" count="1" selected="0">
            <x v="0"/>
          </reference>
          <reference field="5" count="1" selected="0">
            <x v="2"/>
          </reference>
          <reference field="11" count="1" selected="0">
            <x v="11"/>
          </reference>
        </references>
      </pivotArea>
    </chartFormat>
    <chartFormat chart="0" format="1860">
      <pivotArea type="data" outline="0" fieldPosition="0">
        <references count="3">
          <reference field="4294967294" count="1" selected="0">
            <x v="0"/>
          </reference>
          <reference field="5" count="1" selected="0">
            <x v="15"/>
          </reference>
          <reference field="11" count="1" selected="0">
            <x v="11"/>
          </reference>
        </references>
      </pivotArea>
    </chartFormat>
    <chartFormat chart="0" format="1861">
      <pivotArea type="data" outline="0" fieldPosition="0">
        <references count="3">
          <reference field="4294967294" count="1" selected="0">
            <x v="0"/>
          </reference>
          <reference field="5" count="1" selected="0">
            <x v="3"/>
          </reference>
          <reference field="11" count="1" selected="0">
            <x v="11"/>
          </reference>
        </references>
      </pivotArea>
    </chartFormat>
    <chartFormat chart="0" format="1862">
      <pivotArea type="data" outline="0" fieldPosition="0">
        <references count="3">
          <reference field="4294967294" count="1" selected="0">
            <x v="0"/>
          </reference>
          <reference field="5" count="1" selected="0">
            <x v="16"/>
          </reference>
          <reference field="11" count="1" selected="0">
            <x v="11"/>
          </reference>
        </references>
      </pivotArea>
    </chartFormat>
    <chartFormat chart="0" format="1863">
      <pivotArea type="data" outline="0" fieldPosition="0">
        <references count="3">
          <reference field="4294967294" count="1" selected="0">
            <x v="0"/>
          </reference>
          <reference field="5" count="1" selected="0">
            <x v="17"/>
          </reference>
          <reference field="11" count="1" selected="0">
            <x v="11"/>
          </reference>
        </references>
      </pivotArea>
    </chartFormat>
    <chartFormat chart="0" format="1864">
      <pivotArea type="data" outline="0" fieldPosition="0">
        <references count="3">
          <reference field="4294967294" count="1" selected="0">
            <x v="0"/>
          </reference>
          <reference field="5" count="1" selected="0">
            <x v="24"/>
          </reference>
          <reference field="11" count="1" selected="0">
            <x v="11"/>
          </reference>
        </references>
      </pivotArea>
    </chartFormat>
    <chartFormat chart="0" format="1865">
      <pivotArea type="data" outline="0" fieldPosition="0">
        <references count="3">
          <reference field="4294967294" count="1" selected="0">
            <x v="0"/>
          </reference>
          <reference field="5" count="1" selected="0">
            <x v="7"/>
          </reference>
          <reference field="11" count="1" selected="0">
            <x v="11"/>
          </reference>
        </references>
      </pivotArea>
    </chartFormat>
    <chartFormat chart="0" format="1866">
      <pivotArea type="data" outline="0" fieldPosition="0">
        <references count="3">
          <reference field="4294967294" count="1" selected="0">
            <x v="0"/>
          </reference>
          <reference field="5" count="1" selected="0">
            <x v="4"/>
          </reference>
          <reference field="11" count="1" selected="0">
            <x v="11"/>
          </reference>
        </references>
      </pivotArea>
    </chartFormat>
    <chartFormat chart="0" format="1867">
      <pivotArea type="data" outline="0" fieldPosition="0">
        <references count="3">
          <reference field="4294967294" count="1" selected="0">
            <x v="0"/>
          </reference>
          <reference field="5" count="1" selected="0">
            <x v="18"/>
          </reference>
          <reference field="11" count="1" selected="0">
            <x v="11"/>
          </reference>
        </references>
      </pivotArea>
    </chartFormat>
    <chartFormat chart="0" format="1868">
      <pivotArea type="data" outline="0" fieldPosition="0">
        <references count="3">
          <reference field="4294967294" count="1" selected="0">
            <x v="0"/>
          </reference>
          <reference field="5" count="1" selected="0">
            <x v="10"/>
          </reference>
          <reference field="11" count="1" selected="0">
            <x v="12"/>
          </reference>
        </references>
      </pivotArea>
    </chartFormat>
    <chartFormat chart="0" format="1869">
      <pivotArea type="data" outline="0" fieldPosition="0">
        <references count="3">
          <reference field="4294967294" count="1" selected="0">
            <x v="0"/>
          </reference>
          <reference field="5" count="1" selected="0">
            <x v="9"/>
          </reference>
          <reference field="11" count="1" selected="0">
            <x v="12"/>
          </reference>
        </references>
      </pivotArea>
    </chartFormat>
    <chartFormat chart="0" format="1870">
      <pivotArea type="data" outline="0" fieldPosition="0">
        <references count="3">
          <reference field="4294967294" count="1" selected="0">
            <x v="0"/>
          </reference>
          <reference field="5" count="1" selected="0">
            <x v="14"/>
          </reference>
          <reference field="11" count="1" selected="0">
            <x v="12"/>
          </reference>
        </references>
      </pivotArea>
    </chartFormat>
    <chartFormat chart="0" format="1871">
      <pivotArea type="data" outline="0" fieldPosition="0">
        <references count="3">
          <reference field="4294967294" count="1" selected="0">
            <x v="0"/>
          </reference>
          <reference field="5" count="1" selected="0">
            <x v="27"/>
          </reference>
          <reference field="11" count="1" selected="0">
            <x v="12"/>
          </reference>
        </references>
      </pivotArea>
    </chartFormat>
    <chartFormat chart="0" format="1872">
      <pivotArea type="data" outline="0" fieldPosition="0">
        <references count="3">
          <reference field="4294967294" count="1" selected="0">
            <x v="0"/>
          </reference>
          <reference field="5" count="1" selected="0">
            <x v="25"/>
          </reference>
          <reference field="11" count="1" selected="0">
            <x v="12"/>
          </reference>
        </references>
      </pivotArea>
    </chartFormat>
    <chartFormat chart="0" format="1873">
      <pivotArea type="data" outline="0" fieldPosition="0">
        <references count="3">
          <reference field="4294967294" count="1" selected="0">
            <x v="0"/>
          </reference>
          <reference field="5" count="1" selected="0">
            <x v="20"/>
          </reference>
          <reference field="11" count="1" selected="0">
            <x v="12"/>
          </reference>
        </references>
      </pivotArea>
    </chartFormat>
    <chartFormat chart="0" format="1874">
      <pivotArea type="data" outline="0" fieldPosition="0">
        <references count="3">
          <reference field="4294967294" count="1" selected="0">
            <x v="0"/>
          </reference>
          <reference field="5" count="1" selected="0">
            <x v="19"/>
          </reference>
          <reference field="11" count="1" selected="0">
            <x v="12"/>
          </reference>
        </references>
      </pivotArea>
    </chartFormat>
    <chartFormat chart="0" format="1875">
      <pivotArea type="data" outline="0" fieldPosition="0">
        <references count="3">
          <reference field="4294967294" count="1" selected="0">
            <x v="0"/>
          </reference>
          <reference field="5" count="1" selected="0">
            <x v="1"/>
          </reference>
          <reference field="11" count="1" selected="0">
            <x v="12"/>
          </reference>
        </references>
      </pivotArea>
    </chartFormat>
    <chartFormat chart="0" format="1876">
      <pivotArea type="data" outline="0" fieldPosition="0">
        <references count="3">
          <reference field="4294967294" count="1" selected="0">
            <x v="0"/>
          </reference>
          <reference field="5" count="1" selected="0">
            <x v="26"/>
          </reference>
          <reference field="11" count="1" selected="0">
            <x v="12"/>
          </reference>
        </references>
      </pivotArea>
    </chartFormat>
    <chartFormat chart="0" format="1877">
      <pivotArea type="data" outline="0" fieldPosition="0">
        <references count="3">
          <reference field="4294967294" count="1" selected="0">
            <x v="0"/>
          </reference>
          <reference field="5" count="1" selected="0">
            <x v="0"/>
          </reference>
          <reference field="11" count="1" selected="0">
            <x v="12"/>
          </reference>
        </references>
      </pivotArea>
    </chartFormat>
    <chartFormat chart="0" format="1878">
      <pivotArea type="data" outline="0" fieldPosition="0">
        <references count="3">
          <reference field="4294967294" count="1" selected="0">
            <x v="0"/>
          </reference>
          <reference field="5" count="1" selected="0">
            <x v="8"/>
          </reference>
          <reference field="11" count="1" selected="0">
            <x v="12"/>
          </reference>
        </references>
      </pivotArea>
    </chartFormat>
    <chartFormat chart="0" format="1879">
      <pivotArea type="data" outline="0" fieldPosition="0">
        <references count="3">
          <reference field="4294967294" count="1" selected="0">
            <x v="0"/>
          </reference>
          <reference field="5" count="1" selected="0">
            <x v="5"/>
          </reference>
          <reference field="11" count="1" selected="0">
            <x v="12"/>
          </reference>
        </references>
      </pivotArea>
    </chartFormat>
    <chartFormat chart="0" format="1880">
      <pivotArea type="data" outline="0" fieldPosition="0">
        <references count="3">
          <reference field="4294967294" count="1" selected="0">
            <x v="0"/>
          </reference>
          <reference field="5" count="1" selected="0">
            <x v="12"/>
          </reference>
          <reference field="11" count="1" selected="0">
            <x v="12"/>
          </reference>
        </references>
      </pivotArea>
    </chartFormat>
    <chartFormat chart="0" format="1881">
      <pivotArea type="data" outline="0" fieldPosition="0">
        <references count="3">
          <reference field="4294967294" count="1" selected="0">
            <x v="0"/>
          </reference>
          <reference field="5" count="1" selected="0">
            <x v="22"/>
          </reference>
          <reference field="11" count="1" selected="0">
            <x v="12"/>
          </reference>
        </references>
      </pivotArea>
    </chartFormat>
    <chartFormat chart="0" format="1882">
      <pivotArea type="data" outline="0" fieldPosition="0">
        <references count="3">
          <reference field="4294967294" count="1" selected="0">
            <x v="0"/>
          </reference>
          <reference field="5" count="1" selected="0">
            <x v="6"/>
          </reference>
          <reference field="11" count="1" selected="0">
            <x v="12"/>
          </reference>
        </references>
      </pivotArea>
    </chartFormat>
    <chartFormat chart="0" format="1883">
      <pivotArea type="data" outline="0" fieldPosition="0">
        <references count="3">
          <reference field="4294967294" count="1" selected="0">
            <x v="0"/>
          </reference>
          <reference field="5" count="1" selected="0">
            <x v="13"/>
          </reference>
          <reference field="11" count="1" selected="0">
            <x v="12"/>
          </reference>
        </references>
      </pivotArea>
    </chartFormat>
    <chartFormat chart="0" format="1884">
      <pivotArea type="data" outline="0" fieldPosition="0">
        <references count="3">
          <reference field="4294967294" count="1" selected="0">
            <x v="0"/>
          </reference>
          <reference field="5" count="1" selected="0">
            <x v="23"/>
          </reference>
          <reference field="11" count="1" selected="0">
            <x v="12"/>
          </reference>
        </references>
      </pivotArea>
    </chartFormat>
    <chartFormat chart="0" format="1885">
      <pivotArea type="data" outline="0" fieldPosition="0">
        <references count="3">
          <reference field="4294967294" count="1" selected="0">
            <x v="0"/>
          </reference>
          <reference field="5" count="1" selected="0">
            <x v="11"/>
          </reference>
          <reference field="11" count="1" selected="0">
            <x v="12"/>
          </reference>
        </references>
      </pivotArea>
    </chartFormat>
    <chartFormat chart="0" format="1886">
      <pivotArea type="data" outline="0" fieldPosition="0">
        <references count="3">
          <reference field="4294967294" count="1" selected="0">
            <x v="0"/>
          </reference>
          <reference field="5" count="1" selected="0">
            <x v="21"/>
          </reference>
          <reference field="11" count="1" selected="0">
            <x v="12"/>
          </reference>
        </references>
      </pivotArea>
    </chartFormat>
    <chartFormat chart="0" format="1887">
      <pivotArea type="data" outline="0" fieldPosition="0">
        <references count="3">
          <reference field="4294967294" count="1" selected="0">
            <x v="0"/>
          </reference>
          <reference field="5" count="1" selected="0">
            <x v="2"/>
          </reference>
          <reference field="11" count="1" selected="0">
            <x v="12"/>
          </reference>
        </references>
      </pivotArea>
    </chartFormat>
    <chartFormat chart="0" format="1888">
      <pivotArea type="data" outline="0" fieldPosition="0">
        <references count="3">
          <reference field="4294967294" count="1" selected="0">
            <x v="0"/>
          </reference>
          <reference field="5" count="1" selected="0">
            <x v="15"/>
          </reference>
          <reference field="11" count="1" selected="0">
            <x v="12"/>
          </reference>
        </references>
      </pivotArea>
    </chartFormat>
    <chartFormat chart="0" format="1889">
      <pivotArea type="data" outline="0" fieldPosition="0">
        <references count="3">
          <reference field="4294967294" count="1" selected="0">
            <x v="0"/>
          </reference>
          <reference field="5" count="1" selected="0">
            <x v="3"/>
          </reference>
          <reference field="11" count="1" selected="0">
            <x v="12"/>
          </reference>
        </references>
      </pivotArea>
    </chartFormat>
    <chartFormat chart="0" format="1890">
      <pivotArea type="data" outline="0" fieldPosition="0">
        <references count="3">
          <reference field="4294967294" count="1" selected="0">
            <x v="0"/>
          </reference>
          <reference field="5" count="1" selected="0">
            <x v="16"/>
          </reference>
          <reference field="11" count="1" selected="0">
            <x v="12"/>
          </reference>
        </references>
      </pivotArea>
    </chartFormat>
    <chartFormat chart="0" format="1891">
      <pivotArea type="data" outline="0" fieldPosition="0">
        <references count="3">
          <reference field="4294967294" count="1" selected="0">
            <x v="0"/>
          </reference>
          <reference field="5" count="1" selected="0">
            <x v="17"/>
          </reference>
          <reference field="11" count="1" selected="0">
            <x v="12"/>
          </reference>
        </references>
      </pivotArea>
    </chartFormat>
    <chartFormat chart="0" format="1892">
      <pivotArea type="data" outline="0" fieldPosition="0">
        <references count="3">
          <reference field="4294967294" count="1" selected="0">
            <x v="0"/>
          </reference>
          <reference field="5" count="1" selected="0">
            <x v="24"/>
          </reference>
          <reference field="11" count="1" selected="0">
            <x v="12"/>
          </reference>
        </references>
      </pivotArea>
    </chartFormat>
    <chartFormat chart="0" format="1893">
      <pivotArea type="data" outline="0" fieldPosition="0">
        <references count="3">
          <reference field="4294967294" count="1" selected="0">
            <x v="0"/>
          </reference>
          <reference field="5" count="1" selected="0">
            <x v="7"/>
          </reference>
          <reference field="11" count="1" selected="0">
            <x v="12"/>
          </reference>
        </references>
      </pivotArea>
    </chartFormat>
    <chartFormat chart="0" format="1894">
      <pivotArea type="data" outline="0" fieldPosition="0">
        <references count="3">
          <reference field="4294967294" count="1" selected="0">
            <x v="0"/>
          </reference>
          <reference field="5" count="1" selected="0">
            <x v="4"/>
          </reference>
          <reference field="11" count="1" selected="0">
            <x v="12"/>
          </reference>
        </references>
      </pivotArea>
    </chartFormat>
    <chartFormat chart="0" format="1895">
      <pivotArea type="data" outline="0" fieldPosition="0">
        <references count="3">
          <reference field="4294967294" count="1" selected="0">
            <x v="0"/>
          </reference>
          <reference field="5" count="1" selected="0">
            <x v="18"/>
          </reference>
          <reference field="11" count="1" selected="0">
            <x v="12"/>
          </reference>
        </references>
      </pivotArea>
    </chartFormat>
    <chartFormat chart="0" format="1896">
      <pivotArea type="data" outline="0" fieldPosition="0">
        <references count="3">
          <reference field="4294967294" count="1" selected="0">
            <x v="0"/>
          </reference>
          <reference field="5" count="1" selected="0">
            <x v="10"/>
          </reference>
          <reference field="11" count="1" selected="0">
            <x v="13"/>
          </reference>
        </references>
      </pivotArea>
    </chartFormat>
    <chartFormat chart="0" format="1897">
      <pivotArea type="data" outline="0" fieldPosition="0">
        <references count="3">
          <reference field="4294967294" count="1" selected="0">
            <x v="0"/>
          </reference>
          <reference field="5" count="1" selected="0">
            <x v="9"/>
          </reference>
          <reference field="11" count="1" selected="0">
            <x v="13"/>
          </reference>
        </references>
      </pivotArea>
    </chartFormat>
    <chartFormat chart="0" format="1898">
      <pivotArea type="data" outline="0" fieldPosition="0">
        <references count="3">
          <reference field="4294967294" count="1" selected="0">
            <x v="0"/>
          </reference>
          <reference field="5" count="1" selected="0">
            <x v="14"/>
          </reference>
          <reference field="11" count="1" selected="0">
            <x v="13"/>
          </reference>
        </references>
      </pivotArea>
    </chartFormat>
    <chartFormat chart="0" format="1899">
      <pivotArea type="data" outline="0" fieldPosition="0">
        <references count="3">
          <reference field="4294967294" count="1" selected="0">
            <x v="0"/>
          </reference>
          <reference field="5" count="1" selected="0">
            <x v="27"/>
          </reference>
          <reference field="11" count="1" selected="0">
            <x v="13"/>
          </reference>
        </references>
      </pivotArea>
    </chartFormat>
    <chartFormat chart="0" format="1900">
      <pivotArea type="data" outline="0" fieldPosition="0">
        <references count="3">
          <reference field="4294967294" count="1" selected="0">
            <x v="0"/>
          </reference>
          <reference field="5" count="1" selected="0">
            <x v="25"/>
          </reference>
          <reference field="11" count="1" selected="0">
            <x v="13"/>
          </reference>
        </references>
      </pivotArea>
    </chartFormat>
    <chartFormat chart="0" format="1901">
      <pivotArea type="data" outline="0" fieldPosition="0">
        <references count="3">
          <reference field="4294967294" count="1" selected="0">
            <x v="0"/>
          </reference>
          <reference field="5" count="1" selected="0">
            <x v="20"/>
          </reference>
          <reference field="11" count="1" selected="0">
            <x v="13"/>
          </reference>
        </references>
      </pivotArea>
    </chartFormat>
    <chartFormat chart="0" format="1902">
      <pivotArea type="data" outline="0" fieldPosition="0">
        <references count="3">
          <reference field="4294967294" count="1" selected="0">
            <x v="0"/>
          </reference>
          <reference field="5" count="1" selected="0">
            <x v="19"/>
          </reference>
          <reference field="11" count="1" selected="0">
            <x v="13"/>
          </reference>
        </references>
      </pivotArea>
    </chartFormat>
    <chartFormat chart="0" format="1903">
      <pivotArea type="data" outline="0" fieldPosition="0">
        <references count="3">
          <reference field="4294967294" count="1" selected="0">
            <x v="0"/>
          </reference>
          <reference field="5" count="1" selected="0">
            <x v="1"/>
          </reference>
          <reference field="11" count="1" selected="0">
            <x v="13"/>
          </reference>
        </references>
      </pivotArea>
    </chartFormat>
    <chartFormat chart="0" format="1904">
      <pivotArea type="data" outline="0" fieldPosition="0">
        <references count="3">
          <reference field="4294967294" count="1" selected="0">
            <x v="0"/>
          </reference>
          <reference field="5" count="1" selected="0">
            <x v="26"/>
          </reference>
          <reference field="11" count="1" selected="0">
            <x v="13"/>
          </reference>
        </references>
      </pivotArea>
    </chartFormat>
    <chartFormat chart="0" format="1905">
      <pivotArea type="data" outline="0" fieldPosition="0">
        <references count="3">
          <reference field="4294967294" count="1" selected="0">
            <x v="0"/>
          </reference>
          <reference field="5" count="1" selected="0">
            <x v="0"/>
          </reference>
          <reference field="11" count="1" selected="0">
            <x v="13"/>
          </reference>
        </references>
      </pivotArea>
    </chartFormat>
    <chartFormat chart="0" format="1906">
      <pivotArea type="data" outline="0" fieldPosition="0">
        <references count="3">
          <reference field="4294967294" count="1" selected="0">
            <x v="0"/>
          </reference>
          <reference field="5" count="1" selected="0">
            <x v="8"/>
          </reference>
          <reference field="11" count="1" selected="0">
            <x v="13"/>
          </reference>
        </references>
      </pivotArea>
    </chartFormat>
    <chartFormat chart="0" format="1907">
      <pivotArea type="data" outline="0" fieldPosition="0">
        <references count="3">
          <reference field="4294967294" count="1" selected="0">
            <x v="0"/>
          </reference>
          <reference field="5" count="1" selected="0">
            <x v="5"/>
          </reference>
          <reference field="11" count="1" selected="0">
            <x v="13"/>
          </reference>
        </references>
      </pivotArea>
    </chartFormat>
    <chartFormat chart="0" format="1908">
      <pivotArea type="data" outline="0" fieldPosition="0">
        <references count="3">
          <reference field="4294967294" count="1" selected="0">
            <x v="0"/>
          </reference>
          <reference field="5" count="1" selected="0">
            <x v="12"/>
          </reference>
          <reference field="11" count="1" selected="0">
            <x v="13"/>
          </reference>
        </references>
      </pivotArea>
    </chartFormat>
    <chartFormat chart="0" format="1909">
      <pivotArea type="data" outline="0" fieldPosition="0">
        <references count="3">
          <reference field="4294967294" count="1" selected="0">
            <x v="0"/>
          </reference>
          <reference field="5" count="1" selected="0">
            <x v="22"/>
          </reference>
          <reference field="11" count="1" selected="0">
            <x v="13"/>
          </reference>
        </references>
      </pivotArea>
    </chartFormat>
    <chartFormat chart="0" format="1910">
      <pivotArea type="data" outline="0" fieldPosition="0">
        <references count="3">
          <reference field="4294967294" count="1" selected="0">
            <x v="0"/>
          </reference>
          <reference field="5" count="1" selected="0">
            <x v="6"/>
          </reference>
          <reference field="11" count="1" selected="0">
            <x v="13"/>
          </reference>
        </references>
      </pivotArea>
    </chartFormat>
    <chartFormat chart="0" format="1911">
      <pivotArea type="data" outline="0" fieldPosition="0">
        <references count="3">
          <reference field="4294967294" count="1" selected="0">
            <x v="0"/>
          </reference>
          <reference field="5" count="1" selected="0">
            <x v="13"/>
          </reference>
          <reference field="11" count="1" selected="0">
            <x v="13"/>
          </reference>
        </references>
      </pivotArea>
    </chartFormat>
    <chartFormat chart="0" format="1912">
      <pivotArea type="data" outline="0" fieldPosition="0">
        <references count="3">
          <reference field="4294967294" count="1" selected="0">
            <x v="0"/>
          </reference>
          <reference field="5" count="1" selected="0">
            <x v="23"/>
          </reference>
          <reference field="11" count="1" selected="0">
            <x v="13"/>
          </reference>
        </references>
      </pivotArea>
    </chartFormat>
    <chartFormat chart="0" format="1913">
      <pivotArea type="data" outline="0" fieldPosition="0">
        <references count="3">
          <reference field="4294967294" count="1" selected="0">
            <x v="0"/>
          </reference>
          <reference field="5" count="1" selected="0">
            <x v="11"/>
          </reference>
          <reference field="11" count="1" selected="0">
            <x v="13"/>
          </reference>
        </references>
      </pivotArea>
    </chartFormat>
    <chartFormat chart="0" format="1914">
      <pivotArea type="data" outline="0" fieldPosition="0">
        <references count="3">
          <reference field="4294967294" count="1" selected="0">
            <x v="0"/>
          </reference>
          <reference field="5" count="1" selected="0">
            <x v="21"/>
          </reference>
          <reference field="11" count="1" selected="0">
            <x v="13"/>
          </reference>
        </references>
      </pivotArea>
    </chartFormat>
    <chartFormat chart="0" format="1915">
      <pivotArea type="data" outline="0" fieldPosition="0">
        <references count="3">
          <reference field="4294967294" count="1" selected="0">
            <x v="0"/>
          </reference>
          <reference field="5" count="1" selected="0">
            <x v="2"/>
          </reference>
          <reference field="11" count="1" selected="0">
            <x v="13"/>
          </reference>
        </references>
      </pivotArea>
    </chartFormat>
    <chartFormat chart="0" format="1916">
      <pivotArea type="data" outline="0" fieldPosition="0">
        <references count="3">
          <reference field="4294967294" count="1" selected="0">
            <x v="0"/>
          </reference>
          <reference field="5" count="1" selected="0">
            <x v="15"/>
          </reference>
          <reference field="11" count="1" selected="0">
            <x v="13"/>
          </reference>
        </references>
      </pivotArea>
    </chartFormat>
    <chartFormat chart="0" format="1917">
      <pivotArea type="data" outline="0" fieldPosition="0">
        <references count="3">
          <reference field="4294967294" count="1" selected="0">
            <x v="0"/>
          </reference>
          <reference field="5" count="1" selected="0">
            <x v="3"/>
          </reference>
          <reference field="11" count="1" selected="0">
            <x v="13"/>
          </reference>
        </references>
      </pivotArea>
    </chartFormat>
    <chartFormat chart="0" format="1918">
      <pivotArea type="data" outline="0" fieldPosition="0">
        <references count="3">
          <reference field="4294967294" count="1" selected="0">
            <x v="0"/>
          </reference>
          <reference field="5" count="1" selected="0">
            <x v="16"/>
          </reference>
          <reference field="11" count="1" selected="0">
            <x v="13"/>
          </reference>
        </references>
      </pivotArea>
    </chartFormat>
    <chartFormat chart="0" format="1919">
      <pivotArea type="data" outline="0" fieldPosition="0">
        <references count="3">
          <reference field="4294967294" count="1" selected="0">
            <x v="0"/>
          </reference>
          <reference field="5" count="1" selected="0">
            <x v="17"/>
          </reference>
          <reference field="11" count="1" selected="0">
            <x v="13"/>
          </reference>
        </references>
      </pivotArea>
    </chartFormat>
    <chartFormat chart="0" format="1920">
      <pivotArea type="data" outline="0" fieldPosition="0">
        <references count="3">
          <reference field="4294967294" count="1" selected="0">
            <x v="0"/>
          </reference>
          <reference field="5" count="1" selected="0">
            <x v="24"/>
          </reference>
          <reference field="11" count="1" selected="0">
            <x v="13"/>
          </reference>
        </references>
      </pivotArea>
    </chartFormat>
    <chartFormat chart="0" format="1921">
      <pivotArea type="data" outline="0" fieldPosition="0">
        <references count="3">
          <reference field="4294967294" count="1" selected="0">
            <x v="0"/>
          </reference>
          <reference field="5" count="1" selected="0">
            <x v="7"/>
          </reference>
          <reference field="11" count="1" selected="0">
            <x v="13"/>
          </reference>
        </references>
      </pivotArea>
    </chartFormat>
    <chartFormat chart="0" format="1922">
      <pivotArea type="data" outline="0" fieldPosition="0">
        <references count="3">
          <reference field="4294967294" count="1" selected="0">
            <x v="0"/>
          </reference>
          <reference field="5" count="1" selected="0">
            <x v="4"/>
          </reference>
          <reference field="11" count="1" selected="0">
            <x v="13"/>
          </reference>
        </references>
      </pivotArea>
    </chartFormat>
    <chartFormat chart="0" format="1923">
      <pivotArea type="data" outline="0" fieldPosition="0">
        <references count="3">
          <reference field="4294967294" count="1" selected="0">
            <x v="0"/>
          </reference>
          <reference field="5" count="1" selected="0">
            <x v="18"/>
          </reference>
          <reference field="11" count="1" selected="0">
            <x v="13"/>
          </reference>
        </references>
      </pivotArea>
    </chartFormat>
    <chartFormat chart="0" format="1924">
      <pivotArea type="data" outline="0" fieldPosition="0">
        <references count="3">
          <reference field="4294967294" count="1" selected="0">
            <x v="0"/>
          </reference>
          <reference field="5" count="1" selected="0">
            <x v="10"/>
          </reference>
          <reference field="11" count="1" selected="0">
            <x v="14"/>
          </reference>
        </references>
      </pivotArea>
    </chartFormat>
    <chartFormat chart="0" format="1925">
      <pivotArea type="data" outline="0" fieldPosition="0">
        <references count="3">
          <reference field="4294967294" count="1" selected="0">
            <x v="0"/>
          </reference>
          <reference field="5" count="1" selected="0">
            <x v="9"/>
          </reference>
          <reference field="11" count="1" selected="0">
            <x v="14"/>
          </reference>
        </references>
      </pivotArea>
    </chartFormat>
    <chartFormat chart="0" format="1926">
      <pivotArea type="data" outline="0" fieldPosition="0">
        <references count="3">
          <reference field="4294967294" count="1" selected="0">
            <x v="0"/>
          </reference>
          <reference field="5" count="1" selected="0">
            <x v="14"/>
          </reference>
          <reference field="11" count="1" selected="0">
            <x v="14"/>
          </reference>
        </references>
      </pivotArea>
    </chartFormat>
    <chartFormat chart="0" format="1927">
      <pivotArea type="data" outline="0" fieldPosition="0">
        <references count="3">
          <reference field="4294967294" count="1" selected="0">
            <x v="0"/>
          </reference>
          <reference field="5" count="1" selected="0">
            <x v="27"/>
          </reference>
          <reference field="11" count="1" selected="0">
            <x v="14"/>
          </reference>
        </references>
      </pivotArea>
    </chartFormat>
    <chartFormat chart="0" format="1928">
      <pivotArea type="data" outline="0" fieldPosition="0">
        <references count="3">
          <reference field="4294967294" count="1" selected="0">
            <x v="0"/>
          </reference>
          <reference field="5" count="1" selected="0">
            <x v="25"/>
          </reference>
          <reference field="11" count="1" selected="0">
            <x v="14"/>
          </reference>
        </references>
      </pivotArea>
    </chartFormat>
    <chartFormat chart="0" format="1929">
      <pivotArea type="data" outline="0" fieldPosition="0">
        <references count="3">
          <reference field="4294967294" count="1" selected="0">
            <x v="0"/>
          </reference>
          <reference field="5" count="1" selected="0">
            <x v="20"/>
          </reference>
          <reference field="11" count="1" selected="0">
            <x v="14"/>
          </reference>
        </references>
      </pivotArea>
    </chartFormat>
    <chartFormat chart="0" format="1930">
      <pivotArea type="data" outline="0" fieldPosition="0">
        <references count="3">
          <reference field="4294967294" count="1" selected="0">
            <x v="0"/>
          </reference>
          <reference field="5" count="1" selected="0">
            <x v="19"/>
          </reference>
          <reference field="11" count="1" selected="0">
            <x v="14"/>
          </reference>
        </references>
      </pivotArea>
    </chartFormat>
    <chartFormat chart="0" format="1931">
      <pivotArea type="data" outline="0" fieldPosition="0">
        <references count="3">
          <reference field="4294967294" count="1" selected="0">
            <x v="0"/>
          </reference>
          <reference field="5" count="1" selected="0">
            <x v="1"/>
          </reference>
          <reference field="11" count="1" selected="0">
            <x v="14"/>
          </reference>
        </references>
      </pivotArea>
    </chartFormat>
    <chartFormat chart="0" format="1932">
      <pivotArea type="data" outline="0" fieldPosition="0">
        <references count="3">
          <reference field="4294967294" count="1" selected="0">
            <x v="0"/>
          </reference>
          <reference field="5" count="1" selected="0">
            <x v="26"/>
          </reference>
          <reference field="11" count="1" selected="0">
            <x v="14"/>
          </reference>
        </references>
      </pivotArea>
    </chartFormat>
    <chartFormat chart="0" format="1933">
      <pivotArea type="data" outline="0" fieldPosition="0">
        <references count="3">
          <reference field="4294967294" count="1" selected="0">
            <x v="0"/>
          </reference>
          <reference field="5" count="1" selected="0">
            <x v="0"/>
          </reference>
          <reference field="11" count="1" selected="0">
            <x v="14"/>
          </reference>
        </references>
      </pivotArea>
    </chartFormat>
    <chartFormat chart="0" format="1934">
      <pivotArea type="data" outline="0" fieldPosition="0">
        <references count="3">
          <reference field="4294967294" count="1" selected="0">
            <x v="0"/>
          </reference>
          <reference field="5" count="1" selected="0">
            <x v="8"/>
          </reference>
          <reference field="11" count="1" selected="0">
            <x v="14"/>
          </reference>
        </references>
      </pivotArea>
    </chartFormat>
    <chartFormat chart="0" format="1935">
      <pivotArea type="data" outline="0" fieldPosition="0">
        <references count="3">
          <reference field="4294967294" count="1" selected="0">
            <x v="0"/>
          </reference>
          <reference field="5" count="1" selected="0">
            <x v="5"/>
          </reference>
          <reference field="11" count="1" selected="0">
            <x v="14"/>
          </reference>
        </references>
      </pivotArea>
    </chartFormat>
    <chartFormat chart="0" format="1936">
      <pivotArea type="data" outline="0" fieldPosition="0">
        <references count="3">
          <reference field="4294967294" count="1" selected="0">
            <x v="0"/>
          </reference>
          <reference field="5" count="1" selected="0">
            <x v="12"/>
          </reference>
          <reference field="11" count="1" selected="0">
            <x v="14"/>
          </reference>
        </references>
      </pivotArea>
    </chartFormat>
    <chartFormat chart="0" format="1937">
      <pivotArea type="data" outline="0" fieldPosition="0">
        <references count="3">
          <reference field="4294967294" count="1" selected="0">
            <x v="0"/>
          </reference>
          <reference field="5" count="1" selected="0">
            <x v="22"/>
          </reference>
          <reference field="11" count="1" selected="0">
            <x v="14"/>
          </reference>
        </references>
      </pivotArea>
    </chartFormat>
    <chartFormat chart="0" format="1938">
      <pivotArea type="data" outline="0" fieldPosition="0">
        <references count="3">
          <reference field="4294967294" count="1" selected="0">
            <x v="0"/>
          </reference>
          <reference field="5" count="1" selected="0">
            <x v="6"/>
          </reference>
          <reference field="11" count="1" selected="0">
            <x v="14"/>
          </reference>
        </references>
      </pivotArea>
    </chartFormat>
    <chartFormat chart="0" format="1939">
      <pivotArea type="data" outline="0" fieldPosition="0">
        <references count="3">
          <reference field="4294967294" count="1" selected="0">
            <x v="0"/>
          </reference>
          <reference field="5" count="1" selected="0">
            <x v="13"/>
          </reference>
          <reference field="11" count="1" selected="0">
            <x v="14"/>
          </reference>
        </references>
      </pivotArea>
    </chartFormat>
    <chartFormat chart="0" format="1940">
      <pivotArea type="data" outline="0" fieldPosition="0">
        <references count="3">
          <reference field="4294967294" count="1" selected="0">
            <x v="0"/>
          </reference>
          <reference field="5" count="1" selected="0">
            <x v="23"/>
          </reference>
          <reference field="11" count="1" selected="0">
            <x v="14"/>
          </reference>
        </references>
      </pivotArea>
    </chartFormat>
    <chartFormat chart="0" format="1941">
      <pivotArea type="data" outline="0" fieldPosition="0">
        <references count="3">
          <reference field="4294967294" count="1" selected="0">
            <x v="0"/>
          </reference>
          <reference field="5" count="1" selected="0">
            <x v="11"/>
          </reference>
          <reference field="11" count="1" selected="0">
            <x v="14"/>
          </reference>
        </references>
      </pivotArea>
    </chartFormat>
    <chartFormat chart="0" format="1942">
      <pivotArea type="data" outline="0" fieldPosition="0">
        <references count="3">
          <reference field="4294967294" count="1" selected="0">
            <x v="0"/>
          </reference>
          <reference field="5" count="1" selected="0">
            <x v="21"/>
          </reference>
          <reference field="11" count="1" selected="0">
            <x v="14"/>
          </reference>
        </references>
      </pivotArea>
    </chartFormat>
    <chartFormat chart="0" format="1943">
      <pivotArea type="data" outline="0" fieldPosition="0">
        <references count="3">
          <reference field="4294967294" count="1" selected="0">
            <x v="0"/>
          </reference>
          <reference field="5" count="1" selected="0">
            <x v="2"/>
          </reference>
          <reference field="11" count="1" selected="0">
            <x v="14"/>
          </reference>
        </references>
      </pivotArea>
    </chartFormat>
    <chartFormat chart="0" format="1944">
      <pivotArea type="data" outline="0" fieldPosition="0">
        <references count="3">
          <reference field="4294967294" count="1" selected="0">
            <x v="0"/>
          </reference>
          <reference field="5" count="1" selected="0">
            <x v="15"/>
          </reference>
          <reference field="11" count="1" selected="0">
            <x v="14"/>
          </reference>
        </references>
      </pivotArea>
    </chartFormat>
    <chartFormat chart="0" format="1945">
      <pivotArea type="data" outline="0" fieldPosition="0">
        <references count="3">
          <reference field="4294967294" count="1" selected="0">
            <x v="0"/>
          </reference>
          <reference field="5" count="1" selected="0">
            <x v="3"/>
          </reference>
          <reference field="11" count="1" selected="0">
            <x v="14"/>
          </reference>
        </references>
      </pivotArea>
    </chartFormat>
    <chartFormat chart="0" format="1946">
      <pivotArea type="data" outline="0" fieldPosition="0">
        <references count="3">
          <reference field="4294967294" count="1" selected="0">
            <x v="0"/>
          </reference>
          <reference field="5" count="1" selected="0">
            <x v="16"/>
          </reference>
          <reference field="11" count="1" selected="0">
            <x v="14"/>
          </reference>
        </references>
      </pivotArea>
    </chartFormat>
    <chartFormat chart="0" format="1947">
      <pivotArea type="data" outline="0" fieldPosition="0">
        <references count="3">
          <reference field="4294967294" count="1" selected="0">
            <x v="0"/>
          </reference>
          <reference field="5" count="1" selected="0">
            <x v="17"/>
          </reference>
          <reference field="11" count="1" selected="0">
            <x v="14"/>
          </reference>
        </references>
      </pivotArea>
    </chartFormat>
    <chartFormat chart="0" format="1948">
      <pivotArea type="data" outline="0" fieldPosition="0">
        <references count="3">
          <reference field="4294967294" count="1" selected="0">
            <x v="0"/>
          </reference>
          <reference field="5" count="1" selected="0">
            <x v="24"/>
          </reference>
          <reference field="11" count="1" selected="0">
            <x v="14"/>
          </reference>
        </references>
      </pivotArea>
    </chartFormat>
    <chartFormat chart="0" format="1949">
      <pivotArea type="data" outline="0" fieldPosition="0">
        <references count="3">
          <reference field="4294967294" count="1" selected="0">
            <x v="0"/>
          </reference>
          <reference field="5" count="1" selected="0">
            <x v="7"/>
          </reference>
          <reference field="11" count="1" selected="0">
            <x v="14"/>
          </reference>
        </references>
      </pivotArea>
    </chartFormat>
    <chartFormat chart="0" format="1950">
      <pivotArea type="data" outline="0" fieldPosition="0">
        <references count="3">
          <reference field="4294967294" count="1" selected="0">
            <x v="0"/>
          </reference>
          <reference field="5" count="1" selected="0">
            <x v="4"/>
          </reference>
          <reference field="11" count="1" selected="0">
            <x v="14"/>
          </reference>
        </references>
      </pivotArea>
    </chartFormat>
    <chartFormat chart="0" format="1951">
      <pivotArea type="data" outline="0" fieldPosition="0">
        <references count="3">
          <reference field="4294967294" count="1" selected="0">
            <x v="0"/>
          </reference>
          <reference field="5" count="1" selected="0">
            <x v="18"/>
          </reference>
          <reference field="11" count="1" selected="0">
            <x v="1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700-000004000000}" name="PivotTable5" cacheId="2"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4">
  <location ref="A25:B36" firstHeaderRow="1" firstDataRow="1" firstDataCol="1" rowPageCount="2" colPageCount="1"/>
  <pivotFields count="31">
    <pivotField showAll="0"/>
    <pivotField showAll="0" defaultSubtotal="0"/>
    <pivotField showAll="0" defaultSubtotal="0"/>
    <pivotField showAll="0"/>
    <pivotField showAll="0" defaultSubtotal="0"/>
    <pivotField axis="axisPage" showAll="0">
      <items count="30">
        <item x="0"/>
        <item x="1"/>
        <item x="2"/>
        <item x="3"/>
        <item x="4"/>
        <item x="5"/>
        <item x="6"/>
        <item x="7"/>
        <item x="8"/>
        <item x="9"/>
        <item x="10"/>
        <item x="11"/>
        <item x="12"/>
        <item x="13"/>
        <item x="14"/>
        <item x="15"/>
        <item x="16"/>
        <item x="17"/>
        <item x="18"/>
        <item x="19"/>
        <item x="20"/>
        <item x="21"/>
        <item x="22"/>
        <item m="1" x="28"/>
        <item x="24"/>
        <item x="25"/>
        <item x="26"/>
        <item x="27"/>
        <item x="23"/>
        <item t="default"/>
      </items>
    </pivotField>
    <pivotField showAll="0"/>
    <pivotField showAll="0"/>
    <pivotField axis="axisPage" showAll="0">
      <items count="10">
        <item m="1" x="8"/>
        <item m="1" x="7"/>
        <item m="1" x="6"/>
        <item m="1" x="5"/>
        <item m="1" x="4"/>
        <item m="1" x="3"/>
        <item m="1" x="2"/>
        <item m="1" x="1"/>
        <item x="0"/>
        <item t="default"/>
      </items>
    </pivotField>
    <pivotField showAll="0"/>
    <pivotField showAll="0" defaultSubtotal="0"/>
    <pivotField axis="axisRow" showAll="0" sortType="descending">
      <items count="17">
        <item h="1" x="12"/>
        <item x="8"/>
        <item x="3"/>
        <item x="5"/>
        <item n="Electricity" x="4"/>
        <item x="1"/>
        <item h="1" x="11"/>
        <item h="1" x="13"/>
        <item n="Heat pumps " x="10"/>
        <item h="1" x="7"/>
        <item h="1" x="6"/>
        <item x="2"/>
        <item x="15"/>
        <item x="14"/>
        <item x="9"/>
        <item h="1" x="0"/>
        <item t="default"/>
      </items>
      <autoSortScope>
        <pivotArea dataOnly="0" outline="0" fieldPosition="0">
          <references count="1">
            <reference field="4294967294" count="1" selected="0">
              <x v="0"/>
            </reference>
          </references>
        </pivotArea>
      </autoSortScope>
    </pivotField>
    <pivotField dataField="1" numFmtId="167" showAll="0"/>
    <pivotField numFmtId="167" showAll="0"/>
    <pivotField showAll="0"/>
    <pivotField showAll="0"/>
    <pivotField showAll="0"/>
    <pivotField showAll="0"/>
    <pivotField numFmtId="167" showAll="0"/>
    <pivotField numFmtId="167" showAll="0"/>
    <pivotField numFmtId="167" showAll="0"/>
    <pivotField numFmtId="167" showAll="0"/>
    <pivotField numFmtId="167" showAll="0"/>
    <pivotField showAll="0"/>
    <pivotField showAll="0"/>
    <pivotField showAll="0"/>
    <pivotField showAll="0"/>
    <pivotField numFmtId="167" showAll="0"/>
    <pivotField showAll="0"/>
    <pivotField numFmtId="167" showAll="0"/>
    <pivotField numFmtId="167" showAll="0"/>
  </pivotFields>
  <rowFields count="1">
    <field x="11"/>
  </rowFields>
  <rowItems count="11">
    <i>
      <x v="5"/>
    </i>
    <i>
      <x v="4"/>
    </i>
    <i>
      <x v="11"/>
    </i>
    <i>
      <x v="3"/>
    </i>
    <i>
      <x v="1"/>
    </i>
    <i>
      <x v="14"/>
    </i>
    <i>
      <x v="2"/>
    </i>
    <i>
      <x v="8"/>
    </i>
    <i>
      <x v="12"/>
    </i>
    <i>
      <x v="13"/>
    </i>
    <i t="grand">
      <x/>
    </i>
  </rowItems>
  <colItems count="1">
    <i/>
  </colItems>
  <pageFields count="2">
    <pageField fld="5" hier="-1"/>
    <pageField fld="8" item="8" hier="-1"/>
  </pageFields>
  <dataFields count="1">
    <dataField name="Total heating and cooling (TWh)" fld="12" baseField="0" baseItem="0" numFmtId="1"/>
  </dataFields>
  <formats count="15">
    <format dxfId="346">
      <pivotArea collapsedLevelsAreSubtotals="1" fieldPosition="0">
        <references count="1">
          <reference field="11" count="15">
            <x v="1"/>
            <x v="2"/>
            <x v="3"/>
            <x v="4"/>
            <x v="5"/>
            <x v="6"/>
            <x v="7"/>
            <x v="8"/>
            <x v="9"/>
            <x v="10"/>
            <x v="11"/>
            <x v="12"/>
            <x v="13"/>
            <x v="14"/>
            <x v="15"/>
          </reference>
        </references>
      </pivotArea>
    </format>
    <format dxfId="345">
      <pivotArea dataOnly="0" outline="0" axis="axisValues" fieldPosition="0"/>
    </format>
    <format dxfId="344">
      <pivotArea type="all" dataOnly="0" outline="0" fieldPosition="0"/>
    </format>
    <format dxfId="343">
      <pivotArea outline="0" collapsedLevelsAreSubtotals="1" fieldPosition="0"/>
    </format>
    <format dxfId="342">
      <pivotArea field="11" type="button" dataOnly="0" labelOnly="1" outline="0" axis="axisRow" fieldPosition="0"/>
    </format>
    <format dxfId="341">
      <pivotArea dataOnly="0" labelOnly="1" outline="0" axis="axisValues" fieldPosition="0"/>
    </format>
    <format dxfId="340">
      <pivotArea dataOnly="0" labelOnly="1" fieldPosition="0">
        <references count="1">
          <reference field="11" count="0"/>
        </references>
      </pivotArea>
    </format>
    <format dxfId="339">
      <pivotArea dataOnly="0" labelOnly="1" grandRow="1" outline="0" fieldPosition="0"/>
    </format>
    <format dxfId="338">
      <pivotArea dataOnly="0" labelOnly="1" outline="0" axis="axisValues" fieldPosition="0"/>
    </format>
    <format dxfId="337">
      <pivotArea outline="0" collapsedLevelsAreSubtotals="1" fieldPosition="0"/>
    </format>
    <format dxfId="336">
      <pivotArea outline="0" collapsedLevelsAreSubtotals="1" fieldPosition="0"/>
    </format>
    <format dxfId="335">
      <pivotArea outline="0" collapsedLevelsAreSubtotals="1" fieldPosition="0"/>
    </format>
    <format dxfId="334">
      <pivotArea outline="0" collapsedLevelsAreSubtotals="1" fieldPosition="0"/>
    </format>
    <format dxfId="333">
      <pivotArea outline="0" collapsedLevelsAreSubtotals="1" fieldPosition="0"/>
    </format>
    <format dxfId="332">
      <pivotArea outline="0" collapsedLevelsAreSubtotals="1" fieldPosition="0"/>
    </format>
  </formats>
  <chartFormats count="11">
    <chartFormat chart="0" format="11" series="1">
      <pivotArea type="data" outline="0" fieldPosition="0">
        <references count="1">
          <reference field="4294967294" count="1" selected="0">
            <x v="0"/>
          </reference>
        </references>
      </pivotArea>
    </chartFormat>
    <chartFormat chart="0" format="12">
      <pivotArea type="data" outline="0" fieldPosition="0">
        <references count="2">
          <reference field="4294967294" count="1" selected="0">
            <x v="0"/>
          </reference>
          <reference field="11" count="1" selected="0">
            <x v="1"/>
          </reference>
        </references>
      </pivotArea>
    </chartFormat>
    <chartFormat chart="0" format="13">
      <pivotArea type="data" outline="0" fieldPosition="0">
        <references count="2">
          <reference field="4294967294" count="1" selected="0">
            <x v="0"/>
          </reference>
          <reference field="11" count="1" selected="0">
            <x v="2"/>
          </reference>
        </references>
      </pivotArea>
    </chartFormat>
    <chartFormat chart="0" format="14">
      <pivotArea type="data" outline="0" fieldPosition="0">
        <references count="2">
          <reference field="4294967294" count="1" selected="0">
            <x v="0"/>
          </reference>
          <reference field="11" count="1" selected="0">
            <x v="3"/>
          </reference>
        </references>
      </pivotArea>
    </chartFormat>
    <chartFormat chart="0" format="15">
      <pivotArea type="data" outline="0" fieldPosition="0">
        <references count="2">
          <reference field="4294967294" count="1" selected="0">
            <x v="0"/>
          </reference>
          <reference field="11" count="1" selected="0">
            <x v="4"/>
          </reference>
        </references>
      </pivotArea>
    </chartFormat>
    <chartFormat chart="0" format="16">
      <pivotArea type="data" outline="0" fieldPosition="0">
        <references count="2">
          <reference field="4294967294" count="1" selected="0">
            <x v="0"/>
          </reference>
          <reference field="11" count="1" selected="0">
            <x v="5"/>
          </reference>
        </references>
      </pivotArea>
    </chartFormat>
    <chartFormat chart="0" format="17">
      <pivotArea type="data" outline="0" fieldPosition="0">
        <references count="2">
          <reference field="4294967294" count="1" selected="0">
            <x v="0"/>
          </reference>
          <reference field="11" count="1" selected="0">
            <x v="11"/>
          </reference>
        </references>
      </pivotArea>
    </chartFormat>
    <chartFormat chart="0" format="18">
      <pivotArea type="data" outline="0" fieldPosition="0">
        <references count="2">
          <reference field="4294967294" count="1" selected="0">
            <x v="0"/>
          </reference>
          <reference field="11" count="1" selected="0">
            <x v="12"/>
          </reference>
        </references>
      </pivotArea>
    </chartFormat>
    <chartFormat chart="0" format="19">
      <pivotArea type="data" outline="0" fieldPosition="0">
        <references count="2">
          <reference field="4294967294" count="1" selected="0">
            <x v="0"/>
          </reference>
          <reference field="11" count="1" selected="0">
            <x v="13"/>
          </reference>
        </references>
      </pivotArea>
    </chartFormat>
    <chartFormat chart="0" format="20">
      <pivotArea type="data" outline="0" fieldPosition="0">
        <references count="2">
          <reference field="4294967294" count="1" selected="0">
            <x v="0"/>
          </reference>
          <reference field="11" count="1" selected="0">
            <x v="14"/>
          </reference>
        </references>
      </pivotArea>
    </chartFormat>
    <chartFormat chart="0" format="22">
      <pivotArea type="data" outline="0" fieldPosition="0">
        <references count="2">
          <reference field="4294967294" count="1" selected="0">
            <x v="0"/>
          </reference>
          <reference field="11" count="1" selected="0">
            <x v="8"/>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0" cacheId="1"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10">
  <location ref="A173:L203" firstHeaderRow="1" firstDataRow="2" firstDataCol="1" rowPageCount="2" colPageCount="1"/>
  <pivotFields count="64">
    <pivotField showAll="0" defaultSubtotal="0"/>
    <pivotField showAll="0" defaultSubtotal="0"/>
    <pivotField showAll="0" defaultSubtotal="0"/>
    <pivotField showAll="0"/>
    <pivotField numFmtId="1" showAll="0"/>
    <pivotField showAll="0"/>
    <pivotField showAll="0"/>
    <pivotField showAll="0"/>
    <pivotField showAll="0"/>
    <pivotField showAll="0"/>
    <pivotField showAll="0"/>
    <pivotField showAll="0"/>
    <pivotField showAll="0"/>
    <pivotField axis="axisRow" showAll="0" sortType="descending">
      <items count="30">
        <item x="0"/>
        <item x="1"/>
        <item x="2"/>
        <item x="3"/>
        <item x="4"/>
        <item x="5"/>
        <item x="6"/>
        <item x="7"/>
        <item x="8"/>
        <item x="9"/>
        <item x="10"/>
        <item x="11"/>
        <item x="12"/>
        <item x="13"/>
        <item x="14"/>
        <item x="15"/>
        <item x="16"/>
        <item x="17"/>
        <item x="18"/>
        <item x="19"/>
        <item x="20"/>
        <item x="21"/>
        <item x="22"/>
        <item n="Slovakia" m="1" x="28"/>
        <item x="24"/>
        <item x="25"/>
        <item x="26"/>
        <item x="27"/>
        <item n="Slovakia2" x="23"/>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11">
        <item h="1" m="1" x="8"/>
        <item m="1" x="4"/>
        <item h="1" m="1" x="9"/>
        <item h="1" m="1" x="6"/>
        <item h="1" m="1" x="7"/>
        <item h="1" m="1" x="1"/>
        <item h="1" m="1" x="3"/>
        <item h="1" m="1" x="5"/>
        <item x="0"/>
        <item h="1" m="1" x="2"/>
        <item t="default"/>
      </items>
    </pivotField>
    <pivotField axis="axisPage" showAll="0">
      <items count="5">
        <item m="1" x="2"/>
        <item x="0"/>
        <item m="1" x="1"/>
        <item m="1" x="3"/>
        <item t="default"/>
      </items>
    </pivotField>
    <pivotField axis="axisCol" multipleItemSelectionAllowed="1" showAll="0">
      <items count="18">
        <item x="8"/>
        <item x="3"/>
        <item h="1" x="16"/>
        <item x="5"/>
        <item n="Electricity" x="4"/>
        <item x="1"/>
        <item h="1" x="11"/>
        <item h="1" x="12"/>
        <item h="1" x="13"/>
        <item h="1" x="10"/>
        <item h="1" x="7"/>
        <item h="1" x="6"/>
        <item x="2"/>
        <item x="15"/>
        <item x="14"/>
        <item x="9"/>
        <item x="0"/>
        <item t="default"/>
      </items>
    </pivotField>
    <pivotField showAll="0"/>
    <pivotField dataField="1"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s>
  <rowFields count="1">
    <field x="13"/>
  </rowFields>
  <rowItems count="29">
    <i>
      <x v="10"/>
    </i>
    <i>
      <x v="14"/>
    </i>
    <i>
      <x v="9"/>
    </i>
    <i>
      <x v="27"/>
    </i>
    <i>
      <x v="25"/>
    </i>
    <i>
      <x v="20"/>
    </i>
    <i>
      <x v="19"/>
    </i>
    <i>
      <x v="8"/>
    </i>
    <i>
      <x v="1"/>
    </i>
    <i>
      <x v="26"/>
    </i>
    <i>
      <x/>
    </i>
    <i>
      <x v="5"/>
    </i>
    <i>
      <x v="22"/>
    </i>
    <i>
      <x v="28"/>
    </i>
    <i>
      <x v="21"/>
    </i>
    <i>
      <x v="12"/>
    </i>
    <i>
      <x v="2"/>
    </i>
    <i>
      <x v="11"/>
    </i>
    <i>
      <x v="6"/>
    </i>
    <i>
      <x v="13"/>
    </i>
    <i>
      <x v="3"/>
    </i>
    <i>
      <x v="16"/>
    </i>
    <i>
      <x v="24"/>
    </i>
    <i>
      <x v="15"/>
    </i>
    <i>
      <x v="17"/>
    </i>
    <i>
      <x v="7"/>
    </i>
    <i>
      <x v="4"/>
    </i>
    <i>
      <x v="18"/>
    </i>
    <i t="grand">
      <x/>
    </i>
  </rowItems>
  <colFields count="1">
    <field x="18"/>
  </colFields>
  <colItems count="11">
    <i>
      <x/>
    </i>
    <i>
      <x v="1"/>
    </i>
    <i>
      <x v="3"/>
    </i>
    <i>
      <x v="4"/>
    </i>
    <i>
      <x v="5"/>
    </i>
    <i>
      <x v="12"/>
    </i>
    <i>
      <x v="13"/>
    </i>
    <i>
      <x v="14"/>
    </i>
    <i>
      <x v="15"/>
    </i>
    <i>
      <x v="16"/>
    </i>
    <i t="grand">
      <x/>
    </i>
  </colItems>
  <pageFields count="2">
    <pageField fld="16" hier="-1"/>
    <pageField fld="17" item="1" hier="-1"/>
  </pageFields>
  <dataFields count="1">
    <dataField name="Sum of Total heating and cooling (FED)" fld="20" baseField="0" baseItem="0" numFmtId="1"/>
  </dataFields>
  <formats count="24">
    <format dxfId="23">
      <pivotArea collapsedLevelsAreSubtotals="1" fieldPosition="0">
        <references count="1">
          <reference field="13" count="0"/>
        </references>
      </pivotArea>
    </format>
    <format dxfId="22">
      <pivotArea type="all" dataOnly="0" outline="0" fieldPosition="0"/>
    </format>
    <format dxfId="21">
      <pivotArea outline="0" collapsedLevelsAreSubtotals="1" fieldPosition="0"/>
    </format>
    <format dxfId="20">
      <pivotArea type="origin" dataOnly="0" labelOnly="1" outline="0" fieldPosition="0"/>
    </format>
    <format dxfId="19">
      <pivotArea field="18" type="button" dataOnly="0" labelOnly="1" outline="0" axis="axisCol" fieldPosition="0"/>
    </format>
    <format dxfId="18">
      <pivotArea type="topRight" dataOnly="0" labelOnly="1" outline="0" fieldPosition="0"/>
    </format>
    <format dxfId="17">
      <pivotArea field="13" type="button" dataOnly="0" labelOnly="1" outline="0" axis="axisRow" fieldPosition="0"/>
    </format>
    <format dxfId="16">
      <pivotArea dataOnly="0" labelOnly="1" fieldPosition="0">
        <references count="1">
          <reference field="13" count="0"/>
        </references>
      </pivotArea>
    </format>
    <format dxfId="15">
      <pivotArea dataOnly="0" labelOnly="1" grandRow="1" outline="0" fieldPosition="0"/>
    </format>
    <format dxfId="14">
      <pivotArea dataOnly="0" labelOnly="1" fieldPosition="0">
        <references count="1">
          <reference field="18" count="0"/>
        </references>
      </pivotArea>
    </format>
    <format dxfId="13">
      <pivotArea dataOnly="0" labelOnly="1" grandCol="1" outline="0" fieldPosition="0"/>
    </format>
    <format dxfId="12">
      <pivotArea type="all" dataOnly="0" outline="0" fieldPosition="0"/>
    </format>
    <format dxfId="11">
      <pivotArea outline="0" collapsedLevelsAreSubtotals="1" fieldPosition="0"/>
    </format>
    <format dxfId="10">
      <pivotArea type="origin" dataOnly="0" labelOnly="1" outline="0" fieldPosition="0"/>
    </format>
    <format dxfId="9">
      <pivotArea field="18" type="button" dataOnly="0" labelOnly="1" outline="0" axis="axisCol" fieldPosition="0"/>
    </format>
    <format dxfId="8">
      <pivotArea type="topRight" dataOnly="0" labelOnly="1" outline="0" fieldPosition="0"/>
    </format>
    <format dxfId="7">
      <pivotArea field="13" type="button" dataOnly="0" labelOnly="1" outline="0" axis="axisRow" fieldPosition="0"/>
    </format>
    <format dxfId="6">
      <pivotArea dataOnly="0" labelOnly="1" fieldPosition="0">
        <references count="1">
          <reference field="13" count="0"/>
        </references>
      </pivotArea>
    </format>
    <format dxfId="5">
      <pivotArea dataOnly="0" labelOnly="1" grandRow="1" outline="0" fieldPosition="0"/>
    </format>
    <format dxfId="4">
      <pivotArea dataOnly="0" labelOnly="1" fieldPosition="0">
        <references count="1">
          <reference field="18" count="0"/>
        </references>
      </pivotArea>
    </format>
    <format dxfId="3">
      <pivotArea dataOnly="0" labelOnly="1" grandCol="1" outline="0" fieldPosition="0"/>
    </format>
    <format dxfId="2">
      <pivotArea collapsedLevelsAreSubtotals="1" fieldPosition="0">
        <references count="1">
          <reference field="13" count="0"/>
        </references>
      </pivotArea>
    </format>
    <format dxfId="1">
      <pivotArea outline="0" collapsedLevelsAreSubtotals="1" fieldPosition="0"/>
    </format>
    <format dxfId="0">
      <pivotArea outline="0" collapsedLevelsAreSubtotals="1" fieldPosition="0"/>
    </format>
  </formats>
  <chartFormats count="300">
    <chartFormat chart="0" format="912" series="1">
      <pivotArea type="data" outline="0" fieldPosition="0">
        <references count="1">
          <reference field="18" count="1" selected="0">
            <x v="0"/>
          </reference>
        </references>
      </pivotArea>
    </chartFormat>
    <chartFormat chart="0" format="913" series="1">
      <pivotArea type="data" outline="0" fieldPosition="0">
        <references count="1">
          <reference field="18" count="1" selected="0">
            <x v="1"/>
          </reference>
        </references>
      </pivotArea>
    </chartFormat>
    <chartFormat chart="0" format="914" series="1">
      <pivotArea type="data" outline="0" fieldPosition="0">
        <references count="1">
          <reference field="18" count="1" selected="0">
            <x v="3"/>
          </reference>
        </references>
      </pivotArea>
    </chartFormat>
    <chartFormat chart="0" format="915" series="1">
      <pivotArea type="data" outline="0" fieldPosition="0">
        <references count="1">
          <reference field="18" count="1" selected="0">
            <x v="4"/>
          </reference>
        </references>
      </pivotArea>
    </chartFormat>
    <chartFormat chart="0" format="916" series="1">
      <pivotArea type="data" outline="0" fieldPosition="0">
        <references count="1">
          <reference field="18" count="1" selected="0">
            <x v="5"/>
          </reference>
        </references>
      </pivotArea>
    </chartFormat>
    <chartFormat chart="0" format="917" series="1">
      <pivotArea type="data" outline="0" fieldPosition="0">
        <references count="1">
          <reference field="18" count="1" selected="0">
            <x v="12"/>
          </reference>
        </references>
      </pivotArea>
    </chartFormat>
    <chartFormat chart="0" format="918" series="1">
      <pivotArea type="data" outline="0" fieldPosition="0">
        <references count="1">
          <reference field="18" count="1" selected="0">
            <x v="13"/>
          </reference>
        </references>
      </pivotArea>
    </chartFormat>
    <chartFormat chart="0" format="919" series="1">
      <pivotArea type="data" outline="0" fieldPosition="0">
        <references count="1">
          <reference field="18" count="1" selected="0">
            <x v="14"/>
          </reference>
        </references>
      </pivotArea>
    </chartFormat>
    <chartFormat chart="0" format="920" series="1">
      <pivotArea type="data" outline="0" fieldPosition="0">
        <references count="1">
          <reference field="18" count="1" selected="0">
            <x v="15"/>
          </reference>
        </references>
      </pivotArea>
    </chartFormat>
    <chartFormat chart="0" format="921" series="1">
      <pivotArea type="data" outline="0" fieldPosition="0">
        <references count="1">
          <reference field="18" count="1" selected="0">
            <x v="16"/>
          </reference>
        </references>
      </pivotArea>
    </chartFormat>
    <chartFormat chart="0" format="1212" series="1">
      <pivotArea type="data" outline="0" fieldPosition="0">
        <references count="2">
          <reference field="4294967294" count="1" selected="0">
            <x v="0"/>
          </reference>
          <reference field="18" count="1" selected="0">
            <x v="0"/>
          </reference>
        </references>
      </pivotArea>
    </chartFormat>
    <chartFormat chart="0" format="1213">
      <pivotArea type="data" outline="0" fieldPosition="0">
        <references count="3">
          <reference field="4294967294" count="1" selected="0">
            <x v="0"/>
          </reference>
          <reference field="13" count="1" selected="0">
            <x v="0"/>
          </reference>
          <reference field="18" count="1" selected="0">
            <x v="0"/>
          </reference>
        </references>
      </pivotArea>
    </chartFormat>
    <chartFormat chart="0" format="1214">
      <pivotArea type="data" outline="0" fieldPosition="0">
        <references count="3">
          <reference field="4294967294" count="1" selected="0">
            <x v="0"/>
          </reference>
          <reference field="13" count="1" selected="0">
            <x v="1"/>
          </reference>
          <reference field="18" count="1" selected="0">
            <x v="0"/>
          </reference>
        </references>
      </pivotArea>
    </chartFormat>
    <chartFormat chart="0" format="1215">
      <pivotArea type="data" outline="0" fieldPosition="0">
        <references count="3">
          <reference field="4294967294" count="1" selected="0">
            <x v="0"/>
          </reference>
          <reference field="13" count="1" selected="0">
            <x v="2"/>
          </reference>
          <reference field="18" count="1" selected="0">
            <x v="0"/>
          </reference>
        </references>
      </pivotArea>
    </chartFormat>
    <chartFormat chart="0" format="1216">
      <pivotArea type="data" outline="0" fieldPosition="0">
        <references count="3">
          <reference field="4294967294" count="1" selected="0">
            <x v="0"/>
          </reference>
          <reference field="13" count="1" selected="0">
            <x v="3"/>
          </reference>
          <reference field="18" count="1" selected="0">
            <x v="0"/>
          </reference>
        </references>
      </pivotArea>
    </chartFormat>
    <chartFormat chart="0" format="1217">
      <pivotArea type="data" outline="0" fieldPosition="0">
        <references count="3">
          <reference field="4294967294" count="1" selected="0">
            <x v="0"/>
          </reference>
          <reference field="13" count="1" selected="0">
            <x v="4"/>
          </reference>
          <reference field="18" count="1" selected="0">
            <x v="0"/>
          </reference>
        </references>
      </pivotArea>
    </chartFormat>
    <chartFormat chart="0" format="1218">
      <pivotArea type="data" outline="0" fieldPosition="0">
        <references count="3">
          <reference field="4294967294" count="1" selected="0">
            <x v="0"/>
          </reference>
          <reference field="13" count="1" selected="0">
            <x v="5"/>
          </reference>
          <reference field="18" count="1" selected="0">
            <x v="0"/>
          </reference>
        </references>
      </pivotArea>
    </chartFormat>
    <chartFormat chart="0" format="1219">
      <pivotArea type="data" outline="0" fieldPosition="0">
        <references count="3">
          <reference field="4294967294" count="1" selected="0">
            <x v="0"/>
          </reference>
          <reference field="13" count="1" selected="0">
            <x v="6"/>
          </reference>
          <reference field="18" count="1" selected="0">
            <x v="0"/>
          </reference>
        </references>
      </pivotArea>
    </chartFormat>
    <chartFormat chart="0" format="1220">
      <pivotArea type="data" outline="0" fieldPosition="0">
        <references count="3">
          <reference field="4294967294" count="1" selected="0">
            <x v="0"/>
          </reference>
          <reference field="13" count="1" selected="0">
            <x v="7"/>
          </reference>
          <reference field="18" count="1" selected="0">
            <x v="0"/>
          </reference>
        </references>
      </pivotArea>
    </chartFormat>
    <chartFormat chart="0" format="1221">
      <pivotArea type="data" outline="0" fieldPosition="0">
        <references count="3">
          <reference field="4294967294" count="1" selected="0">
            <x v="0"/>
          </reference>
          <reference field="13" count="1" selected="0">
            <x v="8"/>
          </reference>
          <reference field="18" count="1" selected="0">
            <x v="0"/>
          </reference>
        </references>
      </pivotArea>
    </chartFormat>
    <chartFormat chart="0" format="1222">
      <pivotArea type="data" outline="0" fieldPosition="0">
        <references count="3">
          <reference field="4294967294" count="1" selected="0">
            <x v="0"/>
          </reference>
          <reference field="13" count="1" selected="0">
            <x v="9"/>
          </reference>
          <reference field="18" count="1" selected="0">
            <x v="0"/>
          </reference>
        </references>
      </pivotArea>
    </chartFormat>
    <chartFormat chart="0" format="1223">
      <pivotArea type="data" outline="0" fieldPosition="0">
        <references count="3">
          <reference field="4294967294" count="1" selected="0">
            <x v="0"/>
          </reference>
          <reference field="13" count="1" selected="0">
            <x v="10"/>
          </reference>
          <reference field="18" count="1" selected="0">
            <x v="0"/>
          </reference>
        </references>
      </pivotArea>
    </chartFormat>
    <chartFormat chart="0" format="1224">
      <pivotArea type="data" outline="0" fieldPosition="0">
        <references count="3">
          <reference field="4294967294" count="1" selected="0">
            <x v="0"/>
          </reference>
          <reference field="13" count="1" selected="0">
            <x v="11"/>
          </reference>
          <reference field="18" count="1" selected="0">
            <x v="0"/>
          </reference>
        </references>
      </pivotArea>
    </chartFormat>
    <chartFormat chart="0" format="1225">
      <pivotArea type="data" outline="0" fieldPosition="0">
        <references count="3">
          <reference field="4294967294" count="1" selected="0">
            <x v="0"/>
          </reference>
          <reference field="13" count="1" selected="0">
            <x v="12"/>
          </reference>
          <reference field="18" count="1" selected="0">
            <x v="0"/>
          </reference>
        </references>
      </pivotArea>
    </chartFormat>
    <chartFormat chart="0" format="1226">
      <pivotArea type="data" outline="0" fieldPosition="0">
        <references count="3">
          <reference field="4294967294" count="1" selected="0">
            <x v="0"/>
          </reference>
          <reference field="13" count="1" selected="0">
            <x v="13"/>
          </reference>
          <reference field="18" count="1" selected="0">
            <x v="0"/>
          </reference>
        </references>
      </pivotArea>
    </chartFormat>
    <chartFormat chart="0" format="1227">
      <pivotArea type="data" outline="0" fieldPosition="0">
        <references count="3">
          <reference field="4294967294" count="1" selected="0">
            <x v="0"/>
          </reference>
          <reference field="13" count="1" selected="0">
            <x v="14"/>
          </reference>
          <reference field="18" count="1" selected="0">
            <x v="0"/>
          </reference>
        </references>
      </pivotArea>
    </chartFormat>
    <chartFormat chart="0" format="1228">
      <pivotArea type="data" outline="0" fieldPosition="0">
        <references count="3">
          <reference field="4294967294" count="1" selected="0">
            <x v="0"/>
          </reference>
          <reference field="13" count="1" selected="0">
            <x v="15"/>
          </reference>
          <reference field="18" count="1" selected="0">
            <x v="0"/>
          </reference>
        </references>
      </pivotArea>
    </chartFormat>
    <chartFormat chart="0" format="1229">
      <pivotArea type="data" outline="0" fieldPosition="0">
        <references count="3">
          <reference field="4294967294" count="1" selected="0">
            <x v="0"/>
          </reference>
          <reference field="13" count="1" selected="0">
            <x v="16"/>
          </reference>
          <reference field="18" count="1" selected="0">
            <x v="0"/>
          </reference>
        </references>
      </pivotArea>
    </chartFormat>
    <chartFormat chart="0" format="1230">
      <pivotArea type="data" outline="0" fieldPosition="0">
        <references count="3">
          <reference field="4294967294" count="1" selected="0">
            <x v="0"/>
          </reference>
          <reference field="13" count="1" selected="0">
            <x v="17"/>
          </reference>
          <reference field="18" count="1" selected="0">
            <x v="0"/>
          </reference>
        </references>
      </pivotArea>
    </chartFormat>
    <chartFormat chart="0" format="1231">
      <pivotArea type="data" outline="0" fieldPosition="0">
        <references count="3">
          <reference field="4294967294" count="1" selected="0">
            <x v="0"/>
          </reference>
          <reference field="13" count="1" selected="0">
            <x v="18"/>
          </reference>
          <reference field="18" count="1" selected="0">
            <x v="0"/>
          </reference>
        </references>
      </pivotArea>
    </chartFormat>
    <chartFormat chart="0" format="1232">
      <pivotArea type="data" outline="0" fieldPosition="0">
        <references count="3">
          <reference field="4294967294" count="1" selected="0">
            <x v="0"/>
          </reference>
          <reference field="13" count="1" selected="0">
            <x v="19"/>
          </reference>
          <reference field="18" count="1" selected="0">
            <x v="0"/>
          </reference>
        </references>
      </pivotArea>
    </chartFormat>
    <chartFormat chart="0" format="1233">
      <pivotArea type="data" outline="0" fieldPosition="0">
        <references count="3">
          <reference field="4294967294" count="1" selected="0">
            <x v="0"/>
          </reference>
          <reference field="13" count="1" selected="0">
            <x v="20"/>
          </reference>
          <reference field="18" count="1" selected="0">
            <x v="0"/>
          </reference>
        </references>
      </pivotArea>
    </chartFormat>
    <chartFormat chart="0" format="1234">
      <pivotArea type="data" outline="0" fieldPosition="0">
        <references count="3">
          <reference field="4294967294" count="1" selected="0">
            <x v="0"/>
          </reference>
          <reference field="13" count="1" selected="0">
            <x v="21"/>
          </reference>
          <reference field="18" count="1" selected="0">
            <x v="0"/>
          </reference>
        </references>
      </pivotArea>
    </chartFormat>
    <chartFormat chart="0" format="1235">
      <pivotArea type="data" outline="0" fieldPosition="0">
        <references count="3">
          <reference field="4294967294" count="1" selected="0">
            <x v="0"/>
          </reference>
          <reference field="13" count="1" selected="0">
            <x v="22"/>
          </reference>
          <reference field="18" count="1" selected="0">
            <x v="0"/>
          </reference>
        </references>
      </pivotArea>
    </chartFormat>
    <chartFormat chart="0" format="1236">
      <pivotArea type="data" outline="0" fieldPosition="0">
        <references count="3">
          <reference field="4294967294" count="1" selected="0">
            <x v="0"/>
          </reference>
          <reference field="13" count="1" selected="0">
            <x v="23"/>
          </reference>
          <reference field="18" count="1" selected="0">
            <x v="0"/>
          </reference>
        </references>
      </pivotArea>
    </chartFormat>
    <chartFormat chart="0" format="1237">
      <pivotArea type="data" outline="0" fieldPosition="0">
        <references count="3">
          <reference field="4294967294" count="1" selected="0">
            <x v="0"/>
          </reference>
          <reference field="13" count="1" selected="0">
            <x v="24"/>
          </reference>
          <reference field="18" count="1" selected="0">
            <x v="0"/>
          </reference>
        </references>
      </pivotArea>
    </chartFormat>
    <chartFormat chart="0" format="1238">
      <pivotArea type="data" outline="0" fieldPosition="0">
        <references count="3">
          <reference field="4294967294" count="1" selected="0">
            <x v="0"/>
          </reference>
          <reference field="13" count="1" selected="0">
            <x v="25"/>
          </reference>
          <reference field="18" count="1" selected="0">
            <x v="0"/>
          </reference>
        </references>
      </pivotArea>
    </chartFormat>
    <chartFormat chart="0" format="1239">
      <pivotArea type="data" outline="0" fieldPosition="0">
        <references count="3">
          <reference field="4294967294" count="1" selected="0">
            <x v="0"/>
          </reference>
          <reference field="13" count="1" selected="0">
            <x v="26"/>
          </reference>
          <reference field="18" count="1" selected="0">
            <x v="0"/>
          </reference>
        </references>
      </pivotArea>
    </chartFormat>
    <chartFormat chart="0" format="1240">
      <pivotArea type="data" outline="0" fieldPosition="0">
        <references count="3">
          <reference field="4294967294" count="1" selected="0">
            <x v="0"/>
          </reference>
          <reference field="13" count="1" selected="0">
            <x v="27"/>
          </reference>
          <reference field="18" count="1" selected="0">
            <x v="0"/>
          </reference>
        </references>
      </pivotArea>
    </chartFormat>
    <chartFormat chart="0" format="1241" series="1">
      <pivotArea type="data" outline="0" fieldPosition="0">
        <references count="2">
          <reference field="4294967294" count="1" selected="0">
            <x v="0"/>
          </reference>
          <reference field="18" count="1" selected="0">
            <x v="1"/>
          </reference>
        </references>
      </pivotArea>
    </chartFormat>
    <chartFormat chart="0" format="1242">
      <pivotArea type="data" outline="0" fieldPosition="0">
        <references count="3">
          <reference field="4294967294" count="1" selected="0">
            <x v="0"/>
          </reference>
          <reference field="13" count="1" selected="0">
            <x v="0"/>
          </reference>
          <reference field="18" count="1" selected="0">
            <x v="1"/>
          </reference>
        </references>
      </pivotArea>
    </chartFormat>
    <chartFormat chart="0" format="1243">
      <pivotArea type="data" outline="0" fieldPosition="0">
        <references count="3">
          <reference field="4294967294" count="1" selected="0">
            <x v="0"/>
          </reference>
          <reference field="13" count="1" selected="0">
            <x v="1"/>
          </reference>
          <reference field="18" count="1" selected="0">
            <x v="1"/>
          </reference>
        </references>
      </pivotArea>
    </chartFormat>
    <chartFormat chart="0" format="1244">
      <pivotArea type="data" outline="0" fieldPosition="0">
        <references count="3">
          <reference field="4294967294" count="1" selected="0">
            <x v="0"/>
          </reference>
          <reference field="13" count="1" selected="0">
            <x v="2"/>
          </reference>
          <reference field="18" count="1" selected="0">
            <x v="1"/>
          </reference>
        </references>
      </pivotArea>
    </chartFormat>
    <chartFormat chart="0" format="1245">
      <pivotArea type="data" outline="0" fieldPosition="0">
        <references count="3">
          <reference field="4294967294" count="1" selected="0">
            <x v="0"/>
          </reference>
          <reference field="13" count="1" selected="0">
            <x v="3"/>
          </reference>
          <reference field="18" count="1" selected="0">
            <x v="1"/>
          </reference>
        </references>
      </pivotArea>
    </chartFormat>
    <chartFormat chart="0" format="1246">
      <pivotArea type="data" outline="0" fieldPosition="0">
        <references count="3">
          <reference field="4294967294" count="1" selected="0">
            <x v="0"/>
          </reference>
          <reference field="13" count="1" selected="0">
            <x v="4"/>
          </reference>
          <reference field="18" count="1" selected="0">
            <x v="1"/>
          </reference>
        </references>
      </pivotArea>
    </chartFormat>
    <chartFormat chart="0" format="1247">
      <pivotArea type="data" outline="0" fieldPosition="0">
        <references count="3">
          <reference field="4294967294" count="1" selected="0">
            <x v="0"/>
          </reference>
          <reference field="13" count="1" selected="0">
            <x v="5"/>
          </reference>
          <reference field="18" count="1" selected="0">
            <x v="1"/>
          </reference>
        </references>
      </pivotArea>
    </chartFormat>
    <chartFormat chart="0" format="1248">
      <pivotArea type="data" outline="0" fieldPosition="0">
        <references count="3">
          <reference field="4294967294" count="1" selected="0">
            <x v="0"/>
          </reference>
          <reference field="13" count="1" selected="0">
            <x v="6"/>
          </reference>
          <reference field="18" count="1" selected="0">
            <x v="1"/>
          </reference>
        </references>
      </pivotArea>
    </chartFormat>
    <chartFormat chart="0" format="1249">
      <pivotArea type="data" outline="0" fieldPosition="0">
        <references count="3">
          <reference field="4294967294" count="1" selected="0">
            <x v="0"/>
          </reference>
          <reference field="13" count="1" selected="0">
            <x v="7"/>
          </reference>
          <reference field="18" count="1" selected="0">
            <x v="1"/>
          </reference>
        </references>
      </pivotArea>
    </chartFormat>
    <chartFormat chart="0" format="1250">
      <pivotArea type="data" outline="0" fieldPosition="0">
        <references count="3">
          <reference field="4294967294" count="1" selected="0">
            <x v="0"/>
          </reference>
          <reference field="13" count="1" selected="0">
            <x v="8"/>
          </reference>
          <reference field="18" count="1" selected="0">
            <x v="1"/>
          </reference>
        </references>
      </pivotArea>
    </chartFormat>
    <chartFormat chart="0" format="1251">
      <pivotArea type="data" outline="0" fieldPosition="0">
        <references count="3">
          <reference field="4294967294" count="1" selected="0">
            <x v="0"/>
          </reference>
          <reference field="13" count="1" selected="0">
            <x v="9"/>
          </reference>
          <reference field="18" count="1" selected="0">
            <x v="1"/>
          </reference>
        </references>
      </pivotArea>
    </chartFormat>
    <chartFormat chart="0" format="1252">
      <pivotArea type="data" outline="0" fieldPosition="0">
        <references count="3">
          <reference field="4294967294" count="1" selected="0">
            <x v="0"/>
          </reference>
          <reference field="13" count="1" selected="0">
            <x v="10"/>
          </reference>
          <reference field="18" count="1" selected="0">
            <x v="1"/>
          </reference>
        </references>
      </pivotArea>
    </chartFormat>
    <chartFormat chart="0" format="1253">
      <pivotArea type="data" outline="0" fieldPosition="0">
        <references count="3">
          <reference field="4294967294" count="1" selected="0">
            <x v="0"/>
          </reference>
          <reference field="13" count="1" selected="0">
            <x v="11"/>
          </reference>
          <reference field="18" count="1" selected="0">
            <x v="1"/>
          </reference>
        </references>
      </pivotArea>
    </chartFormat>
    <chartFormat chart="0" format="1254">
      <pivotArea type="data" outline="0" fieldPosition="0">
        <references count="3">
          <reference field="4294967294" count="1" selected="0">
            <x v="0"/>
          </reference>
          <reference field="13" count="1" selected="0">
            <x v="12"/>
          </reference>
          <reference field="18" count="1" selected="0">
            <x v="1"/>
          </reference>
        </references>
      </pivotArea>
    </chartFormat>
    <chartFormat chart="0" format="1255">
      <pivotArea type="data" outline="0" fieldPosition="0">
        <references count="3">
          <reference field="4294967294" count="1" selected="0">
            <x v="0"/>
          </reference>
          <reference field="13" count="1" selected="0">
            <x v="13"/>
          </reference>
          <reference field="18" count="1" selected="0">
            <x v="1"/>
          </reference>
        </references>
      </pivotArea>
    </chartFormat>
    <chartFormat chart="0" format="1256">
      <pivotArea type="data" outline="0" fieldPosition="0">
        <references count="3">
          <reference field="4294967294" count="1" selected="0">
            <x v="0"/>
          </reference>
          <reference field="13" count="1" selected="0">
            <x v="14"/>
          </reference>
          <reference field="18" count="1" selected="0">
            <x v="1"/>
          </reference>
        </references>
      </pivotArea>
    </chartFormat>
    <chartFormat chart="0" format="1257">
      <pivotArea type="data" outline="0" fieldPosition="0">
        <references count="3">
          <reference field="4294967294" count="1" selected="0">
            <x v="0"/>
          </reference>
          <reference field="13" count="1" selected="0">
            <x v="15"/>
          </reference>
          <reference field="18" count="1" selected="0">
            <x v="1"/>
          </reference>
        </references>
      </pivotArea>
    </chartFormat>
    <chartFormat chart="0" format="1258">
      <pivotArea type="data" outline="0" fieldPosition="0">
        <references count="3">
          <reference field="4294967294" count="1" selected="0">
            <x v="0"/>
          </reference>
          <reference field="13" count="1" selected="0">
            <x v="16"/>
          </reference>
          <reference field="18" count="1" selected="0">
            <x v="1"/>
          </reference>
        </references>
      </pivotArea>
    </chartFormat>
    <chartFormat chart="0" format="1259">
      <pivotArea type="data" outline="0" fieldPosition="0">
        <references count="3">
          <reference field="4294967294" count="1" selected="0">
            <x v="0"/>
          </reference>
          <reference field="13" count="1" selected="0">
            <x v="17"/>
          </reference>
          <reference field="18" count="1" selected="0">
            <x v="1"/>
          </reference>
        </references>
      </pivotArea>
    </chartFormat>
    <chartFormat chart="0" format="1260">
      <pivotArea type="data" outline="0" fieldPosition="0">
        <references count="3">
          <reference field="4294967294" count="1" selected="0">
            <x v="0"/>
          </reference>
          <reference field="13" count="1" selected="0">
            <x v="18"/>
          </reference>
          <reference field="18" count="1" selected="0">
            <x v="1"/>
          </reference>
        </references>
      </pivotArea>
    </chartFormat>
    <chartFormat chart="0" format="1261">
      <pivotArea type="data" outline="0" fieldPosition="0">
        <references count="3">
          <reference field="4294967294" count="1" selected="0">
            <x v="0"/>
          </reference>
          <reference field="13" count="1" selected="0">
            <x v="19"/>
          </reference>
          <reference field="18" count="1" selected="0">
            <x v="1"/>
          </reference>
        </references>
      </pivotArea>
    </chartFormat>
    <chartFormat chart="0" format="1262">
      <pivotArea type="data" outline="0" fieldPosition="0">
        <references count="3">
          <reference field="4294967294" count="1" selected="0">
            <x v="0"/>
          </reference>
          <reference field="13" count="1" selected="0">
            <x v="20"/>
          </reference>
          <reference field="18" count="1" selected="0">
            <x v="1"/>
          </reference>
        </references>
      </pivotArea>
    </chartFormat>
    <chartFormat chart="0" format="1263">
      <pivotArea type="data" outline="0" fieldPosition="0">
        <references count="3">
          <reference field="4294967294" count="1" selected="0">
            <x v="0"/>
          </reference>
          <reference field="13" count="1" selected="0">
            <x v="21"/>
          </reference>
          <reference field="18" count="1" selected="0">
            <x v="1"/>
          </reference>
        </references>
      </pivotArea>
    </chartFormat>
    <chartFormat chart="0" format="1264">
      <pivotArea type="data" outline="0" fieldPosition="0">
        <references count="3">
          <reference field="4294967294" count="1" selected="0">
            <x v="0"/>
          </reference>
          <reference field="13" count="1" selected="0">
            <x v="22"/>
          </reference>
          <reference field="18" count="1" selected="0">
            <x v="1"/>
          </reference>
        </references>
      </pivotArea>
    </chartFormat>
    <chartFormat chart="0" format="1265">
      <pivotArea type="data" outline="0" fieldPosition="0">
        <references count="3">
          <reference field="4294967294" count="1" selected="0">
            <x v="0"/>
          </reference>
          <reference field="13" count="1" selected="0">
            <x v="23"/>
          </reference>
          <reference field="18" count="1" selected="0">
            <x v="1"/>
          </reference>
        </references>
      </pivotArea>
    </chartFormat>
    <chartFormat chart="0" format="1266">
      <pivotArea type="data" outline="0" fieldPosition="0">
        <references count="3">
          <reference field="4294967294" count="1" selected="0">
            <x v="0"/>
          </reference>
          <reference field="13" count="1" selected="0">
            <x v="24"/>
          </reference>
          <reference field="18" count="1" selected="0">
            <x v="1"/>
          </reference>
        </references>
      </pivotArea>
    </chartFormat>
    <chartFormat chart="0" format="1267">
      <pivotArea type="data" outline="0" fieldPosition="0">
        <references count="3">
          <reference field="4294967294" count="1" selected="0">
            <x v="0"/>
          </reference>
          <reference field="13" count="1" selected="0">
            <x v="25"/>
          </reference>
          <reference field="18" count="1" selected="0">
            <x v="1"/>
          </reference>
        </references>
      </pivotArea>
    </chartFormat>
    <chartFormat chart="0" format="1268">
      <pivotArea type="data" outline="0" fieldPosition="0">
        <references count="3">
          <reference field="4294967294" count="1" selected="0">
            <x v="0"/>
          </reference>
          <reference field="13" count="1" selected="0">
            <x v="26"/>
          </reference>
          <reference field="18" count="1" selected="0">
            <x v="1"/>
          </reference>
        </references>
      </pivotArea>
    </chartFormat>
    <chartFormat chart="0" format="1269">
      <pivotArea type="data" outline="0" fieldPosition="0">
        <references count="3">
          <reference field="4294967294" count="1" selected="0">
            <x v="0"/>
          </reference>
          <reference field="13" count="1" selected="0">
            <x v="27"/>
          </reference>
          <reference field="18" count="1" selected="0">
            <x v="1"/>
          </reference>
        </references>
      </pivotArea>
    </chartFormat>
    <chartFormat chart="0" format="1270" series="1">
      <pivotArea type="data" outline="0" fieldPosition="0">
        <references count="2">
          <reference field="4294967294" count="1" selected="0">
            <x v="0"/>
          </reference>
          <reference field="18" count="1" selected="0">
            <x v="3"/>
          </reference>
        </references>
      </pivotArea>
    </chartFormat>
    <chartFormat chart="0" format="1271">
      <pivotArea type="data" outline="0" fieldPosition="0">
        <references count="3">
          <reference field="4294967294" count="1" selected="0">
            <x v="0"/>
          </reference>
          <reference field="13" count="1" selected="0">
            <x v="0"/>
          </reference>
          <reference field="18" count="1" selected="0">
            <x v="3"/>
          </reference>
        </references>
      </pivotArea>
    </chartFormat>
    <chartFormat chart="0" format="1272">
      <pivotArea type="data" outline="0" fieldPosition="0">
        <references count="3">
          <reference field="4294967294" count="1" selected="0">
            <x v="0"/>
          </reference>
          <reference field="13" count="1" selected="0">
            <x v="1"/>
          </reference>
          <reference field="18" count="1" selected="0">
            <x v="3"/>
          </reference>
        </references>
      </pivotArea>
    </chartFormat>
    <chartFormat chart="0" format="1273">
      <pivotArea type="data" outline="0" fieldPosition="0">
        <references count="3">
          <reference field="4294967294" count="1" selected="0">
            <x v="0"/>
          </reference>
          <reference field="13" count="1" selected="0">
            <x v="2"/>
          </reference>
          <reference field="18" count="1" selected="0">
            <x v="3"/>
          </reference>
        </references>
      </pivotArea>
    </chartFormat>
    <chartFormat chart="0" format="1274">
      <pivotArea type="data" outline="0" fieldPosition="0">
        <references count="3">
          <reference field="4294967294" count="1" selected="0">
            <x v="0"/>
          </reference>
          <reference field="13" count="1" selected="0">
            <x v="3"/>
          </reference>
          <reference field="18" count="1" selected="0">
            <x v="3"/>
          </reference>
        </references>
      </pivotArea>
    </chartFormat>
    <chartFormat chart="0" format="1275">
      <pivotArea type="data" outline="0" fieldPosition="0">
        <references count="3">
          <reference field="4294967294" count="1" selected="0">
            <x v="0"/>
          </reference>
          <reference field="13" count="1" selected="0">
            <x v="4"/>
          </reference>
          <reference field="18" count="1" selected="0">
            <x v="3"/>
          </reference>
        </references>
      </pivotArea>
    </chartFormat>
    <chartFormat chart="0" format="1276">
      <pivotArea type="data" outline="0" fieldPosition="0">
        <references count="3">
          <reference field="4294967294" count="1" selected="0">
            <x v="0"/>
          </reference>
          <reference field="13" count="1" selected="0">
            <x v="5"/>
          </reference>
          <reference field="18" count="1" selected="0">
            <x v="3"/>
          </reference>
        </references>
      </pivotArea>
    </chartFormat>
    <chartFormat chart="0" format="1277">
      <pivotArea type="data" outline="0" fieldPosition="0">
        <references count="3">
          <reference field="4294967294" count="1" selected="0">
            <x v="0"/>
          </reference>
          <reference field="13" count="1" selected="0">
            <x v="6"/>
          </reference>
          <reference field="18" count="1" selected="0">
            <x v="3"/>
          </reference>
        </references>
      </pivotArea>
    </chartFormat>
    <chartFormat chart="0" format="1278">
      <pivotArea type="data" outline="0" fieldPosition="0">
        <references count="3">
          <reference field="4294967294" count="1" selected="0">
            <x v="0"/>
          </reference>
          <reference field="13" count="1" selected="0">
            <x v="7"/>
          </reference>
          <reference field="18" count="1" selected="0">
            <x v="3"/>
          </reference>
        </references>
      </pivotArea>
    </chartFormat>
    <chartFormat chart="0" format="1279">
      <pivotArea type="data" outline="0" fieldPosition="0">
        <references count="3">
          <reference field="4294967294" count="1" selected="0">
            <x v="0"/>
          </reference>
          <reference field="13" count="1" selected="0">
            <x v="8"/>
          </reference>
          <reference field="18" count="1" selected="0">
            <x v="3"/>
          </reference>
        </references>
      </pivotArea>
    </chartFormat>
    <chartFormat chart="0" format="1280">
      <pivotArea type="data" outline="0" fieldPosition="0">
        <references count="3">
          <reference field="4294967294" count="1" selected="0">
            <x v="0"/>
          </reference>
          <reference field="13" count="1" selected="0">
            <x v="9"/>
          </reference>
          <reference field="18" count="1" selected="0">
            <x v="3"/>
          </reference>
        </references>
      </pivotArea>
    </chartFormat>
    <chartFormat chart="0" format="1281">
      <pivotArea type="data" outline="0" fieldPosition="0">
        <references count="3">
          <reference field="4294967294" count="1" selected="0">
            <x v="0"/>
          </reference>
          <reference field="13" count="1" selected="0">
            <x v="10"/>
          </reference>
          <reference field="18" count="1" selected="0">
            <x v="3"/>
          </reference>
        </references>
      </pivotArea>
    </chartFormat>
    <chartFormat chart="0" format="1282">
      <pivotArea type="data" outline="0" fieldPosition="0">
        <references count="3">
          <reference field="4294967294" count="1" selected="0">
            <x v="0"/>
          </reference>
          <reference field="13" count="1" selected="0">
            <x v="11"/>
          </reference>
          <reference field="18" count="1" selected="0">
            <x v="3"/>
          </reference>
        </references>
      </pivotArea>
    </chartFormat>
    <chartFormat chart="0" format="1283">
      <pivotArea type="data" outline="0" fieldPosition="0">
        <references count="3">
          <reference field="4294967294" count="1" selected="0">
            <x v="0"/>
          </reference>
          <reference field="13" count="1" selected="0">
            <x v="12"/>
          </reference>
          <reference field="18" count="1" selected="0">
            <x v="3"/>
          </reference>
        </references>
      </pivotArea>
    </chartFormat>
    <chartFormat chart="0" format="1284">
      <pivotArea type="data" outline="0" fieldPosition="0">
        <references count="3">
          <reference field="4294967294" count="1" selected="0">
            <x v="0"/>
          </reference>
          <reference field="13" count="1" selected="0">
            <x v="13"/>
          </reference>
          <reference field="18" count="1" selected="0">
            <x v="3"/>
          </reference>
        </references>
      </pivotArea>
    </chartFormat>
    <chartFormat chart="0" format="1285">
      <pivotArea type="data" outline="0" fieldPosition="0">
        <references count="3">
          <reference field="4294967294" count="1" selected="0">
            <x v="0"/>
          </reference>
          <reference field="13" count="1" selected="0">
            <x v="14"/>
          </reference>
          <reference field="18" count="1" selected="0">
            <x v="3"/>
          </reference>
        </references>
      </pivotArea>
    </chartFormat>
    <chartFormat chart="0" format="1286">
      <pivotArea type="data" outline="0" fieldPosition="0">
        <references count="3">
          <reference field="4294967294" count="1" selected="0">
            <x v="0"/>
          </reference>
          <reference field="13" count="1" selected="0">
            <x v="15"/>
          </reference>
          <reference field="18" count="1" selected="0">
            <x v="3"/>
          </reference>
        </references>
      </pivotArea>
    </chartFormat>
    <chartFormat chart="0" format="1287">
      <pivotArea type="data" outline="0" fieldPosition="0">
        <references count="3">
          <reference field="4294967294" count="1" selected="0">
            <x v="0"/>
          </reference>
          <reference field="13" count="1" selected="0">
            <x v="16"/>
          </reference>
          <reference field="18" count="1" selected="0">
            <x v="3"/>
          </reference>
        </references>
      </pivotArea>
    </chartFormat>
    <chartFormat chart="0" format="1288">
      <pivotArea type="data" outline="0" fieldPosition="0">
        <references count="3">
          <reference field="4294967294" count="1" selected="0">
            <x v="0"/>
          </reference>
          <reference field="13" count="1" selected="0">
            <x v="17"/>
          </reference>
          <reference field="18" count="1" selected="0">
            <x v="3"/>
          </reference>
        </references>
      </pivotArea>
    </chartFormat>
    <chartFormat chart="0" format="1289">
      <pivotArea type="data" outline="0" fieldPosition="0">
        <references count="3">
          <reference field="4294967294" count="1" selected="0">
            <x v="0"/>
          </reference>
          <reference field="13" count="1" selected="0">
            <x v="18"/>
          </reference>
          <reference field="18" count="1" selected="0">
            <x v="3"/>
          </reference>
        </references>
      </pivotArea>
    </chartFormat>
    <chartFormat chart="0" format="1290">
      <pivotArea type="data" outline="0" fieldPosition="0">
        <references count="3">
          <reference field="4294967294" count="1" selected="0">
            <x v="0"/>
          </reference>
          <reference field="13" count="1" selected="0">
            <x v="19"/>
          </reference>
          <reference field="18" count="1" selected="0">
            <x v="3"/>
          </reference>
        </references>
      </pivotArea>
    </chartFormat>
    <chartFormat chart="0" format="1291">
      <pivotArea type="data" outline="0" fieldPosition="0">
        <references count="3">
          <reference field="4294967294" count="1" selected="0">
            <x v="0"/>
          </reference>
          <reference field="13" count="1" selected="0">
            <x v="20"/>
          </reference>
          <reference field="18" count="1" selected="0">
            <x v="3"/>
          </reference>
        </references>
      </pivotArea>
    </chartFormat>
    <chartFormat chart="0" format="1292">
      <pivotArea type="data" outline="0" fieldPosition="0">
        <references count="3">
          <reference field="4294967294" count="1" selected="0">
            <x v="0"/>
          </reference>
          <reference field="13" count="1" selected="0">
            <x v="21"/>
          </reference>
          <reference field="18" count="1" selected="0">
            <x v="3"/>
          </reference>
        </references>
      </pivotArea>
    </chartFormat>
    <chartFormat chart="0" format="1293">
      <pivotArea type="data" outline="0" fieldPosition="0">
        <references count="3">
          <reference field="4294967294" count="1" selected="0">
            <x v="0"/>
          </reference>
          <reference field="13" count="1" selected="0">
            <x v="22"/>
          </reference>
          <reference field="18" count="1" selected="0">
            <x v="3"/>
          </reference>
        </references>
      </pivotArea>
    </chartFormat>
    <chartFormat chart="0" format="1294">
      <pivotArea type="data" outline="0" fieldPosition="0">
        <references count="3">
          <reference field="4294967294" count="1" selected="0">
            <x v="0"/>
          </reference>
          <reference field="13" count="1" selected="0">
            <x v="23"/>
          </reference>
          <reference field="18" count="1" selected="0">
            <x v="3"/>
          </reference>
        </references>
      </pivotArea>
    </chartFormat>
    <chartFormat chart="0" format="1295">
      <pivotArea type="data" outline="0" fieldPosition="0">
        <references count="3">
          <reference field="4294967294" count="1" selected="0">
            <x v="0"/>
          </reference>
          <reference field="13" count="1" selected="0">
            <x v="24"/>
          </reference>
          <reference field="18" count="1" selected="0">
            <x v="3"/>
          </reference>
        </references>
      </pivotArea>
    </chartFormat>
    <chartFormat chart="0" format="1296">
      <pivotArea type="data" outline="0" fieldPosition="0">
        <references count="3">
          <reference field="4294967294" count="1" selected="0">
            <x v="0"/>
          </reference>
          <reference field="13" count="1" selected="0">
            <x v="25"/>
          </reference>
          <reference field="18" count="1" selected="0">
            <x v="3"/>
          </reference>
        </references>
      </pivotArea>
    </chartFormat>
    <chartFormat chart="0" format="1297">
      <pivotArea type="data" outline="0" fieldPosition="0">
        <references count="3">
          <reference field="4294967294" count="1" selected="0">
            <x v="0"/>
          </reference>
          <reference field="13" count="1" selected="0">
            <x v="26"/>
          </reference>
          <reference field="18" count="1" selected="0">
            <x v="3"/>
          </reference>
        </references>
      </pivotArea>
    </chartFormat>
    <chartFormat chart="0" format="1298">
      <pivotArea type="data" outline="0" fieldPosition="0">
        <references count="3">
          <reference field="4294967294" count="1" selected="0">
            <x v="0"/>
          </reference>
          <reference field="13" count="1" selected="0">
            <x v="27"/>
          </reference>
          <reference field="18" count="1" selected="0">
            <x v="3"/>
          </reference>
        </references>
      </pivotArea>
    </chartFormat>
    <chartFormat chart="0" format="1299" series="1">
      <pivotArea type="data" outline="0" fieldPosition="0">
        <references count="2">
          <reference field="4294967294" count="1" selected="0">
            <x v="0"/>
          </reference>
          <reference field="18" count="1" selected="0">
            <x v="4"/>
          </reference>
        </references>
      </pivotArea>
    </chartFormat>
    <chartFormat chart="0" format="1300">
      <pivotArea type="data" outline="0" fieldPosition="0">
        <references count="3">
          <reference field="4294967294" count="1" selected="0">
            <x v="0"/>
          </reference>
          <reference field="13" count="1" selected="0">
            <x v="0"/>
          </reference>
          <reference field="18" count="1" selected="0">
            <x v="4"/>
          </reference>
        </references>
      </pivotArea>
    </chartFormat>
    <chartFormat chart="0" format="1301">
      <pivotArea type="data" outline="0" fieldPosition="0">
        <references count="3">
          <reference field="4294967294" count="1" selected="0">
            <x v="0"/>
          </reference>
          <reference field="13" count="1" selected="0">
            <x v="1"/>
          </reference>
          <reference field="18" count="1" selected="0">
            <x v="4"/>
          </reference>
        </references>
      </pivotArea>
    </chartFormat>
    <chartFormat chart="0" format="1302">
      <pivotArea type="data" outline="0" fieldPosition="0">
        <references count="3">
          <reference field="4294967294" count="1" selected="0">
            <x v="0"/>
          </reference>
          <reference field="13" count="1" selected="0">
            <x v="2"/>
          </reference>
          <reference field="18" count="1" selected="0">
            <x v="4"/>
          </reference>
        </references>
      </pivotArea>
    </chartFormat>
    <chartFormat chart="0" format="1303">
      <pivotArea type="data" outline="0" fieldPosition="0">
        <references count="3">
          <reference field="4294967294" count="1" selected="0">
            <x v="0"/>
          </reference>
          <reference field="13" count="1" selected="0">
            <x v="3"/>
          </reference>
          <reference field="18" count="1" selected="0">
            <x v="4"/>
          </reference>
        </references>
      </pivotArea>
    </chartFormat>
    <chartFormat chart="0" format="1304">
      <pivotArea type="data" outline="0" fieldPosition="0">
        <references count="3">
          <reference field="4294967294" count="1" selected="0">
            <x v="0"/>
          </reference>
          <reference field="13" count="1" selected="0">
            <x v="4"/>
          </reference>
          <reference field="18" count="1" selected="0">
            <x v="4"/>
          </reference>
        </references>
      </pivotArea>
    </chartFormat>
    <chartFormat chart="0" format="1305">
      <pivotArea type="data" outline="0" fieldPosition="0">
        <references count="3">
          <reference field="4294967294" count="1" selected="0">
            <x v="0"/>
          </reference>
          <reference field="13" count="1" selected="0">
            <x v="5"/>
          </reference>
          <reference field="18" count="1" selected="0">
            <x v="4"/>
          </reference>
        </references>
      </pivotArea>
    </chartFormat>
    <chartFormat chart="0" format="1306">
      <pivotArea type="data" outline="0" fieldPosition="0">
        <references count="3">
          <reference field="4294967294" count="1" selected="0">
            <x v="0"/>
          </reference>
          <reference field="13" count="1" selected="0">
            <x v="6"/>
          </reference>
          <reference field="18" count="1" selected="0">
            <x v="4"/>
          </reference>
        </references>
      </pivotArea>
    </chartFormat>
    <chartFormat chart="0" format="1307">
      <pivotArea type="data" outline="0" fieldPosition="0">
        <references count="3">
          <reference field="4294967294" count="1" selected="0">
            <x v="0"/>
          </reference>
          <reference field="13" count="1" selected="0">
            <x v="7"/>
          </reference>
          <reference field="18" count="1" selected="0">
            <x v="4"/>
          </reference>
        </references>
      </pivotArea>
    </chartFormat>
    <chartFormat chart="0" format="1308">
      <pivotArea type="data" outline="0" fieldPosition="0">
        <references count="3">
          <reference field="4294967294" count="1" selected="0">
            <x v="0"/>
          </reference>
          <reference field="13" count="1" selected="0">
            <x v="8"/>
          </reference>
          <reference field="18" count="1" selected="0">
            <x v="4"/>
          </reference>
        </references>
      </pivotArea>
    </chartFormat>
    <chartFormat chart="0" format="1309">
      <pivotArea type="data" outline="0" fieldPosition="0">
        <references count="3">
          <reference field="4294967294" count="1" selected="0">
            <x v="0"/>
          </reference>
          <reference field="13" count="1" selected="0">
            <x v="9"/>
          </reference>
          <reference field="18" count="1" selected="0">
            <x v="4"/>
          </reference>
        </references>
      </pivotArea>
    </chartFormat>
    <chartFormat chart="0" format="1310">
      <pivotArea type="data" outline="0" fieldPosition="0">
        <references count="3">
          <reference field="4294967294" count="1" selected="0">
            <x v="0"/>
          </reference>
          <reference field="13" count="1" selected="0">
            <x v="10"/>
          </reference>
          <reference field="18" count="1" selected="0">
            <x v="4"/>
          </reference>
        </references>
      </pivotArea>
    </chartFormat>
    <chartFormat chart="0" format="1311">
      <pivotArea type="data" outline="0" fieldPosition="0">
        <references count="3">
          <reference field="4294967294" count="1" selected="0">
            <x v="0"/>
          </reference>
          <reference field="13" count="1" selected="0">
            <x v="11"/>
          </reference>
          <reference field="18" count="1" selected="0">
            <x v="4"/>
          </reference>
        </references>
      </pivotArea>
    </chartFormat>
    <chartFormat chart="0" format="1312">
      <pivotArea type="data" outline="0" fieldPosition="0">
        <references count="3">
          <reference field="4294967294" count="1" selected="0">
            <x v="0"/>
          </reference>
          <reference field="13" count="1" selected="0">
            <x v="12"/>
          </reference>
          <reference field="18" count="1" selected="0">
            <x v="4"/>
          </reference>
        </references>
      </pivotArea>
    </chartFormat>
    <chartFormat chart="0" format="1313">
      <pivotArea type="data" outline="0" fieldPosition="0">
        <references count="3">
          <reference field="4294967294" count="1" selected="0">
            <x v="0"/>
          </reference>
          <reference field="13" count="1" selected="0">
            <x v="13"/>
          </reference>
          <reference field="18" count="1" selected="0">
            <x v="4"/>
          </reference>
        </references>
      </pivotArea>
    </chartFormat>
    <chartFormat chart="0" format="1314">
      <pivotArea type="data" outline="0" fieldPosition="0">
        <references count="3">
          <reference field="4294967294" count="1" selected="0">
            <x v="0"/>
          </reference>
          <reference field="13" count="1" selected="0">
            <x v="14"/>
          </reference>
          <reference field="18" count="1" selected="0">
            <x v="4"/>
          </reference>
        </references>
      </pivotArea>
    </chartFormat>
    <chartFormat chart="0" format="1315">
      <pivotArea type="data" outline="0" fieldPosition="0">
        <references count="3">
          <reference field="4294967294" count="1" selected="0">
            <x v="0"/>
          </reference>
          <reference field="13" count="1" selected="0">
            <x v="15"/>
          </reference>
          <reference field="18" count="1" selected="0">
            <x v="4"/>
          </reference>
        </references>
      </pivotArea>
    </chartFormat>
    <chartFormat chart="0" format="1316">
      <pivotArea type="data" outline="0" fieldPosition="0">
        <references count="3">
          <reference field="4294967294" count="1" selected="0">
            <x v="0"/>
          </reference>
          <reference field="13" count="1" selected="0">
            <x v="16"/>
          </reference>
          <reference field="18" count="1" selected="0">
            <x v="4"/>
          </reference>
        </references>
      </pivotArea>
    </chartFormat>
    <chartFormat chart="0" format="1317">
      <pivotArea type="data" outline="0" fieldPosition="0">
        <references count="3">
          <reference field="4294967294" count="1" selected="0">
            <x v="0"/>
          </reference>
          <reference field="13" count="1" selected="0">
            <x v="17"/>
          </reference>
          <reference field="18" count="1" selected="0">
            <x v="4"/>
          </reference>
        </references>
      </pivotArea>
    </chartFormat>
    <chartFormat chart="0" format="1318">
      <pivotArea type="data" outline="0" fieldPosition="0">
        <references count="3">
          <reference field="4294967294" count="1" selected="0">
            <x v="0"/>
          </reference>
          <reference field="13" count="1" selected="0">
            <x v="18"/>
          </reference>
          <reference field="18" count="1" selected="0">
            <x v="4"/>
          </reference>
        </references>
      </pivotArea>
    </chartFormat>
    <chartFormat chart="0" format="1319">
      <pivotArea type="data" outline="0" fieldPosition="0">
        <references count="3">
          <reference field="4294967294" count="1" selected="0">
            <x v="0"/>
          </reference>
          <reference field="13" count="1" selected="0">
            <x v="19"/>
          </reference>
          <reference field="18" count="1" selected="0">
            <x v="4"/>
          </reference>
        </references>
      </pivotArea>
    </chartFormat>
    <chartFormat chart="0" format="1320">
      <pivotArea type="data" outline="0" fieldPosition="0">
        <references count="3">
          <reference field="4294967294" count="1" selected="0">
            <x v="0"/>
          </reference>
          <reference field="13" count="1" selected="0">
            <x v="20"/>
          </reference>
          <reference field="18" count="1" selected="0">
            <x v="4"/>
          </reference>
        </references>
      </pivotArea>
    </chartFormat>
    <chartFormat chart="0" format="1321">
      <pivotArea type="data" outline="0" fieldPosition="0">
        <references count="3">
          <reference field="4294967294" count="1" selected="0">
            <x v="0"/>
          </reference>
          <reference field="13" count="1" selected="0">
            <x v="21"/>
          </reference>
          <reference field="18" count="1" selected="0">
            <x v="4"/>
          </reference>
        </references>
      </pivotArea>
    </chartFormat>
    <chartFormat chart="0" format="1322">
      <pivotArea type="data" outline="0" fieldPosition="0">
        <references count="3">
          <reference field="4294967294" count="1" selected="0">
            <x v="0"/>
          </reference>
          <reference field="13" count="1" selected="0">
            <x v="22"/>
          </reference>
          <reference field="18" count="1" selected="0">
            <x v="4"/>
          </reference>
        </references>
      </pivotArea>
    </chartFormat>
    <chartFormat chart="0" format="1323">
      <pivotArea type="data" outline="0" fieldPosition="0">
        <references count="3">
          <reference field="4294967294" count="1" selected="0">
            <x v="0"/>
          </reference>
          <reference field="13" count="1" selected="0">
            <x v="23"/>
          </reference>
          <reference field="18" count="1" selected="0">
            <x v="4"/>
          </reference>
        </references>
      </pivotArea>
    </chartFormat>
    <chartFormat chart="0" format="1324">
      <pivotArea type="data" outline="0" fieldPosition="0">
        <references count="3">
          <reference field="4294967294" count="1" selected="0">
            <x v="0"/>
          </reference>
          <reference field="13" count="1" selected="0">
            <x v="24"/>
          </reference>
          <reference field="18" count="1" selected="0">
            <x v="4"/>
          </reference>
        </references>
      </pivotArea>
    </chartFormat>
    <chartFormat chart="0" format="1325">
      <pivotArea type="data" outline="0" fieldPosition="0">
        <references count="3">
          <reference field="4294967294" count="1" selected="0">
            <x v="0"/>
          </reference>
          <reference field="13" count="1" selected="0">
            <x v="25"/>
          </reference>
          <reference field="18" count="1" selected="0">
            <x v="4"/>
          </reference>
        </references>
      </pivotArea>
    </chartFormat>
    <chartFormat chart="0" format="1326">
      <pivotArea type="data" outline="0" fieldPosition="0">
        <references count="3">
          <reference field="4294967294" count="1" selected="0">
            <x v="0"/>
          </reference>
          <reference field="13" count="1" selected="0">
            <x v="26"/>
          </reference>
          <reference field="18" count="1" selected="0">
            <x v="4"/>
          </reference>
        </references>
      </pivotArea>
    </chartFormat>
    <chartFormat chart="0" format="1327">
      <pivotArea type="data" outline="0" fieldPosition="0">
        <references count="3">
          <reference field="4294967294" count="1" selected="0">
            <x v="0"/>
          </reference>
          <reference field="13" count="1" selected="0">
            <x v="27"/>
          </reference>
          <reference field="18" count="1" selected="0">
            <x v="4"/>
          </reference>
        </references>
      </pivotArea>
    </chartFormat>
    <chartFormat chart="0" format="1328" series="1">
      <pivotArea type="data" outline="0" fieldPosition="0">
        <references count="2">
          <reference field="4294967294" count="1" selected="0">
            <x v="0"/>
          </reference>
          <reference field="18" count="1" selected="0">
            <x v="5"/>
          </reference>
        </references>
      </pivotArea>
    </chartFormat>
    <chartFormat chart="0" format="1329">
      <pivotArea type="data" outline="0" fieldPosition="0">
        <references count="3">
          <reference field="4294967294" count="1" selected="0">
            <x v="0"/>
          </reference>
          <reference field="13" count="1" selected="0">
            <x v="0"/>
          </reference>
          <reference field="18" count="1" selected="0">
            <x v="5"/>
          </reference>
        </references>
      </pivotArea>
    </chartFormat>
    <chartFormat chart="0" format="1330">
      <pivotArea type="data" outline="0" fieldPosition="0">
        <references count="3">
          <reference field="4294967294" count="1" selected="0">
            <x v="0"/>
          </reference>
          <reference field="13" count="1" selected="0">
            <x v="1"/>
          </reference>
          <reference field="18" count="1" selected="0">
            <x v="5"/>
          </reference>
        </references>
      </pivotArea>
    </chartFormat>
    <chartFormat chart="0" format="1331">
      <pivotArea type="data" outline="0" fieldPosition="0">
        <references count="3">
          <reference field="4294967294" count="1" selected="0">
            <x v="0"/>
          </reference>
          <reference field="13" count="1" selected="0">
            <x v="2"/>
          </reference>
          <reference field="18" count="1" selected="0">
            <x v="5"/>
          </reference>
        </references>
      </pivotArea>
    </chartFormat>
    <chartFormat chart="0" format="1332">
      <pivotArea type="data" outline="0" fieldPosition="0">
        <references count="3">
          <reference field="4294967294" count="1" selected="0">
            <x v="0"/>
          </reference>
          <reference field="13" count="1" selected="0">
            <x v="3"/>
          </reference>
          <reference field="18" count="1" selected="0">
            <x v="5"/>
          </reference>
        </references>
      </pivotArea>
    </chartFormat>
    <chartFormat chart="0" format="1333">
      <pivotArea type="data" outline="0" fieldPosition="0">
        <references count="3">
          <reference field="4294967294" count="1" selected="0">
            <x v="0"/>
          </reference>
          <reference field="13" count="1" selected="0">
            <x v="4"/>
          </reference>
          <reference field="18" count="1" selected="0">
            <x v="5"/>
          </reference>
        </references>
      </pivotArea>
    </chartFormat>
    <chartFormat chart="0" format="1334">
      <pivotArea type="data" outline="0" fieldPosition="0">
        <references count="3">
          <reference field="4294967294" count="1" selected="0">
            <x v="0"/>
          </reference>
          <reference field="13" count="1" selected="0">
            <x v="5"/>
          </reference>
          <reference field="18" count="1" selected="0">
            <x v="5"/>
          </reference>
        </references>
      </pivotArea>
    </chartFormat>
    <chartFormat chart="0" format="1335">
      <pivotArea type="data" outline="0" fieldPosition="0">
        <references count="3">
          <reference field="4294967294" count="1" selected="0">
            <x v="0"/>
          </reference>
          <reference field="13" count="1" selected="0">
            <x v="6"/>
          </reference>
          <reference field="18" count="1" selected="0">
            <x v="5"/>
          </reference>
        </references>
      </pivotArea>
    </chartFormat>
    <chartFormat chart="0" format="1336">
      <pivotArea type="data" outline="0" fieldPosition="0">
        <references count="3">
          <reference field="4294967294" count="1" selected="0">
            <x v="0"/>
          </reference>
          <reference field="13" count="1" selected="0">
            <x v="7"/>
          </reference>
          <reference field="18" count="1" selected="0">
            <x v="5"/>
          </reference>
        </references>
      </pivotArea>
    </chartFormat>
    <chartFormat chart="0" format="1337">
      <pivotArea type="data" outline="0" fieldPosition="0">
        <references count="3">
          <reference field="4294967294" count="1" selected="0">
            <x v="0"/>
          </reference>
          <reference field="13" count="1" selected="0">
            <x v="8"/>
          </reference>
          <reference field="18" count="1" selected="0">
            <x v="5"/>
          </reference>
        </references>
      </pivotArea>
    </chartFormat>
    <chartFormat chart="0" format="1338">
      <pivotArea type="data" outline="0" fieldPosition="0">
        <references count="3">
          <reference field="4294967294" count="1" selected="0">
            <x v="0"/>
          </reference>
          <reference field="13" count="1" selected="0">
            <x v="9"/>
          </reference>
          <reference field="18" count="1" selected="0">
            <x v="5"/>
          </reference>
        </references>
      </pivotArea>
    </chartFormat>
    <chartFormat chart="0" format="1339">
      <pivotArea type="data" outline="0" fieldPosition="0">
        <references count="3">
          <reference field="4294967294" count="1" selected="0">
            <x v="0"/>
          </reference>
          <reference field="13" count="1" selected="0">
            <x v="10"/>
          </reference>
          <reference field="18" count="1" selected="0">
            <x v="5"/>
          </reference>
        </references>
      </pivotArea>
    </chartFormat>
    <chartFormat chart="0" format="1340">
      <pivotArea type="data" outline="0" fieldPosition="0">
        <references count="3">
          <reference field="4294967294" count="1" selected="0">
            <x v="0"/>
          </reference>
          <reference field="13" count="1" selected="0">
            <x v="11"/>
          </reference>
          <reference field="18" count="1" selected="0">
            <x v="5"/>
          </reference>
        </references>
      </pivotArea>
    </chartFormat>
    <chartFormat chart="0" format="1341">
      <pivotArea type="data" outline="0" fieldPosition="0">
        <references count="3">
          <reference field="4294967294" count="1" selected="0">
            <x v="0"/>
          </reference>
          <reference field="13" count="1" selected="0">
            <x v="12"/>
          </reference>
          <reference field="18" count="1" selected="0">
            <x v="5"/>
          </reference>
        </references>
      </pivotArea>
    </chartFormat>
    <chartFormat chart="0" format="1342">
      <pivotArea type="data" outline="0" fieldPosition="0">
        <references count="3">
          <reference field="4294967294" count="1" selected="0">
            <x v="0"/>
          </reference>
          <reference field="13" count="1" selected="0">
            <x v="13"/>
          </reference>
          <reference field="18" count="1" selected="0">
            <x v="5"/>
          </reference>
        </references>
      </pivotArea>
    </chartFormat>
    <chartFormat chart="0" format="1343">
      <pivotArea type="data" outline="0" fieldPosition="0">
        <references count="3">
          <reference field="4294967294" count="1" selected="0">
            <x v="0"/>
          </reference>
          <reference field="13" count="1" selected="0">
            <x v="14"/>
          </reference>
          <reference field="18" count="1" selected="0">
            <x v="5"/>
          </reference>
        </references>
      </pivotArea>
    </chartFormat>
    <chartFormat chart="0" format="1344">
      <pivotArea type="data" outline="0" fieldPosition="0">
        <references count="3">
          <reference field="4294967294" count="1" selected="0">
            <x v="0"/>
          </reference>
          <reference field="13" count="1" selected="0">
            <x v="15"/>
          </reference>
          <reference field="18" count="1" selected="0">
            <x v="5"/>
          </reference>
        </references>
      </pivotArea>
    </chartFormat>
    <chartFormat chart="0" format="1345">
      <pivotArea type="data" outline="0" fieldPosition="0">
        <references count="3">
          <reference field="4294967294" count="1" selected="0">
            <x v="0"/>
          </reference>
          <reference field="13" count="1" selected="0">
            <x v="16"/>
          </reference>
          <reference field="18" count="1" selected="0">
            <x v="5"/>
          </reference>
        </references>
      </pivotArea>
    </chartFormat>
    <chartFormat chart="0" format="1346">
      <pivotArea type="data" outline="0" fieldPosition="0">
        <references count="3">
          <reference field="4294967294" count="1" selected="0">
            <x v="0"/>
          </reference>
          <reference field="13" count="1" selected="0">
            <x v="17"/>
          </reference>
          <reference field="18" count="1" selected="0">
            <x v="5"/>
          </reference>
        </references>
      </pivotArea>
    </chartFormat>
    <chartFormat chart="0" format="1347">
      <pivotArea type="data" outline="0" fieldPosition="0">
        <references count="3">
          <reference field="4294967294" count="1" selected="0">
            <x v="0"/>
          </reference>
          <reference field="13" count="1" selected="0">
            <x v="18"/>
          </reference>
          <reference field="18" count="1" selected="0">
            <x v="5"/>
          </reference>
        </references>
      </pivotArea>
    </chartFormat>
    <chartFormat chart="0" format="1348">
      <pivotArea type="data" outline="0" fieldPosition="0">
        <references count="3">
          <reference field="4294967294" count="1" selected="0">
            <x v="0"/>
          </reference>
          <reference field="13" count="1" selected="0">
            <x v="19"/>
          </reference>
          <reference field="18" count="1" selected="0">
            <x v="5"/>
          </reference>
        </references>
      </pivotArea>
    </chartFormat>
    <chartFormat chart="0" format="1349">
      <pivotArea type="data" outline="0" fieldPosition="0">
        <references count="3">
          <reference field="4294967294" count="1" selected="0">
            <x v="0"/>
          </reference>
          <reference field="13" count="1" selected="0">
            <x v="20"/>
          </reference>
          <reference field="18" count="1" selected="0">
            <x v="5"/>
          </reference>
        </references>
      </pivotArea>
    </chartFormat>
    <chartFormat chart="0" format="1350">
      <pivotArea type="data" outline="0" fieldPosition="0">
        <references count="3">
          <reference field="4294967294" count="1" selected="0">
            <x v="0"/>
          </reference>
          <reference field="13" count="1" selected="0">
            <x v="21"/>
          </reference>
          <reference field="18" count="1" selected="0">
            <x v="5"/>
          </reference>
        </references>
      </pivotArea>
    </chartFormat>
    <chartFormat chart="0" format="1351">
      <pivotArea type="data" outline="0" fieldPosition="0">
        <references count="3">
          <reference field="4294967294" count="1" selected="0">
            <x v="0"/>
          </reference>
          <reference field="13" count="1" selected="0">
            <x v="22"/>
          </reference>
          <reference field="18" count="1" selected="0">
            <x v="5"/>
          </reference>
        </references>
      </pivotArea>
    </chartFormat>
    <chartFormat chart="0" format="1352">
      <pivotArea type="data" outline="0" fieldPosition="0">
        <references count="3">
          <reference field="4294967294" count="1" selected="0">
            <x v="0"/>
          </reference>
          <reference field="13" count="1" selected="0">
            <x v="23"/>
          </reference>
          <reference field="18" count="1" selected="0">
            <x v="5"/>
          </reference>
        </references>
      </pivotArea>
    </chartFormat>
    <chartFormat chart="0" format="1353">
      <pivotArea type="data" outline="0" fieldPosition="0">
        <references count="3">
          <reference field="4294967294" count="1" selected="0">
            <x v="0"/>
          </reference>
          <reference field="13" count="1" selected="0">
            <x v="24"/>
          </reference>
          <reference field="18" count="1" selected="0">
            <x v="5"/>
          </reference>
        </references>
      </pivotArea>
    </chartFormat>
    <chartFormat chart="0" format="1354">
      <pivotArea type="data" outline="0" fieldPosition="0">
        <references count="3">
          <reference field="4294967294" count="1" selected="0">
            <x v="0"/>
          </reference>
          <reference field="13" count="1" selected="0">
            <x v="25"/>
          </reference>
          <reference field="18" count="1" selected="0">
            <x v="5"/>
          </reference>
        </references>
      </pivotArea>
    </chartFormat>
    <chartFormat chart="0" format="1355">
      <pivotArea type="data" outline="0" fieldPosition="0">
        <references count="3">
          <reference field="4294967294" count="1" selected="0">
            <x v="0"/>
          </reference>
          <reference field="13" count="1" selected="0">
            <x v="26"/>
          </reference>
          <reference field="18" count="1" selected="0">
            <x v="5"/>
          </reference>
        </references>
      </pivotArea>
    </chartFormat>
    <chartFormat chart="0" format="1356">
      <pivotArea type="data" outline="0" fieldPosition="0">
        <references count="3">
          <reference field="4294967294" count="1" selected="0">
            <x v="0"/>
          </reference>
          <reference field="13" count="1" selected="0">
            <x v="27"/>
          </reference>
          <reference field="18" count="1" selected="0">
            <x v="5"/>
          </reference>
        </references>
      </pivotArea>
    </chartFormat>
    <chartFormat chart="0" format="1357" series="1">
      <pivotArea type="data" outline="0" fieldPosition="0">
        <references count="2">
          <reference field="4294967294" count="1" selected="0">
            <x v="0"/>
          </reference>
          <reference field="18" count="1" selected="0">
            <x v="12"/>
          </reference>
        </references>
      </pivotArea>
    </chartFormat>
    <chartFormat chart="0" format="1358">
      <pivotArea type="data" outline="0" fieldPosition="0">
        <references count="3">
          <reference field="4294967294" count="1" selected="0">
            <x v="0"/>
          </reference>
          <reference field="13" count="1" selected="0">
            <x v="0"/>
          </reference>
          <reference field="18" count="1" selected="0">
            <x v="12"/>
          </reference>
        </references>
      </pivotArea>
    </chartFormat>
    <chartFormat chart="0" format="1359">
      <pivotArea type="data" outline="0" fieldPosition="0">
        <references count="3">
          <reference field="4294967294" count="1" selected="0">
            <x v="0"/>
          </reference>
          <reference field="13" count="1" selected="0">
            <x v="1"/>
          </reference>
          <reference field="18" count="1" selected="0">
            <x v="12"/>
          </reference>
        </references>
      </pivotArea>
    </chartFormat>
    <chartFormat chart="0" format="1360">
      <pivotArea type="data" outline="0" fieldPosition="0">
        <references count="3">
          <reference field="4294967294" count="1" selected="0">
            <x v="0"/>
          </reference>
          <reference field="13" count="1" selected="0">
            <x v="2"/>
          </reference>
          <reference field="18" count="1" selected="0">
            <x v="12"/>
          </reference>
        </references>
      </pivotArea>
    </chartFormat>
    <chartFormat chart="0" format="1361">
      <pivotArea type="data" outline="0" fieldPosition="0">
        <references count="3">
          <reference field="4294967294" count="1" selected="0">
            <x v="0"/>
          </reference>
          <reference field="13" count="1" selected="0">
            <x v="3"/>
          </reference>
          <reference field="18" count="1" selected="0">
            <x v="12"/>
          </reference>
        </references>
      </pivotArea>
    </chartFormat>
    <chartFormat chart="0" format="1362">
      <pivotArea type="data" outline="0" fieldPosition="0">
        <references count="3">
          <reference field="4294967294" count="1" selected="0">
            <x v="0"/>
          </reference>
          <reference field="13" count="1" selected="0">
            <x v="4"/>
          </reference>
          <reference field="18" count="1" selected="0">
            <x v="12"/>
          </reference>
        </references>
      </pivotArea>
    </chartFormat>
    <chartFormat chart="0" format="1363">
      <pivotArea type="data" outline="0" fieldPosition="0">
        <references count="3">
          <reference field="4294967294" count="1" selected="0">
            <x v="0"/>
          </reference>
          <reference field="13" count="1" selected="0">
            <x v="5"/>
          </reference>
          <reference field="18" count="1" selected="0">
            <x v="12"/>
          </reference>
        </references>
      </pivotArea>
    </chartFormat>
    <chartFormat chart="0" format="1364">
      <pivotArea type="data" outline="0" fieldPosition="0">
        <references count="3">
          <reference field="4294967294" count="1" selected="0">
            <x v="0"/>
          </reference>
          <reference field="13" count="1" selected="0">
            <x v="6"/>
          </reference>
          <reference field="18" count="1" selected="0">
            <x v="12"/>
          </reference>
        </references>
      </pivotArea>
    </chartFormat>
    <chartFormat chart="0" format="1365">
      <pivotArea type="data" outline="0" fieldPosition="0">
        <references count="3">
          <reference field="4294967294" count="1" selected="0">
            <x v="0"/>
          </reference>
          <reference field="13" count="1" selected="0">
            <x v="7"/>
          </reference>
          <reference field="18" count="1" selected="0">
            <x v="12"/>
          </reference>
        </references>
      </pivotArea>
    </chartFormat>
    <chartFormat chart="0" format="1366">
      <pivotArea type="data" outline="0" fieldPosition="0">
        <references count="3">
          <reference field="4294967294" count="1" selected="0">
            <x v="0"/>
          </reference>
          <reference field="13" count="1" selected="0">
            <x v="8"/>
          </reference>
          <reference field="18" count="1" selected="0">
            <x v="12"/>
          </reference>
        </references>
      </pivotArea>
    </chartFormat>
    <chartFormat chart="0" format="1367">
      <pivotArea type="data" outline="0" fieldPosition="0">
        <references count="3">
          <reference field="4294967294" count="1" selected="0">
            <x v="0"/>
          </reference>
          <reference field="13" count="1" selected="0">
            <x v="9"/>
          </reference>
          <reference field="18" count="1" selected="0">
            <x v="12"/>
          </reference>
        </references>
      </pivotArea>
    </chartFormat>
    <chartFormat chart="0" format="1368">
      <pivotArea type="data" outline="0" fieldPosition="0">
        <references count="3">
          <reference field="4294967294" count="1" selected="0">
            <x v="0"/>
          </reference>
          <reference field="13" count="1" selected="0">
            <x v="10"/>
          </reference>
          <reference field="18" count="1" selected="0">
            <x v="12"/>
          </reference>
        </references>
      </pivotArea>
    </chartFormat>
    <chartFormat chart="0" format="1369">
      <pivotArea type="data" outline="0" fieldPosition="0">
        <references count="3">
          <reference field="4294967294" count="1" selected="0">
            <x v="0"/>
          </reference>
          <reference field="13" count="1" selected="0">
            <x v="11"/>
          </reference>
          <reference field="18" count="1" selected="0">
            <x v="12"/>
          </reference>
        </references>
      </pivotArea>
    </chartFormat>
    <chartFormat chart="0" format="1370">
      <pivotArea type="data" outline="0" fieldPosition="0">
        <references count="3">
          <reference field="4294967294" count="1" selected="0">
            <x v="0"/>
          </reference>
          <reference field="13" count="1" selected="0">
            <x v="12"/>
          </reference>
          <reference field="18" count="1" selected="0">
            <x v="12"/>
          </reference>
        </references>
      </pivotArea>
    </chartFormat>
    <chartFormat chart="0" format="1371">
      <pivotArea type="data" outline="0" fieldPosition="0">
        <references count="3">
          <reference field="4294967294" count="1" selected="0">
            <x v="0"/>
          </reference>
          <reference field="13" count="1" selected="0">
            <x v="13"/>
          </reference>
          <reference field="18" count="1" selected="0">
            <x v="12"/>
          </reference>
        </references>
      </pivotArea>
    </chartFormat>
    <chartFormat chart="0" format="1372">
      <pivotArea type="data" outline="0" fieldPosition="0">
        <references count="3">
          <reference field="4294967294" count="1" selected="0">
            <x v="0"/>
          </reference>
          <reference field="13" count="1" selected="0">
            <x v="14"/>
          </reference>
          <reference field="18" count="1" selected="0">
            <x v="12"/>
          </reference>
        </references>
      </pivotArea>
    </chartFormat>
    <chartFormat chart="0" format="1373">
      <pivotArea type="data" outline="0" fieldPosition="0">
        <references count="3">
          <reference field="4294967294" count="1" selected="0">
            <x v="0"/>
          </reference>
          <reference field="13" count="1" selected="0">
            <x v="15"/>
          </reference>
          <reference field="18" count="1" selected="0">
            <x v="12"/>
          </reference>
        </references>
      </pivotArea>
    </chartFormat>
    <chartFormat chart="0" format="1374">
      <pivotArea type="data" outline="0" fieldPosition="0">
        <references count="3">
          <reference field="4294967294" count="1" selected="0">
            <x v="0"/>
          </reference>
          <reference field="13" count="1" selected="0">
            <x v="16"/>
          </reference>
          <reference field="18" count="1" selected="0">
            <x v="12"/>
          </reference>
        </references>
      </pivotArea>
    </chartFormat>
    <chartFormat chart="0" format="1375">
      <pivotArea type="data" outline="0" fieldPosition="0">
        <references count="3">
          <reference field="4294967294" count="1" selected="0">
            <x v="0"/>
          </reference>
          <reference field="13" count="1" selected="0">
            <x v="17"/>
          </reference>
          <reference field="18" count="1" selected="0">
            <x v="12"/>
          </reference>
        </references>
      </pivotArea>
    </chartFormat>
    <chartFormat chart="0" format="1376">
      <pivotArea type="data" outline="0" fieldPosition="0">
        <references count="3">
          <reference field="4294967294" count="1" selected="0">
            <x v="0"/>
          </reference>
          <reference field="13" count="1" selected="0">
            <x v="18"/>
          </reference>
          <reference field="18" count="1" selected="0">
            <x v="12"/>
          </reference>
        </references>
      </pivotArea>
    </chartFormat>
    <chartFormat chart="0" format="1377">
      <pivotArea type="data" outline="0" fieldPosition="0">
        <references count="3">
          <reference field="4294967294" count="1" selected="0">
            <x v="0"/>
          </reference>
          <reference field="13" count="1" selected="0">
            <x v="19"/>
          </reference>
          <reference field="18" count="1" selected="0">
            <x v="12"/>
          </reference>
        </references>
      </pivotArea>
    </chartFormat>
    <chartFormat chart="0" format="1378">
      <pivotArea type="data" outline="0" fieldPosition="0">
        <references count="3">
          <reference field="4294967294" count="1" selected="0">
            <x v="0"/>
          </reference>
          <reference field="13" count="1" selected="0">
            <x v="20"/>
          </reference>
          <reference field="18" count="1" selected="0">
            <x v="12"/>
          </reference>
        </references>
      </pivotArea>
    </chartFormat>
    <chartFormat chart="0" format="1379">
      <pivotArea type="data" outline="0" fieldPosition="0">
        <references count="3">
          <reference field="4294967294" count="1" selected="0">
            <x v="0"/>
          </reference>
          <reference field="13" count="1" selected="0">
            <x v="21"/>
          </reference>
          <reference field="18" count="1" selected="0">
            <x v="12"/>
          </reference>
        </references>
      </pivotArea>
    </chartFormat>
    <chartFormat chart="0" format="1380">
      <pivotArea type="data" outline="0" fieldPosition="0">
        <references count="3">
          <reference field="4294967294" count="1" selected="0">
            <x v="0"/>
          </reference>
          <reference field="13" count="1" selected="0">
            <x v="22"/>
          </reference>
          <reference field="18" count="1" selected="0">
            <x v="12"/>
          </reference>
        </references>
      </pivotArea>
    </chartFormat>
    <chartFormat chart="0" format="1381">
      <pivotArea type="data" outline="0" fieldPosition="0">
        <references count="3">
          <reference field="4294967294" count="1" selected="0">
            <x v="0"/>
          </reference>
          <reference field="13" count="1" selected="0">
            <x v="23"/>
          </reference>
          <reference field="18" count="1" selected="0">
            <x v="12"/>
          </reference>
        </references>
      </pivotArea>
    </chartFormat>
    <chartFormat chart="0" format="1382">
      <pivotArea type="data" outline="0" fieldPosition="0">
        <references count="3">
          <reference field="4294967294" count="1" selected="0">
            <x v="0"/>
          </reference>
          <reference field="13" count="1" selected="0">
            <x v="24"/>
          </reference>
          <reference field="18" count="1" selected="0">
            <x v="12"/>
          </reference>
        </references>
      </pivotArea>
    </chartFormat>
    <chartFormat chart="0" format="1383">
      <pivotArea type="data" outline="0" fieldPosition="0">
        <references count="3">
          <reference field="4294967294" count="1" selected="0">
            <x v="0"/>
          </reference>
          <reference field="13" count="1" selected="0">
            <x v="25"/>
          </reference>
          <reference field="18" count="1" selected="0">
            <x v="12"/>
          </reference>
        </references>
      </pivotArea>
    </chartFormat>
    <chartFormat chart="0" format="1384">
      <pivotArea type="data" outline="0" fieldPosition="0">
        <references count="3">
          <reference field="4294967294" count="1" selected="0">
            <x v="0"/>
          </reference>
          <reference field="13" count="1" selected="0">
            <x v="26"/>
          </reference>
          <reference field="18" count="1" selected="0">
            <x v="12"/>
          </reference>
        </references>
      </pivotArea>
    </chartFormat>
    <chartFormat chart="0" format="1385">
      <pivotArea type="data" outline="0" fieldPosition="0">
        <references count="3">
          <reference field="4294967294" count="1" selected="0">
            <x v="0"/>
          </reference>
          <reference field="13" count="1" selected="0">
            <x v="27"/>
          </reference>
          <reference field="18" count="1" selected="0">
            <x v="12"/>
          </reference>
        </references>
      </pivotArea>
    </chartFormat>
    <chartFormat chart="0" format="1386" series="1">
      <pivotArea type="data" outline="0" fieldPosition="0">
        <references count="2">
          <reference field="4294967294" count="1" selected="0">
            <x v="0"/>
          </reference>
          <reference field="18" count="1" selected="0">
            <x v="13"/>
          </reference>
        </references>
      </pivotArea>
    </chartFormat>
    <chartFormat chart="0" format="1387">
      <pivotArea type="data" outline="0" fieldPosition="0">
        <references count="3">
          <reference field="4294967294" count="1" selected="0">
            <x v="0"/>
          </reference>
          <reference field="13" count="1" selected="0">
            <x v="0"/>
          </reference>
          <reference field="18" count="1" selected="0">
            <x v="13"/>
          </reference>
        </references>
      </pivotArea>
    </chartFormat>
    <chartFormat chart="0" format="1388">
      <pivotArea type="data" outline="0" fieldPosition="0">
        <references count="3">
          <reference field="4294967294" count="1" selected="0">
            <x v="0"/>
          </reference>
          <reference field="13" count="1" selected="0">
            <x v="1"/>
          </reference>
          <reference field="18" count="1" selected="0">
            <x v="13"/>
          </reference>
        </references>
      </pivotArea>
    </chartFormat>
    <chartFormat chart="0" format="1389">
      <pivotArea type="data" outline="0" fieldPosition="0">
        <references count="3">
          <reference field="4294967294" count="1" selected="0">
            <x v="0"/>
          </reference>
          <reference field="13" count="1" selected="0">
            <x v="2"/>
          </reference>
          <reference field="18" count="1" selected="0">
            <x v="13"/>
          </reference>
        </references>
      </pivotArea>
    </chartFormat>
    <chartFormat chart="0" format="1390">
      <pivotArea type="data" outline="0" fieldPosition="0">
        <references count="3">
          <reference field="4294967294" count="1" selected="0">
            <x v="0"/>
          </reference>
          <reference field="13" count="1" selected="0">
            <x v="3"/>
          </reference>
          <reference field="18" count="1" selected="0">
            <x v="13"/>
          </reference>
        </references>
      </pivotArea>
    </chartFormat>
    <chartFormat chart="0" format="1391">
      <pivotArea type="data" outline="0" fieldPosition="0">
        <references count="3">
          <reference field="4294967294" count="1" selected="0">
            <x v="0"/>
          </reference>
          <reference field="13" count="1" selected="0">
            <x v="4"/>
          </reference>
          <reference field="18" count="1" selected="0">
            <x v="13"/>
          </reference>
        </references>
      </pivotArea>
    </chartFormat>
    <chartFormat chart="0" format="1392">
      <pivotArea type="data" outline="0" fieldPosition="0">
        <references count="3">
          <reference field="4294967294" count="1" selected="0">
            <x v="0"/>
          </reference>
          <reference field="13" count="1" selected="0">
            <x v="5"/>
          </reference>
          <reference field="18" count="1" selected="0">
            <x v="13"/>
          </reference>
        </references>
      </pivotArea>
    </chartFormat>
    <chartFormat chart="0" format="1393">
      <pivotArea type="data" outline="0" fieldPosition="0">
        <references count="3">
          <reference field="4294967294" count="1" selected="0">
            <x v="0"/>
          </reference>
          <reference field="13" count="1" selected="0">
            <x v="6"/>
          </reference>
          <reference field="18" count="1" selected="0">
            <x v="13"/>
          </reference>
        </references>
      </pivotArea>
    </chartFormat>
    <chartFormat chart="0" format="1394">
      <pivotArea type="data" outline="0" fieldPosition="0">
        <references count="3">
          <reference field="4294967294" count="1" selected="0">
            <x v="0"/>
          </reference>
          <reference field="13" count="1" selected="0">
            <x v="7"/>
          </reference>
          <reference field="18" count="1" selected="0">
            <x v="13"/>
          </reference>
        </references>
      </pivotArea>
    </chartFormat>
    <chartFormat chart="0" format="1395">
      <pivotArea type="data" outline="0" fieldPosition="0">
        <references count="3">
          <reference field="4294967294" count="1" selected="0">
            <x v="0"/>
          </reference>
          <reference field="13" count="1" selected="0">
            <x v="8"/>
          </reference>
          <reference field="18" count="1" selected="0">
            <x v="13"/>
          </reference>
        </references>
      </pivotArea>
    </chartFormat>
    <chartFormat chart="0" format="1396">
      <pivotArea type="data" outline="0" fieldPosition="0">
        <references count="3">
          <reference field="4294967294" count="1" selected="0">
            <x v="0"/>
          </reference>
          <reference field="13" count="1" selected="0">
            <x v="9"/>
          </reference>
          <reference field="18" count="1" selected="0">
            <x v="13"/>
          </reference>
        </references>
      </pivotArea>
    </chartFormat>
    <chartFormat chart="0" format="1397">
      <pivotArea type="data" outline="0" fieldPosition="0">
        <references count="3">
          <reference field="4294967294" count="1" selected="0">
            <x v="0"/>
          </reference>
          <reference field="13" count="1" selected="0">
            <x v="10"/>
          </reference>
          <reference field="18" count="1" selected="0">
            <x v="13"/>
          </reference>
        </references>
      </pivotArea>
    </chartFormat>
    <chartFormat chart="0" format="1398">
      <pivotArea type="data" outline="0" fieldPosition="0">
        <references count="3">
          <reference field="4294967294" count="1" selected="0">
            <x v="0"/>
          </reference>
          <reference field="13" count="1" selected="0">
            <x v="11"/>
          </reference>
          <reference field="18" count="1" selected="0">
            <x v="13"/>
          </reference>
        </references>
      </pivotArea>
    </chartFormat>
    <chartFormat chart="0" format="1399">
      <pivotArea type="data" outline="0" fieldPosition="0">
        <references count="3">
          <reference field="4294967294" count="1" selected="0">
            <x v="0"/>
          </reference>
          <reference field="13" count="1" selected="0">
            <x v="12"/>
          </reference>
          <reference field="18" count="1" selected="0">
            <x v="13"/>
          </reference>
        </references>
      </pivotArea>
    </chartFormat>
    <chartFormat chart="0" format="1400">
      <pivotArea type="data" outline="0" fieldPosition="0">
        <references count="3">
          <reference field="4294967294" count="1" selected="0">
            <x v="0"/>
          </reference>
          <reference field="13" count="1" selected="0">
            <x v="13"/>
          </reference>
          <reference field="18" count="1" selected="0">
            <x v="13"/>
          </reference>
        </references>
      </pivotArea>
    </chartFormat>
    <chartFormat chart="0" format="1401">
      <pivotArea type="data" outline="0" fieldPosition="0">
        <references count="3">
          <reference field="4294967294" count="1" selected="0">
            <x v="0"/>
          </reference>
          <reference field="13" count="1" selected="0">
            <x v="14"/>
          </reference>
          <reference field="18" count="1" selected="0">
            <x v="13"/>
          </reference>
        </references>
      </pivotArea>
    </chartFormat>
    <chartFormat chart="0" format="1402">
      <pivotArea type="data" outline="0" fieldPosition="0">
        <references count="3">
          <reference field="4294967294" count="1" selected="0">
            <x v="0"/>
          </reference>
          <reference field="13" count="1" selected="0">
            <x v="15"/>
          </reference>
          <reference field="18" count="1" selected="0">
            <x v="13"/>
          </reference>
        </references>
      </pivotArea>
    </chartFormat>
    <chartFormat chart="0" format="1403">
      <pivotArea type="data" outline="0" fieldPosition="0">
        <references count="3">
          <reference field="4294967294" count="1" selected="0">
            <x v="0"/>
          </reference>
          <reference field="13" count="1" selected="0">
            <x v="16"/>
          </reference>
          <reference field="18" count="1" selected="0">
            <x v="13"/>
          </reference>
        </references>
      </pivotArea>
    </chartFormat>
    <chartFormat chart="0" format="1404">
      <pivotArea type="data" outline="0" fieldPosition="0">
        <references count="3">
          <reference field="4294967294" count="1" selected="0">
            <x v="0"/>
          </reference>
          <reference field="13" count="1" selected="0">
            <x v="17"/>
          </reference>
          <reference field="18" count="1" selected="0">
            <x v="13"/>
          </reference>
        </references>
      </pivotArea>
    </chartFormat>
    <chartFormat chart="0" format="1405">
      <pivotArea type="data" outline="0" fieldPosition="0">
        <references count="3">
          <reference field="4294967294" count="1" selected="0">
            <x v="0"/>
          </reference>
          <reference field="13" count="1" selected="0">
            <x v="18"/>
          </reference>
          <reference field="18" count="1" selected="0">
            <x v="13"/>
          </reference>
        </references>
      </pivotArea>
    </chartFormat>
    <chartFormat chart="0" format="1406">
      <pivotArea type="data" outline="0" fieldPosition="0">
        <references count="3">
          <reference field="4294967294" count="1" selected="0">
            <x v="0"/>
          </reference>
          <reference field="13" count="1" selected="0">
            <x v="19"/>
          </reference>
          <reference field="18" count="1" selected="0">
            <x v="13"/>
          </reference>
        </references>
      </pivotArea>
    </chartFormat>
    <chartFormat chart="0" format="1407">
      <pivotArea type="data" outline="0" fieldPosition="0">
        <references count="3">
          <reference field="4294967294" count="1" selected="0">
            <x v="0"/>
          </reference>
          <reference field="13" count="1" selected="0">
            <x v="20"/>
          </reference>
          <reference field="18" count="1" selected="0">
            <x v="13"/>
          </reference>
        </references>
      </pivotArea>
    </chartFormat>
    <chartFormat chart="0" format="1408">
      <pivotArea type="data" outline="0" fieldPosition="0">
        <references count="3">
          <reference field="4294967294" count="1" selected="0">
            <x v="0"/>
          </reference>
          <reference field="13" count="1" selected="0">
            <x v="21"/>
          </reference>
          <reference field="18" count="1" selected="0">
            <x v="13"/>
          </reference>
        </references>
      </pivotArea>
    </chartFormat>
    <chartFormat chart="0" format="1409">
      <pivotArea type="data" outline="0" fieldPosition="0">
        <references count="3">
          <reference field="4294967294" count="1" selected="0">
            <x v="0"/>
          </reference>
          <reference field="13" count="1" selected="0">
            <x v="22"/>
          </reference>
          <reference field="18" count="1" selected="0">
            <x v="13"/>
          </reference>
        </references>
      </pivotArea>
    </chartFormat>
    <chartFormat chart="0" format="1410">
      <pivotArea type="data" outline="0" fieldPosition="0">
        <references count="3">
          <reference field="4294967294" count="1" selected="0">
            <x v="0"/>
          </reference>
          <reference field="13" count="1" selected="0">
            <x v="23"/>
          </reference>
          <reference field="18" count="1" selected="0">
            <x v="13"/>
          </reference>
        </references>
      </pivotArea>
    </chartFormat>
    <chartFormat chart="0" format="1411">
      <pivotArea type="data" outline="0" fieldPosition="0">
        <references count="3">
          <reference field="4294967294" count="1" selected="0">
            <x v="0"/>
          </reference>
          <reference field="13" count="1" selected="0">
            <x v="24"/>
          </reference>
          <reference field="18" count="1" selected="0">
            <x v="13"/>
          </reference>
        </references>
      </pivotArea>
    </chartFormat>
    <chartFormat chart="0" format="1412">
      <pivotArea type="data" outline="0" fieldPosition="0">
        <references count="3">
          <reference field="4294967294" count="1" selected="0">
            <x v="0"/>
          </reference>
          <reference field="13" count="1" selected="0">
            <x v="25"/>
          </reference>
          <reference field="18" count="1" selected="0">
            <x v="13"/>
          </reference>
        </references>
      </pivotArea>
    </chartFormat>
    <chartFormat chart="0" format="1413">
      <pivotArea type="data" outline="0" fieldPosition="0">
        <references count="3">
          <reference field="4294967294" count="1" selected="0">
            <x v="0"/>
          </reference>
          <reference field="13" count="1" selected="0">
            <x v="26"/>
          </reference>
          <reference field="18" count="1" selected="0">
            <x v="13"/>
          </reference>
        </references>
      </pivotArea>
    </chartFormat>
    <chartFormat chart="0" format="1414">
      <pivotArea type="data" outline="0" fieldPosition="0">
        <references count="3">
          <reference field="4294967294" count="1" selected="0">
            <x v="0"/>
          </reference>
          <reference field="13" count="1" selected="0">
            <x v="27"/>
          </reference>
          <reference field="18" count="1" selected="0">
            <x v="13"/>
          </reference>
        </references>
      </pivotArea>
    </chartFormat>
    <chartFormat chart="0" format="1415" series="1">
      <pivotArea type="data" outline="0" fieldPosition="0">
        <references count="2">
          <reference field="4294967294" count="1" selected="0">
            <x v="0"/>
          </reference>
          <reference field="18" count="1" selected="0">
            <x v="14"/>
          </reference>
        </references>
      </pivotArea>
    </chartFormat>
    <chartFormat chart="0" format="1416">
      <pivotArea type="data" outline="0" fieldPosition="0">
        <references count="3">
          <reference field="4294967294" count="1" selected="0">
            <x v="0"/>
          </reference>
          <reference field="13" count="1" selected="0">
            <x v="0"/>
          </reference>
          <reference field="18" count="1" selected="0">
            <x v="14"/>
          </reference>
        </references>
      </pivotArea>
    </chartFormat>
    <chartFormat chart="0" format="1417">
      <pivotArea type="data" outline="0" fieldPosition="0">
        <references count="3">
          <reference field="4294967294" count="1" selected="0">
            <x v="0"/>
          </reference>
          <reference field="13" count="1" selected="0">
            <x v="1"/>
          </reference>
          <reference field="18" count="1" selected="0">
            <x v="14"/>
          </reference>
        </references>
      </pivotArea>
    </chartFormat>
    <chartFormat chart="0" format="1418">
      <pivotArea type="data" outline="0" fieldPosition="0">
        <references count="3">
          <reference field="4294967294" count="1" selected="0">
            <x v="0"/>
          </reference>
          <reference field="13" count="1" selected="0">
            <x v="2"/>
          </reference>
          <reference field="18" count="1" selected="0">
            <x v="14"/>
          </reference>
        </references>
      </pivotArea>
    </chartFormat>
    <chartFormat chart="0" format="1419">
      <pivotArea type="data" outline="0" fieldPosition="0">
        <references count="3">
          <reference field="4294967294" count="1" selected="0">
            <x v="0"/>
          </reference>
          <reference field="13" count="1" selected="0">
            <x v="3"/>
          </reference>
          <reference field="18" count="1" selected="0">
            <x v="14"/>
          </reference>
        </references>
      </pivotArea>
    </chartFormat>
    <chartFormat chart="0" format="1420">
      <pivotArea type="data" outline="0" fieldPosition="0">
        <references count="3">
          <reference field="4294967294" count="1" selected="0">
            <x v="0"/>
          </reference>
          <reference field="13" count="1" selected="0">
            <x v="4"/>
          </reference>
          <reference field="18" count="1" selected="0">
            <x v="14"/>
          </reference>
        </references>
      </pivotArea>
    </chartFormat>
    <chartFormat chart="0" format="1421">
      <pivotArea type="data" outline="0" fieldPosition="0">
        <references count="3">
          <reference field="4294967294" count="1" selected="0">
            <x v="0"/>
          </reference>
          <reference field="13" count="1" selected="0">
            <x v="5"/>
          </reference>
          <reference field="18" count="1" selected="0">
            <x v="14"/>
          </reference>
        </references>
      </pivotArea>
    </chartFormat>
    <chartFormat chart="0" format="1422">
      <pivotArea type="data" outline="0" fieldPosition="0">
        <references count="3">
          <reference field="4294967294" count="1" selected="0">
            <x v="0"/>
          </reference>
          <reference field="13" count="1" selected="0">
            <x v="6"/>
          </reference>
          <reference field="18" count="1" selected="0">
            <x v="14"/>
          </reference>
        </references>
      </pivotArea>
    </chartFormat>
    <chartFormat chart="0" format="1423">
      <pivotArea type="data" outline="0" fieldPosition="0">
        <references count="3">
          <reference field="4294967294" count="1" selected="0">
            <x v="0"/>
          </reference>
          <reference field="13" count="1" selected="0">
            <x v="7"/>
          </reference>
          <reference field="18" count="1" selected="0">
            <x v="14"/>
          </reference>
        </references>
      </pivotArea>
    </chartFormat>
    <chartFormat chart="0" format="1424">
      <pivotArea type="data" outline="0" fieldPosition="0">
        <references count="3">
          <reference field="4294967294" count="1" selected="0">
            <x v="0"/>
          </reference>
          <reference field="13" count="1" selected="0">
            <x v="8"/>
          </reference>
          <reference field="18" count="1" selected="0">
            <x v="14"/>
          </reference>
        </references>
      </pivotArea>
    </chartFormat>
    <chartFormat chart="0" format="1425">
      <pivotArea type="data" outline="0" fieldPosition="0">
        <references count="3">
          <reference field="4294967294" count="1" selected="0">
            <x v="0"/>
          </reference>
          <reference field="13" count="1" selected="0">
            <x v="9"/>
          </reference>
          <reference field="18" count="1" selected="0">
            <x v="14"/>
          </reference>
        </references>
      </pivotArea>
    </chartFormat>
    <chartFormat chart="0" format="1426">
      <pivotArea type="data" outline="0" fieldPosition="0">
        <references count="3">
          <reference field="4294967294" count="1" selected="0">
            <x v="0"/>
          </reference>
          <reference field="13" count="1" selected="0">
            <x v="10"/>
          </reference>
          <reference field="18" count="1" selected="0">
            <x v="14"/>
          </reference>
        </references>
      </pivotArea>
    </chartFormat>
    <chartFormat chart="0" format="1427">
      <pivotArea type="data" outline="0" fieldPosition="0">
        <references count="3">
          <reference field="4294967294" count="1" selected="0">
            <x v="0"/>
          </reference>
          <reference field="13" count="1" selected="0">
            <x v="11"/>
          </reference>
          <reference field="18" count="1" selected="0">
            <x v="14"/>
          </reference>
        </references>
      </pivotArea>
    </chartFormat>
    <chartFormat chart="0" format="1428">
      <pivotArea type="data" outline="0" fieldPosition="0">
        <references count="3">
          <reference field="4294967294" count="1" selected="0">
            <x v="0"/>
          </reference>
          <reference field="13" count="1" selected="0">
            <x v="12"/>
          </reference>
          <reference field="18" count="1" selected="0">
            <x v="14"/>
          </reference>
        </references>
      </pivotArea>
    </chartFormat>
    <chartFormat chart="0" format="1429">
      <pivotArea type="data" outline="0" fieldPosition="0">
        <references count="3">
          <reference field="4294967294" count="1" selected="0">
            <x v="0"/>
          </reference>
          <reference field="13" count="1" selected="0">
            <x v="13"/>
          </reference>
          <reference field="18" count="1" selected="0">
            <x v="14"/>
          </reference>
        </references>
      </pivotArea>
    </chartFormat>
    <chartFormat chart="0" format="1430">
      <pivotArea type="data" outline="0" fieldPosition="0">
        <references count="3">
          <reference field="4294967294" count="1" selected="0">
            <x v="0"/>
          </reference>
          <reference field="13" count="1" selected="0">
            <x v="14"/>
          </reference>
          <reference field="18" count="1" selected="0">
            <x v="14"/>
          </reference>
        </references>
      </pivotArea>
    </chartFormat>
    <chartFormat chart="0" format="1431">
      <pivotArea type="data" outline="0" fieldPosition="0">
        <references count="3">
          <reference field="4294967294" count="1" selected="0">
            <x v="0"/>
          </reference>
          <reference field="13" count="1" selected="0">
            <x v="15"/>
          </reference>
          <reference field="18" count="1" selected="0">
            <x v="14"/>
          </reference>
        </references>
      </pivotArea>
    </chartFormat>
    <chartFormat chart="0" format="1432">
      <pivotArea type="data" outline="0" fieldPosition="0">
        <references count="3">
          <reference field="4294967294" count="1" selected="0">
            <x v="0"/>
          </reference>
          <reference field="13" count="1" selected="0">
            <x v="16"/>
          </reference>
          <reference field="18" count="1" selected="0">
            <x v="14"/>
          </reference>
        </references>
      </pivotArea>
    </chartFormat>
    <chartFormat chart="0" format="1433">
      <pivotArea type="data" outline="0" fieldPosition="0">
        <references count="3">
          <reference field="4294967294" count="1" selected="0">
            <x v="0"/>
          </reference>
          <reference field="13" count="1" selected="0">
            <x v="17"/>
          </reference>
          <reference field="18" count="1" selected="0">
            <x v="14"/>
          </reference>
        </references>
      </pivotArea>
    </chartFormat>
    <chartFormat chart="0" format="1434">
      <pivotArea type="data" outline="0" fieldPosition="0">
        <references count="3">
          <reference field="4294967294" count="1" selected="0">
            <x v="0"/>
          </reference>
          <reference field="13" count="1" selected="0">
            <x v="18"/>
          </reference>
          <reference field="18" count="1" selected="0">
            <x v="14"/>
          </reference>
        </references>
      </pivotArea>
    </chartFormat>
    <chartFormat chart="0" format="1435">
      <pivotArea type="data" outline="0" fieldPosition="0">
        <references count="3">
          <reference field="4294967294" count="1" selected="0">
            <x v="0"/>
          </reference>
          <reference field="13" count="1" selected="0">
            <x v="19"/>
          </reference>
          <reference field="18" count="1" selected="0">
            <x v="14"/>
          </reference>
        </references>
      </pivotArea>
    </chartFormat>
    <chartFormat chart="0" format="1436">
      <pivotArea type="data" outline="0" fieldPosition="0">
        <references count="3">
          <reference field="4294967294" count="1" selected="0">
            <x v="0"/>
          </reference>
          <reference field="13" count="1" selected="0">
            <x v="20"/>
          </reference>
          <reference field="18" count="1" selected="0">
            <x v="14"/>
          </reference>
        </references>
      </pivotArea>
    </chartFormat>
    <chartFormat chart="0" format="1437">
      <pivotArea type="data" outline="0" fieldPosition="0">
        <references count="3">
          <reference field="4294967294" count="1" selected="0">
            <x v="0"/>
          </reference>
          <reference field="13" count="1" selected="0">
            <x v="21"/>
          </reference>
          <reference field="18" count="1" selected="0">
            <x v="14"/>
          </reference>
        </references>
      </pivotArea>
    </chartFormat>
    <chartFormat chart="0" format="1438">
      <pivotArea type="data" outline="0" fieldPosition="0">
        <references count="3">
          <reference field="4294967294" count="1" selected="0">
            <x v="0"/>
          </reference>
          <reference field="13" count="1" selected="0">
            <x v="22"/>
          </reference>
          <reference field="18" count="1" selected="0">
            <x v="14"/>
          </reference>
        </references>
      </pivotArea>
    </chartFormat>
    <chartFormat chart="0" format="1439">
      <pivotArea type="data" outline="0" fieldPosition="0">
        <references count="3">
          <reference field="4294967294" count="1" selected="0">
            <x v="0"/>
          </reference>
          <reference field="13" count="1" selected="0">
            <x v="23"/>
          </reference>
          <reference field="18" count="1" selected="0">
            <x v="14"/>
          </reference>
        </references>
      </pivotArea>
    </chartFormat>
    <chartFormat chart="0" format="1440">
      <pivotArea type="data" outline="0" fieldPosition="0">
        <references count="3">
          <reference field="4294967294" count="1" selected="0">
            <x v="0"/>
          </reference>
          <reference field="13" count="1" selected="0">
            <x v="24"/>
          </reference>
          <reference field="18" count="1" selected="0">
            <x v="14"/>
          </reference>
        </references>
      </pivotArea>
    </chartFormat>
    <chartFormat chart="0" format="1441">
      <pivotArea type="data" outline="0" fieldPosition="0">
        <references count="3">
          <reference field="4294967294" count="1" selected="0">
            <x v="0"/>
          </reference>
          <reference field="13" count="1" selected="0">
            <x v="25"/>
          </reference>
          <reference field="18" count="1" selected="0">
            <x v="14"/>
          </reference>
        </references>
      </pivotArea>
    </chartFormat>
    <chartFormat chart="0" format="1442">
      <pivotArea type="data" outline="0" fieldPosition="0">
        <references count="3">
          <reference field="4294967294" count="1" selected="0">
            <x v="0"/>
          </reference>
          <reference field="13" count="1" selected="0">
            <x v="26"/>
          </reference>
          <reference field="18" count="1" selected="0">
            <x v="14"/>
          </reference>
        </references>
      </pivotArea>
    </chartFormat>
    <chartFormat chart="0" format="1443">
      <pivotArea type="data" outline="0" fieldPosition="0">
        <references count="3">
          <reference field="4294967294" count="1" selected="0">
            <x v="0"/>
          </reference>
          <reference field="13" count="1" selected="0">
            <x v="27"/>
          </reference>
          <reference field="18" count="1" selected="0">
            <x v="14"/>
          </reference>
        </references>
      </pivotArea>
    </chartFormat>
    <chartFormat chart="0" format="1444" series="1">
      <pivotArea type="data" outline="0" fieldPosition="0">
        <references count="2">
          <reference field="4294967294" count="1" selected="0">
            <x v="0"/>
          </reference>
          <reference field="18" count="1" selected="0">
            <x v="15"/>
          </reference>
        </references>
      </pivotArea>
    </chartFormat>
    <chartFormat chart="0" format="1445">
      <pivotArea type="data" outline="0" fieldPosition="0">
        <references count="3">
          <reference field="4294967294" count="1" selected="0">
            <x v="0"/>
          </reference>
          <reference field="13" count="1" selected="0">
            <x v="0"/>
          </reference>
          <reference field="18" count="1" selected="0">
            <x v="15"/>
          </reference>
        </references>
      </pivotArea>
    </chartFormat>
    <chartFormat chart="0" format="1446">
      <pivotArea type="data" outline="0" fieldPosition="0">
        <references count="3">
          <reference field="4294967294" count="1" selected="0">
            <x v="0"/>
          </reference>
          <reference field="13" count="1" selected="0">
            <x v="1"/>
          </reference>
          <reference field="18" count="1" selected="0">
            <x v="15"/>
          </reference>
        </references>
      </pivotArea>
    </chartFormat>
    <chartFormat chart="0" format="1447">
      <pivotArea type="data" outline="0" fieldPosition="0">
        <references count="3">
          <reference field="4294967294" count="1" selected="0">
            <x v="0"/>
          </reference>
          <reference field="13" count="1" selected="0">
            <x v="2"/>
          </reference>
          <reference field="18" count="1" selected="0">
            <x v="15"/>
          </reference>
        </references>
      </pivotArea>
    </chartFormat>
    <chartFormat chart="0" format="1448">
      <pivotArea type="data" outline="0" fieldPosition="0">
        <references count="3">
          <reference field="4294967294" count="1" selected="0">
            <x v="0"/>
          </reference>
          <reference field="13" count="1" selected="0">
            <x v="3"/>
          </reference>
          <reference field="18" count="1" selected="0">
            <x v="15"/>
          </reference>
        </references>
      </pivotArea>
    </chartFormat>
    <chartFormat chart="0" format="1449">
      <pivotArea type="data" outline="0" fieldPosition="0">
        <references count="3">
          <reference field="4294967294" count="1" selected="0">
            <x v="0"/>
          </reference>
          <reference field="13" count="1" selected="0">
            <x v="4"/>
          </reference>
          <reference field="18" count="1" selected="0">
            <x v="15"/>
          </reference>
        </references>
      </pivotArea>
    </chartFormat>
    <chartFormat chart="0" format="1450">
      <pivotArea type="data" outline="0" fieldPosition="0">
        <references count="3">
          <reference field="4294967294" count="1" selected="0">
            <x v="0"/>
          </reference>
          <reference field="13" count="1" selected="0">
            <x v="5"/>
          </reference>
          <reference field="18" count="1" selected="0">
            <x v="15"/>
          </reference>
        </references>
      </pivotArea>
    </chartFormat>
    <chartFormat chart="0" format="1451">
      <pivotArea type="data" outline="0" fieldPosition="0">
        <references count="3">
          <reference field="4294967294" count="1" selected="0">
            <x v="0"/>
          </reference>
          <reference field="13" count="1" selected="0">
            <x v="6"/>
          </reference>
          <reference field="18" count="1" selected="0">
            <x v="15"/>
          </reference>
        </references>
      </pivotArea>
    </chartFormat>
    <chartFormat chart="0" format="1452">
      <pivotArea type="data" outline="0" fieldPosition="0">
        <references count="3">
          <reference field="4294967294" count="1" selected="0">
            <x v="0"/>
          </reference>
          <reference field="13" count="1" selected="0">
            <x v="7"/>
          </reference>
          <reference field="18" count="1" selected="0">
            <x v="15"/>
          </reference>
        </references>
      </pivotArea>
    </chartFormat>
    <chartFormat chart="0" format="1453">
      <pivotArea type="data" outline="0" fieldPosition="0">
        <references count="3">
          <reference field="4294967294" count="1" selected="0">
            <x v="0"/>
          </reference>
          <reference field="13" count="1" selected="0">
            <x v="8"/>
          </reference>
          <reference field="18" count="1" selected="0">
            <x v="15"/>
          </reference>
        </references>
      </pivotArea>
    </chartFormat>
    <chartFormat chart="0" format="1454">
      <pivotArea type="data" outline="0" fieldPosition="0">
        <references count="3">
          <reference field="4294967294" count="1" selected="0">
            <x v="0"/>
          </reference>
          <reference field="13" count="1" selected="0">
            <x v="9"/>
          </reference>
          <reference field="18" count="1" selected="0">
            <x v="15"/>
          </reference>
        </references>
      </pivotArea>
    </chartFormat>
    <chartFormat chart="0" format="1455">
      <pivotArea type="data" outline="0" fieldPosition="0">
        <references count="3">
          <reference field="4294967294" count="1" selected="0">
            <x v="0"/>
          </reference>
          <reference field="13" count="1" selected="0">
            <x v="10"/>
          </reference>
          <reference field="18" count="1" selected="0">
            <x v="15"/>
          </reference>
        </references>
      </pivotArea>
    </chartFormat>
    <chartFormat chart="0" format="1456">
      <pivotArea type="data" outline="0" fieldPosition="0">
        <references count="3">
          <reference field="4294967294" count="1" selected="0">
            <x v="0"/>
          </reference>
          <reference field="13" count="1" selected="0">
            <x v="11"/>
          </reference>
          <reference field="18" count="1" selected="0">
            <x v="15"/>
          </reference>
        </references>
      </pivotArea>
    </chartFormat>
    <chartFormat chart="0" format="1457">
      <pivotArea type="data" outline="0" fieldPosition="0">
        <references count="3">
          <reference field="4294967294" count="1" selected="0">
            <x v="0"/>
          </reference>
          <reference field="13" count="1" selected="0">
            <x v="12"/>
          </reference>
          <reference field="18" count="1" selected="0">
            <x v="15"/>
          </reference>
        </references>
      </pivotArea>
    </chartFormat>
    <chartFormat chart="0" format="1458">
      <pivotArea type="data" outline="0" fieldPosition="0">
        <references count="3">
          <reference field="4294967294" count="1" selected="0">
            <x v="0"/>
          </reference>
          <reference field="13" count="1" selected="0">
            <x v="13"/>
          </reference>
          <reference field="18" count="1" selected="0">
            <x v="15"/>
          </reference>
        </references>
      </pivotArea>
    </chartFormat>
    <chartFormat chart="0" format="1459">
      <pivotArea type="data" outline="0" fieldPosition="0">
        <references count="3">
          <reference field="4294967294" count="1" selected="0">
            <x v="0"/>
          </reference>
          <reference field="13" count="1" selected="0">
            <x v="14"/>
          </reference>
          <reference field="18" count="1" selected="0">
            <x v="15"/>
          </reference>
        </references>
      </pivotArea>
    </chartFormat>
    <chartFormat chart="0" format="1460">
      <pivotArea type="data" outline="0" fieldPosition="0">
        <references count="3">
          <reference field="4294967294" count="1" selected="0">
            <x v="0"/>
          </reference>
          <reference field="13" count="1" selected="0">
            <x v="15"/>
          </reference>
          <reference field="18" count="1" selected="0">
            <x v="15"/>
          </reference>
        </references>
      </pivotArea>
    </chartFormat>
    <chartFormat chart="0" format="1461">
      <pivotArea type="data" outline="0" fieldPosition="0">
        <references count="3">
          <reference field="4294967294" count="1" selected="0">
            <x v="0"/>
          </reference>
          <reference field="13" count="1" selected="0">
            <x v="16"/>
          </reference>
          <reference field="18" count="1" selected="0">
            <x v="15"/>
          </reference>
        </references>
      </pivotArea>
    </chartFormat>
    <chartFormat chart="0" format="1462">
      <pivotArea type="data" outline="0" fieldPosition="0">
        <references count="3">
          <reference field="4294967294" count="1" selected="0">
            <x v="0"/>
          </reference>
          <reference field="13" count="1" selected="0">
            <x v="17"/>
          </reference>
          <reference field="18" count="1" selected="0">
            <x v="15"/>
          </reference>
        </references>
      </pivotArea>
    </chartFormat>
    <chartFormat chart="0" format="1463">
      <pivotArea type="data" outline="0" fieldPosition="0">
        <references count="3">
          <reference field="4294967294" count="1" selected="0">
            <x v="0"/>
          </reference>
          <reference field="13" count="1" selected="0">
            <x v="18"/>
          </reference>
          <reference field="18" count="1" selected="0">
            <x v="15"/>
          </reference>
        </references>
      </pivotArea>
    </chartFormat>
    <chartFormat chart="0" format="1464">
      <pivotArea type="data" outline="0" fieldPosition="0">
        <references count="3">
          <reference field="4294967294" count="1" selected="0">
            <x v="0"/>
          </reference>
          <reference field="13" count="1" selected="0">
            <x v="19"/>
          </reference>
          <reference field="18" count="1" selected="0">
            <x v="15"/>
          </reference>
        </references>
      </pivotArea>
    </chartFormat>
    <chartFormat chart="0" format="1465">
      <pivotArea type="data" outline="0" fieldPosition="0">
        <references count="3">
          <reference field="4294967294" count="1" selected="0">
            <x v="0"/>
          </reference>
          <reference field="13" count="1" selected="0">
            <x v="20"/>
          </reference>
          <reference field="18" count="1" selected="0">
            <x v="15"/>
          </reference>
        </references>
      </pivotArea>
    </chartFormat>
    <chartFormat chart="0" format="1466">
      <pivotArea type="data" outline="0" fieldPosition="0">
        <references count="3">
          <reference field="4294967294" count="1" selected="0">
            <x v="0"/>
          </reference>
          <reference field="13" count="1" selected="0">
            <x v="21"/>
          </reference>
          <reference field="18" count="1" selected="0">
            <x v="15"/>
          </reference>
        </references>
      </pivotArea>
    </chartFormat>
    <chartFormat chart="0" format="1467">
      <pivotArea type="data" outline="0" fieldPosition="0">
        <references count="3">
          <reference field="4294967294" count="1" selected="0">
            <x v="0"/>
          </reference>
          <reference field="13" count="1" selected="0">
            <x v="22"/>
          </reference>
          <reference field="18" count="1" selected="0">
            <x v="15"/>
          </reference>
        </references>
      </pivotArea>
    </chartFormat>
    <chartFormat chart="0" format="1468">
      <pivotArea type="data" outline="0" fieldPosition="0">
        <references count="3">
          <reference field="4294967294" count="1" selected="0">
            <x v="0"/>
          </reference>
          <reference field="13" count="1" selected="0">
            <x v="23"/>
          </reference>
          <reference field="18" count="1" selected="0">
            <x v="15"/>
          </reference>
        </references>
      </pivotArea>
    </chartFormat>
    <chartFormat chart="0" format="1469">
      <pivotArea type="data" outline="0" fieldPosition="0">
        <references count="3">
          <reference field="4294967294" count="1" selected="0">
            <x v="0"/>
          </reference>
          <reference field="13" count="1" selected="0">
            <x v="24"/>
          </reference>
          <reference field="18" count="1" selected="0">
            <x v="15"/>
          </reference>
        </references>
      </pivotArea>
    </chartFormat>
    <chartFormat chart="0" format="1470">
      <pivotArea type="data" outline="0" fieldPosition="0">
        <references count="3">
          <reference field="4294967294" count="1" selected="0">
            <x v="0"/>
          </reference>
          <reference field="13" count="1" selected="0">
            <x v="25"/>
          </reference>
          <reference field="18" count="1" selected="0">
            <x v="15"/>
          </reference>
        </references>
      </pivotArea>
    </chartFormat>
    <chartFormat chart="0" format="1471">
      <pivotArea type="data" outline="0" fieldPosition="0">
        <references count="3">
          <reference field="4294967294" count="1" selected="0">
            <x v="0"/>
          </reference>
          <reference field="13" count="1" selected="0">
            <x v="26"/>
          </reference>
          <reference field="18" count="1" selected="0">
            <x v="15"/>
          </reference>
        </references>
      </pivotArea>
    </chartFormat>
    <chartFormat chart="0" format="1472">
      <pivotArea type="data" outline="0" fieldPosition="0">
        <references count="3">
          <reference field="4294967294" count="1" selected="0">
            <x v="0"/>
          </reference>
          <reference field="13" count="1" selected="0">
            <x v="27"/>
          </reference>
          <reference field="18" count="1" selected="0">
            <x v="15"/>
          </reference>
        </references>
      </pivotArea>
    </chartFormat>
    <chartFormat chart="0" format="1473" series="1">
      <pivotArea type="data" outline="0" fieldPosition="0">
        <references count="2">
          <reference field="4294967294" count="1" selected="0">
            <x v="0"/>
          </reference>
          <reference field="18" count="1" selected="0">
            <x v="16"/>
          </reference>
        </references>
      </pivotArea>
    </chartFormat>
    <chartFormat chart="0" format="1474">
      <pivotArea type="data" outline="0" fieldPosition="0">
        <references count="3">
          <reference field="4294967294" count="1" selected="0">
            <x v="0"/>
          </reference>
          <reference field="13" count="1" selected="0">
            <x v="0"/>
          </reference>
          <reference field="18" count="1" selected="0">
            <x v="16"/>
          </reference>
        </references>
      </pivotArea>
    </chartFormat>
    <chartFormat chart="0" format="1475">
      <pivotArea type="data" outline="0" fieldPosition="0">
        <references count="3">
          <reference field="4294967294" count="1" selected="0">
            <x v="0"/>
          </reference>
          <reference field="13" count="1" selected="0">
            <x v="1"/>
          </reference>
          <reference field="18" count="1" selected="0">
            <x v="16"/>
          </reference>
        </references>
      </pivotArea>
    </chartFormat>
    <chartFormat chart="0" format="1476">
      <pivotArea type="data" outline="0" fieldPosition="0">
        <references count="3">
          <reference field="4294967294" count="1" selected="0">
            <x v="0"/>
          </reference>
          <reference field="13" count="1" selected="0">
            <x v="2"/>
          </reference>
          <reference field="18" count="1" selected="0">
            <x v="16"/>
          </reference>
        </references>
      </pivotArea>
    </chartFormat>
    <chartFormat chart="0" format="1477">
      <pivotArea type="data" outline="0" fieldPosition="0">
        <references count="3">
          <reference field="4294967294" count="1" selected="0">
            <x v="0"/>
          </reference>
          <reference field="13" count="1" selected="0">
            <x v="3"/>
          </reference>
          <reference field="18" count="1" selected="0">
            <x v="16"/>
          </reference>
        </references>
      </pivotArea>
    </chartFormat>
    <chartFormat chart="0" format="1478">
      <pivotArea type="data" outline="0" fieldPosition="0">
        <references count="3">
          <reference field="4294967294" count="1" selected="0">
            <x v="0"/>
          </reference>
          <reference field="13" count="1" selected="0">
            <x v="4"/>
          </reference>
          <reference field="18" count="1" selected="0">
            <x v="16"/>
          </reference>
        </references>
      </pivotArea>
    </chartFormat>
    <chartFormat chart="0" format="1479">
      <pivotArea type="data" outline="0" fieldPosition="0">
        <references count="3">
          <reference field="4294967294" count="1" selected="0">
            <x v="0"/>
          </reference>
          <reference field="13" count="1" selected="0">
            <x v="5"/>
          </reference>
          <reference field="18" count="1" selected="0">
            <x v="16"/>
          </reference>
        </references>
      </pivotArea>
    </chartFormat>
    <chartFormat chart="0" format="1480">
      <pivotArea type="data" outline="0" fieldPosition="0">
        <references count="3">
          <reference field="4294967294" count="1" selected="0">
            <x v="0"/>
          </reference>
          <reference field="13" count="1" selected="0">
            <x v="6"/>
          </reference>
          <reference field="18" count="1" selected="0">
            <x v="16"/>
          </reference>
        </references>
      </pivotArea>
    </chartFormat>
    <chartFormat chart="0" format="1481">
      <pivotArea type="data" outline="0" fieldPosition="0">
        <references count="3">
          <reference field="4294967294" count="1" selected="0">
            <x v="0"/>
          </reference>
          <reference field="13" count="1" selected="0">
            <x v="7"/>
          </reference>
          <reference field="18" count="1" selected="0">
            <x v="16"/>
          </reference>
        </references>
      </pivotArea>
    </chartFormat>
    <chartFormat chart="0" format="1482">
      <pivotArea type="data" outline="0" fieldPosition="0">
        <references count="3">
          <reference field="4294967294" count="1" selected="0">
            <x v="0"/>
          </reference>
          <reference field="13" count="1" selected="0">
            <x v="8"/>
          </reference>
          <reference field="18" count="1" selected="0">
            <x v="16"/>
          </reference>
        </references>
      </pivotArea>
    </chartFormat>
    <chartFormat chart="0" format="1483">
      <pivotArea type="data" outline="0" fieldPosition="0">
        <references count="3">
          <reference field="4294967294" count="1" selected="0">
            <x v="0"/>
          </reference>
          <reference field="13" count="1" selected="0">
            <x v="9"/>
          </reference>
          <reference field="18" count="1" selected="0">
            <x v="16"/>
          </reference>
        </references>
      </pivotArea>
    </chartFormat>
    <chartFormat chart="0" format="1484">
      <pivotArea type="data" outline="0" fieldPosition="0">
        <references count="3">
          <reference field="4294967294" count="1" selected="0">
            <x v="0"/>
          </reference>
          <reference field="13" count="1" selected="0">
            <x v="10"/>
          </reference>
          <reference field="18" count="1" selected="0">
            <x v="16"/>
          </reference>
        </references>
      </pivotArea>
    </chartFormat>
    <chartFormat chart="0" format="1485">
      <pivotArea type="data" outline="0" fieldPosition="0">
        <references count="3">
          <reference field="4294967294" count="1" selected="0">
            <x v="0"/>
          </reference>
          <reference field="13" count="1" selected="0">
            <x v="11"/>
          </reference>
          <reference field="18" count="1" selected="0">
            <x v="16"/>
          </reference>
        </references>
      </pivotArea>
    </chartFormat>
    <chartFormat chart="0" format="1486">
      <pivotArea type="data" outline="0" fieldPosition="0">
        <references count="3">
          <reference field="4294967294" count="1" selected="0">
            <x v="0"/>
          </reference>
          <reference field="13" count="1" selected="0">
            <x v="12"/>
          </reference>
          <reference field="18" count="1" selected="0">
            <x v="16"/>
          </reference>
        </references>
      </pivotArea>
    </chartFormat>
    <chartFormat chart="0" format="1487">
      <pivotArea type="data" outline="0" fieldPosition="0">
        <references count="3">
          <reference field="4294967294" count="1" selected="0">
            <x v="0"/>
          </reference>
          <reference field="13" count="1" selected="0">
            <x v="13"/>
          </reference>
          <reference field="18" count="1" selected="0">
            <x v="16"/>
          </reference>
        </references>
      </pivotArea>
    </chartFormat>
    <chartFormat chart="0" format="1488">
      <pivotArea type="data" outline="0" fieldPosition="0">
        <references count="3">
          <reference field="4294967294" count="1" selected="0">
            <x v="0"/>
          </reference>
          <reference field="13" count="1" selected="0">
            <x v="14"/>
          </reference>
          <reference field="18" count="1" selected="0">
            <x v="16"/>
          </reference>
        </references>
      </pivotArea>
    </chartFormat>
    <chartFormat chart="0" format="1489">
      <pivotArea type="data" outline="0" fieldPosition="0">
        <references count="3">
          <reference field="4294967294" count="1" selected="0">
            <x v="0"/>
          </reference>
          <reference field="13" count="1" selected="0">
            <x v="15"/>
          </reference>
          <reference field="18" count="1" selected="0">
            <x v="16"/>
          </reference>
        </references>
      </pivotArea>
    </chartFormat>
    <chartFormat chart="0" format="1490">
      <pivotArea type="data" outline="0" fieldPosition="0">
        <references count="3">
          <reference field="4294967294" count="1" selected="0">
            <x v="0"/>
          </reference>
          <reference field="13" count="1" selected="0">
            <x v="16"/>
          </reference>
          <reference field="18" count="1" selected="0">
            <x v="16"/>
          </reference>
        </references>
      </pivotArea>
    </chartFormat>
    <chartFormat chart="0" format="1491">
      <pivotArea type="data" outline="0" fieldPosition="0">
        <references count="3">
          <reference field="4294967294" count="1" selected="0">
            <x v="0"/>
          </reference>
          <reference field="13" count="1" selected="0">
            <x v="17"/>
          </reference>
          <reference field="18" count="1" selected="0">
            <x v="16"/>
          </reference>
        </references>
      </pivotArea>
    </chartFormat>
    <chartFormat chart="0" format="1492">
      <pivotArea type="data" outline="0" fieldPosition="0">
        <references count="3">
          <reference field="4294967294" count="1" selected="0">
            <x v="0"/>
          </reference>
          <reference field="13" count="1" selected="0">
            <x v="18"/>
          </reference>
          <reference field="18" count="1" selected="0">
            <x v="16"/>
          </reference>
        </references>
      </pivotArea>
    </chartFormat>
    <chartFormat chart="0" format="1493">
      <pivotArea type="data" outline="0" fieldPosition="0">
        <references count="3">
          <reference field="4294967294" count="1" selected="0">
            <x v="0"/>
          </reference>
          <reference field="13" count="1" selected="0">
            <x v="19"/>
          </reference>
          <reference field="18" count="1" selected="0">
            <x v="16"/>
          </reference>
        </references>
      </pivotArea>
    </chartFormat>
    <chartFormat chart="0" format="1494">
      <pivotArea type="data" outline="0" fieldPosition="0">
        <references count="3">
          <reference field="4294967294" count="1" selected="0">
            <x v="0"/>
          </reference>
          <reference field="13" count="1" selected="0">
            <x v="20"/>
          </reference>
          <reference field="18" count="1" selected="0">
            <x v="16"/>
          </reference>
        </references>
      </pivotArea>
    </chartFormat>
    <chartFormat chart="0" format="1495">
      <pivotArea type="data" outline="0" fieldPosition="0">
        <references count="3">
          <reference field="4294967294" count="1" selected="0">
            <x v="0"/>
          </reference>
          <reference field="13" count="1" selected="0">
            <x v="21"/>
          </reference>
          <reference field="18" count="1" selected="0">
            <x v="16"/>
          </reference>
        </references>
      </pivotArea>
    </chartFormat>
    <chartFormat chart="0" format="1496">
      <pivotArea type="data" outline="0" fieldPosition="0">
        <references count="3">
          <reference field="4294967294" count="1" selected="0">
            <x v="0"/>
          </reference>
          <reference field="13" count="1" selected="0">
            <x v="22"/>
          </reference>
          <reference field="18" count="1" selected="0">
            <x v="16"/>
          </reference>
        </references>
      </pivotArea>
    </chartFormat>
    <chartFormat chart="0" format="1497">
      <pivotArea type="data" outline="0" fieldPosition="0">
        <references count="3">
          <reference field="4294967294" count="1" selected="0">
            <x v="0"/>
          </reference>
          <reference field="13" count="1" selected="0">
            <x v="23"/>
          </reference>
          <reference field="18" count="1" selected="0">
            <x v="16"/>
          </reference>
        </references>
      </pivotArea>
    </chartFormat>
    <chartFormat chart="0" format="1498">
      <pivotArea type="data" outline="0" fieldPosition="0">
        <references count="3">
          <reference field="4294967294" count="1" selected="0">
            <x v="0"/>
          </reference>
          <reference field="13" count="1" selected="0">
            <x v="24"/>
          </reference>
          <reference field="18" count="1" selected="0">
            <x v="16"/>
          </reference>
        </references>
      </pivotArea>
    </chartFormat>
    <chartFormat chart="0" format="1499">
      <pivotArea type="data" outline="0" fieldPosition="0">
        <references count="3">
          <reference field="4294967294" count="1" selected="0">
            <x v="0"/>
          </reference>
          <reference field="13" count="1" selected="0">
            <x v="25"/>
          </reference>
          <reference field="18" count="1" selected="0">
            <x v="16"/>
          </reference>
        </references>
      </pivotArea>
    </chartFormat>
    <chartFormat chart="0" format="1500">
      <pivotArea type="data" outline="0" fieldPosition="0">
        <references count="3">
          <reference field="4294967294" count="1" selected="0">
            <x v="0"/>
          </reference>
          <reference field="13" count="1" selected="0">
            <x v="26"/>
          </reference>
          <reference field="18" count="1" selected="0">
            <x v="16"/>
          </reference>
        </references>
      </pivotArea>
    </chartFormat>
    <chartFormat chart="0" format="1501">
      <pivotArea type="data" outline="0" fieldPosition="0">
        <references count="3">
          <reference field="4294967294" count="1" selected="0">
            <x v="0"/>
          </reference>
          <reference field="13" count="1" selected="0">
            <x v="27"/>
          </reference>
          <reference field="18" count="1" selected="0">
            <x v="16"/>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900-000002000000}" name="PivotTable12" cacheId="1" dataOnRows="1" applyNumberFormats="0" applyBorderFormats="0" applyFontFormats="0" applyPatternFormats="0" applyAlignmentFormats="0" applyWidthHeightFormats="1" dataCaption="Werte" updatedVersion="6" minRefreshableVersion="3" showCalcMbrs="0" useAutoFormatting="1" colGrandTotals="0" itemPrintTitles="1" createdVersion="3" indent="0" outline="1" outlineData="1" multipleFieldFilters="0" chartFormat="22">
  <location ref="A237:B243" firstHeaderRow="1" firstDataRow="2" firstDataCol="1" rowPageCount="3" colPageCount="1"/>
  <pivotFields count="64">
    <pivotField showAll="0" defaultSubtotal="0"/>
    <pivotField showAll="0" defaultSubtotal="0"/>
    <pivotField showAll="0" defaultSubtotal="0"/>
    <pivotField showAll="0"/>
    <pivotField numFmtId="1" showAll="0"/>
    <pivotField showAll="0"/>
    <pivotField showAll="0"/>
    <pivotField showAll="0"/>
    <pivotField showAll="0"/>
    <pivotField showAll="0"/>
    <pivotField showAll="0"/>
    <pivotField showAll="0"/>
    <pivotField showAll="0"/>
    <pivotField axis="axisPage" showAll="0">
      <items count="30">
        <item x="0"/>
        <item x="1"/>
        <item x="2"/>
        <item x="3"/>
        <item x="4"/>
        <item x="5"/>
        <item x="6"/>
        <item x="7"/>
        <item x="8"/>
        <item x="9"/>
        <item x="10"/>
        <item x="11"/>
        <item x="12"/>
        <item x="13"/>
        <item x="14"/>
        <item x="15"/>
        <item x="16"/>
        <item x="17"/>
        <item x="18"/>
        <item x="19"/>
        <item x="20"/>
        <item x="21"/>
        <item x="22"/>
        <item m="1" x="28"/>
        <item x="24"/>
        <item x="25"/>
        <item x="26"/>
        <item x="27"/>
        <item x="23"/>
        <item t="default"/>
      </items>
    </pivotField>
    <pivotField showAll="0"/>
    <pivotField showAll="0"/>
    <pivotField axis="axisPage" multipleItemSelectionAllowed="1" showAll="0">
      <items count="11">
        <item h="1" m="1" x="8"/>
        <item h="1" m="1" x="4"/>
        <item h="1" m="1" x="9"/>
        <item h="1" m="1" x="6"/>
        <item h="1" m="1" x="7"/>
        <item h="1" m="1" x="1"/>
        <item h="1" m="1" x="3"/>
        <item h="1" m="1" x="5"/>
        <item x="0"/>
        <item h="1" m="1" x="2"/>
        <item t="default"/>
      </items>
    </pivotField>
    <pivotField axis="axisPage" showAll="0">
      <items count="5">
        <item m="1" x="2"/>
        <item x="0"/>
        <item m="1" x="1"/>
        <item m="1" x="3"/>
        <item t="default"/>
      </items>
    </pivotField>
    <pivotField axis="axisCol" multipleItemSelectionAllowed="1" showAll="0">
      <items count="18">
        <item h="1" x="8"/>
        <item h="1" x="3"/>
        <item h="1" x="16"/>
        <item h="1" x="5"/>
        <item n="Electricity" h="1" x="4"/>
        <item h="1" x="1"/>
        <item h="1" x="11"/>
        <item h="1" x="12"/>
        <item h="1" x="13"/>
        <item h="1" x="10"/>
        <item h="1" x="7"/>
        <item h="1" x="6"/>
        <item h="1" x="2"/>
        <item h="1" x="15"/>
        <item h="1" x="14"/>
        <item h="1" x="9"/>
        <item x="0"/>
        <item t="default"/>
      </items>
    </pivotField>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numFmtId="2" showAll="0"/>
    <pivotField showAll="0"/>
    <pivotField dataField="1" showAll="0"/>
    <pivotField dataField="1" showAll="0"/>
    <pivotField dataField="1" showAll="0"/>
    <pivotField dataField="1" showAll="0"/>
    <pivotField showAll="0"/>
    <pivotField dataField="1" showAll="0"/>
  </pivotFields>
  <rowFields count="1">
    <field x="-2"/>
  </rowFields>
  <rowItems count="5">
    <i>
      <x/>
    </i>
    <i i="1">
      <x v="1"/>
    </i>
    <i i="2">
      <x v="2"/>
    </i>
    <i i="3">
      <x v="3"/>
    </i>
    <i i="4">
      <x v="4"/>
    </i>
  </rowItems>
  <colFields count="1">
    <field x="18"/>
  </colFields>
  <colItems count="1">
    <i>
      <x v="16"/>
    </i>
  </colItems>
  <pageFields count="3">
    <pageField fld="16" hier="-1"/>
    <pageField fld="17" item="1" hier="-1"/>
    <pageField fld="13" hier="-1"/>
  </pageFields>
  <dataFields count="5">
    <dataField name="CHP gas turbine" fld="58" baseField="18" baseItem="16"/>
    <dataField name="CHP ICG" fld="59" baseField="18" baseItem="1"/>
    <dataField name="CHP steam turbine" fld="60" baseField="18" baseItem="1"/>
    <dataField name="Individual boiler" fld="61" baseField="18" baseItem="1"/>
    <dataField name="District heat" fld="63" baseField="18" baseItem="1"/>
  </dataFields>
  <formats count="22">
    <format dxfId="45">
      <pivotArea collapsedLevelsAreSubtotals="1" fieldPosition="0">
        <references count="1">
          <reference field="13" count="0"/>
        </references>
      </pivotArea>
    </format>
    <format dxfId="44">
      <pivotArea type="all" dataOnly="0" outline="0" fieldPosition="0"/>
    </format>
    <format dxfId="43">
      <pivotArea outline="0" collapsedLevelsAreSubtotals="1" fieldPosition="0"/>
    </format>
    <format dxfId="42">
      <pivotArea type="origin" dataOnly="0" labelOnly="1" outline="0" fieldPosition="0"/>
    </format>
    <format dxfId="41">
      <pivotArea field="18" type="button" dataOnly="0" labelOnly="1" outline="0" axis="axisCol" fieldPosition="0"/>
    </format>
    <format dxfId="40">
      <pivotArea type="topRight" dataOnly="0" labelOnly="1" outline="0" fieldPosition="0"/>
    </format>
    <format dxfId="39">
      <pivotArea field="13" type="button" dataOnly="0" labelOnly="1" outline="0" axis="axisPage" fieldPosition="2"/>
    </format>
    <format dxfId="38">
      <pivotArea dataOnly="0" labelOnly="1" fieldPosition="0">
        <references count="1">
          <reference field="13" count="0"/>
        </references>
      </pivotArea>
    </format>
    <format dxfId="37">
      <pivotArea dataOnly="0" labelOnly="1" grandRow="1" outline="0" fieldPosition="0"/>
    </format>
    <format dxfId="36">
      <pivotArea dataOnly="0" labelOnly="1" fieldPosition="0">
        <references count="1">
          <reference field="18" count="0"/>
        </references>
      </pivotArea>
    </format>
    <format dxfId="35">
      <pivotArea dataOnly="0" labelOnly="1" grandCol="1" outline="0" fieldPosition="0"/>
    </format>
    <format dxfId="34">
      <pivotArea type="all" dataOnly="0" outline="0" fieldPosition="0"/>
    </format>
    <format dxfId="33">
      <pivotArea outline="0" collapsedLevelsAreSubtotals="1" fieldPosition="0"/>
    </format>
    <format dxfId="32">
      <pivotArea type="origin" dataOnly="0" labelOnly="1" outline="0" fieldPosition="0"/>
    </format>
    <format dxfId="31">
      <pivotArea field="18" type="button" dataOnly="0" labelOnly="1" outline="0" axis="axisCol" fieldPosition="0"/>
    </format>
    <format dxfId="30">
      <pivotArea type="topRight" dataOnly="0" labelOnly="1" outline="0" fieldPosition="0"/>
    </format>
    <format dxfId="29">
      <pivotArea field="13" type="button" dataOnly="0" labelOnly="1" outline="0" axis="axisPage" fieldPosition="2"/>
    </format>
    <format dxfId="28">
      <pivotArea dataOnly="0" labelOnly="1" fieldPosition="0">
        <references count="1">
          <reference field="13" count="0"/>
        </references>
      </pivotArea>
    </format>
    <format dxfId="27">
      <pivotArea dataOnly="0" labelOnly="1" grandRow="1" outline="0" fieldPosition="0"/>
    </format>
    <format dxfId="26">
      <pivotArea dataOnly="0" labelOnly="1" fieldPosition="0">
        <references count="1">
          <reference field="18" count="0"/>
        </references>
      </pivotArea>
    </format>
    <format dxfId="25">
      <pivotArea dataOnly="0" labelOnly="1" grandCol="1" outline="0" fieldPosition="0"/>
    </format>
    <format dxfId="24">
      <pivotArea collapsedLevelsAreSubtotals="1" fieldPosition="0">
        <references count="1">
          <reference field="13" count="0"/>
        </references>
      </pivotArea>
    </format>
  </formats>
  <chartFormats count="30">
    <chartFormat chart="0" format="912" series="1">
      <pivotArea type="data" outline="0" fieldPosition="0">
        <references count="1">
          <reference field="18" count="1" selected="0">
            <x v="0"/>
          </reference>
        </references>
      </pivotArea>
    </chartFormat>
    <chartFormat chart="0" format="913" series="1">
      <pivotArea type="data" outline="0" fieldPosition="0">
        <references count="1">
          <reference field="18" count="1" selected="0">
            <x v="1"/>
          </reference>
        </references>
      </pivotArea>
    </chartFormat>
    <chartFormat chart="0" format="914" series="1">
      <pivotArea type="data" outline="0" fieldPosition="0">
        <references count="1">
          <reference field="18" count="1" selected="0">
            <x v="3"/>
          </reference>
        </references>
      </pivotArea>
    </chartFormat>
    <chartFormat chart="0" format="915" series="1">
      <pivotArea type="data" outline="0" fieldPosition="0">
        <references count="1">
          <reference field="18" count="1" selected="0">
            <x v="4"/>
          </reference>
        </references>
      </pivotArea>
    </chartFormat>
    <chartFormat chart="0" format="916" series="1">
      <pivotArea type="data" outline="0" fieldPosition="0">
        <references count="1">
          <reference field="18" count="1" selected="0">
            <x v="5"/>
          </reference>
        </references>
      </pivotArea>
    </chartFormat>
    <chartFormat chart="0" format="917" series="1">
      <pivotArea type="data" outline="0" fieldPosition="0">
        <references count="1">
          <reference field="18" count="1" selected="0">
            <x v="12"/>
          </reference>
        </references>
      </pivotArea>
    </chartFormat>
    <chartFormat chart="0" format="918" series="1">
      <pivotArea type="data" outline="0" fieldPosition="0">
        <references count="1">
          <reference field="18" count="1" selected="0">
            <x v="13"/>
          </reference>
        </references>
      </pivotArea>
    </chartFormat>
    <chartFormat chart="0" format="919" series="1">
      <pivotArea type="data" outline="0" fieldPosition="0">
        <references count="1">
          <reference field="18" count="1" selected="0">
            <x v="14"/>
          </reference>
        </references>
      </pivotArea>
    </chartFormat>
    <chartFormat chart="0" format="920" series="1">
      <pivotArea type="data" outline="0" fieldPosition="0">
        <references count="1">
          <reference field="18" count="1" selected="0">
            <x v="15"/>
          </reference>
        </references>
      </pivotArea>
    </chartFormat>
    <chartFormat chart="0" format="921" series="1">
      <pivotArea type="data" outline="0" fieldPosition="0">
        <references count="1">
          <reference field="18" count="1" selected="0">
            <x v="16"/>
          </reference>
        </references>
      </pivotArea>
    </chartFormat>
    <chartFormat chart="8" format="7" series="1">
      <pivotArea type="data" outline="0" fieldPosition="0">
        <references count="2">
          <reference field="4294967294" count="1" selected="0">
            <x v="0"/>
          </reference>
          <reference field="18" count="1" selected="0">
            <x v="0"/>
          </reference>
        </references>
      </pivotArea>
    </chartFormat>
    <chartFormat chart="8" format="8" series="1">
      <pivotArea type="data" outline="0" fieldPosition="0">
        <references count="2">
          <reference field="4294967294" count="1" selected="0">
            <x v="0"/>
          </reference>
          <reference field="18" count="1" selected="0">
            <x v="1"/>
          </reference>
        </references>
      </pivotArea>
    </chartFormat>
    <chartFormat chart="8" format="9" series="1">
      <pivotArea type="data" outline="0" fieldPosition="0">
        <references count="2">
          <reference field="4294967294" count="1" selected="0">
            <x v="0"/>
          </reference>
          <reference field="18" count="1" selected="0">
            <x v="3"/>
          </reference>
        </references>
      </pivotArea>
    </chartFormat>
    <chartFormat chart="8" format="10" series="1">
      <pivotArea type="data" outline="0" fieldPosition="0">
        <references count="2">
          <reference field="4294967294" count="1" selected="0">
            <x v="0"/>
          </reference>
          <reference field="18" count="1" selected="0">
            <x v="4"/>
          </reference>
        </references>
      </pivotArea>
    </chartFormat>
    <chartFormat chart="8" format="11" series="1">
      <pivotArea type="data" outline="0" fieldPosition="0">
        <references count="2">
          <reference field="4294967294" count="1" selected="0">
            <x v="0"/>
          </reference>
          <reference field="18" count="1" selected="0">
            <x v="5"/>
          </reference>
        </references>
      </pivotArea>
    </chartFormat>
    <chartFormat chart="8" format="12" series="1">
      <pivotArea type="data" outline="0" fieldPosition="0">
        <references count="2">
          <reference field="4294967294" count="1" selected="0">
            <x v="0"/>
          </reference>
          <reference field="18" count="1" selected="0">
            <x v="12"/>
          </reference>
        </references>
      </pivotArea>
    </chartFormat>
    <chartFormat chart="8" format="13" series="1">
      <pivotArea type="data" outline="0" fieldPosition="0">
        <references count="2">
          <reference field="4294967294" count="1" selected="0">
            <x v="0"/>
          </reference>
          <reference field="18" count="1" selected="0">
            <x v="13"/>
          </reference>
        </references>
      </pivotArea>
    </chartFormat>
    <chartFormat chart="10" format="21" series="1">
      <pivotArea type="data" outline="0" fieldPosition="0">
        <references count="2">
          <reference field="4294967294" count="1" selected="0">
            <x v="0"/>
          </reference>
          <reference field="18" count="1" selected="0">
            <x v="0"/>
          </reference>
        </references>
      </pivotArea>
    </chartFormat>
    <chartFormat chart="10" format="22" series="1">
      <pivotArea type="data" outline="0" fieldPosition="0">
        <references count="2">
          <reference field="4294967294" count="1" selected="0">
            <x v="0"/>
          </reference>
          <reference field="18" count="1" selected="0">
            <x v="1"/>
          </reference>
        </references>
      </pivotArea>
    </chartFormat>
    <chartFormat chart="10" format="23" series="1">
      <pivotArea type="data" outline="0" fieldPosition="0">
        <references count="2">
          <reference field="4294967294" count="1" selected="0">
            <x v="0"/>
          </reference>
          <reference field="18" count="1" selected="0">
            <x v="3"/>
          </reference>
        </references>
      </pivotArea>
    </chartFormat>
    <chartFormat chart="10" format="24" series="1">
      <pivotArea type="data" outline="0" fieldPosition="0">
        <references count="2">
          <reference field="4294967294" count="1" selected="0">
            <x v="0"/>
          </reference>
          <reference field="18" count="1" selected="0">
            <x v="4"/>
          </reference>
        </references>
      </pivotArea>
    </chartFormat>
    <chartFormat chart="10" format="25" series="1">
      <pivotArea type="data" outline="0" fieldPosition="0">
        <references count="2">
          <reference field="4294967294" count="1" selected="0">
            <x v="0"/>
          </reference>
          <reference field="18" count="1" selected="0">
            <x v="5"/>
          </reference>
        </references>
      </pivotArea>
    </chartFormat>
    <chartFormat chart="10" format="26" series="1">
      <pivotArea type="data" outline="0" fieldPosition="0">
        <references count="2">
          <reference field="4294967294" count="1" selected="0">
            <x v="0"/>
          </reference>
          <reference field="18" count="1" selected="0">
            <x v="12"/>
          </reference>
        </references>
      </pivotArea>
    </chartFormat>
    <chartFormat chart="10" format="27" series="1">
      <pivotArea type="data" outline="0" fieldPosition="0">
        <references count="2">
          <reference field="4294967294" count="1" selected="0">
            <x v="0"/>
          </reference>
          <reference field="18" count="1" selected="0">
            <x v="13"/>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1"/>
          </reference>
        </references>
      </pivotArea>
    </chartFormat>
    <chartFormat chart="11" format="4">
      <pivotArea type="data" outline="0" fieldPosition="0">
        <references count="1">
          <reference field="4294967294" count="1" selected="0">
            <x v="2"/>
          </reference>
        </references>
      </pivotArea>
    </chartFormat>
    <chartFormat chart="11" format="5">
      <pivotArea type="data" outline="0" fieldPosition="0">
        <references count="1">
          <reference field="4294967294" count="1" selected="0">
            <x v="3"/>
          </reference>
        </references>
      </pivotArea>
    </chartFormat>
    <chartFormat chart="11" format="6">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11" cacheId="1" applyNumberFormats="0" applyBorderFormats="0" applyFontFormats="0" applyPatternFormats="0" applyAlignmentFormats="0" applyWidthHeightFormats="1" dataCaption="Werte" updatedVersion="6" minRefreshableVersion="3" showCalcMbrs="0" useAutoFormatting="1" colGrandTotals="0" itemPrintTitles="1" createdVersion="3" indent="0" outline="1" outlineData="1" multipleFieldFilters="0" chartFormat="18">
  <location ref="A293:F309" firstHeaderRow="1" firstDataRow="2" firstDataCol="1" rowPageCount="4" colPageCount="1"/>
  <pivotFields count="64">
    <pivotField showAll="0" defaultSubtotal="0"/>
    <pivotField showAll="0" defaultSubtotal="0"/>
    <pivotField showAll="0" defaultSubtotal="0"/>
    <pivotField showAll="0"/>
    <pivotField numFmtId="1" showAll="0"/>
    <pivotField showAll="0"/>
    <pivotField showAll="0"/>
    <pivotField showAll="0"/>
    <pivotField showAll="0"/>
    <pivotField showAll="0"/>
    <pivotField showAll="0"/>
    <pivotField showAll="0"/>
    <pivotField showAll="0"/>
    <pivotField axis="axisRow" showAll="0">
      <items count="30">
        <item x="0"/>
        <item x="1"/>
        <item x="2"/>
        <item x="3"/>
        <item x="4"/>
        <item x="5"/>
        <item x="6"/>
        <item x="7"/>
        <item x="8"/>
        <item x="9"/>
        <item x="10"/>
        <item x="11"/>
        <item x="12"/>
        <item x="13"/>
        <item x="14"/>
        <item x="15"/>
        <item x="16"/>
        <item x="17"/>
        <item x="18"/>
        <item x="19"/>
        <item x="20"/>
        <item x="21"/>
        <item x="22"/>
        <item m="1" x="28"/>
        <item x="24"/>
        <item x="25"/>
        <item x="26"/>
        <item x="27"/>
        <item x="23"/>
        <item t="default"/>
      </items>
    </pivotField>
    <pivotField axis="axisPage" showAll="0">
      <items count="4">
        <item m="1" x="2"/>
        <item x="0"/>
        <item x="1"/>
        <item t="default"/>
      </items>
    </pivotField>
    <pivotField showAll="0"/>
    <pivotField axis="axisPage" multipleItemSelectionAllowed="1" showAll="0">
      <items count="11">
        <item h="1" m="1" x="8"/>
        <item m="1" x="4"/>
        <item h="1" m="1" x="9"/>
        <item h="1" m="1" x="6"/>
        <item h="1" m="1" x="7"/>
        <item h="1" m="1" x="1"/>
        <item h="1" m="1" x="3"/>
        <item h="1" m="1" x="5"/>
        <item x="0"/>
        <item h="1" m="1" x="2"/>
        <item t="default"/>
      </items>
    </pivotField>
    <pivotField axis="axisPage" showAll="0">
      <items count="5">
        <item m="1" x="2"/>
        <item x="0"/>
        <item m="1" x="1"/>
        <item m="1" x="3"/>
        <item t="default"/>
      </items>
    </pivotField>
    <pivotField axis="axisPage" multipleItemSelectionAllowed="1" showAll="0">
      <items count="18">
        <item h="1" x="8"/>
        <item h="1" x="3"/>
        <item h="1" x="16"/>
        <item h="1" x="5"/>
        <item n="Electricity" h="1" x="4"/>
        <item h="1" x="1"/>
        <item h="1" x="11"/>
        <item h="1" x="12"/>
        <item h="1" x="13"/>
        <item h="1" x="10"/>
        <item h="1" x="7"/>
        <item h="1" x="6"/>
        <item h="1" x="2"/>
        <item h="1" x="15"/>
        <item h="1" x="14"/>
        <item h="1" x="9"/>
        <item x="0"/>
        <item t="default"/>
      </items>
    </pivotField>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numFmtId="2" showAll="0"/>
    <pivotField showAll="0"/>
    <pivotField dataField="1" showAll="0"/>
    <pivotField dataField="1" showAll="0"/>
    <pivotField dataField="1" showAll="0"/>
    <pivotField dataField="1" showAll="0"/>
    <pivotField showAll="0"/>
    <pivotField dataField="1" showAll="0"/>
  </pivotFields>
  <rowFields count="1">
    <field x="13"/>
  </rowFields>
  <rowItems count="15">
    <i>
      <x/>
    </i>
    <i>
      <x v="1"/>
    </i>
    <i>
      <x v="5"/>
    </i>
    <i>
      <x v="8"/>
    </i>
    <i>
      <x v="9"/>
    </i>
    <i>
      <x v="10"/>
    </i>
    <i>
      <x v="12"/>
    </i>
    <i>
      <x v="14"/>
    </i>
    <i>
      <x v="19"/>
    </i>
    <i>
      <x v="20"/>
    </i>
    <i>
      <x v="22"/>
    </i>
    <i>
      <x v="25"/>
    </i>
    <i>
      <x v="26"/>
    </i>
    <i>
      <x v="27"/>
    </i>
    <i t="grand">
      <x/>
    </i>
  </rowItems>
  <colFields count="1">
    <field x="-2"/>
  </colFields>
  <colItems count="5">
    <i>
      <x/>
    </i>
    <i i="1">
      <x v="1"/>
    </i>
    <i i="2">
      <x v="2"/>
    </i>
    <i i="3">
      <x v="3"/>
    </i>
    <i i="4">
      <x v="4"/>
    </i>
  </colItems>
  <pageFields count="4">
    <pageField fld="16" hier="-1"/>
    <pageField fld="17" item="1" hier="-1"/>
    <pageField fld="18" hier="-1"/>
    <pageField fld="14" item="1" hier="-1"/>
  </pageFields>
  <dataFields count="5">
    <dataField name="CHP gas turbine" fld="58" baseField="18" baseItem="1"/>
    <dataField name="CHP ICG" fld="59" baseField="18" baseItem="1"/>
    <dataField name="CHP steam turbine" fld="60" baseField="18" baseItem="1"/>
    <dataField name="Individual boiler" fld="61" baseField="18" baseItem="1"/>
    <dataField name="District heat" fld="63" baseField="18" baseItem="1"/>
  </dataFields>
  <formats count="28">
    <format dxfId="73">
      <pivotArea collapsedLevelsAreSubtotals="1" fieldPosition="0">
        <references count="1">
          <reference field="13" count="0"/>
        </references>
      </pivotArea>
    </format>
    <format dxfId="72">
      <pivotArea type="all" dataOnly="0" outline="0" fieldPosition="0"/>
    </format>
    <format dxfId="71">
      <pivotArea outline="0" collapsedLevelsAreSubtotals="1" fieldPosition="0"/>
    </format>
    <format dxfId="70">
      <pivotArea type="origin" dataOnly="0" labelOnly="1" outline="0" fieldPosition="0"/>
    </format>
    <format dxfId="69">
      <pivotArea field="18" type="button" dataOnly="0" labelOnly="1" outline="0" axis="axisPage" fieldPosition="2"/>
    </format>
    <format dxfId="68">
      <pivotArea type="topRight" dataOnly="0" labelOnly="1" outline="0" fieldPosition="0"/>
    </format>
    <format dxfId="67">
      <pivotArea field="13" type="button" dataOnly="0" labelOnly="1" outline="0" axis="axisRow" fieldPosition="0"/>
    </format>
    <format dxfId="66">
      <pivotArea dataOnly="0" labelOnly="1" fieldPosition="0">
        <references count="1">
          <reference field="13" count="0"/>
        </references>
      </pivotArea>
    </format>
    <format dxfId="65">
      <pivotArea dataOnly="0" labelOnly="1" grandRow="1" outline="0" fieldPosition="0"/>
    </format>
    <format dxfId="64">
      <pivotArea dataOnly="0" labelOnly="1" fieldPosition="0">
        <references count="1">
          <reference field="18" count="0"/>
        </references>
      </pivotArea>
    </format>
    <format dxfId="63">
      <pivotArea dataOnly="0" labelOnly="1" grandCol="1" outline="0" fieldPosition="0"/>
    </format>
    <format dxfId="62">
      <pivotArea type="all" dataOnly="0" outline="0" fieldPosition="0"/>
    </format>
    <format dxfId="61">
      <pivotArea outline="0" collapsedLevelsAreSubtotals="1" fieldPosition="0"/>
    </format>
    <format dxfId="60">
      <pivotArea type="origin" dataOnly="0" labelOnly="1" outline="0" fieldPosition="0"/>
    </format>
    <format dxfId="59">
      <pivotArea field="18" type="button" dataOnly="0" labelOnly="1" outline="0" axis="axisPage" fieldPosition="2"/>
    </format>
    <format dxfId="58">
      <pivotArea type="topRight" dataOnly="0" labelOnly="1" outline="0" fieldPosition="0"/>
    </format>
    <format dxfId="57">
      <pivotArea field="13" type="button" dataOnly="0" labelOnly="1" outline="0" axis="axisRow" fieldPosition="0"/>
    </format>
    <format dxfId="56">
      <pivotArea dataOnly="0" labelOnly="1" fieldPosition="0">
        <references count="1">
          <reference field="13" count="0"/>
        </references>
      </pivotArea>
    </format>
    <format dxfId="55">
      <pivotArea dataOnly="0" labelOnly="1" grandRow="1" outline="0" fieldPosition="0"/>
    </format>
    <format dxfId="54">
      <pivotArea dataOnly="0" labelOnly="1" fieldPosition="0">
        <references count="1">
          <reference field="18" count="0"/>
        </references>
      </pivotArea>
    </format>
    <format dxfId="53">
      <pivotArea dataOnly="0" labelOnly="1" grandCol="1" outline="0" fieldPosition="0"/>
    </format>
    <format dxfId="52">
      <pivotArea collapsedLevelsAreSubtotals="1" fieldPosition="0">
        <references count="1">
          <reference field="13" count="0"/>
        </references>
      </pivotArea>
    </format>
    <format dxfId="51">
      <pivotArea outline="0" collapsedLevelsAreSubtotals="1" fieldPosition="0"/>
    </format>
    <format dxfId="50">
      <pivotArea dataOnly="0" labelOnly="1" outline="0" fieldPosition="0">
        <references count="1">
          <reference field="4294967294" count="5">
            <x v="0"/>
            <x v="1"/>
            <x v="2"/>
            <x v="3"/>
            <x v="4"/>
          </reference>
        </references>
      </pivotArea>
    </format>
    <format dxfId="49">
      <pivotArea outline="0" collapsedLevelsAreSubtotals="1" fieldPosition="0"/>
    </format>
    <format dxfId="48">
      <pivotArea dataOnly="0" labelOnly="1" outline="0" fieldPosition="0">
        <references count="1">
          <reference field="4294967294" count="5">
            <x v="0"/>
            <x v="1"/>
            <x v="2"/>
            <x v="3"/>
            <x v="4"/>
          </reference>
        </references>
      </pivotArea>
    </format>
    <format dxfId="47">
      <pivotArea outline="0" collapsedLevelsAreSubtotals="1" fieldPosition="0"/>
    </format>
    <format dxfId="46">
      <pivotArea dataOnly="0" labelOnly="1" outline="0" fieldPosition="0">
        <references count="1">
          <reference field="4294967294" count="5">
            <x v="0"/>
            <x v="1"/>
            <x v="2"/>
            <x v="3"/>
            <x v="4"/>
          </reference>
        </references>
      </pivotArea>
    </format>
  </formats>
  <chartFormats count="85">
    <chartFormat chart="0" format="912" series="1">
      <pivotArea type="data" outline="0" fieldPosition="0">
        <references count="1">
          <reference field="18" count="1" selected="0">
            <x v="0"/>
          </reference>
        </references>
      </pivotArea>
    </chartFormat>
    <chartFormat chart="0" format="913" series="1">
      <pivotArea type="data" outline="0" fieldPosition="0">
        <references count="1">
          <reference field="18" count="1" selected="0">
            <x v="1"/>
          </reference>
        </references>
      </pivotArea>
    </chartFormat>
    <chartFormat chart="0" format="914" series="1">
      <pivotArea type="data" outline="0" fieldPosition="0">
        <references count="1">
          <reference field="18" count="1" selected="0">
            <x v="3"/>
          </reference>
        </references>
      </pivotArea>
    </chartFormat>
    <chartFormat chart="0" format="915" series="1">
      <pivotArea type="data" outline="0" fieldPosition="0">
        <references count="1">
          <reference field="18" count="1" selected="0">
            <x v="4"/>
          </reference>
        </references>
      </pivotArea>
    </chartFormat>
    <chartFormat chart="0" format="916" series="1">
      <pivotArea type="data" outline="0" fieldPosition="0">
        <references count="1">
          <reference field="18" count="1" selected="0">
            <x v="5"/>
          </reference>
        </references>
      </pivotArea>
    </chartFormat>
    <chartFormat chart="0" format="917" series="1">
      <pivotArea type="data" outline="0" fieldPosition="0">
        <references count="1">
          <reference field="18" count="1" selected="0">
            <x v="12"/>
          </reference>
        </references>
      </pivotArea>
    </chartFormat>
    <chartFormat chart="0" format="918" series="1">
      <pivotArea type="data" outline="0" fieldPosition="0">
        <references count="1">
          <reference field="18" count="1" selected="0">
            <x v="13"/>
          </reference>
        </references>
      </pivotArea>
    </chartFormat>
    <chartFormat chart="0" format="919" series="1">
      <pivotArea type="data" outline="0" fieldPosition="0">
        <references count="1">
          <reference field="18" count="1" selected="0">
            <x v="14"/>
          </reference>
        </references>
      </pivotArea>
    </chartFormat>
    <chartFormat chart="0" format="920" series="1">
      <pivotArea type="data" outline="0" fieldPosition="0">
        <references count="1">
          <reference field="18" count="1" selected="0">
            <x v="15"/>
          </reference>
        </references>
      </pivotArea>
    </chartFormat>
    <chartFormat chart="0" format="921" series="1">
      <pivotArea type="data" outline="0" fieldPosition="0">
        <references count="1">
          <reference field="18" count="1" selected="0">
            <x v="16"/>
          </reference>
        </references>
      </pivotArea>
    </chartFormat>
    <chartFormat chart="9" format="1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1"/>
          </reference>
        </references>
      </pivotArea>
    </chartFormat>
    <chartFormat chart="9" format="12" series="1">
      <pivotArea type="data" outline="0" fieldPosition="0">
        <references count="1">
          <reference field="4294967294" count="1" selected="0">
            <x v="2"/>
          </reference>
        </references>
      </pivotArea>
    </chartFormat>
    <chartFormat chart="9" format="13" series="1">
      <pivotArea type="data" outline="0" fieldPosition="0">
        <references count="1">
          <reference field="4294967294" count="1" selected="0">
            <x v="3"/>
          </reference>
        </references>
      </pivotArea>
    </chartFormat>
    <chartFormat chart="9" format="14" series="1">
      <pivotArea type="data" outline="0" fieldPosition="0">
        <references count="1">
          <reference field="4294967294" count="1" selected="0">
            <x v="4"/>
          </reference>
        </references>
      </pivotArea>
    </chartFormat>
    <chartFormat chart="9" format="15">
      <pivotArea type="data" outline="0" fieldPosition="0">
        <references count="2">
          <reference field="4294967294" count="1" selected="0">
            <x v="0"/>
          </reference>
          <reference field="13" count="1" selected="0">
            <x v="0"/>
          </reference>
        </references>
      </pivotArea>
    </chartFormat>
    <chartFormat chart="9" format="16">
      <pivotArea type="data" outline="0" fieldPosition="0">
        <references count="2">
          <reference field="4294967294" count="1" selected="0">
            <x v="0"/>
          </reference>
          <reference field="13" count="1" selected="0">
            <x v="1"/>
          </reference>
        </references>
      </pivotArea>
    </chartFormat>
    <chartFormat chart="9" format="17">
      <pivotArea type="data" outline="0" fieldPosition="0">
        <references count="2">
          <reference field="4294967294" count="1" selected="0">
            <x v="0"/>
          </reference>
          <reference field="13" count="1" selected="0">
            <x v="5"/>
          </reference>
        </references>
      </pivotArea>
    </chartFormat>
    <chartFormat chart="9" format="18">
      <pivotArea type="data" outline="0" fieldPosition="0">
        <references count="2">
          <reference field="4294967294" count="1" selected="0">
            <x v="0"/>
          </reference>
          <reference field="13" count="1" selected="0">
            <x v="8"/>
          </reference>
        </references>
      </pivotArea>
    </chartFormat>
    <chartFormat chart="9" format="19">
      <pivotArea type="data" outline="0" fieldPosition="0">
        <references count="2">
          <reference field="4294967294" count="1" selected="0">
            <x v="0"/>
          </reference>
          <reference field="13" count="1" selected="0">
            <x v="9"/>
          </reference>
        </references>
      </pivotArea>
    </chartFormat>
    <chartFormat chart="9" format="20">
      <pivotArea type="data" outline="0" fieldPosition="0">
        <references count="2">
          <reference field="4294967294" count="1" selected="0">
            <x v="0"/>
          </reference>
          <reference field="13" count="1" selected="0">
            <x v="10"/>
          </reference>
        </references>
      </pivotArea>
    </chartFormat>
    <chartFormat chart="9" format="21">
      <pivotArea type="data" outline="0" fieldPosition="0">
        <references count="2">
          <reference field="4294967294" count="1" selected="0">
            <x v="0"/>
          </reference>
          <reference field="13" count="1" selected="0">
            <x v="12"/>
          </reference>
        </references>
      </pivotArea>
    </chartFormat>
    <chartFormat chart="9" format="22">
      <pivotArea type="data" outline="0" fieldPosition="0">
        <references count="2">
          <reference field="4294967294" count="1" selected="0">
            <x v="0"/>
          </reference>
          <reference field="13" count="1" selected="0">
            <x v="14"/>
          </reference>
        </references>
      </pivotArea>
    </chartFormat>
    <chartFormat chart="9" format="23">
      <pivotArea type="data" outline="0" fieldPosition="0">
        <references count="2">
          <reference field="4294967294" count="1" selected="0">
            <x v="0"/>
          </reference>
          <reference field="13" count="1" selected="0">
            <x v="19"/>
          </reference>
        </references>
      </pivotArea>
    </chartFormat>
    <chartFormat chart="9" format="24">
      <pivotArea type="data" outline="0" fieldPosition="0">
        <references count="2">
          <reference field="4294967294" count="1" selected="0">
            <x v="0"/>
          </reference>
          <reference field="13" count="1" selected="0">
            <x v="20"/>
          </reference>
        </references>
      </pivotArea>
    </chartFormat>
    <chartFormat chart="9" format="25">
      <pivotArea type="data" outline="0" fieldPosition="0">
        <references count="2">
          <reference field="4294967294" count="1" selected="0">
            <x v="0"/>
          </reference>
          <reference field="13" count="1" selected="0">
            <x v="22"/>
          </reference>
        </references>
      </pivotArea>
    </chartFormat>
    <chartFormat chart="9" format="26">
      <pivotArea type="data" outline="0" fieldPosition="0">
        <references count="2">
          <reference field="4294967294" count="1" selected="0">
            <x v="0"/>
          </reference>
          <reference field="13" count="1" selected="0">
            <x v="25"/>
          </reference>
        </references>
      </pivotArea>
    </chartFormat>
    <chartFormat chart="9" format="27">
      <pivotArea type="data" outline="0" fieldPosition="0">
        <references count="2">
          <reference field="4294967294" count="1" selected="0">
            <x v="0"/>
          </reference>
          <reference field="13" count="1" selected="0">
            <x v="26"/>
          </reference>
        </references>
      </pivotArea>
    </chartFormat>
    <chartFormat chart="9" format="28">
      <pivotArea type="data" outline="0" fieldPosition="0">
        <references count="2">
          <reference field="4294967294" count="1" selected="0">
            <x v="0"/>
          </reference>
          <reference field="13" count="1" selected="0">
            <x v="27"/>
          </reference>
        </references>
      </pivotArea>
    </chartFormat>
    <chartFormat chart="9" format="29">
      <pivotArea type="data" outline="0" fieldPosition="0">
        <references count="2">
          <reference field="4294967294" count="1" selected="0">
            <x v="1"/>
          </reference>
          <reference field="13" count="1" selected="0">
            <x v="0"/>
          </reference>
        </references>
      </pivotArea>
    </chartFormat>
    <chartFormat chart="9" format="30">
      <pivotArea type="data" outline="0" fieldPosition="0">
        <references count="2">
          <reference field="4294967294" count="1" selected="0">
            <x v="1"/>
          </reference>
          <reference field="13" count="1" selected="0">
            <x v="1"/>
          </reference>
        </references>
      </pivotArea>
    </chartFormat>
    <chartFormat chart="9" format="31">
      <pivotArea type="data" outline="0" fieldPosition="0">
        <references count="2">
          <reference field="4294967294" count="1" selected="0">
            <x v="1"/>
          </reference>
          <reference field="13" count="1" selected="0">
            <x v="5"/>
          </reference>
        </references>
      </pivotArea>
    </chartFormat>
    <chartFormat chart="9" format="32">
      <pivotArea type="data" outline="0" fieldPosition="0">
        <references count="2">
          <reference field="4294967294" count="1" selected="0">
            <x v="1"/>
          </reference>
          <reference field="13" count="1" selected="0">
            <x v="8"/>
          </reference>
        </references>
      </pivotArea>
    </chartFormat>
    <chartFormat chart="9" format="33">
      <pivotArea type="data" outline="0" fieldPosition="0">
        <references count="2">
          <reference field="4294967294" count="1" selected="0">
            <x v="1"/>
          </reference>
          <reference field="13" count="1" selected="0">
            <x v="9"/>
          </reference>
        </references>
      </pivotArea>
    </chartFormat>
    <chartFormat chart="9" format="34">
      <pivotArea type="data" outline="0" fieldPosition="0">
        <references count="2">
          <reference field="4294967294" count="1" selected="0">
            <x v="1"/>
          </reference>
          <reference field="13" count="1" selected="0">
            <x v="10"/>
          </reference>
        </references>
      </pivotArea>
    </chartFormat>
    <chartFormat chart="9" format="35">
      <pivotArea type="data" outline="0" fieldPosition="0">
        <references count="2">
          <reference field="4294967294" count="1" selected="0">
            <x v="1"/>
          </reference>
          <reference field="13" count="1" selected="0">
            <x v="12"/>
          </reference>
        </references>
      </pivotArea>
    </chartFormat>
    <chartFormat chart="9" format="36">
      <pivotArea type="data" outline="0" fieldPosition="0">
        <references count="2">
          <reference field="4294967294" count="1" selected="0">
            <x v="1"/>
          </reference>
          <reference field="13" count="1" selected="0">
            <x v="14"/>
          </reference>
        </references>
      </pivotArea>
    </chartFormat>
    <chartFormat chart="9" format="37">
      <pivotArea type="data" outline="0" fieldPosition="0">
        <references count="2">
          <reference field="4294967294" count="1" selected="0">
            <x v="1"/>
          </reference>
          <reference field="13" count="1" selected="0">
            <x v="19"/>
          </reference>
        </references>
      </pivotArea>
    </chartFormat>
    <chartFormat chart="9" format="38">
      <pivotArea type="data" outline="0" fieldPosition="0">
        <references count="2">
          <reference field="4294967294" count="1" selected="0">
            <x v="1"/>
          </reference>
          <reference field="13" count="1" selected="0">
            <x v="20"/>
          </reference>
        </references>
      </pivotArea>
    </chartFormat>
    <chartFormat chart="9" format="39">
      <pivotArea type="data" outline="0" fieldPosition="0">
        <references count="2">
          <reference field="4294967294" count="1" selected="0">
            <x v="1"/>
          </reference>
          <reference field="13" count="1" selected="0">
            <x v="22"/>
          </reference>
        </references>
      </pivotArea>
    </chartFormat>
    <chartFormat chart="9" format="40">
      <pivotArea type="data" outline="0" fieldPosition="0">
        <references count="2">
          <reference field="4294967294" count="1" selected="0">
            <x v="1"/>
          </reference>
          <reference field="13" count="1" selected="0">
            <x v="25"/>
          </reference>
        </references>
      </pivotArea>
    </chartFormat>
    <chartFormat chart="9" format="41">
      <pivotArea type="data" outline="0" fieldPosition="0">
        <references count="2">
          <reference field="4294967294" count="1" selected="0">
            <x v="1"/>
          </reference>
          <reference field="13" count="1" selected="0">
            <x v="26"/>
          </reference>
        </references>
      </pivotArea>
    </chartFormat>
    <chartFormat chart="9" format="42">
      <pivotArea type="data" outline="0" fieldPosition="0">
        <references count="2">
          <reference field="4294967294" count="1" selected="0">
            <x v="1"/>
          </reference>
          <reference field="13" count="1" selected="0">
            <x v="27"/>
          </reference>
        </references>
      </pivotArea>
    </chartFormat>
    <chartFormat chart="9" format="43">
      <pivotArea type="data" outline="0" fieldPosition="0">
        <references count="2">
          <reference field="4294967294" count="1" selected="0">
            <x v="2"/>
          </reference>
          <reference field="13" count="1" selected="0">
            <x v="0"/>
          </reference>
        </references>
      </pivotArea>
    </chartFormat>
    <chartFormat chart="9" format="44">
      <pivotArea type="data" outline="0" fieldPosition="0">
        <references count="2">
          <reference field="4294967294" count="1" selected="0">
            <x v="2"/>
          </reference>
          <reference field="13" count="1" selected="0">
            <x v="1"/>
          </reference>
        </references>
      </pivotArea>
    </chartFormat>
    <chartFormat chart="9" format="45">
      <pivotArea type="data" outline="0" fieldPosition="0">
        <references count="2">
          <reference field="4294967294" count="1" selected="0">
            <x v="2"/>
          </reference>
          <reference field="13" count="1" selected="0">
            <x v="5"/>
          </reference>
        </references>
      </pivotArea>
    </chartFormat>
    <chartFormat chart="9" format="46">
      <pivotArea type="data" outline="0" fieldPosition="0">
        <references count="2">
          <reference field="4294967294" count="1" selected="0">
            <x v="2"/>
          </reference>
          <reference field="13" count="1" selected="0">
            <x v="8"/>
          </reference>
        </references>
      </pivotArea>
    </chartFormat>
    <chartFormat chart="9" format="47">
      <pivotArea type="data" outline="0" fieldPosition="0">
        <references count="2">
          <reference field="4294967294" count="1" selected="0">
            <x v="2"/>
          </reference>
          <reference field="13" count="1" selected="0">
            <x v="9"/>
          </reference>
        </references>
      </pivotArea>
    </chartFormat>
    <chartFormat chart="9" format="48">
      <pivotArea type="data" outline="0" fieldPosition="0">
        <references count="2">
          <reference field="4294967294" count="1" selected="0">
            <x v="2"/>
          </reference>
          <reference field="13" count="1" selected="0">
            <x v="10"/>
          </reference>
        </references>
      </pivotArea>
    </chartFormat>
    <chartFormat chart="9" format="49">
      <pivotArea type="data" outline="0" fieldPosition="0">
        <references count="2">
          <reference field="4294967294" count="1" selected="0">
            <x v="2"/>
          </reference>
          <reference field="13" count="1" selected="0">
            <x v="12"/>
          </reference>
        </references>
      </pivotArea>
    </chartFormat>
    <chartFormat chart="9" format="50">
      <pivotArea type="data" outline="0" fieldPosition="0">
        <references count="2">
          <reference field="4294967294" count="1" selected="0">
            <x v="2"/>
          </reference>
          <reference field="13" count="1" selected="0">
            <x v="14"/>
          </reference>
        </references>
      </pivotArea>
    </chartFormat>
    <chartFormat chart="9" format="51">
      <pivotArea type="data" outline="0" fieldPosition="0">
        <references count="2">
          <reference field="4294967294" count="1" selected="0">
            <x v="2"/>
          </reference>
          <reference field="13" count="1" selected="0">
            <x v="19"/>
          </reference>
        </references>
      </pivotArea>
    </chartFormat>
    <chartFormat chart="9" format="52">
      <pivotArea type="data" outline="0" fieldPosition="0">
        <references count="2">
          <reference field="4294967294" count="1" selected="0">
            <x v="2"/>
          </reference>
          <reference field="13" count="1" selected="0">
            <x v="20"/>
          </reference>
        </references>
      </pivotArea>
    </chartFormat>
    <chartFormat chart="9" format="53">
      <pivotArea type="data" outline="0" fieldPosition="0">
        <references count="2">
          <reference field="4294967294" count="1" selected="0">
            <x v="2"/>
          </reference>
          <reference field="13" count="1" selected="0">
            <x v="22"/>
          </reference>
        </references>
      </pivotArea>
    </chartFormat>
    <chartFormat chart="9" format="54">
      <pivotArea type="data" outline="0" fieldPosition="0">
        <references count="2">
          <reference field="4294967294" count="1" selected="0">
            <x v="2"/>
          </reference>
          <reference field="13" count="1" selected="0">
            <x v="25"/>
          </reference>
        </references>
      </pivotArea>
    </chartFormat>
    <chartFormat chart="9" format="55">
      <pivotArea type="data" outline="0" fieldPosition="0">
        <references count="2">
          <reference field="4294967294" count="1" selected="0">
            <x v="2"/>
          </reference>
          <reference field="13" count="1" selected="0">
            <x v="26"/>
          </reference>
        </references>
      </pivotArea>
    </chartFormat>
    <chartFormat chart="9" format="56">
      <pivotArea type="data" outline="0" fieldPosition="0">
        <references count="2">
          <reference field="4294967294" count="1" selected="0">
            <x v="2"/>
          </reference>
          <reference field="13" count="1" selected="0">
            <x v="27"/>
          </reference>
        </references>
      </pivotArea>
    </chartFormat>
    <chartFormat chart="9" format="57">
      <pivotArea type="data" outline="0" fieldPosition="0">
        <references count="2">
          <reference field="4294967294" count="1" selected="0">
            <x v="3"/>
          </reference>
          <reference field="13" count="1" selected="0">
            <x v="0"/>
          </reference>
        </references>
      </pivotArea>
    </chartFormat>
    <chartFormat chart="9" format="58">
      <pivotArea type="data" outline="0" fieldPosition="0">
        <references count="2">
          <reference field="4294967294" count="1" selected="0">
            <x v="3"/>
          </reference>
          <reference field="13" count="1" selected="0">
            <x v="1"/>
          </reference>
        </references>
      </pivotArea>
    </chartFormat>
    <chartFormat chart="9" format="59">
      <pivotArea type="data" outline="0" fieldPosition="0">
        <references count="2">
          <reference field="4294967294" count="1" selected="0">
            <x v="3"/>
          </reference>
          <reference field="13" count="1" selected="0">
            <x v="5"/>
          </reference>
        </references>
      </pivotArea>
    </chartFormat>
    <chartFormat chart="9" format="60">
      <pivotArea type="data" outline="0" fieldPosition="0">
        <references count="2">
          <reference field="4294967294" count="1" selected="0">
            <x v="3"/>
          </reference>
          <reference field="13" count="1" selected="0">
            <x v="8"/>
          </reference>
        </references>
      </pivotArea>
    </chartFormat>
    <chartFormat chart="9" format="61">
      <pivotArea type="data" outline="0" fieldPosition="0">
        <references count="2">
          <reference field="4294967294" count="1" selected="0">
            <x v="3"/>
          </reference>
          <reference field="13" count="1" selected="0">
            <x v="9"/>
          </reference>
        </references>
      </pivotArea>
    </chartFormat>
    <chartFormat chart="9" format="62">
      <pivotArea type="data" outline="0" fieldPosition="0">
        <references count="2">
          <reference field="4294967294" count="1" selected="0">
            <x v="3"/>
          </reference>
          <reference field="13" count="1" selected="0">
            <x v="10"/>
          </reference>
        </references>
      </pivotArea>
    </chartFormat>
    <chartFormat chart="9" format="63">
      <pivotArea type="data" outline="0" fieldPosition="0">
        <references count="2">
          <reference field="4294967294" count="1" selected="0">
            <x v="3"/>
          </reference>
          <reference field="13" count="1" selected="0">
            <x v="12"/>
          </reference>
        </references>
      </pivotArea>
    </chartFormat>
    <chartFormat chart="9" format="64">
      <pivotArea type="data" outline="0" fieldPosition="0">
        <references count="2">
          <reference field="4294967294" count="1" selected="0">
            <x v="3"/>
          </reference>
          <reference field="13" count="1" selected="0">
            <x v="14"/>
          </reference>
        </references>
      </pivotArea>
    </chartFormat>
    <chartFormat chart="9" format="65">
      <pivotArea type="data" outline="0" fieldPosition="0">
        <references count="2">
          <reference field="4294967294" count="1" selected="0">
            <x v="3"/>
          </reference>
          <reference field="13" count="1" selected="0">
            <x v="19"/>
          </reference>
        </references>
      </pivotArea>
    </chartFormat>
    <chartFormat chart="9" format="66">
      <pivotArea type="data" outline="0" fieldPosition="0">
        <references count="2">
          <reference field="4294967294" count="1" selected="0">
            <x v="3"/>
          </reference>
          <reference field="13" count="1" selected="0">
            <x v="20"/>
          </reference>
        </references>
      </pivotArea>
    </chartFormat>
    <chartFormat chart="9" format="67">
      <pivotArea type="data" outline="0" fieldPosition="0">
        <references count="2">
          <reference field="4294967294" count="1" selected="0">
            <x v="3"/>
          </reference>
          <reference field="13" count="1" selected="0">
            <x v="22"/>
          </reference>
        </references>
      </pivotArea>
    </chartFormat>
    <chartFormat chart="9" format="68">
      <pivotArea type="data" outline="0" fieldPosition="0">
        <references count="2">
          <reference field="4294967294" count="1" selected="0">
            <x v="3"/>
          </reference>
          <reference field="13" count="1" selected="0">
            <x v="25"/>
          </reference>
        </references>
      </pivotArea>
    </chartFormat>
    <chartFormat chart="9" format="69">
      <pivotArea type="data" outline="0" fieldPosition="0">
        <references count="2">
          <reference field="4294967294" count="1" selected="0">
            <x v="3"/>
          </reference>
          <reference field="13" count="1" selected="0">
            <x v="26"/>
          </reference>
        </references>
      </pivotArea>
    </chartFormat>
    <chartFormat chart="9" format="70">
      <pivotArea type="data" outline="0" fieldPosition="0">
        <references count="2">
          <reference field="4294967294" count="1" selected="0">
            <x v="3"/>
          </reference>
          <reference field="13" count="1" selected="0">
            <x v="27"/>
          </reference>
        </references>
      </pivotArea>
    </chartFormat>
    <chartFormat chart="9" format="71">
      <pivotArea type="data" outline="0" fieldPosition="0">
        <references count="2">
          <reference field="4294967294" count="1" selected="0">
            <x v="4"/>
          </reference>
          <reference field="13" count="1" selected="0">
            <x v="0"/>
          </reference>
        </references>
      </pivotArea>
    </chartFormat>
    <chartFormat chart="9" format="72">
      <pivotArea type="data" outline="0" fieldPosition="0">
        <references count="2">
          <reference field="4294967294" count="1" selected="0">
            <x v="4"/>
          </reference>
          <reference field="13" count="1" selected="0">
            <x v="1"/>
          </reference>
        </references>
      </pivotArea>
    </chartFormat>
    <chartFormat chart="9" format="73">
      <pivotArea type="data" outline="0" fieldPosition="0">
        <references count="2">
          <reference field="4294967294" count="1" selected="0">
            <x v="4"/>
          </reference>
          <reference field="13" count="1" selected="0">
            <x v="5"/>
          </reference>
        </references>
      </pivotArea>
    </chartFormat>
    <chartFormat chart="9" format="74">
      <pivotArea type="data" outline="0" fieldPosition="0">
        <references count="2">
          <reference field="4294967294" count="1" selected="0">
            <x v="4"/>
          </reference>
          <reference field="13" count="1" selected="0">
            <x v="8"/>
          </reference>
        </references>
      </pivotArea>
    </chartFormat>
    <chartFormat chart="9" format="75">
      <pivotArea type="data" outline="0" fieldPosition="0">
        <references count="2">
          <reference field="4294967294" count="1" selected="0">
            <x v="4"/>
          </reference>
          <reference field="13" count="1" selected="0">
            <x v="9"/>
          </reference>
        </references>
      </pivotArea>
    </chartFormat>
    <chartFormat chart="9" format="76">
      <pivotArea type="data" outline="0" fieldPosition="0">
        <references count="2">
          <reference field="4294967294" count="1" selected="0">
            <x v="4"/>
          </reference>
          <reference field="13" count="1" selected="0">
            <x v="10"/>
          </reference>
        </references>
      </pivotArea>
    </chartFormat>
    <chartFormat chart="9" format="77">
      <pivotArea type="data" outline="0" fieldPosition="0">
        <references count="2">
          <reference field="4294967294" count="1" selected="0">
            <x v="4"/>
          </reference>
          <reference field="13" count="1" selected="0">
            <x v="12"/>
          </reference>
        </references>
      </pivotArea>
    </chartFormat>
    <chartFormat chart="9" format="78">
      <pivotArea type="data" outline="0" fieldPosition="0">
        <references count="2">
          <reference field="4294967294" count="1" selected="0">
            <x v="4"/>
          </reference>
          <reference field="13" count="1" selected="0">
            <x v="14"/>
          </reference>
        </references>
      </pivotArea>
    </chartFormat>
    <chartFormat chart="9" format="79">
      <pivotArea type="data" outline="0" fieldPosition="0">
        <references count="2">
          <reference field="4294967294" count="1" selected="0">
            <x v="4"/>
          </reference>
          <reference field="13" count="1" selected="0">
            <x v="19"/>
          </reference>
        </references>
      </pivotArea>
    </chartFormat>
    <chartFormat chart="9" format="80">
      <pivotArea type="data" outline="0" fieldPosition="0">
        <references count="2">
          <reference field="4294967294" count="1" selected="0">
            <x v="4"/>
          </reference>
          <reference field="13" count="1" selected="0">
            <x v="20"/>
          </reference>
        </references>
      </pivotArea>
    </chartFormat>
    <chartFormat chart="9" format="81">
      <pivotArea type="data" outline="0" fieldPosition="0">
        <references count="2">
          <reference field="4294967294" count="1" selected="0">
            <x v="4"/>
          </reference>
          <reference field="13" count="1" selected="0">
            <x v="22"/>
          </reference>
        </references>
      </pivotArea>
    </chartFormat>
    <chartFormat chart="9" format="82">
      <pivotArea type="data" outline="0" fieldPosition="0">
        <references count="2">
          <reference field="4294967294" count="1" selected="0">
            <x v="4"/>
          </reference>
          <reference field="13" count="1" selected="0">
            <x v="25"/>
          </reference>
        </references>
      </pivotArea>
    </chartFormat>
    <chartFormat chart="9" format="83">
      <pivotArea type="data" outline="0" fieldPosition="0">
        <references count="2">
          <reference field="4294967294" count="1" selected="0">
            <x v="4"/>
          </reference>
          <reference field="13" count="1" selected="0">
            <x v="26"/>
          </reference>
        </references>
      </pivotArea>
    </chartFormat>
    <chartFormat chart="9" format="84">
      <pivotArea type="data" outline="0" fieldPosition="0">
        <references count="2">
          <reference field="4294967294" count="1" selected="0">
            <x v="4"/>
          </reference>
          <reference field="13" count="1" selected="0">
            <x v="2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0900-000006000000}" name="PivotTable6" cacheId="1"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15">
  <location ref="A26:B36" firstHeaderRow="1" firstDataRow="1" firstDataCol="1" rowPageCount="3" colPageCount="1"/>
  <pivotFields count="64">
    <pivotField showAll="0" defaultSubtotal="0"/>
    <pivotField showAll="0" defaultSubtotal="0"/>
    <pivotField showAll="0" defaultSubtotal="0"/>
    <pivotField showAll="0"/>
    <pivotField numFmtId="1" showAll="0"/>
    <pivotField showAll="0"/>
    <pivotField showAll="0"/>
    <pivotField showAll="0"/>
    <pivotField showAll="0"/>
    <pivotField showAll="0"/>
    <pivotField showAll="0"/>
    <pivotField showAll="0"/>
    <pivotField showAll="0"/>
    <pivotField axis="axisPage" showAll="0">
      <items count="30">
        <item x="0"/>
        <item x="1"/>
        <item x="2"/>
        <item x="3"/>
        <item x="4"/>
        <item x="5"/>
        <item x="6"/>
        <item x="7"/>
        <item x="8"/>
        <item x="9"/>
        <item x="10"/>
        <item x="11"/>
        <item x="12"/>
        <item x="13"/>
        <item x="14"/>
        <item x="15"/>
        <item x="16"/>
        <item x="17"/>
        <item x="18"/>
        <item x="19"/>
        <item x="20"/>
        <item x="21"/>
        <item x="22"/>
        <item m="1" x="28"/>
        <item x="24"/>
        <item x="25"/>
        <item x="26"/>
        <item x="27"/>
        <item x="23"/>
        <item t="default"/>
      </items>
    </pivotField>
    <pivotField showAll="0"/>
    <pivotField showAll="0"/>
    <pivotField axis="axisPage" multipleItemSelectionAllowed="1" showAll="0">
      <items count="11">
        <item h="1" m="1" x="8"/>
        <item m="1" x="4"/>
        <item h="1" m="1" x="9"/>
        <item h="1" m="1" x="6"/>
        <item h="1" m="1" x="7"/>
        <item h="1" m="1" x="1"/>
        <item h="1" m="1" x="3"/>
        <item h="1" m="1" x="5"/>
        <item x="0"/>
        <item h="1" m="1" x="2"/>
        <item t="default"/>
      </items>
    </pivotField>
    <pivotField axis="axisPage" showAll="0">
      <items count="5">
        <item m="1" x="2"/>
        <item x="0"/>
        <item m="1" x="1"/>
        <item m="1" x="3"/>
        <item t="default"/>
      </items>
    </pivotField>
    <pivotField axis="axisRow" showAll="0">
      <items count="18">
        <item x="8"/>
        <item x="3"/>
        <item h="1" x="16"/>
        <item x="5"/>
        <item n="Electricity" x="4"/>
        <item x="1"/>
        <item h="1" x="11"/>
        <item h="1" x="12"/>
        <item h="1" x="13"/>
        <item h="1" x="10"/>
        <item h="1" x="7"/>
        <item h="1" x="6"/>
        <item x="2"/>
        <item x="15"/>
        <item x="14"/>
        <item x="9"/>
        <item h="1" x="0"/>
        <item t="default"/>
      </items>
    </pivotField>
    <pivotField showAll="0"/>
    <pivotField dataField="1"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s>
  <rowFields count="1">
    <field x="18"/>
  </rowFields>
  <rowItems count="10">
    <i>
      <x/>
    </i>
    <i>
      <x v="1"/>
    </i>
    <i>
      <x v="3"/>
    </i>
    <i>
      <x v="4"/>
    </i>
    <i>
      <x v="5"/>
    </i>
    <i>
      <x v="12"/>
    </i>
    <i>
      <x v="13"/>
    </i>
    <i>
      <x v="14"/>
    </i>
    <i>
      <x v="15"/>
    </i>
    <i t="grand">
      <x/>
    </i>
  </rowItems>
  <colItems count="1">
    <i/>
  </colItems>
  <pageFields count="3">
    <pageField fld="16" hier="-1"/>
    <pageField fld="13" hier="-1"/>
    <pageField fld="17" item="1" hier="-1"/>
  </pageFields>
  <dataFields count="1">
    <dataField name="Sum of Total heating and cooling (FED)" fld="20" baseField="0" baseItem="0"/>
  </dataFields>
  <formats count="21">
    <format dxfId="94">
      <pivotArea collapsedLevelsAreSubtotals="1" fieldPosition="0">
        <references count="1">
          <reference field="18" count="0"/>
        </references>
      </pivotArea>
    </format>
    <format dxfId="93">
      <pivotArea dataOnly="0" outline="0" axis="axisValues" fieldPosition="0"/>
    </format>
    <format dxfId="92">
      <pivotArea dataOnly="0" outline="0" axis="axisValues" fieldPosition="0"/>
    </format>
    <format dxfId="91">
      <pivotArea type="all" dataOnly="0" outline="0" fieldPosition="0"/>
    </format>
    <format dxfId="90">
      <pivotArea outline="0" collapsedLevelsAreSubtotals="1" fieldPosition="0"/>
    </format>
    <format dxfId="89">
      <pivotArea field="18" type="button" dataOnly="0" labelOnly="1" outline="0" axis="axisRow" fieldPosition="0"/>
    </format>
    <format dxfId="88">
      <pivotArea dataOnly="0" labelOnly="1" outline="0" axis="axisValues" fieldPosition="0"/>
    </format>
    <format dxfId="87">
      <pivotArea dataOnly="0" labelOnly="1" fieldPosition="0">
        <references count="1">
          <reference field="18" count="0"/>
        </references>
      </pivotArea>
    </format>
    <format dxfId="86">
      <pivotArea dataOnly="0" labelOnly="1" grandRow="1" outline="0" fieldPosition="0"/>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field="18" type="button" dataOnly="0" labelOnly="1" outline="0" axis="axisRow" fieldPosition="0"/>
    </format>
    <format dxfId="81">
      <pivotArea dataOnly="0" labelOnly="1" outline="0" axis="axisValues" fieldPosition="0"/>
    </format>
    <format dxfId="80">
      <pivotArea dataOnly="0" labelOnly="1" fieldPosition="0">
        <references count="1">
          <reference field="18" count="0"/>
        </references>
      </pivotArea>
    </format>
    <format dxfId="79">
      <pivotArea dataOnly="0" labelOnly="1" grandRow="1" outline="0" fieldPosition="0"/>
    </format>
    <format dxfId="78">
      <pivotArea dataOnly="0" labelOnly="1" outline="0" axis="axisValues" fieldPosition="0"/>
    </format>
    <format dxfId="77">
      <pivotArea grandRow="1" outline="0" collapsedLevelsAreSubtotals="1" fieldPosition="0"/>
    </format>
    <format dxfId="76">
      <pivotArea grandRow="1" outline="0" collapsedLevelsAreSubtotals="1" fieldPosition="0"/>
    </format>
    <format dxfId="75">
      <pivotArea grandRow="1" outline="0" collapsedLevelsAreSubtotals="1" fieldPosition="0"/>
    </format>
    <format dxfId="74">
      <pivotArea grandRow="1" outline="0" collapsedLevelsAreSubtotals="1" fieldPosition="0"/>
    </format>
  </formats>
  <chartFormats count="10">
    <chartFormat chart="0" format="32" series="1">
      <pivotArea type="data" outline="0" fieldPosition="0">
        <references count="1">
          <reference field="4294967294" count="1" selected="0">
            <x v="0"/>
          </reference>
        </references>
      </pivotArea>
    </chartFormat>
    <chartFormat chart="0" format="33">
      <pivotArea type="data" outline="0" fieldPosition="0">
        <references count="2">
          <reference field="4294967294" count="1" selected="0">
            <x v="0"/>
          </reference>
          <reference field="18" count="1" selected="0">
            <x v="0"/>
          </reference>
        </references>
      </pivotArea>
    </chartFormat>
    <chartFormat chart="0" format="34">
      <pivotArea type="data" outline="0" fieldPosition="0">
        <references count="2">
          <reference field="4294967294" count="1" selected="0">
            <x v="0"/>
          </reference>
          <reference field="18" count="1" selected="0">
            <x v="1"/>
          </reference>
        </references>
      </pivotArea>
    </chartFormat>
    <chartFormat chart="0" format="35">
      <pivotArea type="data" outline="0" fieldPosition="0">
        <references count="2">
          <reference field="4294967294" count="1" selected="0">
            <x v="0"/>
          </reference>
          <reference field="18" count="1" selected="0">
            <x v="3"/>
          </reference>
        </references>
      </pivotArea>
    </chartFormat>
    <chartFormat chart="0" format="36">
      <pivotArea type="data" outline="0" fieldPosition="0">
        <references count="2">
          <reference field="4294967294" count="1" selected="0">
            <x v="0"/>
          </reference>
          <reference field="18" count="1" selected="0">
            <x v="4"/>
          </reference>
        </references>
      </pivotArea>
    </chartFormat>
    <chartFormat chart="0" format="37">
      <pivotArea type="data" outline="0" fieldPosition="0">
        <references count="2">
          <reference field="4294967294" count="1" selected="0">
            <x v="0"/>
          </reference>
          <reference field="18" count="1" selected="0">
            <x v="5"/>
          </reference>
        </references>
      </pivotArea>
    </chartFormat>
    <chartFormat chart="0" format="38">
      <pivotArea type="data" outline="0" fieldPosition="0">
        <references count="2">
          <reference field="4294967294" count="1" selected="0">
            <x v="0"/>
          </reference>
          <reference field="18" count="1" selected="0">
            <x v="12"/>
          </reference>
        </references>
      </pivotArea>
    </chartFormat>
    <chartFormat chart="0" format="39">
      <pivotArea type="data" outline="0" fieldPosition="0">
        <references count="2">
          <reference field="4294967294" count="1" selected="0">
            <x v="0"/>
          </reference>
          <reference field="18" count="1" selected="0">
            <x v="13"/>
          </reference>
        </references>
      </pivotArea>
    </chartFormat>
    <chartFormat chart="0" format="40">
      <pivotArea type="data" outline="0" fieldPosition="0">
        <references count="2">
          <reference field="4294967294" count="1" selected="0">
            <x v="0"/>
          </reference>
          <reference field="18" count="1" selected="0">
            <x v="14"/>
          </reference>
        </references>
      </pivotArea>
    </chartFormat>
    <chartFormat chart="0" format="41">
      <pivotArea type="data" outline="0" fieldPosition="0">
        <references count="2">
          <reference field="4294967294" count="1" selected="0">
            <x v="0"/>
          </reference>
          <reference field="18" count="1" selected="0">
            <x v="15"/>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0900-000007000000}" name="PivotTable8" cacheId="1"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16">
  <location ref="A113:K143" firstHeaderRow="1" firstDataRow="2" firstDataCol="1" rowPageCount="3" colPageCount="1"/>
  <pivotFields count="64">
    <pivotField showAll="0" defaultSubtotal="0"/>
    <pivotField showAll="0" defaultSubtotal="0"/>
    <pivotField showAll="0" defaultSubtotal="0"/>
    <pivotField showAll="0"/>
    <pivotField numFmtId="1" showAll="0"/>
    <pivotField showAll="0"/>
    <pivotField showAll="0"/>
    <pivotField showAll="0"/>
    <pivotField showAll="0"/>
    <pivotField showAll="0"/>
    <pivotField showAll="0"/>
    <pivotField showAll="0"/>
    <pivotField showAll="0"/>
    <pivotField axis="axisRow" showAll="0" sortType="descending">
      <items count="30">
        <item x="0"/>
        <item x="1"/>
        <item x="2"/>
        <item x="3"/>
        <item x="4"/>
        <item x="5"/>
        <item x="6"/>
        <item x="7"/>
        <item x="8"/>
        <item x="9"/>
        <item x="10"/>
        <item x="11"/>
        <item x="12"/>
        <item x="13"/>
        <item x="14"/>
        <item x="15"/>
        <item x="16"/>
        <item x="17"/>
        <item x="18"/>
        <item x="19"/>
        <item x="20"/>
        <item x="21"/>
        <item x="22"/>
        <item n="Slovakia" m="1" x="28"/>
        <item x="24"/>
        <item x="25"/>
        <item x="26"/>
        <item x="27"/>
        <item n="Slovakia2" x="23"/>
        <item t="default"/>
      </items>
      <autoSortScope>
        <pivotArea dataOnly="0" outline="0" fieldPosition="0">
          <references count="1">
            <reference field="4294967294" count="1" selected="0">
              <x v="9"/>
            </reference>
          </references>
        </pivotArea>
      </autoSortScope>
    </pivotField>
    <pivotField showAll="0"/>
    <pivotField showAll="0"/>
    <pivotField axis="axisPage" multipleItemSelectionAllowed="1" showAll="0">
      <items count="11">
        <item h="1" m="1" x="8"/>
        <item m="1" x="4"/>
        <item h="1" m="1" x="9"/>
        <item h="1" m="1" x="6"/>
        <item h="1" m="1" x="7"/>
        <item h="1" m="1" x="1"/>
        <item h="1" m="1" x="3"/>
        <item h="1" m="1" x="5"/>
        <item x="0"/>
        <item h="1" m="1" x="2"/>
        <item t="default"/>
      </items>
    </pivotField>
    <pivotField axis="axisPage" multipleItemSelectionAllowed="1" showAll="0">
      <items count="5">
        <item h="1" m="1" x="2"/>
        <item x="0"/>
        <item h="1" m="1" x="1"/>
        <item h="1" m="1" x="3"/>
        <item t="default"/>
      </items>
    </pivotField>
    <pivotField axis="axisPage" multipleItemSelectionAllowed="1" showAll="0">
      <items count="18">
        <item h="1" x="8"/>
        <item h="1" x="3"/>
        <item h="1" x="16"/>
        <item h="1" x="5"/>
        <item h="1" x="4"/>
        <item h="1" x="1"/>
        <item h="1" x="11"/>
        <item h="1" x="12"/>
        <item h="1" x="13"/>
        <item h="1" x="10"/>
        <item h="1" x="7"/>
        <item h="1" x="6"/>
        <item h="1" x="2"/>
        <item h="1" x="15"/>
        <item h="1" x="14"/>
        <item h="1" x="9"/>
        <item x="0"/>
        <item t="default"/>
      </items>
    </pivotField>
    <pivotField showAll="0"/>
    <pivotField dataField="1" numFmtId="2" showAll="0"/>
    <pivotField numFmtId="2" showAll="0"/>
    <pivotField numFmtId="2"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defaultSubtota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numFmtId="2" showAll="0" defaultSubtotal="0"/>
    <pivotField showAll="0"/>
    <pivotField showAll="0"/>
    <pivotField showAll="0"/>
    <pivotField showAll="0"/>
    <pivotField showAll="0"/>
    <pivotField showAll="0"/>
    <pivotField showAll="0"/>
  </pivotFields>
  <rowFields count="1">
    <field x="13"/>
  </rowFields>
  <rowItems count="29">
    <i>
      <x v="10"/>
    </i>
    <i>
      <x v="14"/>
    </i>
    <i>
      <x v="9"/>
    </i>
    <i>
      <x v="27"/>
    </i>
    <i>
      <x v="25"/>
    </i>
    <i>
      <x v="20"/>
    </i>
    <i>
      <x v="19"/>
    </i>
    <i>
      <x v="8"/>
    </i>
    <i>
      <x v="1"/>
    </i>
    <i>
      <x v="26"/>
    </i>
    <i>
      <x/>
    </i>
    <i>
      <x v="5"/>
    </i>
    <i>
      <x v="22"/>
    </i>
    <i>
      <x v="28"/>
    </i>
    <i>
      <x v="21"/>
    </i>
    <i>
      <x v="12"/>
    </i>
    <i>
      <x v="2"/>
    </i>
    <i>
      <x v="11"/>
    </i>
    <i>
      <x v="6"/>
    </i>
    <i>
      <x v="13"/>
    </i>
    <i>
      <x v="3"/>
    </i>
    <i>
      <x v="16"/>
    </i>
    <i>
      <x v="24"/>
    </i>
    <i>
      <x v="15"/>
    </i>
    <i>
      <x v="17"/>
    </i>
    <i>
      <x v="7"/>
    </i>
    <i>
      <x v="4"/>
    </i>
    <i>
      <x v="18"/>
    </i>
    <i t="grand">
      <x/>
    </i>
  </rowItems>
  <colFields count="1">
    <field x="-2"/>
  </colFields>
  <colItems count="10">
    <i>
      <x/>
    </i>
    <i i="1">
      <x v="1"/>
    </i>
    <i i="2">
      <x v="2"/>
    </i>
    <i i="3">
      <x v="3"/>
    </i>
    <i i="4">
      <x v="4"/>
    </i>
    <i i="5">
      <x v="5"/>
    </i>
    <i i="6">
      <x v="6"/>
    </i>
    <i i="7">
      <x v="7"/>
    </i>
    <i i="8">
      <x v="8"/>
    </i>
    <i i="9">
      <x v="9"/>
    </i>
  </colItems>
  <pageFields count="3">
    <pageField fld="18" hier="-1"/>
    <pageField fld="16" hier="-1"/>
    <pageField fld="17" hier="-1"/>
  </pageFields>
  <dataFields count="10">
    <dataField name="Process heating &lt;100 °C" fld="23" baseField="13" baseItem="12"/>
    <dataField name="Process heating 100-200 °C" fld="24" baseField="13" baseItem="12"/>
    <dataField name="Process heating 200-500 °C" fld="25" baseField="13" baseItem="12"/>
    <dataField name="Process heating &gt;500 °C" fld="26" baseField="13" baseItem="12"/>
    <dataField name="Space heating" fld="27" baseField="13" baseItem="12"/>
    <dataField name="Space cooling" fld="28" baseField="13" baseItem="12"/>
    <dataField name="Process cooling &lt;-30 °C" fld="29" baseField="13" baseItem="12"/>
    <dataField name="Process cooling -30-0 °C" fld="30" baseField="13" baseItem="12"/>
    <dataField name="Process cooling 0-15 °C" fld="31" baseField="13" baseItem="12"/>
    <dataField name="Total" fld="20" baseField="0" baseItem="0"/>
  </dataFields>
  <formats count="28">
    <format dxfId="122">
      <pivotArea collapsedLevelsAreSubtotals="1" fieldPosition="0">
        <references count="1">
          <reference field="13" count="0"/>
        </references>
      </pivotArea>
    </format>
    <format dxfId="121">
      <pivotArea type="all" dataOnly="0" outline="0" fieldPosition="0"/>
    </format>
    <format dxfId="120">
      <pivotArea outline="0" collapsedLevelsAreSubtotals="1" fieldPosition="0"/>
    </format>
    <format dxfId="119">
      <pivotArea type="origin" dataOnly="0" labelOnly="1" outline="0" fieldPosition="0"/>
    </format>
    <format dxfId="118">
      <pivotArea field="-2" type="button" dataOnly="0" labelOnly="1" outline="0" axis="axisCol" fieldPosition="0"/>
    </format>
    <format dxfId="117">
      <pivotArea type="topRight" dataOnly="0" labelOnly="1" outline="0" fieldPosition="0"/>
    </format>
    <format dxfId="116">
      <pivotArea field="13" type="button" dataOnly="0" labelOnly="1" outline="0" axis="axisRow" fieldPosition="0"/>
    </format>
    <format dxfId="115">
      <pivotArea dataOnly="0" labelOnly="1" fieldPosition="0">
        <references count="1">
          <reference field="13" count="0"/>
        </references>
      </pivotArea>
    </format>
    <format dxfId="114">
      <pivotArea dataOnly="0" labelOnly="1" grandRow="1" outline="0" fieldPosition="0"/>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2" type="button" dataOnly="0" labelOnly="1" outline="0" axis="axisCol" fieldPosition="0"/>
    </format>
    <format dxfId="109">
      <pivotArea type="topRight" dataOnly="0" labelOnly="1" outline="0" fieldPosition="0"/>
    </format>
    <format dxfId="108">
      <pivotArea field="13" type="button" dataOnly="0" labelOnly="1" outline="0" axis="axisRow" fieldPosition="0"/>
    </format>
    <format dxfId="107">
      <pivotArea dataOnly="0" labelOnly="1" fieldPosition="0">
        <references count="1">
          <reference field="13" count="0"/>
        </references>
      </pivotArea>
    </format>
    <format dxfId="106">
      <pivotArea dataOnly="0" labelOnly="1" grandRow="1" outline="0" fieldPosition="0"/>
    </format>
    <format dxfId="105">
      <pivotArea collapsedLevelsAreSubtotals="1" fieldPosition="0">
        <references count="1">
          <reference field="13" count="0"/>
        </references>
      </pivotArea>
    </format>
    <format dxfId="104">
      <pivotArea dataOnly="0" labelOnly="1" fieldPosition="0">
        <references count="1">
          <reference field="13" count="0"/>
        </references>
      </pivotArea>
    </format>
    <format dxfId="103">
      <pivotArea outline="0" collapsedLevelsAreSubtotals="1" fieldPosition="0"/>
    </format>
    <format dxfId="102">
      <pivotArea outline="0" collapsedLevelsAreSubtotals="1" fieldPosition="0"/>
    </format>
    <format dxfId="101">
      <pivotArea outline="0" collapsedLevelsAreSubtotals="1" fieldPosition="0"/>
    </format>
    <format dxfId="100">
      <pivotArea outline="0" collapsedLevelsAreSubtotals="1" fieldPosition="0"/>
    </format>
    <format dxfId="99">
      <pivotArea outline="0" collapsedLevelsAreSubtotals="1" fieldPosition="0"/>
    </format>
    <format dxfId="98">
      <pivotArea outline="0" collapsedLevelsAreSubtotals="1" fieldPosition="0"/>
    </format>
    <format dxfId="97">
      <pivotArea outline="0" collapsedLevelsAreSubtotals="1" fieldPosition="0"/>
    </format>
    <format dxfId="96">
      <pivotArea outline="0" collapsedLevelsAreSubtotals="1" fieldPosition="0"/>
    </format>
    <format dxfId="95">
      <pivotArea outline="0" collapsedLevelsAreSubtotals="1" fieldPosition="0"/>
    </format>
  </formats>
  <chartFormats count="290">
    <chartFormat chart="1" format="2040" series="1">
      <pivotArea type="data" outline="0" fieldPosition="0">
        <references count="1">
          <reference field="4294967294" count="1" selected="0">
            <x v="0"/>
          </reference>
        </references>
      </pivotArea>
    </chartFormat>
    <chartFormat chart="1" format="2041" series="1">
      <pivotArea type="data" outline="0" fieldPosition="0">
        <references count="1">
          <reference field="4294967294" count="1" selected="0">
            <x v="1"/>
          </reference>
        </references>
      </pivotArea>
    </chartFormat>
    <chartFormat chart="1" format="2042" series="1">
      <pivotArea type="data" outline="0" fieldPosition="0">
        <references count="1">
          <reference field="4294967294" count="1" selected="0">
            <x v="2"/>
          </reference>
        </references>
      </pivotArea>
    </chartFormat>
    <chartFormat chart="1" format="2043" series="1">
      <pivotArea type="data" outline="0" fieldPosition="0">
        <references count="1">
          <reference field="4294967294" count="1" selected="0">
            <x v="3"/>
          </reference>
        </references>
      </pivotArea>
    </chartFormat>
    <chartFormat chart="1" format="2044" series="1">
      <pivotArea type="data" outline="0" fieldPosition="0">
        <references count="1">
          <reference field="4294967294" count="1" selected="0">
            <x v="4"/>
          </reference>
        </references>
      </pivotArea>
    </chartFormat>
    <chartFormat chart="1" format="2045" series="1">
      <pivotArea type="data" outline="0" fieldPosition="0">
        <references count="1">
          <reference field="4294967294" count="1" selected="0">
            <x v="5"/>
          </reference>
        </references>
      </pivotArea>
    </chartFormat>
    <chartFormat chart="1" format="2046" series="1">
      <pivotArea type="data" outline="0" fieldPosition="0">
        <references count="1">
          <reference field="4294967294" count="1" selected="0">
            <x v="6"/>
          </reference>
        </references>
      </pivotArea>
    </chartFormat>
    <chartFormat chart="1" format="2047" series="1">
      <pivotArea type="data" outline="0" fieldPosition="0">
        <references count="1">
          <reference field="4294967294" count="1" selected="0">
            <x v="7"/>
          </reference>
        </references>
      </pivotArea>
    </chartFormat>
    <chartFormat chart="1" format="2048" series="1">
      <pivotArea type="data" outline="0" fieldPosition="0">
        <references count="1">
          <reference field="4294967294" count="1" selected="0">
            <x v="8"/>
          </reference>
        </references>
      </pivotArea>
    </chartFormat>
    <chartFormat chart="1" format="2049">
      <pivotArea type="data" outline="0" fieldPosition="0">
        <references count="2">
          <reference field="4294967294" count="1" selected="0">
            <x v="0"/>
          </reference>
          <reference field="13" count="1" selected="0">
            <x v="0"/>
          </reference>
        </references>
      </pivotArea>
    </chartFormat>
    <chartFormat chart="1" format="2050">
      <pivotArea type="data" outline="0" fieldPosition="0">
        <references count="2">
          <reference field="4294967294" count="1" selected="0">
            <x v="0"/>
          </reference>
          <reference field="13" count="1" selected="0">
            <x v="1"/>
          </reference>
        </references>
      </pivotArea>
    </chartFormat>
    <chartFormat chart="1" format="2051">
      <pivotArea type="data" outline="0" fieldPosition="0">
        <references count="2">
          <reference field="4294967294" count="1" selected="0">
            <x v="0"/>
          </reference>
          <reference field="13" count="1" selected="0">
            <x v="2"/>
          </reference>
        </references>
      </pivotArea>
    </chartFormat>
    <chartFormat chart="1" format="2052">
      <pivotArea type="data" outline="0" fieldPosition="0">
        <references count="2">
          <reference field="4294967294" count="1" selected="0">
            <x v="0"/>
          </reference>
          <reference field="13" count="1" selected="0">
            <x v="3"/>
          </reference>
        </references>
      </pivotArea>
    </chartFormat>
    <chartFormat chart="1" format="2053">
      <pivotArea type="data" outline="0" fieldPosition="0">
        <references count="2">
          <reference field="4294967294" count="1" selected="0">
            <x v="0"/>
          </reference>
          <reference field="13" count="1" selected="0">
            <x v="4"/>
          </reference>
        </references>
      </pivotArea>
    </chartFormat>
    <chartFormat chart="1" format="2054">
      <pivotArea type="data" outline="0" fieldPosition="0">
        <references count="2">
          <reference field="4294967294" count="1" selected="0">
            <x v="0"/>
          </reference>
          <reference field="13" count="1" selected="0">
            <x v="5"/>
          </reference>
        </references>
      </pivotArea>
    </chartFormat>
    <chartFormat chart="1" format="2055">
      <pivotArea type="data" outline="0" fieldPosition="0">
        <references count="2">
          <reference field="4294967294" count="1" selected="0">
            <x v="0"/>
          </reference>
          <reference field="13" count="1" selected="0">
            <x v="6"/>
          </reference>
        </references>
      </pivotArea>
    </chartFormat>
    <chartFormat chart="1" format="2056">
      <pivotArea type="data" outline="0" fieldPosition="0">
        <references count="2">
          <reference field="4294967294" count="1" selected="0">
            <x v="0"/>
          </reference>
          <reference field="13" count="1" selected="0">
            <x v="7"/>
          </reference>
        </references>
      </pivotArea>
    </chartFormat>
    <chartFormat chart="1" format="2057">
      <pivotArea type="data" outline="0" fieldPosition="0">
        <references count="2">
          <reference field="4294967294" count="1" selected="0">
            <x v="0"/>
          </reference>
          <reference field="13" count="1" selected="0">
            <x v="8"/>
          </reference>
        </references>
      </pivotArea>
    </chartFormat>
    <chartFormat chart="1" format="2058">
      <pivotArea type="data" outline="0" fieldPosition="0">
        <references count="2">
          <reference field="4294967294" count="1" selected="0">
            <x v="0"/>
          </reference>
          <reference field="13" count="1" selected="0">
            <x v="9"/>
          </reference>
        </references>
      </pivotArea>
    </chartFormat>
    <chartFormat chart="1" format="2059">
      <pivotArea type="data" outline="0" fieldPosition="0">
        <references count="2">
          <reference field="4294967294" count="1" selected="0">
            <x v="0"/>
          </reference>
          <reference field="13" count="1" selected="0">
            <x v="10"/>
          </reference>
        </references>
      </pivotArea>
    </chartFormat>
    <chartFormat chart="1" format="2060">
      <pivotArea type="data" outline="0" fieldPosition="0">
        <references count="2">
          <reference field="4294967294" count="1" selected="0">
            <x v="0"/>
          </reference>
          <reference field="13" count="1" selected="0">
            <x v="11"/>
          </reference>
        </references>
      </pivotArea>
    </chartFormat>
    <chartFormat chart="1" format="2061">
      <pivotArea type="data" outline="0" fieldPosition="0">
        <references count="2">
          <reference field="4294967294" count="1" selected="0">
            <x v="0"/>
          </reference>
          <reference field="13" count="1" selected="0">
            <x v="12"/>
          </reference>
        </references>
      </pivotArea>
    </chartFormat>
    <chartFormat chart="1" format="2062">
      <pivotArea type="data" outline="0" fieldPosition="0">
        <references count="2">
          <reference field="4294967294" count="1" selected="0">
            <x v="0"/>
          </reference>
          <reference field="13" count="1" selected="0">
            <x v="13"/>
          </reference>
        </references>
      </pivotArea>
    </chartFormat>
    <chartFormat chart="1" format="2063">
      <pivotArea type="data" outline="0" fieldPosition="0">
        <references count="2">
          <reference field="4294967294" count="1" selected="0">
            <x v="0"/>
          </reference>
          <reference field="13" count="1" selected="0">
            <x v="14"/>
          </reference>
        </references>
      </pivotArea>
    </chartFormat>
    <chartFormat chart="1" format="2064">
      <pivotArea type="data" outline="0" fieldPosition="0">
        <references count="2">
          <reference field="4294967294" count="1" selected="0">
            <x v="0"/>
          </reference>
          <reference field="13" count="1" selected="0">
            <x v="15"/>
          </reference>
        </references>
      </pivotArea>
    </chartFormat>
    <chartFormat chart="1" format="2065">
      <pivotArea type="data" outline="0" fieldPosition="0">
        <references count="2">
          <reference field="4294967294" count="1" selected="0">
            <x v="0"/>
          </reference>
          <reference field="13" count="1" selected="0">
            <x v="16"/>
          </reference>
        </references>
      </pivotArea>
    </chartFormat>
    <chartFormat chart="1" format="2066">
      <pivotArea type="data" outline="0" fieldPosition="0">
        <references count="2">
          <reference field="4294967294" count="1" selected="0">
            <x v="0"/>
          </reference>
          <reference field="13" count="1" selected="0">
            <x v="17"/>
          </reference>
        </references>
      </pivotArea>
    </chartFormat>
    <chartFormat chart="1" format="2067">
      <pivotArea type="data" outline="0" fieldPosition="0">
        <references count="2">
          <reference field="4294967294" count="1" selected="0">
            <x v="0"/>
          </reference>
          <reference field="13" count="1" selected="0">
            <x v="18"/>
          </reference>
        </references>
      </pivotArea>
    </chartFormat>
    <chartFormat chart="1" format="2068">
      <pivotArea type="data" outline="0" fieldPosition="0">
        <references count="2">
          <reference field="4294967294" count="1" selected="0">
            <x v="0"/>
          </reference>
          <reference field="13" count="1" selected="0">
            <x v="19"/>
          </reference>
        </references>
      </pivotArea>
    </chartFormat>
    <chartFormat chart="1" format="2069">
      <pivotArea type="data" outline="0" fieldPosition="0">
        <references count="2">
          <reference field="4294967294" count="1" selected="0">
            <x v="0"/>
          </reference>
          <reference field="13" count="1" selected="0">
            <x v="20"/>
          </reference>
        </references>
      </pivotArea>
    </chartFormat>
    <chartFormat chart="1" format="2070">
      <pivotArea type="data" outline="0" fieldPosition="0">
        <references count="2">
          <reference field="4294967294" count="1" selected="0">
            <x v="0"/>
          </reference>
          <reference field="13" count="1" selected="0">
            <x v="21"/>
          </reference>
        </references>
      </pivotArea>
    </chartFormat>
    <chartFormat chart="1" format="2071">
      <pivotArea type="data" outline="0" fieldPosition="0">
        <references count="2">
          <reference field="4294967294" count="1" selected="0">
            <x v="0"/>
          </reference>
          <reference field="13" count="1" selected="0">
            <x v="22"/>
          </reference>
        </references>
      </pivotArea>
    </chartFormat>
    <chartFormat chart="1" format="2072">
      <pivotArea type="data" outline="0" fieldPosition="0">
        <references count="2">
          <reference field="4294967294" count="1" selected="0">
            <x v="0"/>
          </reference>
          <reference field="13" count="1" selected="0">
            <x v="23"/>
          </reference>
        </references>
      </pivotArea>
    </chartFormat>
    <chartFormat chart="1" format="2073">
      <pivotArea type="data" outline="0" fieldPosition="0">
        <references count="2">
          <reference field="4294967294" count="1" selected="0">
            <x v="0"/>
          </reference>
          <reference field="13" count="1" selected="0">
            <x v="24"/>
          </reference>
        </references>
      </pivotArea>
    </chartFormat>
    <chartFormat chart="1" format="2074">
      <pivotArea type="data" outline="0" fieldPosition="0">
        <references count="2">
          <reference field="4294967294" count="1" selected="0">
            <x v="0"/>
          </reference>
          <reference field="13" count="1" selected="0">
            <x v="25"/>
          </reference>
        </references>
      </pivotArea>
    </chartFormat>
    <chartFormat chart="1" format="2075">
      <pivotArea type="data" outline="0" fieldPosition="0">
        <references count="2">
          <reference field="4294967294" count="1" selected="0">
            <x v="0"/>
          </reference>
          <reference field="13" count="1" selected="0">
            <x v="26"/>
          </reference>
        </references>
      </pivotArea>
    </chartFormat>
    <chartFormat chart="1" format="2076">
      <pivotArea type="data" outline="0" fieldPosition="0">
        <references count="2">
          <reference field="4294967294" count="1" selected="0">
            <x v="0"/>
          </reference>
          <reference field="13" count="1" selected="0">
            <x v="27"/>
          </reference>
        </references>
      </pivotArea>
    </chartFormat>
    <chartFormat chart="1" format="2077">
      <pivotArea type="data" outline="0" fieldPosition="0">
        <references count="2">
          <reference field="4294967294" count="1" selected="0">
            <x v="1"/>
          </reference>
          <reference field="13" count="1" selected="0">
            <x v="0"/>
          </reference>
        </references>
      </pivotArea>
    </chartFormat>
    <chartFormat chart="1" format="2078">
      <pivotArea type="data" outline="0" fieldPosition="0">
        <references count="2">
          <reference field="4294967294" count="1" selected="0">
            <x v="1"/>
          </reference>
          <reference field="13" count="1" selected="0">
            <x v="1"/>
          </reference>
        </references>
      </pivotArea>
    </chartFormat>
    <chartFormat chart="1" format="2079">
      <pivotArea type="data" outline="0" fieldPosition="0">
        <references count="2">
          <reference field="4294967294" count="1" selected="0">
            <x v="1"/>
          </reference>
          <reference field="13" count="1" selected="0">
            <x v="2"/>
          </reference>
        </references>
      </pivotArea>
    </chartFormat>
    <chartFormat chart="1" format="2080">
      <pivotArea type="data" outline="0" fieldPosition="0">
        <references count="2">
          <reference field="4294967294" count="1" selected="0">
            <x v="1"/>
          </reference>
          <reference field="13" count="1" selected="0">
            <x v="3"/>
          </reference>
        </references>
      </pivotArea>
    </chartFormat>
    <chartFormat chart="1" format="2081">
      <pivotArea type="data" outline="0" fieldPosition="0">
        <references count="2">
          <reference field="4294967294" count="1" selected="0">
            <x v="1"/>
          </reference>
          <reference field="13" count="1" selected="0">
            <x v="4"/>
          </reference>
        </references>
      </pivotArea>
    </chartFormat>
    <chartFormat chart="1" format="2082">
      <pivotArea type="data" outline="0" fieldPosition="0">
        <references count="2">
          <reference field="4294967294" count="1" selected="0">
            <x v="1"/>
          </reference>
          <reference field="13" count="1" selected="0">
            <x v="5"/>
          </reference>
        </references>
      </pivotArea>
    </chartFormat>
    <chartFormat chart="1" format="2083">
      <pivotArea type="data" outline="0" fieldPosition="0">
        <references count="2">
          <reference field="4294967294" count="1" selected="0">
            <x v="1"/>
          </reference>
          <reference field="13" count="1" selected="0">
            <x v="6"/>
          </reference>
        </references>
      </pivotArea>
    </chartFormat>
    <chartFormat chart="1" format="2084">
      <pivotArea type="data" outline="0" fieldPosition="0">
        <references count="2">
          <reference field="4294967294" count="1" selected="0">
            <x v="1"/>
          </reference>
          <reference field="13" count="1" selected="0">
            <x v="7"/>
          </reference>
        </references>
      </pivotArea>
    </chartFormat>
    <chartFormat chart="1" format="2085">
      <pivotArea type="data" outline="0" fieldPosition="0">
        <references count="2">
          <reference field="4294967294" count="1" selected="0">
            <x v="1"/>
          </reference>
          <reference field="13" count="1" selected="0">
            <x v="8"/>
          </reference>
        </references>
      </pivotArea>
    </chartFormat>
    <chartFormat chart="1" format="2086">
      <pivotArea type="data" outline="0" fieldPosition="0">
        <references count="2">
          <reference field="4294967294" count="1" selected="0">
            <x v="1"/>
          </reference>
          <reference field="13" count="1" selected="0">
            <x v="9"/>
          </reference>
        </references>
      </pivotArea>
    </chartFormat>
    <chartFormat chart="1" format="2087">
      <pivotArea type="data" outline="0" fieldPosition="0">
        <references count="2">
          <reference field="4294967294" count="1" selected="0">
            <x v="1"/>
          </reference>
          <reference field="13" count="1" selected="0">
            <x v="10"/>
          </reference>
        </references>
      </pivotArea>
    </chartFormat>
    <chartFormat chart="1" format="2088">
      <pivotArea type="data" outline="0" fieldPosition="0">
        <references count="2">
          <reference field="4294967294" count="1" selected="0">
            <x v="1"/>
          </reference>
          <reference field="13" count="1" selected="0">
            <x v="11"/>
          </reference>
        </references>
      </pivotArea>
    </chartFormat>
    <chartFormat chart="1" format="2089">
      <pivotArea type="data" outline="0" fieldPosition="0">
        <references count="2">
          <reference field="4294967294" count="1" selected="0">
            <x v="1"/>
          </reference>
          <reference field="13" count="1" selected="0">
            <x v="12"/>
          </reference>
        </references>
      </pivotArea>
    </chartFormat>
    <chartFormat chart="1" format="2090">
      <pivotArea type="data" outline="0" fieldPosition="0">
        <references count="2">
          <reference field="4294967294" count="1" selected="0">
            <x v="1"/>
          </reference>
          <reference field="13" count="1" selected="0">
            <x v="13"/>
          </reference>
        </references>
      </pivotArea>
    </chartFormat>
    <chartFormat chart="1" format="2091">
      <pivotArea type="data" outline="0" fieldPosition="0">
        <references count="2">
          <reference field="4294967294" count="1" selected="0">
            <x v="1"/>
          </reference>
          <reference field="13" count="1" selected="0">
            <x v="14"/>
          </reference>
        </references>
      </pivotArea>
    </chartFormat>
    <chartFormat chart="1" format="2092">
      <pivotArea type="data" outline="0" fieldPosition="0">
        <references count="2">
          <reference field="4294967294" count="1" selected="0">
            <x v="1"/>
          </reference>
          <reference field="13" count="1" selected="0">
            <x v="15"/>
          </reference>
        </references>
      </pivotArea>
    </chartFormat>
    <chartFormat chart="1" format="2093">
      <pivotArea type="data" outline="0" fieldPosition="0">
        <references count="2">
          <reference field="4294967294" count="1" selected="0">
            <x v="1"/>
          </reference>
          <reference field="13" count="1" selected="0">
            <x v="16"/>
          </reference>
        </references>
      </pivotArea>
    </chartFormat>
    <chartFormat chart="1" format="2094">
      <pivotArea type="data" outline="0" fieldPosition="0">
        <references count="2">
          <reference field="4294967294" count="1" selected="0">
            <x v="1"/>
          </reference>
          <reference field="13" count="1" selected="0">
            <x v="17"/>
          </reference>
        </references>
      </pivotArea>
    </chartFormat>
    <chartFormat chart="1" format="2095">
      <pivotArea type="data" outline="0" fieldPosition="0">
        <references count="2">
          <reference field="4294967294" count="1" selected="0">
            <x v="1"/>
          </reference>
          <reference field="13" count="1" selected="0">
            <x v="18"/>
          </reference>
        </references>
      </pivotArea>
    </chartFormat>
    <chartFormat chart="1" format="2096">
      <pivotArea type="data" outline="0" fieldPosition="0">
        <references count="2">
          <reference field="4294967294" count="1" selected="0">
            <x v="1"/>
          </reference>
          <reference field="13" count="1" selected="0">
            <x v="19"/>
          </reference>
        </references>
      </pivotArea>
    </chartFormat>
    <chartFormat chart="1" format="2097">
      <pivotArea type="data" outline="0" fieldPosition="0">
        <references count="2">
          <reference field="4294967294" count="1" selected="0">
            <x v="1"/>
          </reference>
          <reference field="13" count="1" selected="0">
            <x v="20"/>
          </reference>
        </references>
      </pivotArea>
    </chartFormat>
    <chartFormat chart="1" format="2098">
      <pivotArea type="data" outline="0" fieldPosition="0">
        <references count="2">
          <reference field="4294967294" count="1" selected="0">
            <x v="1"/>
          </reference>
          <reference field="13" count="1" selected="0">
            <x v="21"/>
          </reference>
        </references>
      </pivotArea>
    </chartFormat>
    <chartFormat chart="1" format="2099">
      <pivotArea type="data" outline="0" fieldPosition="0">
        <references count="2">
          <reference field="4294967294" count="1" selected="0">
            <x v="1"/>
          </reference>
          <reference field="13" count="1" selected="0">
            <x v="22"/>
          </reference>
        </references>
      </pivotArea>
    </chartFormat>
    <chartFormat chart="1" format="2100">
      <pivotArea type="data" outline="0" fieldPosition="0">
        <references count="2">
          <reference field="4294967294" count="1" selected="0">
            <x v="1"/>
          </reference>
          <reference field="13" count="1" selected="0">
            <x v="23"/>
          </reference>
        </references>
      </pivotArea>
    </chartFormat>
    <chartFormat chart="1" format="2101">
      <pivotArea type="data" outline="0" fieldPosition="0">
        <references count="2">
          <reference field="4294967294" count="1" selected="0">
            <x v="1"/>
          </reference>
          <reference field="13" count="1" selected="0">
            <x v="24"/>
          </reference>
        </references>
      </pivotArea>
    </chartFormat>
    <chartFormat chart="1" format="2102">
      <pivotArea type="data" outline="0" fieldPosition="0">
        <references count="2">
          <reference field="4294967294" count="1" selected="0">
            <x v="1"/>
          </reference>
          <reference field="13" count="1" selected="0">
            <x v="25"/>
          </reference>
        </references>
      </pivotArea>
    </chartFormat>
    <chartFormat chart="1" format="2103">
      <pivotArea type="data" outline="0" fieldPosition="0">
        <references count="2">
          <reference field="4294967294" count="1" selected="0">
            <x v="1"/>
          </reference>
          <reference field="13" count="1" selected="0">
            <x v="26"/>
          </reference>
        </references>
      </pivotArea>
    </chartFormat>
    <chartFormat chart="1" format="2104">
      <pivotArea type="data" outline="0" fieldPosition="0">
        <references count="2">
          <reference field="4294967294" count="1" selected="0">
            <x v="1"/>
          </reference>
          <reference field="13" count="1" selected="0">
            <x v="27"/>
          </reference>
        </references>
      </pivotArea>
    </chartFormat>
    <chartFormat chart="1" format="2105">
      <pivotArea type="data" outline="0" fieldPosition="0">
        <references count="2">
          <reference field="4294967294" count="1" selected="0">
            <x v="2"/>
          </reference>
          <reference field="13" count="1" selected="0">
            <x v="0"/>
          </reference>
        </references>
      </pivotArea>
    </chartFormat>
    <chartFormat chart="1" format="2106">
      <pivotArea type="data" outline="0" fieldPosition="0">
        <references count="2">
          <reference field="4294967294" count="1" selected="0">
            <x v="2"/>
          </reference>
          <reference field="13" count="1" selected="0">
            <x v="1"/>
          </reference>
        </references>
      </pivotArea>
    </chartFormat>
    <chartFormat chart="1" format="2107">
      <pivotArea type="data" outline="0" fieldPosition="0">
        <references count="2">
          <reference field="4294967294" count="1" selected="0">
            <x v="2"/>
          </reference>
          <reference field="13" count="1" selected="0">
            <x v="2"/>
          </reference>
        </references>
      </pivotArea>
    </chartFormat>
    <chartFormat chart="1" format="2108">
      <pivotArea type="data" outline="0" fieldPosition="0">
        <references count="2">
          <reference field="4294967294" count="1" selected="0">
            <x v="2"/>
          </reference>
          <reference field="13" count="1" selected="0">
            <x v="3"/>
          </reference>
        </references>
      </pivotArea>
    </chartFormat>
    <chartFormat chart="1" format="2109">
      <pivotArea type="data" outline="0" fieldPosition="0">
        <references count="2">
          <reference field="4294967294" count="1" selected="0">
            <x v="2"/>
          </reference>
          <reference field="13" count="1" selected="0">
            <x v="4"/>
          </reference>
        </references>
      </pivotArea>
    </chartFormat>
    <chartFormat chart="1" format="2110">
      <pivotArea type="data" outline="0" fieldPosition="0">
        <references count="2">
          <reference field="4294967294" count="1" selected="0">
            <x v="2"/>
          </reference>
          <reference field="13" count="1" selected="0">
            <x v="5"/>
          </reference>
        </references>
      </pivotArea>
    </chartFormat>
    <chartFormat chart="1" format="2111">
      <pivotArea type="data" outline="0" fieldPosition="0">
        <references count="2">
          <reference field="4294967294" count="1" selected="0">
            <x v="2"/>
          </reference>
          <reference field="13" count="1" selected="0">
            <x v="6"/>
          </reference>
        </references>
      </pivotArea>
    </chartFormat>
    <chartFormat chart="1" format="2112">
      <pivotArea type="data" outline="0" fieldPosition="0">
        <references count="2">
          <reference field="4294967294" count="1" selected="0">
            <x v="2"/>
          </reference>
          <reference field="13" count="1" selected="0">
            <x v="7"/>
          </reference>
        </references>
      </pivotArea>
    </chartFormat>
    <chartFormat chart="1" format="2113">
      <pivotArea type="data" outline="0" fieldPosition="0">
        <references count="2">
          <reference field="4294967294" count="1" selected="0">
            <x v="2"/>
          </reference>
          <reference field="13" count="1" selected="0">
            <x v="8"/>
          </reference>
        </references>
      </pivotArea>
    </chartFormat>
    <chartFormat chart="1" format="2114">
      <pivotArea type="data" outline="0" fieldPosition="0">
        <references count="2">
          <reference field="4294967294" count="1" selected="0">
            <x v="2"/>
          </reference>
          <reference field="13" count="1" selected="0">
            <x v="9"/>
          </reference>
        </references>
      </pivotArea>
    </chartFormat>
    <chartFormat chart="1" format="2115">
      <pivotArea type="data" outline="0" fieldPosition="0">
        <references count="2">
          <reference field="4294967294" count="1" selected="0">
            <x v="2"/>
          </reference>
          <reference field="13" count="1" selected="0">
            <x v="10"/>
          </reference>
        </references>
      </pivotArea>
    </chartFormat>
    <chartFormat chart="1" format="2116">
      <pivotArea type="data" outline="0" fieldPosition="0">
        <references count="2">
          <reference field="4294967294" count="1" selected="0">
            <x v="2"/>
          </reference>
          <reference field="13" count="1" selected="0">
            <x v="11"/>
          </reference>
        </references>
      </pivotArea>
    </chartFormat>
    <chartFormat chart="1" format="2117">
      <pivotArea type="data" outline="0" fieldPosition="0">
        <references count="2">
          <reference field="4294967294" count="1" selected="0">
            <x v="2"/>
          </reference>
          <reference field="13" count="1" selected="0">
            <x v="12"/>
          </reference>
        </references>
      </pivotArea>
    </chartFormat>
    <chartFormat chart="1" format="2118">
      <pivotArea type="data" outline="0" fieldPosition="0">
        <references count="2">
          <reference field="4294967294" count="1" selected="0">
            <x v="2"/>
          </reference>
          <reference field="13" count="1" selected="0">
            <x v="13"/>
          </reference>
        </references>
      </pivotArea>
    </chartFormat>
    <chartFormat chart="1" format="2119">
      <pivotArea type="data" outline="0" fieldPosition="0">
        <references count="2">
          <reference field="4294967294" count="1" selected="0">
            <x v="2"/>
          </reference>
          <reference field="13" count="1" selected="0">
            <x v="14"/>
          </reference>
        </references>
      </pivotArea>
    </chartFormat>
    <chartFormat chart="1" format="2120">
      <pivotArea type="data" outline="0" fieldPosition="0">
        <references count="2">
          <reference field="4294967294" count="1" selected="0">
            <x v="2"/>
          </reference>
          <reference field="13" count="1" selected="0">
            <x v="15"/>
          </reference>
        </references>
      </pivotArea>
    </chartFormat>
    <chartFormat chart="1" format="2121">
      <pivotArea type="data" outline="0" fieldPosition="0">
        <references count="2">
          <reference field="4294967294" count="1" selected="0">
            <x v="2"/>
          </reference>
          <reference field="13" count="1" selected="0">
            <x v="16"/>
          </reference>
        </references>
      </pivotArea>
    </chartFormat>
    <chartFormat chart="1" format="2122">
      <pivotArea type="data" outline="0" fieldPosition="0">
        <references count="2">
          <reference field="4294967294" count="1" selected="0">
            <x v="2"/>
          </reference>
          <reference field="13" count="1" selected="0">
            <x v="17"/>
          </reference>
        </references>
      </pivotArea>
    </chartFormat>
    <chartFormat chart="1" format="2123">
      <pivotArea type="data" outline="0" fieldPosition="0">
        <references count="2">
          <reference field="4294967294" count="1" selected="0">
            <x v="2"/>
          </reference>
          <reference field="13" count="1" selected="0">
            <x v="18"/>
          </reference>
        </references>
      </pivotArea>
    </chartFormat>
    <chartFormat chart="1" format="2124">
      <pivotArea type="data" outline="0" fieldPosition="0">
        <references count="2">
          <reference field="4294967294" count="1" selected="0">
            <x v="2"/>
          </reference>
          <reference field="13" count="1" selected="0">
            <x v="19"/>
          </reference>
        </references>
      </pivotArea>
    </chartFormat>
    <chartFormat chart="1" format="2125">
      <pivotArea type="data" outline="0" fieldPosition="0">
        <references count="2">
          <reference field="4294967294" count="1" selected="0">
            <x v="2"/>
          </reference>
          <reference field="13" count="1" selected="0">
            <x v="20"/>
          </reference>
        </references>
      </pivotArea>
    </chartFormat>
    <chartFormat chart="1" format="2126">
      <pivotArea type="data" outline="0" fieldPosition="0">
        <references count="2">
          <reference field="4294967294" count="1" selected="0">
            <x v="2"/>
          </reference>
          <reference field="13" count="1" selected="0">
            <x v="21"/>
          </reference>
        </references>
      </pivotArea>
    </chartFormat>
    <chartFormat chart="1" format="2127">
      <pivotArea type="data" outline="0" fieldPosition="0">
        <references count="2">
          <reference field="4294967294" count="1" selected="0">
            <x v="2"/>
          </reference>
          <reference field="13" count="1" selected="0">
            <x v="22"/>
          </reference>
        </references>
      </pivotArea>
    </chartFormat>
    <chartFormat chart="1" format="2128">
      <pivotArea type="data" outline="0" fieldPosition="0">
        <references count="2">
          <reference field="4294967294" count="1" selected="0">
            <x v="2"/>
          </reference>
          <reference field="13" count="1" selected="0">
            <x v="23"/>
          </reference>
        </references>
      </pivotArea>
    </chartFormat>
    <chartFormat chart="1" format="2129">
      <pivotArea type="data" outline="0" fieldPosition="0">
        <references count="2">
          <reference field="4294967294" count="1" selected="0">
            <x v="2"/>
          </reference>
          <reference field="13" count="1" selected="0">
            <x v="24"/>
          </reference>
        </references>
      </pivotArea>
    </chartFormat>
    <chartFormat chart="1" format="2130">
      <pivotArea type="data" outline="0" fieldPosition="0">
        <references count="2">
          <reference field="4294967294" count="1" selected="0">
            <x v="2"/>
          </reference>
          <reference field="13" count="1" selected="0">
            <x v="25"/>
          </reference>
        </references>
      </pivotArea>
    </chartFormat>
    <chartFormat chart="1" format="2131">
      <pivotArea type="data" outline="0" fieldPosition="0">
        <references count="2">
          <reference field="4294967294" count="1" selected="0">
            <x v="2"/>
          </reference>
          <reference field="13" count="1" selected="0">
            <x v="26"/>
          </reference>
        </references>
      </pivotArea>
    </chartFormat>
    <chartFormat chart="1" format="2132">
      <pivotArea type="data" outline="0" fieldPosition="0">
        <references count="2">
          <reference field="4294967294" count="1" selected="0">
            <x v="2"/>
          </reference>
          <reference field="13" count="1" selected="0">
            <x v="27"/>
          </reference>
        </references>
      </pivotArea>
    </chartFormat>
    <chartFormat chart="1" format="2133">
      <pivotArea type="data" outline="0" fieldPosition="0">
        <references count="2">
          <reference field="4294967294" count="1" selected="0">
            <x v="3"/>
          </reference>
          <reference field="13" count="1" selected="0">
            <x v="0"/>
          </reference>
        </references>
      </pivotArea>
    </chartFormat>
    <chartFormat chart="1" format="2134">
      <pivotArea type="data" outline="0" fieldPosition="0">
        <references count="2">
          <reference field="4294967294" count="1" selected="0">
            <x v="3"/>
          </reference>
          <reference field="13" count="1" selected="0">
            <x v="1"/>
          </reference>
        </references>
      </pivotArea>
    </chartFormat>
    <chartFormat chart="1" format="2135">
      <pivotArea type="data" outline="0" fieldPosition="0">
        <references count="2">
          <reference field="4294967294" count="1" selected="0">
            <x v="3"/>
          </reference>
          <reference field="13" count="1" selected="0">
            <x v="2"/>
          </reference>
        </references>
      </pivotArea>
    </chartFormat>
    <chartFormat chart="1" format="2136">
      <pivotArea type="data" outline="0" fieldPosition="0">
        <references count="2">
          <reference field="4294967294" count="1" selected="0">
            <x v="3"/>
          </reference>
          <reference field="13" count="1" selected="0">
            <x v="3"/>
          </reference>
        </references>
      </pivotArea>
    </chartFormat>
    <chartFormat chart="1" format="2137">
      <pivotArea type="data" outline="0" fieldPosition="0">
        <references count="2">
          <reference field="4294967294" count="1" selected="0">
            <x v="3"/>
          </reference>
          <reference field="13" count="1" selected="0">
            <x v="4"/>
          </reference>
        </references>
      </pivotArea>
    </chartFormat>
    <chartFormat chart="1" format="2138">
      <pivotArea type="data" outline="0" fieldPosition="0">
        <references count="2">
          <reference field="4294967294" count="1" selected="0">
            <x v="3"/>
          </reference>
          <reference field="13" count="1" selected="0">
            <x v="5"/>
          </reference>
        </references>
      </pivotArea>
    </chartFormat>
    <chartFormat chart="1" format="2139">
      <pivotArea type="data" outline="0" fieldPosition="0">
        <references count="2">
          <reference field="4294967294" count="1" selected="0">
            <x v="3"/>
          </reference>
          <reference field="13" count="1" selected="0">
            <x v="6"/>
          </reference>
        </references>
      </pivotArea>
    </chartFormat>
    <chartFormat chart="1" format="2140">
      <pivotArea type="data" outline="0" fieldPosition="0">
        <references count="2">
          <reference field="4294967294" count="1" selected="0">
            <x v="3"/>
          </reference>
          <reference field="13" count="1" selected="0">
            <x v="7"/>
          </reference>
        </references>
      </pivotArea>
    </chartFormat>
    <chartFormat chart="1" format="2141">
      <pivotArea type="data" outline="0" fieldPosition="0">
        <references count="2">
          <reference field="4294967294" count="1" selected="0">
            <x v="3"/>
          </reference>
          <reference field="13" count="1" selected="0">
            <x v="8"/>
          </reference>
        </references>
      </pivotArea>
    </chartFormat>
    <chartFormat chart="1" format="2142">
      <pivotArea type="data" outline="0" fieldPosition="0">
        <references count="2">
          <reference field="4294967294" count="1" selected="0">
            <x v="3"/>
          </reference>
          <reference field="13" count="1" selected="0">
            <x v="9"/>
          </reference>
        </references>
      </pivotArea>
    </chartFormat>
    <chartFormat chart="1" format="2143">
      <pivotArea type="data" outline="0" fieldPosition="0">
        <references count="2">
          <reference field="4294967294" count="1" selected="0">
            <x v="3"/>
          </reference>
          <reference field="13" count="1" selected="0">
            <x v="10"/>
          </reference>
        </references>
      </pivotArea>
    </chartFormat>
    <chartFormat chart="1" format="2144">
      <pivotArea type="data" outline="0" fieldPosition="0">
        <references count="2">
          <reference field="4294967294" count="1" selected="0">
            <x v="3"/>
          </reference>
          <reference field="13" count="1" selected="0">
            <x v="11"/>
          </reference>
        </references>
      </pivotArea>
    </chartFormat>
    <chartFormat chart="1" format="2145">
      <pivotArea type="data" outline="0" fieldPosition="0">
        <references count="2">
          <reference field="4294967294" count="1" selected="0">
            <x v="3"/>
          </reference>
          <reference field="13" count="1" selected="0">
            <x v="12"/>
          </reference>
        </references>
      </pivotArea>
    </chartFormat>
    <chartFormat chart="1" format="2146">
      <pivotArea type="data" outline="0" fieldPosition="0">
        <references count="2">
          <reference field="4294967294" count="1" selected="0">
            <x v="3"/>
          </reference>
          <reference field="13" count="1" selected="0">
            <x v="13"/>
          </reference>
        </references>
      </pivotArea>
    </chartFormat>
    <chartFormat chart="1" format="2147">
      <pivotArea type="data" outline="0" fieldPosition="0">
        <references count="2">
          <reference field="4294967294" count="1" selected="0">
            <x v="3"/>
          </reference>
          <reference field="13" count="1" selected="0">
            <x v="14"/>
          </reference>
        </references>
      </pivotArea>
    </chartFormat>
    <chartFormat chart="1" format="2148">
      <pivotArea type="data" outline="0" fieldPosition="0">
        <references count="2">
          <reference field="4294967294" count="1" selected="0">
            <x v="3"/>
          </reference>
          <reference field="13" count="1" selected="0">
            <x v="15"/>
          </reference>
        </references>
      </pivotArea>
    </chartFormat>
    <chartFormat chart="1" format="2149">
      <pivotArea type="data" outline="0" fieldPosition="0">
        <references count="2">
          <reference field="4294967294" count="1" selected="0">
            <x v="3"/>
          </reference>
          <reference field="13" count="1" selected="0">
            <x v="16"/>
          </reference>
        </references>
      </pivotArea>
    </chartFormat>
    <chartFormat chart="1" format="2150">
      <pivotArea type="data" outline="0" fieldPosition="0">
        <references count="2">
          <reference field="4294967294" count="1" selected="0">
            <x v="3"/>
          </reference>
          <reference field="13" count="1" selected="0">
            <x v="17"/>
          </reference>
        </references>
      </pivotArea>
    </chartFormat>
    <chartFormat chart="1" format="2151">
      <pivotArea type="data" outline="0" fieldPosition="0">
        <references count="2">
          <reference field="4294967294" count="1" selected="0">
            <x v="3"/>
          </reference>
          <reference field="13" count="1" selected="0">
            <x v="18"/>
          </reference>
        </references>
      </pivotArea>
    </chartFormat>
    <chartFormat chart="1" format="2152">
      <pivotArea type="data" outline="0" fieldPosition="0">
        <references count="2">
          <reference field="4294967294" count="1" selected="0">
            <x v="3"/>
          </reference>
          <reference field="13" count="1" selected="0">
            <x v="19"/>
          </reference>
        </references>
      </pivotArea>
    </chartFormat>
    <chartFormat chart="1" format="2153">
      <pivotArea type="data" outline="0" fieldPosition="0">
        <references count="2">
          <reference field="4294967294" count="1" selected="0">
            <x v="3"/>
          </reference>
          <reference field="13" count="1" selected="0">
            <x v="20"/>
          </reference>
        </references>
      </pivotArea>
    </chartFormat>
    <chartFormat chart="1" format="2154">
      <pivotArea type="data" outline="0" fieldPosition="0">
        <references count="2">
          <reference field="4294967294" count="1" selected="0">
            <x v="3"/>
          </reference>
          <reference field="13" count="1" selected="0">
            <x v="21"/>
          </reference>
        </references>
      </pivotArea>
    </chartFormat>
    <chartFormat chart="1" format="2155">
      <pivotArea type="data" outline="0" fieldPosition="0">
        <references count="2">
          <reference field="4294967294" count="1" selected="0">
            <x v="3"/>
          </reference>
          <reference field="13" count="1" selected="0">
            <x v="22"/>
          </reference>
        </references>
      </pivotArea>
    </chartFormat>
    <chartFormat chart="1" format="2156">
      <pivotArea type="data" outline="0" fieldPosition="0">
        <references count="2">
          <reference field="4294967294" count="1" selected="0">
            <x v="3"/>
          </reference>
          <reference field="13" count="1" selected="0">
            <x v="23"/>
          </reference>
        </references>
      </pivotArea>
    </chartFormat>
    <chartFormat chart="1" format="2157">
      <pivotArea type="data" outline="0" fieldPosition="0">
        <references count="2">
          <reference field="4294967294" count="1" selected="0">
            <x v="3"/>
          </reference>
          <reference field="13" count="1" selected="0">
            <x v="24"/>
          </reference>
        </references>
      </pivotArea>
    </chartFormat>
    <chartFormat chart="1" format="2158">
      <pivotArea type="data" outline="0" fieldPosition="0">
        <references count="2">
          <reference field="4294967294" count="1" selected="0">
            <x v="3"/>
          </reference>
          <reference field="13" count="1" selected="0">
            <x v="25"/>
          </reference>
        </references>
      </pivotArea>
    </chartFormat>
    <chartFormat chart="1" format="2159">
      <pivotArea type="data" outline="0" fieldPosition="0">
        <references count="2">
          <reference field="4294967294" count="1" selected="0">
            <x v="3"/>
          </reference>
          <reference field="13" count="1" selected="0">
            <x v="26"/>
          </reference>
        </references>
      </pivotArea>
    </chartFormat>
    <chartFormat chart="1" format="2160">
      <pivotArea type="data" outline="0" fieldPosition="0">
        <references count="2">
          <reference field="4294967294" count="1" selected="0">
            <x v="3"/>
          </reference>
          <reference field="13" count="1" selected="0">
            <x v="27"/>
          </reference>
        </references>
      </pivotArea>
    </chartFormat>
    <chartFormat chart="1" format="2161">
      <pivotArea type="data" outline="0" fieldPosition="0">
        <references count="2">
          <reference field="4294967294" count="1" selected="0">
            <x v="4"/>
          </reference>
          <reference field="13" count="1" selected="0">
            <x v="0"/>
          </reference>
        </references>
      </pivotArea>
    </chartFormat>
    <chartFormat chart="1" format="2162">
      <pivotArea type="data" outline="0" fieldPosition="0">
        <references count="2">
          <reference field="4294967294" count="1" selected="0">
            <x v="4"/>
          </reference>
          <reference field="13" count="1" selected="0">
            <x v="1"/>
          </reference>
        </references>
      </pivotArea>
    </chartFormat>
    <chartFormat chart="1" format="2163">
      <pivotArea type="data" outline="0" fieldPosition="0">
        <references count="2">
          <reference field="4294967294" count="1" selected="0">
            <x v="4"/>
          </reference>
          <reference field="13" count="1" selected="0">
            <x v="2"/>
          </reference>
        </references>
      </pivotArea>
    </chartFormat>
    <chartFormat chart="1" format="2164">
      <pivotArea type="data" outline="0" fieldPosition="0">
        <references count="2">
          <reference field="4294967294" count="1" selected="0">
            <x v="4"/>
          </reference>
          <reference field="13" count="1" selected="0">
            <x v="3"/>
          </reference>
        </references>
      </pivotArea>
    </chartFormat>
    <chartFormat chart="1" format="2165">
      <pivotArea type="data" outline="0" fieldPosition="0">
        <references count="2">
          <reference field="4294967294" count="1" selected="0">
            <x v="4"/>
          </reference>
          <reference field="13" count="1" selected="0">
            <x v="4"/>
          </reference>
        </references>
      </pivotArea>
    </chartFormat>
    <chartFormat chart="1" format="2166">
      <pivotArea type="data" outline="0" fieldPosition="0">
        <references count="2">
          <reference field="4294967294" count="1" selected="0">
            <x v="4"/>
          </reference>
          <reference field="13" count="1" selected="0">
            <x v="5"/>
          </reference>
        </references>
      </pivotArea>
    </chartFormat>
    <chartFormat chart="1" format="2167">
      <pivotArea type="data" outline="0" fieldPosition="0">
        <references count="2">
          <reference field="4294967294" count="1" selected="0">
            <x v="4"/>
          </reference>
          <reference field="13" count="1" selected="0">
            <x v="6"/>
          </reference>
        </references>
      </pivotArea>
    </chartFormat>
    <chartFormat chart="1" format="2168">
      <pivotArea type="data" outline="0" fieldPosition="0">
        <references count="2">
          <reference field="4294967294" count="1" selected="0">
            <x v="4"/>
          </reference>
          <reference field="13" count="1" selected="0">
            <x v="7"/>
          </reference>
        </references>
      </pivotArea>
    </chartFormat>
    <chartFormat chart="1" format="2169">
      <pivotArea type="data" outline="0" fieldPosition="0">
        <references count="2">
          <reference field="4294967294" count="1" selected="0">
            <x v="4"/>
          </reference>
          <reference field="13" count="1" selected="0">
            <x v="8"/>
          </reference>
        </references>
      </pivotArea>
    </chartFormat>
    <chartFormat chart="1" format="2170">
      <pivotArea type="data" outline="0" fieldPosition="0">
        <references count="2">
          <reference field="4294967294" count="1" selected="0">
            <x v="4"/>
          </reference>
          <reference field="13" count="1" selected="0">
            <x v="9"/>
          </reference>
        </references>
      </pivotArea>
    </chartFormat>
    <chartFormat chart="1" format="2171">
      <pivotArea type="data" outline="0" fieldPosition="0">
        <references count="2">
          <reference field="4294967294" count="1" selected="0">
            <x v="4"/>
          </reference>
          <reference field="13" count="1" selected="0">
            <x v="10"/>
          </reference>
        </references>
      </pivotArea>
    </chartFormat>
    <chartFormat chart="1" format="2172">
      <pivotArea type="data" outline="0" fieldPosition="0">
        <references count="2">
          <reference field="4294967294" count="1" selected="0">
            <x v="4"/>
          </reference>
          <reference field="13" count="1" selected="0">
            <x v="11"/>
          </reference>
        </references>
      </pivotArea>
    </chartFormat>
    <chartFormat chart="1" format="2173">
      <pivotArea type="data" outline="0" fieldPosition="0">
        <references count="2">
          <reference field="4294967294" count="1" selected="0">
            <x v="4"/>
          </reference>
          <reference field="13" count="1" selected="0">
            <x v="12"/>
          </reference>
        </references>
      </pivotArea>
    </chartFormat>
    <chartFormat chart="1" format="2174">
      <pivotArea type="data" outline="0" fieldPosition="0">
        <references count="2">
          <reference field="4294967294" count="1" selected="0">
            <x v="4"/>
          </reference>
          <reference field="13" count="1" selected="0">
            <x v="13"/>
          </reference>
        </references>
      </pivotArea>
    </chartFormat>
    <chartFormat chart="1" format="2175">
      <pivotArea type="data" outline="0" fieldPosition="0">
        <references count="2">
          <reference field="4294967294" count="1" selected="0">
            <x v="4"/>
          </reference>
          <reference field="13" count="1" selected="0">
            <x v="14"/>
          </reference>
        </references>
      </pivotArea>
    </chartFormat>
    <chartFormat chart="1" format="2176">
      <pivotArea type="data" outline="0" fieldPosition="0">
        <references count="2">
          <reference field="4294967294" count="1" selected="0">
            <x v="4"/>
          </reference>
          <reference field="13" count="1" selected="0">
            <x v="15"/>
          </reference>
        </references>
      </pivotArea>
    </chartFormat>
    <chartFormat chart="1" format="2177">
      <pivotArea type="data" outline="0" fieldPosition="0">
        <references count="2">
          <reference field="4294967294" count="1" selected="0">
            <x v="4"/>
          </reference>
          <reference field="13" count="1" selected="0">
            <x v="16"/>
          </reference>
        </references>
      </pivotArea>
    </chartFormat>
    <chartFormat chart="1" format="2178">
      <pivotArea type="data" outline="0" fieldPosition="0">
        <references count="2">
          <reference field="4294967294" count="1" selected="0">
            <x v="4"/>
          </reference>
          <reference field="13" count="1" selected="0">
            <x v="17"/>
          </reference>
        </references>
      </pivotArea>
    </chartFormat>
    <chartFormat chart="1" format="2179">
      <pivotArea type="data" outline="0" fieldPosition="0">
        <references count="2">
          <reference field="4294967294" count="1" selected="0">
            <x v="4"/>
          </reference>
          <reference field="13" count="1" selected="0">
            <x v="18"/>
          </reference>
        </references>
      </pivotArea>
    </chartFormat>
    <chartFormat chart="1" format="2180">
      <pivotArea type="data" outline="0" fieldPosition="0">
        <references count="2">
          <reference field="4294967294" count="1" selected="0">
            <x v="4"/>
          </reference>
          <reference field="13" count="1" selected="0">
            <x v="19"/>
          </reference>
        </references>
      </pivotArea>
    </chartFormat>
    <chartFormat chart="1" format="2181">
      <pivotArea type="data" outline="0" fieldPosition="0">
        <references count="2">
          <reference field="4294967294" count="1" selected="0">
            <x v="4"/>
          </reference>
          <reference field="13" count="1" selected="0">
            <x v="20"/>
          </reference>
        </references>
      </pivotArea>
    </chartFormat>
    <chartFormat chart="1" format="2182">
      <pivotArea type="data" outline="0" fieldPosition="0">
        <references count="2">
          <reference field="4294967294" count="1" selected="0">
            <x v="4"/>
          </reference>
          <reference field="13" count="1" selected="0">
            <x v="21"/>
          </reference>
        </references>
      </pivotArea>
    </chartFormat>
    <chartFormat chart="1" format="2183">
      <pivotArea type="data" outline="0" fieldPosition="0">
        <references count="2">
          <reference field="4294967294" count="1" selected="0">
            <x v="4"/>
          </reference>
          <reference field="13" count="1" selected="0">
            <x v="22"/>
          </reference>
        </references>
      </pivotArea>
    </chartFormat>
    <chartFormat chart="1" format="2184">
      <pivotArea type="data" outline="0" fieldPosition="0">
        <references count="2">
          <reference field="4294967294" count="1" selected="0">
            <x v="4"/>
          </reference>
          <reference field="13" count="1" selected="0">
            <x v="23"/>
          </reference>
        </references>
      </pivotArea>
    </chartFormat>
    <chartFormat chart="1" format="2185">
      <pivotArea type="data" outline="0" fieldPosition="0">
        <references count="2">
          <reference field="4294967294" count="1" selected="0">
            <x v="4"/>
          </reference>
          <reference field="13" count="1" selected="0">
            <x v="24"/>
          </reference>
        </references>
      </pivotArea>
    </chartFormat>
    <chartFormat chart="1" format="2186">
      <pivotArea type="data" outline="0" fieldPosition="0">
        <references count="2">
          <reference field="4294967294" count="1" selected="0">
            <x v="4"/>
          </reference>
          <reference field="13" count="1" selected="0">
            <x v="25"/>
          </reference>
        </references>
      </pivotArea>
    </chartFormat>
    <chartFormat chart="1" format="2187">
      <pivotArea type="data" outline="0" fieldPosition="0">
        <references count="2">
          <reference field="4294967294" count="1" selected="0">
            <x v="4"/>
          </reference>
          <reference field="13" count="1" selected="0">
            <x v="26"/>
          </reference>
        </references>
      </pivotArea>
    </chartFormat>
    <chartFormat chart="1" format="2188">
      <pivotArea type="data" outline="0" fieldPosition="0">
        <references count="2">
          <reference field="4294967294" count="1" selected="0">
            <x v="4"/>
          </reference>
          <reference field="13" count="1" selected="0">
            <x v="27"/>
          </reference>
        </references>
      </pivotArea>
    </chartFormat>
    <chartFormat chart="1" format="2189">
      <pivotArea type="data" outline="0" fieldPosition="0">
        <references count="2">
          <reference field="4294967294" count="1" selected="0">
            <x v="5"/>
          </reference>
          <reference field="13" count="1" selected="0">
            <x v="0"/>
          </reference>
        </references>
      </pivotArea>
    </chartFormat>
    <chartFormat chart="1" format="2190">
      <pivotArea type="data" outline="0" fieldPosition="0">
        <references count="2">
          <reference field="4294967294" count="1" selected="0">
            <x v="5"/>
          </reference>
          <reference field="13" count="1" selected="0">
            <x v="1"/>
          </reference>
        </references>
      </pivotArea>
    </chartFormat>
    <chartFormat chart="1" format="2191">
      <pivotArea type="data" outline="0" fieldPosition="0">
        <references count="2">
          <reference field="4294967294" count="1" selected="0">
            <x v="5"/>
          </reference>
          <reference field="13" count="1" selected="0">
            <x v="2"/>
          </reference>
        </references>
      </pivotArea>
    </chartFormat>
    <chartFormat chart="1" format="2192">
      <pivotArea type="data" outline="0" fieldPosition="0">
        <references count="2">
          <reference field="4294967294" count="1" selected="0">
            <x v="5"/>
          </reference>
          <reference field="13" count="1" selected="0">
            <x v="3"/>
          </reference>
        </references>
      </pivotArea>
    </chartFormat>
    <chartFormat chart="1" format="2193">
      <pivotArea type="data" outline="0" fieldPosition="0">
        <references count="2">
          <reference field="4294967294" count="1" selected="0">
            <x v="5"/>
          </reference>
          <reference field="13" count="1" selected="0">
            <x v="4"/>
          </reference>
        </references>
      </pivotArea>
    </chartFormat>
    <chartFormat chart="1" format="2194">
      <pivotArea type="data" outline="0" fieldPosition="0">
        <references count="2">
          <reference field="4294967294" count="1" selected="0">
            <x v="5"/>
          </reference>
          <reference field="13" count="1" selected="0">
            <x v="5"/>
          </reference>
        </references>
      </pivotArea>
    </chartFormat>
    <chartFormat chart="1" format="2195">
      <pivotArea type="data" outline="0" fieldPosition="0">
        <references count="2">
          <reference field="4294967294" count="1" selected="0">
            <x v="5"/>
          </reference>
          <reference field="13" count="1" selected="0">
            <x v="6"/>
          </reference>
        </references>
      </pivotArea>
    </chartFormat>
    <chartFormat chart="1" format="2196">
      <pivotArea type="data" outline="0" fieldPosition="0">
        <references count="2">
          <reference field="4294967294" count="1" selected="0">
            <x v="5"/>
          </reference>
          <reference field="13" count="1" selected="0">
            <x v="7"/>
          </reference>
        </references>
      </pivotArea>
    </chartFormat>
    <chartFormat chart="1" format="2197">
      <pivotArea type="data" outline="0" fieldPosition="0">
        <references count="2">
          <reference field="4294967294" count="1" selected="0">
            <x v="5"/>
          </reference>
          <reference field="13" count="1" selected="0">
            <x v="8"/>
          </reference>
        </references>
      </pivotArea>
    </chartFormat>
    <chartFormat chart="1" format="2198">
      <pivotArea type="data" outline="0" fieldPosition="0">
        <references count="2">
          <reference field="4294967294" count="1" selected="0">
            <x v="5"/>
          </reference>
          <reference field="13" count="1" selected="0">
            <x v="9"/>
          </reference>
        </references>
      </pivotArea>
    </chartFormat>
    <chartFormat chart="1" format="2199">
      <pivotArea type="data" outline="0" fieldPosition="0">
        <references count="2">
          <reference field="4294967294" count="1" selected="0">
            <x v="5"/>
          </reference>
          <reference field="13" count="1" selected="0">
            <x v="10"/>
          </reference>
        </references>
      </pivotArea>
    </chartFormat>
    <chartFormat chart="1" format="2200">
      <pivotArea type="data" outline="0" fieldPosition="0">
        <references count="2">
          <reference field="4294967294" count="1" selected="0">
            <x v="5"/>
          </reference>
          <reference field="13" count="1" selected="0">
            <x v="11"/>
          </reference>
        </references>
      </pivotArea>
    </chartFormat>
    <chartFormat chart="1" format="2201">
      <pivotArea type="data" outline="0" fieldPosition="0">
        <references count="2">
          <reference field="4294967294" count="1" selected="0">
            <x v="5"/>
          </reference>
          <reference field="13" count="1" selected="0">
            <x v="12"/>
          </reference>
        </references>
      </pivotArea>
    </chartFormat>
    <chartFormat chart="1" format="2202">
      <pivotArea type="data" outline="0" fieldPosition="0">
        <references count="2">
          <reference field="4294967294" count="1" selected="0">
            <x v="5"/>
          </reference>
          <reference field="13" count="1" selected="0">
            <x v="13"/>
          </reference>
        </references>
      </pivotArea>
    </chartFormat>
    <chartFormat chart="1" format="2203">
      <pivotArea type="data" outline="0" fieldPosition="0">
        <references count="2">
          <reference field="4294967294" count="1" selected="0">
            <x v="5"/>
          </reference>
          <reference field="13" count="1" selected="0">
            <x v="14"/>
          </reference>
        </references>
      </pivotArea>
    </chartFormat>
    <chartFormat chart="1" format="2204">
      <pivotArea type="data" outline="0" fieldPosition="0">
        <references count="2">
          <reference field="4294967294" count="1" selected="0">
            <x v="5"/>
          </reference>
          <reference field="13" count="1" selected="0">
            <x v="15"/>
          </reference>
        </references>
      </pivotArea>
    </chartFormat>
    <chartFormat chart="1" format="2205">
      <pivotArea type="data" outline="0" fieldPosition="0">
        <references count="2">
          <reference field="4294967294" count="1" selected="0">
            <x v="5"/>
          </reference>
          <reference field="13" count="1" selected="0">
            <x v="16"/>
          </reference>
        </references>
      </pivotArea>
    </chartFormat>
    <chartFormat chart="1" format="2206">
      <pivotArea type="data" outline="0" fieldPosition="0">
        <references count="2">
          <reference field="4294967294" count="1" selected="0">
            <x v="5"/>
          </reference>
          <reference field="13" count="1" selected="0">
            <x v="17"/>
          </reference>
        </references>
      </pivotArea>
    </chartFormat>
    <chartFormat chart="1" format="2207">
      <pivotArea type="data" outline="0" fieldPosition="0">
        <references count="2">
          <reference field="4294967294" count="1" selected="0">
            <x v="5"/>
          </reference>
          <reference field="13" count="1" selected="0">
            <x v="18"/>
          </reference>
        </references>
      </pivotArea>
    </chartFormat>
    <chartFormat chart="1" format="2208">
      <pivotArea type="data" outline="0" fieldPosition="0">
        <references count="2">
          <reference field="4294967294" count="1" selected="0">
            <x v="5"/>
          </reference>
          <reference field="13" count="1" selected="0">
            <x v="19"/>
          </reference>
        </references>
      </pivotArea>
    </chartFormat>
    <chartFormat chart="1" format="2209">
      <pivotArea type="data" outline="0" fieldPosition="0">
        <references count="2">
          <reference field="4294967294" count="1" selected="0">
            <x v="5"/>
          </reference>
          <reference field="13" count="1" selected="0">
            <x v="20"/>
          </reference>
        </references>
      </pivotArea>
    </chartFormat>
    <chartFormat chart="1" format="2210">
      <pivotArea type="data" outline="0" fieldPosition="0">
        <references count="2">
          <reference field="4294967294" count="1" selected="0">
            <x v="5"/>
          </reference>
          <reference field="13" count="1" selected="0">
            <x v="21"/>
          </reference>
        </references>
      </pivotArea>
    </chartFormat>
    <chartFormat chart="1" format="2211">
      <pivotArea type="data" outline="0" fieldPosition="0">
        <references count="2">
          <reference field="4294967294" count="1" selected="0">
            <x v="5"/>
          </reference>
          <reference field="13" count="1" selected="0">
            <x v="22"/>
          </reference>
        </references>
      </pivotArea>
    </chartFormat>
    <chartFormat chart="1" format="2212">
      <pivotArea type="data" outline="0" fieldPosition="0">
        <references count="2">
          <reference field="4294967294" count="1" selected="0">
            <x v="5"/>
          </reference>
          <reference field="13" count="1" selected="0">
            <x v="23"/>
          </reference>
        </references>
      </pivotArea>
    </chartFormat>
    <chartFormat chart="1" format="2213">
      <pivotArea type="data" outline="0" fieldPosition="0">
        <references count="2">
          <reference field="4294967294" count="1" selected="0">
            <x v="5"/>
          </reference>
          <reference field="13" count="1" selected="0">
            <x v="24"/>
          </reference>
        </references>
      </pivotArea>
    </chartFormat>
    <chartFormat chart="1" format="2214">
      <pivotArea type="data" outline="0" fieldPosition="0">
        <references count="2">
          <reference field="4294967294" count="1" selected="0">
            <x v="5"/>
          </reference>
          <reference field="13" count="1" selected="0">
            <x v="25"/>
          </reference>
        </references>
      </pivotArea>
    </chartFormat>
    <chartFormat chart="1" format="2215">
      <pivotArea type="data" outline="0" fieldPosition="0">
        <references count="2">
          <reference field="4294967294" count="1" selected="0">
            <x v="5"/>
          </reference>
          <reference field="13" count="1" selected="0">
            <x v="26"/>
          </reference>
        </references>
      </pivotArea>
    </chartFormat>
    <chartFormat chart="1" format="2216">
      <pivotArea type="data" outline="0" fieldPosition="0">
        <references count="2">
          <reference field="4294967294" count="1" selected="0">
            <x v="5"/>
          </reference>
          <reference field="13" count="1" selected="0">
            <x v="27"/>
          </reference>
        </references>
      </pivotArea>
    </chartFormat>
    <chartFormat chart="1" format="2217">
      <pivotArea type="data" outline="0" fieldPosition="0">
        <references count="2">
          <reference field="4294967294" count="1" selected="0">
            <x v="6"/>
          </reference>
          <reference field="13" count="1" selected="0">
            <x v="0"/>
          </reference>
        </references>
      </pivotArea>
    </chartFormat>
    <chartFormat chart="1" format="2218">
      <pivotArea type="data" outline="0" fieldPosition="0">
        <references count="2">
          <reference field="4294967294" count="1" selected="0">
            <x v="6"/>
          </reference>
          <reference field="13" count="1" selected="0">
            <x v="1"/>
          </reference>
        </references>
      </pivotArea>
    </chartFormat>
    <chartFormat chart="1" format="2219">
      <pivotArea type="data" outline="0" fieldPosition="0">
        <references count="2">
          <reference field="4294967294" count="1" selected="0">
            <x v="6"/>
          </reference>
          <reference field="13" count="1" selected="0">
            <x v="2"/>
          </reference>
        </references>
      </pivotArea>
    </chartFormat>
    <chartFormat chart="1" format="2220">
      <pivotArea type="data" outline="0" fieldPosition="0">
        <references count="2">
          <reference field="4294967294" count="1" selected="0">
            <x v="6"/>
          </reference>
          <reference field="13" count="1" selected="0">
            <x v="3"/>
          </reference>
        </references>
      </pivotArea>
    </chartFormat>
    <chartFormat chart="1" format="2221">
      <pivotArea type="data" outline="0" fieldPosition="0">
        <references count="2">
          <reference field="4294967294" count="1" selected="0">
            <x v="6"/>
          </reference>
          <reference field="13" count="1" selected="0">
            <x v="4"/>
          </reference>
        </references>
      </pivotArea>
    </chartFormat>
    <chartFormat chart="1" format="2222">
      <pivotArea type="data" outline="0" fieldPosition="0">
        <references count="2">
          <reference field="4294967294" count="1" selected="0">
            <x v="6"/>
          </reference>
          <reference field="13" count="1" selected="0">
            <x v="5"/>
          </reference>
        </references>
      </pivotArea>
    </chartFormat>
    <chartFormat chart="1" format="2223">
      <pivotArea type="data" outline="0" fieldPosition="0">
        <references count="2">
          <reference field="4294967294" count="1" selected="0">
            <x v="6"/>
          </reference>
          <reference field="13" count="1" selected="0">
            <x v="6"/>
          </reference>
        </references>
      </pivotArea>
    </chartFormat>
    <chartFormat chart="1" format="2224">
      <pivotArea type="data" outline="0" fieldPosition="0">
        <references count="2">
          <reference field="4294967294" count="1" selected="0">
            <x v="6"/>
          </reference>
          <reference field="13" count="1" selected="0">
            <x v="7"/>
          </reference>
        </references>
      </pivotArea>
    </chartFormat>
    <chartFormat chart="1" format="2225">
      <pivotArea type="data" outline="0" fieldPosition="0">
        <references count="2">
          <reference field="4294967294" count="1" selected="0">
            <x v="6"/>
          </reference>
          <reference field="13" count="1" selected="0">
            <x v="8"/>
          </reference>
        </references>
      </pivotArea>
    </chartFormat>
    <chartFormat chart="1" format="2226">
      <pivotArea type="data" outline="0" fieldPosition="0">
        <references count="2">
          <reference field="4294967294" count="1" selected="0">
            <x v="6"/>
          </reference>
          <reference field="13" count="1" selected="0">
            <x v="9"/>
          </reference>
        </references>
      </pivotArea>
    </chartFormat>
    <chartFormat chart="1" format="2227">
      <pivotArea type="data" outline="0" fieldPosition="0">
        <references count="2">
          <reference field="4294967294" count="1" selected="0">
            <x v="6"/>
          </reference>
          <reference field="13" count="1" selected="0">
            <x v="10"/>
          </reference>
        </references>
      </pivotArea>
    </chartFormat>
    <chartFormat chart="1" format="2228">
      <pivotArea type="data" outline="0" fieldPosition="0">
        <references count="2">
          <reference field="4294967294" count="1" selected="0">
            <x v="6"/>
          </reference>
          <reference field="13" count="1" selected="0">
            <x v="11"/>
          </reference>
        </references>
      </pivotArea>
    </chartFormat>
    <chartFormat chart="1" format="2229">
      <pivotArea type="data" outline="0" fieldPosition="0">
        <references count="2">
          <reference field="4294967294" count="1" selected="0">
            <x v="6"/>
          </reference>
          <reference field="13" count="1" selected="0">
            <x v="12"/>
          </reference>
        </references>
      </pivotArea>
    </chartFormat>
    <chartFormat chart="1" format="2230">
      <pivotArea type="data" outline="0" fieldPosition="0">
        <references count="2">
          <reference field="4294967294" count="1" selected="0">
            <x v="6"/>
          </reference>
          <reference field="13" count="1" selected="0">
            <x v="13"/>
          </reference>
        </references>
      </pivotArea>
    </chartFormat>
    <chartFormat chart="1" format="2231">
      <pivotArea type="data" outline="0" fieldPosition="0">
        <references count="2">
          <reference field="4294967294" count="1" selected="0">
            <x v="6"/>
          </reference>
          <reference field="13" count="1" selected="0">
            <x v="14"/>
          </reference>
        </references>
      </pivotArea>
    </chartFormat>
    <chartFormat chart="1" format="2232">
      <pivotArea type="data" outline="0" fieldPosition="0">
        <references count="2">
          <reference field="4294967294" count="1" selected="0">
            <x v="6"/>
          </reference>
          <reference field="13" count="1" selected="0">
            <x v="15"/>
          </reference>
        </references>
      </pivotArea>
    </chartFormat>
    <chartFormat chart="1" format="2233">
      <pivotArea type="data" outline="0" fieldPosition="0">
        <references count="2">
          <reference field="4294967294" count="1" selected="0">
            <x v="6"/>
          </reference>
          <reference field="13" count="1" selected="0">
            <x v="16"/>
          </reference>
        </references>
      </pivotArea>
    </chartFormat>
    <chartFormat chart="1" format="2234">
      <pivotArea type="data" outline="0" fieldPosition="0">
        <references count="2">
          <reference field="4294967294" count="1" selected="0">
            <x v="6"/>
          </reference>
          <reference field="13" count="1" selected="0">
            <x v="17"/>
          </reference>
        </references>
      </pivotArea>
    </chartFormat>
    <chartFormat chart="1" format="2235">
      <pivotArea type="data" outline="0" fieldPosition="0">
        <references count="2">
          <reference field="4294967294" count="1" selected="0">
            <x v="6"/>
          </reference>
          <reference field="13" count="1" selected="0">
            <x v="18"/>
          </reference>
        </references>
      </pivotArea>
    </chartFormat>
    <chartFormat chart="1" format="2236">
      <pivotArea type="data" outline="0" fieldPosition="0">
        <references count="2">
          <reference field="4294967294" count="1" selected="0">
            <x v="6"/>
          </reference>
          <reference field="13" count="1" selected="0">
            <x v="19"/>
          </reference>
        </references>
      </pivotArea>
    </chartFormat>
    <chartFormat chart="1" format="2237">
      <pivotArea type="data" outline="0" fieldPosition="0">
        <references count="2">
          <reference field="4294967294" count="1" selected="0">
            <x v="6"/>
          </reference>
          <reference field="13" count="1" selected="0">
            <x v="20"/>
          </reference>
        </references>
      </pivotArea>
    </chartFormat>
    <chartFormat chart="1" format="2238">
      <pivotArea type="data" outline="0" fieldPosition="0">
        <references count="2">
          <reference field="4294967294" count="1" selected="0">
            <x v="6"/>
          </reference>
          <reference field="13" count="1" selected="0">
            <x v="21"/>
          </reference>
        </references>
      </pivotArea>
    </chartFormat>
    <chartFormat chart="1" format="2239">
      <pivotArea type="data" outline="0" fieldPosition="0">
        <references count="2">
          <reference field="4294967294" count="1" selected="0">
            <x v="6"/>
          </reference>
          <reference field="13" count="1" selected="0">
            <x v="22"/>
          </reference>
        </references>
      </pivotArea>
    </chartFormat>
    <chartFormat chart="1" format="2240">
      <pivotArea type="data" outline="0" fieldPosition="0">
        <references count="2">
          <reference field="4294967294" count="1" selected="0">
            <x v="6"/>
          </reference>
          <reference field="13" count="1" selected="0">
            <x v="23"/>
          </reference>
        </references>
      </pivotArea>
    </chartFormat>
    <chartFormat chart="1" format="2241">
      <pivotArea type="data" outline="0" fieldPosition="0">
        <references count="2">
          <reference field="4294967294" count="1" selected="0">
            <x v="6"/>
          </reference>
          <reference field="13" count="1" selected="0">
            <x v="24"/>
          </reference>
        </references>
      </pivotArea>
    </chartFormat>
    <chartFormat chart="1" format="2242">
      <pivotArea type="data" outline="0" fieldPosition="0">
        <references count="2">
          <reference field="4294967294" count="1" selected="0">
            <x v="6"/>
          </reference>
          <reference field="13" count="1" selected="0">
            <x v="25"/>
          </reference>
        </references>
      </pivotArea>
    </chartFormat>
    <chartFormat chart="1" format="2243">
      <pivotArea type="data" outline="0" fieldPosition="0">
        <references count="2">
          <reference field="4294967294" count="1" selected="0">
            <x v="6"/>
          </reference>
          <reference field="13" count="1" selected="0">
            <x v="26"/>
          </reference>
        </references>
      </pivotArea>
    </chartFormat>
    <chartFormat chart="1" format="2244">
      <pivotArea type="data" outline="0" fieldPosition="0">
        <references count="2">
          <reference field="4294967294" count="1" selected="0">
            <x v="6"/>
          </reference>
          <reference field="13" count="1" selected="0">
            <x v="27"/>
          </reference>
        </references>
      </pivotArea>
    </chartFormat>
    <chartFormat chart="1" format="2245">
      <pivotArea type="data" outline="0" fieldPosition="0">
        <references count="2">
          <reference field="4294967294" count="1" selected="0">
            <x v="7"/>
          </reference>
          <reference field="13" count="1" selected="0">
            <x v="0"/>
          </reference>
        </references>
      </pivotArea>
    </chartFormat>
    <chartFormat chart="1" format="2246">
      <pivotArea type="data" outline="0" fieldPosition="0">
        <references count="2">
          <reference field="4294967294" count="1" selected="0">
            <x v="7"/>
          </reference>
          <reference field="13" count="1" selected="0">
            <x v="1"/>
          </reference>
        </references>
      </pivotArea>
    </chartFormat>
    <chartFormat chart="1" format="2247">
      <pivotArea type="data" outline="0" fieldPosition="0">
        <references count="2">
          <reference field="4294967294" count="1" selected="0">
            <x v="7"/>
          </reference>
          <reference field="13" count="1" selected="0">
            <x v="2"/>
          </reference>
        </references>
      </pivotArea>
    </chartFormat>
    <chartFormat chart="1" format="2248">
      <pivotArea type="data" outline="0" fieldPosition="0">
        <references count="2">
          <reference field="4294967294" count="1" selected="0">
            <x v="7"/>
          </reference>
          <reference field="13" count="1" selected="0">
            <x v="3"/>
          </reference>
        </references>
      </pivotArea>
    </chartFormat>
    <chartFormat chart="1" format="2249">
      <pivotArea type="data" outline="0" fieldPosition="0">
        <references count="2">
          <reference field="4294967294" count="1" selected="0">
            <x v="7"/>
          </reference>
          <reference field="13" count="1" selected="0">
            <x v="4"/>
          </reference>
        </references>
      </pivotArea>
    </chartFormat>
    <chartFormat chart="1" format="2250">
      <pivotArea type="data" outline="0" fieldPosition="0">
        <references count="2">
          <reference field="4294967294" count="1" selected="0">
            <x v="7"/>
          </reference>
          <reference field="13" count="1" selected="0">
            <x v="5"/>
          </reference>
        </references>
      </pivotArea>
    </chartFormat>
    <chartFormat chart="1" format="2251">
      <pivotArea type="data" outline="0" fieldPosition="0">
        <references count="2">
          <reference field="4294967294" count="1" selected="0">
            <x v="7"/>
          </reference>
          <reference field="13" count="1" selected="0">
            <x v="6"/>
          </reference>
        </references>
      </pivotArea>
    </chartFormat>
    <chartFormat chart="1" format="2252">
      <pivotArea type="data" outline="0" fieldPosition="0">
        <references count="2">
          <reference field="4294967294" count="1" selected="0">
            <x v="7"/>
          </reference>
          <reference field="13" count="1" selected="0">
            <x v="7"/>
          </reference>
        </references>
      </pivotArea>
    </chartFormat>
    <chartFormat chart="1" format="2253">
      <pivotArea type="data" outline="0" fieldPosition="0">
        <references count="2">
          <reference field="4294967294" count="1" selected="0">
            <x v="7"/>
          </reference>
          <reference field="13" count="1" selected="0">
            <x v="8"/>
          </reference>
        </references>
      </pivotArea>
    </chartFormat>
    <chartFormat chart="1" format="2254">
      <pivotArea type="data" outline="0" fieldPosition="0">
        <references count="2">
          <reference field="4294967294" count="1" selected="0">
            <x v="7"/>
          </reference>
          <reference field="13" count="1" selected="0">
            <x v="9"/>
          </reference>
        </references>
      </pivotArea>
    </chartFormat>
    <chartFormat chart="1" format="2255">
      <pivotArea type="data" outline="0" fieldPosition="0">
        <references count="2">
          <reference field="4294967294" count="1" selected="0">
            <x v="7"/>
          </reference>
          <reference field="13" count="1" selected="0">
            <x v="10"/>
          </reference>
        </references>
      </pivotArea>
    </chartFormat>
    <chartFormat chart="1" format="2256">
      <pivotArea type="data" outline="0" fieldPosition="0">
        <references count="2">
          <reference field="4294967294" count="1" selected="0">
            <x v="7"/>
          </reference>
          <reference field="13" count="1" selected="0">
            <x v="11"/>
          </reference>
        </references>
      </pivotArea>
    </chartFormat>
    <chartFormat chart="1" format="2257">
      <pivotArea type="data" outline="0" fieldPosition="0">
        <references count="2">
          <reference field="4294967294" count="1" selected="0">
            <x v="7"/>
          </reference>
          <reference field="13" count="1" selected="0">
            <x v="12"/>
          </reference>
        </references>
      </pivotArea>
    </chartFormat>
    <chartFormat chart="1" format="2258">
      <pivotArea type="data" outline="0" fieldPosition="0">
        <references count="2">
          <reference field="4294967294" count="1" selected="0">
            <x v="7"/>
          </reference>
          <reference field="13" count="1" selected="0">
            <x v="13"/>
          </reference>
        </references>
      </pivotArea>
    </chartFormat>
    <chartFormat chart="1" format="2259">
      <pivotArea type="data" outline="0" fieldPosition="0">
        <references count="2">
          <reference field="4294967294" count="1" selected="0">
            <x v="7"/>
          </reference>
          <reference field="13" count="1" selected="0">
            <x v="14"/>
          </reference>
        </references>
      </pivotArea>
    </chartFormat>
    <chartFormat chart="1" format="2260">
      <pivotArea type="data" outline="0" fieldPosition="0">
        <references count="2">
          <reference field="4294967294" count="1" selected="0">
            <x v="7"/>
          </reference>
          <reference field="13" count="1" selected="0">
            <x v="15"/>
          </reference>
        </references>
      </pivotArea>
    </chartFormat>
    <chartFormat chart="1" format="2261">
      <pivotArea type="data" outline="0" fieldPosition="0">
        <references count="2">
          <reference field="4294967294" count="1" selected="0">
            <x v="7"/>
          </reference>
          <reference field="13" count="1" selected="0">
            <x v="16"/>
          </reference>
        </references>
      </pivotArea>
    </chartFormat>
    <chartFormat chart="1" format="2262">
      <pivotArea type="data" outline="0" fieldPosition="0">
        <references count="2">
          <reference field="4294967294" count="1" selected="0">
            <x v="7"/>
          </reference>
          <reference field="13" count="1" selected="0">
            <x v="17"/>
          </reference>
        </references>
      </pivotArea>
    </chartFormat>
    <chartFormat chart="1" format="2263">
      <pivotArea type="data" outline="0" fieldPosition="0">
        <references count="2">
          <reference field="4294967294" count="1" selected="0">
            <x v="7"/>
          </reference>
          <reference field="13" count="1" selected="0">
            <x v="18"/>
          </reference>
        </references>
      </pivotArea>
    </chartFormat>
    <chartFormat chart="1" format="2264">
      <pivotArea type="data" outline="0" fieldPosition="0">
        <references count="2">
          <reference field="4294967294" count="1" selected="0">
            <x v="7"/>
          </reference>
          <reference field="13" count="1" selected="0">
            <x v="19"/>
          </reference>
        </references>
      </pivotArea>
    </chartFormat>
    <chartFormat chart="1" format="2265">
      <pivotArea type="data" outline="0" fieldPosition="0">
        <references count="2">
          <reference field="4294967294" count="1" selected="0">
            <x v="7"/>
          </reference>
          <reference field="13" count="1" selected="0">
            <x v="20"/>
          </reference>
        </references>
      </pivotArea>
    </chartFormat>
    <chartFormat chart="1" format="2266">
      <pivotArea type="data" outline="0" fieldPosition="0">
        <references count="2">
          <reference field="4294967294" count="1" selected="0">
            <x v="7"/>
          </reference>
          <reference field="13" count="1" selected="0">
            <x v="21"/>
          </reference>
        </references>
      </pivotArea>
    </chartFormat>
    <chartFormat chart="1" format="2267">
      <pivotArea type="data" outline="0" fieldPosition="0">
        <references count="2">
          <reference field="4294967294" count="1" selected="0">
            <x v="7"/>
          </reference>
          <reference field="13" count="1" selected="0">
            <x v="22"/>
          </reference>
        </references>
      </pivotArea>
    </chartFormat>
    <chartFormat chart="1" format="2268">
      <pivotArea type="data" outline="0" fieldPosition="0">
        <references count="2">
          <reference field="4294967294" count="1" selected="0">
            <x v="7"/>
          </reference>
          <reference field="13" count="1" selected="0">
            <x v="23"/>
          </reference>
        </references>
      </pivotArea>
    </chartFormat>
    <chartFormat chart="1" format="2269">
      <pivotArea type="data" outline="0" fieldPosition="0">
        <references count="2">
          <reference field="4294967294" count="1" selected="0">
            <x v="7"/>
          </reference>
          <reference field="13" count="1" selected="0">
            <x v="24"/>
          </reference>
        </references>
      </pivotArea>
    </chartFormat>
    <chartFormat chart="1" format="2270">
      <pivotArea type="data" outline="0" fieldPosition="0">
        <references count="2">
          <reference field="4294967294" count="1" selected="0">
            <x v="7"/>
          </reference>
          <reference field="13" count="1" selected="0">
            <x v="25"/>
          </reference>
        </references>
      </pivotArea>
    </chartFormat>
    <chartFormat chart="1" format="2271">
      <pivotArea type="data" outline="0" fieldPosition="0">
        <references count="2">
          <reference field="4294967294" count="1" selected="0">
            <x v="7"/>
          </reference>
          <reference field="13" count="1" selected="0">
            <x v="26"/>
          </reference>
        </references>
      </pivotArea>
    </chartFormat>
    <chartFormat chart="1" format="2272">
      <pivotArea type="data" outline="0" fieldPosition="0">
        <references count="2">
          <reference field="4294967294" count="1" selected="0">
            <x v="7"/>
          </reference>
          <reference field="13" count="1" selected="0">
            <x v="27"/>
          </reference>
        </references>
      </pivotArea>
    </chartFormat>
    <chartFormat chart="1" format="2273">
      <pivotArea type="data" outline="0" fieldPosition="0">
        <references count="2">
          <reference field="4294967294" count="1" selected="0">
            <x v="8"/>
          </reference>
          <reference field="13" count="1" selected="0">
            <x v="0"/>
          </reference>
        </references>
      </pivotArea>
    </chartFormat>
    <chartFormat chart="1" format="2274">
      <pivotArea type="data" outline="0" fieldPosition="0">
        <references count="2">
          <reference field="4294967294" count="1" selected="0">
            <x v="8"/>
          </reference>
          <reference field="13" count="1" selected="0">
            <x v="1"/>
          </reference>
        </references>
      </pivotArea>
    </chartFormat>
    <chartFormat chart="1" format="2275">
      <pivotArea type="data" outline="0" fieldPosition="0">
        <references count="2">
          <reference field="4294967294" count="1" selected="0">
            <x v="8"/>
          </reference>
          <reference field="13" count="1" selected="0">
            <x v="2"/>
          </reference>
        </references>
      </pivotArea>
    </chartFormat>
    <chartFormat chart="1" format="2276">
      <pivotArea type="data" outline="0" fieldPosition="0">
        <references count="2">
          <reference field="4294967294" count="1" selected="0">
            <x v="8"/>
          </reference>
          <reference field="13" count="1" selected="0">
            <x v="3"/>
          </reference>
        </references>
      </pivotArea>
    </chartFormat>
    <chartFormat chart="1" format="2277">
      <pivotArea type="data" outline="0" fieldPosition="0">
        <references count="2">
          <reference field="4294967294" count="1" selected="0">
            <x v="8"/>
          </reference>
          <reference field="13" count="1" selected="0">
            <x v="4"/>
          </reference>
        </references>
      </pivotArea>
    </chartFormat>
    <chartFormat chart="1" format="2278">
      <pivotArea type="data" outline="0" fieldPosition="0">
        <references count="2">
          <reference field="4294967294" count="1" selected="0">
            <x v="8"/>
          </reference>
          <reference field="13" count="1" selected="0">
            <x v="5"/>
          </reference>
        </references>
      </pivotArea>
    </chartFormat>
    <chartFormat chart="1" format="2279">
      <pivotArea type="data" outline="0" fieldPosition="0">
        <references count="2">
          <reference field="4294967294" count="1" selected="0">
            <x v="8"/>
          </reference>
          <reference field="13" count="1" selected="0">
            <x v="6"/>
          </reference>
        </references>
      </pivotArea>
    </chartFormat>
    <chartFormat chart="1" format="2280">
      <pivotArea type="data" outline="0" fieldPosition="0">
        <references count="2">
          <reference field="4294967294" count="1" selected="0">
            <x v="8"/>
          </reference>
          <reference field="13" count="1" selected="0">
            <x v="7"/>
          </reference>
        </references>
      </pivotArea>
    </chartFormat>
    <chartFormat chart="1" format="2281">
      <pivotArea type="data" outline="0" fieldPosition="0">
        <references count="2">
          <reference field="4294967294" count="1" selected="0">
            <x v="8"/>
          </reference>
          <reference field="13" count="1" selected="0">
            <x v="8"/>
          </reference>
        </references>
      </pivotArea>
    </chartFormat>
    <chartFormat chart="1" format="2282">
      <pivotArea type="data" outline="0" fieldPosition="0">
        <references count="2">
          <reference field="4294967294" count="1" selected="0">
            <x v="8"/>
          </reference>
          <reference field="13" count="1" selected="0">
            <x v="9"/>
          </reference>
        </references>
      </pivotArea>
    </chartFormat>
    <chartFormat chart="1" format="2283">
      <pivotArea type="data" outline="0" fieldPosition="0">
        <references count="2">
          <reference field="4294967294" count="1" selected="0">
            <x v="8"/>
          </reference>
          <reference field="13" count="1" selected="0">
            <x v="10"/>
          </reference>
        </references>
      </pivotArea>
    </chartFormat>
    <chartFormat chart="1" format="2284">
      <pivotArea type="data" outline="0" fieldPosition="0">
        <references count="2">
          <reference field="4294967294" count="1" selected="0">
            <x v="8"/>
          </reference>
          <reference field="13" count="1" selected="0">
            <x v="11"/>
          </reference>
        </references>
      </pivotArea>
    </chartFormat>
    <chartFormat chart="1" format="2285">
      <pivotArea type="data" outline="0" fieldPosition="0">
        <references count="2">
          <reference field="4294967294" count="1" selected="0">
            <x v="8"/>
          </reference>
          <reference field="13" count="1" selected="0">
            <x v="12"/>
          </reference>
        </references>
      </pivotArea>
    </chartFormat>
    <chartFormat chart="1" format="2286">
      <pivotArea type="data" outline="0" fieldPosition="0">
        <references count="2">
          <reference field="4294967294" count="1" selected="0">
            <x v="8"/>
          </reference>
          <reference field="13" count="1" selected="0">
            <x v="13"/>
          </reference>
        </references>
      </pivotArea>
    </chartFormat>
    <chartFormat chart="1" format="2287">
      <pivotArea type="data" outline="0" fieldPosition="0">
        <references count="2">
          <reference field="4294967294" count="1" selected="0">
            <x v="8"/>
          </reference>
          <reference field="13" count="1" selected="0">
            <x v="14"/>
          </reference>
        </references>
      </pivotArea>
    </chartFormat>
    <chartFormat chart="1" format="2288">
      <pivotArea type="data" outline="0" fieldPosition="0">
        <references count="2">
          <reference field="4294967294" count="1" selected="0">
            <x v="8"/>
          </reference>
          <reference field="13" count="1" selected="0">
            <x v="15"/>
          </reference>
        </references>
      </pivotArea>
    </chartFormat>
    <chartFormat chart="1" format="2289">
      <pivotArea type="data" outline="0" fieldPosition="0">
        <references count="2">
          <reference field="4294967294" count="1" selected="0">
            <x v="8"/>
          </reference>
          <reference field="13" count="1" selected="0">
            <x v="16"/>
          </reference>
        </references>
      </pivotArea>
    </chartFormat>
    <chartFormat chart="1" format="2290">
      <pivotArea type="data" outline="0" fieldPosition="0">
        <references count="2">
          <reference field="4294967294" count="1" selected="0">
            <x v="8"/>
          </reference>
          <reference field="13" count="1" selected="0">
            <x v="17"/>
          </reference>
        </references>
      </pivotArea>
    </chartFormat>
    <chartFormat chart="1" format="2291">
      <pivotArea type="data" outline="0" fieldPosition="0">
        <references count="2">
          <reference field="4294967294" count="1" selected="0">
            <x v="8"/>
          </reference>
          <reference field="13" count="1" selected="0">
            <x v="18"/>
          </reference>
        </references>
      </pivotArea>
    </chartFormat>
    <chartFormat chart="1" format="2292">
      <pivotArea type="data" outline="0" fieldPosition="0">
        <references count="2">
          <reference field="4294967294" count="1" selected="0">
            <x v="8"/>
          </reference>
          <reference field="13" count="1" selected="0">
            <x v="19"/>
          </reference>
        </references>
      </pivotArea>
    </chartFormat>
    <chartFormat chart="1" format="2293">
      <pivotArea type="data" outline="0" fieldPosition="0">
        <references count="2">
          <reference field="4294967294" count="1" selected="0">
            <x v="8"/>
          </reference>
          <reference field="13" count="1" selected="0">
            <x v="20"/>
          </reference>
        </references>
      </pivotArea>
    </chartFormat>
    <chartFormat chart="1" format="2294">
      <pivotArea type="data" outline="0" fieldPosition="0">
        <references count="2">
          <reference field="4294967294" count="1" selected="0">
            <x v="8"/>
          </reference>
          <reference field="13" count="1" selected="0">
            <x v="21"/>
          </reference>
        </references>
      </pivotArea>
    </chartFormat>
    <chartFormat chart="1" format="2295">
      <pivotArea type="data" outline="0" fieldPosition="0">
        <references count="2">
          <reference field="4294967294" count="1" selected="0">
            <x v="8"/>
          </reference>
          <reference field="13" count="1" selected="0">
            <x v="22"/>
          </reference>
        </references>
      </pivotArea>
    </chartFormat>
    <chartFormat chart="1" format="2296">
      <pivotArea type="data" outline="0" fieldPosition="0">
        <references count="2">
          <reference field="4294967294" count="1" selected="0">
            <x v="8"/>
          </reference>
          <reference field="13" count="1" selected="0">
            <x v="23"/>
          </reference>
        </references>
      </pivotArea>
    </chartFormat>
    <chartFormat chart="1" format="2297">
      <pivotArea type="data" outline="0" fieldPosition="0">
        <references count="2">
          <reference field="4294967294" count="1" selected="0">
            <x v="8"/>
          </reference>
          <reference field="13" count="1" selected="0">
            <x v="24"/>
          </reference>
        </references>
      </pivotArea>
    </chartFormat>
    <chartFormat chart="1" format="2298">
      <pivotArea type="data" outline="0" fieldPosition="0">
        <references count="2">
          <reference field="4294967294" count="1" selected="0">
            <x v="8"/>
          </reference>
          <reference field="13" count="1" selected="0">
            <x v="25"/>
          </reference>
        </references>
      </pivotArea>
    </chartFormat>
    <chartFormat chart="1" format="2299">
      <pivotArea type="data" outline="0" fieldPosition="0">
        <references count="2">
          <reference field="4294967294" count="1" selected="0">
            <x v="8"/>
          </reference>
          <reference field="13" count="1" selected="0">
            <x v="26"/>
          </reference>
        </references>
      </pivotArea>
    </chartFormat>
    <chartFormat chart="1" format="2300">
      <pivotArea type="data" outline="0" fieldPosition="0">
        <references count="2">
          <reference field="4294967294" count="1" selected="0">
            <x v="8"/>
          </reference>
          <reference field="13" count="1" selected="0">
            <x v="27"/>
          </reference>
        </references>
      </pivotArea>
    </chartFormat>
    <chartFormat chart="1" format="2301" series="1">
      <pivotArea type="data" outline="0" fieldPosition="0">
        <references count="1">
          <reference field="4294967294" count="1" selected="0">
            <x v="9"/>
          </reference>
        </references>
      </pivotArea>
    </chartFormat>
    <chartFormat chart="1" format="2302">
      <pivotArea type="data" outline="0" fieldPosition="0">
        <references count="2">
          <reference field="4294967294" count="1" selected="0">
            <x v="9"/>
          </reference>
          <reference field="13" count="1" selected="0">
            <x v="0"/>
          </reference>
        </references>
      </pivotArea>
    </chartFormat>
    <chartFormat chart="1" format="2303">
      <pivotArea type="data" outline="0" fieldPosition="0">
        <references count="2">
          <reference field="4294967294" count="1" selected="0">
            <x v="9"/>
          </reference>
          <reference field="13" count="1" selected="0">
            <x v="1"/>
          </reference>
        </references>
      </pivotArea>
    </chartFormat>
    <chartFormat chart="1" format="2304">
      <pivotArea type="data" outline="0" fieldPosition="0">
        <references count="2">
          <reference field="4294967294" count="1" selected="0">
            <x v="9"/>
          </reference>
          <reference field="13" count="1" selected="0">
            <x v="2"/>
          </reference>
        </references>
      </pivotArea>
    </chartFormat>
    <chartFormat chart="1" format="2305">
      <pivotArea type="data" outline="0" fieldPosition="0">
        <references count="2">
          <reference field="4294967294" count="1" selected="0">
            <x v="9"/>
          </reference>
          <reference field="13" count="1" selected="0">
            <x v="3"/>
          </reference>
        </references>
      </pivotArea>
    </chartFormat>
    <chartFormat chart="1" format="2306">
      <pivotArea type="data" outline="0" fieldPosition="0">
        <references count="2">
          <reference field="4294967294" count="1" selected="0">
            <x v="9"/>
          </reference>
          <reference field="13" count="1" selected="0">
            <x v="4"/>
          </reference>
        </references>
      </pivotArea>
    </chartFormat>
    <chartFormat chart="1" format="2307">
      <pivotArea type="data" outline="0" fieldPosition="0">
        <references count="2">
          <reference field="4294967294" count="1" selected="0">
            <x v="9"/>
          </reference>
          <reference field="13" count="1" selected="0">
            <x v="5"/>
          </reference>
        </references>
      </pivotArea>
    </chartFormat>
    <chartFormat chart="1" format="2308">
      <pivotArea type="data" outline="0" fieldPosition="0">
        <references count="2">
          <reference field="4294967294" count="1" selected="0">
            <x v="9"/>
          </reference>
          <reference field="13" count="1" selected="0">
            <x v="6"/>
          </reference>
        </references>
      </pivotArea>
    </chartFormat>
    <chartFormat chart="1" format="2309">
      <pivotArea type="data" outline="0" fieldPosition="0">
        <references count="2">
          <reference field="4294967294" count="1" selected="0">
            <x v="9"/>
          </reference>
          <reference field="13" count="1" selected="0">
            <x v="7"/>
          </reference>
        </references>
      </pivotArea>
    </chartFormat>
    <chartFormat chart="1" format="2310">
      <pivotArea type="data" outline="0" fieldPosition="0">
        <references count="2">
          <reference field="4294967294" count="1" selected="0">
            <x v="9"/>
          </reference>
          <reference field="13" count="1" selected="0">
            <x v="8"/>
          </reference>
        </references>
      </pivotArea>
    </chartFormat>
    <chartFormat chart="1" format="2311">
      <pivotArea type="data" outline="0" fieldPosition="0">
        <references count="2">
          <reference field="4294967294" count="1" selected="0">
            <x v="9"/>
          </reference>
          <reference field="13" count="1" selected="0">
            <x v="9"/>
          </reference>
        </references>
      </pivotArea>
    </chartFormat>
    <chartFormat chart="1" format="2312">
      <pivotArea type="data" outline="0" fieldPosition="0">
        <references count="2">
          <reference field="4294967294" count="1" selected="0">
            <x v="9"/>
          </reference>
          <reference field="13" count="1" selected="0">
            <x v="10"/>
          </reference>
        </references>
      </pivotArea>
    </chartFormat>
    <chartFormat chart="1" format="2313">
      <pivotArea type="data" outline="0" fieldPosition="0">
        <references count="2">
          <reference field="4294967294" count="1" selected="0">
            <x v="9"/>
          </reference>
          <reference field="13" count="1" selected="0">
            <x v="11"/>
          </reference>
        </references>
      </pivotArea>
    </chartFormat>
    <chartFormat chart="1" format="2314">
      <pivotArea type="data" outline="0" fieldPosition="0">
        <references count="2">
          <reference field="4294967294" count="1" selected="0">
            <x v="9"/>
          </reference>
          <reference field="13" count="1" selected="0">
            <x v="12"/>
          </reference>
        </references>
      </pivotArea>
    </chartFormat>
    <chartFormat chart="1" format="2315">
      <pivotArea type="data" outline="0" fieldPosition="0">
        <references count="2">
          <reference field="4294967294" count="1" selected="0">
            <x v="9"/>
          </reference>
          <reference field="13" count="1" selected="0">
            <x v="13"/>
          </reference>
        </references>
      </pivotArea>
    </chartFormat>
    <chartFormat chart="1" format="2316">
      <pivotArea type="data" outline="0" fieldPosition="0">
        <references count="2">
          <reference field="4294967294" count="1" selected="0">
            <x v="9"/>
          </reference>
          <reference field="13" count="1" selected="0">
            <x v="14"/>
          </reference>
        </references>
      </pivotArea>
    </chartFormat>
    <chartFormat chart="1" format="2317">
      <pivotArea type="data" outline="0" fieldPosition="0">
        <references count="2">
          <reference field="4294967294" count="1" selected="0">
            <x v="9"/>
          </reference>
          <reference field="13" count="1" selected="0">
            <x v="15"/>
          </reference>
        </references>
      </pivotArea>
    </chartFormat>
    <chartFormat chart="1" format="2318">
      <pivotArea type="data" outline="0" fieldPosition="0">
        <references count="2">
          <reference field="4294967294" count="1" selected="0">
            <x v="9"/>
          </reference>
          <reference field="13" count="1" selected="0">
            <x v="16"/>
          </reference>
        </references>
      </pivotArea>
    </chartFormat>
    <chartFormat chart="1" format="2319">
      <pivotArea type="data" outline="0" fieldPosition="0">
        <references count="2">
          <reference field="4294967294" count="1" selected="0">
            <x v="9"/>
          </reference>
          <reference field="13" count="1" selected="0">
            <x v="17"/>
          </reference>
        </references>
      </pivotArea>
    </chartFormat>
    <chartFormat chart="1" format="2320">
      <pivotArea type="data" outline="0" fieldPosition="0">
        <references count="2">
          <reference field="4294967294" count="1" selected="0">
            <x v="9"/>
          </reference>
          <reference field="13" count="1" selected="0">
            <x v="18"/>
          </reference>
        </references>
      </pivotArea>
    </chartFormat>
    <chartFormat chart="1" format="2321">
      <pivotArea type="data" outline="0" fieldPosition="0">
        <references count="2">
          <reference field="4294967294" count="1" selected="0">
            <x v="9"/>
          </reference>
          <reference field="13" count="1" selected="0">
            <x v="19"/>
          </reference>
        </references>
      </pivotArea>
    </chartFormat>
    <chartFormat chart="1" format="2322">
      <pivotArea type="data" outline="0" fieldPosition="0">
        <references count="2">
          <reference field="4294967294" count="1" selected="0">
            <x v="9"/>
          </reference>
          <reference field="13" count="1" selected="0">
            <x v="20"/>
          </reference>
        </references>
      </pivotArea>
    </chartFormat>
    <chartFormat chart="1" format="2323">
      <pivotArea type="data" outline="0" fieldPosition="0">
        <references count="2">
          <reference field="4294967294" count="1" selected="0">
            <x v="9"/>
          </reference>
          <reference field="13" count="1" selected="0">
            <x v="21"/>
          </reference>
        </references>
      </pivotArea>
    </chartFormat>
    <chartFormat chart="1" format="2324">
      <pivotArea type="data" outline="0" fieldPosition="0">
        <references count="2">
          <reference field="4294967294" count="1" selected="0">
            <x v="9"/>
          </reference>
          <reference field="13" count="1" selected="0">
            <x v="22"/>
          </reference>
        </references>
      </pivotArea>
    </chartFormat>
    <chartFormat chart="1" format="2325">
      <pivotArea type="data" outline="0" fieldPosition="0">
        <references count="2">
          <reference field="4294967294" count="1" selected="0">
            <x v="9"/>
          </reference>
          <reference field="13" count="1" selected="0">
            <x v="23"/>
          </reference>
        </references>
      </pivotArea>
    </chartFormat>
    <chartFormat chart="1" format="2326">
      <pivotArea type="data" outline="0" fieldPosition="0">
        <references count="2">
          <reference field="4294967294" count="1" selected="0">
            <x v="9"/>
          </reference>
          <reference field="13" count="1" selected="0">
            <x v="24"/>
          </reference>
        </references>
      </pivotArea>
    </chartFormat>
    <chartFormat chart="1" format="2327">
      <pivotArea type="data" outline="0" fieldPosition="0">
        <references count="2">
          <reference field="4294967294" count="1" selected="0">
            <x v="9"/>
          </reference>
          <reference field="13" count="1" selected="0">
            <x v="25"/>
          </reference>
        </references>
      </pivotArea>
    </chartFormat>
    <chartFormat chart="1" format="2328">
      <pivotArea type="data" outline="0" fieldPosition="0">
        <references count="2">
          <reference field="4294967294" count="1" selected="0">
            <x v="9"/>
          </reference>
          <reference field="13" count="1" selected="0">
            <x v="26"/>
          </reference>
        </references>
      </pivotArea>
    </chartFormat>
    <chartFormat chart="1" format="2329">
      <pivotArea type="data" outline="0" fieldPosition="0">
        <references count="2">
          <reference field="4294967294" count="1" selected="0">
            <x v="9"/>
          </reference>
          <reference field="13" count="1" selected="0">
            <x v="2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0900-000004000000}" name="PivotTable3" cacheId="1" dataOnRows="1"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21">
  <location ref="A8:B17" firstHeaderRow="1" firstDataRow="1" firstDataCol="1" rowPageCount="4" colPageCount="1"/>
  <pivotFields count="64">
    <pivotField showAll="0" defaultSubtotal="0"/>
    <pivotField showAll="0" defaultSubtotal="0"/>
    <pivotField showAll="0" defaultSubtotal="0"/>
    <pivotField showAll="0"/>
    <pivotField numFmtId="1" showAll="0"/>
    <pivotField showAll="0"/>
    <pivotField showAll="0"/>
    <pivotField showAll="0"/>
    <pivotField showAll="0"/>
    <pivotField showAll="0"/>
    <pivotField showAll="0"/>
    <pivotField showAll="0"/>
    <pivotField showAll="0"/>
    <pivotField axis="axisPage" showAll="0">
      <items count="30">
        <item x="0"/>
        <item x="1"/>
        <item x="2"/>
        <item x="3"/>
        <item x="4"/>
        <item x="5"/>
        <item x="6"/>
        <item x="7"/>
        <item x="8"/>
        <item x="9"/>
        <item x="10"/>
        <item x="11"/>
        <item x="12"/>
        <item x="13"/>
        <item x="14"/>
        <item x="15"/>
        <item x="16"/>
        <item x="17"/>
        <item x="18"/>
        <item x="19"/>
        <item x="20"/>
        <item x="21"/>
        <item x="22"/>
        <item m="1" x="28"/>
        <item x="24"/>
        <item x="25"/>
        <item x="26"/>
        <item x="27"/>
        <item x="23"/>
        <item t="default"/>
      </items>
    </pivotField>
    <pivotField showAll="0"/>
    <pivotField showAll="0"/>
    <pivotField axis="axisPage" multipleItemSelectionAllowed="1" showAll="0">
      <items count="11">
        <item h="1" m="1" x="8"/>
        <item m="1" x="4"/>
        <item h="1" m="1" x="9"/>
        <item h="1" m="1" x="6"/>
        <item h="1" m="1" x="7"/>
        <item h="1" m="1" x="1"/>
        <item h="1" m="1" x="3"/>
        <item h="1" m="1" x="5"/>
        <item x="0"/>
        <item h="1" m="1" x="2"/>
        <item t="default"/>
      </items>
    </pivotField>
    <pivotField axis="axisPage" showAll="0">
      <items count="5">
        <item m="1" x="2"/>
        <item x="0"/>
        <item m="1" x="1"/>
        <item m="1" x="3"/>
        <item t="default"/>
      </items>
    </pivotField>
    <pivotField axis="axisPage" multipleItemSelectionAllowed="1" showAll="0">
      <items count="18">
        <item h="1" x="8"/>
        <item h="1" x="3"/>
        <item h="1" x="16"/>
        <item h="1" x="5"/>
        <item h="1" x="4"/>
        <item h="1" x="1"/>
        <item h="1" x="11"/>
        <item h="1" x="12"/>
        <item h="1" x="13"/>
        <item h="1" x="10"/>
        <item h="1" x="7"/>
        <item h="1" x="6"/>
        <item h="1" x="2"/>
        <item h="1" x="15"/>
        <item h="1" x="14"/>
        <item h="1" x="9"/>
        <item x="0"/>
        <item t="default"/>
      </items>
    </pivotField>
    <pivotField showAll="0"/>
    <pivotField numFmtId="2" showAll="0"/>
    <pivotField numFmtId="2" showAll="0"/>
    <pivotField numFmtId="2"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s>
  <rowFields count="1">
    <field x="-2"/>
  </rowFields>
  <rowItems count="9">
    <i>
      <x/>
    </i>
    <i i="1">
      <x v="1"/>
    </i>
    <i i="2">
      <x v="2"/>
    </i>
    <i i="3">
      <x v="3"/>
    </i>
    <i i="4">
      <x v="4"/>
    </i>
    <i i="5">
      <x v="5"/>
    </i>
    <i i="6">
      <x v="6"/>
    </i>
    <i i="7">
      <x v="7"/>
    </i>
    <i i="8">
      <x v="8"/>
    </i>
  </rowItems>
  <colItems count="1">
    <i/>
  </colItems>
  <pageFields count="4">
    <pageField fld="13" hier="-1"/>
    <pageField fld="18" hier="-1"/>
    <pageField fld="16" hier="-1"/>
    <pageField fld="17" item="1" hier="-1"/>
  </pageFields>
  <dataFields count="9">
    <dataField name="Process heating &lt;100 °C" fld="23" baseField="0" baseItem="20503501"/>
    <dataField name="Process heating 100-200 °C" fld="24" baseField="0" baseItem="20503501"/>
    <dataField name="Process heating 200-500 °C" fld="25" baseField="0" baseItem="20503501"/>
    <dataField name="Process heating &gt;500 °C" fld="26" baseField="0" baseItem="20503501"/>
    <dataField name="Space heating" fld="27" baseField="0" baseItem="20503501"/>
    <dataField name="Space cooling" fld="28" baseField="0" baseItem="20503501"/>
    <dataField name="Process cooling &lt;-30 °C" fld="29" baseField="0" baseItem="20503501"/>
    <dataField name="Process cooling-30-0 °C" fld="30" baseField="0" baseItem="20503501"/>
    <dataField name="Process cooling 0-15 °C" fld="31" baseField="0" baseItem="20503501"/>
  </dataFields>
  <formats count="10">
    <format dxfId="132">
      <pivotArea outline="0" collapsedLevelsAreSubtotals="1" fieldPosition="0"/>
    </format>
    <format dxfId="131">
      <pivotArea type="all" dataOnly="0" outline="0" fieldPosition="0"/>
    </format>
    <format dxfId="130">
      <pivotArea outline="0" collapsedLevelsAreSubtotals="1" fieldPosition="0"/>
    </format>
    <format dxfId="129">
      <pivotArea field="-2" type="button" dataOnly="0" labelOnly="1" outline="0" axis="axisRow" fieldPosition="0"/>
    </format>
    <format dxfId="128">
      <pivotArea dataOnly="0" labelOnly="1" grandCol="1" outline="0" axis="axisCol" fieldPosition="0"/>
    </format>
    <format dxfId="127">
      <pivotArea type="all" dataOnly="0" outline="0" fieldPosition="0"/>
    </format>
    <format dxfId="126">
      <pivotArea outline="0" collapsedLevelsAreSubtotals="1" fieldPosition="0"/>
    </format>
    <format dxfId="125">
      <pivotArea field="-2" type="button" dataOnly="0" labelOnly="1" outline="0" axis="axisRow" fieldPosition="0"/>
    </format>
    <format dxfId="124">
      <pivotArea dataOnly="0" labelOnly="1" grandCol="1" outline="0" axis="axisCol" fieldPosition="0"/>
    </format>
    <format dxfId="123">
      <pivotArea outline="0" collapsedLevelsAreSubtotals="1" fieldPosition="0"/>
    </format>
  </formats>
  <chartFormats count="9">
    <chartFormat chart="1" format="61" series="1">
      <pivotArea type="data" outline="0" fieldPosition="0">
        <references count="1">
          <reference field="4294967294" count="1" selected="0">
            <x v="0"/>
          </reference>
        </references>
      </pivotArea>
    </chartFormat>
    <chartFormat chart="1" format="62">
      <pivotArea type="data" outline="0" fieldPosition="0">
        <references count="1">
          <reference field="4294967294" count="1" selected="0">
            <x v="4"/>
          </reference>
        </references>
      </pivotArea>
    </chartFormat>
    <chartFormat chart="1" format="63">
      <pivotArea type="data" outline="0" fieldPosition="0">
        <references count="1">
          <reference field="4294967294" count="1" selected="0">
            <x v="5"/>
          </reference>
        </references>
      </pivotArea>
    </chartFormat>
    <chartFormat chart="1" format="64">
      <pivotArea type="data" outline="0" fieldPosition="0">
        <references count="1">
          <reference field="4294967294" count="1" selected="0">
            <x v="6"/>
          </reference>
        </references>
      </pivotArea>
    </chartFormat>
    <chartFormat chart="1" format="65">
      <pivotArea type="data" outline="0" fieldPosition="0">
        <references count="1">
          <reference field="4294967294" count="1" selected="0">
            <x v="8"/>
          </reference>
        </references>
      </pivotArea>
    </chartFormat>
    <chartFormat chart="1" format="66">
      <pivotArea type="data" outline="0" fieldPosition="0">
        <references count="1">
          <reference field="4294967294" count="1" selected="0">
            <x v="0"/>
          </reference>
        </references>
      </pivotArea>
    </chartFormat>
    <chartFormat chart="1" format="67">
      <pivotArea type="data" outline="0" fieldPosition="0">
        <references count="1">
          <reference field="4294967294" count="1" selected="0">
            <x v="1"/>
          </reference>
        </references>
      </pivotArea>
    </chartFormat>
    <chartFormat chart="1" format="68">
      <pivotArea type="data" outline="0" fieldPosition="0">
        <references count="1">
          <reference field="4294967294" count="1" selected="0">
            <x v="2"/>
          </reference>
        </references>
      </pivotArea>
    </chartFormat>
    <chartFormat chart="1" format="69">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0900-000003000000}" name="PivotTable2" cacheId="1" dataOnRows="1"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29">
  <location ref="A78:K88" firstHeaderRow="1" firstDataRow="2" firstDataCol="1" rowPageCount="3" colPageCount="1"/>
  <pivotFields count="64">
    <pivotField showAll="0" defaultSubtotal="0"/>
    <pivotField showAll="0" defaultSubtotal="0"/>
    <pivotField showAll="0" defaultSubtotal="0"/>
    <pivotField showAll="0"/>
    <pivotField numFmtId="1" showAll="0"/>
    <pivotField showAll="0"/>
    <pivotField showAll="0"/>
    <pivotField showAll="0"/>
    <pivotField showAll="0"/>
    <pivotField showAll="0"/>
    <pivotField showAll="0"/>
    <pivotField showAll="0"/>
    <pivotField showAll="0"/>
    <pivotField axis="axisPage" showAll="0">
      <items count="30">
        <item x="0"/>
        <item x="1"/>
        <item x="2"/>
        <item x="3"/>
        <item x="4"/>
        <item x="5"/>
        <item x="6"/>
        <item x="7"/>
        <item x="8"/>
        <item x="9"/>
        <item x="10"/>
        <item x="11"/>
        <item x="12"/>
        <item x="13"/>
        <item x="14"/>
        <item x="15"/>
        <item x="16"/>
        <item x="17"/>
        <item x="18"/>
        <item x="19"/>
        <item x="20"/>
        <item x="21"/>
        <item x="22"/>
        <item m="1" x="28"/>
        <item x="24"/>
        <item x="25"/>
        <item x="26"/>
        <item x="27"/>
        <item x="23"/>
        <item t="default"/>
      </items>
    </pivotField>
    <pivotField showAll="0"/>
    <pivotField showAll="0"/>
    <pivotField axis="axisPage" multipleItemSelectionAllowed="1" showAll="0">
      <items count="11">
        <item h="1" m="1" x="8"/>
        <item h="1" m="1" x="4"/>
        <item h="1" m="1" x="9"/>
        <item h="1" m="1" x="6"/>
        <item h="1" m="1" x="7"/>
        <item h="1" m="1" x="1"/>
        <item h="1" m="1" x="3"/>
        <item h="1" m="1" x="5"/>
        <item x="0"/>
        <item h="1" m="1" x="2"/>
        <item t="default"/>
      </items>
    </pivotField>
    <pivotField axis="axisPage" showAll="0">
      <items count="5">
        <item m="1" x="2"/>
        <item x="0"/>
        <item m="1" x="1"/>
        <item m="1" x="3"/>
        <item t="default"/>
      </items>
    </pivotField>
    <pivotField axis="axisCol" showAll="0">
      <items count="18">
        <item x="8"/>
        <item x="3"/>
        <item h="1" x="16"/>
        <item x="5"/>
        <item n="Electricity" x="4"/>
        <item x="1"/>
        <item h="1" x="11"/>
        <item h="1" x="12"/>
        <item h="1" x="13"/>
        <item h="1" x="10"/>
        <item h="1" x="7"/>
        <item h="1" x="6"/>
        <item x="2"/>
        <item x="15"/>
        <item x="14"/>
        <item x="9"/>
        <item h="1" x="0"/>
        <item t="default"/>
      </items>
    </pivotField>
    <pivotField showAll="0"/>
    <pivotField numFmtId="2" showAll="0"/>
    <pivotField numFmtId="2" showAll="0"/>
    <pivotField numFmtId="2"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defaultSubtota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numFmtId="2" showAll="0" defaultSubtotal="0"/>
    <pivotField showAll="0"/>
    <pivotField showAll="0"/>
    <pivotField showAll="0"/>
    <pivotField showAll="0"/>
    <pivotField showAll="0"/>
    <pivotField showAll="0"/>
    <pivotField showAll="0"/>
  </pivotFields>
  <rowFields count="1">
    <field x="-2"/>
  </rowFields>
  <rowItems count="9">
    <i>
      <x/>
    </i>
    <i i="1">
      <x v="1"/>
    </i>
    <i i="2">
      <x v="2"/>
    </i>
    <i i="3">
      <x v="3"/>
    </i>
    <i i="4">
      <x v="4"/>
    </i>
    <i i="5">
      <x v="5"/>
    </i>
    <i i="6">
      <x v="6"/>
    </i>
    <i i="7">
      <x v="7"/>
    </i>
    <i i="8">
      <x v="8"/>
    </i>
  </rowItems>
  <colFields count="1">
    <field x="18"/>
  </colFields>
  <colItems count="10">
    <i>
      <x/>
    </i>
    <i>
      <x v="1"/>
    </i>
    <i>
      <x v="3"/>
    </i>
    <i>
      <x v="4"/>
    </i>
    <i>
      <x v="5"/>
    </i>
    <i>
      <x v="12"/>
    </i>
    <i>
      <x v="13"/>
    </i>
    <i>
      <x v="14"/>
    </i>
    <i>
      <x v="15"/>
    </i>
    <i t="grand">
      <x/>
    </i>
  </colItems>
  <pageFields count="3">
    <pageField fld="16" hier="-1"/>
    <pageField fld="17" item="1" hier="-1"/>
    <pageField fld="13" hier="-1"/>
  </pageFields>
  <dataFields count="9">
    <dataField name="Process heating &lt;100 °C" fld="23" baseField="18" baseItem="13"/>
    <dataField name="Process heating 100-200 °C" fld="24" baseField="18" baseItem="13"/>
    <dataField name="Process heating 200-500 °C" fld="25" baseField="18" baseItem="13"/>
    <dataField name="Process heating &gt;500 °C" fld="26" baseField="18" baseItem="13"/>
    <dataField name="Space heating" fld="27" baseField="18" baseItem="13"/>
    <dataField name="Space cooling" fld="28" baseField="18" baseItem="13"/>
    <dataField name="Process cooling &lt;30-0 °C" fld="29" baseField="18" baseItem="13"/>
    <dataField name="Process cooling -30-0 °C" fld="30" baseField="18" baseItem="13"/>
    <dataField name="Process cooling 0-15 °C" fld="31" baseField="18" baseItem="13"/>
  </dataFields>
  <formats count="17">
    <format dxfId="149">
      <pivotArea outline="0" collapsedLevelsAreSubtotals="1" fieldPosition="0"/>
    </format>
    <format dxfId="148">
      <pivotArea type="all" dataOnly="0" outline="0" fieldPosition="0"/>
    </format>
    <format dxfId="147">
      <pivotArea outline="0" collapsedLevelsAreSubtotals="1" fieldPosition="0"/>
    </format>
    <format dxfId="146">
      <pivotArea type="origin" dataOnly="0" labelOnly="1" outline="0" fieldPosition="0"/>
    </format>
    <format dxfId="145">
      <pivotArea field="18" type="button" dataOnly="0" labelOnly="1" outline="0" axis="axisCol" fieldPosition="0"/>
    </format>
    <format dxfId="144">
      <pivotArea type="topRight" dataOnly="0" labelOnly="1" outline="0" fieldPosition="0"/>
    </format>
    <format dxfId="143">
      <pivotArea field="-2" type="button" dataOnly="0" labelOnly="1" outline="0" axis="axisRow" fieldPosition="0"/>
    </format>
    <format dxfId="142">
      <pivotArea dataOnly="0" labelOnly="1" fieldPosition="0">
        <references count="1">
          <reference field="18" count="0"/>
        </references>
      </pivotArea>
    </format>
    <format dxfId="141">
      <pivotArea dataOnly="0" labelOnly="1" grandCol="1" outline="0" fieldPosition="0"/>
    </format>
    <format dxfId="140">
      <pivotArea type="all" dataOnly="0" outline="0" fieldPosition="0"/>
    </format>
    <format dxfId="139">
      <pivotArea outline="0" collapsedLevelsAreSubtotals="1" fieldPosition="0"/>
    </format>
    <format dxfId="138">
      <pivotArea type="origin" dataOnly="0" labelOnly="1" outline="0" fieldPosition="0"/>
    </format>
    <format dxfId="137">
      <pivotArea field="18" type="button" dataOnly="0" labelOnly="1" outline="0" axis="axisCol" fieldPosition="0"/>
    </format>
    <format dxfId="136">
      <pivotArea type="topRight" dataOnly="0" labelOnly="1" outline="0" fieldPosition="0"/>
    </format>
    <format dxfId="135">
      <pivotArea field="-2" type="button" dataOnly="0" labelOnly="1" outline="0" axis="axisRow" fieldPosition="0"/>
    </format>
    <format dxfId="134">
      <pivotArea dataOnly="0" labelOnly="1" fieldPosition="0">
        <references count="1">
          <reference field="18" count="0"/>
        </references>
      </pivotArea>
    </format>
    <format dxfId="133">
      <pivotArea dataOnly="0" labelOnly="1" grandCol="1" outline="0" fieldPosition="0"/>
    </format>
  </formats>
  <chartFormats count="180">
    <chartFormat chart="1" format="180" series="1">
      <pivotArea type="data" outline="0" fieldPosition="0">
        <references count="2">
          <reference field="4294967294" count="1" selected="0">
            <x v="0"/>
          </reference>
          <reference field="18" count="1" selected="0">
            <x v="0"/>
          </reference>
        </references>
      </pivotArea>
    </chartFormat>
    <chartFormat chart="1" format="181" series="1">
      <pivotArea type="data" outline="0" fieldPosition="0">
        <references count="2">
          <reference field="4294967294" count="1" selected="0">
            <x v="0"/>
          </reference>
          <reference field="18" count="1" selected="0">
            <x v="1"/>
          </reference>
        </references>
      </pivotArea>
    </chartFormat>
    <chartFormat chart="1" format="182" series="1">
      <pivotArea type="data" outline="0" fieldPosition="0">
        <references count="2">
          <reference field="4294967294" count="1" selected="0">
            <x v="0"/>
          </reference>
          <reference field="18" count="1" selected="0">
            <x v="3"/>
          </reference>
        </references>
      </pivotArea>
    </chartFormat>
    <chartFormat chart="1" format="183" series="1">
      <pivotArea type="data" outline="0" fieldPosition="0">
        <references count="2">
          <reference field="4294967294" count="1" selected="0">
            <x v="0"/>
          </reference>
          <reference field="18" count="1" selected="0">
            <x v="4"/>
          </reference>
        </references>
      </pivotArea>
    </chartFormat>
    <chartFormat chart="1" format="184" series="1">
      <pivotArea type="data" outline="0" fieldPosition="0">
        <references count="2">
          <reference field="4294967294" count="1" selected="0">
            <x v="0"/>
          </reference>
          <reference field="18" count="1" selected="0">
            <x v="5"/>
          </reference>
        </references>
      </pivotArea>
    </chartFormat>
    <chartFormat chart="1" format="185" series="1">
      <pivotArea type="data" outline="0" fieldPosition="0">
        <references count="2">
          <reference field="4294967294" count="1" selected="0">
            <x v="0"/>
          </reference>
          <reference field="18" count="1" selected="0">
            <x v="12"/>
          </reference>
        </references>
      </pivotArea>
    </chartFormat>
    <chartFormat chart="1" format="186" series="1">
      <pivotArea type="data" outline="0" fieldPosition="0">
        <references count="2">
          <reference field="4294967294" count="1" selected="0">
            <x v="0"/>
          </reference>
          <reference field="18" count="1" selected="0">
            <x v="13"/>
          </reference>
        </references>
      </pivotArea>
    </chartFormat>
    <chartFormat chart="1" format="187" series="1">
      <pivotArea type="data" outline="0" fieldPosition="0">
        <references count="2">
          <reference field="4294967294" count="1" selected="0">
            <x v="0"/>
          </reference>
          <reference field="18" count="1" selected="0">
            <x v="14"/>
          </reference>
        </references>
      </pivotArea>
    </chartFormat>
    <chartFormat chart="1" format="188" series="1">
      <pivotArea type="data" outline="0" fieldPosition="0">
        <references count="2">
          <reference field="4294967294" count="1" selected="0">
            <x v="0"/>
          </reference>
          <reference field="18" count="1" selected="0">
            <x v="15"/>
          </reference>
        </references>
      </pivotArea>
    </chartFormat>
    <chartFormat chart="0" format="91" series="1">
      <pivotArea type="data" outline="0" fieldPosition="0">
        <references count="2">
          <reference field="4294967294" count="1" selected="0">
            <x v="0"/>
          </reference>
          <reference field="18" count="1" selected="0">
            <x v="0"/>
          </reference>
        </references>
      </pivotArea>
    </chartFormat>
    <chartFormat chart="0" format="92" series="1">
      <pivotArea type="data" outline="0" fieldPosition="0">
        <references count="2">
          <reference field="4294967294" count="1" selected="0">
            <x v="0"/>
          </reference>
          <reference field="18" count="1" selected="0">
            <x v="1"/>
          </reference>
        </references>
      </pivotArea>
    </chartFormat>
    <chartFormat chart="0" format="93" series="1">
      <pivotArea type="data" outline="0" fieldPosition="0">
        <references count="2">
          <reference field="4294967294" count="1" selected="0">
            <x v="0"/>
          </reference>
          <reference field="18" count="1" selected="0">
            <x v="3"/>
          </reference>
        </references>
      </pivotArea>
    </chartFormat>
    <chartFormat chart="0" format="94" series="1">
      <pivotArea type="data" outline="0" fieldPosition="0">
        <references count="2">
          <reference field="4294967294" count="1" selected="0">
            <x v="0"/>
          </reference>
          <reference field="18" count="1" selected="0">
            <x v="4"/>
          </reference>
        </references>
      </pivotArea>
    </chartFormat>
    <chartFormat chart="0" format="95" series="1">
      <pivotArea type="data" outline="0" fieldPosition="0">
        <references count="2">
          <reference field="4294967294" count="1" selected="0">
            <x v="0"/>
          </reference>
          <reference field="18" count="1" selected="0">
            <x v="5"/>
          </reference>
        </references>
      </pivotArea>
    </chartFormat>
    <chartFormat chart="0" format="96" series="1">
      <pivotArea type="data" outline="0" fieldPosition="0">
        <references count="2">
          <reference field="4294967294" count="1" selected="0">
            <x v="0"/>
          </reference>
          <reference field="18" count="1" selected="0">
            <x v="12"/>
          </reference>
        </references>
      </pivotArea>
    </chartFormat>
    <chartFormat chart="0" format="97" series="1">
      <pivotArea type="data" outline="0" fieldPosition="0">
        <references count="2">
          <reference field="4294967294" count="1" selected="0">
            <x v="0"/>
          </reference>
          <reference field="18" count="1" selected="0">
            <x v="13"/>
          </reference>
        </references>
      </pivotArea>
    </chartFormat>
    <chartFormat chart="0" format="98" series="1">
      <pivotArea type="data" outline="0" fieldPosition="0">
        <references count="2">
          <reference field="4294967294" count="1" selected="0">
            <x v="0"/>
          </reference>
          <reference field="18" count="1" selected="0">
            <x v="14"/>
          </reference>
        </references>
      </pivotArea>
    </chartFormat>
    <chartFormat chart="0" format="99" series="1">
      <pivotArea type="data" outline="0" fieldPosition="0">
        <references count="2">
          <reference field="4294967294" count="1" selected="0">
            <x v="0"/>
          </reference>
          <reference field="18" count="1" selected="0">
            <x v="15"/>
          </reference>
        </references>
      </pivotArea>
    </chartFormat>
    <chartFormat chart="0" format="100">
      <pivotArea type="data" outline="0" fieldPosition="0">
        <references count="2">
          <reference field="4294967294" count="1" selected="0">
            <x v="0"/>
          </reference>
          <reference field="18" count="1" selected="0">
            <x v="0"/>
          </reference>
        </references>
      </pivotArea>
    </chartFormat>
    <chartFormat chart="0" format="101">
      <pivotArea type="data" outline="0" fieldPosition="0">
        <references count="2">
          <reference field="4294967294" count="1" selected="0">
            <x v="1"/>
          </reference>
          <reference field="18" count="1" selected="0">
            <x v="0"/>
          </reference>
        </references>
      </pivotArea>
    </chartFormat>
    <chartFormat chart="0" format="102">
      <pivotArea type="data" outline="0" fieldPosition="0">
        <references count="2">
          <reference field="4294967294" count="1" selected="0">
            <x v="2"/>
          </reference>
          <reference field="18" count="1" selected="0">
            <x v="0"/>
          </reference>
        </references>
      </pivotArea>
    </chartFormat>
    <chartFormat chart="0" format="103">
      <pivotArea type="data" outline="0" fieldPosition="0">
        <references count="2">
          <reference field="4294967294" count="1" selected="0">
            <x v="3"/>
          </reference>
          <reference field="18" count="1" selected="0">
            <x v="0"/>
          </reference>
        </references>
      </pivotArea>
    </chartFormat>
    <chartFormat chart="0" format="104">
      <pivotArea type="data" outline="0" fieldPosition="0">
        <references count="2">
          <reference field="4294967294" count="1" selected="0">
            <x v="4"/>
          </reference>
          <reference field="18" count="1" selected="0">
            <x v="0"/>
          </reference>
        </references>
      </pivotArea>
    </chartFormat>
    <chartFormat chart="0" format="105">
      <pivotArea type="data" outline="0" fieldPosition="0">
        <references count="2">
          <reference field="4294967294" count="1" selected="0">
            <x v="5"/>
          </reference>
          <reference field="18" count="1" selected="0">
            <x v="0"/>
          </reference>
        </references>
      </pivotArea>
    </chartFormat>
    <chartFormat chart="0" format="106">
      <pivotArea type="data" outline="0" fieldPosition="0">
        <references count="2">
          <reference field="4294967294" count="1" selected="0">
            <x v="6"/>
          </reference>
          <reference field="18" count="1" selected="0">
            <x v="0"/>
          </reference>
        </references>
      </pivotArea>
    </chartFormat>
    <chartFormat chart="0" format="107">
      <pivotArea type="data" outline="0" fieldPosition="0">
        <references count="2">
          <reference field="4294967294" count="1" selected="0">
            <x v="7"/>
          </reference>
          <reference field="18" count="1" selected="0">
            <x v="0"/>
          </reference>
        </references>
      </pivotArea>
    </chartFormat>
    <chartFormat chart="0" format="108">
      <pivotArea type="data" outline="0" fieldPosition="0">
        <references count="2">
          <reference field="4294967294" count="1" selected="0">
            <x v="8"/>
          </reference>
          <reference field="18" count="1" selected="0">
            <x v="0"/>
          </reference>
        </references>
      </pivotArea>
    </chartFormat>
    <chartFormat chart="0" format="109">
      <pivotArea type="data" outline="0" fieldPosition="0">
        <references count="2">
          <reference field="4294967294" count="1" selected="0">
            <x v="0"/>
          </reference>
          <reference field="18" count="1" selected="0">
            <x v="1"/>
          </reference>
        </references>
      </pivotArea>
    </chartFormat>
    <chartFormat chart="0" format="110">
      <pivotArea type="data" outline="0" fieldPosition="0">
        <references count="2">
          <reference field="4294967294" count="1" selected="0">
            <x v="1"/>
          </reference>
          <reference field="18" count="1" selected="0">
            <x v="1"/>
          </reference>
        </references>
      </pivotArea>
    </chartFormat>
    <chartFormat chart="0" format="111">
      <pivotArea type="data" outline="0" fieldPosition="0">
        <references count="2">
          <reference field="4294967294" count="1" selected="0">
            <x v="2"/>
          </reference>
          <reference field="18" count="1" selected="0">
            <x v="1"/>
          </reference>
        </references>
      </pivotArea>
    </chartFormat>
    <chartFormat chart="0" format="112">
      <pivotArea type="data" outline="0" fieldPosition="0">
        <references count="2">
          <reference field="4294967294" count="1" selected="0">
            <x v="3"/>
          </reference>
          <reference field="18" count="1" selected="0">
            <x v="1"/>
          </reference>
        </references>
      </pivotArea>
    </chartFormat>
    <chartFormat chart="0" format="113">
      <pivotArea type="data" outline="0" fieldPosition="0">
        <references count="2">
          <reference field="4294967294" count="1" selected="0">
            <x v="4"/>
          </reference>
          <reference field="18" count="1" selected="0">
            <x v="1"/>
          </reference>
        </references>
      </pivotArea>
    </chartFormat>
    <chartFormat chart="0" format="114">
      <pivotArea type="data" outline="0" fieldPosition="0">
        <references count="2">
          <reference field="4294967294" count="1" selected="0">
            <x v="5"/>
          </reference>
          <reference field="18" count="1" selected="0">
            <x v="1"/>
          </reference>
        </references>
      </pivotArea>
    </chartFormat>
    <chartFormat chart="0" format="115">
      <pivotArea type="data" outline="0" fieldPosition="0">
        <references count="2">
          <reference field="4294967294" count="1" selected="0">
            <x v="6"/>
          </reference>
          <reference field="18" count="1" selected="0">
            <x v="1"/>
          </reference>
        </references>
      </pivotArea>
    </chartFormat>
    <chartFormat chart="0" format="116">
      <pivotArea type="data" outline="0" fieldPosition="0">
        <references count="2">
          <reference field="4294967294" count="1" selected="0">
            <x v="7"/>
          </reference>
          <reference field="18" count="1" selected="0">
            <x v="1"/>
          </reference>
        </references>
      </pivotArea>
    </chartFormat>
    <chartFormat chart="0" format="117">
      <pivotArea type="data" outline="0" fieldPosition="0">
        <references count="2">
          <reference field="4294967294" count="1" selected="0">
            <x v="8"/>
          </reference>
          <reference field="18" count="1" selected="0">
            <x v="1"/>
          </reference>
        </references>
      </pivotArea>
    </chartFormat>
    <chartFormat chart="0" format="118">
      <pivotArea type="data" outline="0" fieldPosition="0">
        <references count="2">
          <reference field="4294967294" count="1" selected="0">
            <x v="0"/>
          </reference>
          <reference field="18" count="1" selected="0">
            <x v="3"/>
          </reference>
        </references>
      </pivotArea>
    </chartFormat>
    <chartFormat chart="0" format="119">
      <pivotArea type="data" outline="0" fieldPosition="0">
        <references count="2">
          <reference field="4294967294" count="1" selected="0">
            <x v="1"/>
          </reference>
          <reference field="18" count="1" selected="0">
            <x v="3"/>
          </reference>
        </references>
      </pivotArea>
    </chartFormat>
    <chartFormat chart="0" format="120">
      <pivotArea type="data" outline="0" fieldPosition="0">
        <references count="2">
          <reference field="4294967294" count="1" selected="0">
            <x v="2"/>
          </reference>
          <reference field="18" count="1" selected="0">
            <x v="3"/>
          </reference>
        </references>
      </pivotArea>
    </chartFormat>
    <chartFormat chart="0" format="121">
      <pivotArea type="data" outline="0" fieldPosition="0">
        <references count="2">
          <reference field="4294967294" count="1" selected="0">
            <x v="3"/>
          </reference>
          <reference field="18" count="1" selected="0">
            <x v="3"/>
          </reference>
        </references>
      </pivotArea>
    </chartFormat>
    <chartFormat chart="0" format="122">
      <pivotArea type="data" outline="0" fieldPosition="0">
        <references count="2">
          <reference field="4294967294" count="1" selected="0">
            <x v="4"/>
          </reference>
          <reference field="18" count="1" selected="0">
            <x v="3"/>
          </reference>
        </references>
      </pivotArea>
    </chartFormat>
    <chartFormat chart="0" format="123">
      <pivotArea type="data" outline="0" fieldPosition="0">
        <references count="2">
          <reference field="4294967294" count="1" selected="0">
            <x v="5"/>
          </reference>
          <reference field="18" count="1" selected="0">
            <x v="3"/>
          </reference>
        </references>
      </pivotArea>
    </chartFormat>
    <chartFormat chart="0" format="124">
      <pivotArea type="data" outline="0" fieldPosition="0">
        <references count="2">
          <reference field="4294967294" count="1" selected="0">
            <x v="6"/>
          </reference>
          <reference field="18" count="1" selected="0">
            <x v="3"/>
          </reference>
        </references>
      </pivotArea>
    </chartFormat>
    <chartFormat chart="0" format="125">
      <pivotArea type="data" outline="0" fieldPosition="0">
        <references count="2">
          <reference field="4294967294" count="1" selected="0">
            <x v="7"/>
          </reference>
          <reference field="18" count="1" selected="0">
            <x v="3"/>
          </reference>
        </references>
      </pivotArea>
    </chartFormat>
    <chartFormat chart="0" format="126">
      <pivotArea type="data" outline="0" fieldPosition="0">
        <references count="2">
          <reference field="4294967294" count="1" selected="0">
            <x v="8"/>
          </reference>
          <reference field="18" count="1" selected="0">
            <x v="3"/>
          </reference>
        </references>
      </pivotArea>
    </chartFormat>
    <chartFormat chart="0" format="127">
      <pivotArea type="data" outline="0" fieldPosition="0">
        <references count="2">
          <reference field="4294967294" count="1" selected="0">
            <x v="0"/>
          </reference>
          <reference field="18" count="1" selected="0">
            <x v="4"/>
          </reference>
        </references>
      </pivotArea>
    </chartFormat>
    <chartFormat chart="0" format="128">
      <pivotArea type="data" outline="0" fieldPosition="0">
        <references count="2">
          <reference field="4294967294" count="1" selected="0">
            <x v="1"/>
          </reference>
          <reference field="18" count="1" selected="0">
            <x v="4"/>
          </reference>
        </references>
      </pivotArea>
    </chartFormat>
    <chartFormat chart="0" format="129">
      <pivotArea type="data" outline="0" fieldPosition="0">
        <references count="2">
          <reference field="4294967294" count="1" selected="0">
            <x v="2"/>
          </reference>
          <reference field="18" count="1" selected="0">
            <x v="4"/>
          </reference>
        </references>
      </pivotArea>
    </chartFormat>
    <chartFormat chart="0" format="130">
      <pivotArea type="data" outline="0" fieldPosition="0">
        <references count="2">
          <reference field="4294967294" count="1" selected="0">
            <x v="3"/>
          </reference>
          <reference field="18" count="1" selected="0">
            <x v="4"/>
          </reference>
        </references>
      </pivotArea>
    </chartFormat>
    <chartFormat chart="0" format="131">
      <pivotArea type="data" outline="0" fieldPosition="0">
        <references count="2">
          <reference field="4294967294" count="1" selected="0">
            <x v="4"/>
          </reference>
          <reference field="18" count="1" selected="0">
            <x v="4"/>
          </reference>
        </references>
      </pivotArea>
    </chartFormat>
    <chartFormat chart="0" format="132">
      <pivotArea type="data" outline="0" fieldPosition="0">
        <references count="2">
          <reference field="4294967294" count="1" selected="0">
            <x v="5"/>
          </reference>
          <reference field="18" count="1" selected="0">
            <x v="4"/>
          </reference>
        </references>
      </pivotArea>
    </chartFormat>
    <chartFormat chart="0" format="133">
      <pivotArea type="data" outline="0" fieldPosition="0">
        <references count="2">
          <reference field="4294967294" count="1" selected="0">
            <x v="6"/>
          </reference>
          <reference field="18" count="1" selected="0">
            <x v="4"/>
          </reference>
        </references>
      </pivotArea>
    </chartFormat>
    <chartFormat chart="0" format="134">
      <pivotArea type="data" outline="0" fieldPosition="0">
        <references count="2">
          <reference field="4294967294" count="1" selected="0">
            <x v="7"/>
          </reference>
          <reference field="18" count="1" selected="0">
            <x v="4"/>
          </reference>
        </references>
      </pivotArea>
    </chartFormat>
    <chartFormat chart="0" format="135">
      <pivotArea type="data" outline="0" fieldPosition="0">
        <references count="2">
          <reference field="4294967294" count="1" selected="0">
            <x v="8"/>
          </reference>
          <reference field="18" count="1" selected="0">
            <x v="4"/>
          </reference>
        </references>
      </pivotArea>
    </chartFormat>
    <chartFormat chart="0" format="136">
      <pivotArea type="data" outline="0" fieldPosition="0">
        <references count="2">
          <reference field="4294967294" count="1" selected="0">
            <x v="0"/>
          </reference>
          <reference field="18" count="1" selected="0">
            <x v="5"/>
          </reference>
        </references>
      </pivotArea>
    </chartFormat>
    <chartFormat chart="0" format="137">
      <pivotArea type="data" outline="0" fieldPosition="0">
        <references count="2">
          <reference field="4294967294" count="1" selected="0">
            <x v="1"/>
          </reference>
          <reference field="18" count="1" selected="0">
            <x v="5"/>
          </reference>
        </references>
      </pivotArea>
    </chartFormat>
    <chartFormat chart="0" format="138">
      <pivotArea type="data" outline="0" fieldPosition="0">
        <references count="2">
          <reference field="4294967294" count="1" selected="0">
            <x v="2"/>
          </reference>
          <reference field="18" count="1" selected="0">
            <x v="5"/>
          </reference>
        </references>
      </pivotArea>
    </chartFormat>
    <chartFormat chart="0" format="139">
      <pivotArea type="data" outline="0" fieldPosition="0">
        <references count="2">
          <reference field="4294967294" count="1" selected="0">
            <x v="3"/>
          </reference>
          <reference field="18" count="1" selected="0">
            <x v="5"/>
          </reference>
        </references>
      </pivotArea>
    </chartFormat>
    <chartFormat chart="0" format="140">
      <pivotArea type="data" outline="0" fieldPosition="0">
        <references count="2">
          <reference field="4294967294" count="1" selected="0">
            <x v="4"/>
          </reference>
          <reference field="18" count="1" selected="0">
            <x v="5"/>
          </reference>
        </references>
      </pivotArea>
    </chartFormat>
    <chartFormat chart="0" format="141">
      <pivotArea type="data" outline="0" fieldPosition="0">
        <references count="2">
          <reference field="4294967294" count="1" selected="0">
            <x v="5"/>
          </reference>
          <reference field="18" count="1" selected="0">
            <x v="5"/>
          </reference>
        </references>
      </pivotArea>
    </chartFormat>
    <chartFormat chart="0" format="142">
      <pivotArea type="data" outline="0" fieldPosition="0">
        <references count="2">
          <reference field="4294967294" count="1" selected="0">
            <x v="6"/>
          </reference>
          <reference field="18" count="1" selected="0">
            <x v="5"/>
          </reference>
        </references>
      </pivotArea>
    </chartFormat>
    <chartFormat chart="0" format="143">
      <pivotArea type="data" outline="0" fieldPosition="0">
        <references count="2">
          <reference field="4294967294" count="1" selected="0">
            <x v="7"/>
          </reference>
          <reference field="18" count="1" selected="0">
            <x v="5"/>
          </reference>
        </references>
      </pivotArea>
    </chartFormat>
    <chartFormat chart="0" format="144">
      <pivotArea type="data" outline="0" fieldPosition="0">
        <references count="2">
          <reference field="4294967294" count="1" selected="0">
            <x v="8"/>
          </reference>
          <reference field="18" count="1" selected="0">
            <x v="5"/>
          </reference>
        </references>
      </pivotArea>
    </chartFormat>
    <chartFormat chart="0" format="145">
      <pivotArea type="data" outline="0" fieldPosition="0">
        <references count="2">
          <reference field="4294967294" count="1" selected="0">
            <x v="0"/>
          </reference>
          <reference field="18" count="1" selected="0">
            <x v="12"/>
          </reference>
        </references>
      </pivotArea>
    </chartFormat>
    <chartFormat chart="0" format="146">
      <pivotArea type="data" outline="0" fieldPosition="0">
        <references count="2">
          <reference field="4294967294" count="1" selected="0">
            <x v="1"/>
          </reference>
          <reference field="18" count="1" selected="0">
            <x v="12"/>
          </reference>
        </references>
      </pivotArea>
    </chartFormat>
    <chartFormat chart="0" format="147">
      <pivotArea type="data" outline="0" fieldPosition="0">
        <references count="2">
          <reference field="4294967294" count="1" selected="0">
            <x v="2"/>
          </reference>
          <reference field="18" count="1" selected="0">
            <x v="12"/>
          </reference>
        </references>
      </pivotArea>
    </chartFormat>
    <chartFormat chart="0" format="148">
      <pivotArea type="data" outline="0" fieldPosition="0">
        <references count="2">
          <reference field="4294967294" count="1" selected="0">
            <x v="3"/>
          </reference>
          <reference field="18" count="1" selected="0">
            <x v="12"/>
          </reference>
        </references>
      </pivotArea>
    </chartFormat>
    <chartFormat chart="0" format="149">
      <pivotArea type="data" outline="0" fieldPosition="0">
        <references count="2">
          <reference field="4294967294" count="1" selected="0">
            <x v="4"/>
          </reference>
          <reference field="18" count="1" selected="0">
            <x v="12"/>
          </reference>
        </references>
      </pivotArea>
    </chartFormat>
    <chartFormat chart="0" format="150">
      <pivotArea type="data" outline="0" fieldPosition="0">
        <references count="2">
          <reference field="4294967294" count="1" selected="0">
            <x v="5"/>
          </reference>
          <reference field="18" count="1" selected="0">
            <x v="12"/>
          </reference>
        </references>
      </pivotArea>
    </chartFormat>
    <chartFormat chart="0" format="151">
      <pivotArea type="data" outline="0" fieldPosition="0">
        <references count="2">
          <reference field="4294967294" count="1" selected="0">
            <x v="6"/>
          </reference>
          <reference field="18" count="1" selected="0">
            <x v="12"/>
          </reference>
        </references>
      </pivotArea>
    </chartFormat>
    <chartFormat chart="0" format="152">
      <pivotArea type="data" outline="0" fieldPosition="0">
        <references count="2">
          <reference field="4294967294" count="1" selected="0">
            <x v="7"/>
          </reference>
          <reference field="18" count="1" selected="0">
            <x v="12"/>
          </reference>
        </references>
      </pivotArea>
    </chartFormat>
    <chartFormat chart="0" format="153">
      <pivotArea type="data" outline="0" fieldPosition="0">
        <references count="2">
          <reference field="4294967294" count="1" selected="0">
            <x v="8"/>
          </reference>
          <reference field="18" count="1" selected="0">
            <x v="12"/>
          </reference>
        </references>
      </pivotArea>
    </chartFormat>
    <chartFormat chart="0" format="154">
      <pivotArea type="data" outline="0" fieldPosition="0">
        <references count="2">
          <reference field="4294967294" count="1" selected="0">
            <x v="0"/>
          </reference>
          <reference field="18" count="1" selected="0">
            <x v="13"/>
          </reference>
        </references>
      </pivotArea>
    </chartFormat>
    <chartFormat chart="0" format="155">
      <pivotArea type="data" outline="0" fieldPosition="0">
        <references count="2">
          <reference field="4294967294" count="1" selected="0">
            <x v="1"/>
          </reference>
          <reference field="18" count="1" selected="0">
            <x v="13"/>
          </reference>
        </references>
      </pivotArea>
    </chartFormat>
    <chartFormat chart="0" format="156">
      <pivotArea type="data" outline="0" fieldPosition="0">
        <references count="2">
          <reference field="4294967294" count="1" selected="0">
            <x v="2"/>
          </reference>
          <reference field="18" count="1" selected="0">
            <x v="13"/>
          </reference>
        </references>
      </pivotArea>
    </chartFormat>
    <chartFormat chart="0" format="157">
      <pivotArea type="data" outline="0" fieldPosition="0">
        <references count="2">
          <reference field="4294967294" count="1" selected="0">
            <x v="3"/>
          </reference>
          <reference field="18" count="1" selected="0">
            <x v="13"/>
          </reference>
        </references>
      </pivotArea>
    </chartFormat>
    <chartFormat chart="0" format="158">
      <pivotArea type="data" outline="0" fieldPosition="0">
        <references count="2">
          <reference field="4294967294" count="1" selected="0">
            <x v="4"/>
          </reference>
          <reference field="18" count="1" selected="0">
            <x v="13"/>
          </reference>
        </references>
      </pivotArea>
    </chartFormat>
    <chartFormat chart="0" format="159">
      <pivotArea type="data" outline="0" fieldPosition="0">
        <references count="2">
          <reference field="4294967294" count="1" selected="0">
            <x v="5"/>
          </reference>
          <reference field="18" count="1" selected="0">
            <x v="13"/>
          </reference>
        </references>
      </pivotArea>
    </chartFormat>
    <chartFormat chart="0" format="160">
      <pivotArea type="data" outline="0" fieldPosition="0">
        <references count="2">
          <reference field="4294967294" count="1" selected="0">
            <x v="6"/>
          </reference>
          <reference field="18" count="1" selected="0">
            <x v="13"/>
          </reference>
        </references>
      </pivotArea>
    </chartFormat>
    <chartFormat chart="0" format="161">
      <pivotArea type="data" outline="0" fieldPosition="0">
        <references count="2">
          <reference field="4294967294" count="1" selected="0">
            <x v="7"/>
          </reference>
          <reference field="18" count="1" selected="0">
            <x v="13"/>
          </reference>
        </references>
      </pivotArea>
    </chartFormat>
    <chartFormat chart="0" format="162">
      <pivotArea type="data" outline="0" fieldPosition="0">
        <references count="2">
          <reference field="4294967294" count="1" selected="0">
            <x v="8"/>
          </reference>
          <reference field="18" count="1" selected="0">
            <x v="13"/>
          </reference>
        </references>
      </pivotArea>
    </chartFormat>
    <chartFormat chart="0" format="163">
      <pivotArea type="data" outline="0" fieldPosition="0">
        <references count="2">
          <reference field="4294967294" count="1" selected="0">
            <x v="0"/>
          </reference>
          <reference field="18" count="1" selected="0">
            <x v="14"/>
          </reference>
        </references>
      </pivotArea>
    </chartFormat>
    <chartFormat chart="0" format="164">
      <pivotArea type="data" outline="0" fieldPosition="0">
        <references count="2">
          <reference field="4294967294" count="1" selected="0">
            <x v="1"/>
          </reference>
          <reference field="18" count="1" selected="0">
            <x v="14"/>
          </reference>
        </references>
      </pivotArea>
    </chartFormat>
    <chartFormat chart="0" format="165">
      <pivotArea type="data" outline="0" fieldPosition="0">
        <references count="2">
          <reference field="4294967294" count="1" selected="0">
            <x v="2"/>
          </reference>
          <reference field="18" count="1" selected="0">
            <x v="14"/>
          </reference>
        </references>
      </pivotArea>
    </chartFormat>
    <chartFormat chart="0" format="166">
      <pivotArea type="data" outline="0" fieldPosition="0">
        <references count="2">
          <reference field="4294967294" count="1" selected="0">
            <x v="3"/>
          </reference>
          <reference field="18" count="1" selected="0">
            <x v="14"/>
          </reference>
        </references>
      </pivotArea>
    </chartFormat>
    <chartFormat chart="0" format="167">
      <pivotArea type="data" outline="0" fieldPosition="0">
        <references count="2">
          <reference field="4294967294" count="1" selected="0">
            <x v="4"/>
          </reference>
          <reference field="18" count="1" selected="0">
            <x v="14"/>
          </reference>
        </references>
      </pivotArea>
    </chartFormat>
    <chartFormat chart="0" format="168">
      <pivotArea type="data" outline="0" fieldPosition="0">
        <references count="2">
          <reference field="4294967294" count="1" selected="0">
            <x v="5"/>
          </reference>
          <reference field="18" count="1" selected="0">
            <x v="14"/>
          </reference>
        </references>
      </pivotArea>
    </chartFormat>
    <chartFormat chart="0" format="169">
      <pivotArea type="data" outline="0" fieldPosition="0">
        <references count="2">
          <reference field="4294967294" count="1" selected="0">
            <x v="6"/>
          </reference>
          <reference field="18" count="1" selected="0">
            <x v="14"/>
          </reference>
        </references>
      </pivotArea>
    </chartFormat>
    <chartFormat chart="0" format="170">
      <pivotArea type="data" outline="0" fieldPosition="0">
        <references count="2">
          <reference field="4294967294" count="1" selected="0">
            <x v="7"/>
          </reference>
          <reference field="18" count="1" selected="0">
            <x v="14"/>
          </reference>
        </references>
      </pivotArea>
    </chartFormat>
    <chartFormat chart="0" format="171">
      <pivotArea type="data" outline="0" fieldPosition="0">
        <references count="2">
          <reference field="4294967294" count="1" selected="0">
            <x v="8"/>
          </reference>
          <reference field="18" count="1" selected="0">
            <x v="14"/>
          </reference>
        </references>
      </pivotArea>
    </chartFormat>
    <chartFormat chart="0" format="172">
      <pivotArea type="data" outline="0" fieldPosition="0">
        <references count="2">
          <reference field="4294967294" count="1" selected="0">
            <x v="0"/>
          </reference>
          <reference field="18" count="1" selected="0">
            <x v="15"/>
          </reference>
        </references>
      </pivotArea>
    </chartFormat>
    <chartFormat chart="0" format="173">
      <pivotArea type="data" outline="0" fieldPosition="0">
        <references count="2">
          <reference field="4294967294" count="1" selected="0">
            <x v="1"/>
          </reference>
          <reference field="18" count="1" selected="0">
            <x v="15"/>
          </reference>
        </references>
      </pivotArea>
    </chartFormat>
    <chartFormat chart="0" format="174">
      <pivotArea type="data" outline="0" fieldPosition="0">
        <references count="2">
          <reference field="4294967294" count="1" selected="0">
            <x v="2"/>
          </reference>
          <reference field="18" count="1" selected="0">
            <x v="15"/>
          </reference>
        </references>
      </pivotArea>
    </chartFormat>
    <chartFormat chart="0" format="175">
      <pivotArea type="data" outline="0" fieldPosition="0">
        <references count="2">
          <reference field="4294967294" count="1" selected="0">
            <x v="3"/>
          </reference>
          <reference field="18" count="1" selected="0">
            <x v="15"/>
          </reference>
        </references>
      </pivotArea>
    </chartFormat>
    <chartFormat chart="0" format="176">
      <pivotArea type="data" outline="0" fieldPosition="0">
        <references count="2">
          <reference field="4294967294" count="1" selected="0">
            <x v="4"/>
          </reference>
          <reference field="18" count="1" selected="0">
            <x v="15"/>
          </reference>
        </references>
      </pivotArea>
    </chartFormat>
    <chartFormat chart="0" format="177">
      <pivotArea type="data" outline="0" fieldPosition="0">
        <references count="2">
          <reference field="4294967294" count="1" selected="0">
            <x v="5"/>
          </reference>
          <reference field="18" count="1" selected="0">
            <x v="15"/>
          </reference>
        </references>
      </pivotArea>
    </chartFormat>
    <chartFormat chart="0" format="178">
      <pivotArea type="data" outline="0" fieldPosition="0">
        <references count="2">
          <reference field="4294967294" count="1" selected="0">
            <x v="6"/>
          </reference>
          <reference field="18" count="1" selected="0">
            <x v="15"/>
          </reference>
        </references>
      </pivotArea>
    </chartFormat>
    <chartFormat chart="0" format="179">
      <pivotArea type="data" outline="0" fieldPosition="0">
        <references count="2">
          <reference field="4294967294" count="1" selected="0">
            <x v="7"/>
          </reference>
          <reference field="18" count="1" selected="0">
            <x v="15"/>
          </reference>
        </references>
      </pivotArea>
    </chartFormat>
    <chartFormat chart="0" format="180">
      <pivotArea type="data" outline="0" fieldPosition="0">
        <references count="2">
          <reference field="4294967294" count="1" selected="0">
            <x v="8"/>
          </reference>
          <reference field="18" count="1" selected="0">
            <x v="15"/>
          </reference>
        </references>
      </pivotArea>
    </chartFormat>
    <chartFormat chart="1" format="189">
      <pivotArea type="data" outline="0" fieldPosition="0">
        <references count="2">
          <reference field="4294967294" count="1" selected="0">
            <x v="0"/>
          </reference>
          <reference field="18" count="1" selected="0">
            <x v="0"/>
          </reference>
        </references>
      </pivotArea>
    </chartFormat>
    <chartFormat chart="1" format="190">
      <pivotArea type="data" outline="0" fieldPosition="0">
        <references count="2">
          <reference field="4294967294" count="1" selected="0">
            <x v="1"/>
          </reference>
          <reference field="18" count="1" selected="0">
            <x v="0"/>
          </reference>
        </references>
      </pivotArea>
    </chartFormat>
    <chartFormat chart="1" format="191">
      <pivotArea type="data" outline="0" fieldPosition="0">
        <references count="2">
          <reference field="4294967294" count="1" selected="0">
            <x v="2"/>
          </reference>
          <reference field="18" count="1" selected="0">
            <x v="0"/>
          </reference>
        </references>
      </pivotArea>
    </chartFormat>
    <chartFormat chart="1" format="192">
      <pivotArea type="data" outline="0" fieldPosition="0">
        <references count="2">
          <reference field="4294967294" count="1" selected="0">
            <x v="3"/>
          </reference>
          <reference field="18" count="1" selected="0">
            <x v="0"/>
          </reference>
        </references>
      </pivotArea>
    </chartFormat>
    <chartFormat chart="1" format="193">
      <pivotArea type="data" outline="0" fieldPosition="0">
        <references count="2">
          <reference field="4294967294" count="1" selected="0">
            <x v="4"/>
          </reference>
          <reference field="18" count="1" selected="0">
            <x v="0"/>
          </reference>
        </references>
      </pivotArea>
    </chartFormat>
    <chartFormat chart="1" format="194">
      <pivotArea type="data" outline="0" fieldPosition="0">
        <references count="2">
          <reference field="4294967294" count="1" selected="0">
            <x v="5"/>
          </reference>
          <reference field="18" count="1" selected="0">
            <x v="0"/>
          </reference>
        </references>
      </pivotArea>
    </chartFormat>
    <chartFormat chart="1" format="195">
      <pivotArea type="data" outline="0" fieldPosition="0">
        <references count="2">
          <reference field="4294967294" count="1" selected="0">
            <x v="6"/>
          </reference>
          <reference field="18" count="1" selected="0">
            <x v="0"/>
          </reference>
        </references>
      </pivotArea>
    </chartFormat>
    <chartFormat chart="1" format="196">
      <pivotArea type="data" outline="0" fieldPosition="0">
        <references count="2">
          <reference field="4294967294" count="1" selected="0">
            <x v="7"/>
          </reference>
          <reference field="18" count="1" selected="0">
            <x v="0"/>
          </reference>
        </references>
      </pivotArea>
    </chartFormat>
    <chartFormat chart="1" format="197">
      <pivotArea type="data" outline="0" fieldPosition="0">
        <references count="2">
          <reference field="4294967294" count="1" selected="0">
            <x v="8"/>
          </reference>
          <reference field="18" count="1" selected="0">
            <x v="0"/>
          </reference>
        </references>
      </pivotArea>
    </chartFormat>
    <chartFormat chart="1" format="198">
      <pivotArea type="data" outline="0" fieldPosition="0">
        <references count="2">
          <reference field="4294967294" count="1" selected="0">
            <x v="0"/>
          </reference>
          <reference field="18" count="1" selected="0">
            <x v="1"/>
          </reference>
        </references>
      </pivotArea>
    </chartFormat>
    <chartFormat chart="1" format="199">
      <pivotArea type="data" outline="0" fieldPosition="0">
        <references count="2">
          <reference field="4294967294" count="1" selected="0">
            <x v="1"/>
          </reference>
          <reference field="18" count="1" selected="0">
            <x v="1"/>
          </reference>
        </references>
      </pivotArea>
    </chartFormat>
    <chartFormat chart="1" format="200">
      <pivotArea type="data" outline="0" fieldPosition="0">
        <references count="2">
          <reference field="4294967294" count="1" selected="0">
            <x v="2"/>
          </reference>
          <reference field="18" count="1" selected="0">
            <x v="1"/>
          </reference>
        </references>
      </pivotArea>
    </chartFormat>
    <chartFormat chart="1" format="201">
      <pivotArea type="data" outline="0" fieldPosition="0">
        <references count="2">
          <reference field="4294967294" count="1" selected="0">
            <x v="3"/>
          </reference>
          <reference field="18" count="1" selected="0">
            <x v="1"/>
          </reference>
        </references>
      </pivotArea>
    </chartFormat>
    <chartFormat chart="1" format="202">
      <pivotArea type="data" outline="0" fieldPosition="0">
        <references count="2">
          <reference field="4294967294" count="1" selected="0">
            <x v="4"/>
          </reference>
          <reference field="18" count="1" selected="0">
            <x v="1"/>
          </reference>
        </references>
      </pivotArea>
    </chartFormat>
    <chartFormat chart="1" format="203">
      <pivotArea type="data" outline="0" fieldPosition="0">
        <references count="2">
          <reference field="4294967294" count="1" selected="0">
            <x v="5"/>
          </reference>
          <reference field="18" count="1" selected="0">
            <x v="1"/>
          </reference>
        </references>
      </pivotArea>
    </chartFormat>
    <chartFormat chart="1" format="204">
      <pivotArea type="data" outline="0" fieldPosition="0">
        <references count="2">
          <reference field="4294967294" count="1" selected="0">
            <x v="6"/>
          </reference>
          <reference field="18" count="1" selected="0">
            <x v="1"/>
          </reference>
        </references>
      </pivotArea>
    </chartFormat>
    <chartFormat chart="1" format="205">
      <pivotArea type="data" outline="0" fieldPosition="0">
        <references count="2">
          <reference field="4294967294" count="1" selected="0">
            <x v="7"/>
          </reference>
          <reference field="18" count="1" selected="0">
            <x v="1"/>
          </reference>
        </references>
      </pivotArea>
    </chartFormat>
    <chartFormat chart="1" format="206">
      <pivotArea type="data" outline="0" fieldPosition="0">
        <references count="2">
          <reference field="4294967294" count="1" selected="0">
            <x v="8"/>
          </reference>
          <reference field="18" count="1" selected="0">
            <x v="1"/>
          </reference>
        </references>
      </pivotArea>
    </chartFormat>
    <chartFormat chart="1" format="207">
      <pivotArea type="data" outline="0" fieldPosition="0">
        <references count="2">
          <reference field="4294967294" count="1" selected="0">
            <x v="0"/>
          </reference>
          <reference field="18" count="1" selected="0">
            <x v="3"/>
          </reference>
        </references>
      </pivotArea>
    </chartFormat>
    <chartFormat chart="1" format="208">
      <pivotArea type="data" outline="0" fieldPosition="0">
        <references count="2">
          <reference field="4294967294" count="1" selected="0">
            <x v="1"/>
          </reference>
          <reference field="18" count="1" selected="0">
            <x v="3"/>
          </reference>
        </references>
      </pivotArea>
    </chartFormat>
    <chartFormat chart="1" format="209">
      <pivotArea type="data" outline="0" fieldPosition="0">
        <references count="2">
          <reference field="4294967294" count="1" selected="0">
            <x v="2"/>
          </reference>
          <reference field="18" count="1" selected="0">
            <x v="3"/>
          </reference>
        </references>
      </pivotArea>
    </chartFormat>
    <chartFormat chart="1" format="210">
      <pivotArea type="data" outline="0" fieldPosition="0">
        <references count="2">
          <reference field="4294967294" count="1" selected="0">
            <x v="3"/>
          </reference>
          <reference field="18" count="1" selected="0">
            <x v="3"/>
          </reference>
        </references>
      </pivotArea>
    </chartFormat>
    <chartFormat chart="1" format="211">
      <pivotArea type="data" outline="0" fieldPosition="0">
        <references count="2">
          <reference field="4294967294" count="1" selected="0">
            <x v="4"/>
          </reference>
          <reference field="18" count="1" selected="0">
            <x v="3"/>
          </reference>
        </references>
      </pivotArea>
    </chartFormat>
    <chartFormat chart="1" format="212">
      <pivotArea type="data" outline="0" fieldPosition="0">
        <references count="2">
          <reference field="4294967294" count="1" selected="0">
            <x v="5"/>
          </reference>
          <reference field="18" count="1" selected="0">
            <x v="3"/>
          </reference>
        </references>
      </pivotArea>
    </chartFormat>
    <chartFormat chart="1" format="213">
      <pivotArea type="data" outline="0" fieldPosition="0">
        <references count="2">
          <reference field="4294967294" count="1" selected="0">
            <x v="6"/>
          </reference>
          <reference field="18" count="1" selected="0">
            <x v="3"/>
          </reference>
        </references>
      </pivotArea>
    </chartFormat>
    <chartFormat chart="1" format="214">
      <pivotArea type="data" outline="0" fieldPosition="0">
        <references count="2">
          <reference field="4294967294" count="1" selected="0">
            <x v="7"/>
          </reference>
          <reference field="18" count="1" selected="0">
            <x v="3"/>
          </reference>
        </references>
      </pivotArea>
    </chartFormat>
    <chartFormat chart="1" format="215">
      <pivotArea type="data" outline="0" fieldPosition="0">
        <references count="2">
          <reference field="4294967294" count="1" selected="0">
            <x v="8"/>
          </reference>
          <reference field="18" count="1" selected="0">
            <x v="3"/>
          </reference>
        </references>
      </pivotArea>
    </chartFormat>
    <chartFormat chart="1" format="216">
      <pivotArea type="data" outline="0" fieldPosition="0">
        <references count="2">
          <reference field="4294967294" count="1" selected="0">
            <x v="0"/>
          </reference>
          <reference field="18" count="1" selected="0">
            <x v="4"/>
          </reference>
        </references>
      </pivotArea>
    </chartFormat>
    <chartFormat chart="1" format="217">
      <pivotArea type="data" outline="0" fieldPosition="0">
        <references count="2">
          <reference field="4294967294" count="1" selected="0">
            <x v="1"/>
          </reference>
          <reference field="18" count="1" selected="0">
            <x v="4"/>
          </reference>
        </references>
      </pivotArea>
    </chartFormat>
    <chartFormat chart="1" format="218">
      <pivotArea type="data" outline="0" fieldPosition="0">
        <references count="2">
          <reference field="4294967294" count="1" selected="0">
            <x v="2"/>
          </reference>
          <reference field="18" count="1" selected="0">
            <x v="4"/>
          </reference>
        </references>
      </pivotArea>
    </chartFormat>
    <chartFormat chart="1" format="219">
      <pivotArea type="data" outline="0" fieldPosition="0">
        <references count="2">
          <reference field="4294967294" count="1" selected="0">
            <x v="3"/>
          </reference>
          <reference field="18" count="1" selected="0">
            <x v="4"/>
          </reference>
        </references>
      </pivotArea>
    </chartFormat>
    <chartFormat chart="1" format="220">
      <pivotArea type="data" outline="0" fieldPosition="0">
        <references count="2">
          <reference field="4294967294" count="1" selected="0">
            <x v="4"/>
          </reference>
          <reference field="18" count="1" selected="0">
            <x v="4"/>
          </reference>
        </references>
      </pivotArea>
    </chartFormat>
    <chartFormat chart="1" format="221">
      <pivotArea type="data" outline="0" fieldPosition="0">
        <references count="2">
          <reference field="4294967294" count="1" selected="0">
            <x v="5"/>
          </reference>
          <reference field="18" count="1" selected="0">
            <x v="4"/>
          </reference>
        </references>
      </pivotArea>
    </chartFormat>
    <chartFormat chart="1" format="222">
      <pivotArea type="data" outline="0" fieldPosition="0">
        <references count="2">
          <reference field="4294967294" count="1" selected="0">
            <x v="6"/>
          </reference>
          <reference field="18" count="1" selected="0">
            <x v="4"/>
          </reference>
        </references>
      </pivotArea>
    </chartFormat>
    <chartFormat chart="1" format="223">
      <pivotArea type="data" outline="0" fieldPosition="0">
        <references count="2">
          <reference field="4294967294" count="1" selected="0">
            <x v="7"/>
          </reference>
          <reference field="18" count="1" selected="0">
            <x v="4"/>
          </reference>
        </references>
      </pivotArea>
    </chartFormat>
    <chartFormat chart="1" format="224">
      <pivotArea type="data" outline="0" fieldPosition="0">
        <references count="2">
          <reference field="4294967294" count="1" selected="0">
            <x v="8"/>
          </reference>
          <reference field="18" count="1" selected="0">
            <x v="4"/>
          </reference>
        </references>
      </pivotArea>
    </chartFormat>
    <chartFormat chart="1" format="225">
      <pivotArea type="data" outline="0" fieldPosition="0">
        <references count="2">
          <reference field="4294967294" count="1" selected="0">
            <x v="0"/>
          </reference>
          <reference field="18" count="1" selected="0">
            <x v="5"/>
          </reference>
        </references>
      </pivotArea>
    </chartFormat>
    <chartFormat chart="1" format="226">
      <pivotArea type="data" outline="0" fieldPosition="0">
        <references count="2">
          <reference field="4294967294" count="1" selected="0">
            <x v="1"/>
          </reference>
          <reference field="18" count="1" selected="0">
            <x v="5"/>
          </reference>
        </references>
      </pivotArea>
    </chartFormat>
    <chartFormat chart="1" format="227">
      <pivotArea type="data" outline="0" fieldPosition="0">
        <references count="2">
          <reference field="4294967294" count="1" selected="0">
            <x v="2"/>
          </reference>
          <reference field="18" count="1" selected="0">
            <x v="5"/>
          </reference>
        </references>
      </pivotArea>
    </chartFormat>
    <chartFormat chart="1" format="228">
      <pivotArea type="data" outline="0" fieldPosition="0">
        <references count="2">
          <reference field="4294967294" count="1" selected="0">
            <x v="3"/>
          </reference>
          <reference field="18" count="1" selected="0">
            <x v="5"/>
          </reference>
        </references>
      </pivotArea>
    </chartFormat>
    <chartFormat chart="1" format="229">
      <pivotArea type="data" outline="0" fieldPosition="0">
        <references count="2">
          <reference field="4294967294" count="1" selected="0">
            <x v="4"/>
          </reference>
          <reference field="18" count="1" selected="0">
            <x v="5"/>
          </reference>
        </references>
      </pivotArea>
    </chartFormat>
    <chartFormat chart="1" format="230">
      <pivotArea type="data" outline="0" fieldPosition="0">
        <references count="2">
          <reference field="4294967294" count="1" selected="0">
            <x v="5"/>
          </reference>
          <reference field="18" count="1" selected="0">
            <x v="5"/>
          </reference>
        </references>
      </pivotArea>
    </chartFormat>
    <chartFormat chart="1" format="231">
      <pivotArea type="data" outline="0" fieldPosition="0">
        <references count="2">
          <reference field="4294967294" count="1" selected="0">
            <x v="6"/>
          </reference>
          <reference field="18" count="1" selected="0">
            <x v="5"/>
          </reference>
        </references>
      </pivotArea>
    </chartFormat>
    <chartFormat chart="1" format="232">
      <pivotArea type="data" outline="0" fieldPosition="0">
        <references count="2">
          <reference field="4294967294" count="1" selected="0">
            <x v="7"/>
          </reference>
          <reference field="18" count="1" selected="0">
            <x v="5"/>
          </reference>
        </references>
      </pivotArea>
    </chartFormat>
    <chartFormat chart="1" format="233">
      <pivotArea type="data" outline="0" fieldPosition="0">
        <references count="2">
          <reference field="4294967294" count="1" selected="0">
            <x v="8"/>
          </reference>
          <reference field="18" count="1" selected="0">
            <x v="5"/>
          </reference>
        </references>
      </pivotArea>
    </chartFormat>
    <chartFormat chart="1" format="234">
      <pivotArea type="data" outline="0" fieldPosition="0">
        <references count="2">
          <reference field="4294967294" count="1" selected="0">
            <x v="0"/>
          </reference>
          <reference field="18" count="1" selected="0">
            <x v="12"/>
          </reference>
        </references>
      </pivotArea>
    </chartFormat>
    <chartFormat chart="1" format="235">
      <pivotArea type="data" outline="0" fieldPosition="0">
        <references count="2">
          <reference field="4294967294" count="1" selected="0">
            <x v="1"/>
          </reference>
          <reference field="18" count="1" selected="0">
            <x v="12"/>
          </reference>
        </references>
      </pivotArea>
    </chartFormat>
    <chartFormat chart="1" format="236">
      <pivotArea type="data" outline="0" fieldPosition="0">
        <references count="2">
          <reference field="4294967294" count="1" selected="0">
            <x v="2"/>
          </reference>
          <reference field="18" count="1" selected="0">
            <x v="12"/>
          </reference>
        </references>
      </pivotArea>
    </chartFormat>
    <chartFormat chart="1" format="237">
      <pivotArea type="data" outline="0" fieldPosition="0">
        <references count="2">
          <reference field="4294967294" count="1" selected="0">
            <x v="3"/>
          </reference>
          <reference field="18" count="1" selected="0">
            <x v="12"/>
          </reference>
        </references>
      </pivotArea>
    </chartFormat>
    <chartFormat chart="1" format="238">
      <pivotArea type="data" outline="0" fieldPosition="0">
        <references count="2">
          <reference field="4294967294" count="1" selected="0">
            <x v="4"/>
          </reference>
          <reference field="18" count="1" selected="0">
            <x v="12"/>
          </reference>
        </references>
      </pivotArea>
    </chartFormat>
    <chartFormat chart="1" format="239">
      <pivotArea type="data" outline="0" fieldPosition="0">
        <references count="2">
          <reference field="4294967294" count="1" selected="0">
            <x v="5"/>
          </reference>
          <reference field="18" count="1" selected="0">
            <x v="12"/>
          </reference>
        </references>
      </pivotArea>
    </chartFormat>
    <chartFormat chart="1" format="240">
      <pivotArea type="data" outline="0" fieldPosition="0">
        <references count="2">
          <reference field="4294967294" count="1" selected="0">
            <x v="6"/>
          </reference>
          <reference field="18" count="1" selected="0">
            <x v="12"/>
          </reference>
        </references>
      </pivotArea>
    </chartFormat>
    <chartFormat chart="1" format="241">
      <pivotArea type="data" outline="0" fieldPosition="0">
        <references count="2">
          <reference field="4294967294" count="1" selected="0">
            <x v="7"/>
          </reference>
          <reference field="18" count="1" selected="0">
            <x v="12"/>
          </reference>
        </references>
      </pivotArea>
    </chartFormat>
    <chartFormat chart="1" format="242">
      <pivotArea type="data" outline="0" fieldPosition="0">
        <references count="2">
          <reference field="4294967294" count="1" selected="0">
            <x v="8"/>
          </reference>
          <reference field="18" count="1" selected="0">
            <x v="12"/>
          </reference>
        </references>
      </pivotArea>
    </chartFormat>
    <chartFormat chart="1" format="243">
      <pivotArea type="data" outline="0" fieldPosition="0">
        <references count="2">
          <reference field="4294967294" count="1" selected="0">
            <x v="0"/>
          </reference>
          <reference field="18" count="1" selected="0">
            <x v="13"/>
          </reference>
        </references>
      </pivotArea>
    </chartFormat>
    <chartFormat chart="1" format="244">
      <pivotArea type="data" outline="0" fieldPosition="0">
        <references count="2">
          <reference field="4294967294" count="1" selected="0">
            <x v="1"/>
          </reference>
          <reference field="18" count="1" selected="0">
            <x v="13"/>
          </reference>
        </references>
      </pivotArea>
    </chartFormat>
    <chartFormat chart="1" format="245">
      <pivotArea type="data" outline="0" fieldPosition="0">
        <references count="2">
          <reference field="4294967294" count="1" selected="0">
            <x v="2"/>
          </reference>
          <reference field="18" count="1" selected="0">
            <x v="13"/>
          </reference>
        </references>
      </pivotArea>
    </chartFormat>
    <chartFormat chart="1" format="246">
      <pivotArea type="data" outline="0" fieldPosition="0">
        <references count="2">
          <reference field="4294967294" count="1" selected="0">
            <x v="3"/>
          </reference>
          <reference field="18" count="1" selected="0">
            <x v="13"/>
          </reference>
        </references>
      </pivotArea>
    </chartFormat>
    <chartFormat chart="1" format="247">
      <pivotArea type="data" outline="0" fieldPosition="0">
        <references count="2">
          <reference field="4294967294" count="1" selected="0">
            <x v="4"/>
          </reference>
          <reference field="18" count="1" selected="0">
            <x v="13"/>
          </reference>
        </references>
      </pivotArea>
    </chartFormat>
    <chartFormat chart="1" format="248">
      <pivotArea type="data" outline="0" fieldPosition="0">
        <references count="2">
          <reference field="4294967294" count="1" selected="0">
            <x v="5"/>
          </reference>
          <reference field="18" count="1" selected="0">
            <x v="13"/>
          </reference>
        </references>
      </pivotArea>
    </chartFormat>
    <chartFormat chart="1" format="249">
      <pivotArea type="data" outline="0" fieldPosition="0">
        <references count="2">
          <reference field="4294967294" count="1" selected="0">
            <x v="6"/>
          </reference>
          <reference field="18" count="1" selected="0">
            <x v="13"/>
          </reference>
        </references>
      </pivotArea>
    </chartFormat>
    <chartFormat chart="1" format="250">
      <pivotArea type="data" outline="0" fieldPosition="0">
        <references count="2">
          <reference field="4294967294" count="1" selected="0">
            <x v="7"/>
          </reference>
          <reference field="18" count="1" selected="0">
            <x v="13"/>
          </reference>
        </references>
      </pivotArea>
    </chartFormat>
    <chartFormat chart="1" format="251">
      <pivotArea type="data" outline="0" fieldPosition="0">
        <references count="2">
          <reference field="4294967294" count="1" selected="0">
            <x v="8"/>
          </reference>
          <reference field="18" count="1" selected="0">
            <x v="13"/>
          </reference>
        </references>
      </pivotArea>
    </chartFormat>
    <chartFormat chart="1" format="252">
      <pivotArea type="data" outline="0" fieldPosition="0">
        <references count="2">
          <reference field="4294967294" count="1" selected="0">
            <x v="0"/>
          </reference>
          <reference field="18" count="1" selected="0">
            <x v="14"/>
          </reference>
        </references>
      </pivotArea>
    </chartFormat>
    <chartFormat chart="1" format="253">
      <pivotArea type="data" outline="0" fieldPosition="0">
        <references count="2">
          <reference field="4294967294" count="1" selected="0">
            <x v="1"/>
          </reference>
          <reference field="18" count="1" selected="0">
            <x v="14"/>
          </reference>
        </references>
      </pivotArea>
    </chartFormat>
    <chartFormat chart="1" format="254">
      <pivotArea type="data" outline="0" fieldPosition="0">
        <references count="2">
          <reference field="4294967294" count="1" selected="0">
            <x v="2"/>
          </reference>
          <reference field="18" count="1" selected="0">
            <x v="14"/>
          </reference>
        </references>
      </pivotArea>
    </chartFormat>
    <chartFormat chart="1" format="255">
      <pivotArea type="data" outline="0" fieldPosition="0">
        <references count="2">
          <reference field="4294967294" count="1" selected="0">
            <x v="3"/>
          </reference>
          <reference field="18" count="1" selected="0">
            <x v="14"/>
          </reference>
        </references>
      </pivotArea>
    </chartFormat>
    <chartFormat chart="1" format="256">
      <pivotArea type="data" outline="0" fieldPosition="0">
        <references count="2">
          <reference field="4294967294" count="1" selected="0">
            <x v="4"/>
          </reference>
          <reference field="18" count="1" selected="0">
            <x v="14"/>
          </reference>
        </references>
      </pivotArea>
    </chartFormat>
    <chartFormat chart="1" format="257">
      <pivotArea type="data" outline="0" fieldPosition="0">
        <references count="2">
          <reference field="4294967294" count="1" selected="0">
            <x v="5"/>
          </reference>
          <reference field="18" count="1" selected="0">
            <x v="14"/>
          </reference>
        </references>
      </pivotArea>
    </chartFormat>
    <chartFormat chart="1" format="258">
      <pivotArea type="data" outline="0" fieldPosition="0">
        <references count="2">
          <reference field="4294967294" count="1" selected="0">
            <x v="6"/>
          </reference>
          <reference field="18" count="1" selected="0">
            <x v="14"/>
          </reference>
        </references>
      </pivotArea>
    </chartFormat>
    <chartFormat chart="1" format="259">
      <pivotArea type="data" outline="0" fieldPosition="0">
        <references count="2">
          <reference field="4294967294" count="1" selected="0">
            <x v="7"/>
          </reference>
          <reference field="18" count="1" selected="0">
            <x v="14"/>
          </reference>
        </references>
      </pivotArea>
    </chartFormat>
    <chartFormat chart="1" format="260">
      <pivotArea type="data" outline="0" fieldPosition="0">
        <references count="2">
          <reference field="4294967294" count="1" selected="0">
            <x v="8"/>
          </reference>
          <reference field="18" count="1" selected="0">
            <x v="14"/>
          </reference>
        </references>
      </pivotArea>
    </chartFormat>
    <chartFormat chart="1" format="261">
      <pivotArea type="data" outline="0" fieldPosition="0">
        <references count="2">
          <reference field="4294967294" count="1" selected="0">
            <x v="0"/>
          </reference>
          <reference field="18" count="1" selected="0">
            <x v="15"/>
          </reference>
        </references>
      </pivotArea>
    </chartFormat>
    <chartFormat chart="1" format="262">
      <pivotArea type="data" outline="0" fieldPosition="0">
        <references count="2">
          <reference field="4294967294" count="1" selected="0">
            <x v="1"/>
          </reference>
          <reference field="18" count="1" selected="0">
            <x v="15"/>
          </reference>
        </references>
      </pivotArea>
    </chartFormat>
    <chartFormat chart="1" format="263">
      <pivotArea type="data" outline="0" fieldPosition="0">
        <references count="2">
          <reference field="4294967294" count="1" selected="0">
            <x v="2"/>
          </reference>
          <reference field="18" count="1" selected="0">
            <x v="15"/>
          </reference>
        </references>
      </pivotArea>
    </chartFormat>
    <chartFormat chart="1" format="264">
      <pivotArea type="data" outline="0" fieldPosition="0">
        <references count="2">
          <reference field="4294967294" count="1" selected="0">
            <x v="3"/>
          </reference>
          <reference field="18" count="1" selected="0">
            <x v="15"/>
          </reference>
        </references>
      </pivotArea>
    </chartFormat>
    <chartFormat chart="1" format="265">
      <pivotArea type="data" outline="0" fieldPosition="0">
        <references count="2">
          <reference field="4294967294" count="1" selected="0">
            <x v="4"/>
          </reference>
          <reference field="18" count="1" selected="0">
            <x v="15"/>
          </reference>
        </references>
      </pivotArea>
    </chartFormat>
    <chartFormat chart="1" format="266">
      <pivotArea type="data" outline="0" fieldPosition="0">
        <references count="2">
          <reference field="4294967294" count="1" selected="0">
            <x v="5"/>
          </reference>
          <reference field="18" count="1" selected="0">
            <x v="15"/>
          </reference>
        </references>
      </pivotArea>
    </chartFormat>
    <chartFormat chart="1" format="267">
      <pivotArea type="data" outline="0" fieldPosition="0">
        <references count="2">
          <reference field="4294967294" count="1" selected="0">
            <x v="6"/>
          </reference>
          <reference field="18" count="1" selected="0">
            <x v="15"/>
          </reference>
        </references>
      </pivotArea>
    </chartFormat>
    <chartFormat chart="1" format="268">
      <pivotArea type="data" outline="0" fieldPosition="0">
        <references count="2">
          <reference field="4294967294" count="1" selected="0">
            <x v="7"/>
          </reference>
          <reference field="18" count="1" selected="0">
            <x v="15"/>
          </reference>
        </references>
      </pivotArea>
    </chartFormat>
    <chartFormat chart="1" format="269">
      <pivotArea type="data" outline="0" fieldPosition="0">
        <references count="2">
          <reference field="4294967294" count="1" selected="0">
            <x v="8"/>
          </reference>
          <reference field="18" count="1" selected="0">
            <x v="15"/>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0900-000005000000}" name="PivotTable5" cacheId="1" dataOnRows="1" applyNumberFormats="0" applyBorderFormats="0" applyFontFormats="0" applyPatternFormats="0" applyAlignmentFormats="0" applyWidthHeightFormats="1" dataCaption="Werte" updatedVersion="6" minRefreshableVersion="3" showCalcMbrs="0" useAutoFormatting="1" colGrandTotals="0" itemPrintTitles="1" createdVersion="3" indent="0" outline="1" outlineData="1" multipleFieldFilters="0" chartFormat="26">
  <location ref="A261:H267" firstHeaderRow="1" firstDataRow="2" firstDataCol="1" rowPageCount="3" colPageCount="1"/>
  <pivotFields count="64">
    <pivotField showAll="0" defaultSubtotal="0"/>
    <pivotField showAll="0" defaultSubtotal="0"/>
    <pivotField showAll="0" defaultSubtotal="0"/>
    <pivotField showAll="0"/>
    <pivotField numFmtId="1" showAll="0"/>
    <pivotField showAll="0"/>
    <pivotField showAll="0"/>
    <pivotField showAll="0"/>
    <pivotField showAll="0"/>
    <pivotField showAll="0"/>
    <pivotField showAll="0"/>
    <pivotField showAll="0"/>
    <pivotField showAll="0"/>
    <pivotField axis="axisPage" showAll="0">
      <items count="30">
        <item x="0"/>
        <item x="1"/>
        <item x="2"/>
        <item x="3"/>
        <item x="4"/>
        <item x="5"/>
        <item x="6"/>
        <item x="7"/>
        <item x="8"/>
        <item x="9"/>
        <item x="10"/>
        <item x="11"/>
        <item x="12"/>
        <item x="13"/>
        <item x="14"/>
        <item x="15"/>
        <item x="16"/>
        <item x="17"/>
        <item x="18"/>
        <item x="19"/>
        <item x="20"/>
        <item x="21"/>
        <item x="22"/>
        <item m="1" x="28"/>
        <item x="24"/>
        <item x="25"/>
        <item x="26"/>
        <item x="27"/>
        <item x="23"/>
        <item t="default"/>
      </items>
    </pivotField>
    <pivotField showAll="0"/>
    <pivotField showAll="0"/>
    <pivotField axis="axisPage" multipleItemSelectionAllowed="1" showAll="0">
      <items count="11">
        <item h="1" m="1" x="8"/>
        <item h="1" m="1" x="4"/>
        <item h="1" m="1" x="9"/>
        <item h="1" m="1" x="6"/>
        <item h="1" m="1" x="7"/>
        <item h="1" m="1" x="1"/>
        <item h="1" m="1" x="3"/>
        <item h="1" m="1" x="5"/>
        <item x="0"/>
        <item h="1" m="1" x="2"/>
        <item t="default"/>
      </items>
    </pivotField>
    <pivotField axis="axisPage" showAll="0">
      <items count="5">
        <item m="1" x="2"/>
        <item x="0"/>
        <item m="1" x="1"/>
        <item m="1" x="3"/>
        <item t="default"/>
      </items>
    </pivotField>
    <pivotField axis="axisCol" multipleItemSelectionAllowed="1" showAll="0">
      <items count="18">
        <item x="8"/>
        <item x="3"/>
        <item h="1" x="16"/>
        <item x="5"/>
        <item n="Electricity" x="4"/>
        <item x="1"/>
        <item h="1" x="11"/>
        <item h="1" x="12"/>
        <item h="1" x="13"/>
        <item h="1" x="10"/>
        <item h="1" x="7"/>
        <item h="1" x="6"/>
        <item x="2"/>
        <item x="15"/>
        <item h="1" x="14"/>
        <item h="1" x="9"/>
        <item h="1" x="0"/>
        <item t="default"/>
      </items>
    </pivotField>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numFmtId="2" showAll="0"/>
    <pivotField showAll="0"/>
    <pivotField dataField="1" showAll="0"/>
    <pivotField dataField="1" showAll="0"/>
    <pivotField dataField="1" showAll="0"/>
    <pivotField dataField="1" showAll="0"/>
    <pivotField showAll="0"/>
    <pivotField dataField="1" showAll="0"/>
  </pivotFields>
  <rowFields count="1">
    <field x="-2"/>
  </rowFields>
  <rowItems count="5">
    <i>
      <x/>
    </i>
    <i i="1">
      <x v="1"/>
    </i>
    <i i="2">
      <x v="2"/>
    </i>
    <i i="3">
      <x v="3"/>
    </i>
    <i i="4">
      <x v="4"/>
    </i>
  </rowItems>
  <colFields count="1">
    <field x="18"/>
  </colFields>
  <colItems count="7">
    <i>
      <x/>
    </i>
    <i>
      <x v="1"/>
    </i>
    <i>
      <x v="3"/>
    </i>
    <i>
      <x v="4"/>
    </i>
    <i>
      <x v="5"/>
    </i>
    <i>
      <x v="12"/>
    </i>
    <i>
      <x v="13"/>
    </i>
  </colItems>
  <pageFields count="3">
    <pageField fld="16" hier="-1"/>
    <pageField fld="17" item="1" hier="-1"/>
    <pageField fld="13" hier="-1"/>
  </pageFields>
  <dataFields count="5">
    <dataField name="CHP gas turbine" fld="58" baseField="18" baseItem="1"/>
    <dataField name="CHP ICG" fld="59" baseField="18" baseItem="1"/>
    <dataField name="CHP steam turbine" fld="60" baseField="18" baseItem="1"/>
    <dataField name="Individual boiler" fld="61" baseField="18" baseItem="1"/>
    <dataField name="District heat" fld="63" baseField="18" baseItem="1"/>
  </dataFields>
  <formats count="22">
    <format dxfId="171">
      <pivotArea collapsedLevelsAreSubtotals="1" fieldPosition="0">
        <references count="1">
          <reference field="13" count="0"/>
        </references>
      </pivotArea>
    </format>
    <format dxfId="170">
      <pivotArea type="all" dataOnly="0" outline="0" fieldPosition="0"/>
    </format>
    <format dxfId="169">
      <pivotArea outline="0" collapsedLevelsAreSubtotals="1" fieldPosition="0"/>
    </format>
    <format dxfId="168">
      <pivotArea type="origin" dataOnly="0" labelOnly="1" outline="0" fieldPosition="0"/>
    </format>
    <format dxfId="167">
      <pivotArea field="18" type="button" dataOnly="0" labelOnly="1" outline="0" axis="axisCol" fieldPosition="0"/>
    </format>
    <format dxfId="166">
      <pivotArea type="topRight" dataOnly="0" labelOnly="1" outline="0" fieldPosition="0"/>
    </format>
    <format dxfId="165">
      <pivotArea field="13" type="button" dataOnly="0" labelOnly="1" outline="0" axis="axisPage" fieldPosition="2"/>
    </format>
    <format dxfId="164">
      <pivotArea dataOnly="0" labelOnly="1" fieldPosition="0">
        <references count="1">
          <reference field="13" count="0"/>
        </references>
      </pivotArea>
    </format>
    <format dxfId="163">
      <pivotArea dataOnly="0" labelOnly="1" grandRow="1" outline="0" fieldPosition="0"/>
    </format>
    <format dxfId="162">
      <pivotArea dataOnly="0" labelOnly="1" fieldPosition="0">
        <references count="1">
          <reference field="18" count="0"/>
        </references>
      </pivotArea>
    </format>
    <format dxfId="161">
      <pivotArea dataOnly="0" labelOnly="1" grandCol="1" outline="0" fieldPosition="0"/>
    </format>
    <format dxfId="160">
      <pivotArea type="all" dataOnly="0" outline="0" fieldPosition="0"/>
    </format>
    <format dxfId="159">
      <pivotArea outline="0" collapsedLevelsAreSubtotals="1" fieldPosition="0"/>
    </format>
    <format dxfId="158">
      <pivotArea type="origin" dataOnly="0" labelOnly="1" outline="0" fieldPosition="0"/>
    </format>
    <format dxfId="157">
      <pivotArea field="18" type="button" dataOnly="0" labelOnly="1" outline="0" axis="axisCol" fieldPosition="0"/>
    </format>
    <format dxfId="156">
      <pivotArea type="topRight" dataOnly="0" labelOnly="1" outline="0" fieldPosition="0"/>
    </format>
    <format dxfId="155">
      <pivotArea field="13" type="button" dataOnly="0" labelOnly="1" outline="0" axis="axisPage" fieldPosition="2"/>
    </format>
    <format dxfId="154">
      <pivotArea dataOnly="0" labelOnly="1" fieldPosition="0">
        <references count="1">
          <reference field="13" count="0"/>
        </references>
      </pivotArea>
    </format>
    <format dxfId="153">
      <pivotArea dataOnly="0" labelOnly="1" grandRow="1" outline="0" fieldPosition="0"/>
    </format>
    <format dxfId="152">
      <pivotArea dataOnly="0" labelOnly="1" fieldPosition="0">
        <references count="1">
          <reference field="18" count="0"/>
        </references>
      </pivotArea>
    </format>
    <format dxfId="151">
      <pivotArea dataOnly="0" labelOnly="1" grandCol="1" outline="0" fieldPosition="0"/>
    </format>
    <format dxfId="150">
      <pivotArea collapsedLevelsAreSubtotals="1" fieldPosition="0">
        <references count="1">
          <reference field="13" count="0"/>
        </references>
      </pivotArea>
    </format>
  </formats>
  <chartFormats count="52">
    <chartFormat chart="0" format="912" series="1">
      <pivotArea type="data" outline="0" fieldPosition="0">
        <references count="1">
          <reference field="18" count="1" selected="0">
            <x v="0"/>
          </reference>
        </references>
      </pivotArea>
    </chartFormat>
    <chartFormat chart="0" format="913" series="1">
      <pivotArea type="data" outline="0" fieldPosition="0">
        <references count="1">
          <reference field="18" count="1" selected="0">
            <x v="1"/>
          </reference>
        </references>
      </pivotArea>
    </chartFormat>
    <chartFormat chart="0" format="914" series="1">
      <pivotArea type="data" outline="0" fieldPosition="0">
        <references count="1">
          <reference field="18" count="1" selected="0">
            <x v="3"/>
          </reference>
        </references>
      </pivotArea>
    </chartFormat>
    <chartFormat chart="0" format="915" series="1">
      <pivotArea type="data" outline="0" fieldPosition="0">
        <references count="1">
          <reference field="18" count="1" selected="0">
            <x v="4"/>
          </reference>
        </references>
      </pivotArea>
    </chartFormat>
    <chartFormat chart="0" format="916" series="1">
      <pivotArea type="data" outline="0" fieldPosition="0">
        <references count="1">
          <reference field="18" count="1" selected="0">
            <x v="5"/>
          </reference>
        </references>
      </pivotArea>
    </chartFormat>
    <chartFormat chart="0" format="917" series="1">
      <pivotArea type="data" outline="0" fieldPosition="0">
        <references count="1">
          <reference field="18" count="1" selected="0">
            <x v="12"/>
          </reference>
        </references>
      </pivotArea>
    </chartFormat>
    <chartFormat chart="0" format="918" series="1">
      <pivotArea type="data" outline="0" fieldPosition="0">
        <references count="1">
          <reference field="18" count="1" selected="0">
            <x v="13"/>
          </reference>
        </references>
      </pivotArea>
    </chartFormat>
    <chartFormat chart="0" format="919" series="1">
      <pivotArea type="data" outline="0" fieldPosition="0">
        <references count="1">
          <reference field="18" count="1" selected="0">
            <x v="14"/>
          </reference>
        </references>
      </pivotArea>
    </chartFormat>
    <chartFormat chart="0" format="920" series="1">
      <pivotArea type="data" outline="0" fieldPosition="0">
        <references count="1">
          <reference field="18" count="1" selected="0">
            <x v="15"/>
          </reference>
        </references>
      </pivotArea>
    </chartFormat>
    <chartFormat chart="0" format="921" series="1">
      <pivotArea type="data" outline="0" fieldPosition="0">
        <references count="1">
          <reference field="18" count="1" selected="0">
            <x v="16"/>
          </reference>
        </references>
      </pivotArea>
    </chartFormat>
    <chartFormat chart="8" format="7" series="1">
      <pivotArea type="data" outline="0" fieldPosition="0">
        <references count="2">
          <reference field="4294967294" count="1" selected="0">
            <x v="0"/>
          </reference>
          <reference field="18" count="1" selected="0">
            <x v="0"/>
          </reference>
        </references>
      </pivotArea>
    </chartFormat>
    <chartFormat chart="8" format="8" series="1">
      <pivotArea type="data" outline="0" fieldPosition="0">
        <references count="2">
          <reference field="4294967294" count="1" selected="0">
            <x v="0"/>
          </reference>
          <reference field="18" count="1" selected="0">
            <x v="1"/>
          </reference>
        </references>
      </pivotArea>
    </chartFormat>
    <chartFormat chart="8" format="9" series="1">
      <pivotArea type="data" outline="0" fieldPosition="0">
        <references count="2">
          <reference field="4294967294" count="1" selected="0">
            <x v="0"/>
          </reference>
          <reference field="18" count="1" selected="0">
            <x v="3"/>
          </reference>
        </references>
      </pivotArea>
    </chartFormat>
    <chartFormat chart="8" format="10" series="1">
      <pivotArea type="data" outline="0" fieldPosition="0">
        <references count="2">
          <reference field="4294967294" count="1" selected="0">
            <x v="0"/>
          </reference>
          <reference field="18" count="1" selected="0">
            <x v="4"/>
          </reference>
        </references>
      </pivotArea>
    </chartFormat>
    <chartFormat chart="8" format="11" series="1">
      <pivotArea type="data" outline="0" fieldPosition="0">
        <references count="2">
          <reference field="4294967294" count="1" selected="0">
            <x v="0"/>
          </reference>
          <reference field="18" count="1" selected="0">
            <x v="5"/>
          </reference>
        </references>
      </pivotArea>
    </chartFormat>
    <chartFormat chart="8" format="12" series="1">
      <pivotArea type="data" outline="0" fieldPosition="0">
        <references count="2">
          <reference field="4294967294" count="1" selected="0">
            <x v="0"/>
          </reference>
          <reference field="18" count="1" selected="0">
            <x v="12"/>
          </reference>
        </references>
      </pivotArea>
    </chartFormat>
    <chartFormat chart="8" format="13" series="1">
      <pivotArea type="data" outline="0" fieldPosition="0">
        <references count="2">
          <reference field="4294967294" count="1" selected="0">
            <x v="0"/>
          </reference>
          <reference field="18" count="1" selected="0">
            <x v="13"/>
          </reference>
        </references>
      </pivotArea>
    </chartFormat>
    <chartFormat chart="8" format="14">
      <pivotArea type="data" outline="0" fieldPosition="0">
        <references count="2">
          <reference field="4294967294" count="1" selected="0">
            <x v="0"/>
          </reference>
          <reference field="18" count="1" selected="0">
            <x v="0"/>
          </reference>
        </references>
      </pivotArea>
    </chartFormat>
    <chartFormat chart="8" format="15">
      <pivotArea type="data" outline="0" fieldPosition="0">
        <references count="2">
          <reference field="4294967294" count="1" selected="0">
            <x v="1"/>
          </reference>
          <reference field="18" count="1" selected="0">
            <x v="0"/>
          </reference>
        </references>
      </pivotArea>
    </chartFormat>
    <chartFormat chart="8" format="16">
      <pivotArea type="data" outline="0" fieldPosition="0">
        <references count="2">
          <reference field="4294967294" count="1" selected="0">
            <x v="2"/>
          </reference>
          <reference field="18" count="1" selected="0">
            <x v="0"/>
          </reference>
        </references>
      </pivotArea>
    </chartFormat>
    <chartFormat chart="8" format="17">
      <pivotArea type="data" outline="0" fieldPosition="0">
        <references count="2">
          <reference field="4294967294" count="1" selected="0">
            <x v="3"/>
          </reference>
          <reference field="18" count="1" selected="0">
            <x v="0"/>
          </reference>
        </references>
      </pivotArea>
    </chartFormat>
    <chartFormat chart="8" format="18">
      <pivotArea type="data" outline="0" fieldPosition="0">
        <references count="2">
          <reference field="4294967294" count="1" selected="0">
            <x v="4"/>
          </reference>
          <reference field="18" count="1" selected="0">
            <x v="0"/>
          </reference>
        </references>
      </pivotArea>
    </chartFormat>
    <chartFormat chart="8" format="19">
      <pivotArea type="data" outline="0" fieldPosition="0">
        <references count="2">
          <reference field="4294967294" count="1" selected="0">
            <x v="0"/>
          </reference>
          <reference field="18" count="1" selected="0">
            <x v="1"/>
          </reference>
        </references>
      </pivotArea>
    </chartFormat>
    <chartFormat chart="8" format="20">
      <pivotArea type="data" outline="0" fieldPosition="0">
        <references count="2">
          <reference field="4294967294" count="1" selected="0">
            <x v="1"/>
          </reference>
          <reference field="18" count="1" selected="0">
            <x v="1"/>
          </reference>
        </references>
      </pivotArea>
    </chartFormat>
    <chartFormat chart="8" format="21">
      <pivotArea type="data" outline="0" fieldPosition="0">
        <references count="2">
          <reference field="4294967294" count="1" selected="0">
            <x v="2"/>
          </reference>
          <reference field="18" count="1" selected="0">
            <x v="1"/>
          </reference>
        </references>
      </pivotArea>
    </chartFormat>
    <chartFormat chart="8" format="22">
      <pivotArea type="data" outline="0" fieldPosition="0">
        <references count="2">
          <reference field="4294967294" count="1" selected="0">
            <x v="3"/>
          </reference>
          <reference field="18" count="1" selected="0">
            <x v="1"/>
          </reference>
        </references>
      </pivotArea>
    </chartFormat>
    <chartFormat chart="8" format="23">
      <pivotArea type="data" outline="0" fieldPosition="0">
        <references count="2">
          <reference field="4294967294" count="1" selected="0">
            <x v="4"/>
          </reference>
          <reference field="18" count="1" selected="0">
            <x v="1"/>
          </reference>
        </references>
      </pivotArea>
    </chartFormat>
    <chartFormat chart="8" format="24">
      <pivotArea type="data" outline="0" fieldPosition="0">
        <references count="2">
          <reference field="4294967294" count="1" selected="0">
            <x v="0"/>
          </reference>
          <reference field="18" count="1" selected="0">
            <x v="3"/>
          </reference>
        </references>
      </pivotArea>
    </chartFormat>
    <chartFormat chart="8" format="25">
      <pivotArea type="data" outline="0" fieldPosition="0">
        <references count="2">
          <reference field="4294967294" count="1" selected="0">
            <x v="1"/>
          </reference>
          <reference field="18" count="1" selected="0">
            <x v="3"/>
          </reference>
        </references>
      </pivotArea>
    </chartFormat>
    <chartFormat chart="8" format="26">
      <pivotArea type="data" outline="0" fieldPosition="0">
        <references count="2">
          <reference field="4294967294" count="1" selected="0">
            <x v="2"/>
          </reference>
          <reference field="18" count="1" selected="0">
            <x v="3"/>
          </reference>
        </references>
      </pivotArea>
    </chartFormat>
    <chartFormat chart="8" format="27">
      <pivotArea type="data" outline="0" fieldPosition="0">
        <references count="2">
          <reference field="4294967294" count="1" selected="0">
            <x v="3"/>
          </reference>
          <reference field="18" count="1" selected="0">
            <x v="3"/>
          </reference>
        </references>
      </pivotArea>
    </chartFormat>
    <chartFormat chart="8" format="28">
      <pivotArea type="data" outline="0" fieldPosition="0">
        <references count="2">
          <reference field="4294967294" count="1" selected="0">
            <x v="4"/>
          </reference>
          <reference field="18" count="1" selected="0">
            <x v="3"/>
          </reference>
        </references>
      </pivotArea>
    </chartFormat>
    <chartFormat chart="8" format="29">
      <pivotArea type="data" outline="0" fieldPosition="0">
        <references count="2">
          <reference field="4294967294" count="1" selected="0">
            <x v="0"/>
          </reference>
          <reference field="18" count="1" selected="0">
            <x v="4"/>
          </reference>
        </references>
      </pivotArea>
    </chartFormat>
    <chartFormat chart="8" format="30">
      <pivotArea type="data" outline="0" fieldPosition="0">
        <references count="2">
          <reference field="4294967294" count="1" selected="0">
            <x v="1"/>
          </reference>
          <reference field="18" count="1" selected="0">
            <x v="4"/>
          </reference>
        </references>
      </pivotArea>
    </chartFormat>
    <chartFormat chart="8" format="31">
      <pivotArea type="data" outline="0" fieldPosition="0">
        <references count="2">
          <reference field="4294967294" count="1" selected="0">
            <x v="2"/>
          </reference>
          <reference field="18" count="1" selected="0">
            <x v="4"/>
          </reference>
        </references>
      </pivotArea>
    </chartFormat>
    <chartFormat chart="8" format="32">
      <pivotArea type="data" outline="0" fieldPosition="0">
        <references count="2">
          <reference field="4294967294" count="1" selected="0">
            <x v="3"/>
          </reference>
          <reference field="18" count="1" selected="0">
            <x v="4"/>
          </reference>
        </references>
      </pivotArea>
    </chartFormat>
    <chartFormat chart="8" format="33">
      <pivotArea type="data" outline="0" fieldPosition="0">
        <references count="2">
          <reference field="4294967294" count="1" selected="0">
            <x v="4"/>
          </reference>
          <reference field="18" count="1" selected="0">
            <x v="4"/>
          </reference>
        </references>
      </pivotArea>
    </chartFormat>
    <chartFormat chart="8" format="34">
      <pivotArea type="data" outline="0" fieldPosition="0">
        <references count="2">
          <reference field="4294967294" count="1" selected="0">
            <x v="0"/>
          </reference>
          <reference field="18" count="1" selected="0">
            <x v="5"/>
          </reference>
        </references>
      </pivotArea>
    </chartFormat>
    <chartFormat chart="8" format="35">
      <pivotArea type="data" outline="0" fieldPosition="0">
        <references count="2">
          <reference field="4294967294" count="1" selected="0">
            <x v="1"/>
          </reference>
          <reference field="18" count="1" selected="0">
            <x v="5"/>
          </reference>
        </references>
      </pivotArea>
    </chartFormat>
    <chartFormat chart="8" format="36">
      <pivotArea type="data" outline="0" fieldPosition="0">
        <references count="2">
          <reference field="4294967294" count="1" selected="0">
            <x v="2"/>
          </reference>
          <reference field="18" count="1" selected="0">
            <x v="5"/>
          </reference>
        </references>
      </pivotArea>
    </chartFormat>
    <chartFormat chart="8" format="37">
      <pivotArea type="data" outline="0" fieldPosition="0">
        <references count="2">
          <reference field="4294967294" count="1" selected="0">
            <x v="3"/>
          </reference>
          <reference field="18" count="1" selected="0">
            <x v="5"/>
          </reference>
        </references>
      </pivotArea>
    </chartFormat>
    <chartFormat chart="8" format="38">
      <pivotArea type="data" outline="0" fieldPosition="0">
        <references count="2">
          <reference field="4294967294" count="1" selected="0">
            <x v="4"/>
          </reference>
          <reference field="18" count="1" selected="0">
            <x v="5"/>
          </reference>
        </references>
      </pivotArea>
    </chartFormat>
    <chartFormat chart="8" format="39">
      <pivotArea type="data" outline="0" fieldPosition="0">
        <references count="2">
          <reference field="4294967294" count="1" selected="0">
            <x v="0"/>
          </reference>
          <reference field="18" count="1" selected="0">
            <x v="12"/>
          </reference>
        </references>
      </pivotArea>
    </chartFormat>
    <chartFormat chart="8" format="40">
      <pivotArea type="data" outline="0" fieldPosition="0">
        <references count="2">
          <reference field="4294967294" count="1" selected="0">
            <x v="1"/>
          </reference>
          <reference field="18" count="1" selected="0">
            <x v="12"/>
          </reference>
        </references>
      </pivotArea>
    </chartFormat>
    <chartFormat chart="8" format="41">
      <pivotArea type="data" outline="0" fieldPosition="0">
        <references count="2">
          <reference field="4294967294" count="1" selected="0">
            <x v="2"/>
          </reference>
          <reference field="18" count="1" selected="0">
            <x v="12"/>
          </reference>
        </references>
      </pivotArea>
    </chartFormat>
    <chartFormat chart="8" format="42">
      <pivotArea type="data" outline="0" fieldPosition="0">
        <references count="2">
          <reference field="4294967294" count="1" selected="0">
            <x v="3"/>
          </reference>
          <reference field="18" count="1" selected="0">
            <x v="12"/>
          </reference>
        </references>
      </pivotArea>
    </chartFormat>
    <chartFormat chart="8" format="43">
      <pivotArea type="data" outline="0" fieldPosition="0">
        <references count="2">
          <reference field="4294967294" count="1" selected="0">
            <x v="4"/>
          </reference>
          <reference field="18" count="1" selected="0">
            <x v="12"/>
          </reference>
        </references>
      </pivotArea>
    </chartFormat>
    <chartFormat chart="8" format="44">
      <pivotArea type="data" outline="0" fieldPosition="0">
        <references count="2">
          <reference field="4294967294" count="1" selected="0">
            <x v="0"/>
          </reference>
          <reference field="18" count="1" selected="0">
            <x v="13"/>
          </reference>
        </references>
      </pivotArea>
    </chartFormat>
    <chartFormat chart="8" format="45">
      <pivotArea type="data" outline="0" fieldPosition="0">
        <references count="2">
          <reference field="4294967294" count="1" selected="0">
            <x v="1"/>
          </reference>
          <reference field="18" count="1" selected="0">
            <x v="13"/>
          </reference>
        </references>
      </pivotArea>
    </chartFormat>
    <chartFormat chart="8" format="46">
      <pivotArea type="data" outline="0" fieldPosition="0">
        <references count="2">
          <reference field="4294967294" count="1" selected="0">
            <x v="2"/>
          </reference>
          <reference field="18" count="1" selected="0">
            <x v="13"/>
          </reference>
        </references>
      </pivotArea>
    </chartFormat>
    <chartFormat chart="8" format="47">
      <pivotArea type="data" outline="0" fieldPosition="0">
        <references count="2">
          <reference field="4294967294" count="1" selected="0">
            <x v="3"/>
          </reference>
          <reference field="18" count="1" selected="0">
            <x v="13"/>
          </reference>
        </references>
      </pivotArea>
    </chartFormat>
    <chartFormat chart="8" format="48">
      <pivotArea type="data" outline="0" fieldPosition="0">
        <references count="2">
          <reference field="4294967294" count="1" selected="0">
            <x v="4"/>
          </reference>
          <reference field="18" count="1" selected="0">
            <x v="1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0900-000008000000}" name="PivotTable9" cacheId="1" applyNumberFormats="0" applyBorderFormats="0" applyFontFormats="0" applyPatternFormats="0" applyAlignmentFormats="0" applyWidthHeightFormats="1" dataCaption="Werte" updatedVersion="6" minRefreshableVersion="3" showCalcMbrs="0" useAutoFormatting="1" itemPrintTitles="1" createdVersion="3" indent="0" outline="1" outlineData="1" multipleFieldFilters="0" chartFormat="12">
  <location ref="A44:J55" firstHeaderRow="1" firstDataRow="2" firstDataCol="1" rowPageCount="2" colPageCount="1"/>
  <pivotFields count="64">
    <pivotField showAll="0" defaultSubtotal="0"/>
    <pivotField showAll="0" defaultSubtotal="0"/>
    <pivotField showAll="0" defaultSubtota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m="1" x="8"/>
        <item h="1" m="1" x="4"/>
        <item h="1" m="1" x="9"/>
        <item h="1" m="1" x="6"/>
        <item h="1" m="1" x="7"/>
        <item h="1" m="1" x="1"/>
        <item h="1" m="1" x="3"/>
        <item h="1" m="1" x="5"/>
        <item x="0"/>
        <item h="1" m="1" x="2"/>
        <item t="default"/>
      </items>
    </pivotField>
    <pivotField axis="axisPage" showAll="0">
      <items count="5">
        <item m="1" x="2"/>
        <item x="0"/>
        <item m="1" x="1"/>
        <item m="1" x="3"/>
        <item t="default"/>
      </items>
    </pivotField>
    <pivotField axis="axisRow" showAll="0">
      <items count="18">
        <item x="8"/>
        <item x="3"/>
        <item h="1" x="16"/>
        <item x="5"/>
        <item n="Electricity" x="4"/>
        <item x="1"/>
        <item h="1" x="11"/>
        <item h="1" x="12"/>
        <item h="1" x="13"/>
        <item h="1" x="10"/>
        <item h="1" x="7"/>
        <item h="1" x="6"/>
        <item x="2"/>
        <item x="15"/>
        <item x="14"/>
        <item x="9"/>
        <item h="1" x="0"/>
        <item t="default"/>
      </items>
    </pivotField>
    <pivotField showAll="0"/>
    <pivotField numFmtId="2" showAll="0"/>
    <pivotField numFmtId="2" showAll="0"/>
    <pivotField numFmtId="2"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defaultSubtota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numFmtId="2" showAll="0" defaultSubtotal="0"/>
    <pivotField showAll="0"/>
    <pivotField showAll="0"/>
    <pivotField showAll="0"/>
    <pivotField showAll="0"/>
    <pivotField showAll="0"/>
    <pivotField showAll="0"/>
    <pivotField showAll="0"/>
  </pivotFields>
  <rowFields count="1">
    <field x="18"/>
  </rowFields>
  <rowItems count="10">
    <i>
      <x/>
    </i>
    <i>
      <x v="1"/>
    </i>
    <i>
      <x v="3"/>
    </i>
    <i>
      <x v="4"/>
    </i>
    <i>
      <x v="5"/>
    </i>
    <i>
      <x v="12"/>
    </i>
    <i>
      <x v="13"/>
    </i>
    <i>
      <x v="14"/>
    </i>
    <i>
      <x v="15"/>
    </i>
    <i t="grand">
      <x/>
    </i>
  </rowItems>
  <colFields count="1">
    <field x="-2"/>
  </colFields>
  <colItems count="9">
    <i>
      <x/>
    </i>
    <i i="1">
      <x v="1"/>
    </i>
    <i i="2">
      <x v="2"/>
    </i>
    <i i="3">
      <x v="3"/>
    </i>
    <i i="4">
      <x v="4"/>
    </i>
    <i i="5">
      <x v="5"/>
    </i>
    <i i="6">
      <x v="6"/>
    </i>
    <i i="7">
      <x v="7"/>
    </i>
    <i i="8">
      <x v="8"/>
    </i>
  </colItems>
  <pageFields count="2">
    <pageField fld="17" item="1" hier="-1"/>
    <pageField fld="16" hier="-1"/>
  </pageFields>
  <dataFields count="9">
    <dataField name="Process heating &lt;100 °C" fld="23" baseField="18" baseItem="0"/>
    <dataField name="Process heating 100-200 °C" fld="24" baseField="18" baseItem="0"/>
    <dataField name="Process heating 200-500 °C" fld="25" baseField="18" baseItem="0"/>
    <dataField name="Process heating &gt;500 °C" fld="26" baseField="18" baseItem="0"/>
    <dataField name="Space heating" fld="27" baseField="18" baseItem="0"/>
    <dataField name="Space cooling" fld="28" baseField="18" baseItem="0"/>
    <dataField name="Process cooling &lt;-30 °C" fld="29" baseField="18" baseItem="0"/>
    <dataField name="Process cooling -30-0 °C" fld="30" baseField="18" baseItem="0"/>
    <dataField name="Process cooling 0-15 °C" fld="31" baseField="18" baseItem="0"/>
  </dataFields>
  <formats count="18">
    <format dxfId="189">
      <pivotArea collapsedLevelsAreSubtotals="1" fieldPosition="0">
        <references count="1">
          <reference field="18" count="0"/>
        </references>
      </pivotArea>
    </format>
    <format dxfId="188">
      <pivotArea type="all" dataOnly="0" outline="0" fieldPosition="0"/>
    </format>
    <format dxfId="187">
      <pivotArea outline="0" collapsedLevelsAreSubtotals="1" fieldPosition="0"/>
    </format>
    <format dxfId="186">
      <pivotArea type="origin" dataOnly="0" labelOnly="1" outline="0" fieldPosition="0"/>
    </format>
    <format dxfId="185">
      <pivotArea field="-2" type="button" dataOnly="0" labelOnly="1" outline="0" axis="axisCol" fieldPosition="0"/>
    </format>
    <format dxfId="184">
      <pivotArea type="topRight" dataOnly="0" labelOnly="1" outline="0" fieldPosition="0"/>
    </format>
    <format dxfId="183">
      <pivotArea field="18" type="button" dataOnly="0" labelOnly="1" outline="0" axis="axisRow" fieldPosition="0"/>
    </format>
    <format dxfId="182">
      <pivotArea dataOnly="0" labelOnly="1" fieldPosition="0">
        <references count="1">
          <reference field="18" count="0"/>
        </references>
      </pivotArea>
    </format>
    <format dxfId="181">
      <pivotArea dataOnly="0" labelOnly="1" grandRow="1" outline="0" fieldPosition="0"/>
    </format>
    <format dxfId="180">
      <pivotArea type="all" dataOnly="0" outline="0" fieldPosition="0"/>
    </format>
    <format dxfId="179">
      <pivotArea outline="0" collapsedLevelsAreSubtotals="1" fieldPosition="0"/>
    </format>
    <format dxfId="178">
      <pivotArea type="origin" dataOnly="0" labelOnly="1" outline="0" fieldPosition="0"/>
    </format>
    <format dxfId="177">
      <pivotArea field="-2" type="button" dataOnly="0" labelOnly="1" outline="0" axis="axisCol" fieldPosition="0"/>
    </format>
    <format dxfId="176">
      <pivotArea type="topRight" dataOnly="0" labelOnly="1" outline="0" fieldPosition="0"/>
    </format>
    <format dxfId="175">
      <pivotArea field="18" type="button" dataOnly="0" labelOnly="1" outline="0" axis="axisRow" fieldPosition="0"/>
    </format>
    <format dxfId="174">
      <pivotArea dataOnly="0" labelOnly="1" fieldPosition="0">
        <references count="1">
          <reference field="18" count="0"/>
        </references>
      </pivotArea>
    </format>
    <format dxfId="173">
      <pivotArea dataOnly="0" labelOnly="1" grandRow="1" outline="0" fieldPosition="0"/>
    </format>
    <format dxfId="172">
      <pivotArea collapsedLevelsAreSubtotals="1" fieldPosition="0">
        <references count="1">
          <reference field="18" count="0"/>
        </references>
      </pivotArea>
    </format>
  </formats>
  <chartFormats count="180">
    <chartFormat chart="1" format="92" series="1">
      <pivotArea type="data" outline="0" fieldPosition="0">
        <references count="1">
          <reference field="4294967294" count="1" selected="0">
            <x v="0"/>
          </reference>
        </references>
      </pivotArea>
    </chartFormat>
    <chartFormat chart="1" format="93" series="1">
      <pivotArea type="data" outline="0" fieldPosition="0">
        <references count="1">
          <reference field="4294967294" count="1" selected="0">
            <x v="1"/>
          </reference>
        </references>
      </pivotArea>
    </chartFormat>
    <chartFormat chart="1" format="94" series="1">
      <pivotArea type="data" outline="0" fieldPosition="0">
        <references count="1">
          <reference field="4294967294" count="1" selected="0">
            <x v="2"/>
          </reference>
        </references>
      </pivotArea>
    </chartFormat>
    <chartFormat chart="1" format="95" series="1">
      <pivotArea type="data" outline="0" fieldPosition="0">
        <references count="1">
          <reference field="4294967294" count="1" selected="0">
            <x v="3"/>
          </reference>
        </references>
      </pivotArea>
    </chartFormat>
    <chartFormat chart="1" format="96" series="1">
      <pivotArea type="data" outline="0" fieldPosition="0">
        <references count="1">
          <reference field="4294967294" count="1" selected="0">
            <x v="4"/>
          </reference>
        </references>
      </pivotArea>
    </chartFormat>
    <chartFormat chart="1" format="97" series="1">
      <pivotArea type="data" outline="0" fieldPosition="0">
        <references count="1">
          <reference field="4294967294" count="1" selected="0">
            <x v="5"/>
          </reference>
        </references>
      </pivotArea>
    </chartFormat>
    <chartFormat chart="1" format="98" series="1">
      <pivotArea type="data" outline="0" fieldPosition="0">
        <references count="1">
          <reference field="4294967294" count="1" selected="0">
            <x v="6"/>
          </reference>
        </references>
      </pivotArea>
    </chartFormat>
    <chartFormat chart="1" format="99" series="1">
      <pivotArea type="data" outline="0" fieldPosition="0">
        <references count="1">
          <reference field="4294967294" count="1" selected="0">
            <x v="7"/>
          </reference>
        </references>
      </pivotArea>
    </chartFormat>
    <chartFormat chart="1" format="100" series="1">
      <pivotArea type="data" outline="0" fieldPosition="0">
        <references count="1">
          <reference field="4294967294" count="1" selected="0">
            <x v="8"/>
          </reference>
        </references>
      </pivotArea>
    </chartFormat>
    <chartFormat chart="1" format="101">
      <pivotArea type="data" outline="0" fieldPosition="0">
        <references count="2">
          <reference field="4294967294" count="1" selected="0">
            <x v="0"/>
          </reference>
          <reference field="18" count="1" selected="0">
            <x v="0"/>
          </reference>
        </references>
      </pivotArea>
    </chartFormat>
    <chartFormat chart="1" format="102">
      <pivotArea type="data" outline="0" fieldPosition="0">
        <references count="2">
          <reference field="4294967294" count="1" selected="0">
            <x v="0"/>
          </reference>
          <reference field="18" count="1" selected="0">
            <x v="1"/>
          </reference>
        </references>
      </pivotArea>
    </chartFormat>
    <chartFormat chart="1" format="103">
      <pivotArea type="data" outline="0" fieldPosition="0">
        <references count="2">
          <reference field="4294967294" count="1" selected="0">
            <x v="0"/>
          </reference>
          <reference field="18" count="1" selected="0">
            <x v="3"/>
          </reference>
        </references>
      </pivotArea>
    </chartFormat>
    <chartFormat chart="1" format="104">
      <pivotArea type="data" outline="0" fieldPosition="0">
        <references count="2">
          <reference field="4294967294" count="1" selected="0">
            <x v="0"/>
          </reference>
          <reference field="18" count="1" selected="0">
            <x v="4"/>
          </reference>
        </references>
      </pivotArea>
    </chartFormat>
    <chartFormat chart="1" format="105">
      <pivotArea type="data" outline="0" fieldPosition="0">
        <references count="2">
          <reference field="4294967294" count="1" selected="0">
            <x v="0"/>
          </reference>
          <reference field="18" count="1" selected="0">
            <x v="5"/>
          </reference>
        </references>
      </pivotArea>
    </chartFormat>
    <chartFormat chart="1" format="106">
      <pivotArea type="data" outline="0" fieldPosition="0">
        <references count="2">
          <reference field="4294967294" count="1" selected="0">
            <x v="0"/>
          </reference>
          <reference field="18" count="1" selected="0">
            <x v="12"/>
          </reference>
        </references>
      </pivotArea>
    </chartFormat>
    <chartFormat chart="1" format="107">
      <pivotArea type="data" outline="0" fieldPosition="0">
        <references count="2">
          <reference field="4294967294" count="1" selected="0">
            <x v="0"/>
          </reference>
          <reference field="18" count="1" selected="0">
            <x v="13"/>
          </reference>
        </references>
      </pivotArea>
    </chartFormat>
    <chartFormat chart="1" format="108">
      <pivotArea type="data" outline="0" fieldPosition="0">
        <references count="2">
          <reference field="4294967294" count="1" selected="0">
            <x v="0"/>
          </reference>
          <reference field="18" count="1" selected="0">
            <x v="14"/>
          </reference>
        </references>
      </pivotArea>
    </chartFormat>
    <chartFormat chart="1" format="109">
      <pivotArea type="data" outline="0" fieldPosition="0">
        <references count="2">
          <reference field="4294967294" count="1" selected="0">
            <x v="0"/>
          </reference>
          <reference field="18" count="1" selected="0">
            <x v="15"/>
          </reference>
        </references>
      </pivotArea>
    </chartFormat>
    <chartFormat chart="1" format="110">
      <pivotArea type="data" outline="0" fieldPosition="0">
        <references count="2">
          <reference field="4294967294" count="1" selected="0">
            <x v="1"/>
          </reference>
          <reference field="18" count="1" selected="0">
            <x v="0"/>
          </reference>
        </references>
      </pivotArea>
    </chartFormat>
    <chartFormat chart="1" format="111">
      <pivotArea type="data" outline="0" fieldPosition="0">
        <references count="2">
          <reference field="4294967294" count="1" selected="0">
            <x v="1"/>
          </reference>
          <reference field="18" count="1" selected="0">
            <x v="1"/>
          </reference>
        </references>
      </pivotArea>
    </chartFormat>
    <chartFormat chart="1" format="112">
      <pivotArea type="data" outline="0" fieldPosition="0">
        <references count="2">
          <reference field="4294967294" count="1" selected="0">
            <x v="1"/>
          </reference>
          <reference field="18" count="1" selected="0">
            <x v="3"/>
          </reference>
        </references>
      </pivotArea>
    </chartFormat>
    <chartFormat chart="1" format="113">
      <pivotArea type="data" outline="0" fieldPosition="0">
        <references count="2">
          <reference field="4294967294" count="1" selected="0">
            <x v="1"/>
          </reference>
          <reference field="18" count="1" selected="0">
            <x v="4"/>
          </reference>
        </references>
      </pivotArea>
    </chartFormat>
    <chartFormat chart="1" format="114">
      <pivotArea type="data" outline="0" fieldPosition="0">
        <references count="2">
          <reference field="4294967294" count="1" selected="0">
            <x v="1"/>
          </reference>
          <reference field="18" count="1" selected="0">
            <x v="5"/>
          </reference>
        </references>
      </pivotArea>
    </chartFormat>
    <chartFormat chart="1" format="115">
      <pivotArea type="data" outline="0" fieldPosition="0">
        <references count="2">
          <reference field="4294967294" count="1" selected="0">
            <x v="1"/>
          </reference>
          <reference field="18" count="1" selected="0">
            <x v="12"/>
          </reference>
        </references>
      </pivotArea>
    </chartFormat>
    <chartFormat chart="1" format="116">
      <pivotArea type="data" outline="0" fieldPosition="0">
        <references count="2">
          <reference field="4294967294" count="1" selected="0">
            <x v="1"/>
          </reference>
          <reference field="18" count="1" selected="0">
            <x v="13"/>
          </reference>
        </references>
      </pivotArea>
    </chartFormat>
    <chartFormat chart="1" format="117">
      <pivotArea type="data" outline="0" fieldPosition="0">
        <references count="2">
          <reference field="4294967294" count="1" selected="0">
            <x v="1"/>
          </reference>
          <reference field="18" count="1" selected="0">
            <x v="14"/>
          </reference>
        </references>
      </pivotArea>
    </chartFormat>
    <chartFormat chart="1" format="118">
      <pivotArea type="data" outline="0" fieldPosition="0">
        <references count="2">
          <reference field="4294967294" count="1" selected="0">
            <x v="1"/>
          </reference>
          <reference field="18" count="1" selected="0">
            <x v="15"/>
          </reference>
        </references>
      </pivotArea>
    </chartFormat>
    <chartFormat chart="1" format="119">
      <pivotArea type="data" outline="0" fieldPosition="0">
        <references count="2">
          <reference field="4294967294" count="1" selected="0">
            <x v="2"/>
          </reference>
          <reference field="18" count="1" selected="0">
            <x v="0"/>
          </reference>
        </references>
      </pivotArea>
    </chartFormat>
    <chartFormat chart="1" format="120">
      <pivotArea type="data" outline="0" fieldPosition="0">
        <references count="2">
          <reference field="4294967294" count="1" selected="0">
            <x v="2"/>
          </reference>
          <reference field="18" count="1" selected="0">
            <x v="1"/>
          </reference>
        </references>
      </pivotArea>
    </chartFormat>
    <chartFormat chart="1" format="121">
      <pivotArea type="data" outline="0" fieldPosition="0">
        <references count="2">
          <reference field="4294967294" count="1" selected="0">
            <x v="2"/>
          </reference>
          <reference field="18" count="1" selected="0">
            <x v="3"/>
          </reference>
        </references>
      </pivotArea>
    </chartFormat>
    <chartFormat chart="1" format="122">
      <pivotArea type="data" outline="0" fieldPosition="0">
        <references count="2">
          <reference field="4294967294" count="1" selected="0">
            <x v="2"/>
          </reference>
          <reference field="18" count="1" selected="0">
            <x v="4"/>
          </reference>
        </references>
      </pivotArea>
    </chartFormat>
    <chartFormat chart="1" format="123">
      <pivotArea type="data" outline="0" fieldPosition="0">
        <references count="2">
          <reference field="4294967294" count="1" selected="0">
            <x v="2"/>
          </reference>
          <reference field="18" count="1" selected="0">
            <x v="5"/>
          </reference>
        </references>
      </pivotArea>
    </chartFormat>
    <chartFormat chart="1" format="124">
      <pivotArea type="data" outline="0" fieldPosition="0">
        <references count="2">
          <reference field="4294967294" count="1" selected="0">
            <x v="2"/>
          </reference>
          <reference field="18" count="1" selected="0">
            <x v="12"/>
          </reference>
        </references>
      </pivotArea>
    </chartFormat>
    <chartFormat chart="1" format="125">
      <pivotArea type="data" outline="0" fieldPosition="0">
        <references count="2">
          <reference field="4294967294" count="1" selected="0">
            <x v="2"/>
          </reference>
          <reference field="18" count="1" selected="0">
            <x v="13"/>
          </reference>
        </references>
      </pivotArea>
    </chartFormat>
    <chartFormat chart="1" format="126">
      <pivotArea type="data" outline="0" fieldPosition="0">
        <references count="2">
          <reference field="4294967294" count="1" selected="0">
            <x v="2"/>
          </reference>
          <reference field="18" count="1" selected="0">
            <x v="14"/>
          </reference>
        </references>
      </pivotArea>
    </chartFormat>
    <chartFormat chart="1" format="127">
      <pivotArea type="data" outline="0" fieldPosition="0">
        <references count="2">
          <reference field="4294967294" count="1" selected="0">
            <x v="2"/>
          </reference>
          <reference field="18" count="1" selected="0">
            <x v="15"/>
          </reference>
        </references>
      </pivotArea>
    </chartFormat>
    <chartFormat chart="1" format="128">
      <pivotArea type="data" outline="0" fieldPosition="0">
        <references count="2">
          <reference field="4294967294" count="1" selected="0">
            <x v="3"/>
          </reference>
          <reference field="18" count="1" selected="0">
            <x v="0"/>
          </reference>
        </references>
      </pivotArea>
    </chartFormat>
    <chartFormat chart="1" format="129">
      <pivotArea type="data" outline="0" fieldPosition="0">
        <references count="2">
          <reference field="4294967294" count="1" selected="0">
            <x v="3"/>
          </reference>
          <reference field="18" count="1" selected="0">
            <x v="1"/>
          </reference>
        </references>
      </pivotArea>
    </chartFormat>
    <chartFormat chart="1" format="130">
      <pivotArea type="data" outline="0" fieldPosition="0">
        <references count="2">
          <reference field="4294967294" count="1" selected="0">
            <x v="3"/>
          </reference>
          <reference field="18" count="1" selected="0">
            <x v="3"/>
          </reference>
        </references>
      </pivotArea>
    </chartFormat>
    <chartFormat chart="1" format="131">
      <pivotArea type="data" outline="0" fieldPosition="0">
        <references count="2">
          <reference field="4294967294" count="1" selected="0">
            <x v="3"/>
          </reference>
          <reference field="18" count="1" selected="0">
            <x v="4"/>
          </reference>
        </references>
      </pivotArea>
    </chartFormat>
    <chartFormat chart="1" format="132">
      <pivotArea type="data" outline="0" fieldPosition="0">
        <references count="2">
          <reference field="4294967294" count="1" selected="0">
            <x v="3"/>
          </reference>
          <reference field="18" count="1" selected="0">
            <x v="5"/>
          </reference>
        </references>
      </pivotArea>
    </chartFormat>
    <chartFormat chart="1" format="133">
      <pivotArea type="data" outline="0" fieldPosition="0">
        <references count="2">
          <reference field="4294967294" count="1" selected="0">
            <x v="3"/>
          </reference>
          <reference field="18" count="1" selected="0">
            <x v="12"/>
          </reference>
        </references>
      </pivotArea>
    </chartFormat>
    <chartFormat chart="1" format="134">
      <pivotArea type="data" outline="0" fieldPosition="0">
        <references count="2">
          <reference field="4294967294" count="1" selected="0">
            <x v="3"/>
          </reference>
          <reference field="18" count="1" selected="0">
            <x v="13"/>
          </reference>
        </references>
      </pivotArea>
    </chartFormat>
    <chartFormat chart="1" format="135">
      <pivotArea type="data" outline="0" fieldPosition="0">
        <references count="2">
          <reference field="4294967294" count="1" selected="0">
            <x v="3"/>
          </reference>
          <reference field="18" count="1" selected="0">
            <x v="14"/>
          </reference>
        </references>
      </pivotArea>
    </chartFormat>
    <chartFormat chart="1" format="136">
      <pivotArea type="data" outline="0" fieldPosition="0">
        <references count="2">
          <reference field="4294967294" count="1" selected="0">
            <x v="3"/>
          </reference>
          <reference field="18" count="1" selected="0">
            <x v="15"/>
          </reference>
        </references>
      </pivotArea>
    </chartFormat>
    <chartFormat chart="1" format="137">
      <pivotArea type="data" outline="0" fieldPosition="0">
        <references count="2">
          <reference field="4294967294" count="1" selected="0">
            <x v="4"/>
          </reference>
          <reference field="18" count="1" selected="0">
            <x v="0"/>
          </reference>
        </references>
      </pivotArea>
    </chartFormat>
    <chartFormat chart="1" format="138">
      <pivotArea type="data" outline="0" fieldPosition="0">
        <references count="2">
          <reference field="4294967294" count="1" selected="0">
            <x v="4"/>
          </reference>
          <reference field="18" count="1" selected="0">
            <x v="1"/>
          </reference>
        </references>
      </pivotArea>
    </chartFormat>
    <chartFormat chart="1" format="139">
      <pivotArea type="data" outline="0" fieldPosition="0">
        <references count="2">
          <reference field="4294967294" count="1" selected="0">
            <x v="4"/>
          </reference>
          <reference field="18" count="1" selected="0">
            <x v="3"/>
          </reference>
        </references>
      </pivotArea>
    </chartFormat>
    <chartFormat chart="1" format="140">
      <pivotArea type="data" outline="0" fieldPosition="0">
        <references count="2">
          <reference field="4294967294" count="1" selected="0">
            <x v="4"/>
          </reference>
          <reference field="18" count="1" selected="0">
            <x v="4"/>
          </reference>
        </references>
      </pivotArea>
    </chartFormat>
    <chartFormat chart="1" format="141">
      <pivotArea type="data" outline="0" fieldPosition="0">
        <references count="2">
          <reference field="4294967294" count="1" selected="0">
            <x v="4"/>
          </reference>
          <reference field="18" count="1" selected="0">
            <x v="5"/>
          </reference>
        </references>
      </pivotArea>
    </chartFormat>
    <chartFormat chart="1" format="142">
      <pivotArea type="data" outline="0" fieldPosition="0">
        <references count="2">
          <reference field="4294967294" count="1" selected="0">
            <x v="4"/>
          </reference>
          <reference field="18" count="1" selected="0">
            <x v="12"/>
          </reference>
        </references>
      </pivotArea>
    </chartFormat>
    <chartFormat chart="1" format="143">
      <pivotArea type="data" outline="0" fieldPosition="0">
        <references count="2">
          <reference field="4294967294" count="1" selected="0">
            <x v="4"/>
          </reference>
          <reference field="18" count="1" selected="0">
            <x v="13"/>
          </reference>
        </references>
      </pivotArea>
    </chartFormat>
    <chartFormat chart="1" format="144">
      <pivotArea type="data" outline="0" fieldPosition="0">
        <references count="2">
          <reference field="4294967294" count="1" selected="0">
            <x v="4"/>
          </reference>
          <reference field="18" count="1" selected="0">
            <x v="14"/>
          </reference>
        </references>
      </pivotArea>
    </chartFormat>
    <chartFormat chart="1" format="145">
      <pivotArea type="data" outline="0" fieldPosition="0">
        <references count="2">
          <reference field="4294967294" count="1" selected="0">
            <x v="4"/>
          </reference>
          <reference field="18" count="1" selected="0">
            <x v="15"/>
          </reference>
        </references>
      </pivotArea>
    </chartFormat>
    <chartFormat chart="1" format="146">
      <pivotArea type="data" outline="0" fieldPosition="0">
        <references count="2">
          <reference field="4294967294" count="1" selected="0">
            <x v="5"/>
          </reference>
          <reference field="18" count="1" selected="0">
            <x v="0"/>
          </reference>
        </references>
      </pivotArea>
    </chartFormat>
    <chartFormat chart="1" format="147">
      <pivotArea type="data" outline="0" fieldPosition="0">
        <references count="2">
          <reference field="4294967294" count="1" selected="0">
            <x v="5"/>
          </reference>
          <reference field="18" count="1" selected="0">
            <x v="1"/>
          </reference>
        </references>
      </pivotArea>
    </chartFormat>
    <chartFormat chart="1" format="148">
      <pivotArea type="data" outline="0" fieldPosition="0">
        <references count="2">
          <reference field="4294967294" count="1" selected="0">
            <x v="5"/>
          </reference>
          <reference field="18" count="1" selected="0">
            <x v="3"/>
          </reference>
        </references>
      </pivotArea>
    </chartFormat>
    <chartFormat chart="1" format="149">
      <pivotArea type="data" outline="0" fieldPosition="0">
        <references count="2">
          <reference field="4294967294" count="1" selected="0">
            <x v="5"/>
          </reference>
          <reference field="18" count="1" selected="0">
            <x v="4"/>
          </reference>
        </references>
      </pivotArea>
    </chartFormat>
    <chartFormat chart="1" format="150">
      <pivotArea type="data" outline="0" fieldPosition="0">
        <references count="2">
          <reference field="4294967294" count="1" selected="0">
            <x v="5"/>
          </reference>
          <reference field="18" count="1" selected="0">
            <x v="5"/>
          </reference>
        </references>
      </pivotArea>
    </chartFormat>
    <chartFormat chart="1" format="151">
      <pivotArea type="data" outline="0" fieldPosition="0">
        <references count="2">
          <reference field="4294967294" count="1" selected="0">
            <x v="5"/>
          </reference>
          <reference field="18" count="1" selected="0">
            <x v="12"/>
          </reference>
        </references>
      </pivotArea>
    </chartFormat>
    <chartFormat chart="1" format="152">
      <pivotArea type="data" outline="0" fieldPosition="0">
        <references count="2">
          <reference field="4294967294" count="1" selected="0">
            <x v="5"/>
          </reference>
          <reference field="18" count="1" selected="0">
            <x v="13"/>
          </reference>
        </references>
      </pivotArea>
    </chartFormat>
    <chartFormat chart="1" format="153">
      <pivotArea type="data" outline="0" fieldPosition="0">
        <references count="2">
          <reference field="4294967294" count="1" selected="0">
            <x v="5"/>
          </reference>
          <reference field="18" count="1" selected="0">
            <x v="14"/>
          </reference>
        </references>
      </pivotArea>
    </chartFormat>
    <chartFormat chart="1" format="154">
      <pivotArea type="data" outline="0" fieldPosition="0">
        <references count="2">
          <reference field="4294967294" count="1" selected="0">
            <x v="5"/>
          </reference>
          <reference field="18" count="1" selected="0">
            <x v="15"/>
          </reference>
        </references>
      </pivotArea>
    </chartFormat>
    <chartFormat chart="1" format="155">
      <pivotArea type="data" outline="0" fieldPosition="0">
        <references count="2">
          <reference field="4294967294" count="1" selected="0">
            <x v="6"/>
          </reference>
          <reference field="18" count="1" selected="0">
            <x v="0"/>
          </reference>
        </references>
      </pivotArea>
    </chartFormat>
    <chartFormat chart="1" format="156">
      <pivotArea type="data" outline="0" fieldPosition="0">
        <references count="2">
          <reference field="4294967294" count="1" selected="0">
            <x v="6"/>
          </reference>
          <reference field="18" count="1" selected="0">
            <x v="1"/>
          </reference>
        </references>
      </pivotArea>
    </chartFormat>
    <chartFormat chart="1" format="157">
      <pivotArea type="data" outline="0" fieldPosition="0">
        <references count="2">
          <reference field="4294967294" count="1" selected="0">
            <x v="6"/>
          </reference>
          <reference field="18" count="1" selected="0">
            <x v="3"/>
          </reference>
        </references>
      </pivotArea>
    </chartFormat>
    <chartFormat chart="1" format="158">
      <pivotArea type="data" outline="0" fieldPosition="0">
        <references count="2">
          <reference field="4294967294" count="1" selected="0">
            <x v="6"/>
          </reference>
          <reference field="18" count="1" selected="0">
            <x v="4"/>
          </reference>
        </references>
      </pivotArea>
    </chartFormat>
    <chartFormat chart="1" format="159">
      <pivotArea type="data" outline="0" fieldPosition="0">
        <references count="2">
          <reference field="4294967294" count="1" selected="0">
            <x v="6"/>
          </reference>
          <reference field="18" count="1" selected="0">
            <x v="5"/>
          </reference>
        </references>
      </pivotArea>
    </chartFormat>
    <chartFormat chart="1" format="160">
      <pivotArea type="data" outline="0" fieldPosition="0">
        <references count="2">
          <reference field="4294967294" count="1" selected="0">
            <x v="6"/>
          </reference>
          <reference field="18" count="1" selected="0">
            <x v="12"/>
          </reference>
        </references>
      </pivotArea>
    </chartFormat>
    <chartFormat chart="1" format="161">
      <pivotArea type="data" outline="0" fieldPosition="0">
        <references count="2">
          <reference field="4294967294" count="1" selected="0">
            <x v="6"/>
          </reference>
          <reference field="18" count="1" selected="0">
            <x v="13"/>
          </reference>
        </references>
      </pivotArea>
    </chartFormat>
    <chartFormat chart="1" format="162">
      <pivotArea type="data" outline="0" fieldPosition="0">
        <references count="2">
          <reference field="4294967294" count="1" selected="0">
            <x v="6"/>
          </reference>
          <reference field="18" count="1" selected="0">
            <x v="14"/>
          </reference>
        </references>
      </pivotArea>
    </chartFormat>
    <chartFormat chart="1" format="163">
      <pivotArea type="data" outline="0" fieldPosition="0">
        <references count="2">
          <reference field="4294967294" count="1" selected="0">
            <x v="6"/>
          </reference>
          <reference field="18" count="1" selected="0">
            <x v="15"/>
          </reference>
        </references>
      </pivotArea>
    </chartFormat>
    <chartFormat chart="1" format="164">
      <pivotArea type="data" outline="0" fieldPosition="0">
        <references count="2">
          <reference field="4294967294" count="1" selected="0">
            <x v="7"/>
          </reference>
          <reference field="18" count="1" selected="0">
            <x v="0"/>
          </reference>
        </references>
      </pivotArea>
    </chartFormat>
    <chartFormat chart="1" format="165">
      <pivotArea type="data" outline="0" fieldPosition="0">
        <references count="2">
          <reference field="4294967294" count="1" selected="0">
            <x v="7"/>
          </reference>
          <reference field="18" count="1" selected="0">
            <x v="1"/>
          </reference>
        </references>
      </pivotArea>
    </chartFormat>
    <chartFormat chart="1" format="166">
      <pivotArea type="data" outline="0" fieldPosition="0">
        <references count="2">
          <reference field="4294967294" count="1" selected="0">
            <x v="7"/>
          </reference>
          <reference field="18" count="1" selected="0">
            <x v="3"/>
          </reference>
        </references>
      </pivotArea>
    </chartFormat>
    <chartFormat chart="1" format="167">
      <pivotArea type="data" outline="0" fieldPosition="0">
        <references count="2">
          <reference field="4294967294" count="1" selected="0">
            <x v="7"/>
          </reference>
          <reference field="18" count="1" selected="0">
            <x v="4"/>
          </reference>
        </references>
      </pivotArea>
    </chartFormat>
    <chartFormat chart="1" format="168">
      <pivotArea type="data" outline="0" fieldPosition="0">
        <references count="2">
          <reference field="4294967294" count="1" selected="0">
            <x v="7"/>
          </reference>
          <reference field="18" count="1" selected="0">
            <x v="5"/>
          </reference>
        </references>
      </pivotArea>
    </chartFormat>
    <chartFormat chart="1" format="169">
      <pivotArea type="data" outline="0" fieldPosition="0">
        <references count="2">
          <reference field="4294967294" count="1" selected="0">
            <x v="7"/>
          </reference>
          <reference field="18" count="1" selected="0">
            <x v="12"/>
          </reference>
        </references>
      </pivotArea>
    </chartFormat>
    <chartFormat chart="1" format="170">
      <pivotArea type="data" outline="0" fieldPosition="0">
        <references count="2">
          <reference field="4294967294" count="1" selected="0">
            <x v="7"/>
          </reference>
          <reference field="18" count="1" selected="0">
            <x v="13"/>
          </reference>
        </references>
      </pivotArea>
    </chartFormat>
    <chartFormat chart="1" format="171">
      <pivotArea type="data" outline="0" fieldPosition="0">
        <references count="2">
          <reference field="4294967294" count="1" selected="0">
            <x v="7"/>
          </reference>
          <reference field="18" count="1" selected="0">
            <x v="14"/>
          </reference>
        </references>
      </pivotArea>
    </chartFormat>
    <chartFormat chart="1" format="172">
      <pivotArea type="data" outline="0" fieldPosition="0">
        <references count="2">
          <reference field="4294967294" count="1" selected="0">
            <x v="7"/>
          </reference>
          <reference field="18" count="1" selected="0">
            <x v="15"/>
          </reference>
        </references>
      </pivotArea>
    </chartFormat>
    <chartFormat chart="1" format="173">
      <pivotArea type="data" outline="0" fieldPosition="0">
        <references count="2">
          <reference field="4294967294" count="1" selected="0">
            <x v="8"/>
          </reference>
          <reference field="18" count="1" selected="0">
            <x v="0"/>
          </reference>
        </references>
      </pivotArea>
    </chartFormat>
    <chartFormat chart="1" format="174">
      <pivotArea type="data" outline="0" fieldPosition="0">
        <references count="2">
          <reference field="4294967294" count="1" selected="0">
            <x v="8"/>
          </reference>
          <reference field="18" count="1" selected="0">
            <x v="1"/>
          </reference>
        </references>
      </pivotArea>
    </chartFormat>
    <chartFormat chart="1" format="175">
      <pivotArea type="data" outline="0" fieldPosition="0">
        <references count="2">
          <reference field="4294967294" count="1" selected="0">
            <x v="8"/>
          </reference>
          <reference field="18" count="1" selected="0">
            <x v="3"/>
          </reference>
        </references>
      </pivotArea>
    </chartFormat>
    <chartFormat chart="1" format="176">
      <pivotArea type="data" outline="0" fieldPosition="0">
        <references count="2">
          <reference field="4294967294" count="1" selected="0">
            <x v="8"/>
          </reference>
          <reference field="18" count="1" selected="0">
            <x v="4"/>
          </reference>
        </references>
      </pivotArea>
    </chartFormat>
    <chartFormat chart="1" format="177">
      <pivotArea type="data" outline="0" fieldPosition="0">
        <references count="2">
          <reference field="4294967294" count="1" selected="0">
            <x v="8"/>
          </reference>
          <reference field="18" count="1" selected="0">
            <x v="5"/>
          </reference>
        </references>
      </pivotArea>
    </chartFormat>
    <chartFormat chart="1" format="178">
      <pivotArea type="data" outline="0" fieldPosition="0">
        <references count="2">
          <reference field="4294967294" count="1" selected="0">
            <x v="8"/>
          </reference>
          <reference field="18" count="1" selected="0">
            <x v="12"/>
          </reference>
        </references>
      </pivotArea>
    </chartFormat>
    <chartFormat chart="1" format="179">
      <pivotArea type="data" outline="0" fieldPosition="0">
        <references count="2">
          <reference field="4294967294" count="1" selected="0">
            <x v="8"/>
          </reference>
          <reference field="18" count="1" selected="0">
            <x v="13"/>
          </reference>
        </references>
      </pivotArea>
    </chartFormat>
    <chartFormat chart="1" format="180">
      <pivotArea type="data" outline="0" fieldPosition="0">
        <references count="2">
          <reference field="4294967294" count="1" selected="0">
            <x v="8"/>
          </reference>
          <reference field="18" count="1" selected="0">
            <x v="14"/>
          </reference>
        </references>
      </pivotArea>
    </chartFormat>
    <chartFormat chart="1" format="181">
      <pivotArea type="data" outline="0" fieldPosition="0">
        <references count="2">
          <reference field="4294967294" count="1" selected="0">
            <x v="8"/>
          </reference>
          <reference field="18" count="1" selected="0">
            <x v="15"/>
          </reference>
        </references>
      </pivotArea>
    </chartFormat>
    <chartFormat chart="0" format="182" series="1">
      <pivotArea type="data" outline="0" fieldPosition="0">
        <references count="1">
          <reference field="4294967294" count="1" selected="0">
            <x v="0"/>
          </reference>
        </references>
      </pivotArea>
    </chartFormat>
    <chartFormat chart="0" format="183">
      <pivotArea type="data" outline="0" fieldPosition="0">
        <references count="2">
          <reference field="4294967294" count="1" selected="0">
            <x v="0"/>
          </reference>
          <reference field="18" count="1" selected="0">
            <x v="0"/>
          </reference>
        </references>
      </pivotArea>
    </chartFormat>
    <chartFormat chart="0" format="184">
      <pivotArea type="data" outline="0" fieldPosition="0">
        <references count="2">
          <reference field="4294967294" count="1" selected="0">
            <x v="0"/>
          </reference>
          <reference field="18" count="1" selected="0">
            <x v="1"/>
          </reference>
        </references>
      </pivotArea>
    </chartFormat>
    <chartFormat chart="0" format="185">
      <pivotArea type="data" outline="0" fieldPosition="0">
        <references count="2">
          <reference field="4294967294" count="1" selected="0">
            <x v="0"/>
          </reference>
          <reference field="18" count="1" selected="0">
            <x v="3"/>
          </reference>
        </references>
      </pivotArea>
    </chartFormat>
    <chartFormat chart="0" format="186">
      <pivotArea type="data" outline="0" fieldPosition="0">
        <references count="2">
          <reference field="4294967294" count="1" selected="0">
            <x v="0"/>
          </reference>
          <reference field="18" count="1" selected="0">
            <x v="4"/>
          </reference>
        </references>
      </pivotArea>
    </chartFormat>
    <chartFormat chart="0" format="187">
      <pivotArea type="data" outline="0" fieldPosition="0">
        <references count="2">
          <reference field="4294967294" count="1" selected="0">
            <x v="0"/>
          </reference>
          <reference field="18" count="1" selected="0">
            <x v="5"/>
          </reference>
        </references>
      </pivotArea>
    </chartFormat>
    <chartFormat chart="0" format="188">
      <pivotArea type="data" outline="0" fieldPosition="0">
        <references count="2">
          <reference field="4294967294" count="1" selected="0">
            <x v="0"/>
          </reference>
          <reference field="18" count="1" selected="0">
            <x v="12"/>
          </reference>
        </references>
      </pivotArea>
    </chartFormat>
    <chartFormat chart="0" format="189">
      <pivotArea type="data" outline="0" fieldPosition="0">
        <references count="2">
          <reference field="4294967294" count="1" selected="0">
            <x v="0"/>
          </reference>
          <reference field="18" count="1" selected="0">
            <x v="13"/>
          </reference>
        </references>
      </pivotArea>
    </chartFormat>
    <chartFormat chart="0" format="190">
      <pivotArea type="data" outline="0" fieldPosition="0">
        <references count="2">
          <reference field="4294967294" count="1" selected="0">
            <x v="0"/>
          </reference>
          <reference field="18" count="1" selected="0">
            <x v="14"/>
          </reference>
        </references>
      </pivotArea>
    </chartFormat>
    <chartFormat chart="0" format="191">
      <pivotArea type="data" outline="0" fieldPosition="0">
        <references count="2">
          <reference field="4294967294" count="1" selected="0">
            <x v="0"/>
          </reference>
          <reference field="18" count="1" selected="0">
            <x v="15"/>
          </reference>
        </references>
      </pivotArea>
    </chartFormat>
    <chartFormat chart="0" format="192" series="1">
      <pivotArea type="data" outline="0" fieldPosition="0">
        <references count="1">
          <reference field="4294967294" count="1" selected="0">
            <x v="1"/>
          </reference>
        </references>
      </pivotArea>
    </chartFormat>
    <chartFormat chart="0" format="193">
      <pivotArea type="data" outline="0" fieldPosition="0">
        <references count="2">
          <reference field="4294967294" count="1" selected="0">
            <x v="1"/>
          </reference>
          <reference field="18" count="1" selected="0">
            <x v="0"/>
          </reference>
        </references>
      </pivotArea>
    </chartFormat>
    <chartFormat chart="0" format="194">
      <pivotArea type="data" outline="0" fieldPosition="0">
        <references count="2">
          <reference field="4294967294" count="1" selected="0">
            <x v="1"/>
          </reference>
          <reference field="18" count="1" selected="0">
            <x v="1"/>
          </reference>
        </references>
      </pivotArea>
    </chartFormat>
    <chartFormat chart="0" format="195">
      <pivotArea type="data" outline="0" fieldPosition="0">
        <references count="2">
          <reference field="4294967294" count="1" selected="0">
            <x v="1"/>
          </reference>
          <reference field="18" count="1" selected="0">
            <x v="3"/>
          </reference>
        </references>
      </pivotArea>
    </chartFormat>
    <chartFormat chart="0" format="196">
      <pivotArea type="data" outline="0" fieldPosition="0">
        <references count="2">
          <reference field="4294967294" count="1" selected="0">
            <x v="1"/>
          </reference>
          <reference field="18" count="1" selected="0">
            <x v="4"/>
          </reference>
        </references>
      </pivotArea>
    </chartFormat>
    <chartFormat chart="0" format="197">
      <pivotArea type="data" outline="0" fieldPosition="0">
        <references count="2">
          <reference field="4294967294" count="1" selected="0">
            <x v="1"/>
          </reference>
          <reference field="18" count="1" selected="0">
            <x v="5"/>
          </reference>
        </references>
      </pivotArea>
    </chartFormat>
    <chartFormat chart="0" format="198">
      <pivotArea type="data" outline="0" fieldPosition="0">
        <references count="2">
          <reference field="4294967294" count="1" selected="0">
            <x v="1"/>
          </reference>
          <reference field="18" count="1" selected="0">
            <x v="12"/>
          </reference>
        </references>
      </pivotArea>
    </chartFormat>
    <chartFormat chart="0" format="199">
      <pivotArea type="data" outline="0" fieldPosition="0">
        <references count="2">
          <reference field="4294967294" count="1" selected="0">
            <x v="1"/>
          </reference>
          <reference field="18" count="1" selected="0">
            <x v="13"/>
          </reference>
        </references>
      </pivotArea>
    </chartFormat>
    <chartFormat chart="0" format="200">
      <pivotArea type="data" outline="0" fieldPosition="0">
        <references count="2">
          <reference field="4294967294" count="1" selected="0">
            <x v="1"/>
          </reference>
          <reference field="18" count="1" selected="0">
            <x v="14"/>
          </reference>
        </references>
      </pivotArea>
    </chartFormat>
    <chartFormat chart="0" format="201">
      <pivotArea type="data" outline="0" fieldPosition="0">
        <references count="2">
          <reference field="4294967294" count="1" selected="0">
            <x v="1"/>
          </reference>
          <reference field="18" count="1" selected="0">
            <x v="15"/>
          </reference>
        </references>
      </pivotArea>
    </chartFormat>
    <chartFormat chart="0" format="202" series="1">
      <pivotArea type="data" outline="0" fieldPosition="0">
        <references count="1">
          <reference field="4294967294" count="1" selected="0">
            <x v="2"/>
          </reference>
        </references>
      </pivotArea>
    </chartFormat>
    <chartFormat chart="0" format="203">
      <pivotArea type="data" outline="0" fieldPosition="0">
        <references count="2">
          <reference field="4294967294" count="1" selected="0">
            <x v="2"/>
          </reference>
          <reference field="18" count="1" selected="0">
            <x v="0"/>
          </reference>
        </references>
      </pivotArea>
    </chartFormat>
    <chartFormat chart="0" format="204">
      <pivotArea type="data" outline="0" fieldPosition="0">
        <references count="2">
          <reference field="4294967294" count="1" selected="0">
            <x v="2"/>
          </reference>
          <reference field="18" count="1" selected="0">
            <x v="1"/>
          </reference>
        </references>
      </pivotArea>
    </chartFormat>
    <chartFormat chart="0" format="205">
      <pivotArea type="data" outline="0" fieldPosition="0">
        <references count="2">
          <reference field="4294967294" count="1" selected="0">
            <x v="2"/>
          </reference>
          <reference field="18" count="1" selected="0">
            <x v="3"/>
          </reference>
        </references>
      </pivotArea>
    </chartFormat>
    <chartFormat chart="0" format="206">
      <pivotArea type="data" outline="0" fieldPosition="0">
        <references count="2">
          <reference field="4294967294" count="1" selected="0">
            <x v="2"/>
          </reference>
          <reference field="18" count="1" selected="0">
            <x v="4"/>
          </reference>
        </references>
      </pivotArea>
    </chartFormat>
    <chartFormat chart="0" format="207">
      <pivotArea type="data" outline="0" fieldPosition="0">
        <references count="2">
          <reference field="4294967294" count="1" selected="0">
            <x v="2"/>
          </reference>
          <reference field="18" count="1" selected="0">
            <x v="5"/>
          </reference>
        </references>
      </pivotArea>
    </chartFormat>
    <chartFormat chart="0" format="208">
      <pivotArea type="data" outline="0" fieldPosition="0">
        <references count="2">
          <reference field="4294967294" count="1" selected="0">
            <x v="2"/>
          </reference>
          <reference field="18" count="1" selected="0">
            <x v="12"/>
          </reference>
        </references>
      </pivotArea>
    </chartFormat>
    <chartFormat chart="0" format="209">
      <pivotArea type="data" outline="0" fieldPosition="0">
        <references count="2">
          <reference field="4294967294" count="1" selected="0">
            <x v="2"/>
          </reference>
          <reference field="18" count="1" selected="0">
            <x v="13"/>
          </reference>
        </references>
      </pivotArea>
    </chartFormat>
    <chartFormat chart="0" format="210">
      <pivotArea type="data" outline="0" fieldPosition="0">
        <references count="2">
          <reference field="4294967294" count="1" selected="0">
            <x v="2"/>
          </reference>
          <reference field="18" count="1" selected="0">
            <x v="14"/>
          </reference>
        </references>
      </pivotArea>
    </chartFormat>
    <chartFormat chart="0" format="211">
      <pivotArea type="data" outline="0" fieldPosition="0">
        <references count="2">
          <reference field="4294967294" count="1" selected="0">
            <x v="2"/>
          </reference>
          <reference field="18" count="1" selected="0">
            <x v="15"/>
          </reference>
        </references>
      </pivotArea>
    </chartFormat>
    <chartFormat chart="0" format="212" series="1">
      <pivotArea type="data" outline="0" fieldPosition="0">
        <references count="1">
          <reference field="4294967294" count="1" selected="0">
            <x v="3"/>
          </reference>
        </references>
      </pivotArea>
    </chartFormat>
    <chartFormat chart="0" format="213">
      <pivotArea type="data" outline="0" fieldPosition="0">
        <references count="2">
          <reference field="4294967294" count="1" selected="0">
            <x v="3"/>
          </reference>
          <reference field="18" count="1" selected="0">
            <x v="0"/>
          </reference>
        </references>
      </pivotArea>
    </chartFormat>
    <chartFormat chart="0" format="214">
      <pivotArea type="data" outline="0" fieldPosition="0">
        <references count="2">
          <reference field="4294967294" count="1" selected="0">
            <x v="3"/>
          </reference>
          <reference field="18" count="1" selected="0">
            <x v="1"/>
          </reference>
        </references>
      </pivotArea>
    </chartFormat>
    <chartFormat chart="0" format="215">
      <pivotArea type="data" outline="0" fieldPosition="0">
        <references count="2">
          <reference field="4294967294" count="1" selected="0">
            <x v="3"/>
          </reference>
          <reference field="18" count="1" selected="0">
            <x v="3"/>
          </reference>
        </references>
      </pivotArea>
    </chartFormat>
    <chartFormat chart="0" format="216">
      <pivotArea type="data" outline="0" fieldPosition="0">
        <references count="2">
          <reference field="4294967294" count="1" selected="0">
            <x v="3"/>
          </reference>
          <reference field="18" count="1" selected="0">
            <x v="4"/>
          </reference>
        </references>
      </pivotArea>
    </chartFormat>
    <chartFormat chart="0" format="217">
      <pivotArea type="data" outline="0" fieldPosition="0">
        <references count="2">
          <reference field="4294967294" count="1" selected="0">
            <x v="3"/>
          </reference>
          <reference field="18" count="1" selected="0">
            <x v="5"/>
          </reference>
        </references>
      </pivotArea>
    </chartFormat>
    <chartFormat chart="0" format="218">
      <pivotArea type="data" outline="0" fieldPosition="0">
        <references count="2">
          <reference field="4294967294" count="1" selected="0">
            <x v="3"/>
          </reference>
          <reference field="18" count="1" selected="0">
            <x v="12"/>
          </reference>
        </references>
      </pivotArea>
    </chartFormat>
    <chartFormat chart="0" format="219">
      <pivotArea type="data" outline="0" fieldPosition="0">
        <references count="2">
          <reference field="4294967294" count="1" selected="0">
            <x v="3"/>
          </reference>
          <reference field="18" count="1" selected="0">
            <x v="13"/>
          </reference>
        </references>
      </pivotArea>
    </chartFormat>
    <chartFormat chart="0" format="220">
      <pivotArea type="data" outline="0" fieldPosition="0">
        <references count="2">
          <reference field="4294967294" count="1" selected="0">
            <x v="3"/>
          </reference>
          <reference field="18" count="1" selected="0">
            <x v="14"/>
          </reference>
        </references>
      </pivotArea>
    </chartFormat>
    <chartFormat chart="0" format="221">
      <pivotArea type="data" outline="0" fieldPosition="0">
        <references count="2">
          <reference field="4294967294" count="1" selected="0">
            <x v="3"/>
          </reference>
          <reference field="18" count="1" selected="0">
            <x v="15"/>
          </reference>
        </references>
      </pivotArea>
    </chartFormat>
    <chartFormat chart="0" format="222" series="1">
      <pivotArea type="data" outline="0" fieldPosition="0">
        <references count="1">
          <reference field="4294967294" count="1" selected="0">
            <x v="4"/>
          </reference>
        </references>
      </pivotArea>
    </chartFormat>
    <chartFormat chart="0" format="223">
      <pivotArea type="data" outline="0" fieldPosition="0">
        <references count="2">
          <reference field="4294967294" count="1" selected="0">
            <x v="4"/>
          </reference>
          <reference field="18" count="1" selected="0">
            <x v="0"/>
          </reference>
        </references>
      </pivotArea>
    </chartFormat>
    <chartFormat chart="0" format="224">
      <pivotArea type="data" outline="0" fieldPosition="0">
        <references count="2">
          <reference field="4294967294" count="1" selected="0">
            <x v="4"/>
          </reference>
          <reference field="18" count="1" selected="0">
            <x v="1"/>
          </reference>
        </references>
      </pivotArea>
    </chartFormat>
    <chartFormat chart="0" format="225">
      <pivotArea type="data" outline="0" fieldPosition="0">
        <references count="2">
          <reference field="4294967294" count="1" selected="0">
            <x v="4"/>
          </reference>
          <reference field="18" count="1" selected="0">
            <x v="3"/>
          </reference>
        </references>
      </pivotArea>
    </chartFormat>
    <chartFormat chart="0" format="226">
      <pivotArea type="data" outline="0" fieldPosition="0">
        <references count="2">
          <reference field="4294967294" count="1" selected="0">
            <x v="4"/>
          </reference>
          <reference field="18" count="1" selected="0">
            <x v="4"/>
          </reference>
        </references>
      </pivotArea>
    </chartFormat>
    <chartFormat chart="0" format="227">
      <pivotArea type="data" outline="0" fieldPosition="0">
        <references count="2">
          <reference field="4294967294" count="1" selected="0">
            <x v="4"/>
          </reference>
          <reference field="18" count="1" selected="0">
            <x v="5"/>
          </reference>
        </references>
      </pivotArea>
    </chartFormat>
    <chartFormat chart="0" format="228">
      <pivotArea type="data" outline="0" fieldPosition="0">
        <references count="2">
          <reference field="4294967294" count="1" selected="0">
            <x v="4"/>
          </reference>
          <reference field="18" count="1" selected="0">
            <x v="12"/>
          </reference>
        </references>
      </pivotArea>
    </chartFormat>
    <chartFormat chart="0" format="229">
      <pivotArea type="data" outline="0" fieldPosition="0">
        <references count="2">
          <reference field="4294967294" count="1" selected="0">
            <x v="4"/>
          </reference>
          <reference field="18" count="1" selected="0">
            <x v="13"/>
          </reference>
        </references>
      </pivotArea>
    </chartFormat>
    <chartFormat chart="0" format="230">
      <pivotArea type="data" outline="0" fieldPosition="0">
        <references count="2">
          <reference field="4294967294" count="1" selected="0">
            <x v="4"/>
          </reference>
          <reference field="18" count="1" selected="0">
            <x v="14"/>
          </reference>
        </references>
      </pivotArea>
    </chartFormat>
    <chartFormat chart="0" format="231">
      <pivotArea type="data" outline="0" fieldPosition="0">
        <references count="2">
          <reference field="4294967294" count="1" selected="0">
            <x v="4"/>
          </reference>
          <reference field="18" count="1" selected="0">
            <x v="15"/>
          </reference>
        </references>
      </pivotArea>
    </chartFormat>
    <chartFormat chart="0" format="232" series="1">
      <pivotArea type="data" outline="0" fieldPosition="0">
        <references count="1">
          <reference field="4294967294" count="1" selected="0">
            <x v="5"/>
          </reference>
        </references>
      </pivotArea>
    </chartFormat>
    <chartFormat chart="0" format="233">
      <pivotArea type="data" outline="0" fieldPosition="0">
        <references count="2">
          <reference field="4294967294" count="1" selected="0">
            <x v="5"/>
          </reference>
          <reference field="18" count="1" selected="0">
            <x v="0"/>
          </reference>
        </references>
      </pivotArea>
    </chartFormat>
    <chartFormat chart="0" format="234">
      <pivotArea type="data" outline="0" fieldPosition="0">
        <references count="2">
          <reference field="4294967294" count="1" selected="0">
            <x v="5"/>
          </reference>
          <reference field="18" count="1" selected="0">
            <x v="1"/>
          </reference>
        </references>
      </pivotArea>
    </chartFormat>
    <chartFormat chart="0" format="235">
      <pivotArea type="data" outline="0" fieldPosition="0">
        <references count="2">
          <reference field="4294967294" count="1" selected="0">
            <x v="5"/>
          </reference>
          <reference field="18" count="1" selected="0">
            <x v="3"/>
          </reference>
        </references>
      </pivotArea>
    </chartFormat>
    <chartFormat chart="0" format="236">
      <pivotArea type="data" outline="0" fieldPosition="0">
        <references count="2">
          <reference field="4294967294" count="1" selected="0">
            <x v="5"/>
          </reference>
          <reference field="18" count="1" selected="0">
            <x v="4"/>
          </reference>
        </references>
      </pivotArea>
    </chartFormat>
    <chartFormat chart="0" format="237">
      <pivotArea type="data" outline="0" fieldPosition="0">
        <references count="2">
          <reference field="4294967294" count="1" selected="0">
            <x v="5"/>
          </reference>
          <reference field="18" count="1" selected="0">
            <x v="5"/>
          </reference>
        </references>
      </pivotArea>
    </chartFormat>
    <chartFormat chart="0" format="238">
      <pivotArea type="data" outline="0" fieldPosition="0">
        <references count="2">
          <reference field="4294967294" count="1" selected="0">
            <x v="5"/>
          </reference>
          <reference field="18" count="1" selected="0">
            <x v="12"/>
          </reference>
        </references>
      </pivotArea>
    </chartFormat>
    <chartFormat chart="0" format="239">
      <pivotArea type="data" outline="0" fieldPosition="0">
        <references count="2">
          <reference field="4294967294" count="1" selected="0">
            <x v="5"/>
          </reference>
          <reference field="18" count="1" selected="0">
            <x v="13"/>
          </reference>
        </references>
      </pivotArea>
    </chartFormat>
    <chartFormat chart="0" format="240">
      <pivotArea type="data" outline="0" fieldPosition="0">
        <references count="2">
          <reference field="4294967294" count="1" selected="0">
            <x v="5"/>
          </reference>
          <reference field="18" count="1" selected="0">
            <x v="14"/>
          </reference>
        </references>
      </pivotArea>
    </chartFormat>
    <chartFormat chart="0" format="241">
      <pivotArea type="data" outline="0" fieldPosition="0">
        <references count="2">
          <reference field="4294967294" count="1" selected="0">
            <x v="5"/>
          </reference>
          <reference field="18" count="1" selected="0">
            <x v="15"/>
          </reference>
        </references>
      </pivotArea>
    </chartFormat>
    <chartFormat chart="0" format="242" series="1">
      <pivotArea type="data" outline="0" fieldPosition="0">
        <references count="1">
          <reference field="4294967294" count="1" selected="0">
            <x v="6"/>
          </reference>
        </references>
      </pivotArea>
    </chartFormat>
    <chartFormat chart="0" format="243">
      <pivotArea type="data" outline="0" fieldPosition="0">
        <references count="2">
          <reference field="4294967294" count="1" selected="0">
            <x v="6"/>
          </reference>
          <reference field="18" count="1" selected="0">
            <x v="0"/>
          </reference>
        </references>
      </pivotArea>
    </chartFormat>
    <chartFormat chart="0" format="244">
      <pivotArea type="data" outline="0" fieldPosition="0">
        <references count="2">
          <reference field="4294967294" count="1" selected="0">
            <x v="6"/>
          </reference>
          <reference field="18" count="1" selected="0">
            <x v="1"/>
          </reference>
        </references>
      </pivotArea>
    </chartFormat>
    <chartFormat chart="0" format="245">
      <pivotArea type="data" outline="0" fieldPosition="0">
        <references count="2">
          <reference field="4294967294" count="1" selected="0">
            <x v="6"/>
          </reference>
          <reference field="18" count="1" selected="0">
            <x v="3"/>
          </reference>
        </references>
      </pivotArea>
    </chartFormat>
    <chartFormat chart="0" format="246">
      <pivotArea type="data" outline="0" fieldPosition="0">
        <references count="2">
          <reference field="4294967294" count="1" selected="0">
            <x v="6"/>
          </reference>
          <reference field="18" count="1" selected="0">
            <x v="4"/>
          </reference>
        </references>
      </pivotArea>
    </chartFormat>
    <chartFormat chart="0" format="247">
      <pivotArea type="data" outline="0" fieldPosition="0">
        <references count="2">
          <reference field="4294967294" count="1" selected="0">
            <x v="6"/>
          </reference>
          <reference field="18" count="1" selected="0">
            <x v="5"/>
          </reference>
        </references>
      </pivotArea>
    </chartFormat>
    <chartFormat chart="0" format="248">
      <pivotArea type="data" outline="0" fieldPosition="0">
        <references count="2">
          <reference field="4294967294" count="1" selected="0">
            <x v="6"/>
          </reference>
          <reference field="18" count="1" selected="0">
            <x v="12"/>
          </reference>
        </references>
      </pivotArea>
    </chartFormat>
    <chartFormat chart="0" format="249">
      <pivotArea type="data" outline="0" fieldPosition="0">
        <references count="2">
          <reference field="4294967294" count="1" selected="0">
            <x v="6"/>
          </reference>
          <reference field="18" count="1" selected="0">
            <x v="13"/>
          </reference>
        </references>
      </pivotArea>
    </chartFormat>
    <chartFormat chart="0" format="250">
      <pivotArea type="data" outline="0" fieldPosition="0">
        <references count="2">
          <reference field="4294967294" count="1" selected="0">
            <x v="6"/>
          </reference>
          <reference field="18" count="1" selected="0">
            <x v="14"/>
          </reference>
        </references>
      </pivotArea>
    </chartFormat>
    <chartFormat chart="0" format="251">
      <pivotArea type="data" outline="0" fieldPosition="0">
        <references count="2">
          <reference field="4294967294" count="1" selected="0">
            <x v="6"/>
          </reference>
          <reference field="18" count="1" selected="0">
            <x v="15"/>
          </reference>
        </references>
      </pivotArea>
    </chartFormat>
    <chartFormat chart="0" format="252" series="1">
      <pivotArea type="data" outline="0" fieldPosition="0">
        <references count="1">
          <reference field="4294967294" count="1" selected="0">
            <x v="7"/>
          </reference>
        </references>
      </pivotArea>
    </chartFormat>
    <chartFormat chart="0" format="253">
      <pivotArea type="data" outline="0" fieldPosition="0">
        <references count="2">
          <reference field="4294967294" count="1" selected="0">
            <x v="7"/>
          </reference>
          <reference field="18" count="1" selected="0">
            <x v="0"/>
          </reference>
        </references>
      </pivotArea>
    </chartFormat>
    <chartFormat chart="0" format="254">
      <pivotArea type="data" outline="0" fieldPosition="0">
        <references count="2">
          <reference field="4294967294" count="1" selected="0">
            <x v="7"/>
          </reference>
          <reference field="18" count="1" selected="0">
            <x v="1"/>
          </reference>
        </references>
      </pivotArea>
    </chartFormat>
    <chartFormat chart="0" format="255">
      <pivotArea type="data" outline="0" fieldPosition="0">
        <references count="2">
          <reference field="4294967294" count="1" selected="0">
            <x v="7"/>
          </reference>
          <reference field="18" count="1" selected="0">
            <x v="3"/>
          </reference>
        </references>
      </pivotArea>
    </chartFormat>
    <chartFormat chart="0" format="256">
      <pivotArea type="data" outline="0" fieldPosition="0">
        <references count="2">
          <reference field="4294967294" count="1" selected="0">
            <x v="7"/>
          </reference>
          <reference field="18" count="1" selected="0">
            <x v="4"/>
          </reference>
        </references>
      </pivotArea>
    </chartFormat>
    <chartFormat chart="0" format="257">
      <pivotArea type="data" outline="0" fieldPosition="0">
        <references count="2">
          <reference field="4294967294" count="1" selected="0">
            <x v="7"/>
          </reference>
          <reference field="18" count="1" selected="0">
            <x v="5"/>
          </reference>
        </references>
      </pivotArea>
    </chartFormat>
    <chartFormat chart="0" format="258">
      <pivotArea type="data" outline="0" fieldPosition="0">
        <references count="2">
          <reference field="4294967294" count="1" selected="0">
            <x v="7"/>
          </reference>
          <reference field="18" count="1" selected="0">
            <x v="12"/>
          </reference>
        </references>
      </pivotArea>
    </chartFormat>
    <chartFormat chart="0" format="259">
      <pivotArea type="data" outline="0" fieldPosition="0">
        <references count="2">
          <reference field="4294967294" count="1" selected="0">
            <x v="7"/>
          </reference>
          <reference field="18" count="1" selected="0">
            <x v="13"/>
          </reference>
        </references>
      </pivotArea>
    </chartFormat>
    <chartFormat chart="0" format="260">
      <pivotArea type="data" outline="0" fieldPosition="0">
        <references count="2">
          <reference field="4294967294" count="1" selected="0">
            <x v="7"/>
          </reference>
          <reference field="18" count="1" selected="0">
            <x v="14"/>
          </reference>
        </references>
      </pivotArea>
    </chartFormat>
    <chartFormat chart="0" format="261">
      <pivotArea type="data" outline="0" fieldPosition="0">
        <references count="2">
          <reference field="4294967294" count="1" selected="0">
            <x v="7"/>
          </reference>
          <reference field="18" count="1" selected="0">
            <x v="15"/>
          </reference>
        </references>
      </pivotArea>
    </chartFormat>
    <chartFormat chart="0" format="262" series="1">
      <pivotArea type="data" outline="0" fieldPosition="0">
        <references count="1">
          <reference field="4294967294" count="1" selected="0">
            <x v="8"/>
          </reference>
        </references>
      </pivotArea>
    </chartFormat>
    <chartFormat chart="0" format="263">
      <pivotArea type="data" outline="0" fieldPosition="0">
        <references count="2">
          <reference field="4294967294" count="1" selected="0">
            <x v="8"/>
          </reference>
          <reference field="18" count="1" selected="0">
            <x v="0"/>
          </reference>
        </references>
      </pivotArea>
    </chartFormat>
    <chartFormat chart="0" format="264">
      <pivotArea type="data" outline="0" fieldPosition="0">
        <references count="2">
          <reference field="4294967294" count="1" selected="0">
            <x v="8"/>
          </reference>
          <reference field="18" count="1" selected="0">
            <x v="1"/>
          </reference>
        </references>
      </pivotArea>
    </chartFormat>
    <chartFormat chart="0" format="265">
      <pivotArea type="data" outline="0" fieldPosition="0">
        <references count="2">
          <reference field="4294967294" count="1" selected="0">
            <x v="8"/>
          </reference>
          <reference field="18" count="1" selected="0">
            <x v="3"/>
          </reference>
        </references>
      </pivotArea>
    </chartFormat>
    <chartFormat chart="0" format="266">
      <pivotArea type="data" outline="0" fieldPosition="0">
        <references count="2">
          <reference field="4294967294" count="1" selected="0">
            <x v="8"/>
          </reference>
          <reference field="18" count="1" selected="0">
            <x v="4"/>
          </reference>
        </references>
      </pivotArea>
    </chartFormat>
    <chartFormat chart="0" format="267">
      <pivotArea type="data" outline="0" fieldPosition="0">
        <references count="2">
          <reference field="4294967294" count="1" selected="0">
            <x v="8"/>
          </reference>
          <reference field="18" count="1" selected="0">
            <x v="5"/>
          </reference>
        </references>
      </pivotArea>
    </chartFormat>
    <chartFormat chart="0" format="268">
      <pivotArea type="data" outline="0" fieldPosition="0">
        <references count="2">
          <reference field="4294967294" count="1" selected="0">
            <x v="8"/>
          </reference>
          <reference field="18" count="1" selected="0">
            <x v="12"/>
          </reference>
        </references>
      </pivotArea>
    </chartFormat>
    <chartFormat chart="0" format="269">
      <pivotArea type="data" outline="0" fieldPosition="0">
        <references count="2">
          <reference field="4294967294" count="1" selected="0">
            <x v="8"/>
          </reference>
          <reference field="18" count="1" selected="0">
            <x v="13"/>
          </reference>
        </references>
      </pivotArea>
    </chartFormat>
    <chartFormat chart="0" format="270">
      <pivotArea type="data" outline="0" fieldPosition="0">
        <references count="2">
          <reference field="4294967294" count="1" selected="0">
            <x v="8"/>
          </reference>
          <reference field="18" count="1" selected="0">
            <x v="14"/>
          </reference>
        </references>
      </pivotArea>
    </chartFormat>
    <chartFormat chart="0" format="271">
      <pivotArea type="data" outline="0" fieldPosition="0">
        <references count="2">
          <reference field="4294967294" count="1" selected="0">
            <x v="8"/>
          </reference>
          <reference field="18" count="1" selected="0">
            <x v="15"/>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Aggregate" displayName="Aggregate" ref="A4:Z1684" totalsRowShown="0" headerRowDxfId="723" dataDxfId="721" headerRowBorderDxfId="722">
  <autoFilter ref="A4:Z1684" xr:uid="{00000000-0009-0000-0100-000005000000}"/>
  <tableColumns count="26">
    <tableColumn id="1" xr3:uid="{00000000-0010-0000-0000-000001000000}" name="Aggregation code" dataDxfId="720"/>
    <tableColumn id="2" xr3:uid="{00000000-0010-0000-0000-000002000000}" name="Country" dataDxfId="719"/>
    <tableColumn id="15" xr3:uid="{00000000-0010-0000-0000-00000F000000}" name="Country group" dataDxfId="718"/>
    <tableColumn id="3" xr3:uid="{00000000-0010-0000-0000-000003000000}" name="Year" dataDxfId="717"/>
    <tableColumn id="4" xr3:uid="{00000000-0010-0000-0000-000004000000}" name="Sector" dataDxfId="716"/>
    <tableColumn id="5" xr3:uid="{00000000-0010-0000-0000-000005000000}" name="Energy carrier" dataDxfId="715"/>
    <tableColumn id="26" xr3:uid="{00000000-0010-0000-0000-00001A000000}" name="Spalte2" dataDxfId="714"/>
    <tableColumn id="6" xr3:uid="{00000000-0010-0000-0000-000006000000}" name="Total heating/cooling final" dataDxfId="713"/>
    <tableColumn id="7" xr3:uid="{00000000-0010-0000-0000-000007000000}" name="Total heating final " dataDxfId="712"/>
    <tableColumn id="8" xr3:uid="{00000000-0010-0000-0000-000008000000}" name="Total cooling final" dataDxfId="711"/>
    <tableColumn id="9" xr3:uid="{00000000-0010-0000-0000-000009000000}" name="Total process heat final (IND+TER)" dataDxfId="710"/>
    <tableColumn id="10" xr3:uid="{00000000-0010-0000-0000-00000A000000}" name="Total process cooling final (IND+TER)" dataDxfId="709"/>
    <tableColumn id="11" xr3:uid="{00000000-0010-0000-0000-00000B000000}" name="Space heating final" dataDxfId="708"/>
    <tableColumn id="12" xr3:uid="{00000000-0010-0000-0000-00000C000000}" name="Space cooling final" dataDxfId="707"/>
    <tableColumn id="13" xr3:uid="{00000000-0010-0000-0000-00000D000000}" name="Hot water final (RES+TER)" dataDxfId="706"/>
    <tableColumn id="14" xr3:uid="{00000000-0010-0000-0000-00000E000000}" name="Other heating final (RES)" dataDxfId="705"/>
    <tableColumn id="25" xr3:uid="{00000000-0010-0000-0000-000019000000}" name="Spalte1" dataDxfId="704"/>
    <tableColumn id="16" xr3:uid="{00000000-0010-0000-0000-000010000000}" name="Total heating/cooling delivered " dataDxfId="703"/>
    <tableColumn id="17" xr3:uid="{00000000-0010-0000-0000-000011000000}" name="Total heating delivered" dataDxfId="702"/>
    <tableColumn id="18" xr3:uid="{00000000-0010-0000-0000-000012000000}" name="Total cooling delivered" dataDxfId="701"/>
    <tableColumn id="19" xr3:uid="{00000000-0010-0000-0000-000013000000}" name="Total process heat delivered (IND+TER)" dataDxfId="700"/>
    <tableColumn id="20" xr3:uid="{00000000-0010-0000-0000-000014000000}" name="Total process cooling delivered (IND+TER)" dataDxfId="699"/>
    <tableColumn id="21" xr3:uid="{00000000-0010-0000-0000-000015000000}" name="Space heating delivered" dataDxfId="698"/>
    <tableColumn id="22" xr3:uid="{00000000-0010-0000-0000-000016000000}" name="Space cooling delivered" dataDxfId="697"/>
    <tableColumn id="23" xr3:uid="{00000000-0010-0000-0000-000017000000}" name="Hot water delivered (RES+TER)" dataDxfId="696"/>
    <tableColumn id="24" xr3:uid="{00000000-0010-0000-0000-000018000000}" name="Other heating delivered (RES)" dataDxfId="69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Residential" displayName="Residential" ref="A7:AG427" totalsRowShown="0" headerRowDxfId="557" dataDxfId="555" headerRowBorderDxfId="556" tableBorderDxfId="554">
  <autoFilter ref="A7:AG427" xr:uid="{00000000-0009-0000-0100-000001000000}"/>
  <sortState ref="A8:BE427">
    <sortCondition ref="F7:F427"/>
  </sortState>
  <tableColumns count="33">
    <tableColumn id="52" xr3:uid="{00000000-0010-0000-0100-000034000000}" name="Aggregation code" dataDxfId="553">
      <calculatedColumnFormula>Residential[[#This Row],[ID Country]]&amp;"500_"&amp;Residential[[#This Row],[ID Energy carrier]]</calculatedColumnFormula>
    </tableColumn>
    <tableColumn id="51" xr3:uid="{00000000-0010-0000-0100-000033000000}" name="Residential ID code" dataDxfId="552">
      <calculatedColumnFormula>Residential[[#This Row],[ID Country]]&amp;"100_"&amp;Residential[[#This Row],[ID Energy carrier]]</calculatedColumnFormula>
    </tableColumn>
    <tableColumn id="1" xr3:uid="{00000000-0010-0000-0100-000001000000}" name="ID Scenario" dataDxfId="551"/>
    <tableColumn id="2" xr3:uid="{00000000-0010-0000-0100-000002000000}" name="Scenario" dataDxfId="550"/>
    <tableColumn id="3" xr3:uid="{00000000-0010-0000-0100-000003000000}" name="ID Country" dataDxfId="549"/>
    <tableColumn id="4" xr3:uid="{00000000-0010-0000-0100-000004000000}" name="Country" dataDxfId="548"/>
    <tableColumn id="5" xr3:uid="{00000000-0010-0000-0100-000005000000}" name="Country group" dataDxfId="547"/>
    <tableColumn id="6" xr3:uid="{00000000-0010-0000-0100-000006000000}" name="Sector" dataDxfId="546"/>
    <tableColumn id="8" xr3:uid="{00000000-0010-0000-0100-000008000000}" name="Year" dataDxfId="545"/>
    <tableColumn id="9" xr3:uid="{00000000-0010-0000-0100-000009000000}" name="ID Energy carrier" dataDxfId="544"/>
    <tableColumn id="10" xr3:uid="{00000000-0010-0000-0100-00000A000000}" name="Energy carrier / technology" dataDxfId="543"/>
    <tableColumn id="11" xr3:uid="{00000000-0010-0000-0100-00000B000000}" name="Total number of dwellings (1000)" dataDxfId="542"/>
    <tableColumn id="12" xr3:uid="{00000000-0010-0000-0100-00000C000000}" name="Number of single-family (1000)" dataDxfId="541"/>
    <tableColumn id="13" xr3:uid="{00000000-0010-0000-0100-00000D000000}" name="Number of multi-family (1000)" dataDxfId="540"/>
    <tableColumn id="14" xr3:uid="{00000000-0010-0000-0100-00000E000000}" name="Living area per single-family household (m2)" dataDxfId="539"/>
    <tableColumn id="15" xr3:uid="{00000000-0010-0000-0100-00000F000000}" name="Living area per multi-family household (m2)" dataDxfId="538"/>
    <tableColumn id="16" xr3:uid="{00000000-0010-0000-0100-000010000000}" name="Total living area m² (in 1000)" dataDxfId="537"/>
    <tableColumn id="17" xr3:uid="{00000000-0010-0000-0100-000011000000}" name="Single-family living area m² (in 1000)" dataDxfId="536"/>
    <tableColumn id="18" xr3:uid="{00000000-0010-0000-0100-000012000000}" name="Multi-family living area m² (in 1000)" dataDxfId="535"/>
    <tableColumn id="19" xr3:uid="{00000000-0010-0000-0100-000013000000}" name="Total number of heating systems" dataDxfId="534"/>
    <tableColumn id="20" xr3:uid="{00000000-0010-0000-0100-000014000000}" name="Total heating FED (TWh)" dataDxfId="533"/>
    <tableColumn id="21" xr3:uid="{00000000-0010-0000-0100-000015000000}" name="Hot water FED (TWh)" dataDxfId="532"/>
    <tableColumn id="22" xr3:uid="{00000000-0010-0000-0100-000016000000}" name="Space heating FED (TWh)" dataDxfId="531"/>
    <tableColumn id="23" xr3:uid="{00000000-0010-0000-0100-000017000000}" name="Other heating FED (TWh)" dataDxfId="530"/>
    <tableColumn id="54" xr3:uid="{00000000-0010-0000-0100-000036000000}" name="Space cooling FED (TWh)" dataDxfId="529"/>
    <tableColumn id="32" xr3:uid="{00000000-0010-0000-0100-000020000000}" name="Average efficiency (for total in %)" dataDxfId="528"/>
    <tableColumn id="33" xr3:uid="{00000000-0010-0000-0100-000021000000}" name="Total heating DED (TWh)" dataDxfId="527"/>
    <tableColumn id="34" xr3:uid="{00000000-0010-0000-0100-000022000000}" name="Hot water DED (TWh)" dataDxfId="526"/>
    <tableColumn id="35" xr3:uid="{00000000-0010-0000-0100-000023000000}" name="Space heating DED (TWh)" dataDxfId="525"/>
    <tableColumn id="36" xr3:uid="{00000000-0010-0000-0100-000024000000}" name="Other heating DED (TWh)" dataDxfId="524"/>
    <tableColumn id="57" xr3:uid="{00000000-0010-0000-0100-000039000000}" name="Space cooling DED (TWh)" dataDxfId="523"/>
    <tableColumn id="45" xr3:uid="{00000000-0010-0000-0100-00002D000000}" name="Final energy demand by average dwelling (kWh/dwelling)" dataDxfId="522"/>
    <tableColumn id="48" xr3:uid="{00000000-0010-0000-0100-000030000000}" name="Final energy demand by average dwelling (kWh/m²)" dataDxfId="52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ertiary" displayName="Tertiary" ref="A5:AE453" totalsRowShown="0" headerRowDxfId="410" dataDxfId="409">
  <autoFilter ref="A5:AE453" xr:uid="{00000000-0009-0000-0100-000003000000}"/>
  <sortState ref="A6:AE4037">
    <sortCondition ref="I6:I4037"/>
  </sortState>
  <tableColumns count="31">
    <tableColumn id="37" xr3:uid="{00000000-0010-0000-0200-000025000000}" name="Aggregation code" dataDxfId="408" totalsRowDxfId="407">
      <calculatedColumnFormula>IF(Tertiary[[#This Row],[ID energy carrier]]=13," ",IF(Tertiary[[#This Row],[Sub-sector]]="Total",Tertiary[[#This Row],[ID country]]&amp;"500_"&amp;Tertiary[[#This Row],[ID energy carrier]]," "))</calculatedColumnFormula>
    </tableColumn>
    <tableColumn id="1" xr3:uid="{00000000-0010-0000-0200-000001000000}" name="Services code" dataDxfId="406" totalsRowDxfId="405">
      <calculatedColumnFormula>E6&amp;I6&amp;"_"&amp;K6</calculatedColumnFormula>
    </tableColumn>
    <tableColumn id="2" xr3:uid="{00000000-0010-0000-0200-000002000000}" name="ID scenario" dataDxfId="404" totalsRowDxfId="403"/>
    <tableColumn id="3" xr3:uid="{00000000-0010-0000-0200-000003000000}" name="Scenario" dataDxfId="402" totalsRowDxfId="401"/>
    <tableColumn id="4" xr3:uid="{00000000-0010-0000-0200-000004000000}" name="ID country" dataDxfId="400" totalsRowDxfId="399">
      <calculatedColumnFormula>E5</calculatedColumnFormula>
    </tableColumn>
    <tableColumn id="5" xr3:uid="{00000000-0010-0000-0200-000005000000}" name="Country" dataDxfId="398" totalsRowDxfId="397"/>
    <tableColumn id="6" xr3:uid="{00000000-0010-0000-0200-000006000000}" name="Country group" dataDxfId="396" totalsRowDxfId="395"/>
    <tableColumn id="7" xr3:uid="{00000000-0010-0000-0200-000007000000}" name="Sector" dataDxfId="394" totalsRowDxfId="393"/>
    <tableColumn id="8" xr3:uid="{00000000-0010-0000-0200-000008000000}" name="Sub-sector" dataDxfId="392" totalsRowDxfId="391"/>
    <tableColumn id="9" xr3:uid="{00000000-0010-0000-0200-000009000000}" name="Year" dataDxfId="390" totalsRowDxfId="389"/>
    <tableColumn id="10" xr3:uid="{00000000-0010-0000-0200-00000A000000}" name="ID energy carrier" dataDxfId="388" totalsRowDxfId="387"/>
    <tableColumn id="11" xr3:uid="{00000000-0010-0000-0200-00000B000000}" name="Energy carrier / technology" dataDxfId="386" totalsRowDxfId="385"/>
    <tableColumn id="18" xr3:uid="{00000000-0010-0000-0200-000012000000}" name="Total H/C [TWh]" dataDxfId="384" totalsRowDxfId="383"/>
    <tableColumn id="19" xr3:uid="{00000000-0010-0000-0200-000013000000}" name="Total Heat FE [TWH/yr]" dataDxfId="382" totalsRowDxfId="381"/>
    <tableColumn id="20" xr3:uid="{00000000-0010-0000-0200-000014000000}" name="Hot Water FE [TWH/yr]" dataDxfId="380" totalsRowDxfId="379"/>
    <tableColumn id="21" xr3:uid="{00000000-0010-0000-0200-000015000000}" name="Space heating FE  [TWH/yr]" dataDxfId="378" totalsRowDxfId="377"/>
    <tableColumn id="22" xr3:uid="{00000000-0010-0000-0200-000016000000}" name="Process heating FE [TWH/yr]" dataDxfId="376" totalsRowDxfId="375"/>
    <tableColumn id="23" xr3:uid="{00000000-0010-0000-0200-000017000000}" name="Average efficiency (Heating) [%]" dataDxfId="374" totalsRowDxfId="373"/>
    <tableColumn id="24" xr3:uid="{00000000-0010-0000-0200-000018000000}" name="Total Heat DE [TWH/yr]" dataDxfId="372" totalsRowDxfId="371"/>
    <tableColumn id="25" xr3:uid="{00000000-0010-0000-0200-000019000000}" name="Hot Water DE [TWH/yr]" dataDxfId="370" totalsRowDxfId="369"/>
    <tableColumn id="26" xr3:uid="{00000000-0010-0000-0200-00001A000000}" name="Space heating DE [TWH/yr]" dataDxfId="368" totalsRowDxfId="367"/>
    <tableColumn id="27" xr3:uid="{00000000-0010-0000-0200-00001B000000}" name="Process heating DE [TWH/yr]" dataDxfId="366" totalsRowDxfId="365"/>
    <tableColumn id="28" xr3:uid="{00000000-0010-0000-0200-00001C000000}" name="Total Cool FE [TWH/yr]" dataDxfId="364" totalsRowDxfId="363"/>
    <tableColumn id="29" xr3:uid="{00000000-0010-0000-0200-00001D000000}" name="-" dataDxfId="362" totalsRowDxfId="361"/>
    <tableColumn id="30" xr3:uid="{00000000-0010-0000-0200-00001E000000}" name="Space cooling FE [TWH/yr]" dataDxfId="360" totalsRowDxfId="359"/>
    <tableColumn id="31" xr3:uid="{00000000-0010-0000-0200-00001F000000}" name="Process cooling FE [TWH/yr]" dataDxfId="358" totalsRowDxfId="357"/>
    <tableColumn id="32" xr3:uid="{00000000-0010-0000-0200-000020000000}" name="Average efficiency (Cooling) [%]" dataDxfId="356" totalsRowDxfId="355"/>
    <tableColumn id="33" xr3:uid="{00000000-0010-0000-0200-000021000000}" name="Total Cool DE [TWH/yr]" dataDxfId="354" totalsRowDxfId="353"/>
    <tableColumn id="34" xr3:uid="{00000000-0010-0000-0200-000022000000}" name="--" dataDxfId="352" totalsRowDxfId="351"/>
    <tableColumn id="35" xr3:uid="{00000000-0010-0000-0200-000023000000}" name="Space cooling DE [TWH/yr]" dataDxfId="350" totalsRowDxfId="349"/>
    <tableColumn id="36" xr3:uid="{00000000-0010-0000-0200-000024000000}" name="Process cooling DE [TWH/yr]" dataDxfId="348" totalsRowDxfId="34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Industry" displayName="Industry" ref="A8:BL484" totalsRowShown="0" headerRowDxfId="256" dataDxfId="255" tableBorderDxfId="254">
  <autoFilter ref="A8:BL484" xr:uid="{00000000-0009-0000-0100-000002000000}"/>
  <sortState ref="A9:BL4292">
    <sortCondition ref="E9:E4292"/>
  </sortState>
  <tableColumns count="64">
    <tableColumn id="155" xr3:uid="{00000000-0010-0000-0300-00009B000000}" name="Aggregation code" dataDxfId="253"/>
    <tableColumn id="56" xr3:uid="{00000000-0010-0000-0300-000038000000}" name="Industry code" dataDxfId="252"/>
    <tableColumn id="55" xr3:uid="{00000000-0010-0000-0300-000037000000}" name="Industry code 2" dataDxfId="251"/>
    <tableColumn id="57" xr3:uid="{00000000-0010-0000-0300-000039000000}" name="Country code" dataDxfId="250"/>
    <tableColumn id="58" xr3:uid="{00000000-0010-0000-0300-00003A000000}" name="Sub-sector code" dataDxfId="249"/>
    <tableColumn id="59" xr3:uid="{00000000-0010-0000-0300-00003B000000}" name="Energy carrier code" dataDxfId="248"/>
    <tableColumn id="1" xr3:uid="{00000000-0010-0000-0300-000001000000}" name="uniquecode" dataDxfId="247"/>
    <tableColumn id="2" xr3:uid="{00000000-0010-0000-0300-000002000000}" name="Scenario ID" dataDxfId="246"/>
    <tableColumn id="3" xr3:uid="{00000000-0010-0000-0300-000003000000}" name="Scenario" dataDxfId="245"/>
    <tableColumn id="4" xr3:uid="{00000000-0010-0000-0300-000004000000}" name="ID_Country" dataDxfId="244"/>
    <tableColumn id="5" xr3:uid="{00000000-0010-0000-0300-000005000000}" name="ID_Sector" dataDxfId="243"/>
    <tableColumn id="6" xr3:uid="{00000000-0010-0000-0300-000006000000}" name="ID_Subsector" dataDxfId="242"/>
    <tableColumn id="7" xr3:uid="{00000000-0010-0000-0300-000007000000}" name="ID_EnergyCarrier" dataDxfId="241"/>
    <tableColumn id="8" xr3:uid="{00000000-0010-0000-0300-000008000000}" name="Country" dataDxfId="240"/>
    <tableColumn id="9" xr3:uid="{00000000-0010-0000-0300-000009000000}" name="Country group" dataDxfId="239"/>
    <tableColumn id="10" xr3:uid="{00000000-0010-0000-0300-00000A000000}" name="Sector" dataDxfId="238"/>
    <tableColumn id="11" xr3:uid="{00000000-0010-0000-0300-00000B000000}" name="Subsector" dataDxfId="237"/>
    <tableColumn id="12" xr3:uid="{00000000-0010-0000-0300-00000C000000}" name="Year" dataDxfId="236"/>
    <tableColumn id="13" xr3:uid="{00000000-0010-0000-0300-00000D000000}" name="Technologies" dataDxfId="235"/>
    <tableColumn id="14" xr3:uid="{00000000-0010-0000-0300-00000E000000}" name="Column1" dataDxfId="234"/>
    <tableColumn id="15" xr3:uid="{00000000-0010-0000-0300-00000F000000}" name="Total heating and cooling (FED)" dataDxfId="233"/>
    <tableColumn id="16" xr3:uid="{00000000-0010-0000-0300-000010000000}" name="Total cooling (FED)" dataDxfId="232"/>
    <tableColumn id="17" xr3:uid="{00000000-0010-0000-0300-000011000000}" name="Total heating (FED)" dataDxfId="231"/>
    <tableColumn id="60" xr3:uid="{00000000-0010-0000-0300-00003C000000}" name="PH &lt;100 (FED)" dataDxfId="230"/>
    <tableColumn id="62" xr3:uid="{00000000-0010-0000-0300-00003E000000}" name="PH 100-200 (FED)" dataDxfId="229"/>
    <tableColumn id="23" xr3:uid="{00000000-0010-0000-0300-000017000000}" name="PH 200-500 (FED)" dataDxfId="228"/>
    <tableColumn id="24" xr3:uid="{00000000-0010-0000-0300-000018000000}" name="PH &gt;500 (FED)" dataDxfId="227"/>
    <tableColumn id="25" xr3:uid="{00000000-0010-0000-0300-000019000000}" name="SH (FED)" dataDxfId="226"/>
    <tableColumn id="26" xr3:uid="{00000000-0010-0000-0300-00001A000000}" name="SC (FED)" dataDxfId="225"/>
    <tableColumn id="27" xr3:uid="{00000000-0010-0000-0300-00001B000000}" name="PC &lt;-30 (FED)" dataDxfId="224"/>
    <tableColumn id="28" xr3:uid="{00000000-0010-0000-0300-00001C000000}" name="PC 30-0 (FED)" dataDxfId="223"/>
    <tableColumn id="29" xr3:uid="{00000000-0010-0000-0300-00001D000000}" name="PC 0-15 (FED)" dataDxfId="222"/>
    <tableColumn id="66" xr3:uid="{00000000-0010-0000-0300-000042000000}" name="Spalte3" dataDxfId="221"/>
    <tableColumn id="69" xr3:uid="{00000000-0010-0000-0300-000045000000}" name="ɳ PH &lt;1003" dataDxfId="220"/>
    <tableColumn id="65" xr3:uid="{00000000-0010-0000-0300-000041000000}" name="ɳ PH 100-200" dataDxfId="219"/>
    <tableColumn id="72" xr3:uid="{00000000-0010-0000-0300-000048000000}" name="ɳ PH 200_500" dataDxfId="218"/>
    <tableColumn id="73" xr3:uid="{00000000-0010-0000-0300-000049000000}" name="ɳ PH &gt;500" dataDxfId="217"/>
    <tableColumn id="78" xr3:uid="{00000000-0010-0000-0300-00004E000000}" name="ɳ SH" dataDxfId="216"/>
    <tableColumn id="77" xr3:uid="{00000000-0010-0000-0300-00004D000000}" name="ɳ SC" dataDxfId="215"/>
    <tableColumn id="76" xr3:uid="{00000000-0010-0000-0300-00004C000000}" name="ɳ PC &lt;-30" dataDxfId="214"/>
    <tableColumn id="75" xr3:uid="{00000000-0010-0000-0300-00004B000000}" name="ɳ PC -30-0" dataDxfId="213"/>
    <tableColumn id="74" xr3:uid="{00000000-0010-0000-0300-00004A000000}" name="ɳ PC 0-15" dataDxfId="212"/>
    <tableColumn id="30" xr3:uid="{00000000-0010-0000-0300-00001E000000}" name="Column21" dataDxfId="211"/>
    <tableColumn id="31" xr3:uid="{00000000-0010-0000-0300-00001F000000}" name="Total heating and cooling (DED)" dataDxfId="210"/>
    <tableColumn id="32" xr3:uid="{00000000-0010-0000-0300-000020000000}" name="Total cooling (DED)" dataDxfId="209"/>
    <tableColumn id="33" xr3:uid="{00000000-0010-0000-0300-000021000000}" name="Total heating (DED)" dataDxfId="208"/>
    <tableColumn id="63" xr3:uid="{00000000-0010-0000-0300-00003F000000}" name="PH &lt;100 (DED)" dataDxfId="207"/>
    <tableColumn id="64" xr3:uid="{00000000-0010-0000-0300-000040000000}" name="PH 100-200 (DED)" dataDxfId="206"/>
    <tableColumn id="39" xr3:uid="{00000000-0010-0000-0300-000027000000}" name="PH 200-500 (DED)" dataDxfId="205"/>
    <tableColumn id="40" xr3:uid="{00000000-0010-0000-0300-000028000000}" name="PH &gt;500 (DED)" dataDxfId="204"/>
    <tableColumn id="41" xr3:uid="{00000000-0010-0000-0300-000029000000}" name="SH (DED)" dataDxfId="203"/>
    <tableColumn id="42" xr3:uid="{00000000-0010-0000-0300-00002A000000}" name="SC (DED)" dataDxfId="202"/>
    <tableColumn id="43" xr3:uid="{00000000-0010-0000-0300-00002B000000}" name="PC &lt;-30 (DED)" dataDxfId="201"/>
    <tableColumn id="44" xr3:uid="{00000000-0010-0000-0300-00002C000000}" name="PC 30-0 (DED)" dataDxfId="200"/>
    <tableColumn id="45" xr3:uid="{00000000-0010-0000-0300-00002D000000}" name="PC 0-15(DED)" dataDxfId="199"/>
    <tableColumn id="46" xr3:uid="{00000000-0010-0000-0300-00002E000000}" name="Column37" dataDxfId="198"/>
    <tableColumn id="47" xr3:uid="{00000000-0010-0000-0300-00002F000000}" name="Total (hot water and steam) (supply)" dataDxfId="197"/>
    <tableColumn id="48" xr3:uid="{00000000-0010-0000-0300-000030000000}" name="CHP fuel cell" dataDxfId="196"/>
    <tableColumn id="49" xr3:uid="{00000000-0010-0000-0300-000031000000}" name="CHP gas turbines" dataDxfId="195"/>
    <tableColumn id="50" xr3:uid="{00000000-0010-0000-0300-000032000000}" name="CHP internal combustion engine" dataDxfId="194"/>
    <tableColumn id="51" xr3:uid="{00000000-0010-0000-0300-000033000000}" name="CHP steam turbines" dataDxfId="193"/>
    <tableColumn id="52" xr3:uid="{00000000-0010-0000-0300-000034000000}" name="Heat boiler" dataDxfId="192"/>
    <tableColumn id="53" xr3:uid="{00000000-0010-0000-0300-000035000000}" name="Heat pump" dataDxfId="191"/>
    <tableColumn id="54" xr3:uid="{00000000-0010-0000-0300-000036000000}" name="District heating" dataDxfId="19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rgbClr val="FFFFFF"/>
      </a:lt1>
      <a:dk2>
        <a:srgbClr val="7F7F7F"/>
      </a:dk2>
      <a:lt2>
        <a:srgbClr val="FFFFFF"/>
      </a:lt2>
      <a:accent1>
        <a:srgbClr val="265376"/>
      </a:accent1>
      <a:accent2>
        <a:srgbClr val="A21734"/>
      </a:accent2>
      <a:accent3>
        <a:srgbClr val="7FA129"/>
      </a:accent3>
      <a:accent4>
        <a:srgbClr val="BED001"/>
      </a:accent4>
      <a:accent5>
        <a:srgbClr val="68A4C0"/>
      </a:accent5>
      <a:accent6>
        <a:srgbClr val="497185"/>
      </a:accent6>
      <a:hlink>
        <a:srgbClr val="A4A4A4"/>
      </a:hlink>
      <a:folHlink>
        <a:srgbClr val="A8AFAF"/>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o@heatroadmap.e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4.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drawing" Target="../drawings/drawing5.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 Id="rId9"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2.xml"/><Relationship Id="rId7" Type="http://schemas.openxmlformats.org/officeDocument/2006/relationships/drawing" Target="../drawings/drawing8.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7.bin"/><Relationship Id="rId5" Type="http://schemas.openxmlformats.org/officeDocument/2006/relationships/comments" Target="../comments2.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33.xml"/><Relationship Id="rId3" Type="http://schemas.openxmlformats.org/officeDocument/2006/relationships/pivotTable" Target="../pivotTables/pivotTable28.xml"/><Relationship Id="rId7" Type="http://schemas.openxmlformats.org/officeDocument/2006/relationships/pivotTable" Target="../pivotTables/pivotTable32.xml"/><Relationship Id="rId2" Type="http://schemas.openxmlformats.org/officeDocument/2006/relationships/pivotTable" Target="../pivotTables/pivotTable27.xml"/><Relationship Id="rId1" Type="http://schemas.openxmlformats.org/officeDocument/2006/relationships/pivotTable" Target="../pivotTables/pivotTable26.xml"/><Relationship Id="rId6" Type="http://schemas.openxmlformats.org/officeDocument/2006/relationships/pivotTable" Target="../pivotTables/pivotTable31.xml"/><Relationship Id="rId11" Type="http://schemas.openxmlformats.org/officeDocument/2006/relationships/drawing" Target="../drawings/drawing10.xml"/><Relationship Id="rId5" Type="http://schemas.openxmlformats.org/officeDocument/2006/relationships/pivotTable" Target="../pivotTables/pivotTable30.xml"/><Relationship Id="rId10" Type="http://schemas.openxmlformats.org/officeDocument/2006/relationships/printerSettings" Target="../printerSettings/printerSettings8.bin"/><Relationship Id="rId4" Type="http://schemas.openxmlformats.org/officeDocument/2006/relationships/pivotTable" Target="../pivotTables/pivotTable29.xml"/><Relationship Id="rId9" Type="http://schemas.openxmlformats.org/officeDocument/2006/relationships/pivotTable" Target="../pivotTables/pivotTable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sheetPr>
  <dimension ref="A8:R49"/>
  <sheetViews>
    <sheetView showGridLines="0" zoomScale="70" zoomScaleNormal="70" workbookViewId="0">
      <selection activeCell="C19" sqref="C19:M26"/>
    </sheetView>
  </sheetViews>
  <sheetFormatPr baseColWidth="10" defaultColWidth="9.1640625" defaultRowHeight="14"/>
  <cols>
    <col min="1" max="1" width="58.5" style="42" customWidth="1"/>
    <col min="2" max="2" width="12.5" style="42" customWidth="1"/>
    <col min="3" max="3" width="9.1640625" style="42"/>
    <col min="4" max="4" width="18.83203125" style="42" customWidth="1"/>
    <col min="5" max="5" width="16" style="42" customWidth="1"/>
    <col min="6" max="6" width="12.1640625" style="42" customWidth="1"/>
    <col min="7" max="16384" width="9.1640625" style="42"/>
  </cols>
  <sheetData>
    <row r="8" spans="1:15" ht="13.25" customHeight="1"/>
    <row r="9" spans="1:15" ht="26" customHeight="1">
      <c r="I9" s="311" t="s">
        <v>765</v>
      </c>
      <c r="J9" s="311"/>
      <c r="K9" s="311"/>
      <c r="L9" s="311"/>
      <c r="M9" s="311"/>
      <c r="N9" s="311"/>
      <c r="O9" s="311"/>
    </row>
    <row r="10" spans="1:15">
      <c r="I10" s="311"/>
      <c r="J10" s="311"/>
      <c r="K10" s="311"/>
      <c r="L10" s="311"/>
      <c r="M10" s="311"/>
      <c r="N10" s="311"/>
      <c r="O10" s="311"/>
    </row>
    <row r="13" spans="1:15" ht="45">
      <c r="A13" s="149" t="s">
        <v>764</v>
      </c>
      <c r="B13" s="147"/>
      <c r="C13" s="147"/>
      <c r="D13" s="147"/>
      <c r="E13" s="147"/>
    </row>
    <row r="14" spans="1:15" ht="45">
      <c r="B14" s="147"/>
      <c r="C14" s="147"/>
      <c r="D14" s="149" t="s">
        <v>916</v>
      </c>
      <c r="E14" s="147"/>
    </row>
    <row r="15" spans="1:15" ht="8.5" customHeight="1">
      <c r="A15" s="149"/>
      <c r="B15" s="147"/>
      <c r="C15" s="147"/>
      <c r="D15" s="147"/>
      <c r="E15" s="147"/>
    </row>
    <row r="16" spans="1:15" s="148" customFormat="1" ht="30">
      <c r="A16" s="306" t="s">
        <v>910</v>
      </c>
    </row>
    <row r="17" spans="1:18" ht="30">
      <c r="A17" s="294" t="s">
        <v>735</v>
      </c>
      <c r="B17" s="147"/>
      <c r="C17" s="148" t="s">
        <v>905</v>
      </c>
      <c r="F17" s="305" t="s">
        <v>904</v>
      </c>
      <c r="G17" s="150"/>
    </row>
    <row r="18" spans="1:18" ht="21">
      <c r="A18" s="273" t="s">
        <v>912</v>
      </c>
      <c r="B18" s="147"/>
      <c r="C18" s="147"/>
      <c r="D18" s="147"/>
      <c r="E18" s="147"/>
      <c r="F18" s="147"/>
    </row>
    <row r="19" spans="1:18" ht="22.75" customHeight="1">
      <c r="A19" s="274" t="s">
        <v>763</v>
      </c>
      <c r="B19" s="147"/>
      <c r="C19" s="314" t="s">
        <v>1694</v>
      </c>
      <c r="D19" s="314"/>
      <c r="E19" s="314"/>
      <c r="F19" s="314"/>
      <c r="G19" s="314"/>
      <c r="H19" s="314"/>
      <c r="I19" s="314"/>
      <c r="J19" s="314"/>
      <c r="K19" s="314"/>
      <c r="L19" s="314"/>
      <c r="M19" s="314"/>
    </row>
    <row r="20" spans="1:18" ht="21">
      <c r="A20" s="273" t="s">
        <v>913</v>
      </c>
      <c r="B20" s="147"/>
      <c r="C20" s="314"/>
      <c r="D20" s="314"/>
      <c r="E20" s="314"/>
      <c r="F20" s="314"/>
      <c r="G20" s="314"/>
      <c r="H20" s="314"/>
      <c r="I20" s="314"/>
      <c r="J20" s="314"/>
      <c r="K20" s="314"/>
      <c r="L20" s="314"/>
      <c r="M20" s="314"/>
    </row>
    <row r="21" spans="1:18" ht="21">
      <c r="A21" s="274" t="s">
        <v>762</v>
      </c>
      <c r="B21" s="147"/>
      <c r="C21" s="314"/>
      <c r="D21" s="314"/>
      <c r="E21" s="314"/>
      <c r="F21" s="314"/>
      <c r="G21" s="314"/>
      <c r="H21" s="314"/>
      <c r="I21" s="314"/>
      <c r="J21" s="314"/>
      <c r="K21" s="314"/>
      <c r="L21" s="314"/>
      <c r="M21" s="314"/>
      <c r="N21" s="293"/>
      <c r="O21" s="293"/>
      <c r="P21" s="293"/>
      <c r="Q21" s="293"/>
      <c r="R21" s="293"/>
    </row>
    <row r="22" spans="1:18" ht="21">
      <c r="A22" s="273" t="s">
        <v>914</v>
      </c>
      <c r="B22" s="147"/>
      <c r="C22" s="314"/>
      <c r="D22" s="314"/>
      <c r="E22" s="314"/>
      <c r="F22" s="314"/>
      <c r="G22" s="314"/>
      <c r="H22" s="314"/>
      <c r="I22" s="314"/>
      <c r="J22" s="314"/>
      <c r="K22" s="314"/>
      <c r="L22" s="314"/>
      <c r="M22" s="314"/>
    </row>
    <row r="23" spans="1:18" ht="21">
      <c r="A23" s="274" t="s">
        <v>760</v>
      </c>
      <c r="B23" s="147"/>
      <c r="C23" s="314"/>
      <c r="D23" s="314"/>
      <c r="E23" s="314"/>
      <c r="F23" s="314"/>
      <c r="G23" s="314"/>
      <c r="H23" s="314"/>
      <c r="I23" s="314"/>
      <c r="J23" s="314"/>
      <c r="K23" s="314"/>
      <c r="L23" s="314"/>
      <c r="M23" s="314"/>
    </row>
    <row r="24" spans="1:18" ht="21">
      <c r="A24" s="273" t="s">
        <v>915</v>
      </c>
      <c r="B24" s="147"/>
      <c r="C24" s="314"/>
      <c r="D24" s="314"/>
      <c r="E24" s="314"/>
      <c r="F24" s="314"/>
      <c r="G24" s="314"/>
      <c r="H24" s="314"/>
      <c r="I24" s="314"/>
      <c r="J24" s="314"/>
      <c r="K24" s="314"/>
      <c r="L24" s="314"/>
      <c r="M24" s="314"/>
    </row>
    <row r="25" spans="1:18" ht="21">
      <c r="A25" s="274" t="s">
        <v>761</v>
      </c>
      <c r="B25" s="147"/>
      <c r="C25" s="314"/>
      <c r="D25" s="314"/>
      <c r="E25" s="314"/>
      <c r="F25" s="314"/>
      <c r="G25" s="314"/>
      <c r="H25" s="314"/>
      <c r="I25" s="314"/>
      <c r="J25" s="314"/>
      <c r="K25" s="314"/>
      <c r="L25" s="314"/>
      <c r="M25" s="314"/>
    </row>
    <row r="26" spans="1:18" ht="23.5" customHeight="1">
      <c r="A26" s="147"/>
      <c r="B26" s="147"/>
      <c r="C26" s="314"/>
      <c r="D26" s="314"/>
      <c r="E26" s="314"/>
      <c r="F26" s="314"/>
      <c r="G26" s="314"/>
      <c r="H26" s="314"/>
      <c r="I26" s="314"/>
      <c r="J26" s="314"/>
      <c r="K26" s="314"/>
      <c r="L26" s="314"/>
      <c r="M26" s="314"/>
    </row>
    <row r="27" spans="1:18" ht="16.25" customHeight="1">
      <c r="A27" s="30"/>
      <c r="B27" s="156"/>
      <c r="C27" s="157"/>
      <c r="D27" s="158"/>
      <c r="E27" s="158"/>
      <c r="F27" s="158"/>
      <c r="G27" s="158"/>
      <c r="H27" s="158"/>
      <c r="J27" s="308"/>
    </row>
    <row r="28" spans="1:18" ht="21.5" customHeight="1">
      <c r="A28" s="30"/>
      <c r="B28" s="310" t="s">
        <v>769</v>
      </c>
      <c r="C28" s="310"/>
      <c r="D28" s="310" t="s">
        <v>766</v>
      </c>
      <c r="E28" s="310"/>
      <c r="F28" s="310"/>
      <c r="G28" s="310"/>
      <c r="H28" s="310"/>
      <c r="I28" s="310"/>
      <c r="J28" s="310"/>
      <c r="K28" s="310"/>
      <c r="L28" s="310"/>
      <c r="M28" s="310"/>
    </row>
    <row r="29" spans="1:18" ht="21.5" customHeight="1">
      <c r="A29" s="30"/>
      <c r="D29" s="310" t="s">
        <v>767</v>
      </c>
      <c r="E29" s="310"/>
      <c r="F29" s="310"/>
      <c r="G29" s="310"/>
      <c r="H29" s="310"/>
      <c r="I29" s="310"/>
      <c r="J29" s="310"/>
      <c r="K29" s="310"/>
      <c r="L29" s="310"/>
      <c r="M29" s="308"/>
    </row>
    <row r="30" spans="1:18" ht="21.5" customHeight="1">
      <c r="A30" s="30"/>
      <c r="D30" s="310" t="s">
        <v>768</v>
      </c>
      <c r="E30" s="310"/>
      <c r="F30" s="310"/>
      <c r="G30" s="310"/>
      <c r="H30" s="310"/>
      <c r="I30" s="310"/>
      <c r="J30" s="310"/>
      <c r="K30" s="309"/>
      <c r="L30" s="308"/>
      <c r="M30" s="308"/>
    </row>
    <row r="31" spans="1:18" ht="21.5" customHeight="1">
      <c r="A31" s="30"/>
      <c r="D31" s="310" t="s">
        <v>889</v>
      </c>
      <c r="E31" s="310"/>
      <c r="F31" s="310"/>
      <c r="G31" s="310"/>
      <c r="H31" s="310"/>
      <c r="I31" s="310"/>
      <c r="J31" s="310"/>
      <c r="K31" s="309"/>
      <c r="L31" s="308"/>
      <c r="M31" s="308"/>
    </row>
    <row r="32" spans="1:18" ht="25.25" customHeight="1">
      <c r="A32" s="30"/>
      <c r="B32" s="308"/>
      <c r="C32" s="308"/>
      <c r="D32" s="308"/>
      <c r="E32" s="308"/>
      <c r="F32" s="308"/>
      <c r="G32" s="308"/>
      <c r="H32" s="308"/>
      <c r="I32" s="308"/>
      <c r="J32" s="308"/>
    </row>
    <row r="33" spans="1:13" ht="21.5" customHeight="1">
      <c r="A33" s="312"/>
      <c r="B33" s="310" t="s">
        <v>1683</v>
      </c>
      <c r="C33" s="310"/>
      <c r="D33" s="309" t="s">
        <v>1688</v>
      </c>
      <c r="E33" s="309"/>
      <c r="F33" s="309"/>
      <c r="G33" s="309"/>
      <c r="H33" s="309"/>
      <c r="I33" s="309"/>
      <c r="J33" s="309"/>
    </row>
    <row r="34" spans="1:13" ht="21.5" customHeight="1">
      <c r="A34" s="312"/>
      <c r="B34" s="307"/>
      <c r="C34" s="307"/>
      <c r="D34" s="310" t="s">
        <v>1696</v>
      </c>
      <c r="E34" s="310"/>
      <c r="F34" s="310"/>
      <c r="G34" s="310"/>
      <c r="H34" s="310"/>
      <c r="I34" s="310"/>
      <c r="J34" s="310"/>
    </row>
    <row r="35" spans="1:13" ht="21.5" customHeight="1">
      <c r="A35" s="312"/>
      <c r="B35" s="309"/>
      <c r="C35" s="309"/>
      <c r="D35" s="310" t="s">
        <v>1689</v>
      </c>
      <c r="E35" s="310"/>
      <c r="F35" s="310"/>
      <c r="G35" s="310"/>
      <c r="H35" s="310"/>
      <c r="I35" s="310"/>
      <c r="J35" s="310"/>
    </row>
    <row r="36" spans="1:13" ht="21.5" customHeight="1">
      <c r="A36" s="312"/>
      <c r="B36" s="309"/>
      <c r="C36" s="309"/>
      <c r="D36" s="310" t="s">
        <v>1690</v>
      </c>
      <c r="E36" s="310"/>
      <c r="F36" s="310"/>
      <c r="G36" s="310"/>
      <c r="H36" s="310"/>
      <c r="I36" s="310"/>
      <c r="J36" s="310"/>
    </row>
    <row r="37" spans="1:13" ht="21.5" customHeight="1">
      <c r="A37" s="312"/>
      <c r="B37" s="309"/>
      <c r="C37" s="309"/>
      <c r="D37" s="310" t="s">
        <v>33</v>
      </c>
      <c r="E37" s="310"/>
      <c r="F37" s="310"/>
      <c r="G37" s="310"/>
      <c r="H37" s="310"/>
      <c r="I37" s="310"/>
      <c r="J37" s="310"/>
    </row>
    <row r="38" spans="1:13" ht="11.5" customHeight="1">
      <c r="A38" s="312"/>
      <c r="B38" s="309"/>
      <c r="C38" s="309"/>
      <c r="D38" s="309"/>
      <c r="E38" s="309"/>
      <c r="F38" s="309"/>
      <c r="G38" s="309"/>
      <c r="H38" s="309"/>
      <c r="I38" s="309"/>
      <c r="J38" s="309"/>
    </row>
    <row r="39" spans="1:13" ht="21.5" customHeight="1">
      <c r="A39" s="312"/>
      <c r="B39" s="309"/>
      <c r="C39" s="309"/>
      <c r="D39" s="310" t="s">
        <v>1691</v>
      </c>
      <c r="E39" s="310"/>
      <c r="F39" s="310"/>
      <c r="G39" s="310"/>
      <c r="H39" s="310"/>
      <c r="I39" s="310"/>
      <c r="J39" s="310"/>
    </row>
    <row r="40" spans="1:13" ht="11.5" customHeight="1">
      <c r="A40" s="312"/>
      <c r="B40" s="309"/>
      <c r="C40" s="309"/>
      <c r="D40" s="309"/>
      <c r="E40" s="309"/>
      <c r="F40" s="309"/>
      <c r="G40" s="309"/>
      <c r="H40" s="309"/>
      <c r="I40" s="309"/>
      <c r="J40" s="309"/>
    </row>
    <row r="41" spans="1:13" ht="21.5" customHeight="1">
      <c r="A41" s="312"/>
      <c r="B41" s="309"/>
      <c r="C41" s="309"/>
      <c r="D41" s="310" t="s">
        <v>1692</v>
      </c>
      <c r="E41" s="310"/>
      <c r="F41" s="310"/>
      <c r="G41" s="310"/>
      <c r="H41" s="310"/>
      <c r="I41" s="310"/>
      <c r="J41" s="309"/>
    </row>
    <row r="42" spans="1:13" ht="21.5" customHeight="1">
      <c r="A42" s="312"/>
      <c r="B42" s="309"/>
      <c r="C42" s="309"/>
      <c r="D42" s="310" t="s">
        <v>1693</v>
      </c>
      <c r="E42" s="310"/>
      <c r="F42" s="310"/>
      <c r="G42" s="310"/>
      <c r="H42" s="310"/>
      <c r="I42" s="310"/>
      <c r="J42" s="310"/>
    </row>
    <row r="43" spans="1:13" ht="24" customHeight="1">
      <c r="A43" s="312"/>
      <c r="B43" s="309"/>
      <c r="C43" s="309"/>
      <c r="D43" s="309"/>
      <c r="E43" s="309"/>
      <c r="F43" s="309"/>
      <c r="G43" s="309"/>
      <c r="H43" s="309"/>
      <c r="I43" s="309"/>
      <c r="J43" s="309"/>
    </row>
    <row r="44" spans="1:13" ht="21.5" customHeight="1">
      <c r="A44" s="312"/>
      <c r="B44" s="310" t="s">
        <v>1686</v>
      </c>
      <c r="C44" s="310"/>
      <c r="D44" s="310" t="s">
        <v>1695</v>
      </c>
      <c r="E44" s="310"/>
      <c r="F44" s="310"/>
      <c r="G44" s="310"/>
      <c r="H44" s="310"/>
      <c r="I44" s="310"/>
      <c r="J44" s="310"/>
    </row>
    <row r="45" spans="1:13" ht="21.5" customHeight="1">
      <c r="A45" s="312"/>
      <c r="B45" s="309"/>
      <c r="C45" s="309"/>
      <c r="D45" s="310" t="s">
        <v>1687</v>
      </c>
      <c r="E45" s="310"/>
      <c r="F45" s="310"/>
      <c r="G45" s="310"/>
      <c r="H45" s="310"/>
      <c r="I45" s="310"/>
      <c r="J45" s="310"/>
    </row>
    <row r="46" spans="1:13">
      <c r="A46" s="312"/>
    </row>
    <row r="47" spans="1:13">
      <c r="A47" s="312"/>
    </row>
    <row r="48" spans="1:13" ht="113.5" customHeight="1">
      <c r="A48" s="312"/>
      <c r="D48" s="313" t="s">
        <v>1685</v>
      </c>
      <c r="E48" s="313"/>
      <c r="F48" s="313"/>
      <c r="G48" s="313"/>
      <c r="H48" s="313"/>
      <c r="I48" s="313"/>
      <c r="J48" s="313"/>
      <c r="K48" s="313"/>
      <c r="L48" s="313"/>
      <c r="M48" s="313"/>
    </row>
    <row r="49" spans="1:1">
      <c r="A49" s="312"/>
    </row>
  </sheetData>
  <mergeCells count="20">
    <mergeCell ref="B28:C28"/>
    <mergeCell ref="C19:M26"/>
    <mergeCell ref="A33:A49"/>
    <mergeCell ref="D44:J44"/>
    <mergeCell ref="D45:J45"/>
    <mergeCell ref="D41:I41"/>
    <mergeCell ref="D35:J35"/>
    <mergeCell ref="D36:J36"/>
    <mergeCell ref="D37:J37"/>
    <mergeCell ref="D39:J39"/>
    <mergeCell ref="D42:J42"/>
    <mergeCell ref="D34:J34"/>
    <mergeCell ref="D48:M48"/>
    <mergeCell ref="B44:C44"/>
    <mergeCell ref="B33:C33"/>
    <mergeCell ref="D29:L29"/>
    <mergeCell ref="D28:M28"/>
    <mergeCell ref="D30:J30"/>
    <mergeCell ref="D31:J31"/>
    <mergeCell ref="I9:O10"/>
  </mergeCells>
  <hyperlinks>
    <hyperlink ref="A17" location="'Background information'!A1" display="Background information" xr:uid="{00000000-0004-0000-0000-000000000000}"/>
    <hyperlink ref="A18" location="'Residential data'!A1" display="Residential - data" xr:uid="{00000000-0004-0000-0000-000001000000}"/>
    <hyperlink ref="A19" location="'Residential analysis'!A1" display="Residential - analysis" xr:uid="{00000000-0004-0000-0000-000002000000}"/>
    <hyperlink ref="A20" location="'Tertiary data'!A1" display="Services - data" xr:uid="{00000000-0004-0000-0000-000003000000}"/>
    <hyperlink ref="A21" location="Tertiary_analysis!A1" display="Services - analysis" xr:uid="{00000000-0004-0000-0000-000004000000}"/>
    <hyperlink ref="A22" location="'Industry data'!A1" display="Industry - data" xr:uid="{00000000-0004-0000-0000-000005000000}"/>
    <hyperlink ref="A23" location="'Industry analysis'!A1" display="Industry - analysis" xr:uid="{00000000-0004-0000-0000-000006000000}"/>
    <hyperlink ref="A24" location="'Aggregation data'!A1" display="Aggregation - data" xr:uid="{00000000-0004-0000-0000-000007000000}"/>
    <hyperlink ref="A25" location="'Aggregation analysis'!A1" display="Aggregation - analysis" xr:uid="{00000000-0004-0000-0000-000008000000}"/>
    <hyperlink ref="D41" r:id="rId1" xr:uid="{00000000-0004-0000-0000-000009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4"/>
  </sheetPr>
  <dimension ref="A1:J187"/>
  <sheetViews>
    <sheetView topLeftCell="A77" zoomScaleNormal="100" workbookViewId="0">
      <selection activeCell="B112" sqref="B112"/>
    </sheetView>
  </sheetViews>
  <sheetFormatPr baseColWidth="10" defaultColWidth="9.1640625" defaultRowHeight="14"/>
  <cols>
    <col min="1" max="1" width="27.6640625" style="15" customWidth="1"/>
    <col min="2" max="2" width="37.6640625" style="15" customWidth="1"/>
    <col min="3" max="3" width="39" style="15" customWidth="1"/>
    <col min="4" max="4" width="46.1640625" style="15" customWidth="1"/>
    <col min="5" max="6" width="8.33203125" style="21" customWidth="1"/>
    <col min="7" max="7" width="13.5" style="21" customWidth="1"/>
    <col min="8" max="8" width="23.5" style="21" customWidth="1"/>
    <col min="9" max="9" width="12.83203125" style="21" customWidth="1"/>
    <col min="10" max="16384" width="9.1640625" style="21"/>
  </cols>
  <sheetData>
    <row r="1" spans="1:4" s="14" customFormat="1" ht="45">
      <c r="A1" s="40" t="s">
        <v>735</v>
      </c>
    </row>
    <row r="2" spans="1:4" s="14" customFormat="1" ht="19"/>
    <row r="3" spans="1:4" s="14" customFormat="1" ht="30">
      <c r="A3" s="25" t="s">
        <v>95</v>
      </c>
    </row>
    <row r="4" spans="1:4" s="20" customFormat="1">
      <c r="A4" s="315" t="s">
        <v>731</v>
      </c>
      <c r="B4" s="315"/>
      <c r="C4" s="316" t="s">
        <v>734</v>
      </c>
      <c r="D4" s="316"/>
    </row>
    <row r="5" spans="1:4">
      <c r="A5" s="28" t="s">
        <v>732</v>
      </c>
      <c r="B5" s="28" t="s">
        <v>82</v>
      </c>
      <c r="C5" s="28" t="s">
        <v>732</v>
      </c>
      <c r="D5" s="28" t="s">
        <v>82</v>
      </c>
    </row>
    <row r="6" spans="1:4">
      <c r="A6" s="28" t="s">
        <v>733</v>
      </c>
      <c r="B6" s="28" t="s">
        <v>906</v>
      </c>
      <c r="C6" s="28" t="s">
        <v>907</v>
      </c>
      <c r="D6" s="28" t="s">
        <v>908</v>
      </c>
    </row>
    <row r="7" spans="1:4">
      <c r="A7" s="21"/>
      <c r="B7" s="21"/>
      <c r="C7" s="21"/>
      <c r="D7" s="21"/>
    </row>
    <row r="8" spans="1:4" ht="30">
      <c r="A8" s="26" t="s">
        <v>94</v>
      </c>
      <c r="B8" s="21"/>
      <c r="C8" s="21"/>
      <c r="D8" s="21"/>
    </row>
    <row r="9" spans="1:4">
      <c r="A9" s="317" t="s">
        <v>736</v>
      </c>
      <c r="B9" s="317"/>
      <c r="C9" s="317"/>
      <c r="D9" s="21"/>
    </row>
    <row r="10" spans="1:4">
      <c r="A10" s="317" t="s">
        <v>737</v>
      </c>
      <c r="B10" s="317"/>
      <c r="C10" s="317"/>
      <c r="D10" s="21"/>
    </row>
    <row r="11" spans="1:4">
      <c r="A11" s="317" t="s">
        <v>738</v>
      </c>
      <c r="B11" s="317"/>
      <c r="C11" s="317"/>
      <c r="D11" s="21"/>
    </row>
    <row r="12" spans="1:4">
      <c r="A12" s="317" t="s">
        <v>781</v>
      </c>
      <c r="B12" s="317"/>
      <c r="C12" s="317"/>
      <c r="D12" s="21"/>
    </row>
    <row r="13" spans="1:4">
      <c r="A13" s="317" t="s">
        <v>782</v>
      </c>
      <c r="B13" s="317"/>
      <c r="C13" s="317"/>
      <c r="D13" s="21"/>
    </row>
    <row r="14" spans="1:4">
      <c r="A14" s="225"/>
      <c r="B14" s="225"/>
      <c r="C14" s="225"/>
      <c r="D14" s="21"/>
    </row>
    <row r="18" spans="1:4">
      <c r="A18" s="225"/>
      <c r="B18" s="225"/>
      <c r="C18" s="225"/>
      <c r="D18" s="21"/>
    </row>
    <row r="19" spans="1:4">
      <c r="A19" s="225"/>
      <c r="B19" s="225"/>
      <c r="C19" s="225"/>
      <c r="D19" s="21"/>
    </row>
    <row r="20" spans="1:4">
      <c r="A20" s="225"/>
      <c r="B20" s="225"/>
      <c r="C20" s="225"/>
      <c r="D20" s="21"/>
    </row>
    <row r="21" spans="1:4">
      <c r="A21" s="225"/>
      <c r="B21" s="225"/>
      <c r="C21" s="225"/>
      <c r="D21" s="21"/>
    </row>
    <row r="22" spans="1:4">
      <c r="A22" s="225"/>
      <c r="B22" s="225"/>
      <c r="C22" s="225"/>
      <c r="D22" s="21"/>
    </row>
    <row r="23" spans="1:4">
      <c r="A23" s="225"/>
      <c r="B23" s="225"/>
      <c r="C23" s="225"/>
      <c r="D23" s="21"/>
    </row>
    <row r="24" spans="1:4">
      <c r="A24" s="225"/>
      <c r="B24" s="225"/>
      <c r="C24" s="225"/>
      <c r="D24" s="21"/>
    </row>
    <row r="25" spans="1:4">
      <c r="A25" s="225"/>
      <c r="B25" s="225"/>
      <c r="C25" s="225"/>
      <c r="D25" s="21"/>
    </row>
    <row r="26" spans="1:4">
      <c r="A26" s="225"/>
      <c r="B26" s="225"/>
      <c r="C26" s="225"/>
      <c r="D26" s="21"/>
    </row>
    <row r="27" spans="1:4">
      <c r="A27" s="225"/>
      <c r="B27" s="225"/>
      <c r="C27" s="225"/>
      <c r="D27" s="21"/>
    </row>
    <row r="28" spans="1:4">
      <c r="A28" s="225" t="s">
        <v>812</v>
      </c>
      <c r="B28" s="225"/>
      <c r="C28" s="225"/>
      <c r="D28" s="21"/>
    </row>
    <row r="29" spans="1:4">
      <c r="A29" s="225" t="s">
        <v>813</v>
      </c>
      <c r="B29" s="225"/>
      <c r="C29" s="225"/>
      <c r="D29" s="21"/>
    </row>
    <row r="30" spans="1:4">
      <c r="A30" s="225" t="s">
        <v>911</v>
      </c>
      <c r="B30" s="225"/>
      <c r="C30" s="225"/>
      <c r="D30" s="21"/>
    </row>
    <row r="31" spans="1:4">
      <c r="A31" s="303"/>
      <c r="B31" s="303"/>
      <c r="C31" s="303"/>
      <c r="D31" s="21"/>
    </row>
    <row r="32" spans="1:4">
      <c r="A32" s="21"/>
      <c r="B32" s="21"/>
      <c r="C32" s="21"/>
      <c r="D32" s="21"/>
    </row>
    <row r="33" spans="1:5" ht="30">
      <c r="A33" s="26" t="s">
        <v>93</v>
      </c>
      <c r="B33" s="21"/>
      <c r="C33" s="21"/>
      <c r="D33" s="21"/>
    </row>
    <row r="34" spans="1:5" s="303" customFormat="1" ht="15" customHeight="1">
      <c r="A34" s="303" t="s">
        <v>909</v>
      </c>
    </row>
    <row r="35" spans="1:5" ht="19" customHeight="1">
      <c r="A35" s="26"/>
      <c r="B35" s="21"/>
      <c r="C35" s="21"/>
      <c r="D35" s="21"/>
    </row>
    <row r="36" spans="1:5">
      <c r="A36" s="37" t="s">
        <v>91</v>
      </c>
      <c r="B36" s="38" t="s">
        <v>79</v>
      </c>
      <c r="C36" s="39" t="s">
        <v>117</v>
      </c>
      <c r="D36" s="21"/>
    </row>
    <row r="37" spans="1:5">
      <c r="A37" s="29" t="s">
        <v>14</v>
      </c>
      <c r="B37" s="30" t="s">
        <v>13</v>
      </c>
      <c r="C37" s="31" t="s">
        <v>118</v>
      </c>
      <c r="D37" s="21"/>
    </row>
    <row r="38" spans="1:5">
      <c r="A38" s="29" t="s">
        <v>16</v>
      </c>
      <c r="B38" s="30" t="s">
        <v>15</v>
      </c>
      <c r="C38" s="31" t="s">
        <v>118</v>
      </c>
      <c r="D38" s="21"/>
    </row>
    <row r="39" spans="1:5">
      <c r="A39" s="29" t="s">
        <v>18</v>
      </c>
      <c r="B39" s="30" t="s">
        <v>17</v>
      </c>
      <c r="C39" s="31" t="s">
        <v>119</v>
      </c>
      <c r="D39" s="21"/>
    </row>
    <row r="40" spans="1:5" ht="15">
      <c r="A40" s="29" t="s">
        <v>20</v>
      </c>
      <c r="B40" s="30" t="s">
        <v>19</v>
      </c>
      <c r="C40" s="31" t="s">
        <v>119</v>
      </c>
      <c r="D40" s="21"/>
      <c r="E40"/>
    </row>
    <row r="41" spans="1:5" ht="15">
      <c r="A41" s="29" t="s">
        <v>22</v>
      </c>
      <c r="B41" s="30" t="s">
        <v>21</v>
      </c>
      <c r="C41" s="31" t="s">
        <v>119</v>
      </c>
      <c r="D41"/>
      <c r="E41"/>
    </row>
    <row r="42" spans="1:5" ht="15">
      <c r="A42" s="29" t="s">
        <v>24</v>
      </c>
      <c r="B42" s="30" t="s">
        <v>23</v>
      </c>
      <c r="C42" s="31" t="s">
        <v>118</v>
      </c>
      <c r="D42"/>
      <c r="E42"/>
    </row>
    <row r="43" spans="1:5" ht="15">
      <c r="A43" s="29" t="s">
        <v>26</v>
      </c>
      <c r="B43" s="30" t="s">
        <v>25</v>
      </c>
      <c r="C43" s="31" t="s">
        <v>119</v>
      </c>
      <c r="D43"/>
      <c r="E43"/>
    </row>
    <row r="44" spans="1:5" ht="15">
      <c r="A44" s="29" t="s">
        <v>28</v>
      </c>
      <c r="B44" s="30" t="s">
        <v>27</v>
      </c>
      <c r="C44" s="31" t="s">
        <v>119</v>
      </c>
      <c r="D44"/>
      <c r="E44"/>
    </row>
    <row r="45" spans="1:5" ht="15">
      <c r="A45" s="29" t="s">
        <v>30</v>
      </c>
      <c r="B45" s="30" t="s">
        <v>29</v>
      </c>
      <c r="C45" s="31" t="s">
        <v>118</v>
      </c>
      <c r="D45"/>
      <c r="E45"/>
    </row>
    <row r="46" spans="1:5" ht="15">
      <c r="A46" s="29" t="s">
        <v>32</v>
      </c>
      <c r="B46" s="30" t="s">
        <v>31</v>
      </c>
      <c r="C46" s="31" t="s">
        <v>118</v>
      </c>
      <c r="D46"/>
      <c r="E46"/>
    </row>
    <row r="47" spans="1:5" ht="15">
      <c r="A47" s="29" t="s">
        <v>34</v>
      </c>
      <c r="B47" s="30" t="s">
        <v>33</v>
      </c>
      <c r="C47" s="31" t="s">
        <v>118</v>
      </c>
      <c r="D47"/>
    </row>
    <row r="48" spans="1:5" ht="15">
      <c r="A48" s="29" t="s">
        <v>36</v>
      </c>
      <c r="B48" s="30" t="s">
        <v>35</v>
      </c>
      <c r="C48" s="31" t="s">
        <v>119</v>
      </c>
      <c r="D48"/>
    </row>
    <row r="49" spans="1:5" ht="15">
      <c r="A49" s="29" t="s">
        <v>38</v>
      </c>
      <c r="B49" s="30" t="s">
        <v>37</v>
      </c>
      <c r="C49" s="31" t="s">
        <v>118</v>
      </c>
      <c r="D49"/>
    </row>
    <row r="50" spans="1:5" ht="15">
      <c r="A50" s="29" t="s">
        <v>40</v>
      </c>
      <c r="B50" s="30" t="s">
        <v>39</v>
      </c>
      <c r="C50" s="31" t="s">
        <v>119</v>
      </c>
      <c r="D50"/>
    </row>
    <row r="51" spans="1:5" ht="15">
      <c r="A51" s="29" t="s">
        <v>42</v>
      </c>
      <c r="B51" s="30" t="s">
        <v>41</v>
      </c>
      <c r="C51" s="31" t="s">
        <v>118</v>
      </c>
      <c r="D51" s="21"/>
      <c r="E51"/>
    </row>
    <row r="52" spans="1:5" ht="15">
      <c r="A52" s="29" t="s">
        <v>44</v>
      </c>
      <c r="B52" s="30" t="s">
        <v>43</v>
      </c>
      <c r="C52" s="31" t="s">
        <v>119</v>
      </c>
      <c r="D52" s="21"/>
      <c r="E52"/>
    </row>
    <row r="53" spans="1:5" ht="15">
      <c r="A53" s="29" t="s">
        <v>46</v>
      </c>
      <c r="B53" s="30" t="s">
        <v>45</v>
      </c>
      <c r="C53" s="31" t="s">
        <v>119</v>
      </c>
      <c r="D53" s="21"/>
      <c r="E53"/>
    </row>
    <row r="54" spans="1:5" ht="15">
      <c r="A54" s="29" t="s">
        <v>48</v>
      </c>
      <c r="B54" s="30" t="s">
        <v>47</v>
      </c>
      <c r="C54" s="31" t="s">
        <v>119</v>
      </c>
      <c r="D54" s="21"/>
      <c r="E54"/>
    </row>
    <row r="55" spans="1:5" ht="15">
      <c r="A55" s="29" t="s">
        <v>50</v>
      </c>
      <c r="B55" s="30" t="s">
        <v>49</v>
      </c>
      <c r="C55" s="31" t="s">
        <v>119</v>
      </c>
      <c r="D55" s="21"/>
      <c r="E55"/>
    </row>
    <row r="56" spans="1:5" ht="15">
      <c r="A56" s="29" t="s">
        <v>52</v>
      </c>
      <c r="B56" s="30" t="s">
        <v>51</v>
      </c>
      <c r="C56" s="31" t="s">
        <v>118</v>
      </c>
      <c r="D56" s="21"/>
      <c r="E56"/>
    </row>
    <row r="57" spans="1:5" ht="15">
      <c r="A57" s="29" t="s">
        <v>54</v>
      </c>
      <c r="B57" s="30" t="s">
        <v>53</v>
      </c>
      <c r="C57" s="31" t="s">
        <v>118</v>
      </c>
      <c r="D57" s="21"/>
      <c r="E57"/>
    </row>
    <row r="58" spans="1:5" ht="15">
      <c r="A58" s="29" t="s">
        <v>56</v>
      </c>
      <c r="B58" s="30" t="s">
        <v>55</v>
      </c>
      <c r="C58" s="31" t="s">
        <v>119</v>
      </c>
      <c r="D58" s="21"/>
      <c r="E58"/>
    </row>
    <row r="59" spans="1:5" ht="15">
      <c r="A59" s="29" t="s">
        <v>58</v>
      </c>
      <c r="B59" s="30" t="s">
        <v>57</v>
      </c>
      <c r="C59" s="31" t="s">
        <v>118</v>
      </c>
      <c r="D59" s="21"/>
      <c r="E59"/>
    </row>
    <row r="60" spans="1:5" ht="15">
      <c r="A60" s="29" t="s">
        <v>59</v>
      </c>
      <c r="B60" s="30" t="s">
        <v>900</v>
      </c>
      <c r="C60" s="31" t="s">
        <v>119</v>
      </c>
      <c r="D60" s="21"/>
      <c r="E60"/>
    </row>
    <row r="61" spans="1:5" ht="15">
      <c r="A61" s="29" t="s">
        <v>61</v>
      </c>
      <c r="B61" s="30" t="s">
        <v>60</v>
      </c>
      <c r="C61" s="31" t="s">
        <v>119</v>
      </c>
      <c r="D61" s="21"/>
      <c r="E61"/>
    </row>
    <row r="62" spans="1:5" ht="15">
      <c r="A62" s="29" t="s">
        <v>63</v>
      </c>
      <c r="B62" s="30" t="s">
        <v>62</v>
      </c>
      <c r="C62" s="31" t="s">
        <v>118</v>
      </c>
      <c r="D62" s="21"/>
      <c r="E62"/>
    </row>
    <row r="63" spans="1:5" ht="15">
      <c r="A63" s="29" t="s">
        <v>65</v>
      </c>
      <c r="B63" s="30" t="s">
        <v>64</v>
      </c>
      <c r="C63" s="31" t="s">
        <v>118</v>
      </c>
      <c r="D63" s="21"/>
      <c r="E63"/>
    </row>
    <row r="64" spans="1:5" ht="15">
      <c r="A64" s="29" t="s">
        <v>67</v>
      </c>
      <c r="B64" s="30" t="s">
        <v>66</v>
      </c>
      <c r="C64" s="31" t="s">
        <v>118</v>
      </c>
      <c r="D64" s="21"/>
      <c r="E64"/>
    </row>
    <row r="65" spans="1:5" ht="15">
      <c r="A65" s="33" t="s">
        <v>69</v>
      </c>
      <c r="B65" s="34" t="s">
        <v>68</v>
      </c>
      <c r="C65" s="35"/>
      <c r="D65" s="21"/>
      <c r="E65"/>
    </row>
    <row r="66" spans="1:5" ht="15">
      <c r="A66" s="21"/>
      <c r="B66" s="21"/>
      <c r="C66" s="21"/>
      <c r="D66" s="21"/>
      <c r="E66"/>
    </row>
    <row r="67" spans="1:5" ht="30">
      <c r="A67" s="27" t="s">
        <v>739</v>
      </c>
      <c r="B67" s="21"/>
      <c r="C67" s="21"/>
      <c r="D67" s="21"/>
    </row>
    <row r="68" spans="1:5" s="49" customFormat="1">
      <c r="A68" s="46" t="s">
        <v>91</v>
      </c>
      <c r="B68" s="47" t="s">
        <v>90</v>
      </c>
      <c r="C68" s="47" t="s">
        <v>139</v>
      </c>
      <c r="D68" s="48" t="s">
        <v>740</v>
      </c>
    </row>
    <row r="69" spans="1:5" s="49" customFormat="1">
      <c r="A69" s="50">
        <v>1</v>
      </c>
      <c r="B69" s="18" t="s">
        <v>8</v>
      </c>
      <c r="C69" s="51" t="s">
        <v>108</v>
      </c>
      <c r="D69" s="52">
        <v>0</v>
      </c>
    </row>
    <row r="70" spans="1:5" s="49" customFormat="1" ht="28">
      <c r="A70" s="50">
        <v>2</v>
      </c>
      <c r="B70" s="18" t="s">
        <v>2</v>
      </c>
      <c r="C70" s="51" t="s">
        <v>96</v>
      </c>
      <c r="D70" s="52">
        <v>6</v>
      </c>
    </row>
    <row r="71" spans="1:5" s="49" customFormat="1">
      <c r="A71" s="50">
        <v>3</v>
      </c>
      <c r="B71" s="18" t="s">
        <v>3</v>
      </c>
      <c r="C71" s="51" t="s">
        <v>110</v>
      </c>
      <c r="D71" s="52">
        <v>2</v>
      </c>
    </row>
    <row r="72" spans="1:5" s="49" customFormat="1">
      <c r="A72" s="50">
        <v>5</v>
      </c>
      <c r="B72" s="18" t="s">
        <v>5</v>
      </c>
      <c r="C72" s="51" t="s">
        <v>110</v>
      </c>
      <c r="D72" s="52">
        <v>3</v>
      </c>
    </row>
    <row r="73" spans="1:5" s="49" customFormat="1">
      <c r="A73" s="50">
        <v>6</v>
      </c>
      <c r="B73" s="18" t="s">
        <v>6</v>
      </c>
      <c r="C73" s="51" t="s">
        <v>107</v>
      </c>
      <c r="D73" s="52">
        <v>1</v>
      </c>
    </row>
    <row r="74" spans="1:5" s="49" customFormat="1">
      <c r="A74" s="50">
        <v>7</v>
      </c>
      <c r="B74" s="18" t="s">
        <v>12</v>
      </c>
      <c r="C74" s="51" t="s">
        <v>111</v>
      </c>
      <c r="D74" s="52">
        <v>13</v>
      </c>
    </row>
    <row r="75" spans="1:5" s="49" customFormat="1">
      <c r="A75" s="50">
        <v>8</v>
      </c>
      <c r="B75" s="18" t="s">
        <v>105</v>
      </c>
      <c r="C75" s="51" t="s">
        <v>101</v>
      </c>
      <c r="D75" s="52"/>
    </row>
    <row r="76" spans="1:5" s="49" customFormat="1">
      <c r="A76" s="50">
        <v>9</v>
      </c>
      <c r="B76" s="18" t="s">
        <v>106</v>
      </c>
      <c r="C76" s="51" t="s">
        <v>101</v>
      </c>
      <c r="D76" s="52"/>
    </row>
    <row r="77" spans="1:5" s="49" customFormat="1" ht="28">
      <c r="A77" s="50">
        <v>4</v>
      </c>
      <c r="B77" s="18" t="s">
        <v>4</v>
      </c>
      <c r="C77" s="51" t="s">
        <v>97</v>
      </c>
      <c r="D77" s="52">
        <v>12</v>
      </c>
    </row>
    <row r="78" spans="1:5" s="49" customFormat="1" ht="28">
      <c r="A78" s="50">
        <v>10</v>
      </c>
      <c r="B78" s="18" t="s">
        <v>84</v>
      </c>
      <c r="C78" s="51" t="s">
        <v>116</v>
      </c>
      <c r="D78" s="52">
        <v>14</v>
      </c>
    </row>
    <row r="79" spans="1:5" s="49" customFormat="1">
      <c r="A79" s="50">
        <v>11</v>
      </c>
      <c r="B79" s="18" t="s">
        <v>109</v>
      </c>
      <c r="C79" s="51" t="s">
        <v>102</v>
      </c>
      <c r="D79" s="52">
        <v>19</v>
      </c>
    </row>
    <row r="80" spans="1:5" s="49" customFormat="1">
      <c r="A80" s="50">
        <v>12</v>
      </c>
      <c r="B80" s="18" t="s">
        <v>147</v>
      </c>
      <c r="C80" s="51" t="s">
        <v>101</v>
      </c>
      <c r="D80" s="52"/>
    </row>
    <row r="81" spans="1:4" s="49" customFormat="1" ht="15.75" customHeight="1">
      <c r="A81" s="50">
        <v>13</v>
      </c>
      <c r="B81" s="18" t="s">
        <v>140</v>
      </c>
      <c r="C81" s="51" t="s">
        <v>101</v>
      </c>
      <c r="D81" s="52"/>
    </row>
    <row r="82" spans="1:4" s="49" customFormat="1">
      <c r="A82" s="50">
        <v>14</v>
      </c>
      <c r="B82" s="18" t="s">
        <v>144</v>
      </c>
      <c r="C82" s="51" t="s">
        <v>101</v>
      </c>
      <c r="D82" s="52"/>
    </row>
    <row r="83" spans="1:4" s="49" customFormat="1">
      <c r="A83" s="50">
        <v>15</v>
      </c>
      <c r="B83" s="18" t="s">
        <v>88</v>
      </c>
      <c r="C83" s="51" t="s">
        <v>103</v>
      </c>
      <c r="D83" s="52"/>
    </row>
    <row r="84" spans="1:4" s="49" customFormat="1">
      <c r="A84" s="50">
        <v>16</v>
      </c>
      <c r="B84" s="18" t="s">
        <v>89</v>
      </c>
      <c r="C84" s="51" t="s">
        <v>104</v>
      </c>
      <c r="D84" s="52"/>
    </row>
    <row r="85" spans="1:4" s="49" customFormat="1" ht="28">
      <c r="A85" s="53">
        <v>17</v>
      </c>
      <c r="B85" s="54" t="s">
        <v>114</v>
      </c>
      <c r="C85" s="55" t="s">
        <v>115</v>
      </c>
      <c r="D85" s="56"/>
    </row>
    <row r="86" spans="1:4">
      <c r="A86" s="83" t="s">
        <v>746</v>
      </c>
    </row>
    <row r="87" spans="1:4">
      <c r="A87" s="83" t="s">
        <v>747</v>
      </c>
    </row>
    <row r="89" spans="1:4" ht="30">
      <c r="A89" s="25" t="s">
        <v>748</v>
      </c>
    </row>
    <row r="90" spans="1:4">
      <c r="A90" s="84" t="s">
        <v>749</v>
      </c>
      <c r="B90" s="45" t="s">
        <v>750</v>
      </c>
    </row>
    <row r="91" spans="1:4">
      <c r="A91" s="85" t="s">
        <v>82</v>
      </c>
      <c r="B91" s="43" t="s">
        <v>122</v>
      </c>
    </row>
    <row r="92" spans="1:4">
      <c r="A92" s="85" t="s">
        <v>135</v>
      </c>
      <c r="B92" s="43" t="s">
        <v>124</v>
      </c>
    </row>
    <row r="93" spans="1:4">
      <c r="A93" s="86" t="s">
        <v>7</v>
      </c>
      <c r="B93" s="44" t="s">
        <v>136</v>
      </c>
    </row>
    <row r="95" spans="1:4" s="22" customFormat="1">
      <c r="A95" s="36" t="s">
        <v>91</v>
      </c>
      <c r="B95" s="36" t="s">
        <v>80</v>
      </c>
      <c r="C95" s="39" t="s">
        <v>133</v>
      </c>
      <c r="D95" s="19"/>
    </row>
    <row r="96" spans="1:4">
      <c r="A96" s="87">
        <v>200</v>
      </c>
      <c r="B96" s="87" t="s">
        <v>121</v>
      </c>
      <c r="C96" s="31" t="s">
        <v>122</v>
      </c>
    </row>
    <row r="97" spans="1:4">
      <c r="A97" s="87">
        <v>201</v>
      </c>
      <c r="B97" s="87" t="s">
        <v>71</v>
      </c>
      <c r="C97" s="31" t="s">
        <v>122</v>
      </c>
    </row>
    <row r="98" spans="1:4">
      <c r="A98" s="87">
        <v>202</v>
      </c>
      <c r="B98" s="87" t="s">
        <v>72</v>
      </c>
      <c r="C98" s="31" t="s">
        <v>122</v>
      </c>
    </row>
    <row r="99" spans="1:4">
      <c r="A99" s="87">
        <v>203</v>
      </c>
      <c r="B99" s="87" t="s">
        <v>73</v>
      </c>
      <c r="C99" s="31" t="s">
        <v>122</v>
      </c>
    </row>
    <row r="100" spans="1:4">
      <c r="A100" s="87">
        <v>204</v>
      </c>
      <c r="B100" s="87" t="s">
        <v>11</v>
      </c>
      <c r="C100" s="31" t="s">
        <v>122</v>
      </c>
    </row>
    <row r="101" spans="1:4">
      <c r="A101" s="87">
        <v>205</v>
      </c>
      <c r="B101" s="87" t="s">
        <v>74</v>
      </c>
      <c r="C101" s="31" t="s">
        <v>122</v>
      </c>
    </row>
    <row r="102" spans="1:4">
      <c r="A102" s="87">
        <v>206</v>
      </c>
      <c r="B102" s="87" t="s">
        <v>901</v>
      </c>
      <c r="C102" s="31" t="s">
        <v>122</v>
      </c>
    </row>
    <row r="103" spans="1:4">
      <c r="A103" s="87">
        <v>207</v>
      </c>
      <c r="B103" s="87" t="s">
        <v>75</v>
      </c>
      <c r="C103" s="31" t="s">
        <v>122</v>
      </c>
    </row>
    <row r="104" spans="1:4">
      <c r="A104" s="87">
        <v>208</v>
      </c>
      <c r="B104" s="87" t="s">
        <v>76</v>
      </c>
      <c r="C104" s="31" t="s">
        <v>122</v>
      </c>
    </row>
    <row r="105" spans="1:4">
      <c r="A105" s="87">
        <v>300</v>
      </c>
      <c r="B105" s="87" t="s">
        <v>123</v>
      </c>
      <c r="C105" s="31" t="s">
        <v>124</v>
      </c>
      <c r="D105" s="21"/>
    </row>
    <row r="106" spans="1:4">
      <c r="A106" s="87">
        <v>301</v>
      </c>
      <c r="B106" s="87" t="s">
        <v>125</v>
      </c>
      <c r="C106" s="31" t="s">
        <v>124</v>
      </c>
      <c r="D106" s="21"/>
    </row>
    <row r="107" spans="1:4">
      <c r="A107" s="87">
        <v>302</v>
      </c>
      <c r="B107" s="87" t="s">
        <v>126</v>
      </c>
      <c r="C107" s="31" t="s">
        <v>124</v>
      </c>
      <c r="D107" s="21"/>
    </row>
    <row r="108" spans="1:4">
      <c r="A108" s="87">
        <v>303</v>
      </c>
      <c r="B108" s="87" t="s">
        <v>127</v>
      </c>
      <c r="C108" s="31" t="s">
        <v>124</v>
      </c>
      <c r="D108" s="21"/>
    </row>
    <row r="109" spans="1:4">
      <c r="A109" s="87">
        <v>304</v>
      </c>
      <c r="B109" s="87" t="s">
        <v>128</v>
      </c>
      <c r="C109" s="31" t="s">
        <v>124</v>
      </c>
      <c r="D109" s="21"/>
    </row>
    <row r="110" spans="1:4">
      <c r="A110" s="87">
        <v>305</v>
      </c>
      <c r="B110" s="87" t="s">
        <v>129</v>
      </c>
      <c r="C110" s="31" t="s">
        <v>124</v>
      </c>
      <c r="D110" s="21"/>
    </row>
    <row r="111" spans="1:4">
      <c r="A111" s="87">
        <v>306</v>
      </c>
      <c r="B111" s="87" t="s">
        <v>130</v>
      </c>
      <c r="C111" s="31" t="s">
        <v>124</v>
      </c>
      <c r="D111" s="21"/>
    </row>
    <row r="112" spans="1:4">
      <c r="A112" s="87">
        <v>307</v>
      </c>
      <c r="B112" s="87" t="s">
        <v>131</v>
      </c>
      <c r="C112" s="31" t="s">
        <v>124</v>
      </c>
      <c r="D112" s="21"/>
    </row>
    <row r="113" spans="1:8">
      <c r="A113" s="88">
        <v>308</v>
      </c>
      <c r="B113" s="88" t="s">
        <v>132</v>
      </c>
      <c r="C113" s="32" t="s">
        <v>124</v>
      </c>
      <c r="D113" s="21"/>
    </row>
    <row r="114" spans="1:8">
      <c r="A114" s="21"/>
      <c r="B114" s="21"/>
      <c r="C114" s="21"/>
      <c r="D114" s="21"/>
    </row>
    <row r="115" spans="1:8" ht="30">
      <c r="A115" s="27" t="s">
        <v>722</v>
      </c>
      <c r="B115" s="21"/>
      <c r="C115" s="21"/>
      <c r="D115" s="21"/>
    </row>
    <row r="116" spans="1:8">
      <c r="A116" s="21"/>
      <c r="B116" s="21"/>
      <c r="C116" s="21"/>
      <c r="D116" s="21"/>
    </row>
    <row r="117" spans="1:8">
      <c r="A117" s="36" t="s">
        <v>79</v>
      </c>
      <c r="B117" s="36">
        <v>2010</v>
      </c>
      <c r="C117" s="38">
        <v>2011</v>
      </c>
      <c r="D117" s="36">
        <v>2012</v>
      </c>
      <c r="E117" s="38">
        <v>2013</v>
      </c>
      <c r="F117" s="36">
        <v>2014</v>
      </c>
      <c r="G117" s="38">
        <v>2015</v>
      </c>
      <c r="H117" s="36" t="s">
        <v>729</v>
      </c>
    </row>
    <row r="118" spans="1:8">
      <c r="A118" s="91" t="s">
        <v>730</v>
      </c>
      <c r="B118" s="229">
        <v>3472.7920324482816</v>
      </c>
      <c r="C118" s="230">
        <v>3119.0054915195537</v>
      </c>
      <c r="D118" s="229">
        <v>3420.049275105051</v>
      </c>
      <c r="E118" s="230">
        <v>3217.59</v>
      </c>
      <c r="F118" s="229">
        <v>2808.69</v>
      </c>
      <c r="G118" s="230">
        <v>2903.8679999999999</v>
      </c>
      <c r="H118" s="229">
        <f>AVERAGE(B118:G118)</f>
        <v>3156.9991331788146</v>
      </c>
    </row>
    <row r="119" spans="1:8">
      <c r="A119" s="87" t="s">
        <v>15</v>
      </c>
      <c r="B119" s="231">
        <v>3173.9964231972613</v>
      </c>
      <c r="C119" s="232">
        <v>2399.1206512832887</v>
      </c>
      <c r="D119" s="231">
        <v>2772.2808353192058</v>
      </c>
      <c r="E119" s="232">
        <v>3023.6099999999997</v>
      </c>
      <c r="F119" s="231">
        <v>2314.6959999999999</v>
      </c>
      <c r="G119" s="232">
        <v>2632.6980000000003</v>
      </c>
      <c r="H119" s="231">
        <f t="shared" ref="H119:H146" si="0">AVERAGE(B119:G119)</f>
        <v>2719.4003182999591</v>
      </c>
    </row>
    <row r="120" spans="1:8">
      <c r="A120" s="87" t="s">
        <v>17</v>
      </c>
      <c r="B120" s="231">
        <v>2595.6858712979592</v>
      </c>
      <c r="C120" s="232">
        <v>2796.1242146966324</v>
      </c>
      <c r="D120" s="231">
        <v>2610.6822147971748</v>
      </c>
      <c r="E120" s="232">
        <v>2414.15</v>
      </c>
      <c r="F120" s="231">
        <v>2370.8299999999995</v>
      </c>
      <c r="G120" s="232">
        <v>2373.627</v>
      </c>
      <c r="H120" s="231">
        <f t="shared" si="0"/>
        <v>2526.8498834652942</v>
      </c>
    </row>
    <row r="121" spans="1:8">
      <c r="A121" s="87" t="s">
        <v>23</v>
      </c>
      <c r="B121" s="231">
        <v>3832.4707984375455</v>
      </c>
      <c r="C121" s="232">
        <v>3234.4335948151324</v>
      </c>
      <c r="D121" s="231">
        <v>3398.5463851834957</v>
      </c>
      <c r="E121" s="232">
        <v>3512.4100000000003</v>
      </c>
      <c r="F121" s="231">
        <v>2917.7630000000008</v>
      </c>
      <c r="G121" s="232">
        <v>3089.942</v>
      </c>
      <c r="H121" s="231">
        <f t="shared" si="0"/>
        <v>3330.9276297393621</v>
      </c>
    </row>
    <row r="122" spans="1:8">
      <c r="A122" s="87" t="s">
        <v>25</v>
      </c>
      <c r="B122" s="231">
        <v>3971.3354669794171</v>
      </c>
      <c r="C122" s="232">
        <v>3150.3985371078466</v>
      </c>
      <c r="D122" s="231">
        <v>3422.8813687970533</v>
      </c>
      <c r="E122" s="232">
        <v>3402.16</v>
      </c>
      <c r="F122" s="231">
        <v>2854.7870000000003</v>
      </c>
      <c r="G122" s="232">
        <v>3114.239</v>
      </c>
      <c r="H122" s="231">
        <f t="shared" si="0"/>
        <v>3319.3002288140528</v>
      </c>
    </row>
    <row r="123" spans="1:8">
      <c r="A123" s="87" t="s">
        <v>33</v>
      </c>
      <c r="B123" s="231">
        <v>3610.8122929618821</v>
      </c>
      <c r="C123" s="232">
        <v>2868.0802932445454</v>
      </c>
      <c r="D123" s="231">
        <v>3126.2844504911591</v>
      </c>
      <c r="E123" s="232">
        <v>3288.0499999999997</v>
      </c>
      <c r="F123" s="231">
        <v>2660.9760000000001</v>
      </c>
      <c r="G123" s="232">
        <v>2908.3459999999995</v>
      </c>
      <c r="H123" s="231">
        <f t="shared" si="0"/>
        <v>3077.0915061162646</v>
      </c>
    </row>
    <row r="124" spans="1:8">
      <c r="A124" s="87" t="s">
        <v>27</v>
      </c>
      <c r="B124" s="231">
        <v>4817.6351150026894</v>
      </c>
      <c r="C124" s="232">
        <v>4082.8400809971622</v>
      </c>
      <c r="D124" s="231">
        <v>4579.4835716985317</v>
      </c>
      <c r="E124" s="232">
        <v>4151.82</v>
      </c>
      <c r="F124" s="231">
        <v>4141.9809999999998</v>
      </c>
      <c r="G124" s="232">
        <v>3790.9140000000007</v>
      </c>
      <c r="H124" s="231">
        <f t="shared" si="0"/>
        <v>4260.7789612830638</v>
      </c>
    </row>
    <row r="125" spans="1:8">
      <c r="A125" s="87" t="s">
        <v>39</v>
      </c>
      <c r="B125" s="231">
        <v>3125.3343785685656</v>
      </c>
      <c r="C125" s="232">
        <v>2754.0914755225099</v>
      </c>
      <c r="D125" s="231">
        <v>2857.9737887417023</v>
      </c>
      <c r="E125" s="232">
        <v>2835.4</v>
      </c>
      <c r="F125" s="231">
        <v>2630.6759999999999</v>
      </c>
      <c r="G125" s="232">
        <v>2913.1759999999999</v>
      </c>
      <c r="H125" s="231">
        <f t="shared" si="0"/>
        <v>2852.7752738054628</v>
      </c>
    </row>
    <row r="126" spans="1:8">
      <c r="A126" s="87" t="s">
        <v>35</v>
      </c>
      <c r="B126" s="231">
        <v>1342.537330245241</v>
      </c>
      <c r="C126" s="232">
        <v>1790.2978552777768</v>
      </c>
      <c r="D126" s="231">
        <v>1655.0412494884374</v>
      </c>
      <c r="E126" s="232">
        <v>1451.37</v>
      </c>
      <c r="F126" s="231">
        <v>1392.5480000000002</v>
      </c>
      <c r="G126" s="232">
        <v>1577.5080000000003</v>
      </c>
      <c r="H126" s="231">
        <f t="shared" si="0"/>
        <v>1534.8837391685759</v>
      </c>
    </row>
    <row r="127" spans="1:8">
      <c r="A127" s="87" t="s">
        <v>19</v>
      </c>
      <c r="B127" s="231" t="s">
        <v>140</v>
      </c>
      <c r="C127" s="232" t="s">
        <v>140</v>
      </c>
      <c r="D127" s="231" t="s">
        <v>140</v>
      </c>
      <c r="E127" s="232">
        <v>2301.2200000000003</v>
      </c>
      <c r="F127" s="231">
        <v>1894.5219999999999</v>
      </c>
      <c r="G127" s="232">
        <v>2256.0969999999998</v>
      </c>
      <c r="H127" s="231">
        <f t="shared" si="0"/>
        <v>2150.6129999999998</v>
      </c>
    </row>
    <row r="128" spans="1:8">
      <c r="A128" s="87" t="s">
        <v>62</v>
      </c>
      <c r="B128" s="231">
        <v>1913.0429546110331</v>
      </c>
      <c r="C128" s="232">
        <v>1561.7292886071218</v>
      </c>
      <c r="D128" s="231">
        <v>1871.2718571840455</v>
      </c>
      <c r="E128" s="232">
        <v>1910.1599999999999</v>
      </c>
      <c r="F128" s="231">
        <v>1569.54</v>
      </c>
      <c r="G128" s="232">
        <v>1611.943</v>
      </c>
      <c r="H128" s="231">
        <f t="shared" si="0"/>
        <v>1739.6145167336999</v>
      </c>
    </row>
    <row r="129" spans="1:8">
      <c r="A129" s="87" t="s">
        <v>31</v>
      </c>
      <c r="B129" s="231">
        <v>2707.4212745870177</v>
      </c>
      <c r="C129" s="232">
        <v>2053.3632980667549</v>
      </c>
      <c r="D129" s="231">
        <v>2440.8434689135433</v>
      </c>
      <c r="E129" s="232">
        <v>2635.78</v>
      </c>
      <c r="F129" s="231">
        <v>2084.973</v>
      </c>
      <c r="G129" s="232">
        <v>2256.8609999999999</v>
      </c>
      <c r="H129" s="231">
        <f t="shared" si="0"/>
        <v>2363.2070069278857</v>
      </c>
    </row>
    <row r="130" spans="1:8">
      <c r="A130" s="87" t="s">
        <v>41</v>
      </c>
      <c r="B130" s="231">
        <v>1992.3128252170713</v>
      </c>
      <c r="C130" s="232">
        <v>1860.990084287972</v>
      </c>
      <c r="D130" s="231">
        <v>1968.0771638330725</v>
      </c>
      <c r="E130" s="232">
        <v>1933.37</v>
      </c>
      <c r="F130" s="231">
        <v>1632.3009999999999</v>
      </c>
      <c r="G130" s="232">
        <v>1809.6489999999997</v>
      </c>
      <c r="H130" s="231">
        <f t="shared" si="0"/>
        <v>1866.116678889686</v>
      </c>
    </row>
    <row r="131" spans="1:8">
      <c r="A131" s="87" t="s">
        <v>21</v>
      </c>
      <c r="B131" s="231">
        <v>442.22934912566552</v>
      </c>
      <c r="C131" s="232">
        <v>831.92841321205856</v>
      </c>
      <c r="D131" s="231">
        <v>825.83955946270851</v>
      </c>
      <c r="E131" s="232">
        <v>701.32</v>
      </c>
      <c r="F131" s="231">
        <v>556.38299999999992</v>
      </c>
      <c r="G131" s="232">
        <v>749.54300000000012</v>
      </c>
      <c r="H131" s="231">
        <f t="shared" si="0"/>
        <v>684.54055363340547</v>
      </c>
    </row>
    <row r="132" spans="1:8">
      <c r="A132" s="87" t="s">
        <v>43</v>
      </c>
      <c r="B132" s="231">
        <v>4622.2537690168401</v>
      </c>
      <c r="C132" s="232">
        <v>3939.9422524805445</v>
      </c>
      <c r="D132" s="231">
        <v>4320.147610873114</v>
      </c>
      <c r="E132" s="232">
        <v>4037.3500000000004</v>
      </c>
      <c r="F132" s="231">
        <v>3948.2209999999995</v>
      </c>
      <c r="G132" s="232">
        <v>3658.2380000000003</v>
      </c>
      <c r="H132" s="231">
        <f t="shared" si="0"/>
        <v>4087.6921053950832</v>
      </c>
    </row>
    <row r="133" spans="1:8">
      <c r="A133" s="87" t="s">
        <v>45</v>
      </c>
      <c r="B133" s="231">
        <v>4409.3800246969531</v>
      </c>
      <c r="C133" s="232">
        <v>3768.1636176769207</v>
      </c>
      <c r="D133" s="231">
        <v>4082.3081958373305</v>
      </c>
      <c r="E133" s="232">
        <v>3871.9800000000005</v>
      </c>
      <c r="F133" s="231">
        <v>3727.0929999999998</v>
      </c>
      <c r="G133" s="232">
        <v>3523.6170000000006</v>
      </c>
      <c r="H133" s="231">
        <f t="shared" si="0"/>
        <v>3897.0903063685346</v>
      </c>
    </row>
    <row r="134" spans="1:8">
      <c r="A134" s="87" t="s">
        <v>47</v>
      </c>
      <c r="B134" s="231">
        <v>3357.7400493078612</v>
      </c>
      <c r="C134" s="232">
        <v>2623.6176792291444</v>
      </c>
      <c r="D134" s="231">
        <v>2917.3405926566252</v>
      </c>
      <c r="E134" s="232">
        <v>3229.41</v>
      </c>
      <c r="F134" s="231">
        <v>2499.5309999999999</v>
      </c>
      <c r="G134" s="232">
        <v>2852.835</v>
      </c>
      <c r="H134" s="231">
        <f t="shared" si="0"/>
        <v>2913.4123868656047</v>
      </c>
    </row>
    <row r="135" spans="1:8">
      <c r="A135" s="87" t="s">
        <v>37</v>
      </c>
      <c r="B135" s="231">
        <v>2936.4712717551874</v>
      </c>
      <c r="C135" s="232">
        <v>2814.6205702422321</v>
      </c>
      <c r="D135" s="231">
        <v>2770.9518339786791</v>
      </c>
      <c r="E135" s="232">
        <v>2687.07</v>
      </c>
      <c r="F135" s="231">
        <v>2286.0859999999998</v>
      </c>
      <c r="G135" s="232">
        <v>2596.875</v>
      </c>
      <c r="H135" s="231">
        <f t="shared" si="0"/>
        <v>2682.0124459960166</v>
      </c>
    </row>
    <row r="136" spans="1:8">
      <c r="A136" s="87" t="s">
        <v>49</v>
      </c>
      <c r="B136" s="231">
        <v>384.71603618408568</v>
      </c>
      <c r="C136" s="232">
        <v>548.98493337837681</v>
      </c>
      <c r="D136" s="231">
        <v>661.99990020839766</v>
      </c>
      <c r="E136" s="232">
        <v>460.48999999999995</v>
      </c>
      <c r="F136" s="231">
        <v>374.428</v>
      </c>
      <c r="G136" s="232">
        <v>543.60300000000007</v>
      </c>
      <c r="H136" s="231">
        <f t="shared" si="0"/>
        <v>495.70364496180997</v>
      </c>
    </row>
    <row r="137" spans="1:8">
      <c r="A137" s="87" t="s">
        <v>51</v>
      </c>
      <c r="B137" s="231">
        <v>3299.8192701266917</v>
      </c>
      <c r="C137" s="232">
        <v>2512.4831550307304</v>
      </c>
      <c r="D137" s="231">
        <v>2813.6552228592773</v>
      </c>
      <c r="E137" s="232">
        <v>3010.29</v>
      </c>
      <c r="F137" s="231">
        <v>2284.9180000000001</v>
      </c>
      <c r="G137" s="232">
        <v>2624.8280000000004</v>
      </c>
      <c r="H137" s="231">
        <f t="shared" si="0"/>
        <v>2757.6656080027828</v>
      </c>
    </row>
    <row r="138" spans="1:8">
      <c r="A138" s="87" t="s">
        <v>13</v>
      </c>
      <c r="B138" s="231">
        <v>3703.6194164612243</v>
      </c>
      <c r="C138" s="232">
        <v>3403.743358228905</v>
      </c>
      <c r="D138" s="231">
        <v>3554.221814166639</v>
      </c>
      <c r="E138" s="232">
        <v>3640.11</v>
      </c>
      <c r="F138" s="231">
        <v>3124.8579999999997</v>
      </c>
      <c r="G138" s="232">
        <v>3318.0660000000003</v>
      </c>
      <c r="H138" s="231">
        <f t="shared" si="0"/>
        <v>3457.4364314761278</v>
      </c>
    </row>
    <row r="139" spans="1:8">
      <c r="A139" s="87" t="s">
        <v>53</v>
      </c>
      <c r="B139" s="231">
        <v>3880.5917978341636</v>
      </c>
      <c r="C139" s="232">
        <v>3316.8804500799502</v>
      </c>
      <c r="D139" s="231">
        <v>3551.7846225846479</v>
      </c>
      <c r="E139" s="232">
        <v>3504.5100000000007</v>
      </c>
      <c r="F139" s="231">
        <v>3094.7179999999994</v>
      </c>
      <c r="G139" s="232">
        <v>3112.6909999999998</v>
      </c>
      <c r="H139" s="231">
        <f t="shared" si="0"/>
        <v>3410.1959784164596</v>
      </c>
    </row>
    <row r="140" spans="1:8">
      <c r="A140" s="87" t="s">
        <v>55</v>
      </c>
      <c r="B140" s="231">
        <v>1289.7501560949222</v>
      </c>
      <c r="C140" s="232">
        <v>1087.1402905411846</v>
      </c>
      <c r="D140" s="231">
        <v>1348.013813140843</v>
      </c>
      <c r="E140" s="232">
        <v>1339.64</v>
      </c>
      <c r="F140" s="231">
        <v>1146.826</v>
      </c>
      <c r="G140" s="232">
        <v>1080.4769999999999</v>
      </c>
      <c r="H140" s="231">
        <f t="shared" si="0"/>
        <v>1215.3078766294916</v>
      </c>
    </row>
    <row r="141" spans="1:8">
      <c r="A141" s="87" t="s">
        <v>57</v>
      </c>
      <c r="B141" s="231">
        <v>2988.3312138375577</v>
      </c>
      <c r="C141" s="232">
        <v>3173.2704081319484</v>
      </c>
      <c r="D141" s="231">
        <v>3089.5864426430981</v>
      </c>
      <c r="E141" s="232">
        <v>2863.2200000000003</v>
      </c>
      <c r="F141" s="231">
        <v>2728.578</v>
      </c>
      <c r="G141" s="232">
        <v>2785.8</v>
      </c>
      <c r="H141" s="231">
        <f t="shared" si="0"/>
        <v>2938.1310107687677</v>
      </c>
    </row>
    <row r="142" spans="1:8">
      <c r="A142" s="87" t="s">
        <v>60</v>
      </c>
      <c r="B142" s="231">
        <v>3040.8782091287217</v>
      </c>
      <c r="C142" s="232">
        <v>2818.0308968804325</v>
      </c>
      <c r="D142" s="231">
        <v>2831.7641240403814</v>
      </c>
      <c r="E142" s="232">
        <v>2866.76</v>
      </c>
      <c r="F142" s="231">
        <v>2342.1030000000001</v>
      </c>
      <c r="G142" s="232">
        <v>2699.9969999999998</v>
      </c>
      <c r="H142" s="231">
        <f t="shared" si="0"/>
        <v>2766.5888716749228</v>
      </c>
    </row>
    <row r="143" spans="1:8">
      <c r="A143" s="87" t="s">
        <v>900</v>
      </c>
      <c r="B143" s="231">
        <v>3467.4437171036229</v>
      </c>
      <c r="C143" s="232">
        <v>3248.3658968620939</v>
      </c>
      <c r="D143" s="231">
        <v>3299.4744949733667</v>
      </c>
      <c r="E143" s="232">
        <v>3240.5499999999997</v>
      </c>
      <c r="F143" s="231">
        <v>2717.9769999999999</v>
      </c>
      <c r="G143" s="232">
        <v>3057.1959999999995</v>
      </c>
      <c r="H143" s="231">
        <f t="shared" si="0"/>
        <v>3171.8345181565142</v>
      </c>
    </row>
    <row r="144" spans="1:8">
      <c r="A144" s="87" t="s">
        <v>29</v>
      </c>
      <c r="B144" s="231">
        <v>6058.3191670318356</v>
      </c>
      <c r="C144" s="232">
        <v>5251.0500114410934</v>
      </c>
      <c r="D144" s="231">
        <v>5856.5890910732178</v>
      </c>
      <c r="E144" s="232">
        <v>5278.4700000000012</v>
      </c>
      <c r="F144" s="231">
        <v>5242.125</v>
      </c>
      <c r="G144" s="232">
        <v>5031.348</v>
      </c>
      <c r="H144" s="231">
        <f t="shared" si="0"/>
        <v>5452.9835449243583</v>
      </c>
    </row>
    <row r="145" spans="1:10">
      <c r="A145" s="87" t="s">
        <v>64</v>
      </c>
      <c r="B145" s="231">
        <v>5873.8726577690404</v>
      </c>
      <c r="C145" s="232">
        <v>4926.7977888015112</v>
      </c>
      <c r="D145" s="231">
        <v>5503.8114582537055</v>
      </c>
      <c r="E145" s="232">
        <v>5185.5400000000009</v>
      </c>
      <c r="F145" s="231">
        <v>4887.2839999999997</v>
      </c>
      <c r="G145" s="232">
        <v>4909.6139999999996</v>
      </c>
      <c r="H145" s="231">
        <f t="shared" si="0"/>
        <v>5214.4866508040432</v>
      </c>
    </row>
    <row r="146" spans="1:10">
      <c r="A146" s="88" t="s">
        <v>66</v>
      </c>
      <c r="B146" s="233">
        <v>3403.3134369591617</v>
      </c>
      <c r="C146" s="234">
        <v>2845.6154695316131</v>
      </c>
      <c r="D146" s="233">
        <v>3182.7234706404761</v>
      </c>
      <c r="E146" s="234">
        <v>3179.35</v>
      </c>
      <c r="F146" s="233">
        <v>2740.3520000000003</v>
      </c>
      <c r="G146" s="234">
        <v>3017.011</v>
      </c>
      <c r="H146" s="233">
        <f t="shared" si="0"/>
        <v>3061.3942295218753</v>
      </c>
    </row>
    <row r="147" spans="1:10">
      <c r="D147" s="21"/>
    </row>
    <row r="148" spans="1:10">
      <c r="A148" s="15" t="s">
        <v>723</v>
      </c>
      <c r="D148" s="21"/>
    </row>
    <row r="149" spans="1:10">
      <c r="A149" s="15" t="s">
        <v>751</v>
      </c>
      <c r="D149" s="21"/>
    </row>
    <row r="150" spans="1:10">
      <c r="A150" s="15" t="s">
        <v>724</v>
      </c>
      <c r="D150" s="21"/>
    </row>
    <row r="151" spans="1:10">
      <c r="A151" s="15" t="s">
        <v>725</v>
      </c>
      <c r="D151" s="21"/>
    </row>
    <row r="152" spans="1:10">
      <c r="A152" s="15" t="s">
        <v>726</v>
      </c>
      <c r="D152" s="21"/>
    </row>
    <row r="153" spans="1:10">
      <c r="A153" s="15" t="s">
        <v>727</v>
      </c>
      <c r="D153" s="21"/>
    </row>
    <row r="154" spans="1:10">
      <c r="D154" s="21"/>
    </row>
    <row r="155" spans="1:10">
      <c r="A155" s="15" t="s">
        <v>728</v>
      </c>
      <c r="D155" s="21"/>
    </row>
    <row r="156" spans="1:10">
      <c r="A156" s="21"/>
      <c r="D156" s="21"/>
    </row>
    <row r="157" spans="1:10">
      <c r="A157" s="21"/>
      <c r="D157" s="21"/>
      <c r="J157" s="24"/>
    </row>
    <row r="158" spans="1:10">
      <c r="A158" s="21"/>
      <c r="B158" s="21"/>
      <c r="C158" s="21"/>
      <c r="D158" s="21"/>
    </row>
    <row r="159" spans="1:10">
      <c r="A159" s="21"/>
      <c r="B159" s="21"/>
      <c r="C159" s="21"/>
      <c r="D159" s="21"/>
    </row>
    <row r="160" spans="1:10">
      <c r="B160" s="21"/>
      <c r="C160" s="21"/>
      <c r="D160" s="21"/>
    </row>
    <row r="161" spans="2:4">
      <c r="B161" s="21"/>
      <c r="C161" s="21"/>
      <c r="D161" s="21"/>
    </row>
    <row r="162" spans="2:4">
      <c r="B162" s="21"/>
      <c r="C162" s="21"/>
      <c r="D162" s="21"/>
    </row>
    <row r="163" spans="2:4">
      <c r="B163" s="21"/>
      <c r="C163" s="21"/>
      <c r="D163" s="21"/>
    </row>
    <row r="164" spans="2:4">
      <c r="B164" s="21"/>
      <c r="C164" s="21"/>
      <c r="D164" s="21"/>
    </row>
    <row r="165" spans="2:4">
      <c r="B165" s="21"/>
      <c r="C165" s="21"/>
      <c r="D165" s="21"/>
    </row>
    <row r="166" spans="2:4">
      <c r="B166" s="21"/>
      <c r="C166" s="21"/>
      <c r="D166" s="21"/>
    </row>
    <row r="167" spans="2:4">
      <c r="B167" s="21"/>
      <c r="C167" s="21"/>
      <c r="D167" s="21"/>
    </row>
    <row r="168" spans="2:4">
      <c r="B168" s="21"/>
      <c r="C168" s="21"/>
      <c r="D168" s="21"/>
    </row>
    <row r="169" spans="2:4">
      <c r="B169" s="21"/>
      <c r="C169" s="21"/>
      <c r="D169" s="21"/>
    </row>
    <row r="170" spans="2:4">
      <c r="B170" s="21"/>
      <c r="C170" s="21"/>
      <c r="D170" s="21"/>
    </row>
    <row r="171" spans="2:4">
      <c r="B171" s="21"/>
      <c r="C171" s="21"/>
      <c r="D171" s="21"/>
    </row>
    <row r="172" spans="2:4">
      <c r="B172" s="21"/>
      <c r="C172" s="21"/>
      <c r="D172" s="21"/>
    </row>
    <row r="173" spans="2:4">
      <c r="B173" s="21"/>
      <c r="C173" s="21"/>
      <c r="D173" s="21"/>
    </row>
    <row r="174" spans="2:4">
      <c r="B174" s="21"/>
      <c r="C174" s="21"/>
      <c r="D174" s="21"/>
    </row>
    <row r="175" spans="2:4">
      <c r="B175" s="21"/>
      <c r="C175" s="21"/>
      <c r="D175" s="21"/>
    </row>
    <row r="176" spans="2:4">
      <c r="B176" s="21"/>
      <c r="C176" s="21"/>
      <c r="D176" s="21"/>
    </row>
    <row r="177" spans="2:4">
      <c r="B177" s="21"/>
      <c r="C177" s="21"/>
      <c r="D177" s="21"/>
    </row>
    <row r="178" spans="2:4">
      <c r="B178" s="21"/>
      <c r="C178" s="21"/>
      <c r="D178" s="21"/>
    </row>
    <row r="179" spans="2:4">
      <c r="B179" s="21"/>
      <c r="C179" s="21"/>
      <c r="D179" s="21"/>
    </row>
    <row r="180" spans="2:4">
      <c r="B180" s="21"/>
      <c r="C180" s="21"/>
      <c r="D180" s="21"/>
    </row>
    <row r="181" spans="2:4">
      <c r="B181" s="21"/>
      <c r="C181" s="21"/>
      <c r="D181" s="21"/>
    </row>
    <row r="182" spans="2:4">
      <c r="B182" s="21"/>
      <c r="C182" s="21"/>
      <c r="D182" s="21"/>
    </row>
    <row r="183" spans="2:4">
      <c r="B183" s="21"/>
      <c r="C183" s="21"/>
      <c r="D183" s="21"/>
    </row>
    <row r="184" spans="2:4">
      <c r="B184" s="21"/>
      <c r="C184" s="21"/>
      <c r="D184" s="21"/>
    </row>
    <row r="185" spans="2:4">
      <c r="B185" s="21"/>
      <c r="C185" s="21"/>
      <c r="D185" s="21"/>
    </row>
    <row r="186" spans="2:4">
      <c r="B186" s="21"/>
      <c r="C186" s="21"/>
      <c r="D186" s="21"/>
    </row>
    <row r="187" spans="2:4">
      <c r="B187" s="21"/>
      <c r="C187" s="21"/>
      <c r="D187" s="21"/>
    </row>
  </sheetData>
  <mergeCells count="7">
    <mergeCell ref="A4:B4"/>
    <mergeCell ref="C4:D4"/>
    <mergeCell ref="A9:C9"/>
    <mergeCell ref="A13:C13"/>
    <mergeCell ref="A12:C12"/>
    <mergeCell ref="A11:C11"/>
    <mergeCell ref="A10:C10"/>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3">
    <tabColor theme="5"/>
  </sheetPr>
  <dimension ref="A1:Z1684"/>
  <sheetViews>
    <sheetView zoomScale="70" zoomScaleNormal="70" workbookViewId="0">
      <selection activeCell="R435" sqref="R435:R1266"/>
    </sheetView>
  </sheetViews>
  <sheetFormatPr baseColWidth="10" defaultColWidth="11.5" defaultRowHeight="14"/>
  <cols>
    <col min="1" max="1" width="14.33203125" style="15" customWidth="1"/>
    <col min="2" max="3" width="15.33203125" style="15" customWidth="1"/>
    <col min="4" max="4" width="7.33203125" style="15" customWidth="1"/>
    <col min="5" max="5" width="9.1640625" style="15" customWidth="1"/>
    <col min="6" max="6" width="38.33203125" style="15" customWidth="1"/>
    <col min="7" max="7" width="8.83203125" style="137" customWidth="1"/>
    <col min="8" max="8" width="22.6640625" style="15" customWidth="1"/>
    <col min="9" max="9" width="12.33203125" style="15" customWidth="1"/>
    <col min="10" max="10" width="15.5" style="15" customWidth="1"/>
    <col min="11" max="11" width="17.5" style="15" customWidth="1"/>
    <col min="12" max="12" width="19.83203125" style="15" customWidth="1"/>
    <col min="13" max="14" width="13.6640625" style="15" customWidth="1"/>
    <col min="15" max="15" width="14.33203125" style="15" customWidth="1"/>
    <col min="16" max="16" width="13.83203125" style="15" customWidth="1"/>
    <col min="17" max="17" width="5.83203125" style="137" customWidth="1"/>
    <col min="18" max="18" width="26" style="15" customWidth="1"/>
    <col min="19" max="19" width="12.33203125" style="15" customWidth="1"/>
    <col min="20" max="20" width="16" style="15" customWidth="1"/>
    <col min="21" max="21" width="17.6640625" style="15" customWidth="1"/>
    <col min="22" max="22" width="19.33203125" style="15" customWidth="1"/>
    <col min="23" max="23" width="15.83203125" style="15" customWidth="1"/>
    <col min="24" max="24" width="14.5" style="15" customWidth="1"/>
    <col min="25" max="25" width="14.33203125" style="15" customWidth="1"/>
    <col min="26" max="26" width="12.33203125" style="43" customWidth="1"/>
    <col min="27" max="16384" width="11.5" style="15"/>
  </cols>
  <sheetData>
    <row r="1" spans="1:26" ht="45">
      <c r="A1" s="97" t="s">
        <v>758</v>
      </c>
      <c r="P1"/>
      <c r="Q1"/>
      <c r="R1"/>
    </row>
    <row r="2" spans="1:26" ht="15">
      <c r="P2" s="2"/>
      <c r="Q2"/>
      <c r="R2"/>
    </row>
    <row r="3" spans="1:26">
      <c r="A3" s="320" t="s">
        <v>700</v>
      </c>
      <c r="B3" s="320"/>
      <c r="C3" s="320"/>
      <c r="D3" s="320"/>
      <c r="E3" s="320"/>
      <c r="F3" s="320"/>
      <c r="G3" s="138"/>
      <c r="H3" s="318" t="s">
        <v>794</v>
      </c>
      <c r="I3" s="318"/>
      <c r="J3" s="318"/>
      <c r="K3" s="318"/>
      <c r="L3" s="318"/>
      <c r="M3" s="318"/>
      <c r="N3" s="318"/>
      <c r="O3" s="318"/>
      <c r="P3" s="318"/>
      <c r="R3" s="319" t="s">
        <v>795</v>
      </c>
      <c r="S3" s="319"/>
      <c r="T3" s="319"/>
      <c r="U3" s="319"/>
      <c r="V3" s="319"/>
      <c r="W3" s="319"/>
      <c r="X3" s="319"/>
      <c r="Y3" s="319"/>
      <c r="Z3" s="319"/>
    </row>
    <row r="4" spans="1:26" ht="56">
      <c r="A4" s="151" t="s">
        <v>693</v>
      </c>
      <c r="B4" s="151" t="s">
        <v>79</v>
      </c>
      <c r="C4" s="151" t="s">
        <v>87</v>
      </c>
      <c r="D4" s="151" t="s">
        <v>138</v>
      </c>
      <c r="E4" s="151" t="s">
        <v>81</v>
      </c>
      <c r="F4" s="152" t="s">
        <v>694</v>
      </c>
      <c r="G4" s="139" t="s">
        <v>170</v>
      </c>
      <c r="H4" s="155" t="s">
        <v>863</v>
      </c>
      <c r="I4" s="153" t="s">
        <v>697</v>
      </c>
      <c r="J4" s="153" t="s">
        <v>805</v>
      </c>
      <c r="K4" s="153" t="s">
        <v>698</v>
      </c>
      <c r="L4" s="153" t="s">
        <v>699</v>
      </c>
      <c r="M4" s="153" t="s">
        <v>865</v>
      </c>
      <c r="N4" s="153" t="s">
        <v>864</v>
      </c>
      <c r="O4" s="153" t="s">
        <v>695</v>
      </c>
      <c r="P4" s="154" t="s">
        <v>696</v>
      </c>
      <c r="Q4" s="137" t="s">
        <v>165</v>
      </c>
      <c r="R4" s="202" t="s">
        <v>871</v>
      </c>
      <c r="S4" s="203" t="s">
        <v>796</v>
      </c>
      <c r="T4" s="203" t="s">
        <v>1682</v>
      </c>
      <c r="U4" s="203" t="s">
        <v>797</v>
      </c>
      <c r="V4" s="203" t="s">
        <v>798</v>
      </c>
      <c r="W4" s="203" t="s">
        <v>872</v>
      </c>
      <c r="X4" s="203" t="s">
        <v>870</v>
      </c>
      <c r="Y4" s="203" t="s">
        <v>799</v>
      </c>
      <c r="Z4" s="203" t="s">
        <v>800</v>
      </c>
    </row>
    <row r="5" spans="1:26">
      <c r="A5" s="93" t="s">
        <v>926</v>
      </c>
      <c r="B5" s="93" t="s">
        <v>13</v>
      </c>
      <c r="C5" s="93" t="s">
        <v>118</v>
      </c>
      <c r="D5" s="93">
        <v>2015</v>
      </c>
      <c r="E5" s="93" t="s">
        <v>8</v>
      </c>
      <c r="F5" s="93" t="s">
        <v>8</v>
      </c>
      <c r="G5" s="256"/>
      <c r="H5" s="89">
        <v>164.9671734250918</v>
      </c>
      <c r="I5" s="59">
        <v>161.10082374123311</v>
      </c>
      <c r="J5" s="255">
        <v>3.8663496838587337</v>
      </c>
      <c r="K5" s="59">
        <v>66.741369648205094</v>
      </c>
      <c r="L5" s="59">
        <v>3.3343880245666844</v>
      </c>
      <c r="M5" s="59">
        <v>82.203642955929226</v>
      </c>
      <c r="N5" s="254">
        <v>0.53196165929204908</v>
      </c>
      <c r="O5" s="59">
        <v>9.9396092709640733</v>
      </c>
      <c r="P5" s="59">
        <v>2.2162018661347123</v>
      </c>
      <c r="R5" s="89">
        <v>138.10674510923732</v>
      </c>
      <c r="S5" s="59">
        <v>128.67023200769549</v>
      </c>
      <c r="T5" s="59">
        <v>9.4365131015418307</v>
      </c>
      <c r="U5" s="59">
        <v>51.953036418047631</v>
      </c>
      <c r="V5" s="59">
        <v>4.6297255010344571</v>
      </c>
      <c r="W5" s="59">
        <v>68.01057464786534</v>
      </c>
      <c r="X5" s="59">
        <v>1.7254312996701116</v>
      </c>
      <c r="Y5" s="59">
        <v>8.7066209417825089</v>
      </c>
      <c r="Z5" s="59" t="s">
        <v>140</v>
      </c>
    </row>
    <row r="6" spans="1:26">
      <c r="A6" s="93" t="s">
        <v>943</v>
      </c>
      <c r="B6" s="93" t="s">
        <v>13</v>
      </c>
      <c r="C6" s="93" t="s">
        <v>118</v>
      </c>
      <c r="D6" s="93">
        <v>2015</v>
      </c>
      <c r="E6" s="93" t="s">
        <v>8</v>
      </c>
      <c r="F6" s="93" t="s">
        <v>84</v>
      </c>
      <c r="G6" s="256"/>
      <c r="H6" s="89">
        <v>2.0743571997614354</v>
      </c>
      <c r="I6" s="59">
        <v>2.0743571997614354</v>
      </c>
      <c r="J6" s="255">
        <v>0</v>
      </c>
      <c r="K6" s="59">
        <v>0</v>
      </c>
      <c r="L6" s="59">
        <v>0</v>
      </c>
      <c r="M6" s="59">
        <v>0.56372813494689678</v>
      </c>
      <c r="N6" s="254">
        <v>0</v>
      </c>
      <c r="O6" s="59">
        <v>1.5106290648145386</v>
      </c>
      <c r="P6" s="59">
        <v>0</v>
      </c>
      <c r="R6" s="89">
        <v>1.9728449573242666</v>
      </c>
      <c r="S6" s="59">
        <v>1.9728449573242668</v>
      </c>
      <c r="T6" s="59">
        <v>0</v>
      </c>
      <c r="U6" s="59">
        <v>0</v>
      </c>
      <c r="V6" s="59">
        <v>0</v>
      </c>
      <c r="W6" s="59">
        <v>0.48450775379431688</v>
      </c>
      <c r="X6" s="59">
        <v>0</v>
      </c>
      <c r="Y6" s="59">
        <v>1.4883372035299498</v>
      </c>
      <c r="Z6" s="59" t="s">
        <v>140</v>
      </c>
    </row>
    <row r="7" spans="1:26">
      <c r="A7" s="93" t="s">
        <v>945</v>
      </c>
      <c r="B7" s="93" t="s">
        <v>13</v>
      </c>
      <c r="C7" s="93" t="s">
        <v>118</v>
      </c>
      <c r="D7" s="93">
        <v>2015</v>
      </c>
      <c r="E7" s="93" t="s">
        <v>8</v>
      </c>
      <c r="F7" s="93" t="s">
        <v>109</v>
      </c>
      <c r="G7" s="256"/>
      <c r="H7" s="89">
        <v>0.70301514835144929</v>
      </c>
      <c r="I7" s="59">
        <v>0.70301514835144929</v>
      </c>
      <c r="J7" s="255">
        <v>0</v>
      </c>
      <c r="K7" s="59">
        <v>0</v>
      </c>
      <c r="L7" s="59">
        <v>0</v>
      </c>
      <c r="M7" s="59">
        <v>0.6376969850114822</v>
      </c>
      <c r="N7" s="254">
        <v>0</v>
      </c>
      <c r="O7" s="59">
        <v>6.5318163339967039E-2</v>
      </c>
      <c r="P7" s="59">
        <v>0</v>
      </c>
      <c r="R7" s="89">
        <v>1.8012908673073145</v>
      </c>
      <c r="S7" s="59">
        <v>1.8012908673073145</v>
      </c>
      <c r="T7" s="59">
        <v>0</v>
      </c>
      <c r="U7" s="59">
        <v>0</v>
      </c>
      <c r="V7" s="59">
        <v>0</v>
      </c>
      <c r="W7" s="59">
        <v>1.632712957283025</v>
      </c>
      <c r="X7" s="59">
        <v>0</v>
      </c>
      <c r="Y7" s="59">
        <v>0.16857791002428962</v>
      </c>
      <c r="Z7" s="59" t="s">
        <v>140</v>
      </c>
    </row>
    <row r="8" spans="1:26">
      <c r="A8" s="93" t="s">
        <v>946</v>
      </c>
      <c r="B8" s="93" t="s">
        <v>13</v>
      </c>
      <c r="C8" s="93" t="s">
        <v>118</v>
      </c>
      <c r="D8" s="93">
        <v>2015</v>
      </c>
      <c r="E8" s="93" t="s">
        <v>8</v>
      </c>
      <c r="F8" s="93" t="s">
        <v>98</v>
      </c>
      <c r="G8" s="256"/>
      <c r="H8" s="89">
        <v>0.59858798402075386</v>
      </c>
      <c r="I8" s="59">
        <v>0.59858798402075386</v>
      </c>
      <c r="J8" s="255">
        <v>0</v>
      </c>
      <c r="K8" s="59">
        <v>0</v>
      </c>
      <c r="L8" s="59">
        <v>0</v>
      </c>
      <c r="M8" s="59">
        <v>0.54152113450127615</v>
      </c>
      <c r="N8" s="254">
        <v>0</v>
      </c>
      <c r="O8" s="59">
        <v>5.7066849519477686E-2</v>
      </c>
      <c r="P8" s="59">
        <v>0</v>
      </c>
      <c r="R8" s="89">
        <v>1.587455333623039</v>
      </c>
      <c r="S8" s="59">
        <v>1.587455333623039</v>
      </c>
      <c r="T8" s="59">
        <v>0</v>
      </c>
      <c r="U8" s="59">
        <v>0</v>
      </c>
      <c r="V8" s="59">
        <v>0</v>
      </c>
      <c r="W8" s="59">
        <v>1.4361140486973842</v>
      </c>
      <c r="X8" s="59">
        <v>0</v>
      </c>
      <c r="Y8" s="59">
        <v>0.15134128492565482</v>
      </c>
      <c r="Z8" s="59" t="s">
        <v>140</v>
      </c>
    </row>
    <row r="9" spans="1:26">
      <c r="A9" s="93" t="s">
        <v>947</v>
      </c>
      <c r="B9" s="93" t="s">
        <v>13</v>
      </c>
      <c r="C9" s="93" t="s">
        <v>118</v>
      </c>
      <c r="D9" s="93">
        <v>2015</v>
      </c>
      <c r="E9" s="93" t="s">
        <v>8</v>
      </c>
      <c r="F9" s="93" t="s">
        <v>100</v>
      </c>
      <c r="G9" s="256"/>
      <c r="H9" s="89">
        <v>0</v>
      </c>
      <c r="I9" s="59">
        <v>0</v>
      </c>
      <c r="J9" s="255">
        <v>0</v>
      </c>
      <c r="K9" s="59">
        <v>0</v>
      </c>
      <c r="L9" s="59">
        <v>0</v>
      </c>
      <c r="M9" s="59">
        <v>0</v>
      </c>
      <c r="N9" s="254">
        <v>0</v>
      </c>
      <c r="O9" s="59">
        <v>0</v>
      </c>
      <c r="P9" s="59">
        <v>0</v>
      </c>
      <c r="R9" s="89">
        <v>0</v>
      </c>
      <c r="S9" s="59">
        <v>0</v>
      </c>
      <c r="T9" s="59">
        <v>0</v>
      </c>
      <c r="U9" s="59">
        <v>0</v>
      </c>
      <c r="V9" s="59">
        <v>0</v>
      </c>
      <c r="W9" s="59">
        <v>0</v>
      </c>
      <c r="X9" s="59">
        <v>0</v>
      </c>
      <c r="Y9" s="59">
        <v>0</v>
      </c>
      <c r="Z9" s="59" t="s">
        <v>140</v>
      </c>
    </row>
    <row r="10" spans="1:26">
      <c r="A10" s="93" t="s">
        <v>948</v>
      </c>
      <c r="B10" s="93" t="s">
        <v>13</v>
      </c>
      <c r="C10" s="93" t="s">
        <v>118</v>
      </c>
      <c r="D10" s="93">
        <v>2015</v>
      </c>
      <c r="E10" s="93" t="s">
        <v>8</v>
      </c>
      <c r="F10" s="93" t="s">
        <v>88</v>
      </c>
      <c r="G10" s="256"/>
      <c r="H10" s="89">
        <v>0.69940246089361091</v>
      </c>
      <c r="I10" s="59">
        <v>0.69940246089361091</v>
      </c>
      <c r="J10" s="255">
        <v>0</v>
      </c>
      <c r="K10" s="59">
        <v>0.64808544755166653</v>
      </c>
      <c r="L10" s="59">
        <v>0</v>
      </c>
      <c r="M10" s="59">
        <v>5.1317013341944398E-2</v>
      </c>
      <c r="N10" s="254">
        <v>0</v>
      </c>
      <c r="O10" s="59">
        <v>0</v>
      </c>
      <c r="P10" s="59">
        <v>0</v>
      </c>
      <c r="R10" s="89">
        <v>0.72892845115166582</v>
      </c>
      <c r="S10" s="59">
        <v>0.72892845115166582</v>
      </c>
      <c r="T10" s="59">
        <v>0</v>
      </c>
      <c r="U10" s="59">
        <v>0.57979106240805478</v>
      </c>
      <c r="V10" s="59">
        <v>0</v>
      </c>
      <c r="W10" s="59">
        <v>0.14913738874361099</v>
      </c>
      <c r="X10" s="59">
        <v>0</v>
      </c>
      <c r="Y10" s="59">
        <v>0</v>
      </c>
      <c r="Z10" s="59" t="s">
        <v>140</v>
      </c>
    </row>
    <row r="11" spans="1:26">
      <c r="A11" s="93" t="s">
        <v>950</v>
      </c>
      <c r="B11" s="93" t="s">
        <v>13</v>
      </c>
      <c r="C11" s="93" t="s">
        <v>118</v>
      </c>
      <c r="D11" s="93">
        <v>2015</v>
      </c>
      <c r="E11" s="93" t="s">
        <v>8</v>
      </c>
      <c r="F11" s="93" t="s">
        <v>89</v>
      </c>
      <c r="G11" s="256"/>
      <c r="H11" s="89">
        <v>9.2915202069252754</v>
      </c>
      <c r="I11" s="59">
        <v>9.2915202069252754</v>
      </c>
      <c r="J11" s="255">
        <v>0</v>
      </c>
      <c r="K11" s="59">
        <v>9.2915202069252754</v>
      </c>
      <c r="L11" s="59">
        <v>0</v>
      </c>
      <c r="M11" s="59">
        <v>0</v>
      </c>
      <c r="N11" s="254">
        <v>0</v>
      </c>
      <c r="O11" s="59">
        <v>0</v>
      </c>
      <c r="P11" s="59">
        <v>0</v>
      </c>
      <c r="R11" s="89">
        <v>6.6635785302519457</v>
      </c>
      <c r="S11" s="59">
        <v>6.6635785302519457</v>
      </c>
      <c r="T11" s="59">
        <v>0</v>
      </c>
      <c r="U11" s="59">
        <v>6.6635785302519457</v>
      </c>
      <c r="V11" s="59">
        <v>0</v>
      </c>
      <c r="W11" s="59">
        <v>0</v>
      </c>
      <c r="X11" s="59">
        <v>0</v>
      </c>
      <c r="Y11" s="59">
        <v>0</v>
      </c>
      <c r="Z11" s="59" t="s">
        <v>140</v>
      </c>
    </row>
    <row r="12" spans="1:26">
      <c r="A12" s="93" t="s">
        <v>928</v>
      </c>
      <c r="B12" s="93" t="s">
        <v>13</v>
      </c>
      <c r="C12" s="93" t="s">
        <v>118</v>
      </c>
      <c r="D12" s="93">
        <v>2015</v>
      </c>
      <c r="E12" s="93" t="s">
        <v>8</v>
      </c>
      <c r="F12" s="93" t="s">
        <v>2</v>
      </c>
      <c r="G12" s="256"/>
      <c r="H12" s="89">
        <v>49.430636771378666</v>
      </c>
      <c r="I12" s="59">
        <v>49.430636771378666</v>
      </c>
      <c r="J12" s="255">
        <v>0</v>
      </c>
      <c r="K12" s="59">
        <v>20.423794008140014</v>
      </c>
      <c r="L12" s="59">
        <v>0</v>
      </c>
      <c r="M12" s="59">
        <v>26.252736987552574</v>
      </c>
      <c r="N12" s="254">
        <v>0</v>
      </c>
      <c r="O12" s="59">
        <v>2.5808449257966224</v>
      </c>
      <c r="P12" s="59">
        <v>0.17326084988945753</v>
      </c>
      <c r="R12" s="89">
        <v>40.198289844981332</v>
      </c>
      <c r="S12" s="59">
        <v>40.198289844981332</v>
      </c>
      <c r="T12" s="59">
        <v>0</v>
      </c>
      <c r="U12" s="59">
        <v>15.623484927406658</v>
      </c>
      <c r="V12" s="59">
        <v>0</v>
      </c>
      <c r="W12" s="59">
        <v>22.445036029788177</v>
      </c>
      <c r="X12" s="59">
        <v>0</v>
      </c>
      <c r="Y12" s="59">
        <v>2.1297688877865006</v>
      </c>
      <c r="Z12" s="59" t="s">
        <v>140</v>
      </c>
    </row>
    <row r="13" spans="1:26">
      <c r="A13" s="93" t="s">
        <v>930</v>
      </c>
      <c r="B13" s="93" t="s">
        <v>13</v>
      </c>
      <c r="C13" s="93" t="s">
        <v>118</v>
      </c>
      <c r="D13" s="93">
        <v>2015</v>
      </c>
      <c r="E13" s="93" t="s">
        <v>8</v>
      </c>
      <c r="F13" s="93" t="s">
        <v>3</v>
      </c>
      <c r="G13" s="256"/>
      <c r="H13" s="89">
        <v>21.071179944039176</v>
      </c>
      <c r="I13" s="59">
        <v>21.071179944039176</v>
      </c>
      <c r="J13" s="255">
        <v>0</v>
      </c>
      <c r="K13" s="59">
        <v>5.3897602130288806</v>
      </c>
      <c r="L13" s="59">
        <v>0</v>
      </c>
      <c r="M13" s="59">
        <v>14.845503538512848</v>
      </c>
      <c r="N13" s="254">
        <v>0</v>
      </c>
      <c r="O13" s="59">
        <v>0.83071568950151287</v>
      </c>
      <c r="P13" s="59">
        <v>5.2005029959371852E-3</v>
      </c>
      <c r="R13" s="89">
        <v>16.83135496974014</v>
      </c>
      <c r="S13" s="59">
        <v>16.83135496974014</v>
      </c>
      <c r="T13" s="59">
        <v>0</v>
      </c>
      <c r="U13" s="59">
        <v>4.2691881631952775</v>
      </c>
      <c r="V13" s="59">
        <v>0</v>
      </c>
      <c r="W13" s="59">
        <v>11.906131795532989</v>
      </c>
      <c r="X13" s="59">
        <v>0</v>
      </c>
      <c r="Y13" s="59">
        <v>0.65603501101187434</v>
      </c>
      <c r="Z13" s="59" t="s">
        <v>140</v>
      </c>
    </row>
    <row r="14" spans="1:26">
      <c r="A14" s="93" t="s">
        <v>941</v>
      </c>
      <c r="B14" s="93" t="s">
        <v>13</v>
      </c>
      <c r="C14" s="93" t="s">
        <v>118</v>
      </c>
      <c r="D14" s="93">
        <v>2015</v>
      </c>
      <c r="E14" s="93" t="s">
        <v>8</v>
      </c>
      <c r="F14" s="93" t="s">
        <v>4</v>
      </c>
      <c r="G14" s="256"/>
      <c r="H14" s="89">
        <v>32.612266637682936</v>
      </c>
      <c r="I14" s="59">
        <v>32.612266637682936</v>
      </c>
      <c r="J14" s="255">
        <v>0</v>
      </c>
      <c r="K14" s="59">
        <v>13.814174873755549</v>
      </c>
      <c r="L14" s="59">
        <v>0</v>
      </c>
      <c r="M14" s="59">
        <v>17.609498028638924</v>
      </c>
      <c r="N14" s="254">
        <v>0</v>
      </c>
      <c r="O14" s="59">
        <v>1.0116368392490471</v>
      </c>
      <c r="P14" s="59">
        <v>0.17695689603941273</v>
      </c>
      <c r="R14" s="89">
        <v>23.580039596024115</v>
      </c>
      <c r="S14" s="59">
        <v>23.580039596024115</v>
      </c>
      <c r="T14" s="59">
        <v>0</v>
      </c>
      <c r="U14" s="59">
        <v>12.196762087429727</v>
      </c>
      <c r="V14" s="59">
        <v>0</v>
      </c>
      <c r="W14" s="59">
        <v>10.759020113377296</v>
      </c>
      <c r="X14" s="59">
        <v>0</v>
      </c>
      <c r="Y14" s="59">
        <v>0.62425739521709067</v>
      </c>
      <c r="Z14" s="59" t="s">
        <v>140</v>
      </c>
    </row>
    <row r="15" spans="1:26">
      <c r="A15" s="93" t="s">
        <v>932</v>
      </c>
      <c r="B15" s="93" t="s">
        <v>13</v>
      </c>
      <c r="C15" s="93" t="s">
        <v>118</v>
      </c>
      <c r="D15" s="93">
        <v>2015</v>
      </c>
      <c r="E15" s="93" t="s">
        <v>8</v>
      </c>
      <c r="F15" s="93" t="s">
        <v>5</v>
      </c>
      <c r="G15" s="256"/>
      <c r="H15" s="89">
        <v>13.005908497964407</v>
      </c>
      <c r="I15" s="59">
        <v>13.005908497964407</v>
      </c>
      <c r="J15" s="255">
        <v>0</v>
      </c>
      <c r="K15" s="59">
        <v>12.709129676068324</v>
      </c>
      <c r="L15" s="59">
        <v>0</v>
      </c>
      <c r="M15" s="59">
        <v>0.27540155413579503</v>
      </c>
      <c r="N15" s="254">
        <v>0</v>
      </c>
      <c r="O15" s="59">
        <v>1.8062752850769841E-2</v>
      </c>
      <c r="P15" s="59">
        <v>3.3145149095177235E-3</v>
      </c>
      <c r="R15" s="89">
        <v>8.9235581715856593</v>
      </c>
      <c r="S15" s="59">
        <v>8.9235581715856593</v>
      </c>
      <c r="T15" s="59">
        <v>0</v>
      </c>
      <c r="U15" s="59">
        <v>8.7460474578944485</v>
      </c>
      <c r="V15" s="59">
        <v>0</v>
      </c>
      <c r="W15" s="59">
        <v>0.16662107360072809</v>
      </c>
      <c r="X15" s="59">
        <v>0</v>
      </c>
      <c r="Y15" s="59">
        <v>1.088964009048235E-2</v>
      </c>
      <c r="Z15" s="59" t="s">
        <v>140</v>
      </c>
    </row>
    <row r="16" spans="1:26">
      <c r="A16" s="93" t="s">
        <v>934</v>
      </c>
      <c r="B16" s="93" t="s">
        <v>13</v>
      </c>
      <c r="C16" s="93" t="s">
        <v>118</v>
      </c>
      <c r="D16" s="93">
        <v>2015</v>
      </c>
      <c r="E16" s="93" t="s">
        <v>8</v>
      </c>
      <c r="F16" s="93" t="s">
        <v>6</v>
      </c>
      <c r="G16" s="256"/>
      <c r="H16" s="89">
        <v>13.840001909271702</v>
      </c>
      <c r="I16" s="59">
        <v>9.9736522254129696</v>
      </c>
      <c r="J16" s="255">
        <v>3.8663496838587337</v>
      </c>
      <c r="K16" s="59">
        <v>1.9787336705473519</v>
      </c>
      <c r="L16" s="59">
        <v>3.3343880245666844</v>
      </c>
      <c r="M16" s="59">
        <v>4.0976932708888647</v>
      </c>
      <c r="N16" s="254">
        <v>0.53196165929204908</v>
      </c>
      <c r="O16" s="59">
        <v>2.0397561816763661</v>
      </c>
      <c r="P16" s="59">
        <v>1.8574691023003871</v>
      </c>
      <c r="R16" s="89">
        <v>16.775521254450474</v>
      </c>
      <c r="S16" s="59">
        <v>7.3390081529086455</v>
      </c>
      <c r="T16" s="59">
        <v>9.4365131015418307</v>
      </c>
      <c r="U16" s="59">
        <v>1.6313957475120313</v>
      </c>
      <c r="V16" s="59">
        <v>4.6297255010344571</v>
      </c>
      <c r="W16" s="59">
        <v>3.8215143835915852</v>
      </c>
      <c r="X16" s="59">
        <v>1.7254312996701116</v>
      </c>
      <c r="Y16" s="59">
        <v>1.8860980218050287</v>
      </c>
      <c r="Z16" s="59" t="s">
        <v>140</v>
      </c>
    </row>
    <row r="17" spans="1:26">
      <c r="A17" s="93" t="s">
        <v>936</v>
      </c>
      <c r="B17" s="93" t="s">
        <v>13</v>
      </c>
      <c r="C17" s="93" t="s">
        <v>118</v>
      </c>
      <c r="D17" s="93">
        <v>2015</v>
      </c>
      <c r="E17" s="93" t="s">
        <v>8</v>
      </c>
      <c r="F17" s="93" t="s">
        <v>12</v>
      </c>
      <c r="G17" s="256"/>
      <c r="H17" s="89">
        <v>22.238884648823223</v>
      </c>
      <c r="I17" s="59">
        <v>22.238884648823223</v>
      </c>
      <c r="J17" s="255">
        <v>0</v>
      </c>
      <c r="K17" s="59">
        <v>2.4861715521880603</v>
      </c>
      <c r="L17" s="59">
        <v>0</v>
      </c>
      <c r="M17" s="59">
        <v>17.870067442899913</v>
      </c>
      <c r="N17" s="254">
        <v>0</v>
      </c>
      <c r="O17" s="59">
        <v>1.8826456537352492</v>
      </c>
      <c r="P17" s="59">
        <v>0</v>
      </c>
      <c r="R17" s="89">
        <v>20.631338466420345</v>
      </c>
      <c r="S17" s="59">
        <v>20.631338466420345</v>
      </c>
      <c r="T17" s="59">
        <v>0</v>
      </c>
      <c r="U17" s="59">
        <v>2.2427884419497199</v>
      </c>
      <c r="V17" s="59">
        <v>0</v>
      </c>
      <c r="W17" s="59">
        <v>16.645893152153331</v>
      </c>
      <c r="X17" s="59">
        <v>0</v>
      </c>
      <c r="Y17" s="59">
        <v>1.742656872317295</v>
      </c>
      <c r="Z17" s="59" t="s">
        <v>140</v>
      </c>
    </row>
    <row r="18" spans="1:26">
      <c r="A18" s="93" t="s">
        <v>938</v>
      </c>
      <c r="B18" s="93" t="s">
        <v>13</v>
      </c>
      <c r="C18" s="93" t="s">
        <v>118</v>
      </c>
      <c r="D18" s="93">
        <v>2015</v>
      </c>
      <c r="E18" s="93" t="s">
        <v>8</v>
      </c>
      <c r="F18" s="93" t="s">
        <v>105</v>
      </c>
      <c r="G18" s="256"/>
      <c r="H18" s="89">
        <v>0</v>
      </c>
      <c r="I18" s="59">
        <v>0</v>
      </c>
      <c r="J18" s="255">
        <v>0</v>
      </c>
      <c r="K18" s="59">
        <v>0</v>
      </c>
      <c r="L18" s="59">
        <v>0</v>
      </c>
      <c r="M18" s="59">
        <v>0</v>
      </c>
      <c r="N18" s="254">
        <v>0</v>
      </c>
      <c r="O18" s="59">
        <v>0</v>
      </c>
      <c r="P18" s="59">
        <v>0</v>
      </c>
      <c r="R18" s="89">
        <v>0</v>
      </c>
      <c r="S18" s="59">
        <v>0</v>
      </c>
      <c r="T18" s="59">
        <v>0</v>
      </c>
      <c r="U18" s="59">
        <v>0</v>
      </c>
      <c r="V18" s="59">
        <v>0</v>
      </c>
      <c r="W18" s="59">
        <v>0</v>
      </c>
      <c r="X18" s="59">
        <v>0</v>
      </c>
      <c r="Y18" s="59">
        <v>0</v>
      </c>
      <c r="Z18" s="59" t="s">
        <v>140</v>
      </c>
    </row>
    <row r="19" spans="1:26">
      <c r="A19" s="93" t="s">
        <v>940</v>
      </c>
      <c r="B19" s="93" t="s">
        <v>13</v>
      </c>
      <c r="C19" s="93" t="s">
        <v>118</v>
      </c>
      <c r="D19" s="93">
        <v>2015</v>
      </c>
      <c r="E19" s="93" t="s">
        <v>8</v>
      </c>
      <c r="F19" s="93" t="s">
        <v>106</v>
      </c>
      <c r="G19" s="256"/>
      <c r="H19" s="89">
        <v>0</v>
      </c>
      <c r="I19" s="59">
        <v>0</v>
      </c>
      <c r="J19" s="255">
        <v>0</v>
      </c>
      <c r="K19" s="59">
        <v>0</v>
      </c>
      <c r="L19" s="59">
        <v>0</v>
      </c>
      <c r="M19" s="59">
        <v>0</v>
      </c>
      <c r="N19" s="254">
        <v>0</v>
      </c>
      <c r="O19" s="59">
        <v>0</v>
      </c>
      <c r="P19" s="59">
        <v>0</v>
      </c>
      <c r="R19" s="89">
        <v>0</v>
      </c>
      <c r="S19" s="59">
        <v>0</v>
      </c>
      <c r="T19" s="59">
        <v>0</v>
      </c>
      <c r="U19" s="59">
        <v>0</v>
      </c>
      <c r="V19" s="59">
        <v>0</v>
      </c>
      <c r="W19" s="59">
        <v>0</v>
      </c>
      <c r="X19" s="59">
        <v>0</v>
      </c>
      <c r="Y19" s="59">
        <v>0</v>
      </c>
      <c r="Z19" s="59" t="s">
        <v>140</v>
      </c>
    </row>
    <row r="20" spans="1:26">
      <c r="A20" s="93" t="s">
        <v>953</v>
      </c>
      <c r="B20" s="93" t="s">
        <v>15</v>
      </c>
      <c r="C20" s="93" t="s">
        <v>118</v>
      </c>
      <c r="D20" s="93">
        <v>2015</v>
      </c>
      <c r="E20" s="93" t="s">
        <v>8</v>
      </c>
      <c r="F20" s="93" t="s">
        <v>8</v>
      </c>
      <c r="G20" s="256"/>
      <c r="H20" s="89">
        <v>214.40437708513525</v>
      </c>
      <c r="I20" s="59">
        <v>206.81988424832781</v>
      </c>
      <c r="J20" s="255">
        <v>7.5844928368074322</v>
      </c>
      <c r="K20" s="59">
        <v>79.995182766794429</v>
      </c>
      <c r="L20" s="59">
        <v>7.0434339002838957</v>
      </c>
      <c r="M20" s="59">
        <v>109.59774149296867</v>
      </c>
      <c r="N20" s="254">
        <v>0.54105893652353654</v>
      </c>
      <c r="O20" s="59">
        <v>12.375241658599712</v>
      </c>
      <c r="P20" s="59">
        <v>4.8517183299650037</v>
      </c>
      <c r="R20" s="89">
        <v>176.4575489195764</v>
      </c>
      <c r="S20" s="59">
        <v>158.72966128984098</v>
      </c>
      <c r="T20" s="59">
        <v>17.72788762973542</v>
      </c>
      <c r="U20" s="59">
        <v>60.073837182050774</v>
      </c>
      <c r="V20" s="59">
        <v>10.668957996364719</v>
      </c>
      <c r="W20" s="59">
        <v>88.474071277696979</v>
      </c>
      <c r="X20" s="59">
        <v>1.9487347162262476</v>
      </c>
      <c r="Y20" s="59">
        <v>10.181752830093231</v>
      </c>
      <c r="Z20" s="59" t="s">
        <v>140</v>
      </c>
    </row>
    <row r="21" spans="1:26">
      <c r="A21" s="93" t="s">
        <v>970</v>
      </c>
      <c r="B21" s="93" t="s">
        <v>15</v>
      </c>
      <c r="C21" s="93" t="s">
        <v>118</v>
      </c>
      <c r="D21" s="93">
        <v>2015</v>
      </c>
      <c r="E21" s="93" t="s">
        <v>8</v>
      </c>
      <c r="F21" s="93" t="s">
        <v>84</v>
      </c>
      <c r="G21" s="256"/>
      <c r="H21" s="89">
        <v>1.0112350506958292</v>
      </c>
      <c r="I21" s="59">
        <v>1.0112350506958292</v>
      </c>
      <c r="J21" s="255">
        <v>0</v>
      </c>
      <c r="K21" s="59">
        <v>0</v>
      </c>
      <c r="L21" s="59">
        <v>0</v>
      </c>
      <c r="M21" s="59">
        <v>0.72648860694277617</v>
      </c>
      <c r="N21" s="254">
        <v>0</v>
      </c>
      <c r="O21" s="59">
        <v>0.28474644375305291</v>
      </c>
      <c r="P21" s="59">
        <v>0</v>
      </c>
      <c r="R21" s="89">
        <v>0.88898042237710506</v>
      </c>
      <c r="S21" s="59">
        <v>0.88898042237710517</v>
      </c>
      <c r="T21" s="59">
        <v>0</v>
      </c>
      <c r="U21" s="59">
        <v>0</v>
      </c>
      <c r="V21" s="59">
        <v>0</v>
      </c>
      <c r="W21" s="59">
        <v>0.61677408193071515</v>
      </c>
      <c r="X21" s="59">
        <v>0</v>
      </c>
      <c r="Y21" s="59">
        <v>0.27220634044638997</v>
      </c>
      <c r="Z21" s="59" t="s">
        <v>140</v>
      </c>
    </row>
    <row r="22" spans="1:26">
      <c r="A22" s="93" t="s">
        <v>972</v>
      </c>
      <c r="B22" s="93" t="s">
        <v>15</v>
      </c>
      <c r="C22" s="93" t="s">
        <v>118</v>
      </c>
      <c r="D22" s="93">
        <v>2015</v>
      </c>
      <c r="E22" s="93" t="s">
        <v>8</v>
      </c>
      <c r="F22" s="93" t="s">
        <v>109</v>
      </c>
      <c r="G22" s="256"/>
      <c r="H22" s="89">
        <v>0.31400020052834843</v>
      </c>
      <c r="I22" s="59">
        <v>0.31400020052834843</v>
      </c>
      <c r="J22" s="255">
        <v>0</v>
      </c>
      <c r="K22" s="59">
        <v>0</v>
      </c>
      <c r="L22" s="59">
        <v>0</v>
      </c>
      <c r="M22" s="59">
        <v>0.26740458179197441</v>
      </c>
      <c r="N22" s="254">
        <v>0</v>
      </c>
      <c r="O22" s="59">
        <v>4.6595618736374016E-2</v>
      </c>
      <c r="P22" s="59">
        <v>0</v>
      </c>
      <c r="R22" s="89">
        <v>0.75699043505890251</v>
      </c>
      <c r="S22" s="59">
        <v>0.75699043505890251</v>
      </c>
      <c r="T22" s="59">
        <v>0</v>
      </c>
      <c r="U22" s="59">
        <v>0</v>
      </c>
      <c r="V22" s="59">
        <v>0</v>
      </c>
      <c r="W22" s="59">
        <v>0.63974616026682207</v>
      </c>
      <c r="X22" s="59">
        <v>0</v>
      </c>
      <c r="Y22" s="59">
        <v>0.11724427479208049</v>
      </c>
      <c r="Z22" s="59" t="s">
        <v>140</v>
      </c>
    </row>
    <row r="23" spans="1:26">
      <c r="A23" s="93" t="s">
        <v>973</v>
      </c>
      <c r="B23" s="93" t="s">
        <v>15</v>
      </c>
      <c r="C23" s="93" t="s">
        <v>118</v>
      </c>
      <c r="D23" s="93">
        <v>2015</v>
      </c>
      <c r="E23" s="93" t="s">
        <v>8</v>
      </c>
      <c r="F23" s="93" t="s">
        <v>98</v>
      </c>
      <c r="G23" s="256"/>
      <c r="H23" s="89">
        <v>9.7205772984412964E-2</v>
      </c>
      <c r="I23" s="59">
        <v>9.7205772984412964E-2</v>
      </c>
      <c r="J23" s="255">
        <v>0</v>
      </c>
      <c r="K23" s="59">
        <v>0</v>
      </c>
      <c r="L23" s="59">
        <v>0</v>
      </c>
      <c r="M23" s="59">
        <v>6.9245721641702535E-2</v>
      </c>
      <c r="N23" s="254">
        <v>0</v>
      </c>
      <c r="O23" s="59">
        <v>2.7960051342710436E-2</v>
      </c>
      <c r="P23" s="59">
        <v>0</v>
      </c>
      <c r="R23" s="89">
        <v>0.25778970995466322</v>
      </c>
      <c r="S23" s="59">
        <v>0.25778970995466322</v>
      </c>
      <c r="T23" s="59">
        <v>0</v>
      </c>
      <c r="U23" s="59">
        <v>0</v>
      </c>
      <c r="V23" s="59">
        <v>0</v>
      </c>
      <c r="W23" s="59">
        <v>0.18363965379379515</v>
      </c>
      <c r="X23" s="59">
        <v>0</v>
      </c>
      <c r="Y23" s="59">
        <v>7.4150056160868075E-2</v>
      </c>
      <c r="Z23" s="59" t="s">
        <v>140</v>
      </c>
    </row>
    <row r="24" spans="1:26">
      <c r="A24" s="93" t="s">
        <v>974</v>
      </c>
      <c r="B24" s="93" t="s">
        <v>15</v>
      </c>
      <c r="C24" s="93" t="s">
        <v>118</v>
      </c>
      <c r="D24" s="93">
        <v>2015</v>
      </c>
      <c r="E24" s="93" t="s">
        <v>8</v>
      </c>
      <c r="F24" s="93" t="s">
        <v>100</v>
      </c>
      <c r="G24" s="256"/>
      <c r="H24" s="89">
        <v>0</v>
      </c>
      <c r="I24" s="59">
        <v>0</v>
      </c>
      <c r="J24" s="255">
        <v>0</v>
      </c>
      <c r="K24" s="59">
        <v>0</v>
      </c>
      <c r="L24" s="59">
        <v>0</v>
      </c>
      <c r="M24" s="59">
        <v>0</v>
      </c>
      <c r="N24" s="254">
        <v>0</v>
      </c>
      <c r="O24" s="59">
        <v>0</v>
      </c>
      <c r="P24" s="59">
        <v>0</v>
      </c>
      <c r="R24" s="89">
        <v>0</v>
      </c>
      <c r="S24" s="59">
        <v>0</v>
      </c>
      <c r="T24" s="59">
        <v>0</v>
      </c>
      <c r="U24" s="59">
        <v>0</v>
      </c>
      <c r="V24" s="59">
        <v>0</v>
      </c>
      <c r="W24" s="59">
        <v>0</v>
      </c>
      <c r="X24" s="59">
        <v>0</v>
      </c>
      <c r="Y24" s="59">
        <v>0</v>
      </c>
      <c r="Z24" s="59" t="s">
        <v>140</v>
      </c>
    </row>
    <row r="25" spans="1:26">
      <c r="A25" s="93" t="s">
        <v>975</v>
      </c>
      <c r="B25" s="93" t="s">
        <v>15</v>
      </c>
      <c r="C25" s="93" t="s">
        <v>118</v>
      </c>
      <c r="D25" s="93">
        <v>2015</v>
      </c>
      <c r="E25" s="93" t="s">
        <v>8</v>
      </c>
      <c r="F25" s="93" t="s">
        <v>88</v>
      </c>
      <c r="G25" s="256"/>
      <c r="H25" s="89">
        <v>0.20039098626000004</v>
      </c>
      <c r="I25" s="59">
        <v>0.20039098626000004</v>
      </c>
      <c r="J25" s="255">
        <v>0</v>
      </c>
      <c r="K25" s="59">
        <v>0.16028886297027783</v>
      </c>
      <c r="L25" s="59">
        <v>0</v>
      </c>
      <c r="M25" s="59">
        <v>4.0102123289722201E-2</v>
      </c>
      <c r="N25" s="254">
        <v>0</v>
      </c>
      <c r="O25" s="59">
        <v>0</v>
      </c>
      <c r="P25" s="59">
        <v>0</v>
      </c>
      <c r="R25" s="89">
        <v>0.26069323752444407</v>
      </c>
      <c r="S25" s="59">
        <v>0.26069323752444407</v>
      </c>
      <c r="T25" s="59">
        <v>0</v>
      </c>
      <c r="U25" s="59">
        <v>0.1430927955950001</v>
      </c>
      <c r="V25" s="59">
        <v>0</v>
      </c>
      <c r="W25" s="59">
        <v>0.11760044192944399</v>
      </c>
      <c r="X25" s="59">
        <v>0</v>
      </c>
      <c r="Y25" s="59">
        <v>0</v>
      </c>
      <c r="Z25" s="59" t="s">
        <v>140</v>
      </c>
    </row>
    <row r="26" spans="1:26">
      <c r="A26" s="93" t="s">
        <v>977</v>
      </c>
      <c r="B26" s="93" t="s">
        <v>15</v>
      </c>
      <c r="C26" s="93" t="s">
        <v>118</v>
      </c>
      <c r="D26" s="93">
        <v>2015</v>
      </c>
      <c r="E26" s="93" t="s">
        <v>8</v>
      </c>
      <c r="F26" s="93" t="s">
        <v>89</v>
      </c>
      <c r="G26" s="256"/>
      <c r="H26" s="89">
        <v>7.7243066614897185</v>
      </c>
      <c r="I26" s="59">
        <v>7.7243066614897185</v>
      </c>
      <c r="J26" s="255">
        <v>0</v>
      </c>
      <c r="K26" s="59">
        <v>7.7243066614897185</v>
      </c>
      <c r="L26" s="59">
        <v>0</v>
      </c>
      <c r="M26" s="59">
        <v>0</v>
      </c>
      <c r="N26" s="254">
        <v>0</v>
      </c>
      <c r="O26" s="59">
        <v>0</v>
      </c>
      <c r="P26" s="59">
        <v>0</v>
      </c>
      <c r="R26" s="89">
        <v>5.3492356301336059</v>
      </c>
      <c r="S26" s="59">
        <v>5.3492356301336059</v>
      </c>
      <c r="T26" s="59">
        <v>0</v>
      </c>
      <c r="U26" s="59">
        <v>5.3492356301336059</v>
      </c>
      <c r="V26" s="59">
        <v>0</v>
      </c>
      <c r="W26" s="59">
        <v>0</v>
      </c>
      <c r="X26" s="59">
        <v>0</v>
      </c>
      <c r="Y26" s="59">
        <v>0</v>
      </c>
      <c r="Z26" s="59" t="s">
        <v>140</v>
      </c>
    </row>
    <row r="27" spans="1:26">
      <c r="A27" s="93" t="s">
        <v>955</v>
      </c>
      <c r="B27" s="93" t="s">
        <v>15</v>
      </c>
      <c r="C27" s="93" t="s">
        <v>118</v>
      </c>
      <c r="D27" s="93">
        <v>2015</v>
      </c>
      <c r="E27" s="93" t="s">
        <v>8</v>
      </c>
      <c r="F27" s="93" t="s">
        <v>2</v>
      </c>
      <c r="G27" s="256"/>
      <c r="H27" s="89">
        <v>101.72518241431534</v>
      </c>
      <c r="I27" s="59">
        <v>101.72518241431536</v>
      </c>
      <c r="J27" s="255">
        <v>0</v>
      </c>
      <c r="K27" s="59">
        <v>34.682050315140842</v>
      </c>
      <c r="L27" s="59">
        <v>0</v>
      </c>
      <c r="M27" s="59">
        <v>59.771943168505175</v>
      </c>
      <c r="N27" s="254">
        <v>0</v>
      </c>
      <c r="O27" s="59">
        <v>5.3918962669343866</v>
      </c>
      <c r="P27" s="59">
        <v>1.8792926637349368</v>
      </c>
      <c r="R27" s="89">
        <v>79.610514829840781</v>
      </c>
      <c r="S27" s="59">
        <v>79.610514829840781</v>
      </c>
      <c r="T27" s="59">
        <v>0</v>
      </c>
      <c r="U27" s="59">
        <v>26.059455853421397</v>
      </c>
      <c r="V27" s="59">
        <v>0</v>
      </c>
      <c r="W27" s="59">
        <v>49.201098991043239</v>
      </c>
      <c r="X27" s="59">
        <v>0</v>
      </c>
      <c r="Y27" s="59">
        <v>4.3499599853761524</v>
      </c>
      <c r="Z27" s="59" t="s">
        <v>140</v>
      </c>
    </row>
    <row r="28" spans="1:26">
      <c r="A28" s="93" t="s">
        <v>957</v>
      </c>
      <c r="B28" s="93" t="s">
        <v>15</v>
      </c>
      <c r="C28" s="93" t="s">
        <v>118</v>
      </c>
      <c r="D28" s="93">
        <v>2015</v>
      </c>
      <c r="E28" s="93" t="s">
        <v>8</v>
      </c>
      <c r="F28" s="93" t="s">
        <v>3</v>
      </c>
      <c r="G28" s="256"/>
      <c r="H28" s="89">
        <v>43.609354852664012</v>
      </c>
      <c r="I28" s="59">
        <v>43.609354852664005</v>
      </c>
      <c r="J28" s="255">
        <v>0</v>
      </c>
      <c r="K28" s="59">
        <v>4.0468273595399999</v>
      </c>
      <c r="L28" s="59">
        <v>0</v>
      </c>
      <c r="M28" s="59">
        <v>34.397856428692791</v>
      </c>
      <c r="N28" s="254">
        <v>0</v>
      </c>
      <c r="O28" s="59">
        <v>4.0944960857699337</v>
      </c>
      <c r="P28" s="59">
        <v>1.0701749786612857</v>
      </c>
      <c r="R28" s="89">
        <v>32.746378018701428</v>
      </c>
      <c r="S28" s="59">
        <v>32.746378018701421</v>
      </c>
      <c r="T28" s="59">
        <v>0</v>
      </c>
      <c r="U28" s="59">
        <v>3.199342913278056</v>
      </c>
      <c r="V28" s="59">
        <v>0</v>
      </c>
      <c r="W28" s="59">
        <v>26.409264361087292</v>
      </c>
      <c r="X28" s="59">
        <v>0</v>
      </c>
      <c r="Y28" s="59">
        <v>3.1377707443360725</v>
      </c>
      <c r="Z28" s="59" t="s">
        <v>140</v>
      </c>
    </row>
    <row r="29" spans="1:26">
      <c r="A29" s="93" t="s">
        <v>968</v>
      </c>
      <c r="B29" s="93" t="s">
        <v>15</v>
      </c>
      <c r="C29" s="93" t="s">
        <v>118</v>
      </c>
      <c r="D29" s="93">
        <v>2015</v>
      </c>
      <c r="E29" s="93" t="s">
        <v>8</v>
      </c>
      <c r="F29" s="93" t="s">
        <v>4</v>
      </c>
      <c r="G29" s="256"/>
      <c r="H29" s="89">
        <v>13.661010916809023</v>
      </c>
      <c r="I29" s="59">
        <v>13.661010916809021</v>
      </c>
      <c r="J29" s="255">
        <v>0</v>
      </c>
      <c r="K29" s="59">
        <v>7.1826801367699913</v>
      </c>
      <c r="L29" s="59">
        <v>0</v>
      </c>
      <c r="M29" s="59">
        <v>6.2078379440825122</v>
      </c>
      <c r="N29" s="254">
        <v>0</v>
      </c>
      <c r="O29" s="59">
        <v>0.27049283595651835</v>
      </c>
      <c r="P29" s="59">
        <v>0</v>
      </c>
      <c r="R29" s="89">
        <v>10.508395494582143</v>
      </c>
      <c r="S29" s="59">
        <v>10.508395494582143</v>
      </c>
      <c r="T29" s="59">
        <v>0</v>
      </c>
      <c r="U29" s="59">
        <v>6.19650128897056</v>
      </c>
      <c r="V29" s="59">
        <v>0</v>
      </c>
      <c r="W29" s="59">
        <v>4.1291087351639115</v>
      </c>
      <c r="X29" s="59">
        <v>0</v>
      </c>
      <c r="Y29" s="59">
        <v>0.18278547044767038</v>
      </c>
      <c r="Z29" s="59" t="s">
        <v>140</v>
      </c>
    </row>
    <row r="30" spans="1:26">
      <c r="A30" s="93" t="s">
        <v>959</v>
      </c>
      <c r="B30" s="93" t="s">
        <v>15</v>
      </c>
      <c r="C30" s="93" t="s">
        <v>118</v>
      </c>
      <c r="D30" s="93">
        <v>2015</v>
      </c>
      <c r="E30" s="93" t="s">
        <v>8</v>
      </c>
      <c r="F30" s="93" t="s">
        <v>5</v>
      </c>
      <c r="G30" s="256"/>
      <c r="H30" s="89">
        <v>18.019525154292619</v>
      </c>
      <c r="I30" s="59">
        <v>18.019525154292619</v>
      </c>
      <c r="J30" s="255">
        <v>0</v>
      </c>
      <c r="K30" s="59">
        <v>17.081596509081116</v>
      </c>
      <c r="L30" s="59">
        <v>0</v>
      </c>
      <c r="M30" s="59">
        <v>0.90676692046910379</v>
      </c>
      <c r="N30" s="254">
        <v>0</v>
      </c>
      <c r="O30" s="59">
        <v>3.116172474239997E-2</v>
      </c>
      <c r="P30" s="59">
        <v>0</v>
      </c>
      <c r="R30" s="89">
        <v>12.004356032071021</v>
      </c>
      <c r="S30" s="59">
        <v>12.004356032071021</v>
      </c>
      <c r="T30" s="59">
        <v>0</v>
      </c>
      <c r="U30" s="59">
        <v>11.44236719884751</v>
      </c>
      <c r="V30" s="59">
        <v>0</v>
      </c>
      <c r="W30" s="59">
        <v>0.54334221519881953</v>
      </c>
      <c r="X30" s="59">
        <v>0</v>
      </c>
      <c r="Y30" s="59">
        <v>1.8646618024690666E-2</v>
      </c>
      <c r="Z30" s="59" t="s">
        <v>140</v>
      </c>
    </row>
    <row r="31" spans="1:26">
      <c r="A31" s="93" t="s">
        <v>961</v>
      </c>
      <c r="B31" s="93" t="s">
        <v>15</v>
      </c>
      <c r="C31" s="93" t="s">
        <v>118</v>
      </c>
      <c r="D31" s="93">
        <v>2015</v>
      </c>
      <c r="E31" s="93" t="s">
        <v>8</v>
      </c>
      <c r="F31" s="93" t="s">
        <v>6</v>
      </c>
      <c r="G31" s="256"/>
      <c r="H31" s="89">
        <v>20.991217559849023</v>
      </c>
      <c r="I31" s="59">
        <v>13.406724723041595</v>
      </c>
      <c r="J31" s="255">
        <v>7.5844928368074322</v>
      </c>
      <c r="K31" s="59">
        <v>4.1664412227760943</v>
      </c>
      <c r="L31" s="59">
        <v>7.0434339002838957</v>
      </c>
      <c r="M31" s="59">
        <v>5.2169219081683629</v>
      </c>
      <c r="N31" s="254">
        <v>0.54105893652353654</v>
      </c>
      <c r="O31" s="59">
        <v>2.1211109045283569</v>
      </c>
      <c r="P31" s="59">
        <v>1.9022506875687808</v>
      </c>
      <c r="R31" s="89">
        <v>27.806835109744387</v>
      </c>
      <c r="S31" s="59">
        <v>10.078947480008967</v>
      </c>
      <c r="T31" s="59">
        <v>17.72788762973542</v>
      </c>
      <c r="U31" s="59">
        <v>3.2175258330441512</v>
      </c>
      <c r="V31" s="59">
        <v>10.668957996364719</v>
      </c>
      <c r="W31" s="59">
        <v>4.8867395835871523</v>
      </c>
      <c r="X31" s="59">
        <v>1.9487347162262476</v>
      </c>
      <c r="Y31" s="59">
        <v>1.9746820633776649</v>
      </c>
      <c r="Z31" s="59" t="s">
        <v>140</v>
      </c>
    </row>
    <row r="32" spans="1:26">
      <c r="A32" s="93" t="s">
        <v>963</v>
      </c>
      <c r="B32" s="93" t="s">
        <v>15</v>
      </c>
      <c r="C32" s="93" t="s">
        <v>118</v>
      </c>
      <c r="D32" s="93">
        <v>2015</v>
      </c>
      <c r="E32" s="93" t="s">
        <v>8</v>
      </c>
      <c r="F32" s="93" t="s">
        <v>12</v>
      </c>
      <c r="G32" s="256"/>
      <c r="H32" s="89">
        <v>7.1481532882316028</v>
      </c>
      <c r="I32" s="59">
        <v>7.1481532882316028</v>
      </c>
      <c r="J32" s="255">
        <v>0</v>
      </c>
      <c r="K32" s="59">
        <v>4.9509916990266598</v>
      </c>
      <c r="L32" s="59">
        <v>0</v>
      </c>
      <c r="M32" s="59">
        <v>2.0624198110262544</v>
      </c>
      <c r="N32" s="254">
        <v>0</v>
      </c>
      <c r="O32" s="59">
        <v>0.13474177817868843</v>
      </c>
      <c r="P32" s="59">
        <v>0</v>
      </c>
      <c r="R32" s="89">
        <v>6.5251697095435048</v>
      </c>
      <c r="S32" s="59">
        <v>6.5251697095435048</v>
      </c>
      <c r="T32" s="59">
        <v>0</v>
      </c>
      <c r="U32" s="59">
        <v>4.4663156687611201</v>
      </c>
      <c r="V32" s="59">
        <v>0</v>
      </c>
      <c r="W32" s="59">
        <v>1.9303967074898769</v>
      </c>
      <c r="X32" s="59">
        <v>0</v>
      </c>
      <c r="Y32" s="59">
        <v>0.12845733329250833</v>
      </c>
      <c r="Z32" s="59" t="s">
        <v>140</v>
      </c>
    </row>
    <row r="33" spans="1:26">
      <c r="A33" s="93" t="s">
        <v>965</v>
      </c>
      <c r="B33" s="93" t="s">
        <v>15</v>
      </c>
      <c r="C33" s="93" t="s">
        <v>118</v>
      </c>
      <c r="D33" s="93">
        <v>2015</v>
      </c>
      <c r="E33" s="93" t="s">
        <v>8</v>
      </c>
      <c r="F33" s="93" t="s">
        <v>105</v>
      </c>
      <c r="G33" s="256"/>
      <c r="H33" s="89">
        <v>0</v>
      </c>
      <c r="I33" s="59">
        <v>0</v>
      </c>
      <c r="J33" s="255">
        <v>0</v>
      </c>
      <c r="K33" s="59">
        <v>0</v>
      </c>
      <c r="L33" s="59">
        <v>0</v>
      </c>
      <c r="M33" s="59">
        <v>0</v>
      </c>
      <c r="N33" s="254">
        <v>0</v>
      </c>
      <c r="O33" s="59">
        <v>0</v>
      </c>
      <c r="P33" s="59">
        <v>0</v>
      </c>
      <c r="R33" s="89">
        <v>0</v>
      </c>
      <c r="S33" s="59">
        <v>0</v>
      </c>
      <c r="T33" s="59">
        <v>0</v>
      </c>
      <c r="U33" s="59">
        <v>0</v>
      </c>
      <c r="V33" s="59">
        <v>0</v>
      </c>
      <c r="W33" s="59">
        <v>0</v>
      </c>
      <c r="X33" s="59">
        <v>0</v>
      </c>
      <c r="Y33" s="59">
        <v>0</v>
      </c>
      <c r="Z33" s="59" t="s">
        <v>140</v>
      </c>
    </row>
    <row r="34" spans="1:26">
      <c r="A34" s="93" t="s">
        <v>967</v>
      </c>
      <c r="B34" s="93" t="s">
        <v>15</v>
      </c>
      <c r="C34" s="93" t="s">
        <v>118</v>
      </c>
      <c r="D34" s="93">
        <v>2015</v>
      </c>
      <c r="E34" s="93" t="s">
        <v>8</v>
      </c>
      <c r="F34" s="93" t="s">
        <v>106</v>
      </c>
      <c r="G34" s="256"/>
      <c r="H34" s="89">
        <v>0</v>
      </c>
      <c r="I34" s="59">
        <v>0</v>
      </c>
      <c r="J34" s="255">
        <v>0</v>
      </c>
      <c r="K34" s="59">
        <v>0</v>
      </c>
      <c r="L34" s="59">
        <v>0</v>
      </c>
      <c r="M34" s="59">
        <v>0</v>
      </c>
      <c r="N34" s="254">
        <v>0</v>
      </c>
      <c r="O34" s="59">
        <v>0</v>
      </c>
      <c r="P34" s="59">
        <v>0</v>
      </c>
      <c r="R34" s="89">
        <v>0</v>
      </c>
      <c r="S34" s="59">
        <v>0</v>
      </c>
      <c r="T34" s="59">
        <v>0</v>
      </c>
      <c r="U34" s="59">
        <v>0</v>
      </c>
      <c r="V34" s="59">
        <v>0</v>
      </c>
      <c r="W34" s="59">
        <v>0</v>
      </c>
      <c r="X34" s="59">
        <v>0</v>
      </c>
      <c r="Y34" s="59">
        <v>0</v>
      </c>
      <c r="Z34" s="59" t="s">
        <v>140</v>
      </c>
    </row>
    <row r="35" spans="1:26">
      <c r="A35" s="93" t="s">
        <v>980</v>
      </c>
      <c r="B35" s="93" t="s">
        <v>17</v>
      </c>
      <c r="C35" s="93" t="s">
        <v>119</v>
      </c>
      <c r="D35" s="93">
        <v>2015</v>
      </c>
      <c r="E35" s="93" t="s">
        <v>8</v>
      </c>
      <c r="F35" s="93" t="s">
        <v>8</v>
      </c>
      <c r="G35" s="256"/>
      <c r="H35" s="89">
        <v>49.916282255586424</v>
      </c>
      <c r="I35" s="59">
        <v>48.051458914864924</v>
      </c>
      <c r="J35" s="255">
        <v>1.8648233407214965</v>
      </c>
      <c r="K35" s="59">
        <v>18.557324776694649</v>
      </c>
      <c r="L35" s="59">
        <v>0.91724531153539135</v>
      </c>
      <c r="M35" s="59">
        <v>24.282600313431701</v>
      </c>
      <c r="N35" s="254">
        <v>0.94757802918610512</v>
      </c>
      <c r="O35" s="59">
        <v>3.7657843055432854</v>
      </c>
      <c r="P35" s="59">
        <v>1.4457495191952883</v>
      </c>
      <c r="R35" s="89">
        <v>41.958641705568532</v>
      </c>
      <c r="S35" s="59">
        <v>37.845807875881661</v>
      </c>
      <c r="T35" s="59">
        <v>4.1128338296868732</v>
      </c>
      <c r="U35" s="59">
        <v>14.932183584079221</v>
      </c>
      <c r="V35" s="59">
        <v>1.6208155080281725</v>
      </c>
      <c r="W35" s="59">
        <v>19.550226378041675</v>
      </c>
      <c r="X35" s="59">
        <v>2.3780953979760877</v>
      </c>
      <c r="Y35" s="59">
        <v>3.3633979137607692</v>
      </c>
      <c r="Z35" s="59" t="s">
        <v>140</v>
      </c>
    </row>
    <row r="36" spans="1:26">
      <c r="A36" s="93" t="s">
        <v>997</v>
      </c>
      <c r="B36" s="93" t="s">
        <v>17</v>
      </c>
      <c r="C36" s="93" t="s">
        <v>119</v>
      </c>
      <c r="D36" s="93">
        <v>2015</v>
      </c>
      <c r="E36" s="93" t="s">
        <v>8</v>
      </c>
      <c r="F36" s="93" t="s">
        <v>84</v>
      </c>
      <c r="G36" s="256"/>
      <c r="H36" s="89">
        <v>1.6765072957177447</v>
      </c>
      <c r="I36" s="59">
        <v>1.6765072957177449</v>
      </c>
      <c r="J36" s="255">
        <v>0</v>
      </c>
      <c r="K36" s="59">
        <v>0</v>
      </c>
      <c r="L36" s="59">
        <v>0</v>
      </c>
      <c r="M36" s="59">
        <v>1.510295616758301</v>
      </c>
      <c r="N36" s="254">
        <v>0</v>
      </c>
      <c r="O36" s="59">
        <v>0.16621167895944389</v>
      </c>
      <c r="P36" s="59">
        <v>0</v>
      </c>
      <c r="R36" s="89">
        <v>1.3901502089577538</v>
      </c>
      <c r="S36" s="59">
        <v>1.3901502089577538</v>
      </c>
      <c r="T36" s="59">
        <v>0</v>
      </c>
      <c r="U36" s="59">
        <v>0</v>
      </c>
      <c r="V36" s="59">
        <v>0</v>
      </c>
      <c r="W36" s="59">
        <v>1.2422065638257813</v>
      </c>
      <c r="X36" s="59">
        <v>0</v>
      </c>
      <c r="Y36" s="59">
        <v>0.14794364513197242</v>
      </c>
      <c r="Z36" s="59" t="s">
        <v>140</v>
      </c>
    </row>
    <row r="37" spans="1:26">
      <c r="A37" s="93" t="s">
        <v>999</v>
      </c>
      <c r="B37" s="93" t="s">
        <v>17</v>
      </c>
      <c r="C37" s="93" t="s">
        <v>119</v>
      </c>
      <c r="D37" s="93">
        <v>2015</v>
      </c>
      <c r="E37" s="93" t="s">
        <v>8</v>
      </c>
      <c r="F37" s="93" t="s">
        <v>109</v>
      </c>
      <c r="G37" s="256"/>
      <c r="H37" s="89">
        <v>0.52629159775716339</v>
      </c>
      <c r="I37" s="59">
        <v>0.52629159775716339</v>
      </c>
      <c r="J37" s="255">
        <v>0</v>
      </c>
      <c r="K37" s="59">
        <v>0</v>
      </c>
      <c r="L37" s="59">
        <v>0</v>
      </c>
      <c r="M37" s="59">
        <v>0.45497970739382759</v>
      </c>
      <c r="N37" s="254">
        <v>0</v>
      </c>
      <c r="O37" s="59">
        <v>7.1311890363335698E-2</v>
      </c>
      <c r="P37" s="59">
        <v>0</v>
      </c>
      <c r="R37" s="89">
        <v>1.2982181938457289</v>
      </c>
      <c r="S37" s="59">
        <v>1.2982181938457289</v>
      </c>
      <c r="T37" s="59">
        <v>0</v>
      </c>
      <c r="U37" s="59">
        <v>0</v>
      </c>
      <c r="V37" s="59">
        <v>0</v>
      </c>
      <c r="W37" s="59">
        <v>1.1147669089676935</v>
      </c>
      <c r="X37" s="59">
        <v>0</v>
      </c>
      <c r="Y37" s="59">
        <v>0.18345128487803544</v>
      </c>
      <c r="Z37" s="59" t="s">
        <v>140</v>
      </c>
    </row>
    <row r="38" spans="1:26">
      <c r="A38" s="93" t="s">
        <v>1000</v>
      </c>
      <c r="B38" s="93" t="s">
        <v>17</v>
      </c>
      <c r="C38" s="93" t="s">
        <v>119</v>
      </c>
      <c r="D38" s="93">
        <v>2015</v>
      </c>
      <c r="E38" s="93" t="s">
        <v>8</v>
      </c>
      <c r="F38" s="93" t="s">
        <v>98</v>
      </c>
      <c r="G38" s="256"/>
      <c r="H38" s="89">
        <v>0.39462063385652835</v>
      </c>
      <c r="I38" s="59">
        <v>0.39462063385652835</v>
      </c>
      <c r="J38" s="255">
        <v>0</v>
      </c>
      <c r="K38" s="59">
        <v>0</v>
      </c>
      <c r="L38" s="59">
        <v>0</v>
      </c>
      <c r="M38" s="59">
        <v>0.33110999936108049</v>
      </c>
      <c r="N38" s="254">
        <v>0</v>
      </c>
      <c r="O38" s="59">
        <v>6.3510634495447832E-2</v>
      </c>
      <c r="P38" s="59">
        <v>0</v>
      </c>
      <c r="R38" s="89">
        <v>1.0465339209875131</v>
      </c>
      <c r="S38" s="59">
        <v>1.0465339209875131</v>
      </c>
      <c r="T38" s="59">
        <v>0</v>
      </c>
      <c r="U38" s="59">
        <v>0</v>
      </c>
      <c r="V38" s="59">
        <v>0</v>
      </c>
      <c r="W38" s="59">
        <v>0.87810371830558542</v>
      </c>
      <c r="X38" s="59">
        <v>0</v>
      </c>
      <c r="Y38" s="59">
        <v>0.16843020268192765</v>
      </c>
      <c r="Z38" s="59" t="s">
        <v>140</v>
      </c>
    </row>
    <row r="39" spans="1:26">
      <c r="A39" s="93" t="s">
        <v>1001</v>
      </c>
      <c r="B39" s="93" t="s">
        <v>17</v>
      </c>
      <c r="C39" s="93" t="s">
        <v>119</v>
      </c>
      <c r="D39" s="93">
        <v>2015</v>
      </c>
      <c r="E39" s="93" t="s">
        <v>8</v>
      </c>
      <c r="F39" s="93" t="s">
        <v>100</v>
      </c>
      <c r="G39" s="256"/>
      <c r="H39" s="89">
        <v>0</v>
      </c>
      <c r="I39" s="59">
        <v>0</v>
      </c>
      <c r="J39" s="255">
        <v>0</v>
      </c>
      <c r="K39" s="59">
        <v>0</v>
      </c>
      <c r="L39" s="59">
        <v>0</v>
      </c>
      <c r="M39" s="59">
        <v>0</v>
      </c>
      <c r="N39" s="254">
        <v>0</v>
      </c>
      <c r="O39" s="59">
        <v>0</v>
      </c>
      <c r="P39" s="59">
        <v>0</v>
      </c>
      <c r="R39" s="89">
        <v>0</v>
      </c>
      <c r="S39" s="59">
        <v>0</v>
      </c>
      <c r="T39" s="59">
        <v>0</v>
      </c>
      <c r="U39" s="59">
        <v>0</v>
      </c>
      <c r="V39" s="59">
        <v>0</v>
      </c>
      <c r="W39" s="59">
        <v>0</v>
      </c>
      <c r="X39" s="59">
        <v>0</v>
      </c>
      <c r="Y39" s="59">
        <v>0</v>
      </c>
      <c r="Z39" s="59" t="s">
        <v>140</v>
      </c>
    </row>
    <row r="40" spans="1:26">
      <c r="A40" s="93" t="s">
        <v>1002</v>
      </c>
      <c r="B40" s="93" t="s">
        <v>17</v>
      </c>
      <c r="C40" s="93" t="s">
        <v>119</v>
      </c>
      <c r="D40" s="93">
        <v>2015</v>
      </c>
      <c r="E40" s="93" t="s">
        <v>8</v>
      </c>
      <c r="F40" s="93" t="s">
        <v>88</v>
      </c>
      <c r="G40" s="256"/>
      <c r="H40" s="89">
        <v>0.19416493597194456</v>
      </c>
      <c r="I40" s="59">
        <v>0.19416493597194456</v>
      </c>
      <c r="J40" s="255">
        <v>0</v>
      </c>
      <c r="K40" s="59">
        <v>0.16997659393638898</v>
      </c>
      <c r="L40" s="59">
        <v>0</v>
      </c>
      <c r="M40" s="59">
        <v>2.4188342035555602E-2</v>
      </c>
      <c r="N40" s="254">
        <v>0</v>
      </c>
      <c r="O40" s="59">
        <v>0</v>
      </c>
      <c r="P40" s="59">
        <v>0</v>
      </c>
      <c r="R40" s="89">
        <v>0.18723820566861121</v>
      </c>
      <c r="S40" s="59">
        <v>0.18723820566861121</v>
      </c>
      <c r="T40" s="59">
        <v>0</v>
      </c>
      <c r="U40" s="59">
        <v>0.11972167528555561</v>
      </c>
      <c r="V40" s="59">
        <v>0</v>
      </c>
      <c r="W40" s="59">
        <v>6.7516530383055606E-2</v>
      </c>
      <c r="X40" s="59">
        <v>0</v>
      </c>
      <c r="Y40" s="59">
        <v>0</v>
      </c>
      <c r="Z40" s="59" t="s">
        <v>140</v>
      </c>
    </row>
    <row r="41" spans="1:26">
      <c r="A41" s="93" t="s">
        <v>1004</v>
      </c>
      <c r="B41" s="93" t="s">
        <v>17</v>
      </c>
      <c r="C41" s="93" t="s">
        <v>119</v>
      </c>
      <c r="D41" s="93">
        <v>2015</v>
      </c>
      <c r="E41" s="93" t="s">
        <v>8</v>
      </c>
      <c r="F41" s="93" t="s">
        <v>89</v>
      </c>
      <c r="G41" s="256"/>
      <c r="H41" s="89">
        <v>1.7045121569311106</v>
      </c>
      <c r="I41" s="59">
        <v>1.7045121569311106</v>
      </c>
      <c r="J41" s="255">
        <v>0</v>
      </c>
      <c r="K41" s="59">
        <v>1.7045121569311108</v>
      </c>
      <c r="L41" s="59">
        <v>0</v>
      </c>
      <c r="M41" s="59">
        <v>0</v>
      </c>
      <c r="N41" s="254">
        <v>0</v>
      </c>
      <c r="O41" s="59">
        <v>0</v>
      </c>
      <c r="P41" s="59">
        <v>0</v>
      </c>
      <c r="R41" s="89">
        <v>1.2506329983683329</v>
      </c>
      <c r="S41" s="59">
        <v>1.2506329983683329</v>
      </c>
      <c r="T41" s="59">
        <v>0</v>
      </c>
      <c r="U41" s="59">
        <v>1.2506329983683329</v>
      </c>
      <c r="V41" s="59">
        <v>0</v>
      </c>
      <c r="W41" s="59">
        <v>0</v>
      </c>
      <c r="X41" s="59">
        <v>0</v>
      </c>
      <c r="Y41" s="59">
        <v>0</v>
      </c>
      <c r="Z41" s="59" t="s">
        <v>140</v>
      </c>
    </row>
    <row r="42" spans="1:26">
      <c r="A42" s="93" t="s">
        <v>982</v>
      </c>
      <c r="B42" s="93" t="s">
        <v>17</v>
      </c>
      <c r="C42" s="93" t="s">
        <v>119</v>
      </c>
      <c r="D42" s="93">
        <v>2015</v>
      </c>
      <c r="E42" s="93" t="s">
        <v>8</v>
      </c>
      <c r="F42" s="93" t="s">
        <v>2</v>
      </c>
      <c r="G42" s="256"/>
      <c r="H42" s="89">
        <v>10.926433250824447</v>
      </c>
      <c r="I42" s="59">
        <v>10.926433250824447</v>
      </c>
      <c r="J42" s="255">
        <v>0</v>
      </c>
      <c r="K42" s="59">
        <v>6.0134899833336171</v>
      </c>
      <c r="L42" s="59">
        <v>0</v>
      </c>
      <c r="M42" s="59">
        <v>4.2882570606895509</v>
      </c>
      <c r="N42" s="254">
        <v>0</v>
      </c>
      <c r="O42" s="59">
        <v>0.50464593860223816</v>
      </c>
      <c r="P42" s="59">
        <v>0.12004026819904054</v>
      </c>
      <c r="R42" s="89">
        <v>8.6289835695282662</v>
      </c>
      <c r="S42" s="59">
        <v>8.6289835695282662</v>
      </c>
      <c r="T42" s="59">
        <v>0</v>
      </c>
      <c r="U42" s="59">
        <v>4.485448215015837</v>
      </c>
      <c r="V42" s="59">
        <v>0</v>
      </c>
      <c r="W42" s="59">
        <v>3.711167870577941</v>
      </c>
      <c r="X42" s="59">
        <v>0</v>
      </c>
      <c r="Y42" s="59">
        <v>0.43236748393448898</v>
      </c>
      <c r="Z42" s="59" t="s">
        <v>140</v>
      </c>
    </row>
    <row r="43" spans="1:26">
      <c r="A43" s="93" t="s">
        <v>984</v>
      </c>
      <c r="B43" s="93" t="s">
        <v>17</v>
      </c>
      <c r="C43" s="93" t="s">
        <v>119</v>
      </c>
      <c r="D43" s="93">
        <v>2015</v>
      </c>
      <c r="E43" s="93" t="s">
        <v>8</v>
      </c>
      <c r="F43" s="93" t="s">
        <v>3</v>
      </c>
      <c r="G43" s="256"/>
      <c r="H43" s="89">
        <v>1.4045653977698089</v>
      </c>
      <c r="I43" s="59">
        <v>1.4045653977698089</v>
      </c>
      <c r="J43" s="255">
        <v>0</v>
      </c>
      <c r="K43" s="59">
        <v>0.70478058032611191</v>
      </c>
      <c r="L43" s="59">
        <v>0</v>
      </c>
      <c r="M43" s="59">
        <v>0.65255213306789495</v>
      </c>
      <c r="N43" s="254">
        <v>0</v>
      </c>
      <c r="O43" s="59">
        <v>4.6534060560148964E-2</v>
      </c>
      <c r="P43" s="59">
        <v>6.9862381565327376E-4</v>
      </c>
      <c r="R43" s="89">
        <v>1.0831901114858478</v>
      </c>
      <c r="S43" s="59">
        <v>1.0831901114858478</v>
      </c>
      <c r="T43" s="59">
        <v>0</v>
      </c>
      <c r="U43" s="59">
        <v>0.52901341209277786</v>
      </c>
      <c r="V43" s="59">
        <v>0</v>
      </c>
      <c r="W43" s="59">
        <v>0.51879563065690859</v>
      </c>
      <c r="X43" s="59">
        <v>0</v>
      </c>
      <c r="Y43" s="59">
        <v>3.5381068736161446E-2</v>
      </c>
      <c r="Z43" s="59" t="s">
        <v>140</v>
      </c>
    </row>
    <row r="44" spans="1:26">
      <c r="A44" s="93" t="s">
        <v>995</v>
      </c>
      <c r="B44" s="93" t="s">
        <v>17</v>
      </c>
      <c r="C44" s="93" t="s">
        <v>119</v>
      </c>
      <c r="D44" s="93">
        <v>2015</v>
      </c>
      <c r="E44" s="93" t="s">
        <v>8</v>
      </c>
      <c r="F44" s="93" t="s">
        <v>4</v>
      </c>
      <c r="G44" s="256"/>
      <c r="H44" s="89">
        <v>11.407157660447782</v>
      </c>
      <c r="I44" s="59">
        <v>11.407157660447782</v>
      </c>
      <c r="J44" s="255">
        <v>0</v>
      </c>
      <c r="K44" s="59">
        <v>2.189226793809723</v>
      </c>
      <c r="L44" s="59">
        <v>0</v>
      </c>
      <c r="M44" s="59">
        <v>8.6558176429279641</v>
      </c>
      <c r="N44" s="254">
        <v>0</v>
      </c>
      <c r="O44" s="59">
        <v>0.39180458013442448</v>
      </c>
      <c r="P44" s="59">
        <v>0.17030864357566874</v>
      </c>
      <c r="R44" s="89">
        <v>7.5109246349093279</v>
      </c>
      <c r="S44" s="59">
        <v>7.5109246349093279</v>
      </c>
      <c r="T44" s="59">
        <v>0</v>
      </c>
      <c r="U44" s="59">
        <v>1.9522303662</v>
      </c>
      <c r="V44" s="59">
        <v>0</v>
      </c>
      <c r="W44" s="59">
        <v>5.3178004458442132</v>
      </c>
      <c r="X44" s="59">
        <v>0</v>
      </c>
      <c r="Y44" s="59">
        <v>0.24089382286511421</v>
      </c>
      <c r="Z44" s="59" t="s">
        <v>140</v>
      </c>
    </row>
    <row r="45" spans="1:26">
      <c r="A45" s="93" t="s">
        <v>986</v>
      </c>
      <c r="B45" s="93" t="s">
        <v>17</v>
      </c>
      <c r="C45" s="93" t="s">
        <v>119</v>
      </c>
      <c r="D45" s="93">
        <v>2015</v>
      </c>
      <c r="E45" s="93" t="s">
        <v>8</v>
      </c>
      <c r="F45" s="93" t="s">
        <v>5</v>
      </c>
      <c r="G45" s="256"/>
      <c r="H45" s="89">
        <v>3.5900280102416544</v>
      </c>
      <c r="I45" s="59">
        <v>3.5900280102416544</v>
      </c>
      <c r="J45" s="255">
        <v>0</v>
      </c>
      <c r="K45" s="59">
        <v>2.0008553811169447</v>
      </c>
      <c r="L45" s="59">
        <v>0</v>
      </c>
      <c r="M45" s="59">
        <v>1.422930648105875</v>
      </c>
      <c r="N45" s="254">
        <v>0</v>
      </c>
      <c r="O45" s="59">
        <v>0.16624198101883497</v>
      </c>
      <c r="P45" s="59">
        <v>0</v>
      </c>
      <c r="R45" s="89">
        <v>2.5296472136914985</v>
      </c>
      <c r="S45" s="59">
        <v>2.529647213691498</v>
      </c>
      <c r="T45" s="59">
        <v>0</v>
      </c>
      <c r="U45" s="59">
        <v>1.5261020288013882</v>
      </c>
      <c r="V45" s="59">
        <v>0</v>
      </c>
      <c r="W45" s="59">
        <v>0.8985915673581264</v>
      </c>
      <c r="X45" s="59">
        <v>0</v>
      </c>
      <c r="Y45" s="59">
        <v>0.10495361753198364</v>
      </c>
      <c r="Z45" s="59" t="s">
        <v>140</v>
      </c>
    </row>
    <row r="46" spans="1:26">
      <c r="A46" s="93" t="s">
        <v>988</v>
      </c>
      <c r="B46" s="93" t="s">
        <v>17</v>
      </c>
      <c r="C46" s="93" t="s">
        <v>119</v>
      </c>
      <c r="D46" s="93">
        <v>2015</v>
      </c>
      <c r="E46" s="93" t="s">
        <v>8</v>
      </c>
      <c r="F46" s="93" t="s">
        <v>6</v>
      </c>
      <c r="G46" s="256"/>
      <c r="H46" s="89">
        <v>7.7015520772308532</v>
      </c>
      <c r="I46" s="59">
        <v>5.8367287365093565</v>
      </c>
      <c r="J46" s="255">
        <v>1.8648233407214965</v>
      </c>
      <c r="K46" s="59">
        <v>1.1967281760804906</v>
      </c>
      <c r="L46" s="59">
        <v>0.91724531153539135</v>
      </c>
      <c r="M46" s="59">
        <v>1.9204324206528396</v>
      </c>
      <c r="N46" s="254">
        <v>0.94757802918610512</v>
      </c>
      <c r="O46" s="59">
        <v>1.5648661561711001</v>
      </c>
      <c r="P46" s="59">
        <v>1.1547019836049257</v>
      </c>
      <c r="R46" s="89">
        <v>8.2505248969304841</v>
      </c>
      <c r="S46" s="59">
        <v>4.1376910672436118</v>
      </c>
      <c r="T46" s="59">
        <v>4.1128338296868732</v>
      </c>
      <c r="U46" s="59">
        <v>0.93941790981226803</v>
      </c>
      <c r="V46" s="59">
        <v>1.6208155080281725</v>
      </c>
      <c r="W46" s="59">
        <v>1.7681555626327925</v>
      </c>
      <c r="X46" s="59">
        <v>2.3780953979760877</v>
      </c>
      <c r="Y46" s="59">
        <v>1.4301175947985514</v>
      </c>
      <c r="Z46" s="59" t="s">
        <v>140</v>
      </c>
    </row>
    <row r="47" spans="1:26">
      <c r="A47" s="93" t="s">
        <v>990</v>
      </c>
      <c r="B47" s="93" t="s">
        <v>17</v>
      </c>
      <c r="C47" s="93" t="s">
        <v>119</v>
      </c>
      <c r="D47" s="93">
        <v>2015</v>
      </c>
      <c r="E47" s="93" t="s">
        <v>8</v>
      </c>
      <c r="F47" s="93" t="s">
        <v>12</v>
      </c>
      <c r="G47" s="256"/>
      <c r="H47" s="89">
        <v>10.785069872695043</v>
      </c>
      <c r="I47" s="59">
        <v>10.785069872695043</v>
      </c>
      <c r="J47" s="255">
        <v>0</v>
      </c>
      <c r="K47" s="59">
        <v>4.5777551111613901</v>
      </c>
      <c r="L47" s="59">
        <v>0</v>
      </c>
      <c r="M47" s="59">
        <v>5.3531467417998941</v>
      </c>
      <c r="N47" s="254">
        <v>0</v>
      </c>
      <c r="O47" s="59">
        <v>0.85416801973375867</v>
      </c>
      <c r="P47" s="59">
        <v>0</v>
      </c>
      <c r="R47" s="89">
        <v>9.8291316721832374</v>
      </c>
      <c r="S47" s="59">
        <v>9.8291316721832374</v>
      </c>
      <c r="T47" s="59">
        <v>0</v>
      </c>
      <c r="U47" s="59">
        <v>4.1296169785038899</v>
      </c>
      <c r="V47" s="59">
        <v>0</v>
      </c>
      <c r="W47" s="59">
        <v>4.9112252977948865</v>
      </c>
      <c r="X47" s="59">
        <v>0</v>
      </c>
      <c r="Y47" s="59">
        <v>0.7882893958844619</v>
      </c>
      <c r="Z47" s="59" t="s">
        <v>140</v>
      </c>
    </row>
    <row r="48" spans="1:26">
      <c r="A48" s="93" t="s">
        <v>992</v>
      </c>
      <c r="B48" s="93" t="s">
        <v>17</v>
      </c>
      <c r="C48" s="93" t="s">
        <v>119</v>
      </c>
      <c r="D48" s="93">
        <v>2015</v>
      </c>
      <c r="E48" s="93" t="s">
        <v>8</v>
      </c>
      <c r="F48" s="93" t="s">
        <v>105</v>
      </c>
      <c r="G48" s="256"/>
      <c r="H48" s="89">
        <v>0</v>
      </c>
      <c r="I48" s="59">
        <v>0</v>
      </c>
      <c r="J48" s="255">
        <v>0</v>
      </c>
      <c r="K48" s="59">
        <v>0</v>
      </c>
      <c r="L48" s="59">
        <v>0</v>
      </c>
      <c r="M48" s="59">
        <v>0</v>
      </c>
      <c r="N48" s="254">
        <v>0</v>
      </c>
      <c r="O48" s="59">
        <v>0</v>
      </c>
      <c r="P48" s="59">
        <v>0</v>
      </c>
      <c r="R48" s="89">
        <v>0</v>
      </c>
      <c r="S48" s="59">
        <v>0</v>
      </c>
      <c r="T48" s="59">
        <v>0</v>
      </c>
      <c r="U48" s="59">
        <v>0</v>
      </c>
      <c r="V48" s="59">
        <v>0</v>
      </c>
      <c r="W48" s="59">
        <v>0</v>
      </c>
      <c r="X48" s="59">
        <v>0</v>
      </c>
      <c r="Y48" s="59">
        <v>0</v>
      </c>
      <c r="Z48" s="59" t="s">
        <v>140</v>
      </c>
    </row>
    <row r="49" spans="1:26">
      <c r="A49" s="93" t="s">
        <v>994</v>
      </c>
      <c r="B49" s="93" t="s">
        <v>17</v>
      </c>
      <c r="C49" s="93" t="s">
        <v>119</v>
      </c>
      <c r="D49" s="93">
        <v>2015</v>
      </c>
      <c r="E49" s="93" t="s">
        <v>8</v>
      </c>
      <c r="F49" s="93" t="s">
        <v>106</v>
      </c>
      <c r="G49" s="256"/>
      <c r="H49" s="89">
        <v>0</v>
      </c>
      <c r="I49" s="59">
        <v>0</v>
      </c>
      <c r="J49" s="255">
        <v>0</v>
      </c>
      <c r="K49" s="59">
        <v>0</v>
      </c>
      <c r="L49" s="59">
        <v>0</v>
      </c>
      <c r="M49" s="59">
        <v>0</v>
      </c>
      <c r="N49" s="254">
        <v>0</v>
      </c>
      <c r="O49" s="59">
        <v>0</v>
      </c>
      <c r="P49" s="59">
        <v>0</v>
      </c>
      <c r="R49" s="89">
        <v>0</v>
      </c>
      <c r="S49" s="59">
        <v>0</v>
      </c>
      <c r="T49" s="59">
        <v>0</v>
      </c>
      <c r="U49" s="59">
        <v>0</v>
      </c>
      <c r="V49" s="59">
        <v>0</v>
      </c>
      <c r="W49" s="59">
        <v>0</v>
      </c>
      <c r="X49" s="59">
        <v>0</v>
      </c>
      <c r="Y49" s="59">
        <v>0</v>
      </c>
      <c r="Z49" s="59" t="s">
        <v>140</v>
      </c>
    </row>
    <row r="50" spans="1:26">
      <c r="A50" s="93" t="s">
        <v>1034</v>
      </c>
      <c r="B50" s="93" t="s">
        <v>21</v>
      </c>
      <c r="C50" s="93" t="s">
        <v>119</v>
      </c>
      <c r="D50" s="93">
        <v>2015</v>
      </c>
      <c r="E50" s="93" t="s">
        <v>8</v>
      </c>
      <c r="F50" s="93" t="s">
        <v>8</v>
      </c>
      <c r="G50" s="256"/>
      <c r="H50" s="89">
        <v>7.6707408707842237</v>
      </c>
      <c r="I50" s="59">
        <v>4.8063810465761438</v>
      </c>
      <c r="J50" s="255">
        <v>2.8643598242080799</v>
      </c>
      <c r="K50" s="59">
        <v>1.4196133733821172</v>
      </c>
      <c r="L50" s="59">
        <v>0.20918922038390081</v>
      </c>
      <c r="M50" s="59">
        <v>1.6029391602366052</v>
      </c>
      <c r="N50" s="254">
        <v>2.6551706038241791</v>
      </c>
      <c r="O50" s="59">
        <v>1.22668836514053</v>
      </c>
      <c r="P50" s="59">
        <v>0.55714014781689125</v>
      </c>
      <c r="R50" s="89">
        <v>9.8777953369572664</v>
      </c>
      <c r="S50" s="59">
        <v>3.4534108521853257</v>
      </c>
      <c r="T50" s="59">
        <v>6.4243844847719398</v>
      </c>
      <c r="U50" s="59">
        <v>1.0922186248793193</v>
      </c>
      <c r="V50" s="59">
        <v>0.35103585098445667</v>
      </c>
      <c r="W50" s="59">
        <v>1.2570917441091785</v>
      </c>
      <c r="X50" s="59">
        <v>5.9394685359102493</v>
      </c>
      <c r="Y50" s="59">
        <v>1.1078412170821046</v>
      </c>
      <c r="Z50" s="59" t="s">
        <v>140</v>
      </c>
    </row>
    <row r="51" spans="1:26">
      <c r="A51" s="93" t="s">
        <v>1051</v>
      </c>
      <c r="B51" s="93" t="s">
        <v>21</v>
      </c>
      <c r="C51" s="93" t="s">
        <v>119</v>
      </c>
      <c r="D51" s="93">
        <v>2015</v>
      </c>
      <c r="E51" s="93" t="s">
        <v>8</v>
      </c>
      <c r="F51" s="93" t="s">
        <v>84</v>
      </c>
      <c r="G51" s="256"/>
      <c r="H51" s="89">
        <v>0.96242437084489185</v>
      </c>
      <c r="I51" s="59">
        <v>0.96242437084489185</v>
      </c>
      <c r="J51" s="255">
        <v>0</v>
      </c>
      <c r="K51" s="59">
        <v>0</v>
      </c>
      <c r="L51" s="59">
        <v>0</v>
      </c>
      <c r="M51" s="59">
        <v>0.20438305691316036</v>
      </c>
      <c r="N51" s="254">
        <v>0</v>
      </c>
      <c r="O51" s="59">
        <v>0.75804131393173158</v>
      </c>
      <c r="P51" s="59">
        <v>0</v>
      </c>
      <c r="R51" s="89">
        <v>0.94933548747146024</v>
      </c>
      <c r="S51" s="59">
        <v>0.94933548747146024</v>
      </c>
      <c r="T51" s="59">
        <v>0</v>
      </c>
      <c r="U51" s="59">
        <v>0</v>
      </c>
      <c r="V51" s="59">
        <v>0</v>
      </c>
      <c r="W51" s="59">
        <v>0.20039212448139013</v>
      </c>
      <c r="X51" s="59">
        <v>0</v>
      </c>
      <c r="Y51" s="59">
        <v>0.74894336299007003</v>
      </c>
      <c r="Z51" s="59" t="s">
        <v>140</v>
      </c>
    </row>
    <row r="52" spans="1:26">
      <c r="A52" s="93" t="s">
        <v>1053</v>
      </c>
      <c r="B52" s="93" t="s">
        <v>21</v>
      </c>
      <c r="C52" s="93" t="s">
        <v>119</v>
      </c>
      <c r="D52" s="93">
        <v>2015</v>
      </c>
      <c r="E52" s="93" t="s">
        <v>8</v>
      </c>
      <c r="F52" s="93" t="s">
        <v>109</v>
      </c>
      <c r="G52" s="256"/>
      <c r="H52" s="89">
        <v>1.3650280045004662E-4</v>
      </c>
      <c r="I52" s="59">
        <v>1.3650280045004662E-4</v>
      </c>
      <c r="J52" s="255">
        <v>0</v>
      </c>
      <c r="K52" s="59">
        <v>0</v>
      </c>
      <c r="L52" s="59">
        <v>0</v>
      </c>
      <c r="M52" s="59">
        <v>8.656222366191416E-5</v>
      </c>
      <c r="N52" s="254">
        <v>0</v>
      </c>
      <c r="O52" s="59">
        <v>4.994057678813246E-5</v>
      </c>
      <c r="P52" s="59">
        <v>0</v>
      </c>
      <c r="R52" s="89">
        <v>2.7244251287823632E-4</v>
      </c>
      <c r="S52" s="59">
        <v>2.7244251287823632E-4</v>
      </c>
      <c r="T52" s="59">
        <v>0</v>
      </c>
      <c r="U52" s="59">
        <v>0</v>
      </c>
      <c r="V52" s="59">
        <v>0</v>
      </c>
      <c r="W52" s="59">
        <v>1.7018963899397092E-4</v>
      </c>
      <c r="X52" s="59">
        <v>0</v>
      </c>
      <c r="Y52" s="59">
        <v>1.0225287388426538E-4</v>
      </c>
      <c r="Z52" s="59" t="s">
        <v>140</v>
      </c>
    </row>
    <row r="53" spans="1:26">
      <c r="A53" s="93" t="s">
        <v>1054</v>
      </c>
      <c r="B53" s="93" t="s">
        <v>21</v>
      </c>
      <c r="C53" s="93" t="s">
        <v>119</v>
      </c>
      <c r="D53" s="93">
        <v>2015</v>
      </c>
      <c r="E53" s="93" t="s">
        <v>8</v>
      </c>
      <c r="F53" s="93" t="s">
        <v>98</v>
      </c>
      <c r="G53" s="256"/>
      <c r="H53" s="89">
        <v>4.4108776305103475E-6</v>
      </c>
      <c r="I53" s="59">
        <v>4.4108776305103475E-6</v>
      </c>
      <c r="J53" s="255">
        <v>0</v>
      </c>
      <c r="K53" s="59">
        <v>0</v>
      </c>
      <c r="L53" s="59">
        <v>0</v>
      </c>
      <c r="M53" s="59">
        <v>5.5779979479550875E-7</v>
      </c>
      <c r="N53" s="254">
        <v>0</v>
      </c>
      <c r="O53" s="59">
        <v>3.8530778357148388E-6</v>
      </c>
      <c r="P53" s="59">
        <v>0</v>
      </c>
      <c r="R53" s="89">
        <v>1.1697647476113443E-5</v>
      </c>
      <c r="S53" s="59">
        <v>1.1697647476113443E-5</v>
      </c>
      <c r="T53" s="59">
        <v>0</v>
      </c>
      <c r="U53" s="59">
        <v>0</v>
      </c>
      <c r="V53" s="59">
        <v>0</v>
      </c>
      <c r="W53" s="59">
        <v>1.4792850557976893E-6</v>
      </c>
      <c r="X53" s="59">
        <v>0</v>
      </c>
      <c r="Y53" s="59">
        <v>1.0218362420315754E-5</v>
      </c>
      <c r="Z53" s="59" t="s">
        <v>140</v>
      </c>
    </row>
    <row r="54" spans="1:26">
      <c r="A54" s="93" t="s">
        <v>1055</v>
      </c>
      <c r="B54" s="93" t="s">
        <v>21</v>
      </c>
      <c r="C54" s="93" t="s">
        <v>119</v>
      </c>
      <c r="D54" s="93">
        <v>2015</v>
      </c>
      <c r="E54" s="93" t="s">
        <v>8</v>
      </c>
      <c r="F54" s="93" t="s">
        <v>100</v>
      </c>
      <c r="G54" s="256"/>
      <c r="H54" s="89">
        <v>0</v>
      </c>
      <c r="I54" s="59">
        <v>0</v>
      </c>
      <c r="J54" s="255">
        <v>0</v>
      </c>
      <c r="K54" s="59">
        <v>0</v>
      </c>
      <c r="L54" s="59">
        <v>0</v>
      </c>
      <c r="M54" s="59">
        <v>0</v>
      </c>
      <c r="N54" s="254">
        <v>0</v>
      </c>
      <c r="O54" s="59">
        <v>0</v>
      </c>
      <c r="P54" s="59">
        <v>0</v>
      </c>
      <c r="R54" s="89">
        <v>0</v>
      </c>
      <c r="S54" s="59">
        <v>0</v>
      </c>
      <c r="T54" s="59">
        <v>0</v>
      </c>
      <c r="U54" s="59">
        <v>0</v>
      </c>
      <c r="V54" s="59">
        <v>0</v>
      </c>
      <c r="W54" s="59">
        <v>0</v>
      </c>
      <c r="X54" s="59">
        <v>0</v>
      </c>
      <c r="Y54" s="59">
        <v>0</v>
      </c>
      <c r="Z54" s="59" t="s">
        <v>140</v>
      </c>
    </row>
    <row r="55" spans="1:26">
      <c r="A55" s="93" t="s">
        <v>1056</v>
      </c>
      <c r="B55" s="93" t="s">
        <v>21</v>
      </c>
      <c r="C55" s="93" t="s">
        <v>119</v>
      </c>
      <c r="D55" s="93">
        <v>2015</v>
      </c>
      <c r="E55" s="93" t="s">
        <v>8</v>
      </c>
      <c r="F55" s="93" t="s">
        <v>88</v>
      </c>
      <c r="G55" s="256"/>
      <c r="H55" s="89">
        <v>4.3750741477777792E-3</v>
      </c>
      <c r="I55" s="59">
        <v>4.3750741477777792E-3</v>
      </c>
      <c r="J55" s="255">
        <v>0</v>
      </c>
      <c r="K55" s="59">
        <v>3.1196455672222196E-3</v>
      </c>
      <c r="L55" s="59">
        <v>0</v>
      </c>
      <c r="M55" s="59">
        <v>1.2554285805555601E-3</v>
      </c>
      <c r="N55" s="254">
        <v>0</v>
      </c>
      <c r="O55" s="59">
        <v>0</v>
      </c>
      <c r="P55" s="59">
        <v>0</v>
      </c>
      <c r="R55" s="89">
        <v>5.1994890788888892E-3</v>
      </c>
      <c r="S55" s="59">
        <v>5.1994890788888892E-3</v>
      </c>
      <c r="T55" s="59">
        <v>0</v>
      </c>
      <c r="U55" s="59">
        <v>2.227264196388884E-3</v>
      </c>
      <c r="V55" s="59">
        <v>0</v>
      </c>
      <c r="W55" s="59">
        <v>2.9732799111111098E-3</v>
      </c>
      <c r="X55" s="59">
        <v>0</v>
      </c>
      <c r="Y55" s="59">
        <v>0</v>
      </c>
      <c r="Z55" s="59" t="s">
        <v>140</v>
      </c>
    </row>
    <row r="56" spans="1:26">
      <c r="A56" s="93" t="s">
        <v>1058</v>
      </c>
      <c r="B56" s="93" t="s">
        <v>21</v>
      </c>
      <c r="C56" s="93" t="s">
        <v>119</v>
      </c>
      <c r="D56" s="93">
        <v>2015</v>
      </c>
      <c r="E56" s="93" t="s">
        <v>8</v>
      </c>
      <c r="F56" s="93" t="s">
        <v>89</v>
      </c>
      <c r="G56" s="256"/>
      <c r="H56" s="89">
        <v>0.78996401109500047</v>
      </c>
      <c r="I56" s="59">
        <v>0.78996401109500047</v>
      </c>
      <c r="J56" s="255">
        <v>0</v>
      </c>
      <c r="K56" s="59">
        <v>0.78996401109500047</v>
      </c>
      <c r="L56" s="59">
        <v>0</v>
      </c>
      <c r="M56" s="59">
        <v>0</v>
      </c>
      <c r="N56" s="254">
        <v>0</v>
      </c>
      <c r="O56" s="59">
        <v>0</v>
      </c>
      <c r="P56" s="59">
        <v>0</v>
      </c>
      <c r="R56" s="89">
        <v>0.5882691281286121</v>
      </c>
      <c r="S56" s="59">
        <v>0.5882691281286121</v>
      </c>
      <c r="T56" s="59">
        <v>0</v>
      </c>
      <c r="U56" s="59">
        <v>0.58872531680944473</v>
      </c>
      <c r="V56" s="59">
        <v>0</v>
      </c>
      <c r="W56" s="59">
        <v>0</v>
      </c>
      <c r="X56" s="59">
        <v>0</v>
      </c>
      <c r="Y56" s="59">
        <v>0</v>
      </c>
      <c r="Z56" s="59" t="s">
        <v>140</v>
      </c>
    </row>
    <row r="57" spans="1:26">
      <c r="A57" s="93" t="s">
        <v>1036</v>
      </c>
      <c r="B57" s="93" t="s">
        <v>21</v>
      </c>
      <c r="C57" s="93" t="s">
        <v>119</v>
      </c>
      <c r="D57" s="93">
        <v>2015</v>
      </c>
      <c r="E57" s="93" t="s">
        <v>8</v>
      </c>
      <c r="F57" s="93" t="s">
        <v>2</v>
      </c>
      <c r="G57" s="256"/>
      <c r="H57" s="89">
        <v>0.13443125125085575</v>
      </c>
      <c r="I57" s="59">
        <v>0.13443125125085575</v>
      </c>
      <c r="J57" s="255">
        <v>0</v>
      </c>
      <c r="K57" s="59">
        <v>0.11986738000222219</v>
      </c>
      <c r="L57" s="59">
        <v>0</v>
      </c>
      <c r="M57" s="59">
        <v>1.027371540628731E-2</v>
      </c>
      <c r="N57" s="254">
        <v>0</v>
      </c>
      <c r="O57" s="59">
        <v>4.2901558423462591E-3</v>
      </c>
      <c r="P57" s="59">
        <v>0</v>
      </c>
      <c r="R57" s="89">
        <v>9.6833262462777223E-2</v>
      </c>
      <c r="S57" s="59">
        <v>9.6833262462777223E-2</v>
      </c>
      <c r="T57" s="59">
        <v>0</v>
      </c>
      <c r="U57" s="59">
        <v>8.5172325556111095E-2</v>
      </c>
      <c r="V57" s="59">
        <v>0</v>
      </c>
      <c r="W57" s="59">
        <v>8.8572543230724006E-3</v>
      </c>
      <c r="X57" s="59">
        <v>0</v>
      </c>
      <c r="Y57" s="59">
        <v>3.6392767710937187E-3</v>
      </c>
      <c r="Z57" s="59" t="s">
        <v>140</v>
      </c>
    </row>
    <row r="58" spans="1:26">
      <c r="A58" s="93" t="s">
        <v>1038</v>
      </c>
      <c r="B58" s="93" t="s">
        <v>21</v>
      </c>
      <c r="C58" s="93" t="s">
        <v>119</v>
      </c>
      <c r="D58" s="93">
        <v>2015</v>
      </c>
      <c r="E58" s="93" t="s">
        <v>8</v>
      </c>
      <c r="F58" s="93" t="s">
        <v>3</v>
      </c>
      <c r="G58" s="256"/>
      <c r="H58" s="89">
        <v>2.0071649311814337</v>
      </c>
      <c r="I58" s="59">
        <v>2.0071649311814341</v>
      </c>
      <c r="J58" s="255">
        <v>0</v>
      </c>
      <c r="K58" s="59">
        <v>0.30178543355222232</v>
      </c>
      <c r="L58" s="59">
        <v>0</v>
      </c>
      <c r="M58" s="59">
        <v>1.1754003253549155</v>
      </c>
      <c r="N58" s="254">
        <v>0</v>
      </c>
      <c r="O58" s="59">
        <v>0.27848273427619669</v>
      </c>
      <c r="P58" s="59">
        <v>0.25149643799809951</v>
      </c>
      <c r="R58" s="89">
        <v>1.3210387152278593</v>
      </c>
      <c r="S58" s="59">
        <v>1.3210387152278593</v>
      </c>
      <c r="T58" s="59">
        <v>0</v>
      </c>
      <c r="U58" s="59">
        <v>0.24444119596361108</v>
      </c>
      <c r="V58" s="59">
        <v>0</v>
      </c>
      <c r="W58" s="59">
        <v>0.87223570869775635</v>
      </c>
      <c r="X58" s="59">
        <v>0</v>
      </c>
      <c r="Y58" s="59">
        <v>0.20670335157704767</v>
      </c>
      <c r="Z58" s="59" t="s">
        <v>140</v>
      </c>
    </row>
    <row r="59" spans="1:26">
      <c r="A59" s="93" t="s">
        <v>1049</v>
      </c>
      <c r="B59" s="93" t="s">
        <v>21</v>
      </c>
      <c r="C59" s="93" t="s">
        <v>119</v>
      </c>
      <c r="D59" s="93">
        <v>2015</v>
      </c>
      <c r="E59" s="93" t="s">
        <v>8</v>
      </c>
      <c r="F59" s="93" t="s">
        <v>4</v>
      </c>
      <c r="G59" s="256"/>
      <c r="H59" s="89">
        <v>0.30037729289114723</v>
      </c>
      <c r="I59" s="59">
        <v>0.30037729289114723</v>
      </c>
      <c r="J59" s="255">
        <v>0</v>
      </c>
      <c r="K59" s="59">
        <v>4.4905231798333306E-2</v>
      </c>
      <c r="L59" s="59">
        <v>0</v>
      </c>
      <c r="M59" s="59">
        <v>0.1414792140242529</v>
      </c>
      <c r="N59" s="254">
        <v>0</v>
      </c>
      <c r="O59" s="59">
        <v>0.113992847068561</v>
      </c>
      <c r="P59" s="59">
        <v>0</v>
      </c>
      <c r="R59" s="89">
        <v>0.22991885203772816</v>
      </c>
      <c r="S59" s="59">
        <v>0.22991885203772816</v>
      </c>
      <c r="T59" s="59">
        <v>0</v>
      </c>
      <c r="U59" s="59">
        <v>3.4746831857777785E-2</v>
      </c>
      <c r="V59" s="59">
        <v>0</v>
      </c>
      <c r="W59" s="59">
        <v>0.10977590079659902</v>
      </c>
      <c r="X59" s="59">
        <v>0</v>
      </c>
      <c r="Y59" s="59">
        <v>8.5414722833351317E-2</v>
      </c>
      <c r="Z59" s="59" t="s">
        <v>140</v>
      </c>
    </row>
    <row r="60" spans="1:26">
      <c r="A60" s="93" t="s">
        <v>1040</v>
      </c>
      <c r="B60" s="93" t="s">
        <v>21</v>
      </c>
      <c r="C60" s="93" t="s">
        <v>119</v>
      </c>
      <c r="D60" s="93">
        <v>2015</v>
      </c>
      <c r="E60" s="93" t="s">
        <v>8</v>
      </c>
      <c r="F60" s="93" t="s">
        <v>5</v>
      </c>
      <c r="G60" s="256"/>
      <c r="H60" s="89">
        <v>4.3746886663897838E-2</v>
      </c>
      <c r="I60" s="59">
        <v>4.3746886663897838E-2</v>
      </c>
      <c r="J60" s="255">
        <v>0</v>
      </c>
      <c r="K60" s="59">
        <v>4.3020201588055501E-2</v>
      </c>
      <c r="L60" s="59">
        <v>0</v>
      </c>
      <c r="M60" s="59">
        <v>5.5368173189464763E-4</v>
      </c>
      <c r="N60" s="254">
        <v>0</v>
      </c>
      <c r="O60" s="59">
        <v>1.7300334394768682E-4</v>
      </c>
      <c r="P60" s="59">
        <v>0</v>
      </c>
      <c r="R60" s="89">
        <v>3.1105329311685529E-2</v>
      </c>
      <c r="S60" s="59">
        <v>3.1105329311685529E-2</v>
      </c>
      <c r="T60" s="59">
        <v>0</v>
      </c>
      <c r="U60" s="59">
        <v>3.06988917605556E-2</v>
      </c>
      <c r="V60" s="59">
        <v>0</v>
      </c>
      <c r="W60" s="59">
        <v>3.8331023316871414E-4</v>
      </c>
      <c r="X60" s="59">
        <v>0</v>
      </c>
      <c r="Y60" s="59">
        <v>1.1087884518341326E-4</v>
      </c>
      <c r="Z60" s="59" t="s">
        <v>140</v>
      </c>
    </row>
    <row r="61" spans="1:26">
      <c r="A61" s="93" t="s">
        <v>1042</v>
      </c>
      <c r="B61" s="93" t="s">
        <v>21</v>
      </c>
      <c r="C61" s="93" t="s">
        <v>119</v>
      </c>
      <c r="D61" s="93">
        <v>2015</v>
      </c>
      <c r="E61" s="93" t="s">
        <v>8</v>
      </c>
      <c r="F61" s="93" t="s">
        <v>6</v>
      </c>
      <c r="G61" s="256"/>
      <c r="H61" s="89">
        <v>3.4281205499093241</v>
      </c>
      <c r="I61" s="59">
        <v>0.5637607257012438</v>
      </c>
      <c r="J61" s="255">
        <v>2.8643598242080799</v>
      </c>
      <c r="K61" s="59">
        <v>0.11695146977933862</v>
      </c>
      <c r="L61" s="59">
        <v>0.20918922038390081</v>
      </c>
      <c r="M61" s="59">
        <v>6.9507176002154919E-2</v>
      </c>
      <c r="N61" s="254">
        <v>2.6551706038241791</v>
      </c>
      <c r="O61" s="59">
        <v>7.1658370100958546E-2</v>
      </c>
      <c r="P61" s="59">
        <v>0.30564370981879174</v>
      </c>
      <c r="R61" s="89">
        <v>6.6558244303640048</v>
      </c>
      <c r="S61" s="59">
        <v>0.23143994559206543</v>
      </c>
      <c r="T61" s="59">
        <v>6.4243844847719398</v>
      </c>
      <c r="U61" s="59">
        <v>0.10620679873543117</v>
      </c>
      <c r="V61" s="59">
        <v>0.35103585098445667</v>
      </c>
      <c r="W61" s="59">
        <v>6.2304203609402968E-2</v>
      </c>
      <c r="X61" s="59">
        <v>5.9394685359102493</v>
      </c>
      <c r="Y61" s="59">
        <v>6.2928943247231306E-2</v>
      </c>
      <c r="Z61" s="59" t="s">
        <v>140</v>
      </c>
    </row>
    <row r="62" spans="1:26">
      <c r="A62" s="93" t="s">
        <v>1044</v>
      </c>
      <c r="B62" s="93" t="s">
        <v>21</v>
      </c>
      <c r="C62" s="93" t="s">
        <v>119</v>
      </c>
      <c r="D62" s="93">
        <v>2015</v>
      </c>
      <c r="E62" s="93" t="s">
        <v>8</v>
      </c>
      <c r="F62" s="93" t="s">
        <v>12</v>
      </c>
      <c r="G62" s="256"/>
      <c r="H62" s="89">
        <v>0</v>
      </c>
      <c r="I62" s="59">
        <v>0</v>
      </c>
      <c r="J62" s="255">
        <v>0</v>
      </c>
      <c r="K62" s="59">
        <v>0</v>
      </c>
      <c r="L62" s="59">
        <v>0</v>
      </c>
      <c r="M62" s="59">
        <v>0</v>
      </c>
      <c r="N62" s="254">
        <v>0</v>
      </c>
      <c r="O62" s="59">
        <v>0</v>
      </c>
      <c r="P62" s="59">
        <v>0</v>
      </c>
      <c r="R62" s="89">
        <v>0</v>
      </c>
      <c r="S62" s="59">
        <v>0</v>
      </c>
      <c r="T62" s="59">
        <v>0</v>
      </c>
      <c r="U62" s="59">
        <v>0</v>
      </c>
      <c r="V62" s="59">
        <v>0</v>
      </c>
      <c r="W62" s="59">
        <v>0</v>
      </c>
      <c r="X62" s="59">
        <v>0</v>
      </c>
      <c r="Y62" s="59">
        <v>0</v>
      </c>
      <c r="Z62" s="59" t="s">
        <v>140</v>
      </c>
    </row>
    <row r="63" spans="1:26">
      <c r="A63" s="93" t="s">
        <v>1046</v>
      </c>
      <c r="B63" s="93" t="s">
        <v>21</v>
      </c>
      <c r="C63" s="93" t="s">
        <v>119</v>
      </c>
      <c r="D63" s="93">
        <v>2015</v>
      </c>
      <c r="E63" s="93" t="s">
        <v>8</v>
      </c>
      <c r="F63" s="93" t="s">
        <v>105</v>
      </c>
      <c r="G63" s="256"/>
      <c r="H63" s="89">
        <v>0</v>
      </c>
      <c r="I63" s="59">
        <v>0</v>
      </c>
      <c r="J63" s="255">
        <v>0</v>
      </c>
      <c r="K63" s="59">
        <v>0</v>
      </c>
      <c r="L63" s="59">
        <v>0</v>
      </c>
      <c r="M63" s="59">
        <v>0</v>
      </c>
      <c r="N63" s="254">
        <v>0</v>
      </c>
      <c r="O63" s="59">
        <v>0</v>
      </c>
      <c r="P63" s="59">
        <v>0</v>
      </c>
      <c r="R63" s="89">
        <v>0</v>
      </c>
      <c r="S63" s="59">
        <v>0</v>
      </c>
      <c r="T63" s="59">
        <v>0</v>
      </c>
      <c r="U63" s="59">
        <v>0</v>
      </c>
      <c r="V63" s="59">
        <v>0</v>
      </c>
      <c r="W63" s="59">
        <v>0</v>
      </c>
      <c r="X63" s="59">
        <v>0</v>
      </c>
      <c r="Y63" s="59">
        <v>0</v>
      </c>
      <c r="Z63" s="59" t="s">
        <v>140</v>
      </c>
    </row>
    <row r="64" spans="1:26">
      <c r="A64" s="93" t="s">
        <v>1048</v>
      </c>
      <c r="B64" s="93" t="s">
        <v>21</v>
      </c>
      <c r="C64" s="93" t="s">
        <v>119</v>
      </c>
      <c r="D64" s="93">
        <v>2015</v>
      </c>
      <c r="E64" s="93" t="s">
        <v>8</v>
      </c>
      <c r="F64" s="93" t="s">
        <v>106</v>
      </c>
      <c r="G64" s="256"/>
      <c r="H64" s="89">
        <v>0</v>
      </c>
      <c r="I64" s="59">
        <v>0</v>
      </c>
      <c r="J64" s="255">
        <v>0</v>
      </c>
      <c r="K64" s="59">
        <v>0</v>
      </c>
      <c r="L64" s="59">
        <v>0</v>
      </c>
      <c r="M64" s="59">
        <v>0</v>
      </c>
      <c r="N64" s="254">
        <v>0</v>
      </c>
      <c r="O64" s="59">
        <v>0</v>
      </c>
      <c r="P64" s="59">
        <v>0</v>
      </c>
      <c r="R64" s="89">
        <v>0</v>
      </c>
      <c r="S64" s="59">
        <v>0</v>
      </c>
      <c r="T64" s="59">
        <v>0</v>
      </c>
      <c r="U64" s="59">
        <v>0</v>
      </c>
      <c r="V64" s="59">
        <v>0</v>
      </c>
      <c r="W64" s="59">
        <v>0</v>
      </c>
      <c r="X64" s="59">
        <v>0</v>
      </c>
      <c r="Y64" s="59">
        <v>0</v>
      </c>
      <c r="Z64" s="59" t="s">
        <v>140</v>
      </c>
    </row>
    <row r="65" spans="1:26">
      <c r="A65" s="93" t="s">
        <v>1061</v>
      </c>
      <c r="B65" s="93" t="s">
        <v>23</v>
      </c>
      <c r="C65" s="93" t="s">
        <v>118</v>
      </c>
      <c r="D65" s="93">
        <v>2015</v>
      </c>
      <c r="E65" s="93" t="s">
        <v>8</v>
      </c>
      <c r="F65" s="93" t="s">
        <v>8</v>
      </c>
      <c r="G65" s="256"/>
      <c r="H65" s="89">
        <v>157.04189598243173</v>
      </c>
      <c r="I65" s="59">
        <v>153.66922826137946</v>
      </c>
      <c r="J65" s="255">
        <v>3.3726677210522662</v>
      </c>
      <c r="K65" s="59">
        <v>56.451726676044672</v>
      </c>
      <c r="L65" s="59">
        <v>2.8991593414400505</v>
      </c>
      <c r="M65" s="59">
        <v>80.787372182272094</v>
      </c>
      <c r="N65" s="254">
        <v>0.47350837961221559</v>
      </c>
      <c r="O65" s="59">
        <v>11.217349403079091</v>
      </c>
      <c r="P65" s="59">
        <v>5.2127799999835869</v>
      </c>
      <c r="R65" s="89">
        <v>126.27035540560759</v>
      </c>
      <c r="S65" s="59">
        <v>119.25291445252543</v>
      </c>
      <c r="T65" s="59">
        <v>7.0174409530821622</v>
      </c>
      <c r="U65" s="59">
        <v>42.801591795011568</v>
      </c>
      <c r="V65" s="59">
        <v>3.9540763991617158</v>
      </c>
      <c r="W65" s="59">
        <v>66.859193050561942</v>
      </c>
      <c r="X65" s="59">
        <v>1.4340911326836798</v>
      </c>
      <c r="Y65" s="59">
        <v>9.5921296069519162</v>
      </c>
      <c r="Z65" s="59" t="s">
        <v>140</v>
      </c>
    </row>
    <row r="66" spans="1:26">
      <c r="A66" s="93" t="s">
        <v>1078</v>
      </c>
      <c r="B66" s="93" t="s">
        <v>23</v>
      </c>
      <c r="C66" s="93" t="s">
        <v>118</v>
      </c>
      <c r="D66" s="93">
        <v>2015</v>
      </c>
      <c r="E66" s="93" t="s">
        <v>8</v>
      </c>
      <c r="F66" s="93" t="s">
        <v>84</v>
      </c>
      <c r="G66" s="256"/>
      <c r="H66" s="89">
        <v>0.18505175391559944</v>
      </c>
      <c r="I66" s="59">
        <v>0.18505175391559944</v>
      </c>
      <c r="J66" s="255">
        <v>0</v>
      </c>
      <c r="K66" s="59">
        <v>0</v>
      </c>
      <c r="L66" s="59">
        <v>0</v>
      </c>
      <c r="M66" s="59">
        <v>8.6920003225359893E-2</v>
      </c>
      <c r="N66" s="254">
        <v>0</v>
      </c>
      <c r="O66" s="59">
        <v>9.8131750690239564E-2</v>
      </c>
      <c r="P66" s="59">
        <v>0</v>
      </c>
      <c r="R66" s="89">
        <v>0.17914326286493346</v>
      </c>
      <c r="S66" s="59">
        <v>0.17914326286493346</v>
      </c>
      <c r="T66" s="59">
        <v>0</v>
      </c>
      <c r="U66" s="59">
        <v>0</v>
      </c>
      <c r="V66" s="59">
        <v>0</v>
      </c>
      <c r="W66" s="59">
        <v>8.2190614042441712E-2</v>
      </c>
      <c r="X66" s="59">
        <v>0</v>
      </c>
      <c r="Y66" s="59">
        <v>9.6952648822491744E-2</v>
      </c>
      <c r="Z66" s="59" t="s">
        <v>140</v>
      </c>
    </row>
    <row r="67" spans="1:26">
      <c r="A67" s="93" t="s">
        <v>1080</v>
      </c>
      <c r="B67" s="93" t="s">
        <v>23</v>
      </c>
      <c r="C67" s="93" t="s">
        <v>118</v>
      </c>
      <c r="D67" s="93">
        <v>2015</v>
      </c>
      <c r="E67" s="93" t="s">
        <v>8</v>
      </c>
      <c r="F67" s="93" t="s">
        <v>109</v>
      </c>
      <c r="G67" s="256"/>
      <c r="H67" s="89">
        <v>0.51749687944032707</v>
      </c>
      <c r="I67" s="59">
        <v>0.51749687944032707</v>
      </c>
      <c r="J67" s="255">
        <v>0</v>
      </c>
      <c r="K67" s="59">
        <v>0</v>
      </c>
      <c r="L67" s="59">
        <v>0</v>
      </c>
      <c r="M67" s="59">
        <v>0.44065727227881185</v>
      </c>
      <c r="N67" s="254">
        <v>0</v>
      </c>
      <c r="O67" s="59">
        <v>7.683960716151525E-2</v>
      </c>
      <c r="P67" s="59">
        <v>0</v>
      </c>
      <c r="R67" s="89">
        <v>1.2851459324032364</v>
      </c>
      <c r="S67" s="59">
        <v>1.2851459324032364</v>
      </c>
      <c r="T67" s="59">
        <v>0</v>
      </c>
      <c r="U67" s="59">
        <v>0</v>
      </c>
      <c r="V67" s="59">
        <v>0</v>
      </c>
      <c r="W67" s="59">
        <v>1.0876849215710107</v>
      </c>
      <c r="X67" s="59">
        <v>0</v>
      </c>
      <c r="Y67" s="59">
        <v>0.19746101083222561</v>
      </c>
      <c r="Z67" s="59" t="s">
        <v>140</v>
      </c>
    </row>
    <row r="68" spans="1:26">
      <c r="A68" s="93" t="s">
        <v>1081</v>
      </c>
      <c r="B68" s="93" t="s">
        <v>23</v>
      </c>
      <c r="C68" s="93" t="s">
        <v>118</v>
      </c>
      <c r="D68" s="93">
        <v>2015</v>
      </c>
      <c r="E68" s="93" t="s">
        <v>8</v>
      </c>
      <c r="F68" s="93" t="s">
        <v>98</v>
      </c>
      <c r="G68" s="256"/>
      <c r="H68" s="89">
        <v>0.29980117996486294</v>
      </c>
      <c r="I68" s="59">
        <v>0.29980117996486294</v>
      </c>
      <c r="J68" s="255">
        <v>0</v>
      </c>
      <c r="K68" s="59">
        <v>0</v>
      </c>
      <c r="L68" s="59">
        <v>0</v>
      </c>
      <c r="M68" s="59">
        <v>0.23866546716713935</v>
      </c>
      <c r="N68" s="254">
        <v>0</v>
      </c>
      <c r="O68" s="59">
        <v>6.1135712797723604E-2</v>
      </c>
      <c r="P68" s="59">
        <v>0</v>
      </c>
      <c r="R68" s="89">
        <v>0.7950727292668166</v>
      </c>
      <c r="S68" s="59">
        <v>0.7950727292668166</v>
      </c>
      <c r="T68" s="59">
        <v>0</v>
      </c>
      <c r="U68" s="59">
        <v>0</v>
      </c>
      <c r="V68" s="59">
        <v>0</v>
      </c>
      <c r="W68" s="59">
        <v>0.63294081892725362</v>
      </c>
      <c r="X68" s="59">
        <v>0</v>
      </c>
      <c r="Y68" s="59">
        <v>0.16213191033956301</v>
      </c>
      <c r="Z68" s="59" t="s">
        <v>140</v>
      </c>
    </row>
    <row r="69" spans="1:26">
      <c r="A69" s="93" t="s">
        <v>1082</v>
      </c>
      <c r="B69" s="93" t="s">
        <v>23</v>
      </c>
      <c r="C69" s="93" t="s">
        <v>118</v>
      </c>
      <c r="D69" s="93">
        <v>2015</v>
      </c>
      <c r="E69" s="93" t="s">
        <v>8</v>
      </c>
      <c r="F69" s="93" t="s">
        <v>100</v>
      </c>
      <c r="G69" s="256"/>
      <c r="H69" s="89">
        <v>0</v>
      </c>
      <c r="I69" s="59">
        <v>0</v>
      </c>
      <c r="J69" s="255">
        <v>0</v>
      </c>
      <c r="K69" s="59">
        <v>0</v>
      </c>
      <c r="L69" s="59">
        <v>0</v>
      </c>
      <c r="M69" s="59">
        <v>0</v>
      </c>
      <c r="N69" s="254">
        <v>0</v>
      </c>
      <c r="O69" s="59">
        <v>0</v>
      </c>
      <c r="P69" s="59">
        <v>0</v>
      </c>
      <c r="R69" s="89">
        <v>0</v>
      </c>
      <c r="S69" s="59">
        <v>0</v>
      </c>
      <c r="T69" s="59">
        <v>0</v>
      </c>
      <c r="U69" s="59">
        <v>0</v>
      </c>
      <c r="V69" s="59">
        <v>0</v>
      </c>
      <c r="W69" s="59">
        <v>0</v>
      </c>
      <c r="X69" s="59">
        <v>0</v>
      </c>
      <c r="Y69" s="59">
        <v>0</v>
      </c>
      <c r="Z69" s="59" t="s">
        <v>140</v>
      </c>
    </row>
    <row r="70" spans="1:26">
      <c r="A70" s="93" t="s">
        <v>1083</v>
      </c>
      <c r="B70" s="93" t="s">
        <v>23</v>
      </c>
      <c r="C70" s="93" t="s">
        <v>118</v>
      </c>
      <c r="D70" s="93">
        <v>2015</v>
      </c>
      <c r="E70" s="93" t="s">
        <v>8</v>
      </c>
      <c r="F70" s="93" t="s">
        <v>88</v>
      </c>
      <c r="G70" s="256"/>
      <c r="H70" s="89">
        <v>0.33089606494611085</v>
      </c>
      <c r="I70" s="59">
        <v>0.33089606494611085</v>
      </c>
      <c r="J70" s="255">
        <v>0</v>
      </c>
      <c r="K70" s="59">
        <v>0.26891077957916643</v>
      </c>
      <c r="L70" s="59">
        <v>0</v>
      </c>
      <c r="M70" s="59">
        <v>6.19852853669444E-2</v>
      </c>
      <c r="N70" s="254">
        <v>0</v>
      </c>
      <c r="O70" s="59">
        <v>0</v>
      </c>
      <c r="P70" s="59">
        <v>0</v>
      </c>
      <c r="R70" s="89">
        <v>0.41274653699777841</v>
      </c>
      <c r="S70" s="59">
        <v>0.41274653699777841</v>
      </c>
      <c r="T70" s="59">
        <v>0</v>
      </c>
      <c r="U70" s="59">
        <v>0.23741354307888943</v>
      </c>
      <c r="V70" s="59">
        <v>0</v>
      </c>
      <c r="W70" s="59">
        <v>0.17533299391888901</v>
      </c>
      <c r="X70" s="59">
        <v>0</v>
      </c>
      <c r="Y70" s="59">
        <v>0</v>
      </c>
      <c r="Z70" s="59" t="s">
        <v>140</v>
      </c>
    </row>
    <row r="71" spans="1:26">
      <c r="A71" s="93" t="s">
        <v>1085</v>
      </c>
      <c r="B71" s="93" t="s">
        <v>23</v>
      </c>
      <c r="C71" s="93" t="s">
        <v>118</v>
      </c>
      <c r="D71" s="93">
        <v>2015</v>
      </c>
      <c r="E71" s="93" t="s">
        <v>8</v>
      </c>
      <c r="F71" s="93" t="s">
        <v>89</v>
      </c>
      <c r="G71" s="256"/>
      <c r="H71" s="89">
        <v>8.3234121041099982</v>
      </c>
      <c r="I71" s="59">
        <v>8.3234121041099982</v>
      </c>
      <c r="J71" s="255">
        <v>0</v>
      </c>
      <c r="K71" s="59">
        <v>8.3234121041099982</v>
      </c>
      <c r="L71" s="59">
        <v>0</v>
      </c>
      <c r="M71" s="59">
        <v>0</v>
      </c>
      <c r="N71" s="254">
        <v>0</v>
      </c>
      <c r="O71" s="59">
        <v>0</v>
      </c>
      <c r="P71" s="59">
        <v>0</v>
      </c>
      <c r="R71" s="89">
        <v>6.0150719405936144</v>
      </c>
      <c r="S71" s="59">
        <v>6.0150719405936144</v>
      </c>
      <c r="T71" s="59">
        <v>0</v>
      </c>
      <c r="U71" s="59">
        <v>6.0150719405936144</v>
      </c>
      <c r="V71" s="59">
        <v>0</v>
      </c>
      <c r="W71" s="59">
        <v>0</v>
      </c>
      <c r="X71" s="59">
        <v>0</v>
      </c>
      <c r="Y71" s="59">
        <v>0</v>
      </c>
      <c r="Z71" s="59" t="s">
        <v>140</v>
      </c>
    </row>
    <row r="72" spans="1:26">
      <c r="A72" s="93" t="s">
        <v>1063</v>
      </c>
      <c r="B72" s="93" t="s">
        <v>23</v>
      </c>
      <c r="C72" s="93" t="s">
        <v>118</v>
      </c>
      <c r="D72" s="93">
        <v>2015</v>
      </c>
      <c r="E72" s="93" t="s">
        <v>8</v>
      </c>
      <c r="F72" s="93" t="s">
        <v>2</v>
      </c>
      <c r="G72" s="256"/>
      <c r="H72" s="89">
        <v>57.210173265021766</v>
      </c>
      <c r="I72" s="59">
        <v>57.210173265021766</v>
      </c>
      <c r="J72" s="255">
        <v>0</v>
      </c>
      <c r="K72" s="59">
        <v>15.134041299360288</v>
      </c>
      <c r="L72" s="59">
        <v>0</v>
      </c>
      <c r="M72" s="59">
        <v>36.972861944688148</v>
      </c>
      <c r="N72" s="254">
        <v>0</v>
      </c>
      <c r="O72" s="59">
        <v>3.4167064412006969</v>
      </c>
      <c r="P72" s="59">
        <v>1.6865635797726348</v>
      </c>
      <c r="R72" s="89">
        <v>45.824635158068027</v>
      </c>
      <c r="S72" s="59">
        <v>45.824635158068027</v>
      </c>
      <c r="T72" s="59">
        <v>0</v>
      </c>
      <c r="U72" s="59">
        <v>11.477001845444724</v>
      </c>
      <c r="V72" s="59">
        <v>0</v>
      </c>
      <c r="W72" s="59">
        <v>31.461919478572451</v>
      </c>
      <c r="X72" s="59">
        <v>0</v>
      </c>
      <c r="Y72" s="59">
        <v>2.885713834050855</v>
      </c>
      <c r="Z72" s="59" t="s">
        <v>140</v>
      </c>
    </row>
    <row r="73" spans="1:26">
      <c r="A73" s="93" t="s">
        <v>1065</v>
      </c>
      <c r="B73" s="93" t="s">
        <v>23</v>
      </c>
      <c r="C73" s="93" t="s">
        <v>118</v>
      </c>
      <c r="D73" s="93">
        <v>2015</v>
      </c>
      <c r="E73" s="93" t="s">
        <v>8</v>
      </c>
      <c r="F73" s="93" t="s">
        <v>3</v>
      </c>
      <c r="G73" s="256"/>
      <c r="H73" s="89">
        <v>2.5842057032261425</v>
      </c>
      <c r="I73" s="59">
        <v>2.5842057032261425</v>
      </c>
      <c r="J73" s="255">
        <v>0</v>
      </c>
      <c r="K73" s="59">
        <v>1.9211477979133331</v>
      </c>
      <c r="L73" s="59">
        <v>0</v>
      </c>
      <c r="M73" s="59">
        <v>0.6549882069593479</v>
      </c>
      <c r="N73" s="254">
        <v>0</v>
      </c>
      <c r="O73" s="59">
        <v>8.0696983534615241E-3</v>
      </c>
      <c r="P73" s="59">
        <v>0</v>
      </c>
      <c r="R73" s="89">
        <v>1.9686867605733547</v>
      </c>
      <c r="S73" s="59">
        <v>1.9686867605733547</v>
      </c>
      <c r="T73" s="59">
        <v>0</v>
      </c>
      <c r="U73" s="59">
        <v>1.4199347815200005</v>
      </c>
      <c r="V73" s="59">
        <v>0</v>
      </c>
      <c r="W73" s="59">
        <v>0.54263235413917776</v>
      </c>
      <c r="X73" s="59">
        <v>0</v>
      </c>
      <c r="Y73" s="59">
        <v>6.1196249141760497E-3</v>
      </c>
      <c r="Z73" s="59" t="s">
        <v>140</v>
      </c>
    </row>
    <row r="74" spans="1:26">
      <c r="A74" s="93" t="s">
        <v>1076</v>
      </c>
      <c r="B74" s="93" t="s">
        <v>23</v>
      </c>
      <c r="C74" s="93" t="s">
        <v>118</v>
      </c>
      <c r="D74" s="93">
        <v>2015</v>
      </c>
      <c r="E74" s="93" t="s">
        <v>8</v>
      </c>
      <c r="F74" s="93" t="s">
        <v>4</v>
      </c>
      <c r="G74" s="256"/>
      <c r="H74" s="89">
        <v>20.946426717414706</v>
      </c>
      <c r="I74" s="59">
        <v>20.946426717414703</v>
      </c>
      <c r="J74" s="255">
        <v>0</v>
      </c>
      <c r="K74" s="59">
        <v>5.3047028022338933</v>
      </c>
      <c r="L74" s="59">
        <v>0</v>
      </c>
      <c r="M74" s="59">
        <v>14.329592280584288</v>
      </c>
      <c r="N74" s="254">
        <v>0</v>
      </c>
      <c r="O74" s="59">
        <v>0.85966620824591811</v>
      </c>
      <c r="P74" s="59">
        <v>0.45246542635060416</v>
      </c>
      <c r="R74" s="89">
        <v>14.991437797907633</v>
      </c>
      <c r="S74" s="59">
        <v>14.991437797907633</v>
      </c>
      <c r="T74" s="59">
        <v>0</v>
      </c>
      <c r="U74" s="59">
        <v>4.7530942894097263</v>
      </c>
      <c r="V74" s="59">
        <v>0</v>
      </c>
      <c r="W74" s="59">
        <v>9.6580760885594259</v>
      </c>
      <c r="X74" s="59">
        <v>0</v>
      </c>
      <c r="Y74" s="59">
        <v>0.58026741993848296</v>
      </c>
      <c r="Z74" s="59" t="s">
        <v>140</v>
      </c>
    </row>
    <row r="75" spans="1:26">
      <c r="A75" s="93" t="s">
        <v>1067</v>
      </c>
      <c r="B75" s="93" t="s">
        <v>23</v>
      </c>
      <c r="C75" s="93" t="s">
        <v>118</v>
      </c>
      <c r="D75" s="93">
        <v>2015</v>
      </c>
      <c r="E75" s="93" t="s">
        <v>8</v>
      </c>
      <c r="F75" s="93" t="s">
        <v>5</v>
      </c>
      <c r="G75" s="256"/>
      <c r="H75" s="89">
        <v>25.518260221572714</v>
      </c>
      <c r="I75" s="59">
        <v>25.51826022157271</v>
      </c>
      <c r="J75" s="255">
        <v>0</v>
      </c>
      <c r="K75" s="59">
        <v>18.905237228391659</v>
      </c>
      <c r="L75" s="59">
        <v>0</v>
      </c>
      <c r="M75" s="59">
        <v>5.7315188388465925</v>
      </c>
      <c r="N75" s="254">
        <v>0</v>
      </c>
      <c r="O75" s="59">
        <v>0.75476063936067983</v>
      </c>
      <c r="P75" s="59">
        <v>0.12674351497378109</v>
      </c>
      <c r="R75" s="89">
        <v>16.911997198738689</v>
      </c>
      <c r="S75" s="59">
        <v>16.911997198738689</v>
      </c>
      <c r="T75" s="59">
        <v>0</v>
      </c>
      <c r="U75" s="59">
        <v>13.027177855961103</v>
      </c>
      <c r="V75" s="59">
        <v>0</v>
      </c>
      <c r="W75" s="59">
        <v>3.4330346036831925</v>
      </c>
      <c r="X75" s="59">
        <v>0</v>
      </c>
      <c r="Y75" s="59">
        <v>0.45178473909439298</v>
      </c>
      <c r="Z75" s="59" t="s">
        <v>140</v>
      </c>
    </row>
    <row r="76" spans="1:26">
      <c r="A76" s="93" t="s">
        <v>1069</v>
      </c>
      <c r="B76" s="93" t="s">
        <v>23</v>
      </c>
      <c r="C76" s="93" t="s">
        <v>118</v>
      </c>
      <c r="D76" s="93">
        <v>2015</v>
      </c>
      <c r="E76" s="93" t="s">
        <v>8</v>
      </c>
      <c r="F76" s="93" t="s">
        <v>6</v>
      </c>
      <c r="G76" s="256"/>
      <c r="H76" s="89">
        <v>14.890837991489802</v>
      </c>
      <c r="I76" s="59">
        <v>11.518170270437537</v>
      </c>
      <c r="J76" s="255">
        <v>3.3726677210522662</v>
      </c>
      <c r="K76" s="59">
        <v>1.6091700790429588</v>
      </c>
      <c r="L76" s="59">
        <v>2.8991593414400505</v>
      </c>
      <c r="M76" s="59">
        <v>5.3262000056512386</v>
      </c>
      <c r="N76" s="254">
        <v>0.47350837961221559</v>
      </c>
      <c r="O76" s="59">
        <v>1.6357927068567717</v>
      </c>
      <c r="P76" s="59">
        <v>2.9470074788865674</v>
      </c>
      <c r="R76" s="89">
        <v>14.620996266129547</v>
      </c>
      <c r="S76" s="59">
        <v>7.6035553130473863</v>
      </c>
      <c r="T76" s="59">
        <v>7.0174409530821622</v>
      </c>
      <c r="U76" s="59">
        <v>1.3748084558960068</v>
      </c>
      <c r="V76" s="59">
        <v>3.9540763991617158</v>
      </c>
      <c r="W76" s="59">
        <v>4.7830644627627583</v>
      </c>
      <c r="X76" s="59">
        <v>1.4340911326836798</v>
      </c>
      <c r="Y76" s="59">
        <v>1.4456823943886199</v>
      </c>
      <c r="Z76" s="59" t="s">
        <v>140</v>
      </c>
    </row>
    <row r="77" spans="1:26">
      <c r="A77" s="93" t="s">
        <v>1071</v>
      </c>
      <c r="B77" s="93" t="s">
        <v>23</v>
      </c>
      <c r="C77" s="93" t="s">
        <v>118</v>
      </c>
      <c r="D77" s="93">
        <v>2015</v>
      </c>
      <c r="E77" s="93" t="s">
        <v>8</v>
      </c>
      <c r="F77" s="93" t="s">
        <v>12</v>
      </c>
      <c r="G77" s="256"/>
      <c r="H77" s="89">
        <v>26.535135281294515</v>
      </c>
      <c r="I77" s="59">
        <v>26.535135281294515</v>
      </c>
      <c r="J77" s="255">
        <v>0</v>
      </c>
      <c r="K77" s="59">
        <v>4.9851045854136107</v>
      </c>
      <c r="L77" s="59">
        <v>0</v>
      </c>
      <c r="M77" s="59">
        <v>17.182648344671094</v>
      </c>
      <c r="N77" s="254">
        <v>0</v>
      </c>
      <c r="O77" s="59">
        <v>4.367382351209808</v>
      </c>
      <c r="P77" s="59">
        <v>0</v>
      </c>
      <c r="R77" s="89">
        <v>24.060494551330777</v>
      </c>
      <c r="S77" s="59">
        <v>24.060494551330777</v>
      </c>
      <c r="T77" s="59">
        <v>0</v>
      </c>
      <c r="U77" s="59">
        <v>4.4970890831072303</v>
      </c>
      <c r="V77" s="59">
        <v>0</v>
      </c>
      <c r="W77" s="59">
        <v>15.635257533312874</v>
      </c>
      <c r="X77" s="59">
        <v>0</v>
      </c>
      <c r="Y77" s="59">
        <v>3.9281479349106725</v>
      </c>
      <c r="Z77" s="59" t="s">
        <v>140</v>
      </c>
    </row>
    <row r="78" spans="1:26">
      <c r="A78" s="93" t="s">
        <v>1073</v>
      </c>
      <c r="B78" s="93" t="s">
        <v>23</v>
      </c>
      <c r="C78" s="93" t="s">
        <v>118</v>
      </c>
      <c r="D78" s="93">
        <v>2015</v>
      </c>
      <c r="E78" s="93" t="s">
        <v>8</v>
      </c>
      <c r="F78" s="93" t="s">
        <v>105</v>
      </c>
      <c r="G78" s="256"/>
      <c r="H78" s="89">
        <v>0</v>
      </c>
      <c r="I78" s="59">
        <v>0</v>
      </c>
      <c r="J78" s="255">
        <v>0</v>
      </c>
      <c r="K78" s="59">
        <v>0</v>
      </c>
      <c r="L78" s="59">
        <v>0</v>
      </c>
      <c r="M78" s="59">
        <v>0</v>
      </c>
      <c r="N78" s="254">
        <v>0</v>
      </c>
      <c r="O78" s="59">
        <v>0</v>
      </c>
      <c r="P78" s="59">
        <v>0</v>
      </c>
      <c r="R78" s="89">
        <v>0</v>
      </c>
      <c r="S78" s="59">
        <v>0</v>
      </c>
      <c r="T78" s="59">
        <v>0</v>
      </c>
      <c r="U78" s="59">
        <v>0</v>
      </c>
      <c r="V78" s="59">
        <v>0</v>
      </c>
      <c r="W78" s="59">
        <v>0</v>
      </c>
      <c r="X78" s="59">
        <v>0</v>
      </c>
      <c r="Y78" s="59">
        <v>0</v>
      </c>
      <c r="Z78" s="59" t="s">
        <v>140</v>
      </c>
    </row>
    <row r="79" spans="1:26">
      <c r="A79" s="93" t="s">
        <v>1075</v>
      </c>
      <c r="B79" s="93" t="s">
        <v>23</v>
      </c>
      <c r="C79" s="93" t="s">
        <v>118</v>
      </c>
      <c r="D79" s="93">
        <v>2015</v>
      </c>
      <c r="E79" s="93" t="s">
        <v>8</v>
      </c>
      <c r="F79" s="93" t="s">
        <v>106</v>
      </c>
      <c r="G79" s="256"/>
      <c r="H79" s="89">
        <v>0</v>
      </c>
      <c r="I79" s="59">
        <v>0</v>
      </c>
      <c r="J79" s="255">
        <v>0</v>
      </c>
      <c r="K79" s="59">
        <v>0</v>
      </c>
      <c r="L79" s="59">
        <v>0</v>
      </c>
      <c r="M79" s="59">
        <v>0</v>
      </c>
      <c r="N79" s="254">
        <v>0</v>
      </c>
      <c r="O79" s="59">
        <v>0</v>
      </c>
      <c r="P79" s="59">
        <v>0</v>
      </c>
      <c r="R79" s="89">
        <v>0</v>
      </c>
      <c r="S79" s="59">
        <v>0</v>
      </c>
      <c r="T79" s="59">
        <v>0</v>
      </c>
      <c r="U79" s="59">
        <v>0</v>
      </c>
      <c r="V79" s="59">
        <v>0</v>
      </c>
      <c r="W79" s="59">
        <v>0</v>
      </c>
      <c r="X79" s="59">
        <v>0</v>
      </c>
      <c r="Y79" s="59">
        <v>0</v>
      </c>
      <c r="Z79" s="59" t="s">
        <v>140</v>
      </c>
    </row>
    <row r="80" spans="1:26">
      <c r="A80" s="93" t="s">
        <v>1196</v>
      </c>
      <c r="B80" s="93" t="s">
        <v>33</v>
      </c>
      <c r="C80" s="93" t="s">
        <v>118</v>
      </c>
      <c r="D80" s="93">
        <v>2015</v>
      </c>
      <c r="E80" s="93" t="s">
        <v>8</v>
      </c>
      <c r="F80" s="93" t="s">
        <v>8</v>
      </c>
      <c r="G80" s="256"/>
      <c r="H80" s="89">
        <v>1383.9034032029783</v>
      </c>
      <c r="I80" s="59">
        <v>1345.974337908508</v>
      </c>
      <c r="J80" s="255">
        <v>37.929065294470185</v>
      </c>
      <c r="K80" s="59">
        <v>440.73012249260614</v>
      </c>
      <c r="L80" s="59">
        <v>35.403892192926406</v>
      </c>
      <c r="M80" s="59">
        <v>756.51974434433009</v>
      </c>
      <c r="N80" s="254">
        <v>2.5251731015437802</v>
      </c>
      <c r="O80" s="59">
        <v>124.20574373976821</v>
      </c>
      <c r="P80" s="59">
        <v>24.518727331803593</v>
      </c>
      <c r="R80" s="89">
        <v>1151.8825800580551</v>
      </c>
      <c r="S80" s="59">
        <v>1054.6786519661002</v>
      </c>
      <c r="T80" s="59">
        <v>97.203928091954822</v>
      </c>
      <c r="U80" s="59">
        <v>337.39197656283585</v>
      </c>
      <c r="V80" s="59">
        <v>54.486173866251661</v>
      </c>
      <c r="W80" s="59">
        <v>614.18795686362978</v>
      </c>
      <c r="X80" s="59">
        <v>8.3778631893870177</v>
      </c>
      <c r="Y80" s="59">
        <v>103.09871853963458</v>
      </c>
      <c r="Z80" s="59" t="s">
        <v>140</v>
      </c>
    </row>
    <row r="81" spans="1:26">
      <c r="A81" s="93" t="s">
        <v>1213</v>
      </c>
      <c r="B81" s="93" t="s">
        <v>33</v>
      </c>
      <c r="C81" s="93" t="s">
        <v>118</v>
      </c>
      <c r="D81" s="93">
        <v>2015</v>
      </c>
      <c r="E81" s="93" t="s">
        <v>8</v>
      </c>
      <c r="F81" s="93" t="s">
        <v>84</v>
      </c>
      <c r="G81" s="256"/>
      <c r="H81" s="89">
        <v>10.775730463116492</v>
      </c>
      <c r="I81" s="59">
        <v>10.775730463116492</v>
      </c>
      <c r="J81" s="255">
        <v>0</v>
      </c>
      <c r="K81" s="59">
        <v>0</v>
      </c>
      <c r="L81" s="59">
        <v>0</v>
      </c>
      <c r="M81" s="59">
        <v>3.2822530587297996</v>
      </c>
      <c r="N81" s="254">
        <v>0</v>
      </c>
      <c r="O81" s="59">
        <v>7.4934774043866925</v>
      </c>
      <c r="P81" s="59">
        <v>0</v>
      </c>
      <c r="R81" s="89">
        <v>10.333417735039539</v>
      </c>
      <c r="S81" s="59">
        <v>10.333417735039539</v>
      </c>
      <c r="T81" s="59">
        <v>0</v>
      </c>
      <c r="U81" s="59">
        <v>0</v>
      </c>
      <c r="V81" s="59">
        <v>0</v>
      </c>
      <c r="W81" s="59">
        <v>2.9414663597589175</v>
      </c>
      <c r="X81" s="59">
        <v>0</v>
      </c>
      <c r="Y81" s="59">
        <v>7.3919513752806223</v>
      </c>
      <c r="Z81" s="59" t="s">
        <v>140</v>
      </c>
    </row>
    <row r="82" spans="1:26">
      <c r="A82" s="93" t="s">
        <v>1215</v>
      </c>
      <c r="B82" s="93" t="s">
        <v>33</v>
      </c>
      <c r="C82" s="93" t="s">
        <v>118</v>
      </c>
      <c r="D82" s="93">
        <v>2015</v>
      </c>
      <c r="E82" s="93" t="s">
        <v>8</v>
      </c>
      <c r="F82" s="93" t="s">
        <v>109</v>
      </c>
      <c r="G82" s="256"/>
      <c r="H82" s="89">
        <v>5.305634898171915</v>
      </c>
      <c r="I82" s="59">
        <v>5.305634898171915</v>
      </c>
      <c r="J82" s="255">
        <v>0</v>
      </c>
      <c r="K82" s="59">
        <v>0</v>
      </c>
      <c r="L82" s="59">
        <v>0</v>
      </c>
      <c r="M82" s="59">
        <v>4.4844115225237253</v>
      </c>
      <c r="N82" s="254">
        <v>0</v>
      </c>
      <c r="O82" s="59">
        <v>0.82122337564819081</v>
      </c>
      <c r="P82" s="59">
        <v>0</v>
      </c>
      <c r="R82" s="89">
        <v>12.919050927761642</v>
      </c>
      <c r="S82" s="59">
        <v>12.919050927761642</v>
      </c>
      <c r="T82" s="59">
        <v>0</v>
      </c>
      <c r="U82" s="59">
        <v>0</v>
      </c>
      <c r="V82" s="59">
        <v>0</v>
      </c>
      <c r="W82" s="59">
        <v>10.824234519765607</v>
      </c>
      <c r="X82" s="59">
        <v>0</v>
      </c>
      <c r="Y82" s="59">
        <v>2.0948164079960332</v>
      </c>
      <c r="Z82" s="59" t="s">
        <v>140</v>
      </c>
    </row>
    <row r="83" spans="1:26">
      <c r="A83" s="93" t="s">
        <v>1216</v>
      </c>
      <c r="B83" s="93" t="s">
        <v>33</v>
      </c>
      <c r="C83" s="93" t="s">
        <v>118</v>
      </c>
      <c r="D83" s="93">
        <v>2015</v>
      </c>
      <c r="E83" s="93" t="s">
        <v>8</v>
      </c>
      <c r="F83" s="93" t="s">
        <v>98</v>
      </c>
      <c r="G83" s="256"/>
      <c r="H83" s="89">
        <v>2.8026282418753352</v>
      </c>
      <c r="I83" s="59">
        <v>2.8026282418753352</v>
      </c>
      <c r="J83" s="255">
        <v>0</v>
      </c>
      <c r="K83" s="59">
        <v>0</v>
      </c>
      <c r="L83" s="59">
        <v>0</v>
      </c>
      <c r="M83" s="59">
        <v>2.1701761250600335</v>
      </c>
      <c r="N83" s="254">
        <v>0</v>
      </c>
      <c r="O83" s="59">
        <v>0.63245211681530167</v>
      </c>
      <c r="P83" s="59">
        <v>0</v>
      </c>
      <c r="R83" s="89">
        <v>7.4325700974533895</v>
      </c>
      <c r="S83" s="59">
        <v>7.4325700974533895</v>
      </c>
      <c r="T83" s="59">
        <v>0</v>
      </c>
      <c r="U83" s="59">
        <v>0</v>
      </c>
      <c r="V83" s="59">
        <v>0</v>
      </c>
      <c r="W83" s="59">
        <v>5.7553070836592095</v>
      </c>
      <c r="X83" s="59">
        <v>0</v>
      </c>
      <c r="Y83" s="59">
        <v>1.67726301379418</v>
      </c>
      <c r="Z83" s="59" t="s">
        <v>140</v>
      </c>
    </row>
    <row r="84" spans="1:26">
      <c r="A84" s="93" t="s">
        <v>1217</v>
      </c>
      <c r="B84" s="93" t="s">
        <v>33</v>
      </c>
      <c r="C84" s="93" t="s">
        <v>118</v>
      </c>
      <c r="D84" s="93">
        <v>2015</v>
      </c>
      <c r="E84" s="93" t="s">
        <v>8</v>
      </c>
      <c r="F84" s="93" t="s">
        <v>100</v>
      </c>
      <c r="G84" s="256"/>
      <c r="H84" s="89">
        <v>0</v>
      </c>
      <c r="I84" s="59">
        <v>0</v>
      </c>
      <c r="J84" s="255">
        <v>0</v>
      </c>
      <c r="K84" s="59">
        <v>0</v>
      </c>
      <c r="L84" s="59">
        <v>0</v>
      </c>
      <c r="M84" s="59">
        <v>0</v>
      </c>
      <c r="N84" s="254">
        <v>0</v>
      </c>
      <c r="O84" s="59">
        <v>0</v>
      </c>
      <c r="P84" s="59">
        <v>0</v>
      </c>
      <c r="R84" s="89">
        <v>0</v>
      </c>
      <c r="S84" s="59">
        <v>0</v>
      </c>
      <c r="T84" s="59">
        <v>0</v>
      </c>
      <c r="U84" s="59">
        <v>0</v>
      </c>
      <c r="V84" s="59">
        <v>0</v>
      </c>
      <c r="W84" s="59">
        <v>0</v>
      </c>
      <c r="X84" s="59">
        <v>0</v>
      </c>
      <c r="Y84" s="59">
        <v>0</v>
      </c>
      <c r="Z84" s="59" t="s">
        <v>140</v>
      </c>
    </row>
    <row r="85" spans="1:26">
      <c r="A85" s="93" t="s">
        <v>1218</v>
      </c>
      <c r="B85" s="93" t="s">
        <v>33</v>
      </c>
      <c r="C85" s="93" t="s">
        <v>118</v>
      </c>
      <c r="D85" s="93">
        <v>2015</v>
      </c>
      <c r="E85" s="93" t="s">
        <v>8</v>
      </c>
      <c r="F85" s="93" t="s">
        <v>88</v>
      </c>
      <c r="G85" s="256"/>
      <c r="H85" s="89">
        <v>2.8289101792900051</v>
      </c>
      <c r="I85" s="59">
        <v>2.8289101792900051</v>
      </c>
      <c r="J85" s="255">
        <v>0</v>
      </c>
      <c r="K85" s="59">
        <v>2.6397019227602829</v>
      </c>
      <c r="L85" s="59">
        <v>0</v>
      </c>
      <c r="M85" s="59">
        <v>0.18920825652972201</v>
      </c>
      <c r="N85" s="254">
        <v>0</v>
      </c>
      <c r="O85" s="59">
        <v>0</v>
      </c>
      <c r="P85" s="59">
        <v>0</v>
      </c>
      <c r="R85" s="89">
        <v>2.4138869293536112</v>
      </c>
      <c r="S85" s="59">
        <v>2.4138869293536112</v>
      </c>
      <c r="T85" s="59">
        <v>0</v>
      </c>
      <c r="U85" s="59">
        <v>1.864471758623055</v>
      </c>
      <c r="V85" s="59">
        <v>0</v>
      </c>
      <c r="W85" s="59">
        <v>0.54941517073055601</v>
      </c>
      <c r="X85" s="59">
        <v>0</v>
      </c>
      <c r="Y85" s="59">
        <v>0</v>
      </c>
      <c r="Z85" s="59" t="s">
        <v>140</v>
      </c>
    </row>
    <row r="86" spans="1:26">
      <c r="A86" s="93" t="s">
        <v>1220</v>
      </c>
      <c r="B86" s="93" t="s">
        <v>33</v>
      </c>
      <c r="C86" s="93" t="s">
        <v>118</v>
      </c>
      <c r="D86" s="93">
        <v>2015</v>
      </c>
      <c r="E86" s="93" t="s">
        <v>8</v>
      </c>
      <c r="F86" s="93" t="s">
        <v>89</v>
      </c>
      <c r="G86" s="256"/>
      <c r="H86" s="89">
        <v>43.843693587686666</v>
      </c>
      <c r="I86" s="59">
        <v>43.843693587686666</v>
      </c>
      <c r="J86" s="255">
        <v>0</v>
      </c>
      <c r="K86" s="59">
        <v>43.843693587686666</v>
      </c>
      <c r="L86" s="59">
        <v>0</v>
      </c>
      <c r="M86" s="59">
        <v>0</v>
      </c>
      <c r="N86" s="254">
        <v>0</v>
      </c>
      <c r="O86" s="59">
        <v>0</v>
      </c>
      <c r="P86" s="59">
        <v>0</v>
      </c>
      <c r="R86" s="89">
        <v>30.85252038225115</v>
      </c>
      <c r="S86" s="59">
        <v>30.85252038225115</v>
      </c>
      <c r="T86" s="59">
        <v>0</v>
      </c>
      <c r="U86" s="59">
        <v>30.85252038225115</v>
      </c>
      <c r="V86" s="59">
        <v>0</v>
      </c>
      <c r="W86" s="59">
        <v>0</v>
      </c>
      <c r="X86" s="59">
        <v>0</v>
      </c>
      <c r="Y86" s="59">
        <v>0</v>
      </c>
      <c r="Z86" s="59" t="s">
        <v>140</v>
      </c>
    </row>
    <row r="87" spans="1:26">
      <c r="A87" s="93" t="s">
        <v>1198</v>
      </c>
      <c r="B87" s="93" t="s">
        <v>33</v>
      </c>
      <c r="C87" s="93" t="s">
        <v>118</v>
      </c>
      <c r="D87" s="93">
        <v>2015</v>
      </c>
      <c r="E87" s="93" t="s">
        <v>8</v>
      </c>
      <c r="F87" s="93" t="s">
        <v>2</v>
      </c>
      <c r="G87" s="256"/>
      <c r="H87" s="89">
        <v>585.02107802256148</v>
      </c>
      <c r="I87" s="59">
        <v>585.02107802256148</v>
      </c>
      <c r="J87" s="255">
        <v>0</v>
      </c>
      <c r="K87" s="59">
        <v>173.15783931428183</v>
      </c>
      <c r="L87" s="59">
        <v>0</v>
      </c>
      <c r="M87" s="59">
        <v>353.79098286716663</v>
      </c>
      <c r="N87" s="254">
        <v>0</v>
      </c>
      <c r="O87" s="59">
        <v>57.093451806710995</v>
      </c>
      <c r="P87" s="59">
        <v>0.97880403440203223</v>
      </c>
      <c r="R87" s="89">
        <v>470.16161229786064</v>
      </c>
      <c r="S87" s="59">
        <v>470.16161229786064</v>
      </c>
      <c r="T87" s="59">
        <v>0</v>
      </c>
      <c r="U87" s="59">
        <v>132.70055614104612</v>
      </c>
      <c r="V87" s="59">
        <v>0</v>
      </c>
      <c r="W87" s="59">
        <v>291.53731568947643</v>
      </c>
      <c r="X87" s="59">
        <v>0</v>
      </c>
      <c r="Y87" s="59">
        <v>45.92374046733805</v>
      </c>
      <c r="Z87" s="59" t="s">
        <v>140</v>
      </c>
    </row>
    <row r="88" spans="1:26">
      <c r="A88" s="93" t="s">
        <v>1200</v>
      </c>
      <c r="B88" s="93" t="s">
        <v>33</v>
      </c>
      <c r="C88" s="93" t="s">
        <v>118</v>
      </c>
      <c r="D88" s="93">
        <v>2015</v>
      </c>
      <c r="E88" s="93" t="s">
        <v>8</v>
      </c>
      <c r="F88" s="93" t="s">
        <v>3</v>
      </c>
      <c r="G88" s="256"/>
      <c r="H88" s="89">
        <v>271.29486434127472</v>
      </c>
      <c r="I88" s="59">
        <v>271.29486434127472</v>
      </c>
      <c r="J88" s="255">
        <v>0</v>
      </c>
      <c r="K88" s="59">
        <v>29.243572513085578</v>
      </c>
      <c r="L88" s="59">
        <v>0</v>
      </c>
      <c r="M88" s="59">
        <v>209.47262498060428</v>
      </c>
      <c r="N88" s="254">
        <v>0</v>
      </c>
      <c r="O88" s="59">
        <v>32.552765686520218</v>
      </c>
      <c r="P88" s="59">
        <v>2.5901161064666552E-2</v>
      </c>
      <c r="R88" s="89">
        <v>208.46223646750809</v>
      </c>
      <c r="S88" s="59">
        <v>208.46223646750812</v>
      </c>
      <c r="T88" s="59">
        <v>0</v>
      </c>
      <c r="U88" s="59">
        <v>22.29967098818361</v>
      </c>
      <c r="V88" s="59">
        <v>0</v>
      </c>
      <c r="W88" s="59">
        <v>161.10529437007582</v>
      </c>
      <c r="X88" s="59">
        <v>0</v>
      </c>
      <c r="Y88" s="59">
        <v>25.057271109248671</v>
      </c>
      <c r="Z88" s="59" t="s">
        <v>140</v>
      </c>
    </row>
    <row r="89" spans="1:26">
      <c r="A89" s="93" t="s">
        <v>1211</v>
      </c>
      <c r="B89" s="93" t="s">
        <v>33</v>
      </c>
      <c r="C89" s="93" t="s">
        <v>118</v>
      </c>
      <c r="D89" s="93">
        <v>2015</v>
      </c>
      <c r="E89" s="93" t="s">
        <v>8</v>
      </c>
      <c r="F89" s="93" t="s">
        <v>4</v>
      </c>
      <c r="G89" s="256"/>
      <c r="H89" s="89">
        <v>111.57118778664727</v>
      </c>
      <c r="I89" s="59">
        <v>111.57118778664727</v>
      </c>
      <c r="J89" s="255">
        <v>0</v>
      </c>
      <c r="K89" s="59">
        <v>21.99053476498278</v>
      </c>
      <c r="L89" s="59">
        <v>0</v>
      </c>
      <c r="M89" s="59">
        <v>84.209190098903804</v>
      </c>
      <c r="N89" s="254">
        <v>0</v>
      </c>
      <c r="O89" s="59">
        <v>5.3714629227606814</v>
      </c>
      <c r="P89" s="59">
        <v>0</v>
      </c>
      <c r="R89" s="89">
        <v>81.063804478810411</v>
      </c>
      <c r="S89" s="59">
        <v>81.063804478810411</v>
      </c>
      <c r="T89" s="59">
        <v>0</v>
      </c>
      <c r="U89" s="59">
        <v>19.465041592161398</v>
      </c>
      <c r="V89" s="59">
        <v>0</v>
      </c>
      <c r="W89" s="59">
        <v>57.881818535405273</v>
      </c>
      <c r="X89" s="59">
        <v>0</v>
      </c>
      <c r="Y89" s="59">
        <v>3.7169443512437406</v>
      </c>
      <c r="Z89" s="59" t="s">
        <v>140</v>
      </c>
    </row>
    <row r="90" spans="1:26">
      <c r="A90" s="93" t="s">
        <v>1202</v>
      </c>
      <c r="B90" s="93" t="s">
        <v>33</v>
      </c>
      <c r="C90" s="93" t="s">
        <v>118</v>
      </c>
      <c r="D90" s="93">
        <v>2015</v>
      </c>
      <c r="E90" s="93" t="s">
        <v>8</v>
      </c>
      <c r="F90" s="93" t="s">
        <v>5</v>
      </c>
      <c r="G90" s="256"/>
      <c r="H90" s="89">
        <v>104.52163665207087</v>
      </c>
      <c r="I90" s="59">
        <v>104.52163665207087</v>
      </c>
      <c r="J90" s="255">
        <v>0</v>
      </c>
      <c r="K90" s="59">
        <v>96.617045706925552</v>
      </c>
      <c r="L90" s="59">
        <v>0</v>
      </c>
      <c r="M90" s="59">
        <v>7.8610134114863905</v>
      </c>
      <c r="N90" s="254">
        <v>0</v>
      </c>
      <c r="O90" s="59">
        <v>4.3577533658929558E-2</v>
      </c>
      <c r="P90" s="59">
        <v>0</v>
      </c>
      <c r="R90" s="89">
        <v>71.545788187109949</v>
      </c>
      <c r="S90" s="59">
        <v>71.545788187109963</v>
      </c>
      <c r="T90" s="59">
        <v>0</v>
      </c>
      <c r="U90" s="59">
        <v>66.97382119530964</v>
      </c>
      <c r="V90" s="59">
        <v>0</v>
      </c>
      <c r="W90" s="59">
        <v>4.545515461199602</v>
      </c>
      <c r="X90" s="59">
        <v>0</v>
      </c>
      <c r="Y90" s="59">
        <v>2.6451530600714937E-2</v>
      </c>
      <c r="Z90" s="59" t="s">
        <v>140</v>
      </c>
    </row>
    <row r="91" spans="1:26">
      <c r="A91" s="93" t="s">
        <v>1204</v>
      </c>
      <c r="B91" s="93" t="s">
        <v>33</v>
      </c>
      <c r="C91" s="93" t="s">
        <v>118</v>
      </c>
      <c r="D91" s="93">
        <v>2015</v>
      </c>
      <c r="E91" s="93" t="s">
        <v>8</v>
      </c>
      <c r="F91" s="93" t="s">
        <v>6</v>
      </c>
      <c r="G91" s="256"/>
      <c r="H91" s="89">
        <v>116.7426606225517</v>
      </c>
      <c r="I91" s="59">
        <v>78.813595328081504</v>
      </c>
      <c r="J91" s="255">
        <v>37.929065294470185</v>
      </c>
      <c r="K91" s="59">
        <v>26.25250361967629</v>
      </c>
      <c r="L91" s="59">
        <v>35.403892192926406</v>
      </c>
      <c r="M91" s="59">
        <v>22.92386894257913</v>
      </c>
      <c r="N91" s="254">
        <v>2.5251731015437802</v>
      </c>
      <c r="O91" s="59">
        <v>6.1232006294891921</v>
      </c>
      <c r="P91" s="59">
        <v>23.514022136336894</v>
      </c>
      <c r="R91" s="89">
        <v>145.57319048359665</v>
      </c>
      <c r="S91" s="59">
        <v>48.36926239164184</v>
      </c>
      <c r="T91" s="59">
        <v>97.203928091954822</v>
      </c>
      <c r="U91" s="59">
        <v>20.850270279868958</v>
      </c>
      <c r="V91" s="59">
        <v>54.486173866251661</v>
      </c>
      <c r="W91" s="59">
        <v>21.622371693811619</v>
      </c>
      <c r="X91" s="59">
        <v>8.3778631893870177</v>
      </c>
      <c r="Y91" s="59">
        <v>5.8966204179612678</v>
      </c>
      <c r="Z91" s="59" t="s">
        <v>140</v>
      </c>
    </row>
    <row r="92" spans="1:26">
      <c r="A92" s="93" t="s">
        <v>1206</v>
      </c>
      <c r="B92" s="93" t="s">
        <v>33</v>
      </c>
      <c r="C92" s="93" t="s">
        <v>118</v>
      </c>
      <c r="D92" s="93">
        <v>2015</v>
      </c>
      <c r="E92" s="93" t="s">
        <v>8</v>
      </c>
      <c r="F92" s="93" t="s">
        <v>12</v>
      </c>
      <c r="G92" s="256"/>
      <c r="H92" s="89">
        <v>131.99800664960719</v>
      </c>
      <c r="I92" s="59">
        <v>131.99800664960719</v>
      </c>
      <c r="J92" s="255">
        <v>0</v>
      </c>
      <c r="K92" s="59">
        <v>46.985231063207493</v>
      </c>
      <c r="L92" s="59">
        <v>0</v>
      </c>
      <c r="M92" s="59">
        <v>70.306191205806414</v>
      </c>
      <c r="N92" s="254">
        <v>0</v>
      </c>
      <c r="O92" s="59">
        <v>14.706584380593304</v>
      </c>
      <c r="P92" s="59">
        <v>0</v>
      </c>
      <c r="R92" s="89">
        <v>118.55707216876219</v>
      </c>
      <c r="S92" s="59">
        <v>118.55707216876219</v>
      </c>
      <c r="T92" s="59">
        <v>0</v>
      </c>
      <c r="U92" s="59">
        <v>42.385624225390799</v>
      </c>
      <c r="V92" s="59">
        <v>0</v>
      </c>
      <c r="W92" s="59">
        <v>63.180525063405931</v>
      </c>
      <c r="X92" s="59">
        <v>0</v>
      </c>
      <c r="Y92" s="59">
        <v>12.990922879965453</v>
      </c>
      <c r="Z92" s="59" t="s">
        <v>140</v>
      </c>
    </row>
    <row r="93" spans="1:26">
      <c r="A93" s="93" t="s">
        <v>1208</v>
      </c>
      <c r="B93" s="93" t="s">
        <v>33</v>
      </c>
      <c r="C93" s="93" t="s">
        <v>118</v>
      </c>
      <c r="D93" s="93">
        <v>2015</v>
      </c>
      <c r="E93" s="93" t="s">
        <v>8</v>
      </c>
      <c r="F93" s="93" t="s">
        <v>105</v>
      </c>
      <c r="G93" s="256"/>
      <c r="H93" s="89">
        <v>0</v>
      </c>
      <c r="I93" s="59">
        <v>0</v>
      </c>
      <c r="J93" s="255">
        <v>0</v>
      </c>
      <c r="K93" s="59">
        <v>0</v>
      </c>
      <c r="L93" s="59">
        <v>0</v>
      </c>
      <c r="M93" s="59">
        <v>0</v>
      </c>
      <c r="N93" s="254">
        <v>0</v>
      </c>
      <c r="O93" s="59">
        <v>0</v>
      </c>
      <c r="P93" s="59">
        <v>0</v>
      </c>
      <c r="R93" s="89">
        <v>0</v>
      </c>
      <c r="S93" s="59">
        <v>0</v>
      </c>
      <c r="T93" s="59">
        <v>0</v>
      </c>
      <c r="U93" s="59">
        <v>0</v>
      </c>
      <c r="V93" s="59">
        <v>0</v>
      </c>
      <c r="W93" s="59">
        <v>0</v>
      </c>
      <c r="X93" s="59">
        <v>0</v>
      </c>
      <c r="Y93" s="59">
        <v>0</v>
      </c>
      <c r="Z93" s="59" t="s">
        <v>140</v>
      </c>
    </row>
    <row r="94" spans="1:26">
      <c r="A94" s="93" t="s">
        <v>1210</v>
      </c>
      <c r="B94" s="93" t="s">
        <v>33</v>
      </c>
      <c r="C94" s="93" t="s">
        <v>118</v>
      </c>
      <c r="D94" s="93">
        <v>2015</v>
      </c>
      <c r="E94" s="93" t="s">
        <v>8</v>
      </c>
      <c r="F94" s="93" t="s">
        <v>106</v>
      </c>
      <c r="G94" s="256"/>
      <c r="H94" s="89">
        <v>0</v>
      </c>
      <c r="I94" s="59">
        <v>0</v>
      </c>
      <c r="J94" s="255">
        <v>0</v>
      </c>
      <c r="K94" s="59">
        <v>0</v>
      </c>
      <c r="L94" s="59">
        <v>0</v>
      </c>
      <c r="M94" s="59">
        <v>0</v>
      </c>
      <c r="N94" s="254">
        <v>0</v>
      </c>
      <c r="O94" s="59">
        <v>0</v>
      </c>
      <c r="P94" s="59">
        <v>0</v>
      </c>
      <c r="R94" s="89">
        <v>0</v>
      </c>
      <c r="S94" s="59">
        <v>0</v>
      </c>
      <c r="T94" s="59">
        <v>0</v>
      </c>
      <c r="U94" s="59">
        <v>0</v>
      </c>
      <c r="V94" s="59">
        <v>0</v>
      </c>
      <c r="W94" s="59">
        <v>0</v>
      </c>
      <c r="X94" s="59">
        <v>0</v>
      </c>
      <c r="Y94" s="59">
        <v>0</v>
      </c>
      <c r="Z94" s="59" t="s">
        <v>140</v>
      </c>
    </row>
    <row r="95" spans="1:26">
      <c r="A95" s="93" t="s">
        <v>1088</v>
      </c>
      <c r="B95" s="93" t="s">
        <v>25</v>
      </c>
      <c r="C95" s="93" t="s">
        <v>119</v>
      </c>
      <c r="D95" s="93">
        <v>2015</v>
      </c>
      <c r="E95" s="93" t="s">
        <v>8</v>
      </c>
      <c r="F95" s="93" t="s">
        <v>8</v>
      </c>
      <c r="G95" s="256"/>
      <c r="H95" s="89">
        <v>77.2929445935887</v>
      </c>
      <c r="I95" s="59">
        <v>74.243685877011174</v>
      </c>
      <c r="J95" s="255">
        <v>3.0492587165775369</v>
      </c>
      <c r="K95" s="59">
        <v>16.654979764990941</v>
      </c>
      <c r="L95" s="59">
        <v>2.9506153953558396</v>
      </c>
      <c r="M95" s="59">
        <v>47.799263994997126</v>
      </c>
      <c r="N95" s="254">
        <v>9.864332122169707E-2</v>
      </c>
      <c r="O95" s="59">
        <v>8.5103926918503952</v>
      </c>
      <c r="P95" s="59">
        <v>1.2790494251727047</v>
      </c>
      <c r="R95" s="89">
        <v>70.014846805701069</v>
      </c>
      <c r="S95" s="59">
        <v>61.009582746149277</v>
      </c>
      <c r="T95" s="59">
        <v>9.0052640595517879</v>
      </c>
      <c r="U95" s="59">
        <v>13.835334344473846</v>
      </c>
      <c r="V95" s="59">
        <v>5.1485999939244467</v>
      </c>
      <c r="W95" s="59">
        <v>40.494339322824814</v>
      </c>
      <c r="X95" s="59">
        <v>0.34483123117844139</v>
      </c>
      <c r="Y95" s="59">
        <v>7.3335008216970117</v>
      </c>
      <c r="Z95" s="59" t="s">
        <v>140</v>
      </c>
    </row>
    <row r="96" spans="1:26">
      <c r="A96" s="93" t="s">
        <v>1105</v>
      </c>
      <c r="B96" s="93" t="s">
        <v>25</v>
      </c>
      <c r="C96" s="93" t="s">
        <v>119</v>
      </c>
      <c r="D96" s="93">
        <v>2015</v>
      </c>
      <c r="E96" s="93" t="s">
        <v>8</v>
      </c>
      <c r="F96" s="93" t="s">
        <v>84</v>
      </c>
      <c r="G96" s="256"/>
      <c r="H96" s="89">
        <v>0.23832119094949514</v>
      </c>
      <c r="I96" s="59">
        <v>0.23832119094949517</v>
      </c>
      <c r="J96" s="255">
        <v>0</v>
      </c>
      <c r="K96" s="59">
        <v>0</v>
      </c>
      <c r="L96" s="59">
        <v>0</v>
      </c>
      <c r="M96" s="59">
        <v>0.14401012874980704</v>
      </c>
      <c r="N96" s="254">
        <v>0</v>
      </c>
      <c r="O96" s="59">
        <v>9.43110621996881E-2</v>
      </c>
      <c r="P96" s="59">
        <v>0</v>
      </c>
      <c r="R96" s="89">
        <v>0.23199011643355835</v>
      </c>
      <c r="S96" s="59">
        <v>0.23199011643355832</v>
      </c>
      <c r="T96" s="59">
        <v>0</v>
      </c>
      <c r="U96" s="59">
        <v>0</v>
      </c>
      <c r="V96" s="59">
        <v>0</v>
      </c>
      <c r="W96" s="59">
        <v>0.13891900390400036</v>
      </c>
      <c r="X96" s="59">
        <v>0</v>
      </c>
      <c r="Y96" s="59">
        <v>9.307111252955802E-2</v>
      </c>
      <c r="Z96" s="59" t="s">
        <v>140</v>
      </c>
    </row>
    <row r="97" spans="1:26">
      <c r="A97" s="93" t="s">
        <v>1107</v>
      </c>
      <c r="B97" s="93" t="s">
        <v>25</v>
      </c>
      <c r="C97" s="93" t="s">
        <v>119</v>
      </c>
      <c r="D97" s="93">
        <v>2015</v>
      </c>
      <c r="E97" s="93" t="s">
        <v>8</v>
      </c>
      <c r="F97" s="93" t="s">
        <v>109</v>
      </c>
      <c r="G97" s="256"/>
      <c r="H97" s="89">
        <v>0.57395169316828643</v>
      </c>
      <c r="I97" s="59">
        <v>0.57395169316828643</v>
      </c>
      <c r="J97" s="255">
        <v>0</v>
      </c>
      <c r="K97" s="59">
        <v>0</v>
      </c>
      <c r="L97" s="59">
        <v>0</v>
      </c>
      <c r="M97" s="59">
        <v>0.47458187109210204</v>
      </c>
      <c r="N97" s="254">
        <v>0</v>
      </c>
      <c r="O97" s="59">
        <v>9.9369822076184361E-2</v>
      </c>
      <c r="P97" s="59">
        <v>0</v>
      </c>
      <c r="R97" s="89">
        <v>1.4858731356016133</v>
      </c>
      <c r="S97" s="59">
        <v>1.4858731356016133</v>
      </c>
      <c r="T97" s="59">
        <v>0</v>
      </c>
      <c r="U97" s="59">
        <v>0</v>
      </c>
      <c r="V97" s="59">
        <v>0</v>
      </c>
      <c r="W97" s="59">
        <v>1.225021096723097</v>
      </c>
      <c r="X97" s="59">
        <v>0</v>
      </c>
      <c r="Y97" s="59">
        <v>0.26085203887851605</v>
      </c>
      <c r="Z97" s="59" t="s">
        <v>140</v>
      </c>
    </row>
    <row r="98" spans="1:26">
      <c r="A98" s="93" t="s">
        <v>1108</v>
      </c>
      <c r="B98" s="93" t="s">
        <v>25</v>
      </c>
      <c r="C98" s="93" t="s">
        <v>119</v>
      </c>
      <c r="D98" s="93">
        <v>2015</v>
      </c>
      <c r="E98" s="93" t="s">
        <v>8</v>
      </c>
      <c r="F98" s="93" t="s">
        <v>98</v>
      </c>
      <c r="G98" s="256"/>
      <c r="H98" s="89">
        <v>0.5083673083001653</v>
      </c>
      <c r="I98" s="59">
        <v>0.5083673083001653</v>
      </c>
      <c r="J98" s="255">
        <v>0</v>
      </c>
      <c r="K98" s="59">
        <v>0</v>
      </c>
      <c r="L98" s="59">
        <v>0</v>
      </c>
      <c r="M98" s="59">
        <v>0.41399409243035568</v>
      </c>
      <c r="N98" s="254">
        <v>0</v>
      </c>
      <c r="O98" s="59">
        <v>9.437321586980961E-2</v>
      </c>
      <c r="P98" s="59">
        <v>0</v>
      </c>
      <c r="R98" s="89">
        <v>1.3481901016120386</v>
      </c>
      <c r="S98" s="59">
        <v>1.3481901016120386</v>
      </c>
      <c r="T98" s="59">
        <v>0</v>
      </c>
      <c r="U98" s="59">
        <v>0</v>
      </c>
      <c r="V98" s="59">
        <v>0</v>
      </c>
      <c r="W98" s="59">
        <v>1.0979123331253033</v>
      </c>
      <c r="X98" s="59">
        <v>0</v>
      </c>
      <c r="Y98" s="59">
        <v>0.25027776848673511</v>
      </c>
      <c r="Z98" s="59" t="s">
        <v>140</v>
      </c>
    </row>
    <row r="99" spans="1:26">
      <c r="A99" s="93" t="s">
        <v>1109</v>
      </c>
      <c r="B99" s="93" t="s">
        <v>25</v>
      </c>
      <c r="C99" s="93" t="s">
        <v>119</v>
      </c>
      <c r="D99" s="93">
        <v>2015</v>
      </c>
      <c r="E99" s="93" t="s">
        <v>8</v>
      </c>
      <c r="F99" s="93" t="s">
        <v>100</v>
      </c>
      <c r="G99" s="256"/>
      <c r="H99" s="89">
        <v>0</v>
      </c>
      <c r="I99" s="59">
        <v>0</v>
      </c>
      <c r="J99" s="255">
        <v>0</v>
      </c>
      <c r="K99" s="59">
        <v>0</v>
      </c>
      <c r="L99" s="59">
        <v>0</v>
      </c>
      <c r="M99" s="59">
        <v>0</v>
      </c>
      <c r="N99" s="254">
        <v>0</v>
      </c>
      <c r="O99" s="59">
        <v>0</v>
      </c>
      <c r="P99" s="59">
        <v>0</v>
      </c>
      <c r="R99" s="89">
        <v>0</v>
      </c>
      <c r="S99" s="59">
        <v>0</v>
      </c>
      <c r="T99" s="59">
        <v>0</v>
      </c>
      <c r="U99" s="59">
        <v>0</v>
      </c>
      <c r="V99" s="59">
        <v>0</v>
      </c>
      <c r="W99" s="59">
        <v>0</v>
      </c>
      <c r="X99" s="59">
        <v>0</v>
      </c>
      <c r="Y99" s="59">
        <v>0</v>
      </c>
      <c r="Z99" s="59" t="s">
        <v>140</v>
      </c>
    </row>
    <row r="100" spans="1:26">
      <c r="A100" s="93" t="s">
        <v>1110</v>
      </c>
      <c r="B100" s="93" t="s">
        <v>25</v>
      </c>
      <c r="C100" s="93" t="s">
        <v>119</v>
      </c>
      <c r="D100" s="93">
        <v>2015</v>
      </c>
      <c r="E100" s="93" t="s">
        <v>8</v>
      </c>
      <c r="F100" s="93" t="s">
        <v>88</v>
      </c>
      <c r="G100" s="256"/>
      <c r="H100" s="89">
        <v>0.1655928561272223</v>
      </c>
      <c r="I100" s="59">
        <v>0.1655928561272223</v>
      </c>
      <c r="J100" s="255">
        <v>0</v>
      </c>
      <c r="K100" s="59">
        <v>0.15033356608055559</v>
      </c>
      <c r="L100" s="59">
        <v>0</v>
      </c>
      <c r="M100" s="59">
        <v>1.52592900466667E-2</v>
      </c>
      <c r="N100" s="254">
        <v>0</v>
      </c>
      <c r="O100" s="59">
        <v>0</v>
      </c>
      <c r="P100" s="59">
        <v>0</v>
      </c>
      <c r="R100" s="89">
        <v>0.15114375350527778</v>
      </c>
      <c r="S100" s="59">
        <v>0.15114375350527778</v>
      </c>
      <c r="T100" s="59">
        <v>0</v>
      </c>
      <c r="U100" s="59">
        <v>0.1049047894494444</v>
      </c>
      <c r="V100" s="59">
        <v>0</v>
      </c>
      <c r="W100" s="59">
        <v>4.6263964821388899E-2</v>
      </c>
      <c r="X100" s="59">
        <v>0</v>
      </c>
      <c r="Y100" s="59">
        <v>0</v>
      </c>
      <c r="Z100" s="59" t="s">
        <v>140</v>
      </c>
    </row>
    <row r="101" spans="1:26">
      <c r="A101" s="93" t="s">
        <v>1112</v>
      </c>
      <c r="B101" s="93" t="s">
        <v>25</v>
      </c>
      <c r="C101" s="93" t="s">
        <v>119</v>
      </c>
      <c r="D101" s="93">
        <v>2015</v>
      </c>
      <c r="E101" s="93" t="s">
        <v>8</v>
      </c>
      <c r="F101" s="93" t="s">
        <v>89</v>
      </c>
      <c r="G101" s="256"/>
      <c r="H101" s="89">
        <v>1.9994383661897221</v>
      </c>
      <c r="I101" s="59">
        <v>1.9994383661897221</v>
      </c>
      <c r="J101" s="255">
        <v>0</v>
      </c>
      <c r="K101" s="59">
        <v>1.9994383661897221</v>
      </c>
      <c r="L101" s="59">
        <v>0</v>
      </c>
      <c r="M101" s="59">
        <v>0</v>
      </c>
      <c r="N101" s="254">
        <v>0</v>
      </c>
      <c r="O101" s="59">
        <v>0</v>
      </c>
      <c r="P101" s="59">
        <v>0</v>
      </c>
      <c r="R101" s="89">
        <v>1.4391148600049992</v>
      </c>
      <c r="S101" s="59">
        <v>1.4391148600049992</v>
      </c>
      <c r="T101" s="59">
        <v>0</v>
      </c>
      <c r="U101" s="59">
        <v>1.4653635526491662</v>
      </c>
      <c r="V101" s="59">
        <v>0</v>
      </c>
      <c r="W101" s="59">
        <v>0</v>
      </c>
      <c r="X101" s="59">
        <v>0</v>
      </c>
      <c r="Y101" s="59">
        <v>0</v>
      </c>
      <c r="Z101" s="59" t="s">
        <v>140</v>
      </c>
    </row>
    <row r="102" spans="1:26">
      <c r="A102" s="93" t="s">
        <v>1090</v>
      </c>
      <c r="B102" s="93" t="s">
        <v>25</v>
      </c>
      <c r="C102" s="93" t="s">
        <v>119</v>
      </c>
      <c r="D102" s="93">
        <v>2015</v>
      </c>
      <c r="E102" s="93" t="s">
        <v>8</v>
      </c>
      <c r="F102" s="93" t="s">
        <v>2</v>
      </c>
      <c r="G102" s="256"/>
      <c r="H102" s="89">
        <v>17.09253769222672</v>
      </c>
      <c r="I102" s="59">
        <v>17.09253769222672</v>
      </c>
      <c r="J102" s="255">
        <v>0</v>
      </c>
      <c r="K102" s="59">
        <v>6.2845527723063919</v>
      </c>
      <c r="L102" s="59">
        <v>0</v>
      </c>
      <c r="M102" s="59">
        <v>9.2800827300180089</v>
      </c>
      <c r="N102" s="254">
        <v>0</v>
      </c>
      <c r="O102" s="59">
        <v>1.4966184972195098</v>
      </c>
      <c r="P102" s="59">
        <v>3.1283692682808686E-2</v>
      </c>
      <c r="R102" s="89">
        <v>13.299776513086666</v>
      </c>
      <c r="S102" s="59">
        <v>13.299776513086666</v>
      </c>
      <c r="T102" s="59">
        <v>0</v>
      </c>
      <c r="U102" s="59">
        <v>5.1043977635380564</v>
      </c>
      <c r="V102" s="59">
        <v>0</v>
      </c>
      <c r="W102" s="59">
        <v>7.5158394073794614</v>
      </c>
      <c r="X102" s="59">
        <v>0</v>
      </c>
      <c r="Y102" s="59">
        <v>1.1615929584408151</v>
      </c>
      <c r="Z102" s="59" t="s">
        <v>140</v>
      </c>
    </row>
    <row r="103" spans="1:26">
      <c r="A103" s="93" t="s">
        <v>1092</v>
      </c>
      <c r="B103" s="93" t="s">
        <v>25</v>
      </c>
      <c r="C103" s="93" t="s">
        <v>119</v>
      </c>
      <c r="D103" s="93">
        <v>2015</v>
      </c>
      <c r="E103" s="93" t="s">
        <v>8</v>
      </c>
      <c r="F103" s="93" t="s">
        <v>3</v>
      </c>
      <c r="G103" s="256"/>
      <c r="H103" s="89">
        <v>6.8212900619821912</v>
      </c>
      <c r="I103" s="59">
        <v>6.8212900619821912</v>
      </c>
      <c r="J103" s="255">
        <v>0</v>
      </c>
      <c r="K103" s="59">
        <v>2.6146774121758338</v>
      </c>
      <c r="L103" s="59">
        <v>0</v>
      </c>
      <c r="M103" s="59">
        <v>3.5499094288700901</v>
      </c>
      <c r="N103" s="254">
        <v>0</v>
      </c>
      <c r="O103" s="59">
        <v>0.6222534324777983</v>
      </c>
      <c r="P103" s="59">
        <v>3.4449788458468501E-2</v>
      </c>
      <c r="R103" s="89">
        <v>5.4221106153101264</v>
      </c>
      <c r="S103" s="59">
        <v>5.4221106153101264</v>
      </c>
      <c r="T103" s="59">
        <v>0</v>
      </c>
      <c r="U103" s="59">
        <v>2.2567014924366666</v>
      </c>
      <c r="V103" s="59">
        <v>0</v>
      </c>
      <c r="W103" s="59">
        <v>2.7436836906697679</v>
      </c>
      <c r="X103" s="59">
        <v>0</v>
      </c>
      <c r="Y103" s="59">
        <v>0.46644948531730385</v>
      </c>
      <c r="Z103" s="59" t="s">
        <v>140</v>
      </c>
    </row>
    <row r="104" spans="1:26">
      <c r="A104" s="93" t="s">
        <v>1103</v>
      </c>
      <c r="B104" s="93" t="s">
        <v>25</v>
      </c>
      <c r="C104" s="93" t="s">
        <v>119</v>
      </c>
      <c r="D104" s="93">
        <v>2015</v>
      </c>
      <c r="E104" s="93" t="s">
        <v>8</v>
      </c>
      <c r="F104" s="93" t="s">
        <v>4</v>
      </c>
      <c r="G104" s="256"/>
      <c r="H104" s="89">
        <v>12.271431249103411</v>
      </c>
      <c r="I104" s="59">
        <v>12.271431249103411</v>
      </c>
      <c r="J104" s="255">
        <v>0</v>
      </c>
      <c r="K104" s="59">
        <v>2.0440469285986111</v>
      </c>
      <c r="L104" s="59">
        <v>0</v>
      </c>
      <c r="M104" s="59">
        <v>9.2459241713613451</v>
      </c>
      <c r="N104" s="254">
        <v>0</v>
      </c>
      <c r="O104" s="59">
        <v>0.98146014914345658</v>
      </c>
      <c r="P104" s="59">
        <v>0</v>
      </c>
      <c r="R104" s="89">
        <v>8.1832956513427799</v>
      </c>
      <c r="S104" s="59">
        <v>8.1832956513427799</v>
      </c>
      <c r="T104" s="59">
        <v>0</v>
      </c>
      <c r="U104" s="59">
        <v>1.8269589968013884</v>
      </c>
      <c r="V104" s="59">
        <v>0</v>
      </c>
      <c r="W104" s="59">
        <v>5.7485601914430351</v>
      </c>
      <c r="X104" s="59">
        <v>0</v>
      </c>
      <c r="Y104" s="59">
        <v>0.6079343241628008</v>
      </c>
      <c r="Z104" s="59" t="s">
        <v>140</v>
      </c>
    </row>
    <row r="105" spans="1:26">
      <c r="A105" s="93" t="s">
        <v>1094</v>
      </c>
      <c r="B105" s="93" t="s">
        <v>25</v>
      </c>
      <c r="C105" s="93" t="s">
        <v>119</v>
      </c>
      <c r="D105" s="93">
        <v>2015</v>
      </c>
      <c r="E105" s="93" t="s">
        <v>8</v>
      </c>
      <c r="F105" s="93" t="s">
        <v>5</v>
      </c>
      <c r="G105" s="256"/>
      <c r="H105" s="89">
        <v>1.28985379102404</v>
      </c>
      <c r="I105" s="59">
        <v>1.28985379102404</v>
      </c>
      <c r="J105" s="255">
        <v>0</v>
      </c>
      <c r="K105" s="59">
        <v>1.2847823198655552</v>
      </c>
      <c r="L105" s="59">
        <v>0</v>
      </c>
      <c r="M105" s="59">
        <v>4.796931520714991E-3</v>
      </c>
      <c r="N105" s="254">
        <v>0</v>
      </c>
      <c r="O105" s="59">
        <v>2.7453963776975234E-4</v>
      </c>
      <c r="P105" s="59">
        <v>0</v>
      </c>
      <c r="R105" s="89">
        <v>0.92143601143102116</v>
      </c>
      <c r="S105" s="59">
        <v>0.92143601143102116</v>
      </c>
      <c r="T105" s="59">
        <v>0</v>
      </c>
      <c r="U105" s="59">
        <v>1.0183732324849992</v>
      </c>
      <c r="V105" s="59">
        <v>0</v>
      </c>
      <c r="W105" s="59">
        <v>3.2676167822172997E-3</v>
      </c>
      <c r="X105" s="59">
        <v>0</v>
      </c>
      <c r="Y105" s="59">
        <v>1.7768115074835879E-4</v>
      </c>
      <c r="Z105" s="59" t="s">
        <v>140</v>
      </c>
    </row>
    <row r="106" spans="1:26">
      <c r="A106" s="93" t="s">
        <v>1096</v>
      </c>
      <c r="B106" s="93" t="s">
        <v>25</v>
      </c>
      <c r="C106" s="93" t="s">
        <v>119</v>
      </c>
      <c r="D106" s="93">
        <v>2015</v>
      </c>
      <c r="E106" s="93" t="s">
        <v>8</v>
      </c>
      <c r="F106" s="93" t="s">
        <v>6</v>
      </c>
      <c r="G106" s="256"/>
      <c r="H106" s="89">
        <v>8.524187365247073</v>
      </c>
      <c r="I106" s="59">
        <v>5.4749286486695379</v>
      </c>
      <c r="J106" s="255">
        <v>3.0492587165775369</v>
      </c>
      <c r="K106" s="59">
        <v>1.2104003492151025</v>
      </c>
      <c r="L106" s="59">
        <v>2.9506153953558396</v>
      </c>
      <c r="M106" s="59">
        <v>2.2067621385860887</v>
      </c>
      <c r="N106" s="254">
        <v>9.864332122169707E-2</v>
      </c>
      <c r="O106" s="59">
        <v>0.84445021683691923</v>
      </c>
      <c r="P106" s="59">
        <v>1.2133159440314276</v>
      </c>
      <c r="R106" s="89">
        <v>12.970727967746695</v>
      </c>
      <c r="S106" s="59">
        <v>3.9654639081949083</v>
      </c>
      <c r="T106" s="59">
        <v>9.0052640595517879</v>
      </c>
      <c r="U106" s="59">
        <v>1.0963154864099489</v>
      </c>
      <c r="V106" s="59">
        <v>5.1485999939244467</v>
      </c>
      <c r="W106" s="59">
        <v>2.0778542767293748</v>
      </c>
      <c r="X106" s="59">
        <v>0.34483123117844139</v>
      </c>
      <c r="Y106" s="59">
        <v>0.7912941450555846</v>
      </c>
      <c r="Z106" s="59" t="s">
        <v>140</v>
      </c>
    </row>
    <row r="107" spans="1:26">
      <c r="A107" s="93" t="s">
        <v>1098</v>
      </c>
      <c r="B107" s="93" t="s">
        <v>25</v>
      </c>
      <c r="C107" s="93" t="s">
        <v>119</v>
      </c>
      <c r="D107" s="93">
        <v>2015</v>
      </c>
      <c r="E107" s="93" t="s">
        <v>8</v>
      </c>
      <c r="F107" s="93" t="s">
        <v>12</v>
      </c>
      <c r="G107" s="256"/>
      <c r="H107" s="89">
        <v>28.316340327570817</v>
      </c>
      <c r="I107" s="59">
        <v>28.316340327570821</v>
      </c>
      <c r="J107" s="255">
        <v>0</v>
      </c>
      <c r="K107" s="59">
        <v>1.0667480505591671</v>
      </c>
      <c r="L107" s="59">
        <v>0</v>
      </c>
      <c r="M107" s="59">
        <v>22.877937304752585</v>
      </c>
      <c r="N107" s="254">
        <v>0</v>
      </c>
      <c r="O107" s="59">
        <v>4.3716549722590674</v>
      </c>
      <c r="P107" s="59">
        <v>0</v>
      </c>
      <c r="R107" s="89">
        <v>25.909378181238608</v>
      </c>
      <c r="S107" s="59">
        <v>25.909378181238608</v>
      </c>
      <c r="T107" s="59">
        <v>0</v>
      </c>
      <c r="U107" s="59">
        <v>0.96231903070444502</v>
      </c>
      <c r="V107" s="59">
        <v>0</v>
      </c>
      <c r="W107" s="59">
        <v>20.99493007437248</v>
      </c>
      <c r="X107" s="59">
        <v>0</v>
      </c>
      <c r="Y107" s="59">
        <v>3.9521290761616852</v>
      </c>
      <c r="Z107" s="59" t="s">
        <v>140</v>
      </c>
    </row>
    <row r="108" spans="1:26">
      <c r="A108" s="93" t="s">
        <v>1100</v>
      </c>
      <c r="B108" s="93" t="s">
        <v>25</v>
      </c>
      <c r="C108" s="93" t="s">
        <v>119</v>
      </c>
      <c r="D108" s="93">
        <v>2015</v>
      </c>
      <c r="E108" s="93" t="s">
        <v>8</v>
      </c>
      <c r="F108" s="93" t="s">
        <v>105</v>
      </c>
      <c r="G108" s="256"/>
      <c r="H108" s="89">
        <v>0</v>
      </c>
      <c r="I108" s="59">
        <v>0</v>
      </c>
      <c r="J108" s="255">
        <v>0</v>
      </c>
      <c r="K108" s="59">
        <v>0</v>
      </c>
      <c r="L108" s="59">
        <v>0</v>
      </c>
      <c r="M108" s="59">
        <v>0</v>
      </c>
      <c r="N108" s="254">
        <v>0</v>
      </c>
      <c r="O108" s="59">
        <v>0</v>
      </c>
      <c r="P108" s="59">
        <v>0</v>
      </c>
      <c r="R108" s="89">
        <v>0</v>
      </c>
      <c r="S108" s="59">
        <v>0</v>
      </c>
      <c r="T108" s="59">
        <v>0</v>
      </c>
      <c r="U108" s="59">
        <v>0</v>
      </c>
      <c r="V108" s="59">
        <v>0</v>
      </c>
      <c r="W108" s="59">
        <v>0</v>
      </c>
      <c r="X108" s="59">
        <v>0</v>
      </c>
      <c r="Y108" s="59">
        <v>0</v>
      </c>
      <c r="Z108" s="59" t="s">
        <v>140</v>
      </c>
    </row>
    <row r="109" spans="1:26">
      <c r="A109" s="93" t="s">
        <v>1102</v>
      </c>
      <c r="B109" s="93" t="s">
        <v>25</v>
      </c>
      <c r="C109" s="93" t="s">
        <v>119</v>
      </c>
      <c r="D109" s="93">
        <v>2015</v>
      </c>
      <c r="E109" s="93" t="s">
        <v>8</v>
      </c>
      <c r="F109" s="93" t="s">
        <v>106</v>
      </c>
      <c r="G109" s="256"/>
      <c r="H109" s="89">
        <v>0</v>
      </c>
      <c r="I109" s="59">
        <v>0</v>
      </c>
      <c r="J109" s="255">
        <v>0</v>
      </c>
      <c r="K109" s="59">
        <v>0</v>
      </c>
      <c r="L109" s="59">
        <v>0</v>
      </c>
      <c r="M109" s="59">
        <v>0</v>
      </c>
      <c r="N109" s="254">
        <v>0</v>
      </c>
      <c r="O109" s="59">
        <v>0</v>
      </c>
      <c r="P109" s="59">
        <v>0</v>
      </c>
      <c r="R109" s="89">
        <v>0</v>
      </c>
      <c r="S109" s="59">
        <v>0</v>
      </c>
      <c r="T109" s="59">
        <v>0</v>
      </c>
      <c r="U109" s="59">
        <v>0</v>
      </c>
      <c r="V109" s="59">
        <v>0</v>
      </c>
      <c r="W109" s="59">
        <v>0</v>
      </c>
      <c r="X109" s="59">
        <v>0</v>
      </c>
      <c r="Y109" s="59">
        <v>0</v>
      </c>
      <c r="Z109" s="59" t="s">
        <v>140</v>
      </c>
    </row>
    <row r="110" spans="1:26">
      <c r="A110" s="93" t="s">
        <v>1115</v>
      </c>
      <c r="B110" s="93" t="s">
        <v>27</v>
      </c>
      <c r="C110" s="93" t="s">
        <v>119</v>
      </c>
      <c r="D110" s="93">
        <v>2015</v>
      </c>
      <c r="E110" s="93" t="s">
        <v>8</v>
      </c>
      <c r="F110" s="93" t="s">
        <v>8</v>
      </c>
      <c r="G110" s="256"/>
      <c r="H110" s="89">
        <v>16.842997704491541</v>
      </c>
      <c r="I110" s="59">
        <v>16.584258571443733</v>
      </c>
      <c r="J110" s="255">
        <v>0.2587391330478101</v>
      </c>
      <c r="K110" s="59">
        <v>3.942828206348981</v>
      </c>
      <c r="L110" s="59">
        <v>0.23956326536982037</v>
      </c>
      <c r="M110" s="59">
        <v>11.043625982925874</v>
      </c>
      <c r="N110" s="254">
        <v>1.9175867677989747E-2</v>
      </c>
      <c r="O110" s="59">
        <v>0.94216790024599595</v>
      </c>
      <c r="P110" s="59">
        <v>0.65563648192287938</v>
      </c>
      <c r="R110" s="89">
        <v>14.154067642784893</v>
      </c>
      <c r="S110" s="59">
        <v>13.422675430658126</v>
      </c>
      <c r="T110" s="59">
        <v>0.73139221212676486</v>
      </c>
      <c r="U110" s="59">
        <v>3.2963257372767276</v>
      </c>
      <c r="V110" s="59">
        <v>0.51724900735620927</v>
      </c>
      <c r="W110" s="59">
        <v>9.3203626479549229</v>
      </c>
      <c r="X110" s="59">
        <v>5.739792669369162E-2</v>
      </c>
      <c r="Y110" s="59">
        <v>0.82178748351703346</v>
      </c>
      <c r="Z110" s="59" t="s">
        <v>140</v>
      </c>
    </row>
    <row r="111" spans="1:26">
      <c r="A111" s="93" t="s">
        <v>1132</v>
      </c>
      <c r="B111" s="93" t="s">
        <v>27</v>
      </c>
      <c r="C111" s="93" t="s">
        <v>119</v>
      </c>
      <c r="D111" s="93">
        <v>2015</v>
      </c>
      <c r="E111" s="93" t="s">
        <v>8</v>
      </c>
      <c r="F111" s="93" t="s">
        <v>84</v>
      </c>
      <c r="G111" s="256"/>
      <c r="H111" s="89">
        <v>8.1207029081262413E-2</v>
      </c>
      <c r="I111" s="59">
        <v>8.1207029081262413E-2</v>
      </c>
      <c r="J111" s="255">
        <v>0</v>
      </c>
      <c r="K111" s="59">
        <v>0</v>
      </c>
      <c r="L111" s="59">
        <v>0</v>
      </c>
      <c r="M111" s="59">
        <v>7.7466728193749973E-2</v>
      </c>
      <c r="N111" s="254">
        <v>0</v>
      </c>
      <c r="O111" s="59">
        <v>3.7403008875124431E-3</v>
      </c>
      <c r="P111" s="59">
        <v>0</v>
      </c>
      <c r="R111" s="89">
        <v>6.9971622236534178E-2</v>
      </c>
      <c r="S111" s="59">
        <v>6.9971622236534178E-2</v>
      </c>
      <c r="T111" s="59">
        <v>0</v>
      </c>
      <c r="U111" s="59">
        <v>0</v>
      </c>
      <c r="V111" s="59">
        <v>0</v>
      </c>
      <c r="W111" s="59">
        <v>6.6747964616523547E-2</v>
      </c>
      <c r="X111" s="59">
        <v>0</v>
      </c>
      <c r="Y111" s="59">
        <v>3.2236576200106296E-3</v>
      </c>
      <c r="Z111" s="59" t="s">
        <v>140</v>
      </c>
    </row>
    <row r="112" spans="1:26">
      <c r="A112" s="93" t="s">
        <v>1134</v>
      </c>
      <c r="B112" s="93" t="s">
        <v>27</v>
      </c>
      <c r="C112" s="93" t="s">
        <v>119</v>
      </c>
      <c r="D112" s="93">
        <v>2015</v>
      </c>
      <c r="E112" s="93" t="s">
        <v>8</v>
      </c>
      <c r="F112" s="93" t="s">
        <v>109</v>
      </c>
      <c r="G112" s="256"/>
      <c r="H112" s="89">
        <v>0.11658504960751981</v>
      </c>
      <c r="I112" s="59">
        <v>0.11658504960751981</v>
      </c>
      <c r="J112" s="255">
        <v>0</v>
      </c>
      <c r="K112" s="59">
        <v>0</v>
      </c>
      <c r="L112" s="59">
        <v>0</v>
      </c>
      <c r="M112" s="59">
        <v>0.10498664534048671</v>
      </c>
      <c r="N112" s="254">
        <v>0</v>
      </c>
      <c r="O112" s="59">
        <v>1.15984042670331E-2</v>
      </c>
      <c r="P112" s="59">
        <v>0</v>
      </c>
      <c r="R112" s="89">
        <v>0.29900882161337966</v>
      </c>
      <c r="S112" s="59">
        <v>0.29900882161337966</v>
      </c>
      <c r="T112" s="59">
        <v>0</v>
      </c>
      <c r="U112" s="59">
        <v>0</v>
      </c>
      <c r="V112" s="59">
        <v>0</v>
      </c>
      <c r="W112" s="59">
        <v>0.26870505079190204</v>
      </c>
      <c r="X112" s="59">
        <v>0</v>
      </c>
      <c r="Y112" s="59">
        <v>3.0303770821477623E-2</v>
      </c>
      <c r="Z112" s="59" t="s">
        <v>140</v>
      </c>
    </row>
    <row r="113" spans="1:26">
      <c r="A113" s="93" t="s">
        <v>1135</v>
      </c>
      <c r="B113" s="93" t="s">
        <v>27</v>
      </c>
      <c r="C113" s="93" t="s">
        <v>119</v>
      </c>
      <c r="D113" s="93">
        <v>2015</v>
      </c>
      <c r="E113" s="93" t="s">
        <v>8</v>
      </c>
      <c r="F113" s="93" t="s">
        <v>98</v>
      </c>
      <c r="G113" s="256"/>
      <c r="H113" s="89">
        <v>0.10120208629405859</v>
      </c>
      <c r="I113" s="59">
        <v>0.10120208629405859</v>
      </c>
      <c r="J113" s="255">
        <v>0</v>
      </c>
      <c r="K113" s="59">
        <v>0</v>
      </c>
      <c r="L113" s="59">
        <v>0</v>
      </c>
      <c r="M113" s="59">
        <v>9.0309772313876768E-2</v>
      </c>
      <c r="N113" s="254">
        <v>0</v>
      </c>
      <c r="O113" s="59">
        <v>1.0892313980181829E-2</v>
      </c>
      <c r="P113" s="59">
        <v>0</v>
      </c>
      <c r="R113" s="89">
        <v>0.26838793285184337</v>
      </c>
      <c r="S113" s="59">
        <v>0.26838793285184337</v>
      </c>
      <c r="T113" s="59">
        <v>0</v>
      </c>
      <c r="U113" s="59">
        <v>0</v>
      </c>
      <c r="V113" s="59">
        <v>0</v>
      </c>
      <c r="W113" s="59">
        <v>0.23950151617640117</v>
      </c>
      <c r="X113" s="59">
        <v>0</v>
      </c>
      <c r="Y113" s="59">
        <v>2.8886416675442211E-2</v>
      </c>
      <c r="Z113" s="59" t="s">
        <v>140</v>
      </c>
    </row>
    <row r="114" spans="1:26">
      <c r="A114" s="93" t="s">
        <v>1136</v>
      </c>
      <c r="B114" s="93" t="s">
        <v>27</v>
      </c>
      <c r="C114" s="93" t="s">
        <v>119</v>
      </c>
      <c r="D114" s="93">
        <v>2015</v>
      </c>
      <c r="E114" s="93" t="s">
        <v>8</v>
      </c>
      <c r="F114" s="93" t="s">
        <v>100</v>
      </c>
      <c r="G114" s="256"/>
      <c r="H114" s="89">
        <v>0</v>
      </c>
      <c r="I114" s="59">
        <v>0</v>
      </c>
      <c r="J114" s="255">
        <v>0</v>
      </c>
      <c r="K114" s="59">
        <v>0</v>
      </c>
      <c r="L114" s="59">
        <v>0</v>
      </c>
      <c r="M114" s="59">
        <v>0</v>
      </c>
      <c r="N114" s="254">
        <v>0</v>
      </c>
      <c r="O114" s="59">
        <v>0</v>
      </c>
      <c r="P114" s="59">
        <v>0</v>
      </c>
      <c r="R114" s="89">
        <v>0</v>
      </c>
      <c r="S114" s="59">
        <v>0</v>
      </c>
      <c r="T114" s="59">
        <v>0</v>
      </c>
      <c r="U114" s="59">
        <v>0</v>
      </c>
      <c r="V114" s="59">
        <v>0</v>
      </c>
      <c r="W114" s="59">
        <v>0</v>
      </c>
      <c r="X114" s="59">
        <v>0</v>
      </c>
      <c r="Y114" s="59">
        <v>0</v>
      </c>
      <c r="Z114" s="59" t="s">
        <v>140</v>
      </c>
    </row>
    <row r="115" spans="1:26">
      <c r="A115" s="93" t="s">
        <v>1137</v>
      </c>
      <c r="B115" s="93" t="s">
        <v>27</v>
      </c>
      <c r="C115" s="93" t="s">
        <v>119</v>
      </c>
      <c r="D115" s="93">
        <v>2015</v>
      </c>
      <c r="E115" s="93" t="s">
        <v>8</v>
      </c>
      <c r="F115" s="93" t="s">
        <v>88</v>
      </c>
      <c r="G115" s="256"/>
      <c r="H115" s="89">
        <v>2.5847348236944404E-2</v>
      </c>
      <c r="I115" s="59">
        <v>2.5847348236944404E-2</v>
      </c>
      <c r="J115" s="255">
        <v>0</v>
      </c>
      <c r="K115" s="59">
        <v>2.0596121053888843E-2</v>
      </c>
      <c r="L115" s="59">
        <v>0</v>
      </c>
      <c r="M115" s="59">
        <v>5.2512271830555601E-3</v>
      </c>
      <c r="N115" s="254">
        <v>0</v>
      </c>
      <c r="O115" s="59">
        <v>0</v>
      </c>
      <c r="P115" s="59">
        <v>0</v>
      </c>
      <c r="R115" s="89">
        <v>3.3032099759999989E-2</v>
      </c>
      <c r="S115" s="59">
        <v>3.3032099759999989E-2</v>
      </c>
      <c r="T115" s="59">
        <v>0</v>
      </c>
      <c r="U115" s="59">
        <v>1.8522535550833344E-2</v>
      </c>
      <c r="V115" s="59">
        <v>0</v>
      </c>
      <c r="W115" s="59">
        <v>1.4521776937222199E-2</v>
      </c>
      <c r="X115" s="59">
        <v>0</v>
      </c>
      <c r="Y115" s="59">
        <v>0</v>
      </c>
      <c r="Z115" s="59" t="s">
        <v>140</v>
      </c>
    </row>
    <row r="116" spans="1:26">
      <c r="A116" s="93" t="s">
        <v>1139</v>
      </c>
      <c r="B116" s="93" t="s">
        <v>27</v>
      </c>
      <c r="C116" s="93" t="s">
        <v>119</v>
      </c>
      <c r="D116" s="93">
        <v>2015</v>
      </c>
      <c r="E116" s="93" t="s">
        <v>8</v>
      </c>
      <c r="F116" s="93" t="s">
        <v>89</v>
      </c>
      <c r="G116" s="256"/>
      <c r="H116" s="89">
        <v>8.4908523869722335E-2</v>
      </c>
      <c r="I116" s="59">
        <v>8.4908523869722335E-2</v>
      </c>
      <c r="J116" s="255">
        <v>0</v>
      </c>
      <c r="K116" s="59">
        <v>8.4908523869722322E-2</v>
      </c>
      <c r="L116" s="59">
        <v>0</v>
      </c>
      <c r="M116" s="59">
        <v>0</v>
      </c>
      <c r="N116" s="254">
        <v>0</v>
      </c>
      <c r="O116" s="59">
        <v>0</v>
      </c>
      <c r="P116" s="59">
        <v>0</v>
      </c>
      <c r="R116" s="89">
        <v>7.1359298651666597E-2</v>
      </c>
      <c r="S116" s="59">
        <v>7.1359298651666597E-2</v>
      </c>
      <c r="T116" s="59">
        <v>0</v>
      </c>
      <c r="U116" s="59">
        <v>7.1707132075833291E-2</v>
      </c>
      <c r="V116" s="59">
        <v>0</v>
      </c>
      <c r="W116" s="59">
        <v>0</v>
      </c>
      <c r="X116" s="59">
        <v>0</v>
      </c>
      <c r="Y116" s="59">
        <v>0</v>
      </c>
      <c r="Z116" s="59" t="s">
        <v>140</v>
      </c>
    </row>
    <row r="117" spans="1:26">
      <c r="A117" s="93" t="s">
        <v>1117</v>
      </c>
      <c r="B117" s="93" t="s">
        <v>27</v>
      </c>
      <c r="C117" s="93" t="s">
        <v>119</v>
      </c>
      <c r="D117" s="93">
        <v>2015</v>
      </c>
      <c r="E117" s="93" t="s">
        <v>8</v>
      </c>
      <c r="F117" s="93" t="s">
        <v>2</v>
      </c>
      <c r="G117" s="256"/>
      <c r="H117" s="89">
        <v>2.8655681001827285</v>
      </c>
      <c r="I117" s="59">
        <v>2.8655681001827285</v>
      </c>
      <c r="J117" s="255">
        <v>0</v>
      </c>
      <c r="K117" s="59">
        <v>1.0261833865375001</v>
      </c>
      <c r="L117" s="59">
        <v>0</v>
      </c>
      <c r="M117" s="59">
        <v>1.6437112262607505</v>
      </c>
      <c r="N117" s="254">
        <v>0</v>
      </c>
      <c r="O117" s="59">
        <v>0.10989986098101723</v>
      </c>
      <c r="P117" s="59">
        <v>8.5773626403460576E-2</v>
      </c>
      <c r="R117" s="89">
        <v>2.3249086013614542</v>
      </c>
      <c r="S117" s="59">
        <v>2.3249086013614542</v>
      </c>
      <c r="T117" s="59">
        <v>0</v>
      </c>
      <c r="U117" s="59">
        <v>0.82702519559888787</v>
      </c>
      <c r="V117" s="59">
        <v>0</v>
      </c>
      <c r="W117" s="59">
        <v>1.4142932230018297</v>
      </c>
      <c r="X117" s="59">
        <v>0</v>
      </c>
      <c r="Y117" s="59">
        <v>9.450728171101383E-2</v>
      </c>
      <c r="Z117" s="59" t="s">
        <v>140</v>
      </c>
    </row>
    <row r="118" spans="1:26">
      <c r="A118" s="93" t="s">
        <v>1119</v>
      </c>
      <c r="B118" s="93" t="s">
        <v>27</v>
      </c>
      <c r="C118" s="93" t="s">
        <v>119</v>
      </c>
      <c r="D118" s="93">
        <v>2015</v>
      </c>
      <c r="E118" s="93" t="s">
        <v>8</v>
      </c>
      <c r="F118" s="93" t="s">
        <v>3</v>
      </c>
      <c r="G118" s="256"/>
      <c r="H118" s="89">
        <v>1.5937143920762875</v>
      </c>
      <c r="I118" s="59">
        <v>1.5937143920762875</v>
      </c>
      <c r="J118" s="255">
        <v>0</v>
      </c>
      <c r="K118" s="59">
        <v>0.951072203668611</v>
      </c>
      <c r="L118" s="59">
        <v>0</v>
      </c>
      <c r="M118" s="59">
        <v>0.60030323712502609</v>
      </c>
      <c r="N118" s="254">
        <v>0</v>
      </c>
      <c r="O118" s="59">
        <v>2.489773681493869E-2</v>
      </c>
      <c r="P118" s="59">
        <v>1.7441214467711734E-2</v>
      </c>
      <c r="R118" s="89">
        <v>1.2544443185628564</v>
      </c>
      <c r="S118" s="59">
        <v>1.2544443185628564</v>
      </c>
      <c r="T118" s="59">
        <v>0</v>
      </c>
      <c r="U118" s="59">
        <v>0.76002981948916615</v>
      </c>
      <c r="V118" s="59">
        <v>0</v>
      </c>
      <c r="W118" s="59">
        <v>0.47675909352993107</v>
      </c>
      <c r="X118" s="59">
        <v>0</v>
      </c>
      <c r="Y118" s="59">
        <v>1.921883011931462E-2</v>
      </c>
      <c r="Z118" s="59" t="s">
        <v>140</v>
      </c>
    </row>
    <row r="119" spans="1:26">
      <c r="A119" s="93" t="s">
        <v>1130</v>
      </c>
      <c r="B119" s="93" t="s">
        <v>27</v>
      </c>
      <c r="C119" s="93" t="s">
        <v>119</v>
      </c>
      <c r="D119" s="93">
        <v>2015</v>
      </c>
      <c r="E119" s="93" t="s">
        <v>8</v>
      </c>
      <c r="F119" s="93" t="s">
        <v>4</v>
      </c>
      <c r="G119" s="256"/>
      <c r="H119" s="89">
        <v>4.6835530852432425</v>
      </c>
      <c r="I119" s="59">
        <v>4.6835530852432425</v>
      </c>
      <c r="J119" s="255">
        <v>0</v>
      </c>
      <c r="K119" s="59">
        <v>0.90440974560944509</v>
      </c>
      <c r="L119" s="59">
        <v>0</v>
      </c>
      <c r="M119" s="59">
        <v>3.4399015073904167</v>
      </c>
      <c r="N119" s="254">
        <v>0</v>
      </c>
      <c r="O119" s="59">
        <v>0.21693514197418348</v>
      </c>
      <c r="P119" s="59">
        <v>0.12230669026919805</v>
      </c>
      <c r="R119" s="89">
        <v>3.2769101618965033</v>
      </c>
      <c r="S119" s="59">
        <v>3.2769101618965033</v>
      </c>
      <c r="T119" s="59">
        <v>0</v>
      </c>
      <c r="U119" s="59">
        <v>0.81179288715305542</v>
      </c>
      <c r="V119" s="59">
        <v>0</v>
      </c>
      <c r="W119" s="59">
        <v>2.3191950978658857</v>
      </c>
      <c r="X119" s="59">
        <v>0</v>
      </c>
      <c r="Y119" s="59">
        <v>0.14612416782728452</v>
      </c>
      <c r="Z119" s="59" t="s">
        <v>140</v>
      </c>
    </row>
    <row r="120" spans="1:26">
      <c r="A120" s="93" t="s">
        <v>1121</v>
      </c>
      <c r="B120" s="93" t="s">
        <v>27</v>
      </c>
      <c r="C120" s="93" t="s">
        <v>119</v>
      </c>
      <c r="D120" s="93">
        <v>2015</v>
      </c>
      <c r="E120" s="93" t="s">
        <v>8</v>
      </c>
      <c r="F120" s="93" t="s">
        <v>5</v>
      </c>
      <c r="G120" s="256"/>
      <c r="H120" s="89">
        <v>0.51695447524156934</v>
      </c>
      <c r="I120" s="59">
        <v>0.51695447524156923</v>
      </c>
      <c r="J120" s="255">
        <v>0</v>
      </c>
      <c r="K120" s="59">
        <v>0.39773704809583349</v>
      </c>
      <c r="L120" s="59">
        <v>0</v>
      </c>
      <c r="M120" s="59">
        <v>0.10818124350863904</v>
      </c>
      <c r="N120" s="254">
        <v>0</v>
      </c>
      <c r="O120" s="59">
        <v>6.4319177521354933E-3</v>
      </c>
      <c r="P120" s="59">
        <v>4.6042658849612568E-3</v>
      </c>
      <c r="R120" s="89">
        <v>0.37068900085004608</v>
      </c>
      <c r="S120" s="59">
        <v>0.37068900085004608</v>
      </c>
      <c r="T120" s="59">
        <v>0</v>
      </c>
      <c r="U120" s="59">
        <v>0.30261479032333338</v>
      </c>
      <c r="V120" s="59">
        <v>0</v>
      </c>
      <c r="W120" s="59">
        <v>6.6859615382015528E-2</v>
      </c>
      <c r="X120" s="59">
        <v>0</v>
      </c>
      <c r="Y120" s="59">
        <v>3.9724726085860456E-3</v>
      </c>
      <c r="Z120" s="59" t="s">
        <v>140</v>
      </c>
    </row>
    <row r="121" spans="1:26">
      <c r="A121" s="93" t="s">
        <v>1123</v>
      </c>
      <c r="B121" s="93" t="s">
        <v>27</v>
      </c>
      <c r="C121" s="93" t="s">
        <v>119</v>
      </c>
      <c r="D121" s="93">
        <v>2015</v>
      </c>
      <c r="E121" s="93" t="s">
        <v>8</v>
      </c>
      <c r="F121" s="93" t="s">
        <v>6</v>
      </c>
      <c r="G121" s="256"/>
      <c r="H121" s="89">
        <v>2.1258458785284167</v>
      </c>
      <c r="I121" s="59">
        <v>1.8671067454806067</v>
      </c>
      <c r="J121" s="255">
        <v>0.2587391330478101</v>
      </c>
      <c r="K121" s="59">
        <v>0.22597288607036847</v>
      </c>
      <c r="L121" s="59">
        <v>0.23956326536982037</v>
      </c>
      <c r="M121" s="59">
        <v>1.0357072293650007</v>
      </c>
      <c r="N121" s="254">
        <v>1.9175867677989747E-2</v>
      </c>
      <c r="O121" s="59">
        <v>0.17991594514768977</v>
      </c>
      <c r="P121" s="59">
        <v>0.42551068489754773</v>
      </c>
      <c r="R121" s="89">
        <v>2.0469814463934064</v>
      </c>
      <c r="S121" s="59">
        <v>1.315589234266642</v>
      </c>
      <c r="T121" s="59">
        <v>0.73139221212676486</v>
      </c>
      <c r="U121" s="59">
        <v>0.20518107632950611</v>
      </c>
      <c r="V121" s="59">
        <v>0.51724900735620927</v>
      </c>
      <c r="W121" s="59">
        <v>0.94616849287860372</v>
      </c>
      <c r="X121" s="59">
        <v>5.739792669369162E-2</v>
      </c>
      <c r="Y121" s="59">
        <v>0.16423966505853227</v>
      </c>
      <c r="Z121" s="59" t="s">
        <v>140</v>
      </c>
    </row>
    <row r="122" spans="1:26">
      <c r="A122" s="93" t="s">
        <v>1125</v>
      </c>
      <c r="B122" s="93" t="s">
        <v>27</v>
      </c>
      <c r="C122" s="93" t="s">
        <v>119</v>
      </c>
      <c r="D122" s="93">
        <v>2015</v>
      </c>
      <c r="E122" s="93" t="s">
        <v>8</v>
      </c>
      <c r="F122" s="93" t="s">
        <v>12</v>
      </c>
      <c r="G122" s="256"/>
      <c r="H122" s="89">
        <v>4.7488138224252348</v>
      </c>
      <c r="I122" s="59">
        <v>4.7488138224252356</v>
      </c>
      <c r="J122" s="255">
        <v>0</v>
      </c>
      <c r="K122" s="59">
        <v>0.33194829144444499</v>
      </c>
      <c r="L122" s="59">
        <v>0</v>
      </c>
      <c r="M122" s="59">
        <v>4.0281169385593047</v>
      </c>
      <c r="N122" s="254">
        <v>0</v>
      </c>
      <c r="O122" s="59">
        <v>0.38874859242148563</v>
      </c>
      <c r="P122" s="59">
        <v>0</v>
      </c>
      <c r="R122" s="89">
        <v>4.406762271457656</v>
      </c>
      <c r="S122" s="59">
        <v>4.4067622714576569</v>
      </c>
      <c r="T122" s="59">
        <v>0</v>
      </c>
      <c r="U122" s="59">
        <v>0.29945230075583401</v>
      </c>
      <c r="V122" s="59">
        <v>0</v>
      </c>
      <c r="W122" s="59">
        <v>3.7471123329510085</v>
      </c>
      <c r="X122" s="59">
        <v>0</v>
      </c>
      <c r="Y122" s="59">
        <v>0.36019763775081393</v>
      </c>
      <c r="Z122" s="59" t="s">
        <v>140</v>
      </c>
    </row>
    <row r="123" spans="1:26">
      <c r="A123" s="93" t="s">
        <v>1127</v>
      </c>
      <c r="B123" s="93" t="s">
        <v>27</v>
      </c>
      <c r="C123" s="93" t="s">
        <v>119</v>
      </c>
      <c r="D123" s="93">
        <v>2015</v>
      </c>
      <c r="E123" s="93" t="s">
        <v>8</v>
      </c>
      <c r="F123" s="93" t="s">
        <v>105</v>
      </c>
      <c r="G123" s="256"/>
      <c r="H123" s="89">
        <v>0</v>
      </c>
      <c r="I123" s="59">
        <v>0</v>
      </c>
      <c r="J123" s="255">
        <v>0</v>
      </c>
      <c r="K123" s="59">
        <v>0</v>
      </c>
      <c r="L123" s="59">
        <v>0</v>
      </c>
      <c r="M123" s="59">
        <v>0</v>
      </c>
      <c r="N123" s="254">
        <v>0</v>
      </c>
      <c r="O123" s="59">
        <v>0</v>
      </c>
      <c r="P123" s="59">
        <v>0</v>
      </c>
      <c r="R123" s="89">
        <v>0</v>
      </c>
      <c r="S123" s="59">
        <v>0</v>
      </c>
      <c r="T123" s="59">
        <v>0</v>
      </c>
      <c r="U123" s="59">
        <v>0</v>
      </c>
      <c r="V123" s="59">
        <v>0</v>
      </c>
      <c r="W123" s="59">
        <v>0</v>
      </c>
      <c r="X123" s="59">
        <v>0</v>
      </c>
      <c r="Y123" s="59">
        <v>0</v>
      </c>
      <c r="Z123" s="59" t="s">
        <v>140</v>
      </c>
    </row>
    <row r="124" spans="1:26">
      <c r="A124" s="93" t="s">
        <v>1129</v>
      </c>
      <c r="B124" s="93" t="s">
        <v>27</v>
      </c>
      <c r="C124" s="93" t="s">
        <v>119</v>
      </c>
      <c r="D124" s="93">
        <v>2015</v>
      </c>
      <c r="E124" s="93" t="s">
        <v>8</v>
      </c>
      <c r="F124" s="93" t="s">
        <v>106</v>
      </c>
      <c r="G124" s="256"/>
      <c r="H124" s="89">
        <v>0</v>
      </c>
      <c r="I124" s="59">
        <v>0</v>
      </c>
      <c r="J124" s="255">
        <v>0</v>
      </c>
      <c r="K124" s="59">
        <v>0</v>
      </c>
      <c r="L124" s="59">
        <v>0</v>
      </c>
      <c r="M124" s="59">
        <v>0</v>
      </c>
      <c r="N124" s="254">
        <v>0</v>
      </c>
      <c r="O124" s="59">
        <v>0</v>
      </c>
      <c r="P124" s="59">
        <v>0</v>
      </c>
      <c r="R124" s="89">
        <v>0</v>
      </c>
      <c r="S124" s="59">
        <v>0</v>
      </c>
      <c r="T124" s="59">
        <v>0</v>
      </c>
      <c r="U124" s="59">
        <v>0</v>
      </c>
      <c r="V124" s="59">
        <v>0</v>
      </c>
      <c r="W124" s="59">
        <v>0</v>
      </c>
      <c r="X124" s="59">
        <v>0</v>
      </c>
      <c r="Y124" s="59">
        <v>0</v>
      </c>
      <c r="Z124" s="59" t="s">
        <v>140</v>
      </c>
    </row>
    <row r="125" spans="1:26">
      <c r="A125" s="93" t="s">
        <v>1223</v>
      </c>
      <c r="B125" s="93" t="s">
        <v>35</v>
      </c>
      <c r="C125" s="93" t="s">
        <v>119</v>
      </c>
      <c r="D125" s="93">
        <v>2015</v>
      </c>
      <c r="E125" s="93" t="s">
        <v>8</v>
      </c>
      <c r="F125" s="93" t="s">
        <v>8</v>
      </c>
      <c r="G125" s="256"/>
      <c r="H125" s="89">
        <v>85.970271425007752</v>
      </c>
      <c r="I125" s="59">
        <v>75.266494075718555</v>
      </c>
      <c r="J125" s="255">
        <v>10.703777349289204</v>
      </c>
      <c r="K125" s="59">
        <v>19.044499389809626</v>
      </c>
      <c r="L125" s="59">
        <v>1.7038972554557257</v>
      </c>
      <c r="M125" s="59">
        <v>36.617883560705465</v>
      </c>
      <c r="N125" s="254">
        <v>8.9998800938334789</v>
      </c>
      <c r="O125" s="59">
        <v>8.029172148158068</v>
      </c>
      <c r="P125" s="59">
        <v>11.574938977045397</v>
      </c>
      <c r="R125" s="89">
        <v>75.699576094624973</v>
      </c>
      <c r="S125" s="59">
        <v>50.676407921394393</v>
      </c>
      <c r="T125" s="59">
        <v>25.023168173230577</v>
      </c>
      <c r="U125" s="59">
        <v>14.469601620485655</v>
      </c>
      <c r="V125" s="59">
        <v>2.8693031950393397</v>
      </c>
      <c r="W125" s="59">
        <v>29.116948212865232</v>
      </c>
      <c r="X125" s="59">
        <v>21.17178601956801</v>
      </c>
      <c r="Y125" s="59">
        <v>7.0898580880435098</v>
      </c>
      <c r="Z125" s="59" t="s">
        <v>140</v>
      </c>
    </row>
    <row r="126" spans="1:26">
      <c r="A126" s="93" t="s">
        <v>1240</v>
      </c>
      <c r="B126" s="93" t="s">
        <v>35</v>
      </c>
      <c r="C126" s="93" t="s">
        <v>119</v>
      </c>
      <c r="D126" s="93">
        <v>2015</v>
      </c>
      <c r="E126" s="93" t="s">
        <v>8</v>
      </c>
      <c r="F126" s="93" t="s">
        <v>84</v>
      </c>
      <c r="G126" s="256"/>
      <c r="H126" s="89">
        <v>3.4633582790740074</v>
      </c>
      <c r="I126" s="59">
        <v>3.463358279074007</v>
      </c>
      <c r="J126" s="255">
        <v>0</v>
      </c>
      <c r="K126" s="59">
        <v>0</v>
      </c>
      <c r="L126" s="59">
        <v>0</v>
      </c>
      <c r="M126" s="59">
        <v>1.9049205434189405</v>
      </c>
      <c r="N126" s="254">
        <v>0</v>
      </c>
      <c r="O126" s="59">
        <v>1.5584377356550667</v>
      </c>
      <c r="P126" s="59">
        <v>0</v>
      </c>
      <c r="R126" s="89">
        <v>3.3063280714096255</v>
      </c>
      <c r="S126" s="59">
        <v>3.3063280714096255</v>
      </c>
      <c r="T126" s="59">
        <v>0</v>
      </c>
      <c r="U126" s="59">
        <v>0</v>
      </c>
      <c r="V126" s="59">
        <v>0</v>
      </c>
      <c r="W126" s="59">
        <v>1.7882347432066594</v>
      </c>
      <c r="X126" s="59">
        <v>0</v>
      </c>
      <c r="Y126" s="59">
        <v>1.5180933282029661</v>
      </c>
      <c r="Z126" s="59" t="s">
        <v>140</v>
      </c>
    </row>
    <row r="127" spans="1:26">
      <c r="A127" s="93" t="s">
        <v>1242</v>
      </c>
      <c r="B127" s="93" t="s">
        <v>35</v>
      </c>
      <c r="C127" s="93" t="s">
        <v>119</v>
      </c>
      <c r="D127" s="93">
        <v>2015</v>
      </c>
      <c r="E127" s="93" t="s">
        <v>8</v>
      </c>
      <c r="F127" s="93" t="s">
        <v>109</v>
      </c>
      <c r="G127" s="256"/>
      <c r="H127" s="89">
        <v>0.86203932451357357</v>
      </c>
      <c r="I127" s="59">
        <v>0.86203932451357357</v>
      </c>
      <c r="J127" s="255">
        <v>0</v>
      </c>
      <c r="K127" s="59">
        <v>0</v>
      </c>
      <c r="L127" s="59">
        <v>0</v>
      </c>
      <c r="M127" s="59">
        <v>0.62743131676365405</v>
      </c>
      <c r="N127" s="254">
        <v>0</v>
      </c>
      <c r="O127" s="59">
        <v>0.23460800774991949</v>
      </c>
      <c r="P127" s="59">
        <v>0</v>
      </c>
      <c r="R127" s="89">
        <v>2.2204784357070446</v>
      </c>
      <c r="S127" s="59">
        <v>2.2204784357070446</v>
      </c>
      <c r="T127" s="59">
        <v>0</v>
      </c>
      <c r="U127" s="59">
        <v>0</v>
      </c>
      <c r="V127" s="59">
        <v>0</v>
      </c>
      <c r="W127" s="59">
        <v>1.6101238414500518</v>
      </c>
      <c r="X127" s="59">
        <v>0</v>
      </c>
      <c r="Y127" s="59">
        <v>0.6103545942569929</v>
      </c>
      <c r="Z127" s="59" t="s">
        <v>140</v>
      </c>
    </row>
    <row r="128" spans="1:26">
      <c r="A128" s="93" t="s">
        <v>1243</v>
      </c>
      <c r="B128" s="93" t="s">
        <v>35</v>
      </c>
      <c r="C128" s="93" t="s">
        <v>119</v>
      </c>
      <c r="D128" s="93">
        <v>2015</v>
      </c>
      <c r="E128" s="93" t="s">
        <v>8</v>
      </c>
      <c r="F128" s="93" t="s">
        <v>98</v>
      </c>
      <c r="G128" s="256"/>
      <c r="H128" s="89">
        <v>0.7841924064930631</v>
      </c>
      <c r="I128" s="59">
        <v>0.7841924064930631</v>
      </c>
      <c r="J128" s="255">
        <v>0</v>
      </c>
      <c r="K128" s="59">
        <v>0</v>
      </c>
      <c r="L128" s="59">
        <v>0</v>
      </c>
      <c r="M128" s="59">
        <v>0.56378228716582579</v>
      </c>
      <c r="N128" s="254">
        <v>0</v>
      </c>
      <c r="O128" s="59">
        <v>0.22041011932723728</v>
      </c>
      <c r="P128" s="59">
        <v>0</v>
      </c>
      <c r="R128" s="89">
        <v>2.0796782620196033</v>
      </c>
      <c r="S128" s="59">
        <v>2.0796782620196033</v>
      </c>
      <c r="T128" s="59">
        <v>0</v>
      </c>
      <c r="U128" s="59">
        <v>0</v>
      </c>
      <c r="V128" s="59">
        <v>0</v>
      </c>
      <c r="W128" s="59">
        <v>1.4951506255637701</v>
      </c>
      <c r="X128" s="59">
        <v>0</v>
      </c>
      <c r="Y128" s="59">
        <v>0.58452763645583328</v>
      </c>
      <c r="Z128" s="59" t="s">
        <v>140</v>
      </c>
    </row>
    <row r="129" spans="1:26">
      <c r="A129" s="93" t="s">
        <v>1244</v>
      </c>
      <c r="B129" s="93" t="s">
        <v>35</v>
      </c>
      <c r="C129" s="93" t="s">
        <v>119</v>
      </c>
      <c r="D129" s="93">
        <v>2015</v>
      </c>
      <c r="E129" s="93" t="s">
        <v>8</v>
      </c>
      <c r="F129" s="93" t="s">
        <v>100</v>
      </c>
      <c r="G129" s="256"/>
      <c r="H129" s="89">
        <v>0</v>
      </c>
      <c r="I129" s="59">
        <v>0</v>
      </c>
      <c r="J129" s="255">
        <v>0</v>
      </c>
      <c r="K129" s="59">
        <v>0</v>
      </c>
      <c r="L129" s="59">
        <v>0</v>
      </c>
      <c r="M129" s="59">
        <v>0</v>
      </c>
      <c r="N129" s="254">
        <v>0</v>
      </c>
      <c r="O129" s="59">
        <v>0</v>
      </c>
      <c r="P129" s="59">
        <v>0</v>
      </c>
      <c r="R129" s="89">
        <v>0</v>
      </c>
      <c r="S129" s="59">
        <v>0</v>
      </c>
      <c r="T129" s="59">
        <v>0</v>
      </c>
      <c r="U129" s="59">
        <v>0</v>
      </c>
      <c r="V129" s="59">
        <v>0</v>
      </c>
      <c r="W129" s="59">
        <v>0</v>
      </c>
      <c r="X129" s="59">
        <v>0</v>
      </c>
      <c r="Y129" s="59">
        <v>0</v>
      </c>
      <c r="Z129" s="59" t="s">
        <v>140</v>
      </c>
    </row>
    <row r="130" spans="1:26">
      <c r="A130" s="93" t="s">
        <v>1245</v>
      </c>
      <c r="B130" s="93" t="s">
        <v>35</v>
      </c>
      <c r="C130" s="93" t="s">
        <v>119</v>
      </c>
      <c r="D130" s="93">
        <v>2015</v>
      </c>
      <c r="E130" s="93" t="s">
        <v>8</v>
      </c>
      <c r="F130" s="93" t="s">
        <v>88</v>
      </c>
      <c r="G130" s="256"/>
      <c r="H130" s="89">
        <v>3.6909725773055568E-2</v>
      </c>
      <c r="I130" s="59">
        <v>3.6909725773055568E-2</v>
      </c>
      <c r="J130" s="255">
        <v>0</v>
      </c>
      <c r="K130" s="59">
        <v>1.588499740166667E-2</v>
      </c>
      <c r="L130" s="59">
        <v>0</v>
      </c>
      <c r="M130" s="59">
        <v>2.1024728371388898E-2</v>
      </c>
      <c r="N130" s="254">
        <v>0</v>
      </c>
      <c r="O130" s="59">
        <v>0</v>
      </c>
      <c r="P130" s="59">
        <v>0</v>
      </c>
      <c r="R130" s="89">
        <v>6.7704110403055517E-2</v>
      </c>
      <c r="S130" s="59">
        <v>6.7704110403055517E-2</v>
      </c>
      <c r="T130" s="59">
        <v>0</v>
      </c>
      <c r="U130" s="59">
        <v>1.1239154128611111E-2</v>
      </c>
      <c r="V130" s="59">
        <v>0</v>
      </c>
      <c r="W130" s="59">
        <v>5.6464956274444401E-2</v>
      </c>
      <c r="X130" s="59">
        <v>0</v>
      </c>
      <c r="Y130" s="59">
        <v>0</v>
      </c>
      <c r="Z130" s="59" t="s">
        <v>140</v>
      </c>
    </row>
    <row r="131" spans="1:26">
      <c r="A131" s="93" t="s">
        <v>1247</v>
      </c>
      <c r="B131" s="93" t="s">
        <v>35</v>
      </c>
      <c r="C131" s="93" t="s">
        <v>119</v>
      </c>
      <c r="D131" s="93">
        <v>2015</v>
      </c>
      <c r="E131" s="93" t="s">
        <v>8</v>
      </c>
      <c r="F131" s="93" t="s">
        <v>89</v>
      </c>
      <c r="G131" s="256"/>
      <c r="H131" s="89">
        <v>5.3089727768505552</v>
      </c>
      <c r="I131" s="59">
        <v>5.3089727768505552</v>
      </c>
      <c r="J131" s="255">
        <v>0</v>
      </c>
      <c r="K131" s="59">
        <v>5.3089727768505552</v>
      </c>
      <c r="L131" s="59">
        <v>0</v>
      </c>
      <c r="M131" s="59">
        <v>0</v>
      </c>
      <c r="N131" s="254">
        <v>0</v>
      </c>
      <c r="O131" s="59">
        <v>0</v>
      </c>
      <c r="P131" s="59">
        <v>0</v>
      </c>
      <c r="R131" s="89">
        <v>4.098388338943332</v>
      </c>
      <c r="S131" s="59">
        <v>4.098388338943332</v>
      </c>
      <c r="T131" s="59">
        <v>0</v>
      </c>
      <c r="U131" s="59">
        <v>4.098388338943332</v>
      </c>
      <c r="V131" s="59">
        <v>0</v>
      </c>
      <c r="W131" s="59">
        <v>0</v>
      </c>
      <c r="X131" s="59">
        <v>0</v>
      </c>
      <c r="Y131" s="59">
        <v>0</v>
      </c>
      <c r="Z131" s="59" t="s">
        <v>140</v>
      </c>
    </row>
    <row r="132" spans="1:26">
      <c r="A132" s="93" t="s">
        <v>1225</v>
      </c>
      <c r="B132" s="93" t="s">
        <v>35</v>
      </c>
      <c r="C132" s="93" t="s">
        <v>119</v>
      </c>
      <c r="D132" s="93">
        <v>2015</v>
      </c>
      <c r="E132" s="93" t="s">
        <v>8</v>
      </c>
      <c r="F132" s="93" t="s">
        <v>2</v>
      </c>
      <c r="G132" s="256"/>
      <c r="H132" s="89">
        <v>12.785694928006262</v>
      </c>
      <c r="I132" s="59">
        <v>12.78569492800626</v>
      </c>
      <c r="J132" s="255">
        <v>0</v>
      </c>
      <c r="K132" s="59">
        <v>4.3678821567188884</v>
      </c>
      <c r="L132" s="59">
        <v>0</v>
      </c>
      <c r="M132" s="59">
        <v>6.732950789878613</v>
      </c>
      <c r="N132" s="254">
        <v>0</v>
      </c>
      <c r="O132" s="59">
        <v>1.2752474217936092</v>
      </c>
      <c r="P132" s="59">
        <v>0.40961455961514959</v>
      </c>
      <c r="R132" s="89">
        <v>9.6029038274980998</v>
      </c>
      <c r="S132" s="59">
        <v>9.6029038274980998</v>
      </c>
      <c r="T132" s="59">
        <v>0</v>
      </c>
      <c r="U132" s="59">
        <v>2.9360435629141666</v>
      </c>
      <c r="V132" s="59">
        <v>0</v>
      </c>
      <c r="W132" s="59">
        <v>5.6166610590180044</v>
      </c>
      <c r="X132" s="59">
        <v>0</v>
      </c>
      <c r="Y132" s="59">
        <v>1.0501992055659288</v>
      </c>
      <c r="Z132" s="59" t="s">
        <v>140</v>
      </c>
    </row>
    <row r="133" spans="1:26">
      <c r="A133" s="93" t="s">
        <v>1227</v>
      </c>
      <c r="B133" s="93" t="s">
        <v>35</v>
      </c>
      <c r="C133" s="93" t="s">
        <v>119</v>
      </c>
      <c r="D133" s="93">
        <v>2015</v>
      </c>
      <c r="E133" s="93" t="s">
        <v>8</v>
      </c>
      <c r="F133" s="93" t="s">
        <v>3</v>
      </c>
      <c r="G133" s="256"/>
      <c r="H133" s="89">
        <v>23.776762226825735</v>
      </c>
      <c r="I133" s="59">
        <v>23.776762226825735</v>
      </c>
      <c r="J133" s="255">
        <v>0</v>
      </c>
      <c r="K133" s="59">
        <v>2.569504601447778</v>
      </c>
      <c r="L133" s="59">
        <v>0</v>
      </c>
      <c r="M133" s="59">
        <v>17.409750730810462</v>
      </c>
      <c r="N133" s="254">
        <v>0</v>
      </c>
      <c r="O133" s="59">
        <v>3.7012416716063243</v>
      </c>
      <c r="P133" s="59">
        <v>9.6265222961170377E-2</v>
      </c>
      <c r="R133" s="89">
        <v>18.538766140031623</v>
      </c>
      <c r="S133" s="59">
        <v>18.538766140031623</v>
      </c>
      <c r="T133" s="59">
        <v>0</v>
      </c>
      <c r="U133" s="59">
        <v>2.1480200621680559</v>
      </c>
      <c r="V133" s="59">
        <v>0</v>
      </c>
      <c r="W133" s="59">
        <v>13.530619971430825</v>
      </c>
      <c r="X133" s="59">
        <v>0</v>
      </c>
      <c r="Y133" s="59">
        <v>2.860126106432741</v>
      </c>
      <c r="Z133" s="59" t="s">
        <v>140</v>
      </c>
    </row>
    <row r="134" spans="1:26">
      <c r="A134" s="93" t="s">
        <v>1238</v>
      </c>
      <c r="B134" s="93" t="s">
        <v>35</v>
      </c>
      <c r="C134" s="93" t="s">
        <v>119</v>
      </c>
      <c r="D134" s="93">
        <v>2015</v>
      </c>
      <c r="E134" s="93" t="s">
        <v>8</v>
      </c>
      <c r="F134" s="93" t="s">
        <v>4</v>
      </c>
      <c r="G134" s="256"/>
      <c r="H134" s="89">
        <v>12.674664920441877</v>
      </c>
      <c r="I134" s="59">
        <v>12.674664920441877</v>
      </c>
      <c r="J134" s="255">
        <v>0</v>
      </c>
      <c r="K134" s="59">
        <v>2.2536572353849991</v>
      </c>
      <c r="L134" s="59">
        <v>0</v>
      </c>
      <c r="M134" s="59">
        <v>6.5844787982121931</v>
      </c>
      <c r="N134" s="254">
        <v>0</v>
      </c>
      <c r="O134" s="59">
        <v>0.2472180792029709</v>
      </c>
      <c r="P134" s="59">
        <v>3.5893108076417128</v>
      </c>
      <c r="R134" s="89">
        <v>5.7072934518716059</v>
      </c>
      <c r="S134" s="59">
        <v>5.707293451871605</v>
      </c>
      <c r="T134" s="59">
        <v>0</v>
      </c>
      <c r="U134" s="59">
        <v>1.983449567661943</v>
      </c>
      <c r="V134" s="59">
        <v>0</v>
      </c>
      <c r="W134" s="59">
        <v>3.5724312354162739</v>
      </c>
      <c r="X134" s="59">
        <v>0</v>
      </c>
      <c r="Y134" s="59">
        <v>0.15141264879338878</v>
      </c>
      <c r="Z134" s="59" t="s">
        <v>140</v>
      </c>
    </row>
    <row r="135" spans="1:26">
      <c r="A135" s="93" t="s">
        <v>1229</v>
      </c>
      <c r="B135" s="93" t="s">
        <v>35</v>
      </c>
      <c r="C135" s="93" t="s">
        <v>119</v>
      </c>
      <c r="D135" s="93">
        <v>2015</v>
      </c>
      <c r="E135" s="93" t="s">
        <v>8</v>
      </c>
      <c r="F135" s="93" t="s">
        <v>5</v>
      </c>
      <c r="G135" s="256"/>
      <c r="H135" s="89">
        <v>2.5841921560543253</v>
      </c>
      <c r="I135" s="59">
        <v>2.5841921560543253</v>
      </c>
      <c r="J135" s="255">
        <v>0</v>
      </c>
      <c r="K135" s="59">
        <v>2.539720881910835</v>
      </c>
      <c r="L135" s="59">
        <v>0</v>
      </c>
      <c r="M135" s="59">
        <v>2.0164146910288928E-2</v>
      </c>
      <c r="N135" s="254">
        <v>0</v>
      </c>
      <c r="O135" s="59">
        <v>5.2037797531816468E-3</v>
      </c>
      <c r="P135" s="59">
        <v>1.910334748002003E-2</v>
      </c>
      <c r="R135" s="89">
        <v>1.7866565588623051</v>
      </c>
      <c r="S135" s="59">
        <v>1.7866565588623051</v>
      </c>
      <c r="T135" s="59">
        <v>0</v>
      </c>
      <c r="U135" s="59">
        <v>1.7719300962355551</v>
      </c>
      <c r="V135" s="59">
        <v>0</v>
      </c>
      <c r="W135" s="59">
        <v>1.1867755359091431E-2</v>
      </c>
      <c r="X135" s="59">
        <v>0</v>
      </c>
      <c r="Y135" s="59">
        <v>2.858707267658606E-3</v>
      </c>
      <c r="Z135" s="59" t="s">
        <v>140</v>
      </c>
    </row>
    <row r="136" spans="1:26">
      <c r="A136" s="93" t="s">
        <v>1231</v>
      </c>
      <c r="B136" s="93" t="s">
        <v>35</v>
      </c>
      <c r="C136" s="93" t="s">
        <v>119</v>
      </c>
      <c r="D136" s="93">
        <v>2015</v>
      </c>
      <c r="E136" s="93" t="s">
        <v>8</v>
      </c>
      <c r="F136" s="93" t="s">
        <v>6</v>
      </c>
      <c r="G136" s="256"/>
      <c r="H136" s="89">
        <v>23.933213466435731</v>
      </c>
      <c r="I136" s="59">
        <v>13.229436117146529</v>
      </c>
      <c r="J136" s="255">
        <v>10.703777349289204</v>
      </c>
      <c r="K136" s="59">
        <v>1.988876740094075</v>
      </c>
      <c r="L136" s="59">
        <v>1.7038972554557257</v>
      </c>
      <c r="M136" s="59">
        <v>2.8516262871671638</v>
      </c>
      <c r="N136" s="254">
        <v>8.9998800938334789</v>
      </c>
      <c r="O136" s="59">
        <v>0.92828805053794472</v>
      </c>
      <c r="P136" s="59">
        <v>7.4606450393473445</v>
      </c>
      <c r="R136" s="89">
        <v>29.881245872270107</v>
      </c>
      <c r="S136" s="59">
        <v>4.8580776990395327</v>
      </c>
      <c r="T136" s="59">
        <v>25.023168173230577</v>
      </c>
      <c r="U136" s="59">
        <v>1.520530838434843</v>
      </c>
      <c r="V136" s="59">
        <v>2.8693031950393397</v>
      </c>
      <c r="W136" s="59">
        <v>2.5120496542278383</v>
      </c>
      <c r="X136" s="59">
        <v>21.17178601956801</v>
      </c>
      <c r="Y136" s="59">
        <v>0.82549720637685142</v>
      </c>
      <c r="Z136" s="59" t="s">
        <v>140</v>
      </c>
    </row>
    <row r="137" spans="1:26">
      <c r="A137" s="93" t="s">
        <v>1233</v>
      </c>
      <c r="B137" s="93" t="s">
        <v>35</v>
      </c>
      <c r="C137" s="93" t="s">
        <v>119</v>
      </c>
      <c r="D137" s="93">
        <v>2015</v>
      </c>
      <c r="E137" s="93" t="s">
        <v>8</v>
      </c>
      <c r="F137" s="93" t="s">
        <v>12</v>
      </c>
      <c r="G137" s="256"/>
      <c r="H137" s="89">
        <v>0.54446362103181212</v>
      </c>
      <c r="I137" s="59">
        <v>0.54446362103181212</v>
      </c>
      <c r="J137" s="255">
        <v>0</v>
      </c>
      <c r="K137" s="59">
        <v>0</v>
      </c>
      <c r="L137" s="59">
        <v>0</v>
      </c>
      <c r="M137" s="59">
        <v>0.46553621917276183</v>
      </c>
      <c r="N137" s="254">
        <v>0</v>
      </c>
      <c r="O137" s="59">
        <v>7.8927401859050283E-2</v>
      </c>
      <c r="P137" s="59">
        <v>0</v>
      </c>
      <c r="R137" s="89">
        <v>0.48981128762902654</v>
      </c>
      <c r="S137" s="59">
        <v>0.48981128762902654</v>
      </c>
      <c r="T137" s="59">
        <v>0</v>
      </c>
      <c r="U137" s="59">
        <v>0</v>
      </c>
      <c r="V137" s="59">
        <v>0</v>
      </c>
      <c r="W137" s="59">
        <v>0.41849499648204413</v>
      </c>
      <c r="X137" s="59">
        <v>0</v>
      </c>
      <c r="Y137" s="59">
        <v>7.1316291146982388E-2</v>
      </c>
      <c r="Z137" s="59" t="s">
        <v>140</v>
      </c>
    </row>
    <row r="138" spans="1:26">
      <c r="A138" s="93" t="s">
        <v>1235</v>
      </c>
      <c r="B138" s="93" t="s">
        <v>35</v>
      </c>
      <c r="C138" s="93" t="s">
        <v>119</v>
      </c>
      <c r="D138" s="93">
        <v>2015</v>
      </c>
      <c r="E138" s="93" t="s">
        <v>8</v>
      </c>
      <c r="F138" s="93" t="s">
        <v>105</v>
      </c>
      <c r="G138" s="256"/>
      <c r="H138" s="89">
        <v>0</v>
      </c>
      <c r="I138" s="59">
        <v>0</v>
      </c>
      <c r="J138" s="255">
        <v>0</v>
      </c>
      <c r="K138" s="59">
        <v>0</v>
      </c>
      <c r="L138" s="59">
        <v>0</v>
      </c>
      <c r="M138" s="59">
        <v>0</v>
      </c>
      <c r="N138" s="254">
        <v>0</v>
      </c>
      <c r="O138" s="59">
        <v>0</v>
      </c>
      <c r="P138" s="59">
        <v>0</v>
      </c>
      <c r="R138" s="89">
        <v>0</v>
      </c>
      <c r="S138" s="59">
        <v>0</v>
      </c>
      <c r="T138" s="59">
        <v>0</v>
      </c>
      <c r="U138" s="59">
        <v>0</v>
      </c>
      <c r="V138" s="59">
        <v>0</v>
      </c>
      <c r="W138" s="59">
        <v>0</v>
      </c>
      <c r="X138" s="59">
        <v>0</v>
      </c>
      <c r="Y138" s="59">
        <v>0</v>
      </c>
      <c r="Z138" s="59" t="s">
        <v>140</v>
      </c>
    </row>
    <row r="139" spans="1:26">
      <c r="A139" s="93" t="s">
        <v>1237</v>
      </c>
      <c r="B139" s="93" t="s">
        <v>35</v>
      </c>
      <c r="C139" s="93" t="s">
        <v>119</v>
      </c>
      <c r="D139" s="93">
        <v>2015</v>
      </c>
      <c r="E139" s="93" t="s">
        <v>8</v>
      </c>
      <c r="F139" s="93" t="s">
        <v>106</v>
      </c>
      <c r="G139" s="256"/>
      <c r="H139" s="89">
        <v>0</v>
      </c>
      <c r="I139" s="59">
        <v>0</v>
      </c>
      <c r="J139" s="255">
        <v>0</v>
      </c>
      <c r="K139" s="59">
        <v>0</v>
      </c>
      <c r="L139" s="59">
        <v>0</v>
      </c>
      <c r="M139" s="59">
        <v>0</v>
      </c>
      <c r="N139" s="254">
        <v>0</v>
      </c>
      <c r="O139" s="59">
        <v>0</v>
      </c>
      <c r="P139" s="59">
        <v>0</v>
      </c>
      <c r="R139" s="89">
        <v>0</v>
      </c>
      <c r="S139" s="59">
        <v>0</v>
      </c>
      <c r="T139" s="59">
        <v>0</v>
      </c>
      <c r="U139" s="59">
        <v>0</v>
      </c>
      <c r="V139" s="59">
        <v>0</v>
      </c>
      <c r="W139" s="59">
        <v>0</v>
      </c>
      <c r="X139" s="59">
        <v>0</v>
      </c>
      <c r="Y139" s="59">
        <v>0</v>
      </c>
      <c r="Z139" s="59" t="s">
        <v>140</v>
      </c>
    </row>
    <row r="140" spans="1:26">
      <c r="A140" s="93" t="s">
        <v>1601</v>
      </c>
      <c r="B140" s="93" t="s">
        <v>62</v>
      </c>
      <c r="C140" s="93" t="s">
        <v>118</v>
      </c>
      <c r="D140" s="93">
        <v>2015</v>
      </c>
      <c r="E140" s="93" t="s">
        <v>8</v>
      </c>
      <c r="F140" s="93" t="s">
        <v>8</v>
      </c>
      <c r="G140" s="256"/>
      <c r="H140" s="89">
        <v>383.21986204276925</v>
      </c>
      <c r="I140" s="59">
        <v>348.65849489822818</v>
      </c>
      <c r="J140" s="255">
        <v>34.561367144540966</v>
      </c>
      <c r="K140" s="59">
        <v>153.97144809526986</v>
      </c>
      <c r="L140" s="59">
        <v>11.196546061145996</v>
      </c>
      <c r="M140" s="59">
        <v>124.54888473252066</v>
      </c>
      <c r="N140" s="254">
        <v>23.364821083394968</v>
      </c>
      <c r="O140" s="59">
        <v>57.545059405623121</v>
      </c>
      <c r="P140" s="59">
        <v>12.593102664814557</v>
      </c>
      <c r="R140" s="89">
        <v>351.08414950501509</v>
      </c>
      <c r="S140" s="59">
        <v>267.96794209012876</v>
      </c>
      <c r="T140" s="59">
        <v>83.116207414886389</v>
      </c>
      <c r="U140" s="59">
        <v>119.12126330449718</v>
      </c>
      <c r="V140" s="59">
        <v>20.214660140418481</v>
      </c>
      <c r="W140" s="59">
        <v>101.02299210713042</v>
      </c>
      <c r="X140" s="59">
        <v>58.125523717473584</v>
      </c>
      <c r="Y140" s="59">
        <v>47.823686678501133</v>
      </c>
      <c r="Z140" s="59" t="s">
        <v>140</v>
      </c>
    </row>
    <row r="141" spans="1:26">
      <c r="A141" s="93" t="s">
        <v>1618</v>
      </c>
      <c r="B141" s="93" t="s">
        <v>62</v>
      </c>
      <c r="C141" s="93" t="s">
        <v>118</v>
      </c>
      <c r="D141" s="93">
        <v>2015</v>
      </c>
      <c r="E141" s="93" t="s">
        <v>8</v>
      </c>
      <c r="F141" s="93" t="s">
        <v>84</v>
      </c>
      <c r="G141" s="256"/>
      <c r="H141" s="89">
        <v>5.4077975627932799</v>
      </c>
      <c r="I141" s="59">
        <v>5.4077975627932799</v>
      </c>
      <c r="J141" s="255">
        <v>0</v>
      </c>
      <c r="K141" s="59">
        <v>0</v>
      </c>
      <c r="L141" s="59">
        <v>0</v>
      </c>
      <c r="M141" s="59">
        <v>2.8894943357782918</v>
      </c>
      <c r="N141" s="254">
        <v>0</v>
      </c>
      <c r="O141" s="59">
        <v>2.5183032270149881</v>
      </c>
      <c r="P141" s="59">
        <v>0</v>
      </c>
      <c r="R141" s="89">
        <v>4.8534705501353157</v>
      </c>
      <c r="S141" s="59">
        <v>4.8534705501353157</v>
      </c>
      <c r="T141" s="59">
        <v>0</v>
      </c>
      <c r="U141" s="59">
        <v>0</v>
      </c>
      <c r="V141" s="59">
        <v>0</v>
      </c>
      <c r="W141" s="59">
        <v>2.4353835575012721</v>
      </c>
      <c r="X141" s="59">
        <v>0</v>
      </c>
      <c r="Y141" s="59">
        <v>2.4180869926340436</v>
      </c>
      <c r="Z141" s="59" t="s">
        <v>140</v>
      </c>
    </row>
    <row r="142" spans="1:26">
      <c r="A142" s="93" t="s">
        <v>1620</v>
      </c>
      <c r="B142" s="93" t="s">
        <v>62</v>
      </c>
      <c r="C142" s="93" t="s">
        <v>118</v>
      </c>
      <c r="D142" s="93">
        <v>2015</v>
      </c>
      <c r="E142" s="93" t="s">
        <v>8</v>
      </c>
      <c r="F142" s="93" t="s">
        <v>109</v>
      </c>
      <c r="G142" s="256"/>
      <c r="H142" s="89">
        <v>0.60032908052754519</v>
      </c>
      <c r="I142" s="59">
        <v>0.60032908052754519</v>
      </c>
      <c r="J142" s="255">
        <v>0</v>
      </c>
      <c r="K142" s="59">
        <v>0</v>
      </c>
      <c r="L142" s="59">
        <v>0</v>
      </c>
      <c r="M142" s="59">
        <v>0.42574156869741214</v>
      </c>
      <c r="N142" s="254">
        <v>0</v>
      </c>
      <c r="O142" s="59">
        <v>0.1745875118301331</v>
      </c>
      <c r="P142" s="59">
        <v>0</v>
      </c>
      <c r="R142" s="89">
        <v>1.4698130583217639</v>
      </c>
      <c r="S142" s="59">
        <v>1.4698130583217639</v>
      </c>
      <c r="T142" s="59">
        <v>0</v>
      </c>
      <c r="U142" s="59">
        <v>0</v>
      </c>
      <c r="V142" s="59">
        <v>0</v>
      </c>
      <c r="W142" s="59">
        <v>1.0232350105444161</v>
      </c>
      <c r="X142" s="59">
        <v>0</v>
      </c>
      <c r="Y142" s="59">
        <v>0.44657804777734778</v>
      </c>
      <c r="Z142" s="59" t="s">
        <v>140</v>
      </c>
    </row>
    <row r="143" spans="1:26">
      <c r="A143" s="93" t="s">
        <v>1621</v>
      </c>
      <c r="B143" s="93" t="s">
        <v>62</v>
      </c>
      <c r="C143" s="93" t="s">
        <v>118</v>
      </c>
      <c r="D143" s="93">
        <v>2015</v>
      </c>
      <c r="E143" s="93" t="s">
        <v>8</v>
      </c>
      <c r="F143" s="93" t="s">
        <v>98</v>
      </c>
      <c r="G143" s="256"/>
      <c r="H143" s="89">
        <v>0.3926956979731126</v>
      </c>
      <c r="I143" s="59">
        <v>0.3926956979731126</v>
      </c>
      <c r="J143" s="255">
        <v>0</v>
      </c>
      <c r="K143" s="59">
        <v>0</v>
      </c>
      <c r="L143" s="59">
        <v>0</v>
      </c>
      <c r="M143" s="59">
        <v>0.2467211018390349</v>
      </c>
      <c r="N143" s="254">
        <v>0</v>
      </c>
      <c r="O143" s="59">
        <v>0.14597459613407771</v>
      </c>
      <c r="P143" s="59">
        <v>0</v>
      </c>
      <c r="R143" s="89">
        <v>1.0414289910246946</v>
      </c>
      <c r="S143" s="59">
        <v>1.0414289910246946</v>
      </c>
      <c r="T143" s="59">
        <v>0</v>
      </c>
      <c r="U143" s="59">
        <v>0</v>
      </c>
      <c r="V143" s="59">
        <v>0</v>
      </c>
      <c r="W143" s="59">
        <v>0.6543043620771205</v>
      </c>
      <c r="X143" s="59">
        <v>0</v>
      </c>
      <c r="Y143" s="59">
        <v>0.38712462894757416</v>
      </c>
      <c r="Z143" s="59" t="s">
        <v>140</v>
      </c>
    </row>
    <row r="144" spans="1:26">
      <c r="A144" s="93" t="s">
        <v>1622</v>
      </c>
      <c r="B144" s="93" t="s">
        <v>62</v>
      </c>
      <c r="C144" s="93" t="s">
        <v>118</v>
      </c>
      <c r="D144" s="93">
        <v>2015</v>
      </c>
      <c r="E144" s="93" t="s">
        <v>8</v>
      </c>
      <c r="F144" s="93" t="s">
        <v>100</v>
      </c>
      <c r="G144" s="256"/>
      <c r="H144" s="89">
        <v>0</v>
      </c>
      <c r="I144" s="59">
        <v>0</v>
      </c>
      <c r="J144" s="255">
        <v>0</v>
      </c>
      <c r="K144" s="59">
        <v>0</v>
      </c>
      <c r="L144" s="59">
        <v>0</v>
      </c>
      <c r="M144" s="59">
        <v>0</v>
      </c>
      <c r="N144" s="254">
        <v>0</v>
      </c>
      <c r="O144" s="59">
        <v>0</v>
      </c>
      <c r="P144" s="59">
        <v>0</v>
      </c>
      <c r="R144" s="89">
        <v>0</v>
      </c>
      <c r="S144" s="59">
        <v>0</v>
      </c>
      <c r="T144" s="59">
        <v>0</v>
      </c>
      <c r="U144" s="59">
        <v>0</v>
      </c>
      <c r="V144" s="59">
        <v>0</v>
      </c>
      <c r="W144" s="59">
        <v>0</v>
      </c>
      <c r="X144" s="59">
        <v>0</v>
      </c>
      <c r="Y144" s="59">
        <v>0</v>
      </c>
      <c r="Z144" s="59" t="s">
        <v>140</v>
      </c>
    </row>
    <row r="145" spans="1:26">
      <c r="A145" s="93" t="s">
        <v>1623</v>
      </c>
      <c r="B145" s="93" t="s">
        <v>62</v>
      </c>
      <c r="C145" s="93" t="s">
        <v>118</v>
      </c>
      <c r="D145" s="93">
        <v>2015</v>
      </c>
      <c r="E145" s="93" t="s">
        <v>8</v>
      </c>
      <c r="F145" s="93" t="s">
        <v>88</v>
      </c>
      <c r="G145" s="256"/>
      <c r="H145" s="89">
        <v>8.1748075542777826E-2</v>
      </c>
      <c r="I145" s="59">
        <v>8.1748075542777826E-2</v>
      </c>
      <c r="J145" s="255">
        <v>0</v>
      </c>
      <c r="K145" s="59">
        <v>5.3622812858333301E-3</v>
      </c>
      <c r="L145" s="59">
        <v>0</v>
      </c>
      <c r="M145" s="59">
        <v>7.63857942569445E-2</v>
      </c>
      <c r="N145" s="254">
        <v>0</v>
      </c>
      <c r="O145" s="59">
        <v>0</v>
      </c>
      <c r="P145" s="59">
        <v>0</v>
      </c>
      <c r="R145" s="89">
        <v>0.21964829127527766</v>
      </c>
      <c r="S145" s="59">
        <v>0.21964829127527766</v>
      </c>
      <c r="T145" s="59">
        <v>0</v>
      </c>
      <c r="U145" s="59">
        <v>3.39070343666667E-3</v>
      </c>
      <c r="V145" s="59">
        <v>0</v>
      </c>
      <c r="W145" s="59">
        <v>0.21625758783861099</v>
      </c>
      <c r="X145" s="59">
        <v>0</v>
      </c>
      <c r="Y145" s="59">
        <v>0</v>
      </c>
      <c r="Z145" s="59" t="s">
        <v>140</v>
      </c>
    </row>
    <row r="146" spans="1:26">
      <c r="A146" s="93" t="s">
        <v>1625</v>
      </c>
      <c r="B146" s="93" t="s">
        <v>62</v>
      </c>
      <c r="C146" s="93" t="s">
        <v>118</v>
      </c>
      <c r="D146" s="93">
        <v>2015</v>
      </c>
      <c r="E146" s="93" t="s">
        <v>8</v>
      </c>
      <c r="F146" s="93" t="s">
        <v>89</v>
      </c>
      <c r="G146" s="256"/>
      <c r="H146" s="89">
        <v>25.525005534852774</v>
      </c>
      <c r="I146" s="59">
        <v>25.525005534852774</v>
      </c>
      <c r="J146" s="255">
        <v>0</v>
      </c>
      <c r="K146" s="59">
        <v>25.525005534852774</v>
      </c>
      <c r="L146" s="59">
        <v>0</v>
      </c>
      <c r="M146" s="59">
        <v>0</v>
      </c>
      <c r="N146" s="254">
        <v>0</v>
      </c>
      <c r="O146" s="59">
        <v>0</v>
      </c>
      <c r="P146" s="59">
        <v>0</v>
      </c>
      <c r="R146" s="89">
        <v>18.561895017617495</v>
      </c>
      <c r="S146" s="59">
        <v>18.561895017617495</v>
      </c>
      <c r="T146" s="59">
        <v>0</v>
      </c>
      <c r="U146" s="59">
        <v>18.561895017617495</v>
      </c>
      <c r="V146" s="59">
        <v>0</v>
      </c>
      <c r="W146" s="59">
        <v>0</v>
      </c>
      <c r="X146" s="59">
        <v>0</v>
      </c>
      <c r="Y146" s="59">
        <v>0</v>
      </c>
      <c r="Z146" s="59" t="s">
        <v>140</v>
      </c>
    </row>
    <row r="147" spans="1:26">
      <c r="A147" s="93" t="s">
        <v>1603</v>
      </c>
      <c r="B147" s="93" t="s">
        <v>62</v>
      </c>
      <c r="C147" s="93" t="s">
        <v>118</v>
      </c>
      <c r="D147" s="93">
        <v>2015</v>
      </c>
      <c r="E147" s="93" t="s">
        <v>8</v>
      </c>
      <c r="F147" s="93" t="s">
        <v>2</v>
      </c>
      <c r="G147" s="256"/>
      <c r="H147" s="89">
        <v>163.50630795109862</v>
      </c>
      <c r="I147" s="59">
        <v>163.50630795109859</v>
      </c>
      <c r="J147" s="255">
        <v>0</v>
      </c>
      <c r="K147" s="59">
        <v>75.746288346956362</v>
      </c>
      <c r="L147" s="59">
        <v>0</v>
      </c>
      <c r="M147" s="59">
        <v>63.996152062538144</v>
      </c>
      <c r="N147" s="254">
        <v>0</v>
      </c>
      <c r="O147" s="59">
        <v>18.347931441484569</v>
      </c>
      <c r="P147" s="59">
        <v>5.4159361001195174</v>
      </c>
      <c r="R147" s="89">
        <v>128.39866136428398</v>
      </c>
      <c r="S147" s="59">
        <v>128.39866136428398</v>
      </c>
      <c r="T147" s="59">
        <v>0</v>
      </c>
      <c r="U147" s="59">
        <v>59.201292587653327</v>
      </c>
      <c r="V147" s="59">
        <v>0</v>
      </c>
      <c r="W147" s="59">
        <v>54.039614473666916</v>
      </c>
      <c r="X147" s="59">
        <v>0</v>
      </c>
      <c r="Y147" s="59">
        <v>15.157754302963731</v>
      </c>
      <c r="Z147" s="59" t="s">
        <v>140</v>
      </c>
    </row>
    <row r="148" spans="1:26">
      <c r="A148" s="93" t="s">
        <v>1605</v>
      </c>
      <c r="B148" s="93" t="s">
        <v>62</v>
      </c>
      <c r="C148" s="93" t="s">
        <v>118</v>
      </c>
      <c r="D148" s="93">
        <v>2015</v>
      </c>
      <c r="E148" s="93" t="s">
        <v>8</v>
      </c>
      <c r="F148" s="93" t="s">
        <v>3</v>
      </c>
      <c r="G148" s="256"/>
      <c r="H148" s="89">
        <v>59.670753289874966</v>
      </c>
      <c r="I148" s="59">
        <v>59.670753289874973</v>
      </c>
      <c r="J148" s="255">
        <v>0</v>
      </c>
      <c r="K148" s="59">
        <v>11.65588347776001</v>
      </c>
      <c r="L148" s="59">
        <v>0</v>
      </c>
      <c r="M148" s="59">
        <v>17.077658918446165</v>
      </c>
      <c r="N148" s="254">
        <v>0</v>
      </c>
      <c r="O148" s="59">
        <v>30.937210893668798</v>
      </c>
      <c r="P148" s="59">
        <v>0</v>
      </c>
      <c r="R148" s="89">
        <v>47.730275449875386</v>
      </c>
      <c r="S148" s="59">
        <v>47.730275449875393</v>
      </c>
      <c r="T148" s="59">
        <v>0</v>
      </c>
      <c r="U148" s="59">
        <v>9.3937820146324906</v>
      </c>
      <c r="V148" s="59">
        <v>0</v>
      </c>
      <c r="W148" s="59">
        <v>13.330880981054413</v>
      </c>
      <c r="X148" s="59">
        <v>0</v>
      </c>
      <c r="Y148" s="59">
        <v>25.005612454188483</v>
      </c>
      <c r="Z148" s="59" t="s">
        <v>140</v>
      </c>
    </row>
    <row r="149" spans="1:26">
      <c r="A149" s="93" t="s">
        <v>1616</v>
      </c>
      <c r="B149" s="93" t="s">
        <v>62</v>
      </c>
      <c r="C149" s="93" t="s">
        <v>118</v>
      </c>
      <c r="D149" s="93">
        <v>2015</v>
      </c>
      <c r="E149" s="93" t="s">
        <v>8</v>
      </c>
      <c r="F149" s="93" t="s">
        <v>4</v>
      </c>
      <c r="G149" s="256"/>
      <c r="H149" s="89">
        <v>44.968210477412057</v>
      </c>
      <c r="I149" s="59">
        <v>44.968210477412057</v>
      </c>
      <c r="J149" s="255">
        <v>0</v>
      </c>
      <c r="K149" s="59">
        <v>14.486434018429735</v>
      </c>
      <c r="L149" s="59">
        <v>0</v>
      </c>
      <c r="M149" s="59">
        <v>28.807770423782593</v>
      </c>
      <c r="N149" s="254">
        <v>0</v>
      </c>
      <c r="O149" s="59">
        <v>1.3741604091459596</v>
      </c>
      <c r="P149" s="59">
        <v>0.29984562605376763</v>
      </c>
      <c r="R149" s="89">
        <v>33.342418503532592</v>
      </c>
      <c r="S149" s="59">
        <v>33.342418503532585</v>
      </c>
      <c r="T149" s="59">
        <v>0</v>
      </c>
      <c r="U149" s="59">
        <v>12.742956050471383</v>
      </c>
      <c r="V149" s="59">
        <v>0</v>
      </c>
      <c r="W149" s="59">
        <v>19.643230339358134</v>
      </c>
      <c r="X149" s="59">
        <v>0</v>
      </c>
      <c r="Y149" s="59">
        <v>0.95623211370307393</v>
      </c>
      <c r="Z149" s="59" t="s">
        <v>140</v>
      </c>
    </row>
    <row r="150" spans="1:26">
      <c r="A150" s="93" t="s">
        <v>1607</v>
      </c>
      <c r="B150" s="93" t="s">
        <v>62</v>
      </c>
      <c r="C150" s="93" t="s">
        <v>118</v>
      </c>
      <c r="D150" s="93">
        <v>2015</v>
      </c>
      <c r="E150" s="93" t="s">
        <v>8</v>
      </c>
      <c r="F150" s="93" t="s">
        <v>5</v>
      </c>
      <c r="G150" s="256"/>
      <c r="H150" s="89">
        <v>14.330940336267718</v>
      </c>
      <c r="I150" s="59">
        <v>14.330940336267718</v>
      </c>
      <c r="J150" s="255">
        <v>0</v>
      </c>
      <c r="K150" s="59">
        <v>13.217279999599164</v>
      </c>
      <c r="L150" s="59">
        <v>0</v>
      </c>
      <c r="M150" s="59">
        <v>0.78579778908649789</v>
      </c>
      <c r="N150" s="254">
        <v>0</v>
      </c>
      <c r="O150" s="59">
        <v>0.19663834234828859</v>
      </c>
      <c r="P150" s="59">
        <v>0.13122420523376629</v>
      </c>
      <c r="R150" s="89">
        <v>9.6678752574279656</v>
      </c>
      <c r="S150" s="59">
        <v>9.6678752574279656</v>
      </c>
      <c r="T150" s="59">
        <v>0</v>
      </c>
      <c r="U150" s="59">
        <v>9.0126245232113931</v>
      </c>
      <c r="V150" s="59">
        <v>0</v>
      </c>
      <c r="W150" s="59">
        <v>0.52412263796010272</v>
      </c>
      <c r="X150" s="59">
        <v>0</v>
      </c>
      <c r="Y150" s="59">
        <v>0.13112809625646948</v>
      </c>
      <c r="Z150" s="59" t="s">
        <v>140</v>
      </c>
    </row>
    <row r="151" spans="1:26">
      <c r="A151" s="93" t="s">
        <v>1609</v>
      </c>
      <c r="B151" s="93" t="s">
        <v>62</v>
      </c>
      <c r="C151" s="93" t="s">
        <v>118</v>
      </c>
      <c r="D151" s="93">
        <v>2015</v>
      </c>
      <c r="E151" s="93" t="s">
        <v>8</v>
      </c>
      <c r="F151" s="93" t="s">
        <v>6</v>
      </c>
      <c r="G151" s="256"/>
      <c r="H151" s="89">
        <v>68.252233112220352</v>
      </c>
      <c r="I151" s="59">
        <v>33.690865967679372</v>
      </c>
      <c r="J151" s="255">
        <v>34.561367144540966</v>
      </c>
      <c r="K151" s="59">
        <v>13.335194436385724</v>
      </c>
      <c r="L151" s="59">
        <v>11.196546061145996</v>
      </c>
      <c r="M151" s="59">
        <v>9.6931757032685741</v>
      </c>
      <c r="N151" s="254">
        <v>23.364821083394968</v>
      </c>
      <c r="O151" s="59">
        <v>3.9163990946175709</v>
      </c>
      <c r="P151" s="59">
        <v>6.7460967334075042</v>
      </c>
      <c r="R151" s="89">
        <v>106.02084055033771</v>
      </c>
      <c r="S151" s="59">
        <v>22.904633135451341</v>
      </c>
      <c r="T151" s="59">
        <v>83.116207414886389</v>
      </c>
      <c r="U151" s="59">
        <v>10.205322407474647</v>
      </c>
      <c r="V151" s="59">
        <v>20.214660140418481</v>
      </c>
      <c r="W151" s="59">
        <v>9.0675537239806516</v>
      </c>
      <c r="X151" s="59">
        <v>58.125523717473584</v>
      </c>
      <c r="Y151" s="59">
        <v>3.6317570039960416</v>
      </c>
      <c r="Z151" s="59" t="s">
        <v>140</v>
      </c>
    </row>
    <row r="152" spans="1:26">
      <c r="A152" s="93" t="s">
        <v>1611</v>
      </c>
      <c r="B152" s="93" t="s">
        <v>62</v>
      </c>
      <c r="C152" s="93" t="s">
        <v>118</v>
      </c>
      <c r="D152" s="93">
        <v>2015</v>
      </c>
      <c r="E152" s="93" t="s">
        <v>8</v>
      </c>
      <c r="F152" s="93" t="s">
        <v>12</v>
      </c>
      <c r="G152" s="256"/>
      <c r="H152" s="89">
        <v>0.87653662217885597</v>
      </c>
      <c r="I152" s="59">
        <v>0.87653662217885597</v>
      </c>
      <c r="J152" s="255">
        <v>0</v>
      </c>
      <c r="K152" s="59">
        <v>0</v>
      </c>
      <c r="L152" s="59">
        <v>0</v>
      </c>
      <c r="M152" s="59">
        <v>0.7967081366660449</v>
      </c>
      <c r="N152" s="254">
        <v>0</v>
      </c>
      <c r="O152" s="59">
        <v>7.9828485512811118E-2</v>
      </c>
      <c r="P152" s="59">
        <v>0</v>
      </c>
      <c r="R152" s="89">
        <v>0.81925146220784839</v>
      </c>
      <c r="S152" s="59">
        <v>0.81925146220784839</v>
      </c>
      <c r="T152" s="59">
        <v>0</v>
      </c>
      <c r="U152" s="59">
        <v>0</v>
      </c>
      <c r="V152" s="59">
        <v>0</v>
      </c>
      <c r="W152" s="59">
        <v>0.74271379522590897</v>
      </c>
      <c r="X152" s="59">
        <v>0</v>
      </c>
      <c r="Y152" s="59">
        <v>7.6537666981939395E-2</v>
      </c>
      <c r="Z152" s="59" t="s">
        <v>140</v>
      </c>
    </row>
    <row r="153" spans="1:26">
      <c r="A153" s="93" t="s">
        <v>1613</v>
      </c>
      <c r="B153" s="93" t="s">
        <v>62</v>
      </c>
      <c r="C153" s="93" t="s">
        <v>118</v>
      </c>
      <c r="D153" s="93">
        <v>2015</v>
      </c>
      <c r="E153" s="93" t="s">
        <v>8</v>
      </c>
      <c r="F153" s="93" t="s">
        <v>105</v>
      </c>
      <c r="G153" s="256"/>
      <c r="H153" s="89">
        <v>0</v>
      </c>
      <c r="I153" s="59">
        <v>0</v>
      </c>
      <c r="J153" s="255">
        <v>0</v>
      </c>
      <c r="K153" s="59">
        <v>0</v>
      </c>
      <c r="L153" s="59">
        <v>0</v>
      </c>
      <c r="M153" s="59">
        <v>0</v>
      </c>
      <c r="N153" s="254">
        <v>0</v>
      </c>
      <c r="O153" s="59">
        <v>0</v>
      </c>
      <c r="P153" s="59">
        <v>0</v>
      </c>
      <c r="R153" s="89">
        <v>0</v>
      </c>
      <c r="S153" s="59">
        <v>0</v>
      </c>
      <c r="T153" s="59">
        <v>0</v>
      </c>
      <c r="U153" s="59">
        <v>0</v>
      </c>
      <c r="V153" s="59">
        <v>0</v>
      </c>
      <c r="W153" s="59">
        <v>0</v>
      </c>
      <c r="X153" s="59">
        <v>0</v>
      </c>
      <c r="Y153" s="59">
        <v>0</v>
      </c>
      <c r="Z153" s="59" t="s">
        <v>140</v>
      </c>
    </row>
    <row r="154" spans="1:26">
      <c r="A154" s="93" t="s">
        <v>1615</v>
      </c>
      <c r="B154" s="93" t="s">
        <v>62</v>
      </c>
      <c r="C154" s="93" t="s">
        <v>118</v>
      </c>
      <c r="D154" s="93">
        <v>2015</v>
      </c>
      <c r="E154" s="93" t="s">
        <v>8</v>
      </c>
      <c r="F154" s="93" t="s">
        <v>106</v>
      </c>
      <c r="G154" s="256"/>
      <c r="H154" s="89">
        <v>0</v>
      </c>
      <c r="I154" s="59">
        <v>0</v>
      </c>
      <c r="J154" s="255">
        <v>0</v>
      </c>
      <c r="K154" s="59">
        <v>0</v>
      </c>
      <c r="L154" s="59">
        <v>0</v>
      </c>
      <c r="M154" s="59">
        <v>0</v>
      </c>
      <c r="N154" s="254">
        <v>0</v>
      </c>
      <c r="O154" s="59">
        <v>0</v>
      </c>
      <c r="P154" s="59">
        <v>0</v>
      </c>
      <c r="R154" s="89">
        <v>0</v>
      </c>
      <c r="S154" s="59">
        <v>0</v>
      </c>
      <c r="T154" s="59">
        <v>0</v>
      </c>
      <c r="U154" s="59">
        <v>0</v>
      </c>
      <c r="V154" s="59">
        <v>0</v>
      </c>
      <c r="W154" s="59">
        <v>0</v>
      </c>
      <c r="X154" s="59">
        <v>0</v>
      </c>
      <c r="Y154" s="59">
        <v>0</v>
      </c>
      <c r="Z154" s="59" t="s">
        <v>140</v>
      </c>
    </row>
    <row r="155" spans="1:26">
      <c r="A155" s="93" t="s">
        <v>1142</v>
      </c>
      <c r="B155" s="93" t="s">
        <v>29</v>
      </c>
      <c r="C155" s="93" t="s">
        <v>118</v>
      </c>
      <c r="D155" s="93">
        <v>2015</v>
      </c>
      <c r="E155" s="93" t="s">
        <v>8</v>
      </c>
      <c r="F155" s="93" t="s">
        <v>8</v>
      </c>
      <c r="G155" s="256"/>
      <c r="H155" s="89">
        <v>169.943621469818</v>
      </c>
      <c r="I155" s="59">
        <v>166.41273181857537</v>
      </c>
      <c r="J155" s="255">
        <v>3.5308896512426333</v>
      </c>
      <c r="K155" s="59">
        <v>70.778911108831366</v>
      </c>
      <c r="L155" s="59">
        <v>3.2392320668295858</v>
      </c>
      <c r="M155" s="59">
        <v>88.479718410630738</v>
      </c>
      <c r="N155" s="254">
        <v>0.29165758441304757</v>
      </c>
      <c r="O155" s="59">
        <v>4.8933115891516668</v>
      </c>
      <c r="P155" s="59">
        <v>2.2607907099615914</v>
      </c>
      <c r="R155" s="89">
        <v>151.29382723488604</v>
      </c>
      <c r="S155" s="59">
        <v>141.75999632085825</v>
      </c>
      <c r="T155" s="59">
        <v>9.5338309140277833</v>
      </c>
      <c r="U155" s="59">
        <v>60.320704082280869</v>
      </c>
      <c r="V155" s="59">
        <v>4.5579729595587493</v>
      </c>
      <c r="W155" s="59">
        <v>77.047430595337033</v>
      </c>
      <c r="X155" s="59">
        <v>0.92949483677611289</v>
      </c>
      <c r="Y155" s="59">
        <v>4.3918616432403388</v>
      </c>
      <c r="Z155" s="59" t="s">
        <v>140</v>
      </c>
    </row>
    <row r="156" spans="1:26">
      <c r="A156" s="93" t="s">
        <v>1159</v>
      </c>
      <c r="B156" s="93" t="s">
        <v>29</v>
      </c>
      <c r="C156" s="93" t="s">
        <v>118</v>
      </c>
      <c r="D156" s="93">
        <v>2015</v>
      </c>
      <c r="E156" s="93" t="s">
        <v>8</v>
      </c>
      <c r="F156" s="93" t="s">
        <v>84</v>
      </c>
      <c r="G156" s="256"/>
      <c r="H156" s="89">
        <v>0.40840763341121034</v>
      </c>
      <c r="I156" s="59">
        <v>0.40840763341121034</v>
      </c>
      <c r="J156" s="255">
        <v>0</v>
      </c>
      <c r="K156" s="59">
        <v>0</v>
      </c>
      <c r="L156" s="59">
        <v>0</v>
      </c>
      <c r="M156" s="59">
        <v>0.38599644034237529</v>
      </c>
      <c r="N156" s="254">
        <v>0</v>
      </c>
      <c r="O156" s="59">
        <v>2.2411193068835038E-2</v>
      </c>
      <c r="P156" s="59">
        <v>0</v>
      </c>
      <c r="R156" s="89">
        <v>0.36246709395031895</v>
      </c>
      <c r="S156" s="59">
        <v>0.36246709395031895</v>
      </c>
      <c r="T156" s="59">
        <v>0</v>
      </c>
      <c r="U156" s="59">
        <v>0</v>
      </c>
      <c r="V156" s="59">
        <v>0</v>
      </c>
      <c r="W156" s="59">
        <v>0.34254289567863239</v>
      </c>
      <c r="X156" s="59">
        <v>0</v>
      </c>
      <c r="Y156" s="59">
        <v>1.992419827168658E-2</v>
      </c>
      <c r="Z156" s="59" t="s">
        <v>140</v>
      </c>
    </row>
    <row r="157" spans="1:26">
      <c r="A157" s="93" t="s">
        <v>1161</v>
      </c>
      <c r="B157" s="93" t="s">
        <v>29</v>
      </c>
      <c r="C157" s="93" t="s">
        <v>118</v>
      </c>
      <c r="D157" s="93">
        <v>2015</v>
      </c>
      <c r="E157" s="93" t="s">
        <v>8</v>
      </c>
      <c r="F157" s="93" t="s">
        <v>109</v>
      </c>
      <c r="G157" s="256"/>
      <c r="H157" s="89">
        <v>1.207382496306654</v>
      </c>
      <c r="I157" s="59">
        <v>1.207382496306654</v>
      </c>
      <c r="J157" s="255">
        <v>0</v>
      </c>
      <c r="K157" s="59">
        <v>0</v>
      </c>
      <c r="L157" s="59">
        <v>0</v>
      </c>
      <c r="M157" s="59">
        <v>1.1352969727824107</v>
      </c>
      <c r="N157" s="254">
        <v>0</v>
      </c>
      <c r="O157" s="59">
        <v>7.2085523524243147E-2</v>
      </c>
      <c r="P157" s="59">
        <v>0</v>
      </c>
      <c r="R157" s="89">
        <v>3.1503120657602124</v>
      </c>
      <c r="S157" s="59">
        <v>3.1503120657602124</v>
      </c>
      <c r="T157" s="59">
        <v>0</v>
      </c>
      <c r="U157" s="59">
        <v>0</v>
      </c>
      <c r="V157" s="59">
        <v>0</v>
      </c>
      <c r="W157" s="59">
        <v>2.9619511400247522</v>
      </c>
      <c r="X157" s="59">
        <v>0</v>
      </c>
      <c r="Y157" s="59">
        <v>0.18836092573546018</v>
      </c>
      <c r="Z157" s="59" t="s">
        <v>140</v>
      </c>
    </row>
    <row r="158" spans="1:26">
      <c r="A158" s="93" t="s">
        <v>1162</v>
      </c>
      <c r="B158" s="93" t="s">
        <v>29</v>
      </c>
      <c r="C158" s="93" t="s">
        <v>118</v>
      </c>
      <c r="D158" s="93">
        <v>2015</v>
      </c>
      <c r="E158" s="93" t="s">
        <v>8</v>
      </c>
      <c r="F158" s="93" t="s">
        <v>98</v>
      </c>
      <c r="G158" s="256"/>
      <c r="H158" s="89">
        <v>1.1243937830834119</v>
      </c>
      <c r="I158" s="59">
        <v>1.1243937830834119</v>
      </c>
      <c r="J158" s="255">
        <v>0</v>
      </c>
      <c r="K158" s="59">
        <v>0</v>
      </c>
      <c r="L158" s="59">
        <v>0</v>
      </c>
      <c r="M158" s="59">
        <v>1.0569226730892658</v>
      </c>
      <c r="N158" s="254">
        <v>0</v>
      </c>
      <c r="O158" s="59">
        <v>6.7471109994146142E-2</v>
      </c>
      <c r="P158" s="59">
        <v>0</v>
      </c>
      <c r="R158" s="89">
        <v>2.9818923127372083</v>
      </c>
      <c r="S158" s="59">
        <v>2.9818923127372083</v>
      </c>
      <c r="T158" s="59">
        <v>0</v>
      </c>
      <c r="U158" s="59">
        <v>0</v>
      </c>
      <c r="V158" s="59">
        <v>0</v>
      </c>
      <c r="W158" s="59">
        <v>2.8029589290327328</v>
      </c>
      <c r="X158" s="59">
        <v>0</v>
      </c>
      <c r="Y158" s="59">
        <v>0.17893338370447556</v>
      </c>
      <c r="Z158" s="59" t="s">
        <v>140</v>
      </c>
    </row>
    <row r="159" spans="1:26">
      <c r="A159" s="93" t="s">
        <v>1163</v>
      </c>
      <c r="B159" s="93" t="s">
        <v>29</v>
      </c>
      <c r="C159" s="93" t="s">
        <v>118</v>
      </c>
      <c r="D159" s="93">
        <v>2015</v>
      </c>
      <c r="E159" s="93" t="s">
        <v>8</v>
      </c>
      <c r="F159" s="93" t="s">
        <v>100</v>
      </c>
      <c r="G159" s="256"/>
      <c r="H159" s="89">
        <v>0</v>
      </c>
      <c r="I159" s="59">
        <v>0</v>
      </c>
      <c r="J159" s="255">
        <v>0</v>
      </c>
      <c r="K159" s="59">
        <v>0</v>
      </c>
      <c r="L159" s="59">
        <v>0</v>
      </c>
      <c r="M159" s="59">
        <v>0</v>
      </c>
      <c r="N159" s="254">
        <v>0</v>
      </c>
      <c r="O159" s="59">
        <v>0</v>
      </c>
      <c r="P159" s="59">
        <v>0</v>
      </c>
      <c r="R159" s="89">
        <v>0</v>
      </c>
      <c r="S159" s="59">
        <v>0</v>
      </c>
      <c r="T159" s="59">
        <v>0</v>
      </c>
      <c r="U159" s="59">
        <v>0</v>
      </c>
      <c r="V159" s="59">
        <v>0</v>
      </c>
      <c r="W159" s="59">
        <v>0</v>
      </c>
      <c r="X159" s="59">
        <v>0</v>
      </c>
      <c r="Y159" s="59">
        <v>0</v>
      </c>
      <c r="Z159" s="59" t="s">
        <v>140</v>
      </c>
    </row>
    <row r="160" spans="1:26">
      <c r="A160" s="93" t="s">
        <v>1164</v>
      </c>
      <c r="B160" s="93" t="s">
        <v>29</v>
      </c>
      <c r="C160" s="93" t="s">
        <v>118</v>
      </c>
      <c r="D160" s="93">
        <v>2015</v>
      </c>
      <c r="E160" s="93" t="s">
        <v>8</v>
      </c>
      <c r="F160" s="93" t="s">
        <v>88</v>
      </c>
      <c r="G160" s="256"/>
      <c r="H160" s="89">
        <v>0.22979400247027776</v>
      </c>
      <c r="I160" s="59">
        <v>0.22979400247027776</v>
      </c>
      <c r="J160" s="255">
        <v>0</v>
      </c>
      <c r="K160" s="59">
        <v>0.10163435874027776</v>
      </c>
      <c r="L160" s="59">
        <v>0</v>
      </c>
      <c r="M160" s="59">
        <v>0.12815964372999999</v>
      </c>
      <c r="N160" s="254">
        <v>0</v>
      </c>
      <c r="O160" s="59">
        <v>0</v>
      </c>
      <c r="P160" s="59">
        <v>0</v>
      </c>
      <c r="R160" s="89">
        <v>0.40825679600611148</v>
      </c>
      <c r="S160" s="59">
        <v>0.40825679600611148</v>
      </c>
      <c r="T160" s="59">
        <v>0</v>
      </c>
      <c r="U160" s="59">
        <v>6.1151451494444439E-2</v>
      </c>
      <c r="V160" s="59">
        <v>0</v>
      </c>
      <c r="W160" s="59">
        <v>0.34710534451166702</v>
      </c>
      <c r="X160" s="59">
        <v>0</v>
      </c>
      <c r="Y160" s="59">
        <v>0</v>
      </c>
      <c r="Z160" s="59" t="s">
        <v>140</v>
      </c>
    </row>
    <row r="161" spans="1:26">
      <c r="A161" s="93" t="s">
        <v>1166</v>
      </c>
      <c r="B161" s="93" t="s">
        <v>29</v>
      </c>
      <c r="C161" s="93" t="s">
        <v>118</v>
      </c>
      <c r="D161" s="93">
        <v>2015</v>
      </c>
      <c r="E161" s="93" t="s">
        <v>8</v>
      </c>
      <c r="F161" s="93" t="s">
        <v>89</v>
      </c>
      <c r="G161" s="256"/>
      <c r="H161" s="89">
        <v>6.9826485343238893</v>
      </c>
      <c r="I161" s="59">
        <v>6.9826485343238893</v>
      </c>
      <c r="J161" s="255">
        <v>0</v>
      </c>
      <c r="K161" s="59">
        <v>6.9826485343238893</v>
      </c>
      <c r="L161" s="59">
        <v>0</v>
      </c>
      <c r="M161" s="59">
        <v>0</v>
      </c>
      <c r="N161" s="254">
        <v>0</v>
      </c>
      <c r="O161" s="59">
        <v>0</v>
      </c>
      <c r="P161" s="59">
        <v>0</v>
      </c>
      <c r="R161" s="89">
        <v>5.0942386026580539</v>
      </c>
      <c r="S161" s="59">
        <v>5.0942386026580539</v>
      </c>
      <c r="T161" s="59">
        <v>0</v>
      </c>
      <c r="U161" s="59">
        <v>5.0942386026580548</v>
      </c>
      <c r="V161" s="59">
        <v>0</v>
      </c>
      <c r="W161" s="59">
        <v>0</v>
      </c>
      <c r="X161" s="59">
        <v>0</v>
      </c>
      <c r="Y161" s="59">
        <v>0</v>
      </c>
      <c r="Z161" s="59" t="s">
        <v>140</v>
      </c>
    </row>
    <row r="162" spans="1:26">
      <c r="A162" s="93" t="s">
        <v>1144</v>
      </c>
      <c r="B162" s="93" t="s">
        <v>29</v>
      </c>
      <c r="C162" s="93" t="s">
        <v>118</v>
      </c>
      <c r="D162" s="93">
        <v>2015</v>
      </c>
      <c r="E162" s="93" t="s">
        <v>8</v>
      </c>
      <c r="F162" s="93" t="s">
        <v>2</v>
      </c>
      <c r="G162" s="256"/>
      <c r="H162" s="89">
        <v>9.4884964893955797</v>
      </c>
      <c r="I162" s="59">
        <v>9.4884964893955797</v>
      </c>
      <c r="J162" s="255">
        <v>0</v>
      </c>
      <c r="K162" s="59">
        <v>5.3556963892652725</v>
      </c>
      <c r="L162" s="59">
        <v>0</v>
      </c>
      <c r="M162" s="59">
        <v>4.099587353331656</v>
      </c>
      <c r="N162" s="254">
        <v>0</v>
      </c>
      <c r="O162" s="59">
        <v>2.2917777831238838E-2</v>
      </c>
      <c r="P162" s="59">
        <v>1.0294968967413541E-2</v>
      </c>
      <c r="R162" s="89">
        <v>7.9634441622813243</v>
      </c>
      <c r="S162" s="59">
        <v>7.9634441622813243</v>
      </c>
      <c r="T162" s="59">
        <v>0</v>
      </c>
      <c r="U162" s="59">
        <v>4.4450133683819413</v>
      </c>
      <c r="V162" s="59">
        <v>0</v>
      </c>
      <c r="W162" s="59">
        <v>3.4985478164719628</v>
      </c>
      <c r="X162" s="59">
        <v>0</v>
      </c>
      <c r="Y162" s="59">
        <v>1.988297742742039E-2</v>
      </c>
      <c r="Z162" s="59" t="s">
        <v>140</v>
      </c>
    </row>
    <row r="163" spans="1:26">
      <c r="A163" s="93" t="s">
        <v>1146</v>
      </c>
      <c r="B163" s="93" t="s">
        <v>29</v>
      </c>
      <c r="C163" s="93" t="s">
        <v>118</v>
      </c>
      <c r="D163" s="93">
        <v>2015</v>
      </c>
      <c r="E163" s="93" t="s">
        <v>8</v>
      </c>
      <c r="F163" s="93" t="s">
        <v>3</v>
      </c>
      <c r="G163" s="256"/>
      <c r="H163" s="89">
        <v>16.182905846381139</v>
      </c>
      <c r="I163" s="59">
        <v>16.182905846381139</v>
      </c>
      <c r="J163" s="255">
        <v>0</v>
      </c>
      <c r="K163" s="59">
        <v>4.3486838633355553</v>
      </c>
      <c r="L163" s="59">
        <v>0</v>
      </c>
      <c r="M163" s="59">
        <v>11.181539659071518</v>
      </c>
      <c r="N163" s="254">
        <v>0</v>
      </c>
      <c r="O163" s="59">
        <v>0.65268232397406845</v>
      </c>
      <c r="P163" s="59">
        <v>0</v>
      </c>
      <c r="R163" s="89">
        <v>12.914446447220721</v>
      </c>
      <c r="S163" s="59">
        <v>12.914446447220721</v>
      </c>
      <c r="T163" s="59">
        <v>0</v>
      </c>
      <c r="U163" s="59">
        <v>3.4774733143636114</v>
      </c>
      <c r="V163" s="59">
        <v>0</v>
      </c>
      <c r="W163" s="59">
        <v>8.9220988685531175</v>
      </c>
      <c r="X163" s="59">
        <v>0</v>
      </c>
      <c r="Y163" s="59">
        <v>0.51487426430399319</v>
      </c>
      <c r="Z163" s="59" t="s">
        <v>140</v>
      </c>
    </row>
    <row r="164" spans="1:26">
      <c r="A164" s="93" t="s">
        <v>1157</v>
      </c>
      <c r="B164" s="93" t="s">
        <v>29</v>
      </c>
      <c r="C164" s="93" t="s">
        <v>118</v>
      </c>
      <c r="D164" s="93">
        <v>2015</v>
      </c>
      <c r="E164" s="93" t="s">
        <v>8</v>
      </c>
      <c r="F164" s="93" t="s">
        <v>4</v>
      </c>
      <c r="G164" s="256"/>
      <c r="H164" s="89">
        <v>51.538765812063133</v>
      </c>
      <c r="I164" s="59">
        <v>51.53876581206314</v>
      </c>
      <c r="J164" s="255">
        <v>0</v>
      </c>
      <c r="K164" s="59">
        <v>36.73709830322192</v>
      </c>
      <c r="L164" s="59">
        <v>0</v>
      </c>
      <c r="M164" s="59">
        <v>12.733951274329595</v>
      </c>
      <c r="N164" s="254">
        <v>0</v>
      </c>
      <c r="O164" s="59">
        <v>0.44765537266102923</v>
      </c>
      <c r="P164" s="59">
        <v>1.6200608618506034</v>
      </c>
      <c r="R164" s="89">
        <v>40.641165113885556</v>
      </c>
      <c r="S164" s="59">
        <v>40.641165113885556</v>
      </c>
      <c r="T164" s="59">
        <v>0</v>
      </c>
      <c r="U164" s="59">
        <v>33.030656762713036</v>
      </c>
      <c r="V164" s="59">
        <v>0</v>
      </c>
      <c r="W164" s="59">
        <v>7.3482692948923454</v>
      </c>
      <c r="X164" s="59">
        <v>0</v>
      </c>
      <c r="Y164" s="59">
        <v>0.26223905628017374</v>
      </c>
      <c r="Z164" s="59" t="s">
        <v>140</v>
      </c>
    </row>
    <row r="165" spans="1:26">
      <c r="A165" s="93" t="s">
        <v>1148</v>
      </c>
      <c r="B165" s="93" t="s">
        <v>29</v>
      </c>
      <c r="C165" s="93" t="s">
        <v>118</v>
      </c>
      <c r="D165" s="93">
        <v>2015</v>
      </c>
      <c r="E165" s="93" t="s">
        <v>8</v>
      </c>
      <c r="F165" s="93" t="s">
        <v>5</v>
      </c>
      <c r="G165" s="256"/>
      <c r="H165" s="89">
        <v>7.7375525737931863</v>
      </c>
      <c r="I165" s="59">
        <v>7.7375525737931863</v>
      </c>
      <c r="J165" s="255">
        <v>0</v>
      </c>
      <c r="K165" s="59">
        <v>7.6616486717177796</v>
      </c>
      <c r="L165" s="59">
        <v>0</v>
      </c>
      <c r="M165" s="59">
        <v>7.2741862656181475E-2</v>
      </c>
      <c r="N165" s="254">
        <v>0</v>
      </c>
      <c r="O165" s="59">
        <v>3.1620394192251986E-3</v>
      </c>
      <c r="P165" s="59">
        <v>0</v>
      </c>
      <c r="R165" s="89">
        <v>5.771325152448882</v>
      </c>
      <c r="S165" s="59">
        <v>5.771325152448882</v>
      </c>
      <c r="T165" s="59">
        <v>0</v>
      </c>
      <c r="U165" s="59">
        <v>5.724090576547499</v>
      </c>
      <c r="V165" s="59">
        <v>0</v>
      </c>
      <c r="W165" s="59">
        <v>4.5301933211933196E-2</v>
      </c>
      <c r="X165" s="59">
        <v>0</v>
      </c>
      <c r="Y165" s="59">
        <v>1.9326426894494184E-3</v>
      </c>
      <c r="Z165" s="59" t="s">
        <v>140</v>
      </c>
    </row>
    <row r="166" spans="1:26">
      <c r="A166" s="93" t="s">
        <v>1150</v>
      </c>
      <c r="B166" s="93" t="s">
        <v>29</v>
      </c>
      <c r="C166" s="93" t="s">
        <v>118</v>
      </c>
      <c r="D166" s="93">
        <v>2015</v>
      </c>
      <c r="E166" s="93" t="s">
        <v>8</v>
      </c>
      <c r="F166" s="93" t="s">
        <v>6</v>
      </c>
      <c r="G166" s="256"/>
      <c r="H166" s="89">
        <v>24.934805661245274</v>
      </c>
      <c r="I166" s="59">
        <v>21.403916010002639</v>
      </c>
      <c r="J166" s="255">
        <v>3.5308896512426333</v>
      </c>
      <c r="K166" s="59">
        <v>1.683698560129157</v>
      </c>
      <c r="L166" s="59">
        <v>3.2392320668295858</v>
      </c>
      <c r="M166" s="59">
        <v>17.844134912997774</v>
      </c>
      <c r="N166" s="254">
        <v>0.29165758441304757</v>
      </c>
      <c r="O166" s="59">
        <v>1.2456476577321345</v>
      </c>
      <c r="P166" s="59">
        <v>0.63043487914357432</v>
      </c>
      <c r="R166" s="89">
        <v>28.761596203079346</v>
      </c>
      <c r="S166" s="59">
        <v>19.227765289051561</v>
      </c>
      <c r="T166" s="59">
        <v>9.5338309140277833</v>
      </c>
      <c r="U166" s="59">
        <v>1.3544098169703096</v>
      </c>
      <c r="V166" s="59">
        <v>4.5579729595587493</v>
      </c>
      <c r="W166" s="59">
        <v>16.707777334500438</v>
      </c>
      <c r="X166" s="59">
        <v>0.92949483677611289</v>
      </c>
      <c r="Y166" s="59">
        <v>1.1655781375808156</v>
      </c>
      <c r="Z166" s="59" t="s">
        <v>140</v>
      </c>
    </row>
    <row r="167" spans="1:26">
      <c r="A167" s="93" t="s">
        <v>1152</v>
      </c>
      <c r="B167" s="93" t="s">
        <v>29</v>
      </c>
      <c r="C167" s="93" t="s">
        <v>118</v>
      </c>
      <c r="D167" s="93">
        <v>2015</v>
      </c>
      <c r="E167" s="93" t="s">
        <v>8</v>
      </c>
      <c r="F167" s="93" t="s">
        <v>12</v>
      </c>
      <c r="G167" s="256"/>
      <c r="H167" s="89">
        <v>51.232862420427907</v>
      </c>
      <c r="I167" s="59">
        <v>51.232862420427907</v>
      </c>
      <c r="J167" s="255">
        <v>0</v>
      </c>
      <c r="K167" s="59">
        <v>7.9078024280977699</v>
      </c>
      <c r="L167" s="59">
        <v>0</v>
      </c>
      <c r="M167" s="59">
        <v>40.898310291389251</v>
      </c>
      <c r="N167" s="254">
        <v>0</v>
      </c>
      <c r="O167" s="59">
        <v>2.426749700940892</v>
      </c>
      <c r="P167" s="59">
        <v>0</v>
      </c>
      <c r="R167" s="89">
        <v>46.226575597594362</v>
      </c>
      <c r="S167" s="59">
        <v>46.226575597594362</v>
      </c>
      <c r="T167" s="59">
        <v>0</v>
      </c>
      <c r="U167" s="59">
        <v>7.1336701891511094</v>
      </c>
      <c r="V167" s="59">
        <v>0</v>
      </c>
      <c r="W167" s="59">
        <v>36.873835967491914</v>
      </c>
      <c r="X167" s="59">
        <v>0</v>
      </c>
      <c r="Y167" s="59">
        <v>2.2190694409513396</v>
      </c>
      <c r="Z167" s="59" t="s">
        <v>140</v>
      </c>
    </row>
    <row r="168" spans="1:26">
      <c r="A168" s="93" t="s">
        <v>1154</v>
      </c>
      <c r="B168" s="93" t="s">
        <v>29</v>
      </c>
      <c r="C168" s="93" t="s">
        <v>118</v>
      </c>
      <c r="D168" s="93">
        <v>2015</v>
      </c>
      <c r="E168" s="93" t="s">
        <v>8</v>
      </c>
      <c r="F168" s="93" t="s">
        <v>105</v>
      </c>
      <c r="G168" s="256"/>
      <c r="H168" s="89">
        <v>0</v>
      </c>
      <c r="I168" s="59">
        <v>0</v>
      </c>
      <c r="J168" s="255">
        <v>0</v>
      </c>
      <c r="K168" s="59">
        <v>0</v>
      </c>
      <c r="L168" s="59">
        <v>0</v>
      </c>
      <c r="M168" s="59">
        <v>0</v>
      </c>
      <c r="N168" s="254">
        <v>0</v>
      </c>
      <c r="O168" s="59">
        <v>0</v>
      </c>
      <c r="P168" s="59">
        <v>0</v>
      </c>
      <c r="R168" s="89">
        <v>0</v>
      </c>
      <c r="S168" s="59">
        <v>0</v>
      </c>
      <c r="T168" s="59">
        <v>0</v>
      </c>
      <c r="U168" s="59">
        <v>0</v>
      </c>
      <c r="V168" s="59">
        <v>0</v>
      </c>
      <c r="W168" s="59">
        <v>0</v>
      </c>
      <c r="X168" s="59">
        <v>0</v>
      </c>
      <c r="Y168" s="59">
        <v>0</v>
      </c>
      <c r="Z168" s="59" t="s">
        <v>140</v>
      </c>
    </row>
    <row r="169" spans="1:26">
      <c r="A169" s="93" t="s">
        <v>1156</v>
      </c>
      <c r="B169" s="93" t="s">
        <v>29</v>
      </c>
      <c r="C169" s="93" t="s">
        <v>118</v>
      </c>
      <c r="D169" s="93">
        <v>2015</v>
      </c>
      <c r="E169" s="93" t="s">
        <v>8</v>
      </c>
      <c r="F169" s="93" t="s">
        <v>106</v>
      </c>
      <c r="G169" s="256"/>
      <c r="H169" s="89">
        <v>0</v>
      </c>
      <c r="I169" s="59">
        <v>0</v>
      </c>
      <c r="J169" s="255">
        <v>0</v>
      </c>
      <c r="K169" s="59">
        <v>0</v>
      </c>
      <c r="L169" s="59">
        <v>0</v>
      </c>
      <c r="M169" s="59">
        <v>0</v>
      </c>
      <c r="N169" s="254">
        <v>0</v>
      </c>
      <c r="O169" s="59">
        <v>0</v>
      </c>
      <c r="P169" s="59">
        <v>0</v>
      </c>
      <c r="R169" s="89">
        <v>0</v>
      </c>
      <c r="S169" s="59">
        <v>0</v>
      </c>
      <c r="T169" s="59">
        <v>0</v>
      </c>
      <c r="U169" s="59">
        <v>0</v>
      </c>
      <c r="V169" s="59">
        <v>0</v>
      </c>
      <c r="W169" s="59">
        <v>0</v>
      </c>
      <c r="X169" s="59">
        <v>0</v>
      </c>
      <c r="Y169" s="59">
        <v>0</v>
      </c>
      <c r="Z169" s="59" t="s">
        <v>140</v>
      </c>
    </row>
    <row r="170" spans="1:26">
      <c r="A170" s="93" t="s">
        <v>1169</v>
      </c>
      <c r="B170" s="93" t="s">
        <v>31</v>
      </c>
      <c r="C170" s="93" t="s">
        <v>118</v>
      </c>
      <c r="D170" s="93">
        <v>2015</v>
      </c>
      <c r="E170" s="93" t="s">
        <v>8</v>
      </c>
      <c r="F170" s="93" t="s">
        <v>8</v>
      </c>
      <c r="G170" s="256"/>
      <c r="H170" s="89">
        <v>758.08493890601085</v>
      </c>
      <c r="I170" s="59">
        <v>728.94747976443682</v>
      </c>
      <c r="J170" s="255">
        <v>29.137459141574144</v>
      </c>
      <c r="K170" s="59">
        <v>184.78047248875177</v>
      </c>
      <c r="L170" s="59">
        <v>22.886714267917277</v>
      </c>
      <c r="M170" s="59">
        <v>470.50236538971183</v>
      </c>
      <c r="N170" s="254">
        <v>6.2507448736568669</v>
      </c>
      <c r="O170" s="59">
        <v>45.750754369984193</v>
      </c>
      <c r="P170" s="59">
        <v>27.91388751598906</v>
      </c>
      <c r="R170" s="89">
        <v>668.0047432535074</v>
      </c>
      <c r="S170" s="59">
        <v>582.43879636445627</v>
      </c>
      <c r="T170" s="59">
        <v>85.565946889051219</v>
      </c>
      <c r="U170" s="59">
        <v>139.89181538507512</v>
      </c>
      <c r="V170" s="59">
        <v>39.473740070158655</v>
      </c>
      <c r="W170" s="59">
        <v>401.45925873280146</v>
      </c>
      <c r="X170" s="59">
        <v>20.143855718584692</v>
      </c>
      <c r="Y170" s="59">
        <v>41.850185797844887</v>
      </c>
      <c r="Z170" s="59" t="s">
        <v>140</v>
      </c>
    </row>
    <row r="171" spans="1:26">
      <c r="A171" s="93" t="s">
        <v>1186</v>
      </c>
      <c r="B171" s="93" t="s">
        <v>31</v>
      </c>
      <c r="C171" s="93" t="s">
        <v>118</v>
      </c>
      <c r="D171" s="93">
        <v>2015</v>
      </c>
      <c r="E171" s="93" t="s">
        <v>8</v>
      </c>
      <c r="F171" s="93" t="s">
        <v>84</v>
      </c>
      <c r="G171" s="256"/>
      <c r="H171" s="89">
        <v>2.4672548046387592</v>
      </c>
      <c r="I171" s="59">
        <v>2.4672548046387592</v>
      </c>
      <c r="J171" s="255">
        <v>0</v>
      </c>
      <c r="K171" s="59">
        <v>0</v>
      </c>
      <c r="L171" s="59">
        <v>0</v>
      </c>
      <c r="M171" s="59">
        <v>1.9158642408770332</v>
      </c>
      <c r="N171" s="254">
        <v>0</v>
      </c>
      <c r="O171" s="59">
        <v>0.55139056376172579</v>
      </c>
      <c r="P171" s="59">
        <v>0</v>
      </c>
      <c r="R171" s="89">
        <v>2.3656147358773523</v>
      </c>
      <c r="S171" s="59">
        <v>2.3656147358773527</v>
      </c>
      <c r="T171" s="59">
        <v>0</v>
      </c>
      <c r="U171" s="59">
        <v>0</v>
      </c>
      <c r="V171" s="59">
        <v>0</v>
      </c>
      <c r="W171" s="59">
        <v>1.8284258082987446</v>
      </c>
      <c r="X171" s="59">
        <v>0</v>
      </c>
      <c r="Y171" s="59">
        <v>0.53718892757860781</v>
      </c>
      <c r="Z171" s="59" t="s">
        <v>140</v>
      </c>
    </row>
    <row r="172" spans="1:26">
      <c r="A172" s="93" t="s">
        <v>1188</v>
      </c>
      <c r="B172" s="93" t="s">
        <v>31</v>
      </c>
      <c r="C172" s="93" t="s">
        <v>118</v>
      </c>
      <c r="D172" s="93">
        <v>2015</v>
      </c>
      <c r="E172" s="93" t="s">
        <v>8</v>
      </c>
      <c r="F172" s="93" t="s">
        <v>109</v>
      </c>
      <c r="G172" s="256"/>
      <c r="H172" s="89">
        <v>7.2059350234382498</v>
      </c>
      <c r="I172" s="59">
        <v>7.2059350234382498</v>
      </c>
      <c r="J172" s="255">
        <v>0</v>
      </c>
      <c r="K172" s="59">
        <v>0</v>
      </c>
      <c r="L172" s="59">
        <v>0</v>
      </c>
      <c r="M172" s="59">
        <v>6.3897961828663679</v>
      </c>
      <c r="N172" s="254">
        <v>0</v>
      </c>
      <c r="O172" s="59">
        <v>0.81613884057188169</v>
      </c>
      <c r="P172" s="59">
        <v>0</v>
      </c>
      <c r="R172" s="89">
        <v>18.297972387152505</v>
      </c>
      <c r="S172" s="59">
        <v>18.297972387152505</v>
      </c>
      <c r="T172" s="59">
        <v>0</v>
      </c>
      <c r="U172" s="59">
        <v>0</v>
      </c>
      <c r="V172" s="59">
        <v>0</v>
      </c>
      <c r="W172" s="59">
        <v>16.22960943500539</v>
      </c>
      <c r="X172" s="59">
        <v>0</v>
      </c>
      <c r="Y172" s="59">
        <v>2.0683629521471145</v>
      </c>
      <c r="Z172" s="59" t="s">
        <v>140</v>
      </c>
    </row>
    <row r="173" spans="1:26">
      <c r="A173" s="93" t="s">
        <v>1189</v>
      </c>
      <c r="B173" s="93" t="s">
        <v>31</v>
      </c>
      <c r="C173" s="93" t="s">
        <v>118</v>
      </c>
      <c r="D173" s="93">
        <v>2015</v>
      </c>
      <c r="E173" s="93" t="s">
        <v>8</v>
      </c>
      <c r="F173" s="93" t="s">
        <v>98</v>
      </c>
      <c r="G173" s="256"/>
      <c r="H173" s="89">
        <v>5.9818232164509242</v>
      </c>
      <c r="I173" s="59">
        <v>5.9818232164509242</v>
      </c>
      <c r="J173" s="255">
        <v>0</v>
      </c>
      <c r="K173" s="59">
        <v>0</v>
      </c>
      <c r="L173" s="59">
        <v>0</v>
      </c>
      <c r="M173" s="59">
        <v>5.3183530538815607</v>
      </c>
      <c r="N173" s="254">
        <v>0</v>
      </c>
      <c r="O173" s="59">
        <v>0.66347016256936331</v>
      </c>
      <c r="P173" s="59">
        <v>0</v>
      </c>
      <c r="R173" s="89">
        <v>15.863795170027851</v>
      </c>
      <c r="S173" s="59">
        <v>15.863795170027851</v>
      </c>
      <c r="T173" s="59">
        <v>0</v>
      </c>
      <c r="U173" s="59">
        <v>0</v>
      </c>
      <c r="V173" s="59">
        <v>0</v>
      </c>
      <c r="W173" s="59">
        <v>14.1042722988939</v>
      </c>
      <c r="X173" s="59">
        <v>0</v>
      </c>
      <c r="Y173" s="59">
        <v>1.7595228711339517</v>
      </c>
      <c r="Z173" s="59" t="s">
        <v>140</v>
      </c>
    </row>
    <row r="174" spans="1:26">
      <c r="A174" s="93" t="s">
        <v>1190</v>
      </c>
      <c r="B174" s="93" t="s">
        <v>31</v>
      </c>
      <c r="C174" s="93" t="s">
        <v>118</v>
      </c>
      <c r="D174" s="93">
        <v>2015</v>
      </c>
      <c r="E174" s="93" t="s">
        <v>8</v>
      </c>
      <c r="F174" s="93" t="s">
        <v>100</v>
      </c>
      <c r="G174" s="256"/>
      <c r="H174" s="89">
        <v>0</v>
      </c>
      <c r="I174" s="59">
        <v>0</v>
      </c>
      <c r="J174" s="255">
        <v>0</v>
      </c>
      <c r="K174" s="59">
        <v>0</v>
      </c>
      <c r="L174" s="59">
        <v>0</v>
      </c>
      <c r="M174" s="59">
        <v>0</v>
      </c>
      <c r="N174" s="254">
        <v>0</v>
      </c>
      <c r="O174" s="59">
        <v>0</v>
      </c>
      <c r="P174" s="59">
        <v>0</v>
      </c>
      <c r="R174" s="89">
        <v>0</v>
      </c>
      <c r="S174" s="59">
        <v>0</v>
      </c>
      <c r="T174" s="59">
        <v>0</v>
      </c>
      <c r="U174" s="59">
        <v>0</v>
      </c>
      <c r="V174" s="59">
        <v>0</v>
      </c>
      <c r="W174" s="59">
        <v>0</v>
      </c>
      <c r="X174" s="59">
        <v>0</v>
      </c>
      <c r="Y174" s="59">
        <v>0</v>
      </c>
      <c r="Z174" s="59" t="s">
        <v>140</v>
      </c>
    </row>
    <row r="175" spans="1:26">
      <c r="A175" s="93" t="s">
        <v>1191</v>
      </c>
      <c r="B175" s="93" t="s">
        <v>31</v>
      </c>
      <c r="C175" s="93" t="s">
        <v>118</v>
      </c>
      <c r="D175" s="93">
        <v>2015</v>
      </c>
      <c r="E175" s="93" t="s">
        <v>8</v>
      </c>
      <c r="F175" s="93" t="s">
        <v>88</v>
      </c>
      <c r="G175" s="256"/>
      <c r="H175" s="89">
        <v>0.43653509938277651</v>
      </c>
      <c r="I175" s="59">
        <v>0.43653509938277651</v>
      </c>
      <c r="J175" s="255">
        <v>0</v>
      </c>
      <c r="K175" s="59">
        <v>0.33037429885694353</v>
      </c>
      <c r="L175" s="59">
        <v>0</v>
      </c>
      <c r="M175" s="59">
        <v>0.106160800525833</v>
      </c>
      <c r="N175" s="254">
        <v>0</v>
      </c>
      <c r="O175" s="59">
        <v>0</v>
      </c>
      <c r="P175" s="59">
        <v>0</v>
      </c>
      <c r="R175" s="89">
        <v>0.59373514687333273</v>
      </c>
      <c r="S175" s="59">
        <v>0.59373514687333273</v>
      </c>
      <c r="T175" s="59">
        <v>0</v>
      </c>
      <c r="U175" s="59">
        <v>0.29406940833305534</v>
      </c>
      <c r="V175" s="59">
        <v>0</v>
      </c>
      <c r="W175" s="59">
        <v>0.29969926985583301</v>
      </c>
      <c r="X175" s="59">
        <v>0</v>
      </c>
      <c r="Y175" s="59">
        <v>0</v>
      </c>
      <c r="Z175" s="59" t="s">
        <v>140</v>
      </c>
    </row>
    <row r="176" spans="1:26">
      <c r="A176" s="93" t="s">
        <v>1193</v>
      </c>
      <c r="B176" s="93" t="s">
        <v>31</v>
      </c>
      <c r="C176" s="93" t="s">
        <v>118</v>
      </c>
      <c r="D176" s="93">
        <v>2015</v>
      </c>
      <c r="E176" s="93" t="s">
        <v>8</v>
      </c>
      <c r="F176" s="93" t="s">
        <v>89</v>
      </c>
      <c r="G176" s="256"/>
      <c r="H176" s="89">
        <v>21.728674516223052</v>
      </c>
      <c r="I176" s="59">
        <v>21.728674516223052</v>
      </c>
      <c r="J176" s="255">
        <v>0</v>
      </c>
      <c r="K176" s="59">
        <v>21.728674516223052</v>
      </c>
      <c r="L176" s="59">
        <v>0</v>
      </c>
      <c r="M176" s="59">
        <v>0</v>
      </c>
      <c r="N176" s="254">
        <v>0</v>
      </c>
      <c r="O176" s="59">
        <v>0</v>
      </c>
      <c r="P176" s="59">
        <v>0</v>
      </c>
      <c r="R176" s="89">
        <v>15.499997049728339</v>
      </c>
      <c r="S176" s="59">
        <v>15.499997049728339</v>
      </c>
      <c r="T176" s="59">
        <v>0</v>
      </c>
      <c r="U176" s="59">
        <v>15.524208159354449</v>
      </c>
      <c r="V176" s="59">
        <v>0</v>
      </c>
      <c r="W176" s="59">
        <v>0</v>
      </c>
      <c r="X176" s="59">
        <v>0</v>
      </c>
      <c r="Y176" s="59">
        <v>0</v>
      </c>
      <c r="Z176" s="59" t="s">
        <v>140</v>
      </c>
    </row>
    <row r="177" spans="1:26">
      <c r="A177" s="93" t="s">
        <v>1171</v>
      </c>
      <c r="B177" s="93" t="s">
        <v>31</v>
      </c>
      <c r="C177" s="93" t="s">
        <v>118</v>
      </c>
      <c r="D177" s="93">
        <v>2015</v>
      </c>
      <c r="E177" s="93" t="s">
        <v>8</v>
      </c>
      <c r="F177" s="93" t="s">
        <v>2</v>
      </c>
      <c r="G177" s="256"/>
      <c r="H177" s="89">
        <v>317.68572278641886</v>
      </c>
      <c r="I177" s="59">
        <v>317.68572278641886</v>
      </c>
      <c r="J177" s="255">
        <v>0</v>
      </c>
      <c r="K177" s="59">
        <v>69.987138798941174</v>
      </c>
      <c r="L177" s="59">
        <v>0</v>
      </c>
      <c r="M177" s="59">
        <v>217.48677589530695</v>
      </c>
      <c r="N177" s="254">
        <v>0</v>
      </c>
      <c r="O177" s="59">
        <v>20.008058359667352</v>
      </c>
      <c r="P177" s="59">
        <v>10.203749732503354</v>
      </c>
      <c r="R177" s="89">
        <v>261.07899928363395</v>
      </c>
      <c r="S177" s="59">
        <v>261.07899928363395</v>
      </c>
      <c r="T177" s="59">
        <v>0</v>
      </c>
      <c r="U177" s="59">
        <v>54.013119312813586</v>
      </c>
      <c r="V177" s="59">
        <v>0</v>
      </c>
      <c r="W177" s="59">
        <v>190.16995969769798</v>
      </c>
      <c r="X177" s="59">
        <v>0</v>
      </c>
      <c r="Y177" s="59">
        <v>17.434664670762551</v>
      </c>
      <c r="Z177" s="59" t="s">
        <v>140</v>
      </c>
    </row>
    <row r="178" spans="1:26">
      <c r="A178" s="93" t="s">
        <v>1173</v>
      </c>
      <c r="B178" s="93" t="s">
        <v>31</v>
      </c>
      <c r="C178" s="93" t="s">
        <v>118</v>
      </c>
      <c r="D178" s="93">
        <v>2015</v>
      </c>
      <c r="E178" s="93" t="s">
        <v>8</v>
      </c>
      <c r="F178" s="93" t="s">
        <v>3</v>
      </c>
      <c r="G178" s="256"/>
      <c r="H178" s="89">
        <v>116.08085539092156</v>
      </c>
      <c r="I178" s="59">
        <v>116.08085539092156</v>
      </c>
      <c r="J178" s="255">
        <v>0</v>
      </c>
      <c r="K178" s="59">
        <v>15.26113279174249</v>
      </c>
      <c r="L178" s="59">
        <v>0</v>
      </c>
      <c r="M178" s="59">
        <v>88.904371650042094</v>
      </c>
      <c r="N178" s="254">
        <v>0</v>
      </c>
      <c r="O178" s="59">
        <v>6.6450918930369172</v>
      </c>
      <c r="P178" s="59">
        <v>5.2702590561000413</v>
      </c>
      <c r="R178" s="89">
        <v>91.634988247276738</v>
      </c>
      <c r="S178" s="59">
        <v>91.634988247276738</v>
      </c>
      <c r="T178" s="59">
        <v>0</v>
      </c>
      <c r="U178" s="59">
        <v>12.139813141423335</v>
      </c>
      <c r="V178" s="59">
        <v>0</v>
      </c>
      <c r="W178" s="59">
        <v>74.127234345731409</v>
      </c>
      <c r="X178" s="59">
        <v>0</v>
      </c>
      <c r="Y178" s="59">
        <v>5.4381342776072845</v>
      </c>
      <c r="Z178" s="59" t="s">
        <v>140</v>
      </c>
    </row>
    <row r="179" spans="1:26">
      <c r="A179" s="93" t="s">
        <v>1184</v>
      </c>
      <c r="B179" s="93" t="s">
        <v>31</v>
      </c>
      <c r="C179" s="93" t="s">
        <v>118</v>
      </c>
      <c r="D179" s="93">
        <v>2015</v>
      </c>
      <c r="E179" s="93" t="s">
        <v>8</v>
      </c>
      <c r="F179" s="93" t="s">
        <v>4</v>
      </c>
      <c r="G179" s="256"/>
      <c r="H179" s="89">
        <v>93.917275055857445</v>
      </c>
      <c r="I179" s="59">
        <v>93.917275055857445</v>
      </c>
      <c r="J179" s="255">
        <v>0</v>
      </c>
      <c r="K179" s="59">
        <v>13.61207023656724</v>
      </c>
      <c r="L179" s="59">
        <v>0</v>
      </c>
      <c r="M179" s="59">
        <v>78.909804275293112</v>
      </c>
      <c r="N179" s="254">
        <v>0</v>
      </c>
      <c r="O179" s="59">
        <v>1.3954005439970907</v>
      </c>
      <c r="P179" s="59">
        <v>0</v>
      </c>
      <c r="R179" s="89">
        <v>60.337795191745457</v>
      </c>
      <c r="S179" s="59">
        <v>60.337795191745457</v>
      </c>
      <c r="T179" s="59">
        <v>0</v>
      </c>
      <c r="U179" s="59">
        <v>11.864577637996939</v>
      </c>
      <c r="V179" s="59">
        <v>0</v>
      </c>
      <c r="W179" s="59">
        <v>47.560407787575144</v>
      </c>
      <c r="X179" s="59">
        <v>0</v>
      </c>
      <c r="Y179" s="59">
        <v>0.94432504951503615</v>
      </c>
      <c r="Z179" s="59" t="s">
        <v>140</v>
      </c>
    </row>
    <row r="180" spans="1:26">
      <c r="A180" s="93" t="s">
        <v>1175</v>
      </c>
      <c r="B180" s="93" t="s">
        <v>31</v>
      </c>
      <c r="C180" s="93" t="s">
        <v>118</v>
      </c>
      <c r="D180" s="93">
        <v>2015</v>
      </c>
      <c r="E180" s="93" t="s">
        <v>8</v>
      </c>
      <c r="F180" s="93" t="s">
        <v>5</v>
      </c>
      <c r="G180" s="256"/>
      <c r="H180" s="89">
        <v>49.516544302779984</v>
      </c>
      <c r="I180" s="59">
        <v>49.516544302779984</v>
      </c>
      <c r="J180" s="255">
        <v>0</v>
      </c>
      <c r="K180" s="59">
        <v>47.692449850074389</v>
      </c>
      <c r="L180" s="59">
        <v>0</v>
      </c>
      <c r="M180" s="59">
        <v>1.7877570222682815</v>
      </c>
      <c r="N180" s="254">
        <v>0</v>
      </c>
      <c r="O180" s="59">
        <v>3.6337430437309901E-2</v>
      </c>
      <c r="P180" s="59">
        <v>0</v>
      </c>
      <c r="R180" s="89">
        <v>33.614517815684835</v>
      </c>
      <c r="S180" s="59">
        <v>33.614517815684835</v>
      </c>
      <c r="T180" s="59">
        <v>0</v>
      </c>
      <c r="U180" s="59">
        <v>32.716704461357764</v>
      </c>
      <c r="V180" s="59">
        <v>0</v>
      </c>
      <c r="W180" s="59">
        <v>0.97582827791590276</v>
      </c>
      <c r="X180" s="59">
        <v>0</v>
      </c>
      <c r="Y180" s="59">
        <v>1.9750788267561804E-2</v>
      </c>
      <c r="Z180" s="59" t="s">
        <v>140</v>
      </c>
    </row>
    <row r="181" spans="1:26">
      <c r="A181" s="93" t="s">
        <v>1177</v>
      </c>
      <c r="B181" s="93" t="s">
        <v>31</v>
      </c>
      <c r="C181" s="93" t="s">
        <v>118</v>
      </c>
      <c r="D181" s="93">
        <v>2015</v>
      </c>
      <c r="E181" s="93" t="s">
        <v>8</v>
      </c>
      <c r="F181" s="93" t="s">
        <v>6</v>
      </c>
      <c r="G181" s="256"/>
      <c r="H181" s="89">
        <v>124.40508310420229</v>
      </c>
      <c r="I181" s="59">
        <v>95.26762396262815</v>
      </c>
      <c r="J181" s="255">
        <v>29.137459141574144</v>
      </c>
      <c r="K181" s="59">
        <v>14.545692045103767</v>
      </c>
      <c r="L181" s="59">
        <v>22.886714267917277</v>
      </c>
      <c r="M181" s="59">
        <v>54.961547527110831</v>
      </c>
      <c r="N181" s="254">
        <v>6.2507448736568669</v>
      </c>
      <c r="O181" s="59">
        <v>13.320505663027902</v>
      </c>
      <c r="P181" s="59">
        <v>12.439878727385665</v>
      </c>
      <c r="R181" s="89">
        <v>161.86864809056502</v>
      </c>
      <c r="S181" s="59">
        <v>76.302701201513798</v>
      </c>
      <c r="T181" s="59">
        <v>85.565946889051219</v>
      </c>
      <c r="U181" s="59">
        <v>11.875260592245667</v>
      </c>
      <c r="V181" s="59">
        <v>39.473740070158655</v>
      </c>
      <c r="W181" s="59">
        <v>51.767074970553246</v>
      </c>
      <c r="X181" s="59">
        <v>20.143855718584692</v>
      </c>
      <c r="Y181" s="59">
        <v>12.660365638714879</v>
      </c>
      <c r="Z181" s="59" t="s">
        <v>140</v>
      </c>
    </row>
    <row r="182" spans="1:26">
      <c r="A182" s="93" t="s">
        <v>1179</v>
      </c>
      <c r="B182" s="93" t="s">
        <v>31</v>
      </c>
      <c r="C182" s="93" t="s">
        <v>118</v>
      </c>
      <c r="D182" s="93">
        <v>2015</v>
      </c>
      <c r="E182" s="93" t="s">
        <v>8</v>
      </c>
      <c r="F182" s="93" t="s">
        <v>12</v>
      </c>
      <c r="G182" s="256"/>
      <c r="H182" s="89">
        <v>24.64105882214832</v>
      </c>
      <c r="I182" s="59">
        <v>24.641058822148317</v>
      </c>
      <c r="J182" s="255">
        <v>0</v>
      </c>
      <c r="K182" s="59">
        <v>1.6229399512433331</v>
      </c>
      <c r="L182" s="59">
        <v>0</v>
      </c>
      <c r="M182" s="59">
        <v>20.04028779542098</v>
      </c>
      <c r="N182" s="254">
        <v>0</v>
      </c>
      <c r="O182" s="59">
        <v>2.9778310754840041</v>
      </c>
      <c r="P182" s="59">
        <v>0</v>
      </c>
      <c r="R182" s="89">
        <v>22.712475304969434</v>
      </c>
      <c r="S182" s="59">
        <v>22.712475304969434</v>
      </c>
      <c r="T182" s="59">
        <v>0</v>
      </c>
      <c r="U182" s="59">
        <v>1.4640626715494438</v>
      </c>
      <c r="V182" s="59">
        <v>0</v>
      </c>
      <c r="W182" s="59">
        <v>18.50101914016814</v>
      </c>
      <c r="X182" s="59">
        <v>0</v>
      </c>
      <c r="Y182" s="59">
        <v>2.7473934932518524</v>
      </c>
      <c r="Z182" s="59" t="s">
        <v>140</v>
      </c>
    </row>
    <row r="183" spans="1:26">
      <c r="A183" s="93" t="s">
        <v>1181</v>
      </c>
      <c r="B183" s="93" t="s">
        <v>31</v>
      </c>
      <c r="C183" s="93" t="s">
        <v>118</v>
      </c>
      <c r="D183" s="93">
        <v>2015</v>
      </c>
      <c r="E183" s="93" t="s">
        <v>8</v>
      </c>
      <c r="F183" s="93" t="s">
        <v>105</v>
      </c>
      <c r="G183" s="256"/>
      <c r="H183" s="89">
        <v>0</v>
      </c>
      <c r="I183" s="59">
        <v>0</v>
      </c>
      <c r="J183" s="255">
        <v>0</v>
      </c>
      <c r="K183" s="59">
        <v>0</v>
      </c>
      <c r="L183" s="59">
        <v>0</v>
      </c>
      <c r="M183" s="59">
        <v>0</v>
      </c>
      <c r="N183" s="254">
        <v>0</v>
      </c>
      <c r="O183" s="59">
        <v>0</v>
      </c>
      <c r="P183" s="59">
        <v>0</v>
      </c>
      <c r="R183" s="89">
        <v>0</v>
      </c>
      <c r="S183" s="59">
        <v>0</v>
      </c>
      <c r="T183" s="59">
        <v>0</v>
      </c>
      <c r="U183" s="59">
        <v>0</v>
      </c>
      <c r="V183" s="59">
        <v>0</v>
      </c>
      <c r="W183" s="59">
        <v>0</v>
      </c>
      <c r="X183" s="59">
        <v>0</v>
      </c>
      <c r="Y183" s="59">
        <v>0</v>
      </c>
      <c r="Z183" s="59" t="s">
        <v>140</v>
      </c>
    </row>
    <row r="184" spans="1:26">
      <c r="A184" s="93" t="s">
        <v>1183</v>
      </c>
      <c r="B184" s="93" t="s">
        <v>31</v>
      </c>
      <c r="C184" s="93" t="s">
        <v>118</v>
      </c>
      <c r="D184" s="93">
        <v>2015</v>
      </c>
      <c r="E184" s="93" t="s">
        <v>8</v>
      </c>
      <c r="F184" s="93" t="s">
        <v>106</v>
      </c>
      <c r="G184" s="256"/>
      <c r="H184" s="89">
        <v>0</v>
      </c>
      <c r="I184" s="59">
        <v>0</v>
      </c>
      <c r="J184" s="255">
        <v>0</v>
      </c>
      <c r="K184" s="59">
        <v>0</v>
      </c>
      <c r="L184" s="59">
        <v>0</v>
      </c>
      <c r="M184" s="59">
        <v>0</v>
      </c>
      <c r="N184" s="254">
        <v>0</v>
      </c>
      <c r="O184" s="59">
        <v>0</v>
      </c>
      <c r="P184" s="59">
        <v>0</v>
      </c>
      <c r="R184" s="89">
        <v>0</v>
      </c>
      <c r="S184" s="59">
        <v>0</v>
      </c>
      <c r="T184" s="59">
        <v>0</v>
      </c>
      <c r="U184" s="59">
        <v>0</v>
      </c>
      <c r="V184" s="59">
        <v>0</v>
      </c>
      <c r="W184" s="59">
        <v>0</v>
      </c>
      <c r="X184" s="59">
        <v>0</v>
      </c>
      <c r="Y184" s="59">
        <v>0</v>
      </c>
      <c r="Z184" s="59" t="s">
        <v>140</v>
      </c>
    </row>
    <row r="185" spans="1:26">
      <c r="A185" s="93" t="s">
        <v>1007</v>
      </c>
      <c r="B185" s="93" t="s">
        <v>19</v>
      </c>
      <c r="C185" s="93" t="s">
        <v>119</v>
      </c>
      <c r="D185" s="93">
        <v>2015</v>
      </c>
      <c r="E185" s="93" t="s">
        <v>8</v>
      </c>
      <c r="F185" s="93" t="s">
        <v>8</v>
      </c>
      <c r="G185" s="256"/>
      <c r="H185" s="89">
        <v>40.166431683552219</v>
      </c>
      <c r="I185" s="59">
        <v>39.02538875265536</v>
      </c>
      <c r="J185" s="255">
        <v>1.141042930896857</v>
      </c>
      <c r="K185" s="59">
        <v>10.573192738859508</v>
      </c>
      <c r="L185" s="59">
        <v>0.76516156530939705</v>
      </c>
      <c r="M185" s="59">
        <v>23.421934264812243</v>
      </c>
      <c r="N185" s="254">
        <v>0.3758813655874601</v>
      </c>
      <c r="O185" s="59">
        <v>3.1118266756535129</v>
      </c>
      <c r="P185" s="59">
        <v>1.9184350733301005</v>
      </c>
      <c r="R185" s="89">
        <v>30.315296997327415</v>
      </c>
      <c r="S185" s="59">
        <v>27.620892219281536</v>
      </c>
      <c r="T185" s="59">
        <v>2.6944047780458842</v>
      </c>
      <c r="U185" s="59">
        <v>8.5697090213052718</v>
      </c>
      <c r="V185" s="59">
        <v>1.3661613006543973</v>
      </c>
      <c r="W185" s="59">
        <v>16.591115782418953</v>
      </c>
      <c r="X185" s="59">
        <v>0.90215794890375611</v>
      </c>
      <c r="Y185" s="59">
        <v>2.4600674155573081</v>
      </c>
      <c r="Z185" s="59" t="s">
        <v>140</v>
      </c>
    </row>
    <row r="186" spans="1:26">
      <c r="A186" s="93" t="s">
        <v>1024</v>
      </c>
      <c r="B186" s="93" t="s">
        <v>19</v>
      </c>
      <c r="C186" s="93" t="s">
        <v>119</v>
      </c>
      <c r="D186" s="93">
        <v>2015</v>
      </c>
      <c r="E186" s="93" t="s">
        <v>8</v>
      </c>
      <c r="F186" s="93" t="s">
        <v>84</v>
      </c>
      <c r="G186" s="256"/>
      <c r="H186" s="89">
        <v>0.78491180329483778</v>
      </c>
      <c r="I186" s="59">
        <v>0.78491180329483778</v>
      </c>
      <c r="J186" s="255">
        <v>0</v>
      </c>
      <c r="K186" s="59">
        <v>0</v>
      </c>
      <c r="L186" s="59">
        <v>0</v>
      </c>
      <c r="M186" s="59">
        <v>0.62014684772447715</v>
      </c>
      <c r="N186" s="254">
        <v>0</v>
      </c>
      <c r="O186" s="59">
        <v>0.16476495557036064</v>
      </c>
      <c r="P186" s="59">
        <v>0</v>
      </c>
      <c r="R186" s="89">
        <v>0.65929573696050836</v>
      </c>
      <c r="S186" s="59">
        <v>0.65929573696050836</v>
      </c>
      <c r="T186" s="59">
        <v>0</v>
      </c>
      <c r="U186" s="59">
        <v>0</v>
      </c>
      <c r="V186" s="59">
        <v>0</v>
      </c>
      <c r="W186" s="59">
        <v>0.50763761288792242</v>
      </c>
      <c r="X186" s="59">
        <v>0</v>
      </c>
      <c r="Y186" s="59">
        <v>0.15165812407258589</v>
      </c>
      <c r="Z186" s="59" t="s">
        <v>140</v>
      </c>
    </row>
    <row r="187" spans="1:26">
      <c r="A187" s="93" t="s">
        <v>1026</v>
      </c>
      <c r="B187" s="93" t="s">
        <v>19</v>
      </c>
      <c r="C187" s="93" t="s">
        <v>119</v>
      </c>
      <c r="D187" s="93">
        <v>2015</v>
      </c>
      <c r="E187" s="93" t="s">
        <v>8</v>
      </c>
      <c r="F187" s="93" t="s">
        <v>109</v>
      </c>
      <c r="G187" s="256"/>
      <c r="H187" s="89">
        <v>4.5990743059788571E-2</v>
      </c>
      <c r="I187" s="59">
        <v>4.5990743059788571E-2</v>
      </c>
      <c r="J187" s="255">
        <v>0</v>
      </c>
      <c r="K187" s="59">
        <v>0</v>
      </c>
      <c r="L187" s="59">
        <v>0</v>
      </c>
      <c r="M187" s="59">
        <v>4.1396556618291849E-2</v>
      </c>
      <c r="N187" s="254">
        <v>0</v>
      </c>
      <c r="O187" s="59">
        <v>4.5941864414967273E-3</v>
      </c>
      <c r="P187" s="59">
        <v>0</v>
      </c>
      <c r="R187" s="89">
        <v>9.7721616888272023E-2</v>
      </c>
      <c r="S187" s="59">
        <v>9.7721616888272023E-2</v>
      </c>
      <c r="T187" s="59">
        <v>0</v>
      </c>
      <c r="U187" s="59">
        <v>0</v>
      </c>
      <c r="V187" s="59">
        <v>0</v>
      </c>
      <c r="W187" s="59">
        <v>8.7998871533444281E-2</v>
      </c>
      <c r="X187" s="59">
        <v>0</v>
      </c>
      <c r="Y187" s="59">
        <v>9.7227453548277311E-3</v>
      </c>
      <c r="Z187" s="59" t="s">
        <v>140</v>
      </c>
    </row>
    <row r="188" spans="1:26">
      <c r="A188" s="93" t="s">
        <v>1027</v>
      </c>
      <c r="B188" s="93" t="s">
        <v>19</v>
      </c>
      <c r="C188" s="93" t="s">
        <v>119</v>
      </c>
      <c r="D188" s="93">
        <v>2015</v>
      </c>
      <c r="E188" s="93" t="s">
        <v>8</v>
      </c>
      <c r="F188" s="93" t="s">
        <v>98</v>
      </c>
      <c r="G188" s="256"/>
      <c r="H188" s="89">
        <v>3.9885215999150439E-6</v>
      </c>
      <c r="I188" s="59">
        <v>3.9885215999150439E-6</v>
      </c>
      <c r="J188" s="255">
        <v>0</v>
      </c>
      <c r="K188" s="59">
        <v>0</v>
      </c>
      <c r="L188" s="59">
        <v>0</v>
      </c>
      <c r="M188" s="59">
        <v>3.2187202557692974E-6</v>
      </c>
      <c r="N188" s="254">
        <v>0</v>
      </c>
      <c r="O188" s="59">
        <v>7.6980134414574602E-7</v>
      </c>
      <c r="P188" s="59">
        <v>0</v>
      </c>
      <c r="R188" s="89">
        <v>1.0577559282974697E-5</v>
      </c>
      <c r="S188" s="59">
        <v>1.0577559282974697E-5</v>
      </c>
      <c r="T188" s="59">
        <v>0</v>
      </c>
      <c r="U188" s="59">
        <v>0</v>
      </c>
      <c r="V188" s="59">
        <v>0</v>
      </c>
      <c r="W188" s="59">
        <v>8.5360461183001774E-6</v>
      </c>
      <c r="X188" s="59">
        <v>0</v>
      </c>
      <c r="Y188" s="59">
        <v>2.0415131646745188E-6</v>
      </c>
      <c r="Z188" s="59" t="s">
        <v>140</v>
      </c>
    </row>
    <row r="189" spans="1:26">
      <c r="A189" s="93" t="s">
        <v>1028</v>
      </c>
      <c r="B189" s="93" t="s">
        <v>19</v>
      </c>
      <c r="C189" s="93" t="s">
        <v>119</v>
      </c>
      <c r="D189" s="93">
        <v>2015</v>
      </c>
      <c r="E189" s="93" t="s">
        <v>8</v>
      </c>
      <c r="F189" s="93" t="s">
        <v>100</v>
      </c>
      <c r="G189" s="256"/>
      <c r="H189" s="89">
        <v>0</v>
      </c>
      <c r="I189" s="59">
        <v>0</v>
      </c>
      <c r="J189" s="255">
        <v>0</v>
      </c>
      <c r="K189" s="59">
        <v>0</v>
      </c>
      <c r="L189" s="59">
        <v>0</v>
      </c>
      <c r="M189" s="59">
        <v>0</v>
      </c>
      <c r="N189" s="254">
        <v>0</v>
      </c>
      <c r="O189" s="59">
        <v>0</v>
      </c>
      <c r="P189" s="59">
        <v>0</v>
      </c>
      <c r="R189" s="89">
        <v>0</v>
      </c>
      <c r="S189" s="59">
        <v>0</v>
      </c>
      <c r="T189" s="59">
        <v>0</v>
      </c>
      <c r="U189" s="59">
        <v>0</v>
      </c>
      <c r="V189" s="59">
        <v>0</v>
      </c>
      <c r="W189" s="59">
        <v>0</v>
      </c>
      <c r="X189" s="59">
        <v>0</v>
      </c>
      <c r="Y189" s="59">
        <v>0</v>
      </c>
      <c r="Z189" s="59" t="s">
        <v>140</v>
      </c>
    </row>
    <row r="190" spans="1:26">
      <c r="A190" s="93" t="s">
        <v>1029</v>
      </c>
      <c r="B190" s="93" t="s">
        <v>19</v>
      </c>
      <c r="C190" s="93" t="s">
        <v>119</v>
      </c>
      <c r="D190" s="93">
        <v>2015</v>
      </c>
      <c r="E190" s="93" t="s">
        <v>8</v>
      </c>
      <c r="F190" s="93" t="s">
        <v>88</v>
      </c>
      <c r="G190" s="256"/>
      <c r="H190" s="89">
        <v>3.6074275246944447E-2</v>
      </c>
      <c r="I190" s="59">
        <v>3.6074275246944447E-2</v>
      </c>
      <c r="J190" s="255">
        <v>0</v>
      </c>
      <c r="K190" s="59">
        <v>3.6074275246944447E-2</v>
      </c>
      <c r="L190" s="59">
        <v>0</v>
      </c>
      <c r="M190" s="59">
        <v>0</v>
      </c>
      <c r="N190" s="254">
        <v>0</v>
      </c>
      <c r="O190" s="59">
        <v>0</v>
      </c>
      <c r="P190" s="59">
        <v>0</v>
      </c>
      <c r="R190" s="89">
        <v>3.0875520736944467E-2</v>
      </c>
      <c r="S190" s="59">
        <v>3.0875520736944467E-2</v>
      </c>
      <c r="T190" s="59">
        <v>0</v>
      </c>
      <c r="U190" s="59">
        <v>3.0875520736944467E-2</v>
      </c>
      <c r="V190" s="59">
        <v>0</v>
      </c>
      <c r="W190" s="59">
        <v>0</v>
      </c>
      <c r="X190" s="59">
        <v>0</v>
      </c>
      <c r="Y190" s="59">
        <v>0</v>
      </c>
      <c r="Z190" s="59" t="s">
        <v>140</v>
      </c>
    </row>
    <row r="191" spans="1:26">
      <c r="A191" s="93" t="s">
        <v>1031</v>
      </c>
      <c r="B191" s="93" t="s">
        <v>19</v>
      </c>
      <c r="C191" s="93" t="s">
        <v>119</v>
      </c>
      <c r="D191" s="93">
        <v>2015</v>
      </c>
      <c r="E191" s="93" t="s">
        <v>8</v>
      </c>
      <c r="F191" s="93" t="s">
        <v>89</v>
      </c>
      <c r="G191" s="256"/>
      <c r="H191" s="89">
        <v>1.3035489612175004</v>
      </c>
      <c r="I191" s="59">
        <v>1.3035489612175004</v>
      </c>
      <c r="J191" s="255">
        <v>0</v>
      </c>
      <c r="K191" s="59">
        <v>1.3035489612175004</v>
      </c>
      <c r="L191" s="59">
        <v>0</v>
      </c>
      <c r="M191" s="59">
        <v>0</v>
      </c>
      <c r="N191" s="254">
        <v>0</v>
      </c>
      <c r="O191" s="59">
        <v>0</v>
      </c>
      <c r="P191" s="59">
        <v>0</v>
      </c>
      <c r="R191" s="89">
        <v>1.0113038966263888</v>
      </c>
      <c r="S191" s="59">
        <v>1.0113038966263888</v>
      </c>
      <c r="T191" s="59">
        <v>0</v>
      </c>
      <c r="U191" s="59">
        <v>1.0113038966263888</v>
      </c>
      <c r="V191" s="59">
        <v>0</v>
      </c>
      <c r="W191" s="59">
        <v>0</v>
      </c>
      <c r="X191" s="59">
        <v>0</v>
      </c>
      <c r="Y191" s="59">
        <v>0</v>
      </c>
      <c r="Z191" s="59" t="s">
        <v>140</v>
      </c>
    </row>
    <row r="192" spans="1:26">
      <c r="A192" s="93" t="s">
        <v>1009</v>
      </c>
      <c r="B192" s="93" t="s">
        <v>19</v>
      </c>
      <c r="C192" s="93" t="s">
        <v>119</v>
      </c>
      <c r="D192" s="93">
        <v>2015</v>
      </c>
      <c r="E192" s="93" t="s">
        <v>8</v>
      </c>
      <c r="F192" s="93" t="s">
        <v>2</v>
      </c>
      <c r="G192" s="256"/>
      <c r="H192" s="89">
        <v>12.185851593280351</v>
      </c>
      <c r="I192" s="59">
        <v>12.185851593280351</v>
      </c>
      <c r="J192" s="255">
        <v>0</v>
      </c>
      <c r="K192" s="59">
        <v>4.1573429036244463</v>
      </c>
      <c r="L192" s="59">
        <v>0</v>
      </c>
      <c r="M192" s="59">
        <v>6.4934769489483202</v>
      </c>
      <c r="N192" s="254">
        <v>0</v>
      </c>
      <c r="O192" s="59">
        <v>1.0182718824265105</v>
      </c>
      <c r="P192" s="59">
        <v>0.51675985828107496</v>
      </c>
      <c r="R192" s="89">
        <v>8.7084735055216456</v>
      </c>
      <c r="S192" s="59">
        <v>8.7084735055216456</v>
      </c>
      <c r="T192" s="59">
        <v>0</v>
      </c>
      <c r="U192" s="59">
        <v>3.3493276016452773</v>
      </c>
      <c r="V192" s="59">
        <v>0</v>
      </c>
      <c r="W192" s="59">
        <v>4.6444297471740947</v>
      </c>
      <c r="X192" s="59">
        <v>0</v>
      </c>
      <c r="Y192" s="59">
        <v>0.71471615670227284</v>
      </c>
      <c r="Z192" s="59" t="s">
        <v>140</v>
      </c>
    </row>
    <row r="193" spans="1:26">
      <c r="A193" s="93" t="s">
        <v>1011</v>
      </c>
      <c r="B193" s="93" t="s">
        <v>19</v>
      </c>
      <c r="C193" s="93" t="s">
        <v>119</v>
      </c>
      <c r="D193" s="93">
        <v>2015</v>
      </c>
      <c r="E193" s="93" t="s">
        <v>8</v>
      </c>
      <c r="F193" s="93" t="s">
        <v>3</v>
      </c>
      <c r="G193" s="256"/>
      <c r="H193" s="89">
        <v>3.9868178563009855</v>
      </c>
      <c r="I193" s="59">
        <v>3.9868178563009855</v>
      </c>
      <c r="J193" s="255">
        <v>0</v>
      </c>
      <c r="K193" s="59">
        <v>1.8420196282180559</v>
      </c>
      <c r="L193" s="59">
        <v>0</v>
      </c>
      <c r="M193" s="59">
        <v>1.7798761406310948</v>
      </c>
      <c r="N193" s="254">
        <v>0</v>
      </c>
      <c r="O193" s="59">
        <v>0.14025528532835879</v>
      </c>
      <c r="P193" s="59">
        <v>0.22466680212347642</v>
      </c>
      <c r="R193" s="89">
        <v>3.0021033869157097</v>
      </c>
      <c r="S193" s="59">
        <v>3.0021033869157097</v>
      </c>
      <c r="T193" s="59">
        <v>0</v>
      </c>
      <c r="U193" s="59">
        <v>1.6223725189888876</v>
      </c>
      <c r="V193" s="59">
        <v>0</v>
      </c>
      <c r="W193" s="59">
        <v>1.2786776988643025</v>
      </c>
      <c r="X193" s="59">
        <v>0</v>
      </c>
      <c r="Y193" s="59">
        <v>0.10105316906251971</v>
      </c>
      <c r="Z193" s="59" t="s">
        <v>140</v>
      </c>
    </row>
    <row r="194" spans="1:26">
      <c r="A194" s="93" t="s">
        <v>1022</v>
      </c>
      <c r="B194" s="93" t="s">
        <v>19</v>
      </c>
      <c r="C194" s="93" t="s">
        <v>119</v>
      </c>
      <c r="D194" s="93">
        <v>2015</v>
      </c>
      <c r="E194" s="93" t="s">
        <v>8</v>
      </c>
      <c r="F194" s="93" t="s">
        <v>4</v>
      </c>
      <c r="G194" s="256"/>
      <c r="H194" s="89">
        <v>14.149282783401723</v>
      </c>
      <c r="I194" s="59">
        <v>14.149282783401723</v>
      </c>
      <c r="J194" s="255">
        <v>0</v>
      </c>
      <c r="K194" s="59">
        <v>0.73940504208944491</v>
      </c>
      <c r="L194" s="59">
        <v>0</v>
      </c>
      <c r="M194" s="59">
        <v>12.496258280627194</v>
      </c>
      <c r="N194" s="254">
        <v>0</v>
      </c>
      <c r="O194" s="59">
        <v>0.48194942949327474</v>
      </c>
      <c r="P194" s="59">
        <v>0.43167003119181024</v>
      </c>
      <c r="R194" s="89">
        <v>9.2391316511460424</v>
      </c>
      <c r="S194" s="59">
        <v>9.2391316511460424</v>
      </c>
      <c r="T194" s="59">
        <v>0</v>
      </c>
      <c r="U194" s="59">
        <v>0.65965792610166674</v>
      </c>
      <c r="V194" s="59">
        <v>0</v>
      </c>
      <c r="W194" s="59">
        <v>8.2601834234545759</v>
      </c>
      <c r="X194" s="59">
        <v>0</v>
      </c>
      <c r="Y194" s="59">
        <v>0.31929030158979904</v>
      </c>
      <c r="Z194" s="59" t="s">
        <v>140</v>
      </c>
    </row>
    <row r="195" spans="1:26">
      <c r="A195" s="93" t="s">
        <v>1013</v>
      </c>
      <c r="B195" s="93" t="s">
        <v>19</v>
      </c>
      <c r="C195" s="93" t="s">
        <v>119</v>
      </c>
      <c r="D195" s="93">
        <v>2015</v>
      </c>
      <c r="E195" s="93" t="s">
        <v>8</v>
      </c>
      <c r="F195" s="93" t="s">
        <v>5</v>
      </c>
      <c r="G195" s="256"/>
      <c r="H195" s="89">
        <v>1.4801748937410546</v>
      </c>
      <c r="I195" s="59">
        <v>1.4801748937410546</v>
      </c>
      <c r="J195" s="255">
        <v>0</v>
      </c>
      <c r="K195" s="59">
        <v>1.4311808754769437</v>
      </c>
      <c r="L195" s="59">
        <v>0</v>
      </c>
      <c r="M195" s="59">
        <v>4.5368953502063276E-2</v>
      </c>
      <c r="N195" s="254">
        <v>0</v>
      </c>
      <c r="O195" s="59">
        <v>3.6250647620476644E-3</v>
      </c>
      <c r="P195" s="59">
        <v>0</v>
      </c>
      <c r="R195" s="89">
        <v>1.1457395206851786</v>
      </c>
      <c r="S195" s="59">
        <v>1.1457395206851786</v>
      </c>
      <c r="T195" s="59">
        <v>0</v>
      </c>
      <c r="U195" s="59">
        <v>1.1168284186016657</v>
      </c>
      <c r="V195" s="59">
        <v>0</v>
      </c>
      <c r="W195" s="59">
        <v>2.6771369295135797E-2</v>
      </c>
      <c r="X195" s="59">
        <v>0</v>
      </c>
      <c r="Y195" s="59">
        <v>2.1397327883770413E-3</v>
      </c>
      <c r="Z195" s="59" t="s">
        <v>140</v>
      </c>
    </row>
    <row r="196" spans="1:26">
      <c r="A196" s="93" t="s">
        <v>1015</v>
      </c>
      <c r="B196" s="93" t="s">
        <v>19</v>
      </c>
      <c r="C196" s="93" t="s">
        <v>119</v>
      </c>
      <c r="D196" s="93">
        <v>2015</v>
      </c>
      <c r="E196" s="93" t="s">
        <v>8</v>
      </c>
      <c r="F196" s="93" t="s">
        <v>6</v>
      </c>
      <c r="G196" s="256"/>
      <c r="H196" s="89">
        <v>3.6131349403230919</v>
      </c>
      <c r="I196" s="59">
        <v>2.4720920094262349</v>
      </c>
      <c r="J196" s="255">
        <v>1.141042930896857</v>
      </c>
      <c r="K196" s="59">
        <v>0.40291464663312082</v>
      </c>
      <c r="L196" s="59">
        <v>0.76516156530939705</v>
      </c>
      <c r="M196" s="59">
        <v>0.37160364132614521</v>
      </c>
      <c r="N196" s="254">
        <v>0.3758813655874601</v>
      </c>
      <c r="O196" s="59">
        <v>0.95223533973323005</v>
      </c>
      <c r="P196" s="59">
        <v>0.7453383817337389</v>
      </c>
      <c r="R196" s="89">
        <v>4.0473466812886523</v>
      </c>
      <c r="S196" s="59">
        <v>1.3529419032427681</v>
      </c>
      <c r="T196" s="59">
        <v>2.6944047780458842</v>
      </c>
      <c r="U196" s="59">
        <v>0.18331641213665822</v>
      </c>
      <c r="V196" s="59">
        <v>1.3661613006543973</v>
      </c>
      <c r="W196" s="59">
        <v>0.32705927218267777</v>
      </c>
      <c r="X196" s="59">
        <v>0.90215794890375611</v>
      </c>
      <c r="Y196" s="59">
        <v>0.84256621892343186</v>
      </c>
      <c r="Z196" s="59" t="s">
        <v>140</v>
      </c>
    </row>
    <row r="197" spans="1:26">
      <c r="A197" s="93" t="s">
        <v>1017</v>
      </c>
      <c r="B197" s="93" t="s">
        <v>19</v>
      </c>
      <c r="C197" s="93" t="s">
        <v>119</v>
      </c>
      <c r="D197" s="93">
        <v>2015</v>
      </c>
      <c r="E197" s="93" t="s">
        <v>8</v>
      </c>
      <c r="F197" s="93" t="s">
        <v>12</v>
      </c>
      <c r="G197" s="256"/>
      <c r="H197" s="89">
        <v>2.5806438336851145</v>
      </c>
      <c r="I197" s="59">
        <v>2.5806438336851141</v>
      </c>
      <c r="J197" s="255">
        <v>0</v>
      </c>
      <c r="K197" s="59">
        <v>0.660706406352222</v>
      </c>
      <c r="L197" s="59">
        <v>0</v>
      </c>
      <c r="M197" s="59">
        <v>1.5738068954346587</v>
      </c>
      <c r="N197" s="254">
        <v>0</v>
      </c>
      <c r="O197" s="59">
        <v>0.34613053189823373</v>
      </c>
      <c r="P197" s="59">
        <v>0</v>
      </c>
      <c r="R197" s="89">
        <v>2.3733071078751617</v>
      </c>
      <c r="S197" s="59">
        <v>2.3733071078751622</v>
      </c>
      <c r="T197" s="59">
        <v>0</v>
      </c>
      <c r="U197" s="59">
        <v>0.5960267264680561</v>
      </c>
      <c r="V197" s="59">
        <v>0</v>
      </c>
      <c r="W197" s="59">
        <v>1.4583591002646632</v>
      </c>
      <c r="X197" s="59">
        <v>0</v>
      </c>
      <c r="Y197" s="59">
        <v>0.31892128114244273</v>
      </c>
      <c r="Z197" s="59" t="s">
        <v>140</v>
      </c>
    </row>
    <row r="198" spans="1:26">
      <c r="A198" s="93" t="s">
        <v>1019</v>
      </c>
      <c r="B198" s="93" t="s">
        <v>19</v>
      </c>
      <c r="C198" s="93" t="s">
        <v>119</v>
      </c>
      <c r="D198" s="93">
        <v>2015</v>
      </c>
      <c r="E198" s="93" t="s">
        <v>8</v>
      </c>
      <c r="F198" s="93" t="s">
        <v>105</v>
      </c>
      <c r="G198" s="256"/>
      <c r="H198" s="89">
        <v>0</v>
      </c>
      <c r="I198" s="59">
        <v>0</v>
      </c>
      <c r="J198" s="255">
        <v>0</v>
      </c>
      <c r="K198" s="59">
        <v>0</v>
      </c>
      <c r="L198" s="59">
        <v>0</v>
      </c>
      <c r="M198" s="59">
        <v>0</v>
      </c>
      <c r="N198" s="254">
        <v>0</v>
      </c>
      <c r="O198" s="59">
        <v>0</v>
      </c>
      <c r="P198" s="59">
        <v>0</v>
      </c>
      <c r="R198" s="89">
        <v>0</v>
      </c>
      <c r="S198" s="59">
        <v>0</v>
      </c>
      <c r="T198" s="59">
        <v>0</v>
      </c>
      <c r="U198" s="59">
        <v>0</v>
      </c>
      <c r="V198" s="59">
        <v>0</v>
      </c>
      <c r="W198" s="59">
        <v>0</v>
      </c>
      <c r="X198" s="59">
        <v>0</v>
      </c>
      <c r="Y198" s="59">
        <v>0</v>
      </c>
      <c r="Z198" s="59" t="s">
        <v>140</v>
      </c>
    </row>
    <row r="199" spans="1:26">
      <c r="A199" s="93" t="s">
        <v>1021</v>
      </c>
      <c r="B199" s="93" t="s">
        <v>19</v>
      </c>
      <c r="C199" s="93" t="s">
        <v>119</v>
      </c>
      <c r="D199" s="93">
        <v>2015</v>
      </c>
      <c r="E199" s="93" t="s">
        <v>8</v>
      </c>
      <c r="F199" s="93" t="s">
        <v>106</v>
      </c>
      <c r="G199" s="256"/>
      <c r="H199" s="89">
        <v>0</v>
      </c>
      <c r="I199" s="59">
        <v>0</v>
      </c>
      <c r="J199" s="255">
        <v>0</v>
      </c>
      <c r="K199" s="59">
        <v>0</v>
      </c>
      <c r="L199" s="59">
        <v>0</v>
      </c>
      <c r="M199" s="59">
        <v>0</v>
      </c>
      <c r="N199" s="254">
        <v>0</v>
      </c>
      <c r="O199" s="59">
        <v>0</v>
      </c>
      <c r="P199" s="59">
        <v>0</v>
      </c>
      <c r="R199" s="89">
        <v>0</v>
      </c>
      <c r="S199" s="59">
        <v>0</v>
      </c>
      <c r="T199" s="59">
        <v>0</v>
      </c>
      <c r="U199" s="59">
        <v>0</v>
      </c>
      <c r="V199" s="59">
        <v>0</v>
      </c>
      <c r="W199" s="59">
        <v>0</v>
      </c>
      <c r="X199" s="59">
        <v>0</v>
      </c>
      <c r="Y199" s="59">
        <v>0</v>
      </c>
      <c r="Z199" s="59" t="s">
        <v>140</v>
      </c>
    </row>
    <row r="200" spans="1:26">
      <c r="A200" s="93" t="s">
        <v>1250</v>
      </c>
      <c r="B200" s="93" t="s">
        <v>37</v>
      </c>
      <c r="C200" s="93" t="s">
        <v>118</v>
      </c>
      <c r="D200" s="93">
        <v>2015</v>
      </c>
      <c r="E200" s="93" t="s">
        <v>8</v>
      </c>
      <c r="F200" s="93" t="s">
        <v>8</v>
      </c>
      <c r="G200" s="256"/>
      <c r="H200" s="89">
        <v>99.432796089251923</v>
      </c>
      <c r="I200" s="59">
        <v>97.803870326062793</v>
      </c>
      <c r="J200" s="255">
        <v>1.6289257631891392</v>
      </c>
      <c r="K200" s="59">
        <v>20.426779466244117</v>
      </c>
      <c r="L200" s="59">
        <v>1.1520037703543335</v>
      </c>
      <c r="M200" s="59">
        <v>68.449597165074664</v>
      </c>
      <c r="N200" s="254">
        <v>0.47692199283480563</v>
      </c>
      <c r="O200" s="59">
        <v>6.6958318273403457</v>
      </c>
      <c r="P200" s="59">
        <v>2.2316618674036568</v>
      </c>
      <c r="R200" s="89">
        <v>80.845032003166224</v>
      </c>
      <c r="S200" s="59">
        <v>76.338320568686882</v>
      </c>
      <c r="T200" s="59">
        <v>4.5067114344793371</v>
      </c>
      <c r="U200" s="59">
        <v>15.501170894955765</v>
      </c>
      <c r="V200" s="59">
        <v>2.1867663564196143</v>
      </c>
      <c r="W200" s="59">
        <v>56.425477328216559</v>
      </c>
      <c r="X200" s="59">
        <v>1.5814497075793907</v>
      </c>
      <c r="Y200" s="59">
        <v>4.7208852986126058</v>
      </c>
      <c r="Z200" s="59" t="s">
        <v>140</v>
      </c>
    </row>
    <row r="201" spans="1:26">
      <c r="A201" s="93" t="s">
        <v>1267</v>
      </c>
      <c r="B201" s="93" t="s">
        <v>37</v>
      </c>
      <c r="C201" s="93" t="s">
        <v>118</v>
      </c>
      <c r="D201" s="93">
        <v>2015</v>
      </c>
      <c r="E201" s="93" t="s">
        <v>8</v>
      </c>
      <c r="F201" s="93" t="s">
        <v>84</v>
      </c>
      <c r="G201" s="256"/>
      <c r="H201" s="89">
        <v>0.24172308570831483</v>
      </c>
      <c r="I201" s="59">
        <v>0.2417230857083148</v>
      </c>
      <c r="J201" s="255">
        <v>0</v>
      </c>
      <c r="K201" s="59">
        <v>0</v>
      </c>
      <c r="L201" s="59">
        <v>0</v>
      </c>
      <c r="M201" s="59">
        <v>0.15017041622897354</v>
      </c>
      <c r="N201" s="254">
        <v>0</v>
      </c>
      <c r="O201" s="59">
        <v>9.1552669479341292E-2</v>
      </c>
      <c r="P201" s="59">
        <v>0</v>
      </c>
      <c r="R201" s="89">
        <v>0.22991280285509952</v>
      </c>
      <c r="S201" s="59">
        <v>0.22991280285509952</v>
      </c>
      <c r="T201" s="59">
        <v>0</v>
      </c>
      <c r="U201" s="59">
        <v>0</v>
      </c>
      <c r="V201" s="59">
        <v>0</v>
      </c>
      <c r="W201" s="59">
        <v>0.14000986835556734</v>
      </c>
      <c r="X201" s="59">
        <v>0</v>
      </c>
      <c r="Y201" s="59">
        <v>8.9902934499532183E-2</v>
      </c>
      <c r="Z201" s="59" t="s">
        <v>140</v>
      </c>
    </row>
    <row r="202" spans="1:26">
      <c r="A202" s="93" t="s">
        <v>1269</v>
      </c>
      <c r="B202" s="93" t="s">
        <v>37</v>
      </c>
      <c r="C202" s="93" t="s">
        <v>118</v>
      </c>
      <c r="D202" s="93">
        <v>2015</v>
      </c>
      <c r="E202" s="93" t="s">
        <v>8</v>
      </c>
      <c r="F202" s="93" t="s">
        <v>109</v>
      </c>
      <c r="G202" s="256"/>
      <c r="H202" s="89">
        <v>0.2262026560725324</v>
      </c>
      <c r="I202" s="59">
        <v>0.2262026560725324</v>
      </c>
      <c r="J202" s="255">
        <v>0</v>
      </c>
      <c r="K202" s="59">
        <v>0</v>
      </c>
      <c r="L202" s="59">
        <v>0</v>
      </c>
      <c r="M202" s="59">
        <v>0.20743289437559678</v>
      </c>
      <c r="N202" s="254">
        <v>0</v>
      </c>
      <c r="O202" s="59">
        <v>1.8769761696935609E-2</v>
      </c>
      <c r="P202" s="59">
        <v>0</v>
      </c>
      <c r="R202" s="89">
        <v>0.49969990160518635</v>
      </c>
      <c r="S202" s="59">
        <v>0.49969990160518635</v>
      </c>
      <c r="T202" s="59">
        <v>0</v>
      </c>
      <c r="U202" s="59">
        <v>0</v>
      </c>
      <c r="V202" s="59">
        <v>0</v>
      </c>
      <c r="W202" s="59">
        <v>0.45819168035223112</v>
      </c>
      <c r="X202" s="59">
        <v>0</v>
      </c>
      <c r="Y202" s="59">
        <v>4.1508221252955203E-2</v>
      </c>
      <c r="Z202" s="59" t="s">
        <v>140</v>
      </c>
    </row>
    <row r="203" spans="1:26">
      <c r="A203" s="93" t="s">
        <v>1270</v>
      </c>
      <c r="B203" s="93" t="s">
        <v>37</v>
      </c>
      <c r="C203" s="93" t="s">
        <v>118</v>
      </c>
      <c r="D203" s="93">
        <v>2015</v>
      </c>
      <c r="E203" s="93" t="s">
        <v>8</v>
      </c>
      <c r="F203" s="93" t="s">
        <v>98</v>
      </c>
      <c r="G203" s="256"/>
      <c r="H203" s="89">
        <v>4.2877013911932913E-6</v>
      </c>
      <c r="I203" s="59">
        <v>4.2877013911932913E-6</v>
      </c>
      <c r="J203" s="255">
        <v>0</v>
      </c>
      <c r="K203" s="59">
        <v>0</v>
      </c>
      <c r="L203" s="59">
        <v>0</v>
      </c>
      <c r="M203" s="59">
        <v>0</v>
      </c>
      <c r="N203" s="254">
        <v>0</v>
      </c>
      <c r="O203" s="59">
        <v>4.2877013911932913E-6</v>
      </c>
      <c r="P203" s="59">
        <v>0</v>
      </c>
      <c r="R203" s="89">
        <v>1.1370984089444609E-5</v>
      </c>
      <c r="S203" s="59">
        <v>1.1370984089444609E-5</v>
      </c>
      <c r="T203" s="59">
        <v>0</v>
      </c>
      <c r="U203" s="59">
        <v>0</v>
      </c>
      <c r="V203" s="59">
        <v>0</v>
      </c>
      <c r="W203" s="59">
        <v>0</v>
      </c>
      <c r="X203" s="59">
        <v>0</v>
      </c>
      <c r="Y203" s="59">
        <v>1.1370984089444609E-5</v>
      </c>
      <c r="Z203" s="59" t="s">
        <v>140</v>
      </c>
    </row>
    <row r="204" spans="1:26">
      <c r="A204" s="93" t="s">
        <v>1271</v>
      </c>
      <c r="B204" s="93" t="s">
        <v>37</v>
      </c>
      <c r="C204" s="93" t="s">
        <v>118</v>
      </c>
      <c r="D204" s="93">
        <v>2015</v>
      </c>
      <c r="E204" s="93" t="s">
        <v>8</v>
      </c>
      <c r="F204" s="93" t="s">
        <v>100</v>
      </c>
      <c r="G204" s="256"/>
      <c r="H204" s="89">
        <v>0</v>
      </c>
      <c r="I204" s="59">
        <v>0</v>
      </c>
      <c r="J204" s="255">
        <v>0</v>
      </c>
      <c r="K204" s="59">
        <v>0</v>
      </c>
      <c r="L204" s="59">
        <v>0</v>
      </c>
      <c r="M204" s="59">
        <v>0</v>
      </c>
      <c r="N204" s="254">
        <v>0</v>
      </c>
      <c r="O204" s="59">
        <v>0</v>
      </c>
      <c r="P204" s="59">
        <v>0</v>
      </c>
      <c r="R204" s="89">
        <v>0</v>
      </c>
      <c r="S204" s="59">
        <v>0</v>
      </c>
      <c r="T204" s="59">
        <v>0</v>
      </c>
      <c r="U204" s="59">
        <v>0</v>
      </c>
      <c r="V204" s="59">
        <v>0</v>
      </c>
      <c r="W204" s="59">
        <v>0</v>
      </c>
      <c r="X204" s="59">
        <v>0</v>
      </c>
      <c r="Y204" s="59">
        <v>0</v>
      </c>
      <c r="Z204" s="59" t="s">
        <v>140</v>
      </c>
    </row>
    <row r="205" spans="1:26">
      <c r="A205" s="93" t="s">
        <v>1272</v>
      </c>
      <c r="B205" s="93" t="s">
        <v>37</v>
      </c>
      <c r="C205" s="93" t="s">
        <v>118</v>
      </c>
      <c r="D205" s="93">
        <v>2015</v>
      </c>
      <c r="E205" s="93" t="s">
        <v>8</v>
      </c>
      <c r="F205" s="93" t="s">
        <v>88</v>
      </c>
      <c r="G205" s="256"/>
      <c r="H205" s="89">
        <v>9.1470537023055534E-2</v>
      </c>
      <c r="I205" s="59">
        <v>9.1470537023055534E-2</v>
      </c>
      <c r="J205" s="255">
        <v>0</v>
      </c>
      <c r="K205" s="59">
        <v>7.2411459878888834E-2</v>
      </c>
      <c r="L205" s="59">
        <v>0</v>
      </c>
      <c r="M205" s="59">
        <v>1.90590771441667E-2</v>
      </c>
      <c r="N205" s="254">
        <v>0</v>
      </c>
      <c r="O205" s="59">
        <v>0</v>
      </c>
      <c r="P205" s="59">
        <v>0</v>
      </c>
      <c r="R205" s="89">
        <v>0.11529962866194443</v>
      </c>
      <c r="S205" s="59">
        <v>0.11529962866194443</v>
      </c>
      <c r="T205" s="59">
        <v>0</v>
      </c>
      <c r="U205" s="59">
        <v>6.3113762478055557E-2</v>
      </c>
      <c r="V205" s="59">
        <v>0</v>
      </c>
      <c r="W205" s="59">
        <v>5.3178028133611097E-2</v>
      </c>
      <c r="X205" s="59">
        <v>0</v>
      </c>
      <c r="Y205" s="59">
        <v>0</v>
      </c>
      <c r="Z205" s="59" t="s">
        <v>140</v>
      </c>
    </row>
    <row r="206" spans="1:26">
      <c r="A206" s="93" t="s">
        <v>1274</v>
      </c>
      <c r="B206" s="93" t="s">
        <v>37</v>
      </c>
      <c r="C206" s="93" t="s">
        <v>118</v>
      </c>
      <c r="D206" s="93">
        <v>2015</v>
      </c>
      <c r="E206" s="93" t="s">
        <v>8</v>
      </c>
      <c r="F206" s="93" t="s">
        <v>89</v>
      </c>
      <c r="G206" s="256"/>
      <c r="H206" s="89">
        <v>2.6661336491694465</v>
      </c>
      <c r="I206" s="59">
        <v>2.6661336491694465</v>
      </c>
      <c r="J206" s="255">
        <v>0</v>
      </c>
      <c r="K206" s="59">
        <v>2.6661336491694465</v>
      </c>
      <c r="L206" s="59">
        <v>0</v>
      </c>
      <c r="M206" s="59">
        <v>0</v>
      </c>
      <c r="N206" s="254">
        <v>0</v>
      </c>
      <c r="O206" s="59">
        <v>0</v>
      </c>
      <c r="P206" s="59">
        <v>0</v>
      </c>
      <c r="R206" s="89">
        <v>1.8505876964324999</v>
      </c>
      <c r="S206" s="59">
        <v>1.8505876964324999</v>
      </c>
      <c r="T206" s="59">
        <v>0</v>
      </c>
      <c r="U206" s="59">
        <v>1.8743103598283344</v>
      </c>
      <c r="V206" s="59">
        <v>0</v>
      </c>
      <c r="W206" s="59">
        <v>0</v>
      </c>
      <c r="X206" s="59">
        <v>0</v>
      </c>
      <c r="Y206" s="59">
        <v>0</v>
      </c>
      <c r="Z206" s="59" t="s">
        <v>140</v>
      </c>
    </row>
    <row r="207" spans="1:26">
      <c r="A207" s="93" t="s">
        <v>1252</v>
      </c>
      <c r="B207" s="93" t="s">
        <v>37</v>
      </c>
      <c r="C207" s="93" t="s">
        <v>118</v>
      </c>
      <c r="D207" s="93">
        <v>2015</v>
      </c>
      <c r="E207" s="93" t="s">
        <v>8</v>
      </c>
      <c r="F207" s="93" t="s">
        <v>2</v>
      </c>
      <c r="G207" s="256"/>
      <c r="H207" s="89">
        <v>57.146264556402464</v>
      </c>
      <c r="I207" s="59">
        <v>57.146264556402464</v>
      </c>
      <c r="J207" s="255">
        <v>0</v>
      </c>
      <c r="K207" s="59">
        <v>6.6895926601222317</v>
      </c>
      <c r="L207" s="59">
        <v>0</v>
      </c>
      <c r="M207" s="59">
        <v>45.40413148307718</v>
      </c>
      <c r="N207" s="254">
        <v>0</v>
      </c>
      <c r="O207" s="59">
        <v>3.478590745753249</v>
      </c>
      <c r="P207" s="59">
        <v>1.5739496674498024</v>
      </c>
      <c r="R207" s="89">
        <v>45.75333949300127</v>
      </c>
      <c r="S207" s="59">
        <v>45.753339493001263</v>
      </c>
      <c r="T207" s="59">
        <v>0</v>
      </c>
      <c r="U207" s="59">
        <v>5.0697133353463872</v>
      </c>
      <c r="V207" s="59">
        <v>0</v>
      </c>
      <c r="W207" s="59">
        <v>38.038436338591744</v>
      </c>
      <c r="X207" s="59">
        <v>0</v>
      </c>
      <c r="Y207" s="59">
        <v>2.9072754542134129</v>
      </c>
      <c r="Z207" s="59" t="s">
        <v>140</v>
      </c>
    </row>
    <row r="208" spans="1:26">
      <c r="A208" s="93" t="s">
        <v>1254</v>
      </c>
      <c r="B208" s="93" t="s">
        <v>37</v>
      </c>
      <c r="C208" s="93" t="s">
        <v>118</v>
      </c>
      <c r="D208" s="93">
        <v>2015</v>
      </c>
      <c r="E208" s="93" t="s">
        <v>8</v>
      </c>
      <c r="F208" s="93" t="s">
        <v>3</v>
      </c>
      <c r="G208" s="256"/>
      <c r="H208" s="89">
        <v>2.0565380115470258</v>
      </c>
      <c r="I208" s="59">
        <v>2.0565380115470258</v>
      </c>
      <c r="J208" s="255">
        <v>0</v>
      </c>
      <c r="K208" s="59">
        <v>0.44730881710000026</v>
      </c>
      <c r="L208" s="59">
        <v>0</v>
      </c>
      <c r="M208" s="59">
        <v>0.45731259325672879</v>
      </c>
      <c r="N208" s="254">
        <v>0</v>
      </c>
      <c r="O208" s="59">
        <v>1.1519166011902966</v>
      </c>
      <c r="P208" s="59">
        <v>0</v>
      </c>
      <c r="R208" s="89">
        <v>0.68025575003553707</v>
      </c>
      <c r="S208" s="59">
        <v>0.68025575003553707</v>
      </c>
      <c r="T208" s="59">
        <v>0</v>
      </c>
      <c r="U208" s="59">
        <v>0.31439745322500018</v>
      </c>
      <c r="V208" s="59">
        <v>0</v>
      </c>
      <c r="W208" s="59">
        <v>0.34708288694203532</v>
      </c>
      <c r="X208" s="59">
        <v>0</v>
      </c>
      <c r="Y208" s="59">
        <v>2.4669422904335624E-2</v>
      </c>
      <c r="Z208" s="59" t="s">
        <v>140</v>
      </c>
    </row>
    <row r="209" spans="1:26">
      <c r="A209" s="93" t="s">
        <v>1265</v>
      </c>
      <c r="B209" s="93" t="s">
        <v>37</v>
      </c>
      <c r="C209" s="93" t="s">
        <v>118</v>
      </c>
      <c r="D209" s="93">
        <v>2015</v>
      </c>
      <c r="E209" s="93" t="s">
        <v>8</v>
      </c>
      <c r="F209" s="93" t="s">
        <v>4</v>
      </c>
      <c r="G209" s="256"/>
      <c r="H209" s="89">
        <v>12.173831709029296</v>
      </c>
      <c r="I209" s="59">
        <v>12.173831709029296</v>
      </c>
      <c r="J209" s="255">
        <v>0</v>
      </c>
      <c r="K209" s="59">
        <v>1.6796781608691669</v>
      </c>
      <c r="L209" s="59">
        <v>0</v>
      </c>
      <c r="M209" s="59">
        <v>9.8114388429720751</v>
      </c>
      <c r="N209" s="254">
        <v>0</v>
      </c>
      <c r="O209" s="59">
        <v>0.4307269273937343</v>
      </c>
      <c r="P209" s="59">
        <v>0.25198777779432197</v>
      </c>
      <c r="R209" s="89">
        <v>8.1887228472053888</v>
      </c>
      <c r="S209" s="59">
        <v>8.1887228472053888</v>
      </c>
      <c r="T209" s="59">
        <v>0</v>
      </c>
      <c r="U209" s="59">
        <v>1.3054944005502771</v>
      </c>
      <c r="V209" s="59">
        <v>0</v>
      </c>
      <c r="W209" s="59">
        <v>6.5885672863608802</v>
      </c>
      <c r="X209" s="59">
        <v>0</v>
      </c>
      <c r="Y209" s="59">
        <v>0.29756952266089753</v>
      </c>
      <c r="Z209" s="59" t="s">
        <v>140</v>
      </c>
    </row>
    <row r="210" spans="1:26">
      <c r="A210" s="93" t="s">
        <v>1256</v>
      </c>
      <c r="B210" s="93" t="s">
        <v>37</v>
      </c>
      <c r="C210" s="93" t="s">
        <v>118</v>
      </c>
      <c r="D210" s="93">
        <v>2015</v>
      </c>
      <c r="E210" s="93" t="s">
        <v>8</v>
      </c>
      <c r="F210" s="93" t="s">
        <v>5</v>
      </c>
      <c r="G210" s="256"/>
      <c r="H210" s="89">
        <v>6.1877442763278552</v>
      </c>
      <c r="I210" s="59">
        <v>6.1877442763278552</v>
      </c>
      <c r="J210" s="255">
        <v>0</v>
      </c>
      <c r="K210" s="59">
        <v>4.780106033409445</v>
      </c>
      <c r="L210" s="59">
        <v>0</v>
      </c>
      <c r="M210" s="59">
        <v>1.3284352938643249</v>
      </c>
      <c r="N210" s="254">
        <v>0</v>
      </c>
      <c r="O210" s="59">
        <v>7.9202949054084842E-2</v>
      </c>
      <c r="P210" s="59">
        <v>0</v>
      </c>
      <c r="R210" s="89">
        <v>4.0241981506084743</v>
      </c>
      <c r="S210" s="59">
        <v>4.0241981506084743</v>
      </c>
      <c r="T210" s="59">
        <v>0</v>
      </c>
      <c r="U210" s="59">
        <v>3.2029276786658323</v>
      </c>
      <c r="V210" s="59">
        <v>0</v>
      </c>
      <c r="W210" s="59">
        <v>0.78791559889807139</v>
      </c>
      <c r="X210" s="59">
        <v>0</v>
      </c>
      <c r="Y210" s="59">
        <v>4.6964990244294909E-2</v>
      </c>
      <c r="Z210" s="59" t="s">
        <v>140</v>
      </c>
    </row>
    <row r="211" spans="1:26">
      <c r="A211" s="93" t="s">
        <v>1258</v>
      </c>
      <c r="B211" s="93" t="s">
        <v>37</v>
      </c>
      <c r="C211" s="93" t="s">
        <v>118</v>
      </c>
      <c r="D211" s="93">
        <v>2015</v>
      </c>
      <c r="E211" s="93" t="s">
        <v>8</v>
      </c>
      <c r="F211" s="93" t="s">
        <v>6</v>
      </c>
      <c r="G211" s="256"/>
      <c r="H211" s="89">
        <v>7.418395605131578</v>
      </c>
      <c r="I211" s="59">
        <v>5.7894698419424397</v>
      </c>
      <c r="J211" s="255">
        <v>1.6289257631891392</v>
      </c>
      <c r="K211" s="59">
        <v>0.86132099001689977</v>
      </c>
      <c r="L211" s="59">
        <v>1.1520037703543335</v>
      </c>
      <c r="M211" s="59">
        <v>3.7190890293662924</v>
      </c>
      <c r="N211" s="254">
        <v>0.47692199283480563</v>
      </c>
      <c r="O211" s="59">
        <v>0.80333540039971563</v>
      </c>
      <c r="P211" s="59">
        <v>0.40572442215953258</v>
      </c>
      <c r="R211" s="89">
        <v>9.2943681216328073</v>
      </c>
      <c r="S211" s="59">
        <v>4.7876566871534685</v>
      </c>
      <c r="T211" s="59">
        <v>4.5067114344793371</v>
      </c>
      <c r="U211" s="59">
        <v>0.75720849990353756</v>
      </c>
      <c r="V211" s="59">
        <v>2.1867663564196143</v>
      </c>
      <c r="W211" s="59">
        <v>3.3034895453815269</v>
      </c>
      <c r="X211" s="59">
        <v>1.5814497075793907</v>
      </c>
      <c r="Y211" s="59">
        <v>0.72695864186840442</v>
      </c>
      <c r="Z211" s="59" t="s">
        <v>140</v>
      </c>
    </row>
    <row r="212" spans="1:26">
      <c r="A212" s="93" t="s">
        <v>1260</v>
      </c>
      <c r="B212" s="93" t="s">
        <v>37</v>
      </c>
      <c r="C212" s="93" t="s">
        <v>118</v>
      </c>
      <c r="D212" s="93">
        <v>2015</v>
      </c>
      <c r="E212" s="93" t="s">
        <v>8</v>
      </c>
      <c r="F212" s="93" t="s">
        <v>12</v>
      </c>
      <c r="G212" s="256"/>
      <c r="H212" s="89">
        <v>11.224492002838987</v>
      </c>
      <c r="I212" s="59">
        <v>11.224492002838986</v>
      </c>
      <c r="J212" s="255">
        <v>0</v>
      </c>
      <c r="K212" s="59">
        <v>3.2302276956766698</v>
      </c>
      <c r="L212" s="59">
        <v>0</v>
      </c>
      <c r="M212" s="59">
        <v>7.3525275347893286</v>
      </c>
      <c r="N212" s="254">
        <v>0</v>
      </c>
      <c r="O212" s="59">
        <v>0.64173677237298821</v>
      </c>
      <c r="P212" s="59">
        <v>0</v>
      </c>
      <c r="R212" s="89">
        <v>10.208649360510178</v>
      </c>
      <c r="S212" s="59">
        <v>10.208649360510178</v>
      </c>
      <c r="T212" s="59">
        <v>0</v>
      </c>
      <c r="U212" s="59">
        <v>2.9140054049583402</v>
      </c>
      <c r="V212" s="59">
        <v>0</v>
      </c>
      <c r="W212" s="59">
        <v>6.7086060952008975</v>
      </c>
      <c r="X212" s="59">
        <v>0</v>
      </c>
      <c r="Y212" s="59">
        <v>0.58603786035093997</v>
      </c>
      <c r="Z212" s="59" t="s">
        <v>140</v>
      </c>
    </row>
    <row r="213" spans="1:26">
      <c r="A213" s="93" t="s">
        <v>1262</v>
      </c>
      <c r="B213" s="93" t="s">
        <v>37</v>
      </c>
      <c r="C213" s="93" t="s">
        <v>118</v>
      </c>
      <c r="D213" s="93">
        <v>2015</v>
      </c>
      <c r="E213" s="93" t="s">
        <v>8</v>
      </c>
      <c r="F213" s="93" t="s">
        <v>105</v>
      </c>
      <c r="G213" s="256"/>
      <c r="H213" s="89">
        <v>0</v>
      </c>
      <c r="I213" s="59">
        <v>0</v>
      </c>
      <c r="J213" s="255">
        <v>0</v>
      </c>
      <c r="K213" s="59">
        <v>0</v>
      </c>
      <c r="L213" s="59">
        <v>0</v>
      </c>
      <c r="M213" s="59">
        <v>0</v>
      </c>
      <c r="N213" s="254">
        <v>0</v>
      </c>
      <c r="O213" s="59">
        <v>0</v>
      </c>
      <c r="P213" s="59">
        <v>0</v>
      </c>
      <c r="R213" s="89">
        <v>0</v>
      </c>
      <c r="S213" s="59">
        <v>0</v>
      </c>
      <c r="T213" s="59">
        <v>0</v>
      </c>
      <c r="U213" s="59">
        <v>0</v>
      </c>
      <c r="V213" s="59">
        <v>0</v>
      </c>
      <c r="W213" s="59">
        <v>0</v>
      </c>
      <c r="X213" s="59">
        <v>0</v>
      </c>
      <c r="Y213" s="59">
        <v>0</v>
      </c>
      <c r="Z213" s="59" t="s">
        <v>140</v>
      </c>
    </row>
    <row r="214" spans="1:26">
      <c r="A214" s="93" t="s">
        <v>1264</v>
      </c>
      <c r="B214" s="93" t="s">
        <v>37</v>
      </c>
      <c r="C214" s="93" t="s">
        <v>118</v>
      </c>
      <c r="D214" s="93">
        <v>2015</v>
      </c>
      <c r="E214" s="93" t="s">
        <v>8</v>
      </c>
      <c r="F214" s="93" t="s">
        <v>106</v>
      </c>
      <c r="G214" s="256"/>
      <c r="H214" s="89">
        <v>0</v>
      </c>
      <c r="I214" s="59">
        <v>0</v>
      </c>
      <c r="J214" s="255">
        <v>0</v>
      </c>
      <c r="K214" s="59">
        <v>0</v>
      </c>
      <c r="L214" s="59">
        <v>0</v>
      </c>
      <c r="M214" s="59">
        <v>0</v>
      </c>
      <c r="N214" s="254">
        <v>0</v>
      </c>
      <c r="O214" s="59">
        <v>0</v>
      </c>
      <c r="P214" s="59">
        <v>0</v>
      </c>
      <c r="R214" s="89">
        <v>0</v>
      </c>
      <c r="S214" s="59">
        <v>0</v>
      </c>
      <c r="T214" s="59">
        <v>0</v>
      </c>
      <c r="U214" s="59">
        <v>0</v>
      </c>
      <c r="V214" s="59">
        <v>0</v>
      </c>
      <c r="W214" s="59">
        <v>0</v>
      </c>
      <c r="X214" s="59">
        <v>0</v>
      </c>
      <c r="Y214" s="59">
        <v>0</v>
      </c>
      <c r="Z214" s="59" t="s">
        <v>140</v>
      </c>
    </row>
    <row r="215" spans="1:26">
      <c r="A215" s="93" t="s">
        <v>1277</v>
      </c>
      <c r="B215" s="93" t="s">
        <v>39</v>
      </c>
      <c r="C215" s="93" t="s">
        <v>119</v>
      </c>
      <c r="D215" s="93">
        <v>2015</v>
      </c>
      <c r="E215" s="93" t="s">
        <v>8</v>
      </c>
      <c r="F215" s="93" t="s">
        <v>8</v>
      </c>
      <c r="G215" s="256"/>
      <c r="H215" s="89">
        <v>56.861932204636027</v>
      </c>
      <c r="I215" s="59">
        <v>55.07744745952877</v>
      </c>
      <c r="J215" s="255">
        <v>1.7844847451072654</v>
      </c>
      <c r="K215" s="59">
        <v>13.82196234332841</v>
      </c>
      <c r="L215" s="59">
        <v>1.7450898120968834</v>
      </c>
      <c r="M215" s="59">
        <v>34.681351604131855</v>
      </c>
      <c r="N215" s="254">
        <v>3.9394933010381911E-2</v>
      </c>
      <c r="O215" s="59">
        <v>5.0059945157986121</v>
      </c>
      <c r="P215" s="59">
        <v>1.5681389962698828</v>
      </c>
      <c r="R215" s="89">
        <v>46.121831790381378</v>
      </c>
      <c r="S215" s="59">
        <v>40.979547211889454</v>
      </c>
      <c r="T215" s="59">
        <v>5.142284578491922</v>
      </c>
      <c r="U215" s="59">
        <v>11.393373437047957</v>
      </c>
      <c r="V215" s="59">
        <v>3.49853600865077</v>
      </c>
      <c r="W215" s="59">
        <v>27.724740578767527</v>
      </c>
      <c r="X215" s="59">
        <v>0.11252336568405139</v>
      </c>
      <c r="Y215" s="59">
        <v>4.0991440780142474</v>
      </c>
      <c r="Z215" s="59" t="s">
        <v>140</v>
      </c>
    </row>
    <row r="216" spans="1:26">
      <c r="A216" s="93" t="s">
        <v>1294</v>
      </c>
      <c r="B216" s="93" t="s">
        <v>39</v>
      </c>
      <c r="C216" s="93" t="s">
        <v>119</v>
      </c>
      <c r="D216" s="93">
        <v>2015</v>
      </c>
      <c r="E216" s="93" t="s">
        <v>8</v>
      </c>
      <c r="F216" s="93" t="s">
        <v>84</v>
      </c>
      <c r="G216" s="256"/>
      <c r="H216" s="89">
        <v>0.66437967848372392</v>
      </c>
      <c r="I216" s="59">
        <v>0.66437967848372403</v>
      </c>
      <c r="J216" s="255">
        <v>0</v>
      </c>
      <c r="K216" s="59">
        <v>0</v>
      </c>
      <c r="L216" s="59">
        <v>0</v>
      </c>
      <c r="M216" s="59">
        <v>0.51267405078672679</v>
      </c>
      <c r="N216" s="254">
        <v>0</v>
      </c>
      <c r="O216" s="59">
        <v>0.15170562769699719</v>
      </c>
      <c r="P216" s="59">
        <v>0</v>
      </c>
      <c r="R216" s="89">
        <v>0.57824380750183313</v>
      </c>
      <c r="S216" s="59">
        <v>0.57824380750183313</v>
      </c>
      <c r="T216" s="59">
        <v>0</v>
      </c>
      <c r="U216" s="59">
        <v>0</v>
      </c>
      <c r="V216" s="59">
        <v>0</v>
      </c>
      <c r="W216" s="59">
        <v>0.43466521014238713</v>
      </c>
      <c r="X216" s="59">
        <v>0</v>
      </c>
      <c r="Y216" s="59">
        <v>0.14357859735944606</v>
      </c>
      <c r="Z216" s="59" t="s">
        <v>140</v>
      </c>
    </row>
    <row r="217" spans="1:26">
      <c r="A217" s="93" t="s">
        <v>1296</v>
      </c>
      <c r="B217" s="93" t="s">
        <v>39</v>
      </c>
      <c r="C217" s="93" t="s">
        <v>119</v>
      </c>
      <c r="D217" s="93">
        <v>2015</v>
      </c>
      <c r="E217" s="93" t="s">
        <v>8</v>
      </c>
      <c r="F217" s="93" t="s">
        <v>109</v>
      </c>
      <c r="G217" s="256"/>
      <c r="H217" s="89">
        <v>0.22624516020452651</v>
      </c>
      <c r="I217" s="59">
        <v>0.22624516020452651</v>
      </c>
      <c r="J217" s="255">
        <v>0</v>
      </c>
      <c r="K217" s="59">
        <v>0</v>
      </c>
      <c r="L217" s="59">
        <v>0</v>
      </c>
      <c r="M217" s="59">
        <v>0.17797484521384199</v>
      </c>
      <c r="N217" s="254">
        <v>0</v>
      </c>
      <c r="O217" s="59">
        <v>4.8270314990684494E-2</v>
      </c>
      <c r="P217" s="59">
        <v>0</v>
      </c>
      <c r="R217" s="89">
        <v>0.54855932261342866</v>
      </c>
      <c r="S217" s="59">
        <v>0.54855932261342866</v>
      </c>
      <c r="T217" s="59">
        <v>0</v>
      </c>
      <c r="U217" s="59">
        <v>0</v>
      </c>
      <c r="V217" s="59">
        <v>0</v>
      </c>
      <c r="W217" s="59">
        <v>0.42494697507669349</v>
      </c>
      <c r="X217" s="59">
        <v>0</v>
      </c>
      <c r="Y217" s="59">
        <v>0.12361234753673514</v>
      </c>
      <c r="Z217" s="59" t="s">
        <v>140</v>
      </c>
    </row>
    <row r="218" spans="1:26">
      <c r="A218" s="93" t="s">
        <v>1297</v>
      </c>
      <c r="B218" s="93" t="s">
        <v>39</v>
      </c>
      <c r="C218" s="93" t="s">
        <v>119</v>
      </c>
      <c r="D218" s="93">
        <v>2015</v>
      </c>
      <c r="E218" s="93" t="s">
        <v>8</v>
      </c>
      <c r="F218" s="93" t="s">
        <v>98</v>
      </c>
      <c r="G218" s="256"/>
      <c r="H218" s="89">
        <v>0.12503202448289702</v>
      </c>
      <c r="I218" s="59">
        <v>0.12503202448289702</v>
      </c>
      <c r="J218" s="255">
        <v>0</v>
      </c>
      <c r="K218" s="59">
        <v>0</v>
      </c>
      <c r="L218" s="59">
        <v>0</v>
      </c>
      <c r="M218" s="59">
        <v>8.5544983622436815E-2</v>
      </c>
      <c r="N218" s="254">
        <v>0</v>
      </c>
      <c r="O218" s="59">
        <v>3.9487040860460197E-2</v>
      </c>
      <c r="P218" s="59">
        <v>0</v>
      </c>
      <c r="R218" s="89">
        <v>0.33158492892864289</v>
      </c>
      <c r="S218" s="59">
        <v>0.33158492892864289</v>
      </c>
      <c r="T218" s="59">
        <v>0</v>
      </c>
      <c r="U218" s="59">
        <v>0</v>
      </c>
      <c r="V218" s="59">
        <v>0</v>
      </c>
      <c r="W218" s="59">
        <v>0.22686529656670246</v>
      </c>
      <c r="X218" s="59">
        <v>0</v>
      </c>
      <c r="Y218" s="59">
        <v>0.10471963236194044</v>
      </c>
      <c r="Z218" s="59" t="s">
        <v>140</v>
      </c>
    </row>
    <row r="219" spans="1:26">
      <c r="A219" s="93" t="s">
        <v>1298</v>
      </c>
      <c r="B219" s="93" t="s">
        <v>39</v>
      </c>
      <c r="C219" s="93" t="s">
        <v>119</v>
      </c>
      <c r="D219" s="93">
        <v>2015</v>
      </c>
      <c r="E219" s="93" t="s">
        <v>8</v>
      </c>
      <c r="F219" s="93" t="s">
        <v>100</v>
      </c>
      <c r="G219" s="256"/>
      <c r="H219" s="89">
        <v>0</v>
      </c>
      <c r="I219" s="59">
        <v>0</v>
      </c>
      <c r="J219" s="255">
        <v>0</v>
      </c>
      <c r="K219" s="59">
        <v>0</v>
      </c>
      <c r="L219" s="59">
        <v>0</v>
      </c>
      <c r="M219" s="59">
        <v>0</v>
      </c>
      <c r="N219" s="254">
        <v>0</v>
      </c>
      <c r="O219" s="59">
        <v>0</v>
      </c>
      <c r="P219" s="59">
        <v>0</v>
      </c>
      <c r="R219" s="89">
        <v>0</v>
      </c>
      <c r="S219" s="59">
        <v>0</v>
      </c>
      <c r="T219" s="59">
        <v>0</v>
      </c>
      <c r="U219" s="59">
        <v>0</v>
      </c>
      <c r="V219" s="59">
        <v>0</v>
      </c>
      <c r="W219" s="59">
        <v>0</v>
      </c>
      <c r="X219" s="59">
        <v>0</v>
      </c>
      <c r="Y219" s="59">
        <v>0</v>
      </c>
      <c r="Z219" s="59" t="s">
        <v>140</v>
      </c>
    </row>
    <row r="220" spans="1:26">
      <c r="A220" s="93" t="s">
        <v>1299</v>
      </c>
      <c r="B220" s="93" t="s">
        <v>39</v>
      </c>
      <c r="C220" s="93" t="s">
        <v>119</v>
      </c>
      <c r="D220" s="93">
        <v>2015</v>
      </c>
      <c r="E220" s="93" t="s">
        <v>8</v>
      </c>
      <c r="F220" s="93" t="s">
        <v>88</v>
      </c>
      <c r="G220" s="256"/>
      <c r="H220" s="89">
        <v>0.1374096325305556</v>
      </c>
      <c r="I220" s="59">
        <v>0.1374096325305556</v>
      </c>
      <c r="J220" s="255">
        <v>0</v>
      </c>
      <c r="K220" s="59">
        <v>0.12389496908027781</v>
      </c>
      <c r="L220" s="59">
        <v>0</v>
      </c>
      <c r="M220" s="59">
        <v>1.3514663450277801E-2</v>
      </c>
      <c r="N220" s="254">
        <v>0</v>
      </c>
      <c r="O220" s="59">
        <v>0</v>
      </c>
      <c r="P220" s="59">
        <v>0</v>
      </c>
      <c r="R220" s="89">
        <v>0.12717960342305559</v>
      </c>
      <c r="S220" s="59">
        <v>0.12717960342305559</v>
      </c>
      <c r="T220" s="59">
        <v>0</v>
      </c>
      <c r="U220" s="59">
        <v>8.8592561632222303E-2</v>
      </c>
      <c r="V220" s="59">
        <v>0</v>
      </c>
      <c r="W220" s="59">
        <v>3.8773830238888897E-2</v>
      </c>
      <c r="X220" s="59">
        <v>0</v>
      </c>
      <c r="Y220" s="59">
        <v>0</v>
      </c>
      <c r="Z220" s="59" t="s">
        <v>140</v>
      </c>
    </row>
    <row r="221" spans="1:26">
      <c r="A221" s="93" t="s">
        <v>1301</v>
      </c>
      <c r="B221" s="93" t="s">
        <v>39</v>
      </c>
      <c r="C221" s="93" t="s">
        <v>119</v>
      </c>
      <c r="D221" s="93">
        <v>2015</v>
      </c>
      <c r="E221" s="93" t="s">
        <v>8</v>
      </c>
      <c r="F221" s="93" t="s">
        <v>89</v>
      </c>
      <c r="G221" s="256"/>
      <c r="H221" s="89">
        <v>1.886307560921944</v>
      </c>
      <c r="I221" s="59">
        <v>1.886307560921944</v>
      </c>
      <c r="J221" s="255">
        <v>0</v>
      </c>
      <c r="K221" s="59">
        <v>1.8863075609219437</v>
      </c>
      <c r="L221" s="59">
        <v>0</v>
      </c>
      <c r="M221" s="59">
        <v>0</v>
      </c>
      <c r="N221" s="254">
        <v>0</v>
      </c>
      <c r="O221" s="59">
        <v>0</v>
      </c>
      <c r="P221" s="59">
        <v>0</v>
      </c>
      <c r="R221" s="89">
        <v>1.4708308551902789</v>
      </c>
      <c r="S221" s="59">
        <v>1.4708308551902789</v>
      </c>
      <c r="T221" s="59">
        <v>0</v>
      </c>
      <c r="U221" s="59">
        <v>1.5237421607700012</v>
      </c>
      <c r="V221" s="59">
        <v>0</v>
      </c>
      <c r="W221" s="59">
        <v>0</v>
      </c>
      <c r="X221" s="59">
        <v>0</v>
      </c>
      <c r="Y221" s="59">
        <v>0</v>
      </c>
      <c r="Z221" s="59" t="s">
        <v>140</v>
      </c>
    </row>
    <row r="222" spans="1:26">
      <c r="A222" s="93" t="s">
        <v>1279</v>
      </c>
      <c r="B222" s="93" t="s">
        <v>39</v>
      </c>
      <c r="C222" s="93" t="s">
        <v>119</v>
      </c>
      <c r="D222" s="93">
        <v>2015</v>
      </c>
      <c r="E222" s="93" t="s">
        <v>8</v>
      </c>
      <c r="F222" s="93" t="s">
        <v>2</v>
      </c>
      <c r="G222" s="256"/>
      <c r="H222" s="89">
        <v>19.59259755708473</v>
      </c>
      <c r="I222" s="59">
        <v>19.59259755708473</v>
      </c>
      <c r="J222" s="255">
        <v>0</v>
      </c>
      <c r="K222" s="59">
        <v>5.6950515356683296</v>
      </c>
      <c r="L222" s="59">
        <v>0</v>
      </c>
      <c r="M222" s="59">
        <v>12.309973929845629</v>
      </c>
      <c r="N222" s="254">
        <v>0</v>
      </c>
      <c r="O222" s="59">
        <v>1.2204092093980035</v>
      </c>
      <c r="P222" s="59">
        <v>0.3671628821727666</v>
      </c>
      <c r="R222" s="89">
        <v>14.300994674507754</v>
      </c>
      <c r="S222" s="59">
        <v>14.300994674507752</v>
      </c>
      <c r="T222" s="59">
        <v>0</v>
      </c>
      <c r="U222" s="59">
        <v>4.5978976705397177</v>
      </c>
      <c r="V222" s="59">
        <v>0</v>
      </c>
      <c r="W222" s="59">
        <v>10.293435324225092</v>
      </c>
      <c r="X222" s="59">
        <v>0</v>
      </c>
      <c r="Y222" s="59">
        <v>1.0040795219990521</v>
      </c>
      <c r="Z222" s="59" t="s">
        <v>140</v>
      </c>
    </row>
    <row r="223" spans="1:26">
      <c r="A223" s="93" t="s">
        <v>1281</v>
      </c>
      <c r="B223" s="93" t="s">
        <v>39</v>
      </c>
      <c r="C223" s="93" t="s">
        <v>119</v>
      </c>
      <c r="D223" s="93">
        <v>2015</v>
      </c>
      <c r="E223" s="93" t="s">
        <v>8</v>
      </c>
      <c r="F223" s="93" t="s">
        <v>3</v>
      </c>
      <c r="G223" s="256"/>
      <c r="H223" s="89">
        <v>18.049261849140834</v>
      </c>
      <c r="I223" s="59">
        <v>18.049261849140834</v>
      </c>
      <c r="J223" s="255">
        <v>0</v>
      </c>
      <c r="K223" s="59">
        <v>2.5063107302227783</v>
      </c>
      <c r="L223" s="59">
        <v>0</v>
      </c>
      <c r="M223" s="59">
        <v>13.492489711383326</v>
      </c>
      <c r="N223" s="254">
        <v>0</v>
      </c>
      <c r="O223" s="59">
        <v>1.9525050231528152</v>
      </c>
      <c r="P223" s="59">
        <v>9.795638438191448E-2</v>
      </c>
      <c r="R223" s="89">
        <v>13.80715022862471</v>
      </c>
      <c r="S223" s="59">
        <v>13.80715022862471</v>
      </c>
      <c r="T223" s="59">
        <v>0</v>
      </c>
      <c r="U223" s="59">
        <v>2.0516807246561095</v>
      </c>
      <c r="V223" s="59">
        <v>0</v>
      </c>
      <c r="W223" s="59">
        <v>10.720292459275637</v>
      </c>
      <c r="X223" s="59">
        <v>0</v>
      </c>
      <c r="Y223" s="59">
        <v>1.5441139730640743</v>
      </c>
      <c r="Z223" s="59" t="s">
        <v>140</v>
      </c>
    </row>
    <row r="224" spans="1:26">
      <c r="A224" s="93" t="s">
        <v>1292</v>
      </c>
      <c r="B224" s="93" t="s">
        <v>39</v>
      </c>
      <c r="C224" s="93" t="s">
        <v>119</v>
      </c>
      <c r="D224" s="93">
        <v>2015</v>
      </c>
      <c r="E224" s="93" t="s">
        <v>8</v>
      </c>
      <c r="F224" s="93" t="s">
        <v>4</v>
      </c>
      <c r="G224" s="256"/>
      <c r="H224" s="89">
        <v>2.5485956318449321</v>
      </c>
      <c r="I224" s="59">
        <v>2.5485956318449321</v>
      </c>
      <c r="J224" s="255">
        <v>0</v>
      </c>
      <c r="K224" s="59">
        <v>1.7817470467183329</v>
      </c>
      <c r="L224" s="59">
        <v>0</v>
      </c>
      <c r="M224" s="59">
        <v>0.72648252816651138</v>
      </c>
      <c r="N224" s="254">
        <v>0</v>
      </c>
      <c r="O224" s="59">
        <v>4.0366056960087902E-2</v>
      </c>
      <c r="P224" s="59">
        <v>0</v>
      </c>
      <c r="R224" s="89">
        <v>2.0827225565879814</v>
      </c>
      <c r="S224" s="59">
        <v>2.0827225565879814</v>
      </c>
      <c r="T224" s="59">
        <v>0</v>
      </c>
      <c r="U224" s="59">
        <v>1.5909927363180567</v>
      </c>
      <c r="V224" s="59">
        <v>0</v>
      </c>
      <c r="W224" s="59">
        <v>0.48392135808271791</v>
      </c>
      <c r="X224" s="59">
        <v>0</v>
      </c>
      <c r="Y224" s="59">
        <v>2.9642884991929245E-2</v>
      </c>
      <c r="Z224" s="59" t="s">
        <v>140</v>
      </c>
    </row>
    <row r="225" spans="1:26">
      <c r="A225" s="93" t="s">
        <v>1283</v>
      </c>
      <c r="B225" s="93" t="s">
        <v>39</v>
      </c>
      <c r="C225" s="93" t="s">
        <v>119</v>
      </c>
      <c r="D225" s="93">
        <v>2015</v>
      </c>
      <c r="E225" s="93" t="s">
        <v>8</v>
      </c>
      <c r="F225" s="93" t="s">
        <v>5</v>
      </c>
      <c r="G225" s="256"/>
      <c r="H225" s="89">
        <v>6.8490844473203287</v>
      </c>
      <c r="I225" s="59">
        <v>6.8490844473203287</v>
      </c>
      <c r="J225" s="255">
        <v>0</v>
      </c>
      <c r="K225" s="59">
        <v>1.2073572552169449</v>
      </c>
      <c r="L225" s="59">
        <v>0</v>
      </c>
      <c r="M225" s="59">
        <v>4.9932595155413981</v>
      </c>
      <c r="N225" s="254">
        <v>0</v>
      </c>
      <c r="O225" s="59">
        <v>0.64846767656198501</v>
      </c>
      <c r="P225" s="59">
        <v>0</v>
      </c>
      <c r="R225" s="89">
        <v>4.4112499465338724</v>
      </c>
      <c r="S225" s="59">
        <v>4.4112499465338715</v>
      </c>
      <c r="T225" s="59">
        <v>0</v>
      </c>
      <c r="U225" s="59">
        <v>0.97557017091749976</v>
      </c>
      <c r="V225" s="59">
        <v>0</v>
      </c>
      <c r="W225" s="59">
        <v>3.0933275619338452</v>
      </c>
      <c r="X225" s="59">
        <v>0</v>
      </c>
      <c r="Y225" s="59">
        <v>0.40177580816363795</v>
      </c>
      <c r="Z225" s="59" t="s">
        <v>140</v>
      </c>
    </row>
    <row r="226" spans="1:26">
      <c r="A226" s="93" t="s">
        <v>1285</v>
      </c>
      <c r="B226" s="93" t="s">
        <v>39</v>
      </c>
      <c r="C226" s="93" t="s">
        <v>119</v>
      </c>
      <c r="D226" s="93">
        <v>2015</v>
      </c>
      <c r="E226" s="93" t="s">
        <v>8</v>
      </c>
      <c r="F226" s="93" t="s">
        <v>6</v>
      </c>
      <c r="G226" s="256"/>
      <c r="H226" s="89">
        <v>6.6478735033148162</v>
      </c>
      <c r="I226" s="59">
        <v>4.8633887582075515</v>
      </c>
      <c r="J226" s="255">
        <v>1.7844847451072654</v>
      </c>
      <c r="K226" s="59">
        <v>0.6212932455006448</v>
      </c>
      <c r="L226" s="59">
        <v>1.7450898120968834</v>
      </c>
      <c r="M226" s="59">
        <v>2.2144255087838602</v>
      </c>
      <c r="N226" s="254">
        <v>3.9394933010381911E-2</v>
      </c>
      <c r="O226" s="59">
        <v>0.92465027420784474</v>
      </c>
      <c r="P226" s="59">
        <v>1.1030197297152018</v>
      </c>
      <c r="R226" s="89">
        <v>8.5466823139656221</v>
      </c>
      <c r="S226" s="59">
        <v>3.4043977354736996</v>
      </c>
      <c r="T226" s="59">
        <v>5.142284578491922</v>
      </c>
      <c r="U226" s="59">
        <v>0.56489741221518797</v>
      </c>
      <c r="V226" s="59">
        <v>3.49853600865077</v>
      </c>
      <c r="W226" s="59">
        <v>2.0060163265286715</v>
      </c>
      <c r="X226" s="59">
        <v>0.11252336568405139</v>
      </c>
      <c r="Y226" s="59">
        <v>0.83348399672984008</v>
      </c>
      <c r="Z226" s="59" t="s">
        <v>140</v>
      </c>
    </row>
    <row r="227" spans="1:26">
      <c r="A227" s="93" t="s">
        <v>1287</v>
      </c>
      <c r="B227" s="93" t="s">
        <v>39</v>
      </c>
      <c r="C227" s="93" t="s">
        <v>119</v>
      </c>
      <c r="D227" s="93">
        <v>2015</v>
      </c>
      <c r="E227" s="93" t="s">
        <v>8</v>
      </c>
      <c r="F227" s="93" t="s">
        <v>12</v>
      </c>
      <c r="G227" s="256"/>
      <c r="H227" s="89">
        <v>0.26017718379047489</v>
      </c>
      <c r="I227" s="59">
        <v>0.26017718379047489</v>
      </c>
      <c r="J227" s="255">
        <v>0</v>
      </c>
      <c r="K227" s="59">
        <v>0</v>
      </c>
      <c r="L227" s="59">
        <v>0</v>
      </c>
      <c r="M227" s="59">
        <v>0.24055685096028087</v>
      </c>
      <c r="N227" s="254">
        <v>0</v>
      </c>
      <c r="O227" s="59">
        <v>1.9620332830193994E-2</v>
      </c>
      <c r="P227" s="59">
        <v>0</v>
      </c>
      <c r="R227" s="89">
        <v>0.24821848143312603</v>
      </c>
      <c r="S227" s="59">
        <v>0.24821848143312603</v>
      </c>
      <c r="T227" s="59">
        <v>0</v>
      </c>
      <c r="U227" s="59">
        <v>0</v>
      </c>
      <c r="V227" s="59">
        <v>0</v>
      </c>
      <c r="W227" s="59">
        <v>0.22936153326359354</v>
      </c>
      <c r="X227" s="59">
        <v>0</v>
      </c>
      <c r="Y227" s="59">
        <v>1.885694816953247E-2</v>
      </c>
      <c r="Z227" s="59" t="s">
        <v>140</v>
      </c>
    </row>
    <row r="228" spans="1:26">
      <c r="A228" s="93" t="s">
        <v>1289</v>
      </c>
      <c r="B228" s="93" t="s">
        <v>39</v>
      </c>
      <c r="C228" s="93" t="s">
        <v>119</v>
      </c>
      <c r="D228" s="93">
        <v>2015</v>
      </c>
      <c r="E228" s="93" t="s">
        <v>8</v>
      </c>
      <c r="F228" s="93" t="s">
        <v>105</v>
      </c>
      <c r="G228" s="256"/>
      <c r="H228" s="89">
        <v>0</v>
      </c>
      <c r="I228" s="59">
        <v>0</v>
      </c>
      <c r="J228" s="255">
        <v>0</v>
      </c>
      <c r="K228" s="59">
        <v>0</v>
      </c>
      <c r="L228" s="59">
        <v>0</v>
      </c>
      <c r="M228" s="59">
        <v>0</v>
      </c>
      <c r="N228" s="254">
        <v>0</v>
      </c>
      <c r="O228" s="59">
        <v>0</v>
      </c>
      <c r="P228" s="59">
        <v>0</v>
      </c>
      <c r="R228" s="89">
        <v>0</v>
      </c>
      <c r="S228" s="59">
        <v>0</v>
      </c>
      <c r="T228" s="59">
        <v>0</v>
      </c>
      <c r="U228" s="59">
        <v>0</v>
      </c>
      <c r="V228" s="59">
        <v>0</v>
      </c>
      <c r="W228" s="59">
        <v>0</v>
      </c>
      <c r="X228" s="59">
        <v>0</v>
      </c>
      <c r="Y228" s="59">
        <v>0</v>
      </c>
      <c r="Z228" s="59" t="s">
        <v>140</v>
      </c>
    </row>
    <row r="229" spans="1:26">
      <c r="A229" s="93" t="s">
        <v>1291</v>
      </c>
      <c r="B229" s="93" t="s">
        <v>39</v>
      </c>
      <c r="C229" s="93" t="s">
        <v>119</v>
      </c>
      <c r="D229" s="93">
        <v>2015</v>
      </c>
      <c r="E229" s="93" t="s">
        <v>8</v>
      </c>
      <c r="F229" s="93" t="s">
        <v>106</v>
      </c>
      <c r="G229" s="256"/>
      <c r="H229" s="89">
        <v>0</v>
      </c>
      <c r="I229" s="59">
        <v>0</v>
      </c>
      <c r="J229" s="255">
        <v>0</v>
      </c>
      <c r="K229" s="59">
        <v>0</v>
      </c>
      <c r="L229" s="59">
        <v>0</v>
      </c>
      <c r="M229" s="59">
        <v>0</v>
      </c>
      <c r="N229" s="254">
        <v>0</v>
      </c>
      <c r="O229" s="59">
        <v>0</v>
      </c>
      <c r="P229" s="59">
        <v>0</v>
      </c>
      <c r="R229" s="89">
        <v>0</v>
      </c>
      <c r="S229" s="59">
        <v>0</v>
      </c>
      <c r="T229" s="59">
        <v>0</v>
      </c>
      <c r="U229" s="59">
        <v>0</v>
      </c>
      <c r="V229" s="59">
        <v>0</v>
      </c>
      <c r="W229" s="59">
        <v>0</v>
      </c>
      <c r="X229" s="59">
        <v>0</v>
      </c>
      <c r="Y229" s="59">
        <v>0</v>
      </c>
      <c r="Z229" s="59" t="s">
        <v>140</v>
      </c>
    </row>
    <row r="230" spans="1:26">
      <c r="A230" s="93" t="s">
        <v>1304</v>
      </c>
      <c r="B230" s="93" t="s">
        <v>41</v>
      </c>
      <c r="C230" s="93" t="s">
        <v>118</v>
      </c>
      <c r="D230" s="93">
        <v>2015</v>
      </c>
      <c r="E230" s="93" t="s">
        <v>8</v>
      </c>
      <c r="F230" s="93" t="s">
        <v>8</v>
      </c>
      <c r="G230" s="256"/>
      <c r="H230" s="89">
        <v>735.46735641720841</v>
      </c>
      <c r="I230" s="59">
        <v>683.66779486636142</v>
      </c>
      <c r="J230" s="255">
        <v>51.799561550846903</v>
      </c>
      <c r="K230" s="59">
        <v>201.98964023888968</v>
      </c>
      <c r="L230" s="59">
        <v>21.309018908894121</v>
      </c>
      <c r="M230" s="59">
        <v>405.57628402709162</v>
      </c>
      <c r="N230" s="254">
        <v>30.490542641952782</v>
      </c>
      <c r="O230" s="59">
        <v>57.413431803765654</v>
      </c>
      <c r="P230" s="59">
        <v>18.688438796614555</v>
      </c>
      <c r="R230" s="89">
        <v>648.94505022528233</v>
      </c>
      <c r="S230" s="59">
        <v>533.19743704780103</v>
      </c>
      <c r="T230" s="59">
        <v>115.74761317748134</v>
      </c>
      <c r="U230" s="59">
        <v>152.63116189747976</v>
      </c>
      <c r="V230" s="59">
        <v>32.04875076959609</v>
      </c>
      <c r="W230" s="59">
        <v>331.39092477354768</v>
      </c>
      <c r="X230" s="59">
        <v>72.832023294051965</v>
      </c>
      <c r="Y230" s="59">
        <v>49.175350376773601</v>
      </c>
      <c r="Z230" s="59" t="s">
        <v>140</v>
      </c>
    </row>
    <row r="231" spans="1:26">
      <c r="A231" s="93" t="s">
        <v>1321</v>
      </c>
      <c r="B231" s="93" t="s">
        <v>41</v>
      </c>
      <c r="C231" s="93" t="s">
        <v>118</v>
      </c>
      <c r="D231" s="93">
        <v>2015</v>
      </c>
      <c r="E231" s="93" t="s">
        <v>8</v>
      </c>
      <c r="F231" s="93" t="s">
        <v>84</v>
      </c>
      <c r="G231" s="256"/>
      <c r="H231" s="89">
        <v>5.3706130475628777</v>
      </c>
      <c r="I231" s="59">
        <v>5.3706130475628777</v>
      </c>
      <c r="J231" s="255">
        <v>0</v>
      </c>
      <c r="K231" s="59">
        <v>0</v>
      </c>
      <c r="L231" s="59">
        <v>0</v>
      </c>
      <c r="M231" s="59">
        <v>3.8066594138237866</v>
      </c>
      <c r="N231" s="254">
        <v>0</v>
      </c>
      <c r="O231" s="59">
        <v>1.5639536337390916</v>
      </c>
      <c r="P231" s="59">
        <v>0</v>
      </c>
      <c r="R231" s="89">
        <v>4.6849939332823221</v>
      </c>
      <c r="S231" s="59">
        <v>4.6849939332823212</v>
      </c>
      <c r="T231" s="59">
        <v>0</v>
      </c>
      <c r="U231" s="59">
        <v>0</v>
      </c>
      <c r="V231" s="59">
        <v>0</v>
      </c>
      <c r="W231" s="59">
        <v>3.2340000775156335</v>
      </c>
      <c r="X231" s="59">
        <v>0</v>
      </c>
      <c r="Y231" s="59">
        <v>1.4509938557666879</v>
      </c>
      <c r="Z231" s="59" t="s">
        <v>140</v>
      </c>
    </row>
    <row r="232" spans="1:26">
      <c r="A232" s="93" t="s">
        <v>1323</v>
      </c>
      <c r="B232" s="93" t="s">
        <v>41</v>
      </c>
      <c r="C232" s="93" t="s">
        <v>118</v>
      </c>
      <c r="D232" s="93">
        <v>2015</v>
      </c>
      <c r="E232" s="93" t="s">
        <v>8</v>
      </c>
      <c r="F232" s="93" t="s">
        <v>109</v>
      </c>
      <c r="G232" s="256"/>
      <c r="H232" s="89">
        <v>10.403809155245177</v>
      </c>
      <c r="I232" s="59">
        <v>10.403809155245177</v>
      </c>
      <c r="J232" s="255">
        <v>0</v>
      </c>
      <c r="K232" s="59">
        <v>0</v>
      </c>
      <c r="L232" s="59">
        <v>0</v>
      </c>
      <c r="M232" s="59">
        <v>9.1349585401968607</v>
      </c>
      <c r="N232" s="254">
        <v>0</v>
      </c>
      <c r="O232" s="59">
        <v>1.2688506150483165</v>
      </c>
      <c r="P232" s="59">
        <v>0</v>
      </c>
      <c r="R232" s="89">
        <v>26.837953995453244</v>
      </c>
      <c r="S232" s="59">
        <v>26.837953995453244</v>
      </c>
      <c r="T232" s="59">
        <v>0</v>
      </c>
      <c r="U232" s="59">
        <v>0</v>
      </c>
      <c r="V232" s="59">
        <v>0</v>
      </c>
      <c r="W232" s="59">
        <v>23.568795129051736</v>
      </c>
      <c r="X232" s="59">
        <v>0</v>
      </c>
      <c r="Y232" s="59">
        <v>3.2691588664015079</v>
      </c>
      <c r="Z232" s="59" t="s">
        <v>140</v>
      </c>
    </row>
    <row r="233" spans="1:26">
      <c r="A233" s="93" t="s">
        <v>1324</v>
      </c>
      <c r="B233" s="93" t="s">
        <v>41</v>
      </c>
      <c r="C233" s="93" t="s">
        <v>118</v>
      </c>
      <c r="D233" s="93">
        <v>2015</v>
      </c>
      <c r="E233" s="93" t="s">
        <v>8</v>
      </c>
      <c r="F233" s="93" t="s">
        <v>98</v>
      </c>
      <c r="G233" s="256"/>
      <c r="H233" s="89">
        <v>9.483809756623609</v>
      </c>
      <c r="I233" s="59">
        <v>9.483809756623609</v>
      </c>
      <c r="J233" s="255">
        <v>0</v>
      </c>
      <c r="K233" s="59">
        <v>0</v>
      </c>
      <c r="L233" s="59">
        <v>0</v>
      </c>
      <c r="M233" s="59">
        <v>8.3401503435055915</v>
      </c>
      <c r="N233" s="254">
        <v>0</v>
      </c>
      <c r="O233" s="59">
        <v>1.1436594131180169</v>
      </c>
      <c r="P233" s="59">
        <v>0</v>
      </c>
      <c r="R233" s="89">
        <v>25.151063474565806</v>
      </c>
      <c r="S233" s="59">
        <v>25.151063474565806</v>
      </c>
      <c r="T233" s="59">
        <v>0</v>
      </c>
      <c r="U233" s="59">
        <v>0</v>
      </c>
      <c r="V233" s="59">
        <v>0</v>
      </c>
      <c r="W233" s="59">
        <v>22.118078710976825</v>
      </c>
      <c r="X233" s="59">
        <v>0</v>
      </c>
      <c r="Y233" s="59">
        <v>3.0329847635889804</v>
      </c>
      <c r="Z233" s="59" t="s">
        <v>140</v>
      </c>
    </row>
    <row r="234" spans="1:26">
      <c r="A234" s="93" t="s">
        <v>1325</v>
      </c>
      <c r="B234" s="93" t="s">
        <v>41</v>
      </c>
      <c r="C234" s="93" t="s">
        <v>118</v>
      </c>
      <c r="D234" s="93">
        <v>2015</v>
      </c>
      <c r="E234" s="93" t="s">
        <v>8</v>
      </c>
      <c r="F234" s="93" t="s">
        <v>100</v>
      </c>
      <c r="G234" s="256"/>
      <c r="H234" s="89">
        <v>0</v>
      </c>
      <c r="I234" s="59">
        <v>0</v>
      </c>
      <c r="J234" s="255">
        <v>0</v>
      </c>
      <c r="K234" s="59">
        <v>0</v>
      </c>
      <c r="L234" s="59">
        <v>0</v>
      </c>
      <c r="M234" s="59">
        <v>0</v>
      </c>
      <c r="N234" s="254">
        <v>0</v>
      </c>
      <c r="O234" s="59">
        <v>0</v>
      </c>
      <c r="P234" s="59">
        <v>0</v>
      </c>
      <c r="R234" s="89">
        <v>0</v>
      </c>
      <c r="S234" s="59">
        <v>0</v>
      </c>
      <c r="T234" s="59">
        <v>0</v>
      </c>
      <c r="U234" s="59">
        <v>0</v>
      </c>
      <c r="V234" s="59">
        <v>0</v>
      </c>
      <c r="W234" s="59">
        <v>0</v>
      </c>
      <c r="X234" s="59">
        <v>0</v>
      </c>
      <c r="Y234" s="59">
        <v>0</v>
      </c>
      <c r="Z234" s="59" t="s">
        <v>140</v>
      </c>
    </row>
    <row r="235" spans="1:26">
      <c r="A235" s="93" t="s">
        <v>1326</v>
      </c>
      <c r="B235" s="93" t="s">
        <v>41</v>
      </c>
      <c r="C235" s="93" t="s">
        <v>118</v>
      </c>
      <c r="D235" s="93">
        <v>2015</v>
      </c>
      <c r="E235" s="93" t="s">
        <v>8</v>
      </c>
      <c r="F235" s="93" t="s">
        <v>88</v>
      </c>
      <c r="G235" s="256"/>
      <c r="H235" s="89">
        <v>0.43012923957083282</v>
      </c>
      <c r="I235" s="59">
        <v>0.43012923957083282</v>
      </c>
      <c r="J235" s="255">
        <v>0</v>
      </c>
      <c r="K235" s="59">
        <v>0.27278562104666582</v>
      </c>
      <c r="L235" s="59">
        <v>0</v>
      </c>
      <c r="M235" s="59">
        <v>0.15734361852416701</v>
      </c>
      <c r="N235" s="254">
        <v>0</v>
      </c>
      <c r="O235" s="59">
        <v>0</v>
      </c>
      <c r="P235" s="59">
        <v>0</v>
      </c>
      <c r="R235" s="89">
        <v>0.6803806861205558</v>
      </c>
      <c r="S235" s="59">
        <v>0.6803806861205558</v>
      </c>
      <c r="T235" s="59">
        <v>0</v>
      </c>
      <c r="U235" s="59">
        <v>0.24469863122861177</v>
      </c>
      <c r="V235" s="59">
        <v>0</v>
      </c>
      <c r="W235" s="59">
        <v>0.435682054891944</v>
      </c>
      <c r="X235" s="59">
        <v>0</v>
      </c>
      <c r="Y235" s="59">
        <v>0</v>
      </c>
      <c r="Z235" s="59" t="s">
        <v>140</v>
      </c>
    </row>
    <row r="236" spans="1:26">
      <c r="A236" s="93" t="s">
        <v>1328</v>
      </c>
      <c r="B236" s="93" t="s">
        <v>41</v>
      </c>
      <c r="C236" s="93" t="s">
        <v>118</v>
      </c>
      <c r="D236" s="93">
        <v>2015</v>
      </c>
      <c r="E236" s="93" t="s">
        <v>8</v>
      </c>
      <c r="F236" s="93" t="s">
        <v>89</v>
      </c>
      <c r="G236" s="256"/>
      <c r="H236" s="89">
        <v>27.572487382557501</v>
      </c>
      <c r="I236" s="59">
        <v>27.572487382557501</v>
      </c>
      <c r="J236" s="255">
        <v>0</v>
      </c>
      <c r="K236" s="59">
        <v>27.572487382557501</v>
      </c>
      <c r="L236" s="59">
        <v>0</v>
      </c>
      <c r="M236" s="59">
        <v>0</v>
      </c>
      <c r="N236" s="254">
        <v>0</v>
      </c>
      <c r="O236" s="59">
        <v>0</v>
      </c>
      <c r="P236" s="59">
        <v>0</v>
      </c>
      <c r="R236" s="89">
        <v>20.547097883686668</v>
      </c>
      <c r="S236" s="59">
        <v>20.547097883686668</v>
      </c>
      <c r="T236" s="59">
        <v>0</v>
      </c>
      <c r="U236" s="59">
        <v>20.547097883686668</v>
      </c>
      <c r="V236" s="59">
        <v>0</v>
      </c>
      <c r="W236" s="59">
        <v>0</v>
      </c>
      <c r="X236" s="59">
        <v>0</v>
      </c>
      <c r="Y236" s="59">
        <v>0</v>
      </c>
      <c r="Z236" s="59" t="s">
        <v>140</v>
      </c>
    </row>
    <row r="237" spans="1:26">
      <c r="A237" s="93" t="s">
        <v>1306</v>
      </c>
      <c r="B237" s="93" t="s">
        <v>41</v>
      </c>
      <c r="C237" s="93" t="s">
        <v>118</v>
      </c>
      <c r="D237" s="93">
        <v>2015</v>
      </c>
      <c r="E237" s="93" t="s">
        <v>8</v>
      </c>
      <c r="F237" s="93" t="s">
        <v>2</v>
      </c>
      <c r="G237" s="256"/>
      <c r="H237" s="89">
        <v>378.3835033143182</v>
      </c>
      <c r="I237" s="59">
        <v>378.38350331431815</v>
      </c>
      <c r="J237" s="255">
        <v>0</v>
      </c>
      <c r="K237" s="59">
        <v>76.38859293163938</v>
      </c>
      <c r="L237" s="59">
        <v>0</v>
      </c>
      <c r="M237" s="59">
        <v>251.74690210255827</v>
      </c>
      <c r="N237" s="254">
        <v>0</v>
      </c>
      <c r="O237" s="59">
        <v>37.371986920179069</v>
      </c>
      <c r="P237" s="59">
        <v>12.876021359941424</v>
      </c>
      <c r="R237" s="89">
        <v>290.79617310281395</v>
      </c>
      <c r="S237" s="59">
        <v>290.7961731028139</v>
      </c>
      <c r="T237" s="59">
        <v>0</v>
      </c>
      <c r="U237" s="59">
        <v>57.557143818261927</v>
      </c>
      <c r="V237" s="59">
        <v>0</v>
      </c>
      <c r="W237" s="59">
        <v>203.38292119680551</v>
      </c>
      <c r="X237" s="59">
        <v>0</v>
      </c>
      <c r="Y237" s="59">
        <v>29.856108087746492</v>
      </c>
      <c r="Z237" s="59" t="s">
        <v>140</v>
      </c>
    </row>
    <row r="238" spans="1:26">
      <c r="A238" s="93" t="s">
        <v>1308</v>
      </c>
      <c r="B238" s="93" t="s">
        <v>41</v>
      </c>
      <c r="C238" s="93" t="s">
        <v>118</v>
      </c>
      <c r="D238" s="93">
        <v>2015</v>
      </c>
      <c r="E238" s="93" t="s">
        <v>8</v>
      </c>
      <c r="F238" s="93" t="s">
        <v>3</v>
      </c>
      <c r="G238" s="256"/>
      <c r="H238" s="89">
        <v>47.329228361614035</v>
      </c>
      <c r="I238" s="59">
        <v>47.329228361614035</v>
      </c>
      <c r="J238" s="255">
        <v>0</v>
      </c>
      <c r="K238" s="59">
        <v>14.027240521643606</v>
      </c>
      <c r="L238" s="59">
        <v>0</v>
      </c>
      <c r="M238" s="59">
        <v>28.448540157950141</v>
      </c>
      <c r="N238" s="254">
        <v>0</v>
      </c>
      <c r="O238" s="59">
        <v>2.8405616917621752</v>
      </c>
      <c r="P238" s="59">
        <v>2.0128859902581122</v>
      </c>
      <c r="R238" s="89">
        <v>34.847534787372943</v>
      </c>
      <c r="S238" s="59">
        <v>34.847534787372943</v>
      </c>
      <c r="T238" s="59">
        <v>0</v>
      </c>
      <c r="U238" s="59">
        <v>10.721608345036657</v>
      </c>
      <c r="V238" s="59">
        <v>0</v>
      </c>
      <c r="W238" s="59">
        <v>21.95136616432875</v>
      </c>
      <c r="X238" s="59">
        <v>0</v>
      </c>
      <c r="Y238" s="59">
        <v>2.1745602780075357</v>
      </c>
      <c r="Z238" s="59" t="s">
        <v>140</v>
      </c>
    </row>
    <row r="239" spans="1:26">
      <c r="A239" s="93" t="s">
        <v>1319</v>
      </c>
      <c r="B239" s="93" t="s">
        <v>41</v>
      </c>
      <c r="C239" s="93" t="s">
        <v>118</v>
      </c>
      <c r="D239" s="93">
        <v>2015</v>
      </c>
      <c r="E239" s="93" t="s">
        <v>8</v>
      </c>
      <c r="F239" s="93" t="s">
        <v>4</v>
      </c>
      <c r="G239" s="256"/>
      <c r="H239" s="89">
        <v>75.42669806732745</v>
      </c>
      <c r="I239" s="59">
        <v>75.42669806732745</v>
      </c>
      <c r="J239" s="255">
        <v>0</v>
      </c>
      <c r="K239" s="59">
        <v>3.5047567716950008</v>
      </c>
      <c r="L239" s="59">
        <v>0</v>
      </c>
      <c r="M239" s="59">
        <v>70.122509996377758</v>
      </c>
      <c r="N239" s="254">
        <v>0</v>
      </c>
      <c r="O239" s="59">
        <v>1.7994312992546972</v>
      </c>
      <c r="P239" s="59">
        <v>0</v>
      </c>
      <c r="R239" s="89">
        <v>45.186693912238226</v>
      </c>
      <c r="S239" s="59">
        <v>45.186693912238226</v>
      </c>
      <c r="T239" s="59">
        <v>0</v>
      </c>
      <c r="U239" s="59">
        <v>2.989233792540277</v>
      </c>
      <c r="V239" s="59">
        <v>0</v>
      </c>
      <c r="W239" s="59">
        <v>41.076992941898617</v>
      </c>
      <c r="X239" s="59">
        <v>0</v>
      </c>
      <c r="Y239" s="59">
        <v>1.12046717779933</v>
      </c>
      <c r="Z239" s="59" t="s">
        <v>140</v>
      </c>
    </row>
    <row r="240" spans="1:26">
      <c r="A240" s="93" t="s">
        <v>1310</v>
      </c>
      <c r="B240" s="93" t="s">
        <v>41</v>
      </c>
      <c r="C240" s="93" t="s">
        <v>118</v>
      </c>
      <c r="D240" s="93">
        <v>2015</v>
      </c>
      <c r="E240" s="93" t="s">
        <v>8</v>
      </c>
      <c r="F240" s="93" t="s">
        <v>5</v>
      </c>
      <c r="G240" s="256"/>
      <c r="H240" s="89">
        <v>36.808699252706191</v>
      </c>
      <c r="I240" s="59">
        <v>36.808699252706191</v>
      </c>
      <c r="J240" s="255">
        <v>0</v>
      </c>
      <c r="K240" s="59">
        <v>36.788778613923306</v>
      </c>
      <c r="L240" s="59">
        <v>0</v>
      </c>
      <c r="M240" s="59">
        <v>1.9826142545808324E-2</v>
      </c>
      <c r="N240" s="254">
        <v>0</v>
      </c>
      <c r="O240" s="59">
        <v>9.449623707657667E-5</v>
      </c>
      <c r="P240" s="59">
        <v>0</v>
      </c>
      <c r="R240" s="89">
        <v>24.471372023711499</v>
      </c>
      <c r="S240" s="59">
        <v>24.471372023711499</v>
      </c>
      <c r="T240" s="59">
        <v>0</v>
      </c>
      <c r="U240" s="59">
        <v>24.456155724798094</v>
      </c>
      <c r="V240" s="59">
        <v>0</v>
      </c>
      <c r="W240" s="59">
        <v>1.5154823506210419E-2</v>
      </c>
      <c r="X240" s="59">
        <v>0</v>
      </c>
      <c r="Y240" s="59">
        <v>6.1475407194609564E-5</v>
      </c>
      <c r="Z240" s="59" t="s">
        <v>140</v>
      </c>
    </row>
    <row r="241" spans="1:26">
      <c r="A241" s="93" t="s">
        <v>1312</v>
      </c>
      <c r="B241" s="93" t="s">
        <v>41</v>
      </c>
      <c r="C241" s="93" t="s">
        <v>118</v>
      </c>
      <c r="D241" s="93">
        <v>2015</v>
      </c>
      <c r="E241" s="93" t="s">
        <v>8</v>
      </c>
      <c r="F241" s="93" t="s">
        <v>6</v>
      </c>
      <c r="G241" s="256"/>
      <c r="H241" s="89">
        <v>110.27562268534489</v>
      </c>
      <c r="I241" s="59">
        <v>58.476061134497968</v>
      </c>
      <c r="J241" s="255">
        <v>51.799561550846903</v>
      </c>
      <c r="K241" s="59">
        <v>19.776908743666603</v>
      </c>
      <c r="L241" s="59">
        <v>21.309018908894121</v>
      </c>
      <c r="M241" s="59">
        <v>24.506173428635311</v>
      </c>
      <c r="N241" s="254">
        <v>30.490542641952782</v>
      </c>
      <c r="O241" s="59">
        <v>10.393447515781039</v>
      </c>
      <c r="P241" s="59">
        <v>3.7995314464150187</v>
      </c>
      <c r="R241" s="89">
        <v>161.63145367344384</v>
      </c>
      <c r="S241" s="59">
        <v>45.883840495962481</v>
      </c>
      <c r="T241" s="59">
        <v>115.74761317748134</v>
      </c>
      <c r="U241" s="59">
        <v>14.773136513684982</v>
      </c>
      <c r="V241" s="59">
        <v>32.04875076959609</v>
      </c>
      <c r="W241" s="59">
        <v>21.791174705157847</v>
      </c>
      <c r="X241" s="59">
        <v>72.832023294051965</v>
      </c>
      <c r="Y241" s="59">
        <v>9.3195292771196474</v>
      </c>
      <c r="Z241" s="59" t="s">
        <v>140</v>
      </c>
    </row>
    <row r="242" spans="1:26">
      <c r="A242" s="93" t="s">
        <v>1314</v>
      </c>
      <c r="B242" s="93" t="s">
        <v>41</v>
      </c>
      <c r="C242" s="93" t="s">
        <v>118</v>
      </c>
      <c r="D242" s="93">
        <v>2015</v>
      </c>
      <c r="E242" s="93" t="s">
        <v>8</v>
      </c>
      <c r="F242" s="93" t="s">
        <v>12</v>
      </c>
      <c r="G242" s="256"/>
      <c r="H242" s="89">
        <v>43.466565910961187</v>
      </c>
      <c r="I242" s="59">
        <v>43.466565910961194</v>
      </c>
      <c r="J242" s="255">
        <v>0</v>
      </c>
      <c r="K242" s="59">
        <v>23.658089652717798</v>
      </c>
      <c r="L242" s="59">
        <v>0</v>
      </c>
      <c r="M242" s="59">
        <v>17.633370626479202</v>
      </c>
      <c r="N242" s="254">
        <v>0</v>
      </c>
      <c r="O242" s="59">
        <v>2.175105631764187</v>
      </c>
      <c r="P242" s="59">
        <v>0</v>
      </c>
      <c r="R242" s="89">
        <v>39.261396227159366</v>
      </c>
      <c r="S242" s="59">
        <v>39.261396227159366</v>
      </c>
      <c r="T242" s="59">
        <v>0</v>
      </c>
      <c r="U242" s="59">
        <v>21.3420871882428</v>
      </c>
      <c r="V242" s="59">
        <v>0</v>
      </c>
      <c r="W242" s="59">
        <v>15.934837680391366</v>
      </c>
      <c r="X242" s="59">
        <v>0</v>
      </c>
      <c r="Y242" s="59">
        <v>1.9844713585252054</v>
      </c>
      <c r="Z242" s="59" t="s">
        <v>140</v>
      </c>
    </row>
    <row r="243" spans="1:26">
      <c r="A243" s="93" t="s">
        <v>1316</v>
      </c>
      <c r="B243" s="93" t="s">
        <v>41</v>
      </c>
      <c r="C243" s="93" t="s">
        <v>118</v>
      </c>
      <c r="D243" s="93">
        <v>2015</v>
      </c>
      <c r="E243" s="93" t="s">
        <v>8</v>
      </c>
      <c r="F243" s="93" t="s">
        <v>105</v>
      </c>
      <c r="G243" s="256"/>
      <c r="H243" s="89">
        <v>0</v>
      </c>
      <c r="I243" s="59">
        <v>0</v>
      </c>
      <c r="J243" s="255">
        <v>0</v>
      </c>
      <c r="K243" s="59">
        <v>0</v>
      </c>
      <c r="L243" s="59">
        <v>0</v>
      </c>
      <c r="M243" s="59">
        <v>0</v>
      </c>
      <c r="N243" s="254">
        <v>0</v>
      </c>
      <c r="O243" s="59">
        <v>0</v>
      </c>
      <c r="P243" s="59">
        <v>0</v>
      </c>
      <c r="R243" s="89">
        <v>0</v>
      </c>
      <c r="S243" s="59">
        <v>0</v>
      </c>
      <c r="T243" s="59">
        <v>0</v>
      </c>
      <c r="U243" s="59">
        <v>0</v>
      </c>
      <c r="V243" s="59">
        <v>0</v>
      </c>
      <c r="W243" s="59">
        <v>0</v>
      </c>
      <c r="X243" s="59">
        <v>0</v>
      </c>
      <c r="Y243" s="59">
        <v>0</v>
      </c>
      <c r="Z243" s="59" t="s">
        <v>140</v>
      </c>
    </row>
    <row r="244" spans="1:26">
      <c r="A244" s="93" t="s">
        <v>1318</v>
      </c>
      <c r="B244" s="93" t="s">
        <v>41</v>
      </c>
      <c r="C244" s="93" t="s">
        <v>118</v>
      </c>
      <c r="D244" s="93">
        <v>2015</v>
      </c>
      <c r="E244" s="93" t="s">
        <v>8</v>
      </c>
      <c r="F244" s="93" t="s">
        <v>106</v>
      </c>
      <c r="G244" s="256"/>
      <c r="H244" s="89">
        <v>0</v>
      </c>
      <c r="I244" s="59">
        <v>0</v>
      </c>
      <c r="J244" s="255">
        <v>0</v>
      </c>
      <c r="K244" s="59">
        <v>0</v>
      </c>
      <c r="L244" s="59">
        <v>0</v>
      </c>
      <c r="M244" s="59">
        <v>0</v>
      </c>
      <c r="N244" s="254">
        <v>0</v>
      </c>
      <c r="O244" s="59">
        <v>0</v>
      </c>
      <c r="P244" s="59">
        <v>0</v>
      </c>
      <c r="R244" s="89">
        <v>0</v>
      </c>
      <c r="S244" s="59">
        <v>0</v>
      </c>
      <c r="T244" s="59">
        <v>0</v>
      </c>
      <c r="U244" s="59">
        <v>0</v>
      </c>
      <c r="V244" s="59">
        <v>0</v>
      </c>
      <c r="W244" s="59">
        <v>0</v>
      </c>
      <c r="X244" s="59">
        <v>0</v>
      </c>
      <c r="Y244" s="59">
        <v>0</v>
      </c>
      <c r="Z244" s="59" t="s">
        <v>140</v>
      </c>
    </row>
    <row r="245" spans="1:26">
      <c r="A245" s="93" t="s">
        <v>1358</v>
      </c>
      <c r="B245" s="93" t="s">
        <v>45</v>
      </c>
      <c r="C245" s="93" t="s">
        <v>119</v>
      </c>
      <c r="D245" s="93">
        <v>2015</v>
      </c>
      <c r="E245" s="93" t="s">
        <v>8</v>
      </c>
      <c r="F245" s="93" t="s">
        <v>8</v>
      </c>
      <c r="G245" s="256"/>
      <c r="H245" s="89">
        <v>27.168785962485874</v>
      </c>
      <c r="I245" s="59">
        <v>26.646289174981238</v>
      </c>
      <c r="J245" s="255">
        <v>0.52249678750464079</v>
      </c>
      <c r="K245" s="59">
        <v>7.8552052655241056</v>
      </c>
      <c r="L245" s="59">
        <v>0.4608104380619461</v>
      </c>
      <c r="M245" s="59">
        <v>15.49701976804449</v>
      </c>
      <c r="N245" s="254">
        <v>6.1686349442694736E-2</v>
      </c>
      <c r="O245" s="59">
        <v>2.0554726856515004</v>
      </c>
      <c r="P245" s="59">
        <v>1.2385914557611388</v>
      </c>
      <c r="R245" s="89">
        <v>21.859981723660663</v>
      </c>
      <c r="S245" s="59">
        <v>20.354996637044533</v>
      </c>
      <c r="T245" s="59">
        <v>1.5049850866161327</v>
      </c>
      <c r="U245" s="59">
        <v>6.5149965694313332</v>
      </c>
      <c r="V245" s="59">
        <v>1.0160980724352788</v>
      </c>
      <c r="W245" s="59">
        <v>12.141033987968701</v>
      </c>
      <c r="X245" s="59">
        <v>0.21605754041585098</v>
      </c>
      <c r="Y245" s="59">
        <v>1.7087322521225532</v>
      </c>
      <c r="Z245" s="59" t="s">
        <v>140</v>
      </c>
    </row>
    <row r="246" spans="1:26">
      <c r="A246" s="93" t="s">
        <v>1375</v>
      </c>
      <c r="B246" s="93" t="s">
        <v>45</v>
      </c>
      <c r="C246" s="93" t="s">
        <v>119</v>
      </c>
      <c r="D246" s="93">
        <v>2015</v>
      </c>
      <c r="E246" s="93" t="s">
        <v>8</v>
      </c>
      <c r="F246" s="93" t="s">
        <v>84</v>
      </c>
      <c r="G246" s="256"/>
      <c r="H246" s="89">
        <v>6.2184000241552052E-2</v>
      </c>
      <c r="I246" s="59">
        <v>6.2184000241552052E-2</v>
      </c>
      <c r="J246" s="255">
        <v>0</v>
      </c>
      <c r="K246" s="59">
        <v>0</v>
      </c>
      <c r="L246" s="59">
        <v>0</v>
      </c>
      <c r="M246" s="59">
        <v>5.9156980454278682E-2</v>
      </c>
      <c r="N246" s="254">
        <v>0</v>
      </c>
      <c r="O246" s="59">
        <v>3.0270197872733734E-3</v>
      </c>
      <c r="P246" s="59">
        <v>0</v>
      </c>
      <c r="R246" s="89">
        <v>5.7660712210055781E-2</v>
      </c>
      <c r="S246" s="59">
        <v>5.7660712210055781E-2</v>
      </c>
      <c r="T246" s="59">
        <v>0</v>
      </c>
      <c r="U246" s="59">
        <v>0</v>
      </c>
      <c r="V246" s="59">
        <v>0</v>
      </c>
      <c r="W246" s="59">
        <v>5.4843118221583609E-2</v>
      </c>
      <c r="X246" s="59">
        <v>0</v>
      </c>
      <c r="Y246" s="59">
        <v>2.8175939884721702E-3</v>
      </c>
      <c r="Z246" s="59" t="s">
        <v>140</v>
      </c>
    </row>
    <row r="247" spans="1:26">
      <c r="A247" s="93" t="s">
        <v>1377</v>
      </c>
      <c r="B247" s="93" t="s">
        <v>45</v>
      </c>
      <c r="C247" s="93" t="s">
        <v>119</v>
      </c>
      <c r="D247" s="93">
        <v>2015</v>
      </c>
      <c r="E247" s="93" t="s">
        <v>8</v>
      </c>
      <c r="F247" s="93" t="s">
        <v>109</v>
      </c>
      <c r="G247" s="256"/>
      <c r="H247" s="89">
        <v>1.8553193288129936E-2</v>
      </c>
      <c r="I247" s="59">
        <v>1.8553193288129936E-2</v>
      </c>
      <c r="J247" s="255">
        <v>0</v>
      </c>
      <c r="K247" s="59">
        <v>0</v>
      </c>
      <c r="L247" s="59">
        <v>0</v>
      </c>
      <c r="M247" s="59">
        <v>1.760395824619369E-2</v>
      </c>
      <c r="N247" s="254">
        <v>0</v>
      </c>
      <c r="O247" s="59">
        <v>9.4923504193624591E-4</v>
      </c>
      <c r="P247" s="59">
        <v>0</v>
      </c>
      <c r="R247" s="89">
        <v>4.3209494781098964E-2</v>
      </c>
      <c r="S247" s="59">
        <v>4.3209494781098964E-2</v>
      </c>
      <c r="T247" s="59">
        <v>0</v>
      </c>
      <c r="U247" s="59">
        <v>0</v>
      </c>
      <c r="V247" s="59">
        <v>0</v>
      </c>
      <c r="W247" s="59">
        <v>4.0991708266072631E-2</v>
      </c>
      <c r="X247" s="59">
        <v>0</v>
      </c>
      <c r="Y247" s="59">
        <v>2.2177865150263365E-3</v>
      </c>
      <c r="Z247" s="59" t="s">
        <v>140</v>
      </c>
    </row>
    <row r="248" spans="1:26">
      <c r="A248" s="93" t="s">
        <v>1378</v>
      </c>
      <c r="B248" s="93" t="s">
        <v>45</v>
      </c>
      <c r="C248" s="93" t="s">
        <v>119</v>
      </c>
      <c r="D248" s="93">
        <v>2015</v>
      </c>
      <c r="E248" s="93" t="s">
        <v>8</v>
      </c>
      <c r="F248" s="93" t="s">
        <v>98</v>
      </c>
      <c r="G248" s="256"/>
      <c r="H248" s="89">
        <v>3.6553860785056417E-6</v>
      </c>
      <c r="I248" s="59">
        <v>3.6553860785056417E-6</v>
      </c>
      <c r="J248" s="255">
        <v>0</v>
      </c>
      <c r="K248" s="59">
        <v>0</v>
      </c>
      <c r="L248" s="59">
        <v>0</v>
      </c>
      <c r="M248" s="59">
        <v>1.0528130263497735E-6</v>
      </c>
      <c r="N248" s="254">
        <v>0</v>
      </c>
      <c r="O248" s="59">
        <v>2.6025730521558684E-6</v>
      </c>
      <c r="P248" s="59">
        <v>0</v>
      </c>
      <c r="R248" s="89">
        <v>9.6940838801969632E-6</v>
      </c>
      <c r="S248" s="59">
        <v>9.6940838801969632E-6</v>
      </c>
      <c r="T248" s="59">
        <v>0</v>
      </c>
      <c r="U248" s="59">
        <v>0</v>
      </c>
      <c r="V248" s="59">
        <v>0</v>
      </c>
      <c r="W248" s="59">
        <v>2.7920601458795993E-6</v>
      </c>
      <c r="X248" s="59">
        <v>0</v>
      </c>
      <c r="Y248" s="59">
        <v>6.9020237343173638E-6</v>
      </c>
      <c r="Z248" s="59" t="s">
        <v>140</v>
      </c>
    </row>
    <row r="249" spans="1:26">
      <c r="A249" s="93" t="s">
        <v>1379</v>
      </c>
      <c r="B249" s="93" t="s">
        <v>45</v>
      </c>
      <c r="C249" s="93" t="s">
        <v>119</v>
      </c>
      <c r="D249" s="93">
        <v>2015</v>
      </c>
      <c r="E249" s="93" t="s">
        <v>8</v>
      </c>
      <c r="F249" s="93" t="s">
        <v>100</v>
      </c>
      <c r="G249" s="256"/>
      <c r="H249" s="89">
        <v>0</v>
      </c>
      <c r="I249" s="59">
        <v>0</v>
      </c>
      <c r="J249" s="255">
        <v>0</v>
      </c>
      <c r="K249" s="59">
        <v>0</v>
      </c>
      <c r="L249" s="59">
        <v>0</v>
      </c>
      <c r="M249" s="59">
        <v>0</v>
      </c>
      <c r="N249" s="254">
        <v>0</v>
      </c>
      <c r="O249" s="59">
        <v>0</v>
      </c>
      <c r="P249" s="59">
        <v>0</v>
      </c>
      <c r="R249" s="89">
        <v>0</v>
      </c>
      <c r="S249" s="59">
        <v>0</v>
      </c>
      <c r="T249" s="59">
        <v>0</v>
      </c>
      <c r="U249" s="59">
        <v>0</v>
      </c>
      <c r="V249" s="59">
        <v>0</v>
      </c>
      <c r="W249" s="59">
        <v>0</v>
      </c>
      <c r="X249" s="59">
        <v>0</v>
      </c>
      <c r="Y249" s="59">
        <v>0</v>
      </c>
      <c r="Z249" s="59" t="s">
        <v>140</v>
      </c>
    </row>
    <row r="250" spans="1:26">
      <c r="A250" s="93" t="s">
        <v>1380</v>
      </c>
      <c r="B250" s="93" t="s">
        <v>45</v>
      </c>
      <c r="C250" s="93" t="s">
        <v>119</v>
      </c>
      <c r="D250" s="93">
        <v>2015</v>
      </c>
      <c r="E250" s="93" t="s">
        <v>8</v>
      </c>
      <c r="F250" s="93" t="s">
        <v>88</v>
      </c>
      <c r="G250" s="256"/>
      <c r="H250" s="89">
        <v>3.7187899929166678E-2</v>
      </c>
      <c r="I250" s="59">
        <v>3.7187899929166678E-2</v>
      </c>
      <c r="J250" s="255">
        <v>0</v>
      </c>
      <c r="K250" s="59">
        <v>2.4773248815833378E-2</v>
      </c>
      <c r="L250" s="59">
        <v>0</v>
      </c>
      <c r="M250" s="59">
        <v>1.24146511133333E-2</v>
      </c>
      <c r="N250" s="254">
        <v>0</v>
      </c>
      <c r="O250" s="59">
        <v>0</v>
      </c>
      <c r="P250" s="59">
        <v>0</v>
      </c>
      <c r="R250" s="89">
        <v>5.3665922979166746E-2</v>
      </c>
      <c r="S250" s="59">
        <v>5.3665922979166746E-2</v>
      </c>
      <c r="T250" s="59">
        <v>0</v>
      </c>
      <c r="U250" s="59">
        <v>2.2315766285555601E-2</v>
      </c>
      <c r="V250" s="59">
        <v>0</v>
      </c>
      <c r="W250" s="59">
        <v>3.13665002491667E-2</v>
      </c>
      <c r="X250" s="59">
        <v>0</v>
      </c>
      <c r="Y250" s="59">
        <v>0</v>
      </c>
      <c r="Z250" s="59" t="s">
        <v>140</v>
      </c>
    </row>
    <row r="251" spans="1:26">
      <c r="A251" s="93" t="s">
        <v>1382</v>
      </c>
      <c r="B251" s="93" t="s">
        <v>45</v>
      </c>
      <c r="C251" s="93" t="s">
        <v>119</v>
      </c>
      <c r="D251" s="93">
        <v>2015</v>
      </c>
      <c r="E251" s="93" t="s">
        <v>8</v>
      </c>
      <c r="F251" s="93" t="s">
        <v>89</v>
      </c>
      <c r="G251" s="256"/>
      <c r="H251" s="89">
        <v>0.1813002119513889</v>
      </c>
      <c r="I251" s="59">
        <v>0.1813002119513889</v>
      </c>
      <c r="J251" s="255">
        <v>0</v>
      </c>
      <c r="K251" s="59">
        <v>0.1813002119513889</v>
      </c>
      <c r="L251" s="59">
        <v>0</v>
      </c>
      <c r="M251" s="59">
        <v>0</v>
      </c>
      <c r="N251" s="254">
        <v>0</v>
      </c>
      <c r="O251" s="59">
        <v>0</v>
      </c>
      <c r="P251" s="59">
        <v>0</v>
      </c>
      <c r="R251" s="89">
        <v>0.14910856896666669</v>
      </c>
      <c r="S251" s="59">
        <v>0.14910856896666669</v>
      </c>
      <c r="T251" s="59">
        <v>0</v>
      </c>
      <c r="U251" s="59">
        <v>0.14939248683388881</v>
      </c>
      <c r="V251" s="59">
        <v>0</v>
      </c>
      <c r="W251" s="59">
        <v>0</v>
      </c>
      <c r="X251" s="59">
        <v>0</v>
      </c>
      <c r="Y251" s="59">
        <v>0</v>
      </c>
      <c r="Z251" s="59" t="s">
        <v>140</v>
      </c>
    </row>
    <row r="252" spans="1:26">
      <c r="A252" s="93" t="s">
        <v>1360</v>
      </c>
      <c r="B252" s="93" t="s">
        <v>45</v>
      </c>
      <c r="C252" s="93" t="s">
        <v>119</v>
      </c>
      <c r="D252" s="93">
        <v>2015</v>
      </c>
      <c r="E252" s="93" t="s">
        <v>8</v>
      </c>
      <c r="F252" s="93" t="s">
        <v>2</v>
      </c>
      <c r="G252" s="256"/>
      <c r="H252" s="89">
        <v>5.8389334292173647</v>
      </c>
      <c r="I252" s="59">
        <v>5.8389334292173647</v>
      </c>
      <c r="J252" s="255">
        <v>0</v>
      </c>
      <c r="K252" s="59">
        <v>2.3082035844136106</v>
      </c>
      <c r="L252" s="59">
        <v>0</v>
      </c>
      <c r="M252" s="59">
        <v>2.2868222260668833</v>
      </c>
      <c r="N252" s="254">
        <v>0</v>
      </c>
      <c r="O252" s="59">
        <v>0.52667735181112385</v>
      </c>
      <c r="P252" s="59">
        <v>0.71723026692574654</v>
      </c>
      <c r="R252" s="89">
        <v>4.174836321064908</v>
      </c>
      <c r="S252" s="59">
        <v>4.174836321064908</v>
      </c>
      <c r="T252" s="59">
        <v>0</v>
      </c>
      <c r="U252" s="59">
        <v>1.7908197728416668</v>
      </c>
      <c r="V252" s="59">
        <v>0</v>
      </c>
      <c r="W252" s="59">
        <v>1.9557566634681347</v>
      </c>
      <c r="X252" s="59">
        <v>0</v>
      </c>
      <c r="Y252" s="59">
        <v>0.43188338026260559</v>
      </c>
      <c r="Z252" s="59" t="s">
        <v>140</v>
      </c>
    </row>
    <row r="253" spans="1:26">
      <c r="A253" s="93" t="s">
        <v>1362</v>
      </c>
      <c r="B253" s="93" t="s">
        <v>45</v>
      </c>
      <c r="C253" s="93" t="s">
        <v>119</v>
      </c>
      <c r="D253" s="93">
        <v>2015</v>
      </c>
      <c r="E253" s="93" t="s">
        <v>8</v>
      </c>
      <c r="F253" s="93" t="s">
        <v>3</v>
      </c>
      <c r="G253" s="256"/>
      <c r="H253" s="89">
        <v>0.91929233258335508</v>
      </c>
      <c r="I253" s="59">
        <v>0.91929233258335508</v>
      </c>
      <c r="J253" s="255">
        <v>0</v>
      </c>
      <c r="K253" s="59">
        <v>0.29463869972666679</v>
      </c>
      <c r="L253" s="59">
        <v>0</v>
      </c>
      <c r="M253" s="59">
        <v>0.4568148669001082</v>
      </c>
      <c r="N253" s="254">
        <v>0</v>
      </c>
      <c r="O253" s="59">
        <v>0.16783876595658007</v>
      </c>
      <c r="P253" s="59">
        <v>0</v>
      </c>
      <c r="R253" s="89">
        <v>0.75747069913053144</v>
      </c>
      <c r="S253" s="59">
        <v>0.75747069913053144</v>
      </c>
      <c r="T253" s="59">
        <v>0</v>
      </c>
      <c r="U253" s="59">
        <v>0.2312076336533333</v>
      </c>
      <c r="V253" s="59">
        <v>0</v>
      </c>
      <c r="W253" s="59">
        <v>0.38331149746539506</v>
      </c>
      <c r="X253" s="59">
        <v>0</v>
      </c>
      <c r="Y253" s="59">
        <v>0.14316523419652538</v>
      </c>
      <c r="Z253" s="59" t="s">
        <v>140</v>
      </c>
    </row>
    <row r="254" spans="1:26">
      <c r="A254" s="93" t="s">
        <v>1373</v>
      </c>
      <c r="B254" s="93" t="s">
        <v>45</v>
      </c>
      <c r="C254" s="93" t="s">
        <v>119</v>
      </c>
      <c r="D254" s="93">
        <v>2015</v>
      </c>
      <c r="E254" s="93" t="s">
        <v>8</v>
      </c>
      <c r="F254" s="93" t="s">
        <v>4</v>
      </c>
      <c r="G254" s="256"/>
      <c r="H254" s="89">
        <v>6.9925190366154553</v>
      </c>
      <c r="I254" s="59">
        <v>6.9925190366154544</v>
      </c>
      <c r="J254" s="255">
        <v>0</v>
      </c>
      <c r="K254" s="59">
        <v>1.0510251825469441</v>
      </c>
      <c r="L254" s="59">
        <v>0</v>
      </c>
      <c r="M254" s="59">
        <v>5.4961006520139852</v>
      </c>
      <c r="N254" s="254">
        <v>0</v>
      </c>
      <c r="O254" s="59">
        <v>0.27220644058086663</v>
      </c>
      <c r="P254" s="59">
        <v>0.17318676147365797</v>
      </c>
      <c r="R254" s="89">
        <v>4.5811686898465513</v>
      </c>
      <c r="S254" s="59">
        <v>4.5811686898465505</v>
      </c>
      <c r="T254" s="59">
        <v>0</v>
      </c>
      <c r="U254" s="59">
        <v>0.92589902287861148</v>
      </c>
      <c r="V254" s="59">
        <v>0</v>
      </c>
      <c r="W254" s="59">
        <v>3.4832454371434594</v>
      </c>
      <c r="X254" s="59">
        <v>0</v>
      </c>
      <c r="Y254" s="59">
        <v>0.17267175150809089</v>
      </c>
      <c r="Z254" s="59" t="s">
        <v>140</v>
      </c>
    </row>
    <row r="255" spans="1:26">
      <c r="A255" s="93" t="s">
        <v>1364</v>
      </c>
      <c r="B255" s="93" t="s">
        <v>45</v>
      </c>
      <c r="C255" s="93" t="s">
        <v>119</v>
      </c>
      <c r="D255" s="93">
        <v>2015</v>
      </c>
      <c r="E255" s="93" t="s">
        <v>8</v>
      </c>
      <c r="F255" s="93" t="s">
        <v>5</v>
      </c>
      <c r="G255" s="256"/>
      <c r="H255" s="89">
        <v>2.5912349601306155</v>
      </c>
      <c r="I255" s="59">
        <v>2.5912349601306155</v>
      </c>
      <c r="J255" s="255">
        <v>0</v>
      </c>
      <c r="K255" s="59">
        <v>1.4105691208227797</v>
      </c>
      <c r="L255" s="59">
        <v>0</v>
      </c>
      <c r="M255" s="59">
        <v>1.1156576865670129</v>
      </c>
      <c r="N255" s="254">
        <v>0</v>
      </c>
      <c r="O255" s="59">
        <v>6.5008152740822917E-2</v>
      </c>
      <c r="P255" s="59">
        <v>0</v>
      </c>
      <c r="R255" s="89">
        <v>1.7586391801509849</v>
      </c>
      <c r="S255" s="59">
        <v>1.7586391801509849</v>
      </c>
      <c r="T255" s="59">
        <v>0</v>
      </c>
      <c r="U255" s="59">
        <v>1.0613261065611113</v>
      </c>
      <c r="V255" s="59">
        <v>0</v>
      </c>
      <c r="W255" s="59">
        <v>0.66373978325378669</v>
      </c>
      <c r="X255" s="59">
        <v>0</v>
      </c>
      <c r="Y255" s="59">
        <v>3.8554518015531954E-2</v>
      </c>
      <c r="Z255" s="59" t="s">
        <v>140</v>
      </c>
    </row>
    <row r="256" spans="1:26">
      <c r="A256" s="93" t="s">
        <v>1366</v>
      </c>
      <c r="B256" s="93" t="s">
        <v>45</v>
      </c>
      <c r="C256" s="93" t="s">
        <v>119</v>
      </c>
      <c r="D256" s="93">
        <v>2015</v>
      </c>
      <c r="E256" s="93" t="s">
        <v>8</v>
      </c>
      <c r="F256" s="93" t="s">
        <v>6</v>
      </c>
      <c r="G256" s="256"/>
      <c r="H256" s="89">
        <v>1.4062286208923731</v>
      </c>
      <c r="I256" s="59">
        <v>0.88373183338773231</v>
      </c>
      <c r="J256" s="255">
        <v>0.52249678750464079</v>
      </c>
      <c r="K256" s="59">
        <v>0.33837059782910628</v>
      </c>
      <c r="L256" s="59">
        <v>0.4608104380619461</v>
      </c>
      <c r="M256" s="59">
        <v>0.10895602643024117</v>
      </c>
      <c r="N256" s="254">
        <v>6.1686349442694736E-2</v>
      </c>
      <c r="O256" s="59">
        <v>8.8230781766650515E-2</v>
      </c>
      <c r="P256" s="59">
        <v>0.34817442736173443</v>
      </c>
      <c r="R256" s="89">
        <v>2.0006713328633983</v>
      </c>
      <c r="S256" s="59">
        <v>0.49568624624726543</v>
      </c>
      <c r="T256" s="59">
        <v>1.5049850866161327</v>
      </c>
      <c r="U256" s="59">
        <v>0.30761451879328172</v>
      </c>
      <c r="V256" s="59">
        <v>1.0160980724352788</v>
      </c>
      <c r="W256" s="59">
        <v>0.10755482626089422</v>
      </c>
      <c r="X256" s="59">
        <v>0.21605754041585098</v>
      </c>
      <c r="Y256" s="59">
        <v>8.0516901193089463E-2</v>
      </c>
      <c r="Z256" s="59" t="s">
        <v>140</v>
      </c>
    </row>
    <row r="257" spans="1:26">
      <c r="A257" s="93" t="s">
        <v>1368</v>
      </c>
      <c r="B257" s="93" t="s">
        <v>45</v>
      </c>
      <c r="C257" s="93" t="s">
        <v>119</v>
      </c>
      <c r="D257" s="93">
        <v>2015</v>
      </c>
      <c r="E257" s="93" t="s">
        <v>8</v>
      </c>
      <c r="F257" s="93" t="s">
        <v>12</v>
      </c>
      <c r="G257" s="256"/>
      <c r="H257" s="89">
        <v>9.1213522776375981</v>
      </c>
      <c r="I257" s="59">
        <v>9.1213522776375981</v>
      </c>
      <c r="J257" s="255">
        <v>0</v>
      </c>
      <c r="K257" s="59">
        <v>2.2463246194186199</v>
      </c>
      <c r="L257" s="59">
        <v>0</v>
      </c>
      <c r="M257" s="59">
        <v>5.9434927202527312</v>
      </c>
      <c r="N257" s="254">
        <v>0</v>
      </c>
      <c r="O257" s="59">
        <v>0.93153493796624631</v>
      </c>
      <c r="P257" s="59">
        <v>0</v>
      </c>
      <c r="R257" s="89">
        <v>8.2835508016673103</v>
      </c>
      <c r="S257" s="59">
        <v>8.2835508016673121</v>
      </c>
      <c r="T257" s="59">
        <v>0</v>
      </c>
      <c r="U257" s="59">
        <v>2.0264212615838901</v>
      </c>
      <c r="V257" s="59">
        <v>0</v>
      </c>
      <c r="W257" s="59">
        <v>5.4202244536402091</v>
      </c>
      <c r="X257" s="59">
        <v>0</v>
      </c>
      <c r="Y257" s="59">
        <v>0.83690508644321149</v>
      </c>
      <c r="Z257" s="59" t="s">
        <v>140</v>
      </c>
    </row>
    <row r="258" spans="1:26">
      <c r="A258" s="93" t="s">
        <v>1370</v>
      </c>
      <c r="B258" s="93" t="s">
        <v>45</v>
      </c>
      <c r="C258" s="93" t="s">
        <v>119</v>
      </c>
      <c r="D258" s="93">
        <v>2015</v>
      </c>
      <c r="E258" s="93" t="s">
        <v>8</v>
      </c>
      <c r="F258" s="93" t="s">
        <v>105</v>
      </c>
      <c r="G258" s="256"/>
      <c r="H258" s="89">
        <v>0</v>
      </c>
      <c r="I258" s="59">
        <v>0</v>
      </c>
      <c r="J258" s="255">
        <v>0</v>
      </c>
      <c r="K258" s="59">
        <v>0</v>
      </c>
      <c r="L258" s="59">
        <v>0</v>
      </c>
      <c r="M258" s="59">
        <v>0</v>
      </c>
      <c r="N258" s="254">
        <v>0</v>
      </c>
      <c r="O258" s="59">
        <v>0</v>
      </c>
      <c r="P258" s="59">
        <v>0</v>
      </c>
      <c r="R258" s="89">
        <v>0</v>
      </c>
      <c r="S258" s="59">
        <v>0</v>
      </c>
      <c r="T258" s="59">
        <v>0</v>
      </c>
      <c r="U258" s="59">
        <v>0</v>
      </c>
      <c r="V258" s="59">
        <v>0</v>
      </c>
      <c r="W258" s="59">
        <v>0</v>
      </c>
      <c r="X258" s="59">
        <v>0</v>
      </c>
      <c r="Y258" s="59">
        <v>0</v>
      </c>
      <c r="Z258" s="59" t="s">
        <v>140</v>
      </c>
    </row>
    <row r="259" spans="1:26">
      <c r="A259" s="93" t="s">
        <v>1372</v>
      </c>
      <c r="B259" s="93" t="s">
        <v>45</v>
      </c>
      <c r="C259" s="93" t="s">
        <v>119</v>
      </c>
      <c r="D259" s="93">
        <v>2015</v>
      </c>
      <c r="E259" s="93" t="s">
        <v>8</v>
      </c>
      <c r="F259" s="93" t="s">
        <v>106</v>
      </c>
      <c r="G259" s="256"/>
      <c r="H259" s="89">
        <v>0</v>
      </c>
      <c r="I259" s="59">
        <v>0</v>
      </c>
      <c r="J259" s="255">
        <v>0</v>
      </c>
      <c r="K259" s="59">
        <v>0</v>
      </c>
      <c r="L259" s="59">
        <v>0</v>
      </c>
      <c r="M259" s="59">
        <v>0</v>
      </c>
      <c r="N259" s="254">
        <v>0</v>
      </c>
      <c r="O259" s="59">
        <v>0</v>
      </c>
      <c r="P259" s="59">
        <v>0</v>
      </c>
      <c r="R259" s="89">
        <v>0</v>
      </c>
      <c r="S259" s="59">
        <v>0</v>
      </c>
      <c r="T259" s="59">
        <v>0</v>
      </c>
      <c r="U259" s="59">
        <v>0</v>
      </c>
      <c r="V259" s="59">
        <v>0</v>
      </c>
      <c r="W259" s="59">
        <v>0</v>
      </c>
      <c r="X259" s="59">
        <v>0</v>
      </c>
      <c r="Y259" s="59">
        <v>0</v>
      </c>
      <c r="Z259" s="59" t="s">
        <v>140</v>
      </c>
    </row>
    <row r="260" spans="1:26">
      <c r="A260" s="93" t="s">
        <v>1385</v>
      </c>
      <c r="B260" s="93" t="s">
        <v>47</v>
      </c>
      <c r="C260" s="93" t="s">
        <v>119</v>
      </c>
      <c r="D260" s="93">
        <v>2015</v>
      </c>
      <c r="E260" s="93" t="s">
        <v>8</v>
      </c>
      <c r="F260" s="93" t="s">
        <v>8</v>
      </c>
      <c r="G260" s="256"/>
      <c r="H260" s="89">
        <v>15.243556673909529</v>
      </c>
      <c r="I260" s="59">
        <v>14.601654385062705</v>
      </c>
      <c r="J260" s="255">
        <v>0.64190228884682632</v>
      </c>
      <c r="K260" s="59">
        <v>5.0342524207874622</v>
      </c>
      <c r="L260" s="59">
        <v>0.57931000369840713</v>
      </c>
      <c r="M260" s="59">
        <v>8.6650557665957813</v>
      </c>
      <c r="N260" s="254">
        <v>6.2592285148419149E-2</v>
      </c>
      <c r="O260" s="59">
        <v>0.71127330452756232</v>
      </c>
      <c r="P260" s="59">
        <v>0.19107289315189707</v>
      </c>
      <c r="R260" s="89">
        <v>13.225948914303279</v>
      </c>
      <c r="S260" s="59">
        <v>11.346364319212258</v>
      </c>
      <c r="T260" s="59">
        <v>1.8795845950910188</v>
      </c>
      <c r="U260" s="59">
        <v>3.5263761665859601</v>
      </c>
      <c r="V260" s="59">
        <v>0.72580895093007403</v>
      </c>
      <c r="W260" s="59">
        <v>7.2953867503697731</v>
      </c>
      <c r="X260" s="59">
        <v>0.17858647466857525</v>
      </c>
      <c r="Y260" s="59">
        <v>0.60668133480873832</v>
      </c>
      <c r="Z260" s="59" t="s">
        <v>140</v>
      </c>
    </row>
    <row r="261" spans="1:26">
      <c r="A261" s="93" t="s">
        <v>1402</v>
      </c>
      <c r="B261" s="93" t="s">
        <v>47</v>
      </c>
      <c r="C261" s="93" t="s">
        <v>119</v>
      </c>
      <c r="D261" s="93">
        <v>2015</v>
      </c>
      <c r="E261" s="93" t="s">
        <v>8</v>
      </c>
      <c r="F261" s="93" t="s">
        <v>84</v>
      </c>
      <c r="G261" s="256"/>
      <c r="H261" s="89">
        <v>1.0442205273069922E-2</v>
      </c>
      <c r="I261" s="59">
        <v>1.0442205273069922E-2</v>
      </c>
      <c r="J261" s="255">
        <v>0</v>
      </c>
      <c r="K261" s="59">
        <v>0</v>
      </c>
      <c r="L261" s="59">
        <v>0</v>
      </c>
      <c r="M261" s="59">
        <v>9.7026044355175579E-3</v>
      </c>
      <c r="N261" s="254">
        <v>0</v>
      </c>
      <c r="O261" s="59">
        <v>7.3960083755236447E-4</v>
      </c>
      <c r="P261" s="59">
        <v>0</v>
      </c>
      <c r="R261" s="89">
        <v>1.0255140608507135E-2</v>
      </c>
      <c r="S261" s="59">
        <v>1.0255140608507135E-2</v>
      </c>
      <c r="T261" s="59">
        <v>0</v>
      </c>
      <c r="U261" s="59">
        <v>0</v>
      </c>
      <c r="V261" s="59">
        <v>0</v>
      </c>
      <c r="W261" s="59">
        <v>9.5170272698166317E-3</v>
      </c>
      <c r="X261" s="59">
        <v>0</v>
      </c>
      <c r="Y261" s="59">
        <v>7.3811333869050304E-4</v>
      </c>
      <c r="Z261" s="59" t="s">
        <v>140</v>
      </c>
    </row>
    <row r="262" spans="1:26">
      <c r="A262" s="93" t="s">
        <v>1404</v>
      </c>
      <c r="B262" s="93" t="s">
        <v>47</v>
      </c>
      <c r="C262" s="93" t="s">
        <v>119</v>
      </c>
      <c r="D262" s="93">
        <v>2015</v>
      </c>
      <c r="E262" s="93" t="s">
        <v>8</v>
      </c>
      <c r="F262" s="93" t="s">
        <v>109</v>
      </c>
      <c r="G262" s="256"/>
      <c r="H262" s="89">
        <v>2.1744514860094797E-2</v>
      </c>
      <c r="I262" s="59">
        <v>2.1744514860094797E-2</v>
      </c>
      <c r="J262" s="255">
        <v>0</v>
      </c>
      <c r="K262" s="59">
        <v>0</v>
      </c>
      <c r="L262" s="59">
        <v>0</v>
      </c>
      <c r="M262" s="59">
        <v>1.9057176352234768E-2</v>
      </c>
      <c r="N262" s="254">
        <v>0</v>
      </c>
      <c r="O262" s="59">
        <v>2.6873385078600293E-3</v>
      </c>
      <c r="P262" s="59">
        <v>0</v>
      </c>
      <c r="R262" s="89">
        <v>5.0441231382361701E-2</v>
      </c>
      <c r="S262" s="59">
        <v>5.0441231382361701E-2</v>
      </c>
      <c r="T262" s="59">
        <v>0</v>
      </c>
      <c r="U262" s="59">
        <v>0</v>
      </c>
      <c r="V262" s="59">
        <v>0</v>
      </c>
      <c r="W262" s="59">
        <v>4.3998727110930835E-2</v>
      </c>
      <c r="X262" s="59">
        <v>0</v>
      </c>
      <c r="Y262" s="59">
        <v>6.4425042714308673E-3</v>
      </c>
      <c r="Z262" s="59" t="s">
        <v>140</v>
      </c>
    </row>
    <row r="263" spans="1:26">
      <c r="A263" s="93" t="s">
        <v>1405</v>
      </c>
      <c r="B263" s="93" t="s">
        <v>47</v>
      </c>
      <c r="C263" s="93" t="s">
        <v>119</v>
      </c>
      <c r="D263" s="93">
        <v>2015</v>
      </c>
      <c r="E263" s="93" t="s">
        <v>8</v>
      </c>
      <c r="F263" s="93" t="s">
        <v>98</v>
      </c>
      <c r="G263" s="256"/>
      <c r="H263" s="89">
        <v>6.5243684249768705E-3</v>
      </c>
      <c r="I263" s="59">
        <v>6.5243684249768705E-3</v>
      </c>
      <c r="J263" s="255">
        <v>0</v>
      </c>
      <c r="K263" s="59">
        <v>0</v>
      </c>
      <c r="L263" s="59">
        <v>0</v>
      </c>
      <c r="M263" s="59">
        <v>5.2568783028839796E-3</v>
      </c>
      <c r="N263" s="254">
        <v>0</v>
      </c>
      <c r="O263" s="59">
        <v>1.2674901220928912E-3</v>
      </c>
      <c r="P263" s="59">
        <v>0</v>
      </c>
      <c r="R263" s="89">
        <v>1.730262506303866E-2</v>
      </c>
      <c r="S263" s="59">
        <v>1.730262506303866E-2</v>
      </c>
      <c r="T263" s="59">
        <v>0</v>
      </c>
      <c r="U263" s="59">
        <v>0</v>
      </c>
      <c r="V263" s="59">
        <v>0</v>
      </c>
      <c r="W263" s="59">
        <v>1.3941241259248314E-2</v>
      </c>
      <c r="X263" s="59">
        <v>0</v>
      </c>
      <c r="Y263" s="59">
        <v>3.3613838037903476E-3</v>
      </c>
      <c r="Z263" s="59" t="s">
        <v>140</v>
      </c>
    </row>
    <row r="264" spans="1:26">
      <c r="A264" s="93" t="s">
        <v>1406</v>
      </c>
      <c r="B264" s="93" t="s">
        <v>47</v>
      </c>
      <c r="C264" s="93" t="s">
        <v>119</v>
      </c>
      <c r="D264" s="93">
        <v>2015</v>
      </c>
      <c r="E264" s="93" t="s">
        <v>8</v>
      </c>
      <c r="F264" s="93" t="s">
        <v>100</v>
      </c>
      <c r="G264" s="256"/>
      <c r="H264" s="89">
        <v>0</v>
      </c>
      <c r="I264" s="59">
        <v>0</v>
      </c>
      <c r="J264" s="255">
        <v>0</v>
      </c>
      <c r="K264" s="59">
        <v>0</v>
      </c>
      <c r="L264" s="59">
        <v>0</v>
      </c>
      <c r="M264" s="59">
        <v>0</v>
      </c>
      <c r="N264" s="254">
        <v>0</v>
      </c>
      <c r="O264" s="59">
        <v>0</v>
      </c>
      <c r="P264" s="59">
        <v>0</v>
      </c>
      <c r="R264" s="89">
        <v>0</v>
      </c>
      <c r="S264" s="59">
        <v>0</v>
      </c>
      <c r="T264" s="59">
        <v>0</v>
      </c>
      <c r="U264" s="59">
        <v>0</v>
      </c>
      <c r="V264" s="59">
        <v>0</v>
      </c>
      <c r="W264" s="59">
        <v>0</v>
      </c>
      <c r="X264" s="59">
        <v>0</v>
      </c>
      <c r="Y264" s="59">
        <v>0</v>
      </c>
      <c r="Z264" s="59" t="s">
        <v>140</v>
      </c>
    </row>
    <row r="265" spans="1:26">
      <c r="A265" s="93" t="s">
        <v>1407</v>
      </c>
      <c r="B265" s="93" t="s">
        <v>47</v>
      </c>
      <c r="C265" s="93" t="s">
        <v>119</v>
      </c>
      <c r="D265" s="93">
        <v>2015</v>
      </c>
      <c r="E265" s="93" t="s">
        <v>8</v>
      </c>
      <c r="F265" s="93" t="s">
        <v>88</v>
      </c>
      <c r="G265" s="256"/>
      <c r="H265" s="89">
        <v>5.701025839999996E-3</v>
      </c>
      <c r="I265" s="59">
        <v>5.701025839999996E-3</v>
      </c>
      <c r="J265" s="255">
        <v>0</v>
      </c>
      <c r="K265" s="59">
        <v>2.873872984999996E-3</v>
      </c>
      <c r="L265" s="59">
        <v>0</v>
      </c>
      <c r="M265" s="59">
        <v>2.8271528549999999E-3</v>
      </c>
      <c r="N265" s="254">
        <v>0</v>
      </c>
      <c r="O265" s="59">
        <v>0</v>
      </c>
      <c r="P265" s="59">
        <v>0</v>
      </c>
      <c r="R265" s="89">
        <v>1.0238650329444446E-2</v>
      </c>
      <c r="S265" s="59">
        <v>1.0238650329444446E-2</v>
      </c>
      <c r="T265" s="59">
        <v>0</v>
      </c>
      <c r="U265" s="59">
        <v>2.0384711988888872E-3</v>
      </c>
      <c r="V265" s="59">
        <v>0</v>
      </c>
      <c r="W265" s="59">
        <v>8.2234527277777799E-3</v>
      </c>
      <c r="X265" s="59">
        <v>0</v>
      </c>
      <c r="Y265" s="59">
        <v>0</v>
      </c>
      <c r="Z265" s="59" t="s">
        <v>140</v>
      </c>
    </row>
    <row r="266" spans="1:26">
      <c r="A266" s="93" t="s">
        <v>1409</v>
      </c>
      <c r="B266" s="93" t="s">
        <v>47</v>
      </c>
      <c r="C266" s="93" t="s">
        <v>119</v>
      </c>
      <c r="D266" s="93">
        <v>2015</v>
      </c>
      <c r="E266" s="93" t="s">
        <v>8</v>
      </c>
      <c r="F266" s="93" t="s">
        <v>89</v>
      </c>
      <c r="G266" s="256"/>
      <c r="H266" s="89">
        <v>0.25783006868055558</v>
      </c>
      <c r="I266" s="59">
        <v>0.25783006868055558</v>
      </c>
      <c r="J266" s="255">
        <v>0</v>
      </c>
      <c r="K266" s="59">
        <v>0.25783006868055558</v>
      </c>
      <c r="L266" s="59">
        <v>0</v>
      </c>
      <c r="M266" s="59">
        <v>0</v>
      </c>
      <c r="N266" s="254">
        <v>0</v>
      </c>
      <c r="O266" s="59">
        <v>0</v>
      </c>
      <c r="P266" s="59">
        <v>0</v>
      </c>
      <c r="R266" s="89">
        <v>0.17963930247750007</v>
      </c>
      <c r="S266" s="59">
        <v>0.17963930247750007</v>
      </c>
      <c r="T266" s="59">
        <v>0</v>
      </c>
      <c r="U266" s="59">
        <v>0.18331987827222226</v>
      </c>
      <c r="V266" s="59">
        <v>0</v>
      </c>
      <c r="W266" s="59">
        <v>0</v>
      </c>
      <c r="X266" s="59">
        <v>0</v>
      </c>
      <c r="Y266" s="59">
        <v>0</v>
      </c>
      <c r="Z266" s="59" t="s">
        <v>140</v>
      </c>
    </row>
    <row r="267" spans="1:26">
      <c r="A267" s="93" t="s">
        <v>1387</v>
      </c>
      <c r="B267" s="93" t="s">
        <v>47</v>
      </c>
      <c r="C267" s="93" t="s">
        <v>119</v>
      </c>
      <c r="D267" s="93">
        <v>2015</v>
      </c>
      <c r="E267" s="93" t="s">
        <v>8</v>
      </c>
      <c r="F267" s="93" t="s">
        <v>2</v>
      </c>
      <c r="G267" s="256"/>
      <c r="H267" s="89">
        <v>7.2220172649302414</v>
      </c>
      <c r="I267" s="59">
        <v>7.2220172649302405</v>
      </c>
      <c r="J267" s="255">
        <v>0</v>
      </c>
      <c r="K267" s="59">
        <v>2.0328938200297211</v>
      </c>
      <c r="L267" s="59">
        <v>0</v>
      </c>
      <c r="M267" s="59">
        <v>4.7226305786171885</v>
      </c>
      <c r="N267" s="254">
        <v>0</v>
      </c>
      <c r="O267" s="59">
        <v>0.36810389047064929</v>
      </c>
      <c r="P267" s="59">
        <v>9.83889758126828E-2</v>
      </c>
      <c r="R267" s="89">
        <v>5.6633496010891111</v>
      </c>
      <c r="S267" s="59">
        <v>5.6633496010891111</v>
      </c>
      <c r="T267" s="59">
        <v>0</v>
      </c>
      <c r="U267" s="59">
        <v>1.4158087859377775</v>
      </c>
      <c r="V267" s="59">
        <v>0</v>
      </c>
      <c r="W267" s="59">
        <v>4.0050589527337994</v>
      </c>
      <c r="X267" s="59">
        <v>0</v>
      </c>
      <c r="Y267" s="59">
        <v>0.30856704454947897</v>
      </c>
      <c r="Z267" s="59" t="s">
        <v>140</v>
      </c>
    </row>
    <row r="268" spans="1:26">
      <c r="A268" s="93" t="s">
        <v>1389</v>
      </c>
      <c r="B268" s="93" t="s">
        <v>47</v>
      </c>
      <c r="C268" s="93" t="s">
        <v>119</v>
      </c>
      <c r="D268" s="93">
        <v>2015</v>
      </c>
      <c r="E268" s="93" t="s">
        <v>8</v>
      </c>
      <c r="F268" s="93" t="s">
        <v>3</v>
      </c>
      <c r="G268" s="256"/>
      <c r="H268" s="89">
        <v>2.8302240887548908</v>
      </c>
      <c r="I268" s="59">
        <v>2.8302240887548908</v>
      </c>
      <c r="J268" s="255">
        <v>0</v>
      </c>
      <c r="K268" s="59">
        <v>0.13096927035055567</v>
      </c>
      <c r="L268" s="59">
        <v>0</v>
      </c>
      <c r="M268" s="59">
        <v>2.5212252872080891</v>
      </c>
      <c r="N268" s="254">
        <v>0</v>
      </c>
      <c r="O268" s="59">
        <v>0.17802953119624593</v>
      </c>
      <c r="P268" s="59">
        <v>0</v>
      </c>
      <c r="R268" s="89">
        <v>2.217419343005623</v>
      </c>
      <c r="S268" s="59">
        <v>2.217419343005623</v>
      </c>
      <c r="T268" s="59">
        <v>0</v>
      </c>
      <c r="U268" s="59">
        <v>0.10053431570000002</v>
      </c>
      <c r="V268" s="59">
        <v>0</v>
      </c>
      <c r="W268" s="59">
        <v>1.9871158645418932</v>
      </c>
      <c r="X268" s="59">
        <v>0</v>
      </c>
      <c r="Y268" s="59">
        <v>0.13991569696095171</v>
      </c>
      <c r="Z268" s="59" t="s">
        <v>140</v>
      </c>
    </row>
    <row r="269" spans="1:26">
      <c r="A269" s="93" t="s">
        <v>1400</v>
      </c>
      <c r="B269" s="93" t="s">
        <v>47</v>
      </c>
      <c r="C269" s="93" t="s">
        <v>119</v>
      </c>
      <c r="D269" s="93">
        <v>2015</v>
      </c>
      <c r="E269" s="93" t="s">
        <v>8</v>
      </c>
      <c r="F269" s="93" t="s">
        <v>4</v>
      </c>
      <c r="G269" s="256"/>
      <c r="H269" s="89">
        <v>0.5606918577556177</v>
      </c>
      <c r="I269" s="59">
        <v>0.5606918577556177</v>
      </c>
      <c r="J269" s="255">
        <v>0</v>
      </c>
      <c r="K269" s="59">
        <v>0.23985429683194445</v>
      </c>
      <c r="L269" s="59">
        <v>0</v>
      </c>
      <c r="M269" s="59">
        <v>0.31193903998839045</v>
      </c>
      <c r="N269" s="254">
        <v>0</v>
      </c>
      <c r="O269" s="59">
        <v>8.8985209352828616E-3</v>
      </c>
      <c r="P269" s="59">
        <v>0</v>
      </c>
      <c r="R269" s="89">
        <v>0.428339741194112</v>
      </c>
      <c r="S269" s="59">
        <v>0.428339741194112</v>
      </c>
      <c r="T269" s="59">
        <v>0</v>
      </c>
      <c r="U269" s="59">
        <v>0.20655074139999993</v>
      </c>
      <c r="V269" s="59">
        <v>0</v>
      </c>
      <c r="W269" s="59">
        <v>0.21582274656038988</v>
      </c>
      <c r="X269" s="59">
        <v>0</v>
      </c>
      <c r="Y269" s="59">
        <v>6.2493953853887969E-3</v>
      </c>
      <c r="Z269" s="59" t="s">
        <v>140</v>
      </c>
    </row>
    <row r="270" spans="1:26">
      <c r="A270" s="93" t="s">
        <v>1391</v>
      </c>
      <c r="B270" s="93" t="s">
        <v>47</v>
      </c>
      <c r="C270" s="93" t="s">
        <v>119</v>
      </c>
      <c r="D270" s="93">
        <v>2015</v>
      </c>
      <c r="E270" s="93" t="s">
        <v>8</v>
      </c>
      <c r="F270" s="93" t="s">
        <v>5</v>
      </c>
      <c r="G270" s="256"/>
      <c r="H270" s="89">
        <v>0.79438025528361234</v>
      </c>
      <c r="I270" s="59">
        <v>0.79438025528361234</v>
      </c>
      <c r="J270" s="255">
        <v>0</v>
      </c>
      <c r="K270" s="59">
        <v>0.79397797560583461</v>
      </c>
      <c r="L270" s="59">
        <v>0</v>
      </c>
      <c r="M270" s="59">
        <v>4.0227967777777798E-4</v>
      </c>
      <c r="N270" s="254">
        <v>0</v>
      </c>
      <c r="O270" s="59">
        <v>0</v>
      </c>
      <c r="P270" s="59">
        <v>0</v>
      </c>
      <c r="R270" s="89">
        <v>0.57184775755583361</v>
      </c>
      <c r="S270" s="59">
        <v>0.57184775755583361</v>
      </c>
      <c r="T270" s="59">
        <v>0</v>
      </c>
      <c r="U270" s="59">
        <v>0.57339144962277711</v>
      </c>
      <c r="V270" s="59">
        <v>0</v>
      </c>
      <c r="W270" s="59">
        <v>3.1753261194444399E-4</v>
      </c>
      <c r="X270" s="59">
        <v>0</v>
      </c>
      <c r="Y270" s="59">
        <v>0</v>
      </c>
      <c r="Z270" s="59" t="s">
        <v>140</v>
      </c>
    </row>
    <row r="271" spans="1:26">
      <c r="A271" s="93" t="s">
        <v>1393</v>
      </c>
      <c r="B271" s="93" t="s">
        <v>47</v>
      </c>
      <c r="C271" s="93" t="s">
        <v>119</v>
      </c>
      <c r="D271" s="93">
        <v>2015</v>
      </c>
      <c r="E271" s="93" t="s">
        <v>8</v>
      </c>
      <c r="F271" s="93" t="s">
        <v>6</v>
      </c>
      <c r="G271" s="256"/>
      <c r="H271" s="89">
        <v>2.5503071359614307</v>
      </c>
      <c r="I271" s="59">
        <v>1.9084048471146042</v>
      </c>
      <c r="J271" s="255">
        <v>0.64190228884682632</v>
      </c>
      <c r="K271" s="59">
        <v>1.5434201218852468</v>
      </c>
      <c r="L271" s="59">
        <v>0.57931000369840713</v>
      </c>
      <c r="M271" s="59">
        <v>0.19013414737745443</v>
      </c>
      <c r="N271" s="254">
        <v>6.2592285148419149E-2</v>
      </c>
      <c r="O271" s="59">
        <v>8.2166660512688769E-2</v>
      </c>
      <c r="P271" s="59">
        <v>9.2683917339214258E-2</v>
      </c>
      <c r="R271" s="89">
        <v>3.1515422861635773</v>
      </c>
      <c r="S271" s="59">
        <v>1.2719576910725583</v>
      </c>
      <c r="T271" s="59">
        <v>1.8795845950910188</v>
      </c>
      <c r="U271" s="59">
        <v>1.0154745494940201</v>
      </c>
      <c r="V271" s="59">
        <v>0.72580895093007403</v>
      </c>
      <c r="W271" s="59">
        <v>0.17929412372896542</v>
      </c>
      <c r="X271" s="59">
        <v>0.17858647466857525</v>
      </c>
      <c r="Y271" s="59">
        <v>7.7189017849572855E-2</v>
      </c>
      <c r="Z271" s="59" t="s">
        <v>140</v>
      </c>
    </row>
    <row r="272" spans="1:26">
      <c r="A272" s="93" t="s">
        <v>1395</v>
      </c>
      <c r="B272" s="93" t="s">
        <v>47</v>
      </c>
      <c r="C272" s="93" t="s">
        <v>119</v>
      </c>
      <c r="D272" s="93">
        <v>2015</v>
      </c>
      <c r="E272" s="93" t="s">
        <v>8</v>
      </c>
      <c r="F272" s="93" t="s">
        <v>12</v>
      </c>
      <c r="G272" s="256"/>
      <c r="H272" s="89">
        <v>0.99021825657113449</v>
      </c>
      <c r="I272" s="59">
        <v>0.99021825657113449</v>
      </c>
      <c r="J272" s="255">
        <v>0</v>
      </c>
      <c r="K272" s="59">
        <v>3.2432994419722194E-2</v>
      </c>
      <c r="L272" s="59">
        <v>0</v>
      </c>
      <c r="M272" s="59">
        <v>0.88713750008412917</v>
      </c>
      <c r="N272" s="254">
        <v>0</v>
      </c>
      <c r="O272" s="59">
        <v>7.0647762067283126E-2</v>
      </c>
      <c r="P272" s="59">
        <v>0</v>
      </c>
      <c r="R272" s="89">
        <v>0.94287586049803573</v>
      </c>
      <c r="S272" s="59">
        <v>0.94287586049803573</v>
      </c>
      <c r="T272" s="59">
        <v>0</v>
      </c>
      <c r="U272" s="59">
        <v>2.9257974960555599E-2</v>
      </c>
      <c r="V272" s="59">
        <v>0</v>
      </c>
      <c r="W272" s="59">
        <v>0.84603832308425553</v>
      </c>
      <c r="X272" s="59">
        <v>0</v>
      </c>
      <c r="Y272" s="59">
        <v>6.7579562453224606E-2</v>
      </c>
      <c r="Z272" s="59" t="s">
        <v>140</v>
      </c>
    </row>
    <row r="273" spans="1:26">
      <c r="A273" s="93" t="s">
        <v>1397</v>
      </c>
      <c r="B273" s="93" t="s">
        <v>47</v>
      </c>
      <c r="C273" s="93" t="s">
        <v>119</v>
      </c>
      <c r="D273" s="93">
        <v>2015</v>
      </c>
      <c r="E273" s="93" t="s">
        <v>8</v>
      </c>
      <c r="F273" s="93" t="s">
        <v>105</v>
      </c>
      <c r="G273" s="256"/>
      <c r="H273" s="89">
        <v>0</v>
      </c>
      <c r="I273" s="59">
        <v>0</v>
      </c>
      <c r="J273" s="255">
        <v>0</v>
      </c>
      <c r="K273" s="59">
        <v>0</v>
      </c>
      <c r="L273" s="59">
        <v>0</v>
      </c>
      <c r="M273" s="59">
        <v>0</v>
      </c>
      <c r="N273" s="254">
        <v>0</v>
      </c>
      <c r="O273" s="59">
        <v>0</v>
      </c>
      <c r="P273" s="59">
        <v>0</v>
      </c>
      <c r="R273" s="89">
        <v>0</v>
      </c>
      <c r="S273" s="59">
        <v>0</v>
      </c>
      <c r="T273" s="59">
        <v>0</v>
      </c>
      <c r="U273" s="59">
        <v>0</v>
      </c>
      <c r="V273" s="59">
        <v>0</v>
      </c>
      <c r="W273" s="59">
        <v>0</v>
      </c>
      <c r="X273" s="59">
        <v>0</v>
      </c>
      <c r="Y273" s="59">
        <v>0</v>
      </c>
      <c r="Z273" s="59" t="s">
        <v>140</v>
      </c>
    </row>
    <row r="274" spans="1:26">
      <c r="A274" s="93" t="s">
        <v>1399</v>
      </c>
      <c r="B274" s="93" t="s">
        <v>47</v>
      </c>
      <c r="C274" s="93" t="s">
        <v>119</v>
      </c>
      <c r="D274" s="93">
        <v>2015</v>
      </c>
      <c r="E274" s="93" t="s">
        <v>8</v>
      </c>
      <c r="F274" s="93" t="s">
        <v>106</v>
      </c>
      <c r="G274" s="256"/>
      <c r="H274" s="89">
        <v>0</v>
      </c>
      <c r="I274" s="59">
        <v>0</v>
      </c>
      <c r="J274" s="255">
        <v>0</v>
      </c>
      <c r="K274" s="59">
        <v>0</v>
      </c>
      <c r="L274" s="59">
        <v>0</v>
      </c>
      <c r="M274" s="59">
        <v>0</v>
      </c>
      <c r="N274" s="254">
        <v>0</v>
      </c>
      <c r="O274" s="59">
        <v>0</v>
      </c>
      <c r="P274" s="59">
        <v>0</v>
      </c>
      <c r="R274" s="89">
        <v>0</v>
      </c>
      <c r="S274" s="59">
        <v>0</v>
      </c>
      <c r="T274" s="59">
        <v>0</v>
      </c>
      <c r="U274" s="59">
        <v>0</v>
      </c>
      <c r="V274" s="59">
        <v>0</v>
      </c>
      <c r="W274" s="59">
        <v>0</v>
      </c>
      <c r="X274" s="59">
        <v>0</v>
      </c>
      <c r="Y274" s="59">
        <v>0</v>
      </c>
      <c r="Z274" s="59" t="s">
        <v>140</v>
      </c>
    </row>
    <row r="275" spans="1:26">
      <c r="A275" s="93" t="s">
        <v>1331</v>
      </c>
      <c r="B275" s="93" t="s">
        <v>43</v>
      </c>
      <c r="C275" s="93" t="s">
        <v>119</v>
      </c>
      <c r="D275" s="93">
        <v>2015</v>
      </c>
      <c r="E275" s="93" t="s">
        <v>8</v>
      </c>
      <c r="F275" s="93" t="s">
        <v>8</v>
      </c>
      <c r="G275" s="256"/>
      <c r="H275" s="89">
        <v>27.008836490920267</v>
      </c>
      <c r="I275" s="59">
        <v>26.790997994177431</v>
      </c>
      <c r="J275" s="255">
        <v>0.21783849674283642</v>
      </c>
      <c r="K275" s="59">
        <v>7.7186274838926749</v>
      </c>
      <c r="L275" s="59">
        <v>0.18837876678587875</v>
      </c>
      <c r="M275" s="59">
        <v>15.452414028295719</v>
      </c>
      <c r="N275" s="254">
        <v>2.9459729956957663E-2</v>
      </c>
      <c r="O275" s="59">
        <v>1.7872027234857768</v>
      </c>
      <c r="P275" s="59">
        <v>1.8327537585032603</v>
      </c>
      <c r="R275" s="89">
        <v>20.621129230776589</v>
      </c>
      <c r="S275" s="59">
        <v>19.975562292879708</v>
      </c>
      <c r="T275" s="59">
        <v>0.64556693789688047</v>
      </c>
      <c r="U275" s="59">
        <v>6.3280871636005731</v>
      </c>
      <c r="V275" s="59">
        <v>0.41367374961504588</v>
      </c>
      <c r="W275" s="59">
        <v>12.26065731464664</v>
      </c>
      <c r="X275" s="59">
        <v>9.4306314278410575E-2</v>
      </c>
      <c r="Y275" s="59">
        <v>1.4878930032888829</v>
      </c>
      <c r="Z275" s="59" t="s">
        <v>140</v>
      </c>
    </row>
    <row r="276" spans="1:26">
      <c r="A276" s="93" t="s">
        <v>1348</v>
      </c>
      <c r="B276" s="93" t="s">
        <v>43</v>
      </c>
      <c r="C276" s="93" t="s">
        <v>119</v>
      </c>
      <c r="D276" s="93">
        <v>2015</v>
      </c>
      <c r="E276" s="93" t="s">
        <v>8</v>
      </c>
      <c r="F276" s="93" t="s">
        <v>84</v>
      </c>
      <c r="G276" s="256"/>
      <c r="H276" s="89">
        <v>7.9007230811985199E-2</v>
      </c>
      <c r="I276" s="59">
        <v>7.9007230811985199E-2</v>
      </c>
      <c r="J276" s="255">
        <v>0</v>
      </c>
      <c r="K276" s="59">
        <v>0</v>
      </c>
      <c r="L276" s="59">
        <v>0</v>
      </c>
      <c r="M276" s="59">
        <v>7.5691358877925247E-2</v>
      </c>
      <c r="N276" s="254">
        <v>0</v>
      </c>
      <c r="O276" s="59">
        <v>3.3158719340599476E-3</v>
      </c>
      <c r="P276" s="59">
        <v>0</v>
      </c>
      <c r="R276" s="89">
        <v>6.8304743404715026E-2</v>
      </c>
      <c r="S276" s="59">
        <v>6.8304743404715026E-2</v>
      </c>
      <c r="T276" s="59">
        <v>0</v>
      </c>
      <c r="U276" s="59">
        <v>0</v>
      </c>
      <c r="V276" s="59">
        <v>0</v>
      </c>
      <c r="W276" s="59">
        <v>6.5422254865324284E-2</v>
      </c>
      <c r="X276" s="59">
        <v>0</v>
      </c>
      <c r="Y276" s="59">
        <v>2.8824885393907485E-3</v>
      </c>
      <c r="Z276" s="59" t="s">
        <v>140</v>
      </c>
    </row>
    <row r="277" spans="1:26">
      <c r="A277" s="93" t="s">
        <v>1350</v>
      </c>
      <c r="B277" s="93" t="s">
        <v>43</v>
      </c>
      <c r="C277" s="93" t="s">
        <v>119</v>
      </c>
      <c r="D277" s="93">
        <v>2015</v>
      </c>
      <c r="E277" s="93" t="s">
        <v>8</v>
      </c>
      <c r="F277" s="93" t="s">
        <v>109</v>
      </c>
      <c r="G277" s="256"/>
      <c r="H277" s="89">
        <v>1.9475359624394357E-2</v>
      </c>
      <c r="I277" s="59">
        <v>1.9475359624394357E-2</v>
      </c>
      <c r="J277" s="255">
        <v>0</v>
      </c>
      <c r="K277" s="59">
        <v>0</v>
      </c>
      <c r="L277" s="59">
        <v>0</v>
      </c>
      <c r="M277" s="59">
        <v>1.8565886082154731E-2</v>
      </c>
      <c r="N277" s="254">
        <v>0</v>
      </c>
      <c r="O277" s="59">
        <v>9.0947354223962521E-4</v>
      </c>
      <c r="P277" s="59">
        <v>0</v>
      </c>
      <c r="R277" s="89">
        <v>4.7302488769688823E-2</v>
      </c>
      <c r="S277" s="59">
        <v>4.7302488769688823E-2</v>
      </c>
      <c r="T277" s="59">
        <v>0</v>
      </c>
      <c r="U277" s="59">
        <v>0</v>
      </c>
      <c r="V277" s="59">
        <v>0</v>
      </c>
      <c r="W277" s="59">
        <v>4.5054466740418825E-2</v>
      </c>
      <c r="X277" s="59">
        <v>0</v>
      </c>
      <c r="Y277" s="59">
        <v>2.2480220292699976E-3</v>
      </c>
      <c r="Z277" s="59" t="s">
        <v>140</v>
      </c>
    </row>
    <row r="278" spans="1:26">
      <c r="A278" s="93" t="s">
        <v>1351</v>
      </c>
      <c r="B278" s="93" t="s">
        <v>43</v>
      </c>
      <c r="C278" s="93" t="s">
        <v>119</v>
      </c>
      <c r="D278" s="93">
        <v>2015</v>
      </c>
      <c r="E278" s="93" t="s">
        <v>8</v>
      </c>
      <c r="F278" s="93" t="s">
        <v>98</v>
      </c>
      <c r="G278" s="256"/>
      <c r="H278" s="89">
        <v>3.5053259834281185E-6</v>
      </c>
      <c r="I278" s="59">
        <v>3.5053259834281185E-6</v>
      </c>
      <c r="J278" s="255">
        <v>0</v>
      </c>
      <c r="K278" s="59">
        <v>0</v>
      </c>
      <c r="L278" s="59">
        <v>0</v>
      </c>
      <c r="M278" s="59">
        <v>2.2002335421921711E-6</v>
      </c>
      <c r="N278" s="254">
        <v>0</v>
      </c>
      <c r="O278" s="59">
        <v>1.3050924412359476E-6</v>
      </c>
      <c r="P278" s="59">
        <v>0</v>
      </c>
      <c r="R278" s="89">
        <v>9.2961245080513694E-6</v>
      </c>
      <c r="S278" s="59">
        <v>9.2961245080513694E-6</v>
      </c>
      <c r="T278" s="59">
        <v>0</v>
      </c>
      <c r="U278" s="59">
        <v>0</v>
      </c>
      <c r="V278" s="59">
        <v>0</v>
      </c>
      <c r="W278" s="59">
        <v>5.835019353893637E-6</v>
      </c>
      <c r="X278" s="59">
        <v>0</v>
      </c>
      <c r="Y278" s="59">
        <v>3.4611051541577328E-6</v>
      </c>
      <c r="Z278" s="59" t="s">
        <v>140</v>
      </c>
    </row>
    <row r="279" spans="1:26">
      <c r="A279" s="93" t="s">
        <v>1352</v>
      </c>
      <c r="B279" s="93" t="s">
        <v>43</v>
      </c>
      <c r="C279" s="93" t="s">
        <v>119</v>
      </c>
      <c r="D279" s="93">
        <v>2015</v>
      </c>
      <c r="E279" s="93" t="s">
        <v>8</v>
      </c>
      <c r="F279" s="93" t="s">
        <v>100</v>
      </c>
      <c r="G279" s="256"/>
      <c r="H279" s="89">
        <v>0</v>
      </c>
      <c r="I279" s="59">
        <v>0</v>
      </c>
      <c r="J279" s="255">
        <v>0</v>
      </c>
      <c r="K279" s="59">
        <v>0</v>
      </c>
      <c r="L279" s="59">
        <v>0</v>
      </c>
      <c r="M279" s="59">
        <v>0</v>
      </c>
      <c r="N279" s="254">
        <v>0</v>
      </c>
      <c r="O279" s="59">
        <v>0</v>
      </c>
      <c r="P279" s="59">
        <v>0</v>
      </c>
      <c r="R279" s="89">
        <v>0</v>
      </c>
      <c r="S279" s="59">
        <v>0</v>
      </c>
      <c r="T279" s="59">
        <v>0</v>
      </c>
      <c r="U279" s="59">
        <v>0</v>
      </c>
      <c r="V279" s="59">
        <v>0</v>
      </c>
      <c r="W279" s="59">
        <v>0</v>
      </c>
      <c r="X279" s="59">
        <v>0</v>
      </c>
      <c r="Y279" s="59">
        <v>0</v>
      </c>
      <c r="Z279" s="59" t="s">
        <v>140</v>
      </c>
    </row>
    <row r="280" spans="1:26">
      <c r="A280" s="93" t="s">
        <v>1353</v>
      </c>
      <c r="B280" s="93" t="s">
        <v>43</v>
      </c>
      <c r="C280" s="93" t="s">
        <v>119</v>
      </c>
      <c r="D280" s="93">
        <v>2015</v>
      </c>
      <c r="E280" s="93" t="s">
        <v>8</v>
      </c>
      <c r="F280" s="93" t="s">
        <v>88</v>
      </c>
      <c r="G280" s="256"/>
      <c r="H280" s="89">
        <v>7.047651686277781E-2</v>
      </c>
      <c r="I280" s="59">
        <v>7.047651686277781E-2</v>
      </c>
      <c r="J280" s="255">
        <v>0</v>
      </c>
      <c r="K280" s="59">
        <v>6.5000926297222247E-2</v>
      </c>
      <c r="L280" s="59">
        <v>0</v>
      </c>
      <c r="M280" s="59">
        <v>5.4755905655555596E-3</v>
      </c>
      <c r="N280" s="254">
        <v>0</v>
      </c>
      <c r="O280" s="59">
        <v>0</v>
      </c>
      <c r="P280" s="59">
        <v>0</v>
      </c>
      <c r="R280" s="89">
        <v>7.2426525707777759E-2</v>
      </c>
      <c r="S280" s="59">
        <v>7.2426525707777759E-2</v>
      </c>
      <c r="T280" s="59">
        <v>0</v>
      </c>
      <c r="U280" s="59">
        <v>5.7580058271944415E-2</v>
      </c>
      <c r="V280" s="59">
        <v>0</v>
      </c>
      <c r="W280" s="59">
        <v>1.48799779325E-2</v>
      </c>
      <c r="X280" s="59">
        <v>0</v>
      </c>
      <c r="Y280" s="59">
        <v>0</v>
      </c>
      <c r="Z280" s="59" t="s">
        <v>140</v>
      </c>
    </row>
    <row r="281" spans="1:26">
      <c r="A281" s="93" t="s">
        <v>1355</v>
      </c>
      <c r="B281" s="93" t="s">
        <v>43</v>
      </c>
      <c r="C281" s="93" t="s">
        <v>119</v>
      </c>
      <c r="D281" s="93">
        <v>2015</v>
      </c>
      <c r="E281" s="93" t="s">
        <v>8</v>
      </c>
      <c r="F281" s="93" t="s">
        <v>89</v>
      </c>
      <c r="G281" s="256"/>
      <c r="H281" s="89">
        <v>0.8284451994044445</v>
      </c>
      <c r="I281" s="59">
        <v>0.8284451994044445</v>
      </c>
      <c r="J281" s="255">
        <v>0</v>
      </c>
      <c r="K281" s="59">
        <v>0.8284451994044445</v>
      </c>
      <c r="L281" s="59">
        <v>0</v>
      </c>
      <c r="M281" s="59">
        <v>0</v>
      </c>
      <c r="N281" s="254">
        <v>0</v>
      </c>
      <c r="O281" s="59">
        <v>0</v>
      </c>
      <c r="P281" s="59">
        <v>0</v>
      </c>
      <c r="R281" s="89">
        <v>0.595713141609444</v>
      </c>
      <c r="S281" s="59">
        <v>0.595713141609444</v>
      </c>
      <c r="T281" s="59">
        <v>0</v>
      </c>
      <c r="U281" s="59">
        <v>0.61466820720361093</v>
      </c>
      <c r="V281" s="59">
        <v>0</v>
      </c>
      <c r="W281" s="59">
        <v>0</v>
      </c>
      <c r="X281" s="59">
        <v>0</v>
      </c>
      <c r="Y281" s="59">
        <v>0</v>
      </c>
      <c r="Z281" s="59" t="s">
        <v>140</v>
      </c>
    </row>
    <row r="282" spans="1:26">
      <c r="A282" s="93" t="s">
        <v>1333</v>
      </c>
      <c r="B282" s="93" t="s">
        <v>43</v>
      </c>
      <c r="C282" s="93" t="s">
        <v>119</v>
      </c>
      <c r="D282" s="93">
        <v>2015</v>
      </c>
      <c r="E282" s="93" t="s">
        <v>8</v>
      </c>
      <c r="F282" s="93" t="s">
        <v>2</v>
      </c>
      <c r="G282" s="256"/>
      <c r="H282" s="89">
        <v>4.8476980351079675</v>
      </c>
      <c r="I282" s="59">
        <v>4.8476980351079675</v>
      </c>
      <c r="J282" s="255">
        <v>0</v>
      </c>
      <c r="K282" s="59">
        <v>1.4653273549619441</v>
      </c>
      <c r="L282" s="59">
        <v>0</v>
      </c>
      <c r="M282" s="59">
        <v>2.840993778608274</v>
      </c>
      <c r="N282" s="254">
        <v>0</v>
      </c>
      <c r="O282" s="59">
        <v>0.25843040945910717</v>
      </c>
      <c r="P282" s="59">
        <v>0.28294649207864275</v>
      </c>
      <c r="R282" s="89">
        <v>3.7382077863290135</v>
      </c>
      <c r="S282" s="59">
        <v>3.7382077863290135</v>
      </c>
      <c r="T282" s="59">
        <v>0</v>
      </c>
      <c r="U282" s="59">
        <v>1.132933985773612</v>
      </c>
      <c r="V282" s="59">
        <v>0</v>
      </c>
      <c r="W282" s="59">
        <v>2.4369304709225155</v>
      </c>
      <c r="X282" s="59">
        <v>0</v>
      </c>
      <c r="Y282" s="59">
        <v>0.22014883576038594</v>
      </c>
      <c r="Z282" s="59" t="s">
        <v>140</v>
      </c>
    </row>
    <row r="283" spans="1:26">
      <c r="A283" s="93" t="s">
        <v>1335</v>
      </c>
      <c r="B283" s="93" t="s">
        <v>43</v>
      </c>
      <c r="C283" s="93" t="s">
        <v>119</v>
      </c>
      <c r="D283" s="93">
        <v>2015</v>
      </c>
      <c r="E283" s="93" t="s">
        <v>8</v>
      </c>
      <c r="F283" s="93" t="s">
        <v>3</v>
      </c>
      <c r="G283" s="256"/>
      <c r="H283" s="89">
        <v>1.5779414499458673</v>
      </c>
      <c r="I283" s="59">
        <v>1.577941449945867</v>
      </c>
      <c r="J283" s="255">
        <v>0</v>
      </c>
      <c r="K283" s="59">
        <v>0.35939432085305545</v>
      </c>
      <c r="L283" s="59">
        <v>0</v>
      </c>
      <c r="M283" s="59">
        <v>1.1546803185374439</v>
      </c>
      <c r="N283" s="254">
        <v>0</v>
      </c>
      <c r="O283" s="59">
        <v>5.2828822987994642E-2</v>
      </c>
      <c r="P283" s="59">
        <v>1.1037987567373191E-2</v>
      </c>
      <c r="R283" s="89">
        <v>1.2750305998044777</v>
      </c>
      <c r="S283" s="59">
        <v>1.2750305998044777</v>
      </c>
      <c r="T283" s="59">
        <v>0</v>
      </c>
      <c r="U283" s="59">
        <v>0.30190079397527769</v>
      </c>
      <c r="V283" s="59">
        <v>0</v>
      </c>
      <c r="W283" s="59">
        <v>0.93464623202745634</v>
      </c>
      <c r="X283" s="59">
        <v>0</v>
      </c>
      <c r="Y283" s="59">
        <v>4.3010065639799352E-2</v>
      </c>
      <c r="Z283" s="59" t="s">
        <v>140</v>
      </c>
    </row>
    <row r="284" spans="1:26">
      <c r="A284" s="93" t="s">
        <v>1346</v>
      </c>
      <c r="B284" s="93" t="s">
        <v>43</v>
      </c>
      <c r="C284" s="93" t="s">
        <v>119</v>
      </c>
      <c r="D284" s="93">
        <v>2015</v>
      </c>
      <c r="E284" s="93" t="s">
        <v>8</v>
      </c>
      <c r="F284" s="93" t="s">
        <v>4</v>
      </c>
      <c r="G284" s="256"/>
      <c r="H284" s="89">
        <v>10.17692137429648</v>
      </c>
      <c r="I284" s="59">
        <v>10.176921374296478</v>
      </c>
      <c r="J284" s="255">
        <v>0</v>
      </c>
      <c r="K284" s="59">
        <v>3.2781964930577767</v>
      </c>
      <c r="L284" s="59">
        <v>0</v>
      </c>
      <c r="M284" s="59">
        <v>6.2975136801282057</v>
      </c>
      <c r="N284" s="254">
        <v>0</v>
      </c>
      <c r="O284" s="59">
        <v>0.45471732296878864</v>
      </c>
      <c r="P284" s="59">
        <v>0.14649387814170717</v>
      </c>
      <c r="R284" s="89">
        <v>7.4114419875302247</v>
      </c>
      <c r="S284" s="59">
        <v>7.4114419875302255</v>
      </c>
      <c r="T284" s="59">
        <v>0</v>
      </c>
      <c r="U284" s="59">
        <v>2.9441967410408338</v>
      </c>
      <c r="V284" s="59">
        <v>0</v>
      </c>
      <c r="W284" s="59">
        <v>4.1904710302704231</v>
      </c>
      <c r="X284" s="59">
        <v>0</v>
      </c>
      <c r="Y284" s="59">
        <v>0.30057351929646803</v>
      </c>
      <c r="Z284" s="59" t="s">
        <v>140</v>
      </c>
    </row>
    <row r="285" spans="1:26">
      <c r="A285" s="93" t="s">
        <v>1337</v>
      </c>
      <c r="B285" s="93" t="s">
        <v>43</v>
      </c>
      <c r="C285" s="93" t="s">
        <v>119</v>
      </c>
      <c r="D285" s="93">
        <v>2015</v>
      </c>
      <c r="E285" s="93" t="s">
        <v>8</v>
      </c>
      <c r="F285" s="93" t="s">
        <v>5</v>
      </c>
      <c r="G285" s="256"/>
      <c r="H285" s="89">
        <v>1.0192850661500872</v>
      </c>
      <c r="I285" s="59">
        <v>1.0192850661500872</v>
      </c>
      <c r="J285" s="255">
        <v>0</v>
      </c>
      <c r="K285" s="59">
        <v>0.7723563200252771</v>
      </c>
      <c r="L285" s="59">
        <v>0</v>
      </c>
      <c r="M285" s="59">
        <v>0.21058110065080859</v>
      </c>
      <c r="N285" s="254">
        <v>0</v>
      </c>
      <c r="O285" s="59">
        <v>1.7716034197264099E-2</v>
      </c>
      <c r="P285" s="59">
        <v>1.8631611276737556E-2</v>
      </c>
      <c r="R285" s="89">
        <v>0.70891281962965036</v>
      </c>
      <c r="S285" s="59">
        <v>0.70891281962965047</v>
      </c>
      <c r="T285" s="59">
        <v>0</v>
      </c>
      <c r="U285" s="59">
        <v>0.57079510567944447</v>
      </c>
      <c r="V285" s="59">
        <v>0</v>
      </c>
      <c r="W285" s="59">
        <v>0.12918801202018079</v>
      </c>
      <c r="X285" s="59">
        <v>0</v>
      </c>
      <c r="Y285" s="59">
        <v>1.0885013452247093E-2</v>
      </c>
      <c r="Z285" s="59" t="s">
        <v>140</v>
      </c>
    </row>
    <row r="286" spans="1:26">
      <c r="A286" s="93" t="s">
        <v>1339</v>
      </c>
      <c r="B286" s="93" t="s">
        <v>43</v>
      </c>
      <c r="C286" s="93" t="s">
        <v>119</v>
      </c>
      <c r="D286" s="93">
        <v>2015</v>
      </c>
      <c r="E286" s="93" t="s">
        <v>8</v>
      </c>
      <c r="F286" s="93" t="s">
        <v>6</v>
      </c>
      <c r="G286" s="256"/>
      <c r="H286" s="89">
        <v>1.7975491453861001</v>
      </c>
      <c r="I286" s="59">
        <v>1.5797106486432637</v>
      </c>
      <c r="J286" s="255">
        <v>0.21783849674283642</v>
      </c>
      <c r="K286" s="59">
        <v>0.79618176289350961</v>
      </c>
      <c r="L286" s="59">
        <v>0.18837876678587875</v>
      </c>
      <c r="M286" s="59">
        <v>0.17600289635772048</v>
      </c>
      <c r="N286" s="254">
        <v>2.9459729956957663E-2</v>
      </c>
      <c r="O286" s="59">
        <v>0.28580717063315203</v>
      </c>
      <c r="P286" s="59">
        <v>0.32171881875888148</v>
      </c>
      <c r="R286" s="89">
        <v>1.6431941176185723</v>
      </c>
      <c r="S286" s="59">
        <v>0.99762717972169168</v>
      </c>
      <c r="T286" s="59">
        <v>0.64556693789688047</v>
      </c>
      <c r="U286" s="59">
        <v>0.5673360441155727</v>
      </c>
      <c r="V286" s="59">
        <v>0.41367374961504588</v>
      </c>
      <c r="W286" s="59">
        <v>0.16634823822263198</v>
      </c>
      <c r="X286" s="59">
        <v>9.4306314278410575E-2</v>
      </c>
      <c r="Y286" s="59">
        <v>0.26394289738348697</v>
      </c>
      <c r="Z286" s="59" t="s">
        <v>140</v>
      </c>
    </row>
    <row r="287" spans="1:26">
      <c r="A287" s="93" t="s">
        <v>1341</v>
      </c>
      <c r="B287" s="93" t="s">
        <v>43</v>
      </c>
      <c r="C287" s="93" t="s">
        <v>119</v>
      </c>
      <c r="D287" s="93">
        <v>2015</v>
      </c>
      <c r="E287" s="93" t="s">
        <v>8</v>
      </c>
      <c r="F287" s="93" t="s">
        <v>12</v>
      </c>
      <c r="G287" s="256"/>
      <c r="H287" s="89">
        <v>6.5920371133307194</v>
      </c>
      <c r="I287" s="59">
        <v>6.5920371133307194</v>
      </c>
      <c r="J287" s="255">
        <v>0</v>
      </c>
      <c r="K287" s="59">
        <v>0.15372510640000001</v>
      </c>
      <c r="L287" s="59">
        <v>0</v>
      </c>
      <c r="M287" s="59">
        <v>4.672909418487631</v>
      </c>
      <c r="N287" s="254">
        <v>0</v>
      </c>
      <c r="O287" s="59">
        <v>0.71347761776317065</v>
      </c>
      <c r="P287" s="59">
        <v>1.0519249706799183</v>
      </c>
      <c r="R287" s="89">
        <v>5.0605964505449146</v>
      </c>
      <c r="S287" s="59">
        <v>5.0605964505449146</v>
      </c>
      <c r="T287" s="59">
        <v>0</v>
      </c>
      <c r="U287" s="59">
        <v>0.13867622753861109</v>
      </c>
      <c r="V287" s="59">
        <v>0</v>
      </c>
      <c r="W287" s="59">
        <v>4.2777175293407534</v>
      </c>
      <c r="X287" s="59">
        <v>0</v>
      </c>
      <c r="Y287" s="59">
        <v>0.64420269366555083</v>
      </c>
      <c r="Z287" s="59" t="s">
        <v>140</v>
      </c>
    </row>
    <row r="288" spans="1:26">
      <c r="A288" s="93" t="s">
        <v>1343</v>
      </c>
      <c r="B288" s="93" t="s">
        <v>43</v>
      </c>
      <c r="C288" s="93" t="s">
        <v>119</v>
      </c>
      <c r="D288" s="93">
        <v>2015</v>
      </c>
      <c r="E288" s="93" t="s">
        <v>8</v>
      </c>
      <c r="F288" s="93" t="s">
        <v>105</v>
      </c>
      <c r="G288" s="256"/>
      <c r="H288" s="89">
        <v>0</v>
      </c>
      <c r="I288" s="59">
        <v>0</v>
      </c>
      <c r="J288" s="255">
        <v>0</v>
      </c>
      <c r="K288" s="59">
        <v>0</v>
      </c>
      <c r="L288" s="59">
        <v>0</v>
      </c>
      <c r="M288" s="59">
        <v>0</v>
      </c>
      <c r="N288" s="254">
        <v>0</v>
      </c>
      <c r="O288" s="59">
        <v>0</v>
      </c>
      <c r="P288" s="59">
        <v>0</v>
      </c>
      <c r="R288" s="89">
        <v>0</v>
      </c>
      <c r="S288" s="59">
        <v>0</v>
      </c>
      <c r="T288" s="59">
        <v>0</v>
      </c>
      <c r="U288" s="59">
        <v>0</v>
      </c>
      <c r="V288" s="59">
        <v>0</v>
      </c>
      <c r="W288" s="59">
        <v>0</v>
      </c>
      <c r="X288" s="59">
        <v>0</v>
      </c>
      <c r="Y288" s="59">
        <v>0</v>
      </c>
      <c r="Z288" s="59" t="s">
        <v>140</v>
      </c>
    </row>
    <row r="289" spans="1:26">
      <c r="A289" s="93" t="s">
        <v>1345</v>
      </c>
      <c r="B289" s="93" t="s">
        <v>43</v>
      </c>
      <c r="C289" s="93" t="s">
        <v>119</v>
      </c>
      <c r="D289" s="93">
        <v>2015</v>
      </c>
      <c r="E289" s="93" t="s">
        <v>8</v>
      </c>
      <c r="F289" s="93" t="s">
        <v>106</v>
      </c>
      <c r="G289" s="256"/>
      <c r="H289" s="89">
        <v>0</v>
      </c>
      <c r="I289" s="59">
        <v>0</v>
      </c>
      <c r="J289" s="255">
        <v>0</v>
      </c>
      <c r="K289" s="59">
        <v>0</v>
      </c>
      <c r="L289" s="59">
        <v>0</v>
      </c>
      <c r="M289" s="59">
        <v>0</v>
      </c>
      <c r="N289" s="254">
        <v>0</v>
      </c>
      <c r="O289" s="59">
        <v>0</v>
      </c>
      <c r="P289" s="59">
        <v>0</v>
      </c>
      <c r="R289" s="89">
        <v>0</v>
      </c>
      <c r="S289" s="59">
        <v>0</v>
      </c>
      <c r="T289" s="59">
        <v>0</v>
      </c>
      <c r="U289" s="59">
        <v>0</v>
      </c>
      <c r="V289" s="59">
        <v>0</v>
      </c>
      <c r="W289" s="59">
        <v>0</v>
      </c>
      <c r="X289" s="59">
        <v>0</v>
      </c>
      <c r="Y289" s="59">
        <v>0</v>
      </c>
      <c r="Z289" s="59" t="s">
        <v>140</v>
      </c>
    </row>
    <row r="290" spans="1:26">
      <c r="A290" s="93" t="s">
        <v>1412</v>
      </c>
      <c r="B290" s="93" t="s">
        <v>49</v>
      </c>
      <c r="C290" s="93" t="s">
        <v>119</v>
      </c>
      <c r="D290" s="93">
        <v>2015</v>
      </c>
      <c r="E290" s="93" t="s">
        <v>8</v>
      </c>
      <c r="F290" s="93" t="s">
        <v>8</v>
      </c>
      <c r="G290" s="256"/>
      <c r="H290" s="89">
        <v>1.9012332653361801</v>
      </c>
      <c r="I290" s="59">
        <v>1.0750850630113558</v>
      </c>
      <c r="J290" s="255">
        <v>0.82614820232482444</v>
      </c>
      <c r="K290" s="59">
        <v>0.11547628195486906</v>
      </c>
      <c r="L290" s="59">
        <v>5.4963284063099131E-2</v>
      </c>
      <c r="M290" s="59">
        <v>0.64897414885835158</v>
      </c>
      <c r="N290" s="254">
        <v>0.77118491826172531</v>
      </c>
      <c r="O290" s="59">
        <v>0.31063463219813497</v>
      </c>
      <c r="P290" s="59">
        <v>0</v>
      </c>
      <c r="R290" s="89">
        <v>2.7444301796017987</v>
      </c>
      <c r="S290" s="59">
        <v>0.88602969746983606</v>
      </c>
      <c r="T290" s="59">
        <v>1.8584004821319626</v>
      </c>
      <c r="U290" s="59">
        <v>9.1305463735445208E-2</v>
      </c>
      <c r="V290" s="59">
        <v>6.3042531384765788E-2</v>
      </c>
      <c r="W290" s="59">
        <v>0.53943996241772563</v>
      </c>
      <c r="X290" s="59">
        <v>1.7434493930579866</v>
      </c>
      <c r="Y290" s="59">
        <v>0.2552842713166652</v>
      </c>
      <c r="Z290" s="59" t="s">
        <v>140</v>
      </c>
    </row>
    <row r="291" spans="1:26">
      <c r="A291" s="93" t="s">
        <v>1429</v>
      </c>
      <c r="B291" s="93" t="s">
        <v>49</v>
      </c>
      <c r="C291" s="93" t="s">
        <v>119</v>
      </c>
      <c r="D291" s="93">
        <v>2015</v>
      </c>
      <c r="E291" s="93" t="s">
        <v>8</v>
      </c>
      <c r="F291" s="93" t="s">
        <v>84</v>
      </c>
      <c r="G291" s="256"/>
      <c r="H291" s="89">
        <v>1.2116181516131704E-2</v>
      </c>
      <c r="I291" s="59">
        <v>1.2116181516131704E-2</v>
      </c>
      <c r="J291" s="255">
        <v>0</v>
      </c>
      <c r="K291" s="59">
        <v>0</v>
      </c>
      <c r="L291" s="59">
        <v>0</v>
      </c>
      <c r="M291" s="59">
        <v>7.3243603310859402E-3</v>
      </c>
      <c r="N291" s="254">
        <v>0</v>
      </c>
      <c r="O291" s="59">
        <v>4.7918211850457634E-3</v>
      </c>
      <c r="P291" s="59">
        <v>0</v>
      </c>
      <c r="R291" s="89">
        <v>1.051016826378807E-2</v>
      </c>
      <c r="S291" s="59">
        <v>1.051016826378807E-2</v>
      </c>
      <c r="T291" s="59">
        <v>0</v>
      </c>
      <c r="U291" s="59">
        <v>0</v>
      </c>
      <c r="V291" s="59">
        <v>0</v>
      </c>
      <c r="W291" s="59">
        <v>6.3583311513073677E-3</v>
      </c>
      <c r="X291" s="59">
        <v>0</v>
      </c>
      <c r="Y291" s="59">
        <v>4.1518371124807012E-3</v>
      </c>
      <c r="Z291" s="59" t="s">
        <v>140</v>
      </c>
    </row>
    <row r="292" spans="1:26">
      <c r="A292" s="93" t="s">
        <v>1431</v>
      </c>
      <c r="B292" s="93" t="s">
        <v>49</v>
      </c>
      <c r="C292" s="93" t="s">
        <v>119</v>
      </c>
      <c r="D292" s="93">
        <v>2015</v>
      </c>
      <c r="E292" s="93" t="s">
        <v>8</v>
      </c>
      <c r="F292" s="93" t="s">
        <v>109</v>
      </c>
      <c r="G292" s="256"/>
      <c r="H292" s="89">
        <v>9.2249092948701716E-3</v>
      </c>
      <c r="I292" s="59">
        <v>9.2249092948701716E-3</v>
      </c>
      <c r="J292" s="255">
        <v>0</v>
      </c>
      <c r="K292" s="59">
        <v>0</v>
      </c>
      <c r="L292" s="59">
        <v>0</v>
      </c>
      <c r="M292" s="59">
        <v>6.5659488636667313E-3</v>
      </c>
      <c r="N292" s="254">
        <v>0</v>
      </c>
      <c r="O292" s="59">
        <v>2.6589604312034407E-3</v>
      </c>
      <c r="P292" s="59">
        <v>0</v>
      </c>
      <c r="R292" s="89">
        <v>2.4038451700721532E-2</v>
      </c>
      <c r="S292" s="59">
        <v>2.4038451700721532E-2</v>
      </c>
      <c r="T292" s="59">
        <v>0</v>
      </c>
      <c r="U292" s="59">
        <v>0</v>
      </c>
      <c r="V292" s="59">
        <v>0</v>
      </c>
      <c r="W292" s="59">
        <v>1.7152793737706135E-2</v>
      </c>
      <c r="X292" s="59">
        <v>0</v>
      </c>
      <c r="Y292" s="59">
        <v>6.8856579630153956E-3</v>
      </c>
      <c r="Z292" s="59" t="s">
        <v>140</v>
      </c>
    </row>
    <row r="293" spans="1:26">
      <c r="A293" s="93" t="s">
        <v>1432</v>
      </c>
      <c r="B293" s="93" t="s">
        <v>49</v>
      </c>
      <c r="C293" s="93" t="s">
        <v>119</v>
      </c>
      <c r="D293" s="93">
        <v>2015</v>
      </c>
      <c r="E293" s="93" t="s">
        <v>8</v>
      </c>
      <c r="F293" s="93" t="s">
        <v>98</v>
      </c>
      <c r="G293" s="256"/>
      <c r="H293" s="89">
        <v>8.6397532936689312E-3</v>
      </c>
      <c r="I293" s="59">
        <v>8.6397532936689312E-3</v>
      </c>
      <c r="J293" s="255">
        <v>0</v>
      </c>
      <c r="K293" s="59">
        <v>0</v>
      </c>
      <c r="L293" s="59">
        <v>0</v>
      </c>
      <c r="M293" s="59">
        <v>6.2099340977710407E-3</v>
      </c>
      <c r="N293" s="254">
        <v>0</v>
      </c>
      <c r="O293" s="59">
        <v>2.429819195897891E-3</v>
      </c>
      <c r="P293" s="59">
        <v>0</v>
      </c>
      <c r="R293" s="89">
        <v>2.2912625734810007E-2</v>
      </c>
      <c r="S293" s="59">
        <v>2.2912625734810007E-2</v>
      </c>
      <c r="T293" s="59">
        <v>0</v>
      </c>
      <c r="U293" s="59">
        <v>0</v>
      </c>
      <c r="V293" s="59">
        <v>0</v>
      </c>
      <c r="W293" s="59">
        <v>1.6468745227288799E-2</v>
      </c>
      <c r="X293" s="59">
        <v>0</v>
      </c>
      <c r="Y293" s="59">
        <v>6.4438805075212073E-3</v>
      </c>
      <c r="Z293" s="59" t="s">
        <v>140</v>
      </c>
    </row>
    <row r="294" spans="1:26">
      <c r="A294" s="93" t="s">
        <v>1433</v>
      </c>
      <c r="B294" s="93" t="s">
        <v>49</v>
      </c>
      <c r="C294" s="93" t="s">
        <v>119</v>
      </c>
      <c r="D294" s="93">
        <v>2015</v>
      </c>
      <c r="E294" s="93" t="s">
        <v>8</v>
      </c>
      <c r="F294" s="93" t="s">
        <v>100</v>
      </c>
      <c r="G294" s="256"/>
      <c r="H294" s="89">
        <v>0</v>
      </c>
      <c r="I294" s="59">
        <v>0</v>
      </c>
      <c r="J294" s="255">
        <v>0</v>
      </c>
      <c r="K294" s="59">
        <v>0</v>
      </c>
      <c r="L294" s="59">
        <v>0</v>
      </c>
      <c r="M294" s="59">
        <v>0</v>
      </c>
      <c r="N294" s="254">
        <v>0</v>
      </c>
      <c r="O294" s="59">
        <v>0</v>
      </c>
      <c r="P294" s="59">
        <v>0</v>
      </c>
      <c r="R294" s="89">
        <v>0</v>
      </c>
      <c r="S294" s="59">
        <v>0</v>
      </c>
      <c r="T294" s="59">
        <v>0</v>
      </c>
      <c r="U294" s="59">
        <v>0</v>
      </c>
      <c r="V294" s="59">
        <v>0</v>
      </c>
      <c r="W294" s="59">
        <v>0</v>
      </c>
      <c r="X294" s="59">
        <v>0</v>
      </c>
      <c r="Y294" s="59">
        <v>0</v>
      </c>
      <c r="Z294" s="59" t="s">
        <v>140</v>
      </c>
    </row>
    <row r="295" spans="1:26">
      <c r="A295" s="93" t="s">
        <v>1434</v>
      </c>
      <c r="B295" s="93" t="s">
        <v>49</v>
      </c>
      <c r="C295" s="93" t="s">
        <v>119</v>
      </c>
      <c r="D295" s="93">
        <v>2015</v>
      </c>
      <c r="E295" s="93" t="s">
        <v>8</v>
      </c>
      <c r="F295" s="93" t="s">
        <v>88</v>
      </c>
      <c r="G295" s="256"/>
      <c r="H295" s="89">
        <v>2.15380931111111E-4</v>
      </c>
      <c r="I295" s="59">
        <v>2.15380931111111E-4</v>
      </c>
      <c r="J295" s="255">
        <v>0</v>
      </c>
      <c r="K295" s="59">
        <v>0</v>
      </c>
      <c r="L295" s="59">
        <v>0</v>
      </c>
      <c r="M295" s="59">
        <v>2.15380931111111E-4</v>
      </c>
      <c r="N295" s="254">
        <v>0</v>
      </c>
      <c r="O295" s="59">
        <v>0</v>
      </c>
      <c r="P295" s="59">
        <v>0</v>
      </c>
      <c r="R295" s="89">
        <v>5.4772357722222202E-4</v>
      </c>
      <c r="S295" s="59">
        <v>5.4772357722222202E-4</v>
      </c>
      <c r="T295" s="59">
        <v>0</v>
      </c>
      <c r="U295" s="59">
        <v>0</v>
      </c>
      <c r="V295" s="59">
        <v>0</v>
      </c>
      <c r="W295" s="59">
        <v>5.4772357722222202E-4</v>
      </c>
      <c r="X295" s="59">
        <v>0</v>
      </c>
      <c r="Y295" s="59">
        <v>0</v>
      </c>
      <c r="Z295" s="59" t="s">
        <v>140</v>
      </c>
    </row>
    <row r="296" spans="1:26">
      <c r="A296" s="93" t="s">
        <v>1436</v>
      </c>
      <c r="B296" s="93" t="s">
        <v>49</v>
      </c>
      <c r="C296" s="93" t="s">
        <v>119</v>
      </c>
      <c r="D296" s="93">
        <v>2015</v>
      </c>
      <c r="E296" s="93" t="s">
        <v>8</v>
      </c>
      <c r="F296" s="93" t="s">
        <v>89</v>
      </c>
      <c r="G296" s="256"/>
      <c r="H296" s="89">
        <v>0</v>
      </c>
      <c r="I296" s="59">
        <v>0</v>
      </c>
      <c r="J296" s="255">
        <v>0</v>
      </c>
      <c r="K296" s="59">
        <v>0</v>
      </c>
      <c r="L296" s="59">
        <v>0</v>
      </c>
      <c r="M296" s="59">
        <v>0</v>
      </c>
      <c r="N296" s="254">
        <v>0</v>
      </c>
      <c r="O296" s="59">
        <v>0</v>
      </c>
      <c r="P296" s="59">
        <v>0</v>
      </c>
      <c r="R296" s="89">
        <v>0</v>
      </c>
      <c r="S296" s="59">
        <v>0</v>
      </c>
      <c r="T296" s="59">
        <v>0</v>
      </c>
      <c r="U296" s="59">
        <v>0</v>
      </c>
      <c r="V296" s="59">
        <v>0</v>
      </c>
      <c r="W296" s="59">
        <v>0</v>
      </c>
      <c r="X296" s="59">
        <v>0</v>
      </c>
      <c r="Y296" s="59">
        <v>0</v>
      </c>
      <c r="Z296" s="59" t="s">
        <v>140</v>
      </c>
    </row>
    <row r="297" spans="1:26">
      <c r="A297" s="93" t="s">
        <v>1414</v>
      </c>
      <c r="B297" s="93" t="s">
        <v>49</v>
      </c>
      <c r="C297" s="93" t="s">
        <v>119</v>
      </c>
      <c r="D297" s="93">
        <v>2015</v>
      </c>
      <c r="E297" s="93" t="s">
        <v>8</v>
      </c>
      <c r="F297" s="93" t="s">
        <v>2</v>
      </c>
      <c r="G297" s="256"/>
      <c r="H297" s="89">
        <v>7.4331456086098157E-3</v>
      </c>
      <c r="I297" s="59">
        <v>7.4331456086098148E-3</v>
      </c>
      <c r="J297" s="255">
        <v>0</v>
      </c>
      <c r="K297" s="59">
        <v>0</v>
      </c>
      <c r="L297" s="59">
        <v>0</v>
      </c>
      <c r="M297" s="59">
        <v>5.118760587271752E-3</v>
      </c>
      <c r="N297" s="254">
        <v>0</v>
      </c>
      <c r="O297" s="59">
        <v>2.3143850213380628E-3</v>
      </c>
      <c r="P297" s="59">
        <v>0</v>
      </c>
      <c r="R297" s="89">
        <v>6.3609099770675056E-3</v>
      </c>
      <c r="S297" s="59">
        <v>6.3609099770675064E-3</v>
      </c>
      <c r="T297" s="59">
        <v>0</v>
      </c>
      <c r="U297" s="59">
        <v>0</v>
      </c>
      <c r="V297" s="59">
        <v>0</v>
      </c>
      <c r="W297" s="59">
        <v>4.3989656704053496E-3</v>
      </c>
      <c r="X297" s="59">
        <v>0</v>
      </c>
      <c r="Y297" s="59">
        <v>1.9619443066621564E-3</v>
      </c>
      <c r="Z297" s="59" t="s">
        <v>140</v>
      </c>
    </row>
    <row r="298" spans="1:26">
      <c r="A298" s="93" t="s">
        <v>1416</v>
      </c>
      <c r="B298" s="93" t="s">
        <v>49</v>
      </c>
      <c r="C298" s="93" t="s">
        <v>119</v>
      </c>
      <c r="D298" s="93">
        <v>2015</v>
      </c>
      <c r="E298" s="93" t="s">
        <v>8</v>
      </c>
      <c r="F298" s="93" t="s">
        <v>3</v>
      </c>
      <c r="G298" s="256"/>
      <c r="H298" s="89">
        <v>0.57384379285101672</v>
      </c>
      <c r="I298" s="59">
        <v>0.57384379285101672</v>
      </c>
      <c r="J298" s="255">
        <v>0</v>
      </c>
      <c r="K298" s="59">
        <v>4.6647682838888904E-3</v>
      </c>
      <c r="L298" s="59">
        <v>0</v>
      </c>
      <c r="M298" s="59">
        <v>0.37725093156985623</v>
      </c>
      <c r="N298" s="254">
        <v>0</v>
      </c>
      <c r="O298" s="59">
        <v>0.19192809299727165</v>
      </c>
      <c r="P298" s="59">
        <v>0</v>
      </c>
      <c r="R298" s="89">
        <v>0.43766992104994795</v>
      </c>
      <c r="S298" s="59">
        <v>0.43766992104994795</v>
      </c>
      <c r="T298" s="59">
        <v>0</v>
      </c>
      <c r="U298" s="59">
        <v>4.2081120194444504E-3</v>
      </c>
      <c r="V298" s="59">
        <v>0</v>
      </c>
      <c r="W298" s="59">
        <v>0.28804736509826506</v>
      </c>
      <c r="X298" s="59">
        <v>0</v>
      </c>
      <c r="Y298" s="59">
        <v>0.14541444393223849</v>
      </c>
      <c r="Z298" s="59" t="s">
        <v>140</v>
      </c>
    </row>
    <row r="299" spans="1:26">
      <c r="A299" s="93" t="s">
        <v>1427</v>
      </c>
      <c r="B299" s="93" t="s">
        <v>49</v>
      </c>
      <c r="C299" s="93" t="s">
        <v>119</v>
      </c>
      <c r="D299" s="93">
        <v>2015</v>
      </c>
      <c r="E299" s="93" t="s">
        <v>8</v>
      </c>
      <c r="F299" s="93" t="s">
        <v>4</v>
      </c>
      <c r="G299" s="256"/>
      <c r="H299" s="89">
        <v>2.4605890526477398E-2</v>
      </c>
      <c r="I299" s="59">
        <v>2.4605890526477398E-2</v>
      </c>
      <c r="J299" s="255">
        <v>0</v>
      </c>
      <c r="K299" s="59">
        <v>0</v>
      </c>
      <c r="L299" s="59">
        <v>0</v>
      </c>
      <c r="M299" s="59">
        <v>1.7584072230756635E-2</v>
      </c>
      <c r="N299" s="254">
        <v>0</v>
      </c>
      <c r="O299" s="59">
        <v>7.0218182957207612E-3</v>
      </c>
      <c r="P299" s="59">
        <v>0</v>
      </c>
      <c r="R299" s="89">
        <v>1.7611550528552927E-2</v>
      </c>
      <c r="S299" s="59">
        <v>1.7611550528552927E-2</v>
      </c>
      <c r="T299" s="59">
        <v>0</v>
      </c>
      <c r="U299" s="59">
        <v>0</v>
      </c>
      <c r="V299" s="59">
        <v>0</v>
      </c>
      <c r="W299" s="59">
        <v>1.2459089269634991E-2</v>
      </c>
      <c r="X299" s="59">
        <v>0</v>
      </c>
      <c r="Y299" s="59">
        <v>5.1524612589179345E-3</v>
      </c>
      <c r="Z299" s="59" t="s">
        <v>140</v>
      </c>
    </row>
    <row r="300" spans="1:26">
      <c r="A300" s="93" t="s">
        <v>1418</v>
      </c>
      <c r="B300" s="93" t="s">
        <v>49</v>
      </c>
      <c r="C300" s="93" t="s">
        <v>119</v>
      </c>
      <c r="D300" s="93">
        <v>2015</v>
      </c>
      <c r="E300" s="93" t="s">
        <v>8</v>
      </c>
      <c r="F300" s="93" t="s">
        <v>5</v>
      </c>
      <c r="G300" s="256"/>
      <c r="H300" s="89">
        <v>2.8132798462551691E-4</v>
      </c>
      <c r="I300" s="59">
        <v>2.8132798462551691E-4</v>
      </c>
      <c r="J300" s="255">
        <v>0</v>
      </c>
      <c r="K300" s="59">
        <v>0</v>
      </c>
      <c r="L300" s="59">
        <v>0</v>
      </c>
      <c r="M300" s="59">
        <v>2.1809105914976138E-4</v>
      </c>
      <c r="N300" s="254">
        <v>0</v>
      </c>
      <c r="O300" s="59">
        <v>6.3236925475755536E-5</v>
      </c>
      <c r="P300" s="59">
        <v>0</v>
      </c>
      <c r="R300" s="89">
        <v>1.9061859184414589E-4</v>
      </c>
      <c r="S300" s="59">
        <v>1.9061859184414589E-4</v>
      </c>
      <c r="T300" s="59">
        <v>0</v>
      </c>
      <c r="U300" s="59">
        <v>0</v>
      </c>
      <c r="V300" s="59">
        <v>0</v>
      </c>
      <c r="W300" s="59">
        <v>1.4993389222778635E-4</v>
      </c>
      <c r="X300" s="59">
        <v>0</v>
      </c>
      <c r="Y300" s="59">
        <v>4.0684699616359514E-5</v>
      </c>
      <c r="Z300" s="59" t="s">
        <v>140</v>
      </c>
    </row>
    <row r="301" spans="1:26">
      <c r="A301" s="93" t="s">
        <v>1420</v>
      </c>
      <c r="B301" s="93" t="s">
        <v>49</v>
      </c>
      <c r="C301" s="93" t="s">
        <v>119</v>
      </c>
      <c r="D301" s="93">
        <v>2015</v>
      </c>
      <c r="E301" s="93" t="s">
        <v>8</v>
      </c>
      <c r="F301" s="93" t="s">
        <v>6</v>
      </c>
      <c r="G301" s="256"/>
      <c r="H301" s="89">
        <v>1.2735026366230597</v>
      </c>
      <c r="I301" s="59">
        <v>0.4473544342982354</v>
      </c>
      <c r="J301" s="255">
        <v>0.82614820232482444</v>
      </c>
      <c r="K301" s="59">
        <v>0.11081151367098019</v>
      </c>
      <c r="L301" s="59">
        <v>5.4963284063099131E-2</v>
      </c>
      <c r="M301" s="59">
        <v>0.23468793549475597</v>
      </c>
      <c r="N301" s="254">
        <v>0.77118491826172531</v>
      </c>
      <c r="O301" s="59">
        <v>0.10185498513249928</v>
      </c>
      <c r="P301" s="59">
        <v>0</v>
      </c>
      <c r="R301" s="89">
        <v>2.247491484522758</v>
      </c>
      <c r="S301" s="59">
        <v>0.38909100239079564</v>
      </c>
      <c r="T301" s="59">
        <v>1.8584004821319626</v>
      </c>
      <c r="U301" s="59">
        <v>8.7097351716000762E-2</v>
      </c>
      <c r="V301" s="59">
        <v>6.3042531384765788E-2</v>
      </c>
      <c r="W301" s="59">
        <v>0.21031765443221853</v>
      </c>
      <c r="X301" s="59">
        <v>1.7434493930579866</v>
      </c>
      <c r="Y301" s="59">
        <v>9.1675996242576357E-2</v>
      </c>
      <c r="Z301" s="59" t="s">
        <v>140</v>
      </c>
    </row>
    <row r="302" spans="1:26">
      <c r="A302" s="93" t="s">
        <v>1422</v>
      </c>
      <c r="B302" s="93" t="s">
        <v>49</v>
      </c>
      <c r="C302" s="93" t="s">
        <v>119</v>
      </c>
      <c r="D302" s="93">
        <v>2015</v>
      </c>
      <c r="E302" s="93" t="s">
        <v>8</v>
      </c>
      <c r="F302" s="93" t="s">
        <v>12</v>
      </c>
      <c r="G302" s="256"/>
      <c r="H302" s="89">
        <v>9.9999999999999991E-6</v>
      </c>
      <c r="I302" s="59">
        <v>9.9999999999999991E-6</v>
      </c>
      <c r="J302" s="255">
        <v>0</v>
      </c>
      <c r="K302" s="59">
        <v>0</v>
      </c>
      <c r="L302" s="59">
        <v>0</v>
      </c>
      <c r="M302" s="59">
        <v>8.6677904196937305E-6</v>
      </c>
      <c r="N302" s="254">
        <v>0</v>
      </c>
      <c r="O302" s="59">
        <v>1.3322095803062686E-6</v>
      </c>
      <c r="P302" s="59">
        <v>0</v>
      </c>
      <c r="R302" s="89">
        <v>9.3513901736619213E-6</v>
      </c>
      <c r="S302" s="59">
        <v>9.3513901736619213E-6</v>
      </c>
      <c r="T302" s="59">
        <v>0</v>
      </c>
      <c r="U302" s="59">
        <v>0</v>
      </c>
      <c r="V302" s="59">
        <v>0</v>
      </c>
      <c r="W302" s="59">
        <v>8.10558901580849E-6</v>
      </c>
      <c r="X302" s="59">
        <v>0</v>
      </c>
      <c r="Y302" s="59">
        <v>1.2458011578534317E-6</v>
      </c>
      <c r="Z302" s="59" t="s">
        <v>140</v>
      </c>
    </row>
    <row r="303" spans="1:26">
      <c r="A303" s="93" t="s">
        <v>1424</v>
      </c>
      <c r="B303" s="93" t="s">
        <v>49</v>
      </c>
      <c r="C303" s="93" t="s">
        <v>119</v>
      </c>
      <c r="D303" s="93">
        <v>2015</v>
      </c>
      <c r="E303" s="93" t="s">
        <v>8</v>
      </c>
      <c r="F303" s="93" t="s">
        <v>105</v>
      </c>
      <c r="G303" s="256"/>
      <c r="H303" s="89">
        <v>0</v>
      </c>
      <c r="I303" s="59">
        <v>0</v>
      </c>
      <c r="J303" s="255">
        <v>0</v>
      </c>
      <c r="K303" s="59">
        <v>0</v>
      </c>
      <c r="L303" s="59">
        <v>0</v>
      </c>
      <c r="M303" s="59">
        <v>0</v>
      </c>
      <c r="N303" s="254">
        <v>0</v>
      </c>
      <c r="O303" s="59">
        <v>0</v>
      </c>
      <c r="P303" s="59">
        <v>0</v>
      </c>
      <c r="R303" s="89">
        <v>0</v>
      </c>
      <c r="S303" s="59">
        <v>0</v>
      </c>
      <c r="T303" s="59">
        <v>0</v>
      </c>
      <c r="U303" s="59">
        <v>0</v>
      </c>
      <c r="V303" s="59">
        <v>0</v>
      </c>
      <c r="W303" s="59">
        <v>0</v>
      </c>
      <c r="X303" s="59">
        <v>0</v>
      </c>
      <c r="Y303" s="59">
        <v>0</v>
      </c>
      <c r="Z303" s="59" t="s">
        <v>140</v>
      </c>
    </row>
    <row r="304" spans="1:26">
      <c r="A304" s="93" t="s">
        <v>1426</v>
      </c>
      <c r="B304" s="93" t="s">
        <v>49</v>
      </c>
      <c r="C304" s="93" t="s">
        <v>119</v>
      </c>
      <c r="D304" s="93">
        <v>2015</v>
      </c>
      <c r="E304" s="93" t="s">
        <v>8</v>
      </c>
      <c r="F304" s="93" t="s">
        <v>106</v>
      </c>
      <c r="G304" s="256"/>
      <c r="H304" s="89">
        <v>0</v>
      </c>
      <c r="I304" s="59">
        <v>0</v>
      </c>
      <c r="J304" s="255">
        <v>0</v>
      </c>
      <c r="K304" s="59">
        <v>0</v>
      </c>
      <c r="L304" s="59">
        <v>0</v>
      </c>
      <c r="M304" s="59">
        <v>0</v>
      </c>
      <c r="N304" s="254">
        <v>0</v>
      </c>
      <c r="O304" s="59">
        <v>0</v>
      </c>
      <c r="P304" s="59">
        <v>0</v>
      </c>
      <c r="R304" s="89">
        <v>0</v>
      </c>
      <c r="S304" s="59">
        <v>0</v>
      </c>
      <c r="T304" s="59">
        <v>0</v>
      </c>
      <c r="U304" s="59">
        <v>0</v>
      </c>
      <c r="V304" s="59">
        <v>0</v>
      </c>
      <c r="W304" s="59">
        <v>0</v>
      </c>
      <c r="X304" s="59">
        <v>0</v>
      </c>
      <c r="Y304" s="59">
        <v>0</v>
      </c>
      <c r="Z304" s="59" t="s">
        <v>140</v>
      </c>
    </row>
    <row r="305" spans="1:26">
      <c r="A305" s="93" t="s">
        <v>1439</v>
      </c>
      <c r="B305" s="93" t="s">
        <v>51</v>
      </c>
      <c r="C305" s="93" t="s">
        <v>118</v>
      </c>
      <c r="D305" s="93">
        <v>2015</v>
      </c>
      <c r="E305" s="93" t="s">
        <v>8</v>
      </c>
      <c r="F305" s="93" t="s">
        <v>8</v>
      </c>
      <c r="G305" s="256"/>
      <c r="H305" s="89">
        <v>283.67296289279693</v>
      </c>
      <c r="I305" s="59">
        <v>272.43167872793993</v>
      </c>
      <c r="J305" s="255">
        <v>11.241284164857015</v>
      </c>
      <c r="K305" s="59">
        <v>114.61483245103413</v>
      </c>
      <c r="L305" s="59">
        <v>10.664552748921423</v>
      </c>
      <c r="M305" s="59">
        <v>138.93558422348767</v>
      </c>
      <c r="N305" s="254">
        <v>0.57673141593559307</v>
      </c>
      <c r="O305" s="59">
        <v>16.097041069648885</v>
      </c>
      <c r="P305" s="59">
        <v>2.7842209837692407</v>
      </c>
      <c r="R305" s="89">
        <v>245.68925679175453</v>
      </c>
      <c r="S305" s="59">
        <v>218.95974068065573</v>
      </c>
      <c r="T305" s="59">
        <v>26.729516111098764</v>
      </c>
      <c r="U305" s="59">
        <v>88.336990026543887</v>
      </c>
      <c r="V305" s="59">
        <v>15.024665555178359</v>
      </c>
      <c r="W305" s="59">
        <v>116.96979628442099</v>
      </c>
      <c r="X305" s="59">
        <v>2.0592862555731219</v>
      </c>
      <c r="Y305" s="59">
        <v>13.652954369690843</v>
      </c>
      <c r="Z305" s="59" t="s">
        <v>140</v>
      </c>
    </row>
    <row r="306" spans="1:26">
      <c r="A306" s="93" t="s">
        <v>1456</v>
      </c>
      <c r="B306" s="93" t="s">
        <v>51</v>
      </c>
      <c r="C306" s="93" t="s">
        <v>118</v>
      </c>
      <c r="D306" s="93">
        <v>2015</v>
      </c>
      <c r="E306" s="93" t="s">
        <v>8</v>
      </c>
      <c r="F306" s="93" t="s">
        <v>84</v>
      </c>
      <c r="G306" s="256"/>
      <c r="H306" s="89">
        <v>0.62518549880812491</v>
      </c>
      <c r="I306" s="59">
        <v>0.62518549880812491</v>
      </c>
      <c r="J306" s="255">
        <v>0</v>
      </c>
      <c r="K306" s="59">
        <v>0</v>
      </c>
      <c r="L306" s="59">
        <v>0</v>
      </c>
      <c r="M306" s="59">
        <v>0.31033947970762216</v>
      </c>
      <c r="N306" s="254">
        <v>0</v>
      </c>
      <c r="O306" s="59">
        <v>0.31484601910050275</v>
      </c>
      <c r="P306" s="59">
        <v>0</v>
      </c>
      <c r="R306" s="89">
        <v>0.61609459209117579</v>
      </c>
      <c r="S306" s="59">
        <v>0.6160945920911759</v>
      </c>
      <c r="T306" s="59">
        <v>0</v>
      </c>
      <c r="U306" s="59">
        <v>0</v>
      </c>
      <c r="V306" s="59">
        <v>0</v>
      </c>
      <c r="W306" s="59">
        <v>0.304626650207941</v>
      </c>
      <c r="X306" s="59">
        <v>0</v>
      </c>
      <c r="Y306" s="59">
        <v>0.31146794188323484</v>
      </c>
      <c r="Z306" s="59" t="s">
        <v>140</v>
      </c>
    </row>
    <row r="307" spans="1:26">
      <c r="A307" s="93" t="s">
        <v>1458</v>
      </c>
      <c r="B307" s="93" t="s">
        <v>51</v>
      </c>
      <c r="C307" s="93" t="s">
        <v>118</v>
      </c>
      <c r="D307" s="93">
        <v>2015</v>
      </c>
      <c r="E307" s="93" t="s">
        <v>8</v>
      </c>
      <c r="F307" s="93" t="s">
        <v>109</v>
      </c>
      <c r="G307" s="256"/>
      <c r="H307" s="89">
        <v>1.1530181526128573</v>
      </c>
      <c r="I307" s="59">
        <v>1.1530181526128573</v>
      </c>
      <c r="J307" s="255">
        <v>0</v>
      </c>
      <c r="K307" s="59">
        <v>0</v>
      </c>
      <c r="L307" s="59">
        <v>0</v>
      </c>
      <c r="M307" s="59">
        <v>1.0000484943206964</v>
      </c>
      <c r="N307" s="254">
        <v>0</v>
      </c>
      <c r="O307" s="59">
        <v>0.152969658292161</v>
      </c>
      <c r="P307" s="59">
        <v>0</v>
      </c>
      <c r="R307" s="89">
        <v>2.8164605286540847</v>
      </c>
      <c r="S307" s="59">
        <v>2.8164605286540847</v>
      </c>
      <c r="T307" s="59">
        <v>0</v>
      </c>
      <c r="U307" s="59">
        <v>0</v>
      </c>
      <c r="V307" s="59">
        <v>0</v>
      </c>
      <c r="W307" s="59">
        <v>2.4317662294178692</v>
      </c>
      <c r="X307" s="59">
        <v>0</v>
      </c>
      <c r="Y307" s="59">
        <v>0.38469429923621562</v>
      </c>
      <c r="Z307" s="59" t="s">
        <v>140</v>
      </c>
    </row>
    <row r="308" spans="1:26">
      <c r="A308" s="93" t="s">
        <v>1459</v>
      </c>
      <c r="B308" s="93" t="s">
        <v>51</v>
      </c>
      <c r="C308" s="93" t="s">
        <v>118</v>
      </c>
      <c r="D308" s="93">
        <v>2015</v>
      </c>
      <c r="E308" s="93" t="s">
        <v>8</v>
      </c>
      <c r="F308" s="93" t="s">
        <v>98</v>
      </c>
      <c r="G308" s="256"/>
      <c r="H308" s="89">
        <v>0.53838687795058904</v>
      </c>
      <c r="I308" s="59">
        <v>0.53838687795058904</v>
      </c>
      <c r="J308" s="255">
        <v>0</v>
      </c>
      <c r="K308" s="59">
        <v>0</v>
      </c>
      <c r="L308" s="59">
        <v>0</v>
      </c>
      <c r="M308" s="59">
        <v>0.44013050285815958</v>
      </c>
      <c r="N308" s="254">
        <v>0</v>
      </c>
      <c r="O308" s="59">
        <v>9.8256375092429502E-2</v>
      </c>
      <c r="P308" s="59">
        <v>0</v>
      </c>
      <c r="R308" s="89">
        <v>1.4278020003249625</v>
      </c>
      <c r="S308" s="59">
        <v>1.4278020003249625</v>
      </c>
      <c r="T308" s="59">
        <v>0</v>
      </c>
      <c r="U308" s="59">
        <v>0</v>
      </c>
      <c r="V308" s="59">
        <v>0</v>
      </c>
      <c r="W308" s="59">
        <v>1.1672260935798393</v>
      </c>
      <c r="X308" s="59">
        <v>0</v>
      </c>
      <c r="Y308" s="59">
        <v>0.2605759067451231</v>
      </c>
      <c r="Z308" s="59" t="s">
        <v>140</v>
      </c>
    </row>
    <row r="309" spans="1:26">
      <c r="A309" s="93" t="s">
        <v>1460</v>
      </c>
      <c r="B309" s="93" t="s">
        <v>51</v>
      </c>
      <c r="C309" s="93" t="s">
        <v>118</v>
      </c>
      <c r="D309" s="93">
        <v>2015</v>
      </c>
      <c r="E309" s="93" t="s">
        <v>8</v>
      </c>
      <c r="F309" s="93" t="s">
        <v>100</v>
      </c>
      <c r="G309" s="256"/>
      <c r="H309" s="89">
        <v>0</v>
      </c>
      <c r="I309" s="59">
        <v>0</v>
      </c>
      <c r="J309" s="255">
        <v>0</v>
      </c>
      <c r="K309" s="59">
        <v>0</v>
      </c>
      <c r="L309" s="59">
        <v>0</v>
      </c>
      <c r="M309" s="59">
        <v>0</v>
      </c>
      <c r="N309" s="254">
        <v>0</v>
      </c>
      <c r="O309" s="59">
        <v>0</v>
      </c>
      <c r="P309" s="59">
        <v>0</v>
      </c>
      <c r="R309" s="89">
        <v>0</v>
      </c>
      <c r="S309" s="59">
        <v>0</v>
      </c>
      <c r="T309" s="59">
        <v>0</v>
      </c>
      <c r="U309" s="59">
        <v>0</v>
      </c>
      <c r="V309" s="59">
        <v>0</v>
      </c>
      <c r="W309" s="59">
        <v>0</v>
      </c>
      <c r="X309" s="59">
        <v>0</v>
      </c>
      <c r="Y309" s="59">
        <v>0</v>
      </c>
      <c r="Z309" s="59" t="s">
        <v>140</v>
      </c>
    </row>
    <row r="310" spans="1:26">
      <c r="A310" s="93" t="s">
        <v>1461</v>
      </c>
      <c r="B310" s="93" t="s">
        <v>51</v>
      </c>
      <c r="C310" s="93" t="s">
        <v>118</v>
      </c>
      <c r="D310" s="93">
        <v>2015</v>
      </c>
      <c r="E310" s="93" t="s">
        <v>8</v>
      </c>
      <c r="F310" s="93" t="s">
        <v>88</v>
      </c>
      <c r="G310" s="256"/>
      <c r="H310" s="89">
        <v>0.34328844082749949</v>
      </c>
      <c r="I310" s="59">
        <v>0.34328844082749949</v>
      </c>
      <c r="J310" s="255">
        <v>0</v>
      </c>
      <c r="K310" s="59">
        <v>0.29847455289861058</v>
      </c>
      <c r="L310" s="59">
        <v>0</v>
      </c>
      <c r="M310" s="59">
        <v>4.48138879288889E-2</v>
      </c>
      <c r="N310" s="254">
        <v>0</v>
      </c>
      <c r="O310" s="59">
        <v>0</v>
      </c>
      <c r="P310" s="59">
        <v>0</v>
      </c>
      <c r="R310" s="89">
        <v>0.40447694209916629</v>
      </c>
      <c r="S310" s="59">
        <v>0.40447694209916629</v>
      </c>
      <c r="T310" s="59">
        <v>0</v>
      </c>
      <c r="U310" s="59">
        <v>0.26898573553583327</v>
      </c>
      <c r="V310" s="59">
        <v>0</v>
      </c>
      <c r="W310" s="59">
        <v>0.13549120656333299</v>
      </c>
      <c r="X310" s="59">
        <v>0</v>
      </c>
      <c r="Y310" s="59">
        <v>0</v>
      </c>
      <c r="Z310" s="59" t="s">
        <v>140</v>
      </c>
    </row>
    <row r="311" spans="1:26">
      <c r="A311" s="93" t="s">
        <v>1463</v>
      </c>
      <c r="B311" s="93" t="s">
        <v>51</v>
      </c>
      <c r="C311" s="93" t="s">
        <v>118</v>
      </c>
      <c r="D311" s="93">
        <v>2015</v>
      </c>
      <c r="E311" s="93" t="s">
        <v>8</v>
      </c>
      <c r="F311" s="93" t="s">
        <v>89</v>
      </c>
      <c r="G311" s="256"/>
      <c r="H311" s="89">
        <v>33.894113276990574</v>
      </c>
      <c r="I311" s="59">
        <v>33.894113276990574</v>
      </c>
      <c r="J311" s="255">
        <v>0</v>
      </c>
      <c r="K311" s="59">
        <v>33.894113276990574</v>
      </c>
      <c r="L311" s="59">
        <v>0</v>
      </c>
      <c r="M311" s="59">
        <v>0</v>
      </c>
      <c r="N311" s="254">
        <v>0</v>
      </c>
      <c r="O311" s="59">
        <v>0</v>
      </c>
      <c r="P311" s="59">
        <v>0</v>
      </c>
      <c r="R311" s="89">
        <v>24.659626907056087</v>
      </c>
      <c r="S311" s="59">
        <v>24.659626907056087</v>
      </c>
      <c r="T311" s="59">
        <v>0</v>
      </c>
      <c r="U311" s="59">
        <v>24.659626907056087</v>
      </c>
      <c r="V311" s="59">
        <v>0</v>
      </c>
      <c r="W311" s="59">
        <v>0</v>
      </c>
      <c r="X311" s="59">
        <v>0</v>
      </c>
      <c r="Y311" s="59">
        <v>0</v>
      </c>
      <c r="Z311" s="59" t="s">
        <v>140</v>
      </c>
    </row>
    <row r="312" spans="1:26">
      <c r="A312" s="93" t="s">
        <v>1441</v>
      </c>
      <c r="B312" s="93" t="s">
        <v>51</v>
      </c>
      <c r="C312" s="93" t="s">
        <v>118</v>
      </c>
      <c r="D312" s="93">
        <v>2015</v>
      </c>
      <c r="E312" s="93" t="s">
        <v>8</v>
      </c>
      <c r="F312" s="93" t="s">
        <v>2</v>
      </c>
      <c r="G312" s="256"/>
      <c r="H312" s="89">
        <v>175.57340951167714</v>
      </c>
      <c r="I312" s="59">
        <v>175.57340951167717</v>
      </c>
      <c r="J312" s="255">
        <v>0</v>
      </c>
      <c r="K312" s="59">
        <v>42.58915066359917</v>
      </c>
      <c r="L312" s="59">
        <v>0</v>
      </c>
      <c r="M312" s="59">
        <v>118.14730867806988</v>
      </c>
      <c r="N312" s="254">
        <v>0</v>
      </c>
      <c r="O312" s="59">
        <v>13.135810938078189</v>
      </c>
      <c r="P312" s="59">
        <v>1.7011392319299268</v>
      </c>
      <c r="R312" s="89">
        <v>142.3410469781214</v>
      </c>
      <c r="S312" s="59">
        <v>142.3410469781214</v>
      </c>
      <c r="T312" s="59">
        <v>0</v>
      </c>
      <c r="U312" s="59">
        <v>33.456840908015273</v>
      </c>
      <c r="V312" s="59">
        <v>0</v>
      </c>
      <c r="W312" s="59">
        <v>98.1428855447503</v>
      </c>
      <c r="X312" s="59">
        <v>0</v>
      </c>
      <c r="Y312" s="59">
        <v>10.741320525355828</v>
      </c>
      <c r="Z312" s="59" t="s">
        <v>140</v>
      </c>
    </row>
    <row r="313" spans="1:26">
      <c r="A313" s="93" t="s">
        <v>1443</v>
      </c>
      <c r="B313" s="93" t="s">
        <v>51</v>
      </c>
      <c r="C313" s="93" t="s">
        <v>118</v>
      </c>
      <c r="D313" s="93">
        <v>2015</v>
      </c>
      <c r="E313" s="93" t="s">
        <v>8</v>
      </c>
      <c r="F313" s="93" t="s">
        <v>3</v>
      </c>
      <c r="G313" s="256"/>
      <c r="H313" s="89">
        <v>5.7979331745561602</v>
      </c>
      <c r="I313" s="59">
        <v>5.7979331745561611</v>
      </c>
      <c r="J313" s="255">
        <v>0</v>
      </c>
      <c r="K313" s="59">
        <v>2.9408219080263889</v>
      </c>
      <c r="L313" s="59">
        <v>0</v>
      </c>
      <c r="M313" s="59">
        <v>2.71181161275448</v>
      </c>
      <c r="N313" s="254">
        <v>0</v>
      </c>
      <c r="O313" s="59">
        <v>0.11821159568321511</v>
      </c>
      <c r="P313" s="59">
        <v>2.7088058092076855E-2</v>
      </c>
      <c r="R313" s="89">
        <v>4.9335281661498556</v>
      </c>
      <c r="S313" s="59">
        <v>4.9335281661498547</v>
      </c>
      <c r="T313" s="59">
        <v>0</v>
      </c>
      <c r="U313" s="59">
        <v>2.5629789677744439</v>
      </c>
      <c r="V313" s="59">
        <v>0</v>
      </c>
      <c r="W313" s="59">
        <v>2.2784962166203626</v>
      </c>
      <c r="X313" s="59">
        <v>0</v>
      </c>
      <c r="Y313" s="59">
        <v>9.2052981755048779E-2</v>
      </c>
      <c r="Z313" s="59" t="s">
        <v>140</v>
      </c>
    </row>
    <row r="314" spans="1:26">
      <c r="A314" s="93" t="s">
        <v>1454</v>
      </c>
      <c r="B314" s="93" t="s">
        <v>51</v>
      </c>
      <c r="C314" s="93" t="s">
        <v>118</v>
      </c>
      <c r="D314" s="93">
        <v>2015</v>
      </c>
      <c r="E314" s="93" t="s">
        <v>8</v>
      </c>
      <c r="F314" s="93" t="s">
        <v>4</v>
      </c>
      <c r="G314" s="256"/>
      <c r="H314" s="89">
        <v>9.2595298694201791</v>
      </c>
      <c r="I314" s="59">
        <v>9.2595298694201791</v>
      </c>
      <c r="J314" s="255">
        <v>0</v>
      </c>
      <c r="K314" s="59">
        <v>1.9756078771444441</v>
      </c>
      <c r="L314" s="59">
        <v>0</v>
      </c>
      <c r="M314" s="59">
        <v>6.8671421362117533</v>
      </c>
      <c r="N314" s="254">
        <v>0</v>
      </c>
      <c r="O314" s="59">
        <v>0.41677985606398149</v>
      </c>
      <c r="P314" s="59">
        <v>0</v>
      </c>
      <c r="R314" s="89">
        <v>6.6764203562235469</v>
      </c>
      <c r="S314" s="59">
        <v>6.6764203562235469</v>
      </c>
      <c r="T314" s="59">
        <v>0</v>
      </c>
      <c r="U314" s="59">
        <v>1.7754937595683342</v>
      </c>
      <c r="V314" s="59">
        <v>0</v>
      </c>
      <c r="W314" s="59">
        <v>4.6138886178325889</v>
      </c>
      <c r="X314" s="59">
        <v>0</v>
      </c>
      <c r="Y314" s="59">
        <v>0.28703797882262427</v>
      </c>
      <c r="Z314" s="59" t="s">
        <v>140</v>
      </c>
    </row>
    <row r="315" spans="1:26">
      <c r="A315" s="93" t="s">
        <v>1445</v>
      </c>
      <c r="B315" s="93" t="s">
        <v>51</v>
      </c>
      <c r="C315" s="93" t="s">
        <v>118</v>
      </c>
      <c r="D315" s="93">
        <v>2015</v>
      </c>
      <c r="E315" s="93" t="s">
        <v>8</v>
      </c>
      <c r="F315" s="93" t="s">
        <v>5</v>
      </c>
      <c r="G315" s="256"/>
      <c r="H315" s="89">
        <v>17.83525866651982</v>
      </c>
      <c r="I315" s="59">
        <v>17.83525866651982</v>
      </c>
      <c r="J315" s="255">
        <v>0</v>
      </c>
      <c r="K315" s="59">
        <v>17.806174281198334</v>
      </c>
      <c r="L315" s="59">
        <v>0</v>
      </c>
      <c r="M315" s="59">
        <v>2.7877016024584235E-2</v>
      </c>
      <c r="N315" s="254">
        <v>0</v>
      </c>
      <c r="O315" s="59">
        <v>1.2073692969019373E-3</v>
      </c>
      <c r="P315" s="59">
        <v>0</v>
      </c>
      <c r="R315" s="89">
        <v>12.074371019931144</v>
      </c>
      <c r="S315" s="59">
        <v>12.074371019931144</v>
      </c>
      <c r="T315" s="59">
        <v>0</v>
      </c>
      <c r="U315" s="59">
        <v>12.055148075778337</v>
      </c>
      <c r="V315" s="59">
        <v>0</v>
      </c>
      <c r="W315" s="59">
        <v>1.8471874604170654E-2</v>
      </c>
      <c r="X315" s="59">
        <v>0</v>
      </c>
      <c r="Y315" s="59">
        <v>7.5106954863560899E-4</v>
      </c>
      <c r="Z315" s="59" t="s">
        <v>140</v>
      </c>
    </row>
    <row r="316" spans="1:26">
      <c r="A316" s="93" t="s">
        <v>1447</v>
      </c>
      <c r="B316" s="93" t="s">
        <v>51</v>
      </c>
      <c r="C316" s="93" t="s">
        <v>118</v>
      </c>
      <c r="D316" s="93">
        <v>2015</v>
      </c>
      <c r="E316" s="93" t="s">
        <v>8</v>
      </c>
      <c r="F316" s="93" t="s">
        <v>6</v>
      </c>
      <c r="G316" s="256"/>
      <c r="H316" s="89">
        <v>20.679975492619842</v>
      </c>
      <c r="I316" s="59">
        <v>9.4386913277628253</v>
      </c>
      <c r="J316" s="255">
        <v>11.241284164857015</v>
      </c>
      <c r="K316" s="59">
        <v>3.8102487654707136</v>
      </c>
      <c r="L316" s="59">
        <v>10.664552748921423</v>
      </c>
      <c r="M316" s="59">
        <v>3.3682026195715524</v>
      </c>
      <c r="N316" s="254">
        <v>0.57673141593559307</v>
      </c>
      <c r="O316" s="59">
        <v>1.2042462489733226</v>
      </c>
      <c r="P316" s="59">
        <v>1.0559936937472372</v>
      </c>
      <c r="R316" s="89">
        <v>34.358908922668121</v>
      </c>
      <c r="S316" s="59">
        <v>7.629392811569355</v>
      </c>
      <c r="T316" s="59">
        <v>26.729516111098764</v>
      </c>
      <c r="U316" s="59">
        <v>3.3639086801464466</v>
      </c>
      <c r="V316" s="59">
        <v>15.024665555178359</v>
      </c>
      <c r="W316" s="59">
        <v>3.114160273062669</v>
      </c>
      <c r="X316" s="59">
        <v>2.0592862555731219</v>
      </c>
      <c r="Y316" s="59">
        <v>1.1513238583602399</v>
      </c>
      <c r="Z316" s="59" t="s">
        <v>140</v>
      </c>
    </row>
    <row r="317" spans="1:26">
      <c r="A317" s="93" t="s">
        <v>1449</v>
      </c>
      <c r="B317" s="93" t="s">
        <v>51</v>
      </c>
      <c r="C317" s="93" t="s">
        <v>118</v>
      </c>
      <c r="D317" s="93">
        <v>2015</v>
      </c>
      <c r="E317" s="93" t="s">
        <v>8</v>
      </c>
      <c r="F317" s="93" t="s">
        <v>12</v>
      </c>
      <c r="G317" s="256"/>
      <c r="H317" s="89">
        <v>18.51125080876492</v>
      </c>
      <c r="I317" s="59">
        <v>18.51125080876492</v>
      </c>
      <c r="J317" s="255">
        <v>0</v>
      </c>
      <c r="K317" s="59">
        <v>11.30024112570611</v>
      </c>
      <c r="L317" s="59">
        <v>0</v>
      </c>
      <c r="M317" s="59">
        <v>6.4580402988981991</v>
      </c>
      <c r="N317" s="254">
        <v>0</v>
      </c>
      <c r="O317" s="59">
        <v>0.75296938416061121</v>
      </c>
      <c r="P317" s="59">
        <v>0</v>
      </c>
      <c r="R317" s="89">
        <v>16.808322378759126</v>
      </c>
      <c r="S317" s="59">
        <v>16.808322378759126</v>
      </c>
      <c r="T317" s="59">
        <v>0</v>
      </c>
      <c r="U317" s="59">
        <v>10.19400699266834</v>
      </c>
      <c r="V317" s="59">
        <v>0</v>
      </c>
      <c r="W317" s="59">
        <v>5.9300096713617734</v>
      </c>
      <c r="X317" s="59">
        <v>0</v>
      </c>
      <c r="Y317" s="59">
        <v>0.68430571472901291</v>
      </c>
      <c r="Z317" s="59" t="s">
        <v>140</v>
      </c>
    </row>
    <row r="318" spans="1:26">
      <c r="A318" s="93" t="s">
        <v>1451</v>
      </c>
      <c r="B318" s="93" t="s">
        <v>51</v>
      </c>
      <c r="C318" s="93" t="s">
        <v>118</v>
      </c>
      <c r="D318" s="93">
        <v>2015</v>
      </c>
      <c r="E318" s="93" t="s">
        <v>8</v>
      </c>
      <c r="F318" s="93" t="s">
        <v>105</v>
      </c>
      <c r="G318" s="256"/>
      <c r="H318" s="89">
        <v>0</v>
      </c>
      <c r="I318" s="59">
        <v>0</v>
      </c>
      <c r="J318" s="255">
        <v>0</v>
      </c>
      <c r="K318" s="59">
        <v>0</v>
      </c>
      <c r="L318" s="59">
        <v>0</v>
      </c>
      <c r="M318" s="59">
        <v>0</v>
      </c>
      <c r="N318" s="254">
        <v>0</v>
      </c>
      <c r="O318" s="59">
        <v>0</v>
      </c>
      <c r="P318" s="59">
        <v>0</v>
      </c>
      <c r="R318" s="89">
        <v>0</v>
      </c>
      <c r="S318" s="59">
        <v>0</v>
      </c>
      <c r="T318" s="59">
        <v>0</v>
      </c>
      <c r="U318" s="59">
        <v>0</v>
      </c>
      <c r="V318" s="59">
        <v>0</v>
      </c>
      <c r="W318" s="59">
        <v>0</v>
      </c>
      <c r="X318" s="59">
        <v>0</v>
      </c>
      <c r="Y318" s="59">
        <v>0</v>
      </c>
      <c r="Z318" s="59" t="s">
        <v>140</v>
      </c>
    </row>
    <row r="319" spans="1:26">
      <c r="A319" s="93" t="s">
        <v>1453</v>
      </c>
      <c r="B319" s="93" t="s">
        <v>51</v>
      </c>
      <c r="C319" s="93" t="s">
        <v>118</v>
      </c>
      <c r="D319" s="93">
        <v>2015</v>
      </c>
      <c r="E319" s="93" t="s">
        <v>8</v>
      </c>
      <c r="F319" s="93" t="s">
        <v>106</v>
      </c>
      <c r="G319" s="256"/>
      <c r="H319" s="89">
        <v>0</v>
      </c>
      <c r="I319" s="59">
        <v>0</v>
      </c>
      <c r="J319" s="255">
        <v>0</v>
      </c>
      <c r="K319" s="59">
        <v>0</v>
      </c>
      <c r="L319" s="59">
        <v>0</v>
      </c>
      <c r="M319" s="59">
        <v>0</v>
      </c>
      <c r="N319" s="254">
        <v>0</v>
      </c>
      <c r="O319" s="59">
        <v>0</v>
      </c>
      <c r="P319" s="59">
        <v>0</v>
      </c>
      <c r="R319" s="89">
        <v>0</v>
      </c>
      <c r="S319" s="59">
        <v>0</v>
      </c>
      <c r="T319" s="59">
        <v>0</v>
      </c>
      <c r="U319" s="59">
        <v>0</v>
      </c>
      <c r="V319" s="59">
        <v>0</v>
      </c>
      <c r="W319" s="59">
        <v>0</v>
      </c>
      <c r="X319" s="59">
        <v>0</v>
      </c>
      <c r="Y319" s="59">
        <v>0</v>
      </c>
      <c r="Z319" s="59" t="s">
        <v>140</v>
      </c>
    </row>
    <row r="320" spans="1:26">
      <c r="A320" s="93" t="s">
        <v>1466</v>
      </c>
      <c r="B320" s="93" t="s">
        <v>53</v>
      </c>
      <c r="C320" s="93" t="s">
        <v>118</v>
      </c>
      <c r="D320" s="93">
        <v>2015</v>
      </c>
      <c r="E320" s="93" t="s">
        <v>8</v>
      </c>
      <c r="F320" s="93" t="s">
        <v>8</v>
      </c>
      <c r="G320" s="256"/>
      <c r="H320" s="89">
        <v>402.80637183431816</v>
      </c>
      <c r="I320" s="59">
        <v>395.02883473268582</v>
      </c>
      <c r="J320" s="255">
        <v>7.7775371016323334</v>
      </c>
      <c r="K320" s="59">
        <v>132.85811634742055</v>
      </c>
      <c r="L320" s="59">
        <v>7.1287071072610848</v>
      </c>
      <c r="M320" s="59">
        <v>218.80368174088193</v>
      </c>
      <c r="N320" s="254">
        <v>0.64882999437124855</v>
      </c>
      <c r="O320" s="59">
        <v>23.271695976746191</v>
      </c>
      <c r="P320" s="59">
        <v>20.095340667637164</v>
      </c>
      <c r="R320" s="89">
        <v>308.90066296329508</v>
      </c>
      <c r="S320" s="59">
        <v>289.72764791661319</v>
      </c>
      <c r="T320" s="59">
        <v>19.173015046681861</v>
      </c>
      <c r="U320" s="59">
        <v>102.61883027733204</v>
      </c>
      <c r="V320" s="59">
        <v>12.458969827679427</v>
      </c>
      <c r="W320" s="59">
        <v>167.71134715265404</v>
      </c>
      <c r="X320" s="59">
        <v>2.3879089750585827</v>
      </c>
      <c r="Y320" s="59">
        <v>19.397470486627135</v>
      </c>
      <c r="Z320" s="59" t="s">
        <v>140</v>
      </c>
    </row>
    <row r="321" spans="1:26">
      <c r="A321" s="93" t="s">
        <v>1483</v>
      </c>
      <c r="B321" s="93" t="s">
        <v>53</v>
      </c>
      <c r="C321" s="93" t="s">
        <v>118</v>
      </c>
      <c r="D321" s="93">
        <v>2015</v>
      </c>
      <c r="E321" s="93" t="s">
        <v>8</v>
      </c>
      <c r="F321" s="93" t="s">
        <v>84</v>
      </c>
      <c r="G321" s="256"/>
      <c r="H321" s="89">
        <v>1.129949866258928</v>
      </c>
      <c r="I321" s="59">
        <v>1.129949866258928</v>
      </c>
      <c r="J321" s="255">
        <v>0</v>
      </c>
      <c r="K321" s="59">
        <v>0</v>
      </c>
      <c r="L321" s="59">
        <v>0</v>
      </c>
      <c r="M321" s="59">
        <v>0.98667049333485302</v>
      </c>
      <c r="N321" s="254">
        <v>0</v>
      </c>
      <c r="O321" s="59">
        <v>0.14327937292407505</v>
      </c>
      <c r="P321" s="59">
        <v>0</v>
      </c>
      <c r="R321" s="89">
        <v>1.0391158166396297</v>
      </c>
      <c r="S321" s="59">
        <v>1.0391158166396297</v>
      </c>
      <c r="T321" s="59">
        <v>0</v>
      </c>
      <c r="U321" s="59">
        <v>0</v>
      </c>
      <c r="V321" s="59">
        <v>0</v>
      </c>
      <c r="W321" s="59">
        <v>0.90181931128170945</v>
      </c>
      <c r="X321" s="59">
        <v>0</v>
      </c>
      <c r="Y321" s="59">
        <v>0.13729650535792018</v>
      </c>
      <c r="Z321" s="59" t="s">
        <v>140</v>
      </c>
    </row>
    <row r="322" spans="1:26">
      <c r="A322" s="93" t="s">
        <v>1485</v>
      </c>
      <c r="B322" s="93" t="s">
        <v>53</v>
      </c>
      <c r="C322" s="93" t="s">
        <v>118</v>
      </c>
      <c r="D322" s="93">
        <v>2015</v>
      </c>
      <c r="E322" s="93" t="s">
        <v>8</v>
      </c>
      <c r="F322" s="93" t="s">
        <v>109</v>
      </c>
      <c r="G322" s="256"/>
      <c r="H322" s="89">
        <v>0.50640178264110025</v>
      </c>
      <c r="I322" s="59">
        <v>0.50640178264110025</v>
      </c>
      <c r="J322" s="255">
        <v>0</v>
      </c>
      <c r="K322" s="59">
        <v>0</v>
      </c>
      <c r="L322" s="59">
        <v>0</v>
      </c>
      <c r="M322" s="59">
        <v>0.47034725271048261</v>
      </c>
      <c r="N322" s="254">
        <v>0</v>
      </c>
      <c r="O322" s="59">
        <v>3.6054529930617717E-2</v>
      </c>
      <c r="P322" s="59">
        <v>0</v>
      </c>
      <c r="R322" s="89">
        <v>1.181600122979765</v>
      </c>
      <c r="S322" s="59">
        <v>1.181600122979765</v>
      </c>
      <c r="T322" s="59">
        <v>0</v>
      </c>
      <c r="U322" s="59">
        <v>0</v>
      </c>
      <c r="V322" s="59">
        <v>0</v>
      </c>
      <c r="W322" s="59">
        <v>1.0959294004986564</v>
      </c>
      <c r="X322" s="59">
        <v>0</v>
      </c>
      <c r="Y322" s="59">
        <v>8.5670722481108727E-2</v>
      </c>
      <c r="Z322" s="59" t="s">
        <v>140</v>
      </c>
    </row>
    <row r="323" spans="1:26">
      <c r="A323" s="93" t="s">
        <v>1486</v>
      </c>
      <c r="B323" s="93" t="s">
        <v>53</v>
      </c>
      <c r="C323" s="93" t="s">
        <v>118</v>
      </c>
      <c r="D323" s="93">
        <v>2015</v>
      </c>
      <c r="E323" s="93" t="s">
        <v>8</v>
      </c>
      <c r="F323" s="93" t="s">
        <v>98</v>
      </c>
      <c r="G323" s="256"/>
      <c r="H323" s="89">
        <v>2.8105233996508272E-2</v>
      </c>
      <c r="I323" s="59">
        <v>2.8105233996508272E-2</v>
      </c>
      <c r="J323" s="255">
        <v>0</v>
      </c>
      <c r="K323" s="59">
        <v>0</v>
      </c>
      <c r="L323" s="59">
        <v>0</v>
      </c>
      <c r="M323" s="59">
        <v>2.116123879978607E-2</v>
      </c>
      <c r="N323" s="254">
        <v>0</v>
      </c>
      <c r="O323" s="59">
        <v>6.9439951967222024E-3</v>
      </c>
      <c r="P323" s="59">
        <v>0</v>
      </c>
      <c r="R323" s="89">
        <v>7.4535080558739947E-2</v>
      </c>
      <c r="S323" s="59">
        <v>7.4535080558739947E-2</v>
      </c>
      <c r="T323" s="59">
        <v>0</v>
      </c>
      <c r="U323" s="59">
        <v>0</v>
      </c>
      <c r="V323" s="59">
        <v>0</v>
      </c>
      <c r="W323" s="59">
        <v>5.6119605297032665E-2</v>
      </c>
      <c r="X323" s="59">
        <v>0</v>
      </c>
      <c r="Y323" s="59">
        <v>1.8415475261707281E-2</v>
      </c>
      <c r="Z323" s="59" t="s">
        <v>140</v>
      </c>
    </row>
    <row r="324" spans="1:26">
      <c r="A324" s="93" t="s">
        <v>1487</v>
      </c>
      <c r="B324" s="93" t="s">
        <v>53</v>
      </c>
      <c r="C324" s="93" t="s">
        <v>118</v>
      </c>
      <c r="D324" s="93">
        <v>2015</v>
      </c>
      <c r="E324" s="93" t="s">
        <v>8</v>
      </c>
      <c r="F324" s="93" t="s">
        <v>100</v>
      </c>
      <c r="G324" s="256"/>
      <c r="H324" s="89">
        <v>0</v>
      </c>
      <c r="I324" s="59">
        <v>0</v>
      </c>
      <c r="J324" s="255">
        <v>0</v>
      </c>
      <c r="K324" s="59">
        <v>0</v>
      </c>
      <c r="L324" s="59">
        <v>0</v>
      </c>
      <c r="M324" s="59">
        <v>0</v>
      </c>
      <c r="N324" s="254">
        <v>0</v>
      </c>
      <c r="O324" s="59">
        <v>0</v>
      </c>
      <c r="P324" s="59">
        <v>0</v>
      </c>
      <c r="R324" s="89">
        <v>0</v>
      </c>
      <c r="S324" s="59">
        <v>0</v>
      </c>
      <c r="T324" s="59">
        <v>0</v>
      </c>
      <c r="U324" s="59">
        <v>0</v>
      </c>
      <c r="V324" s="59">
        <v>0</v>
      </c>
      <c r="W324" s="59">
        <v>0</v>
      </c>
      <c r="X324" s="59">
        <v>0</v>
      </c>
      <c r="Y324" s="59">
        <v>0</v>
      </c>
      <c r="Z324" s="59" t="s">
        <v>140</v>
      </c>
    </row>
    <row r="325" spans="1:26">
      <c r="A325" s="93" t="s">
        <v>1488</v>
      </c>
      <c r="B325" s="93" t="s">
        <v>53</v>
      </c>
      <c r="C325" s="93" t="s">
        <v>118</v>
      </c>
      <c r="D325" s="93">
        <v>2015</v>
      </c>
      <c r="E325" s="93" t="s">
        <v>8</v>
      </c>
      <c r="F325" s="93" t="s">
        <v>88</v>
      </c>
      <c r="G325" s="256"/>
      <c r="H325" s="89">
        <v>0.95808011616555544</v>
      </c>
      <c r="I325" s="59">
        <v>0.95808011616555544</v>
      </c>
      <c r="J325" s="255">
        <v>0</v>
      </c>
      <c r="K325" s="59">
        <v>0.93127666476944437</v>
      </c>
      <c r="L325" s="59">
        <v>0</v>
      </c>
      <c r="M325" s="59">
        <v>2.6803451396111101E-2</v>
      </c>
      <c r="N325" s="254">
        <v>0</v>
      </c>
      <c r="O325" s="59">
        <v>0</v>
      </c>
      <c r="P325" s="59">
        <v>0</v>
      </c>
      <c r="R325" s="89">
        <v>0.84320028250500056</v>
      </c>
      <c r="S325" s="59">
        <v>0.84320028250500056</v>
      </c>
      <c r="T325" s="59">
        <v>0</v>
      </c>
      <c r="U325" s="59">
        <v>0.76993916464777834</v>
      </c>
      <c r="V325" s="59">
        <v>0</v>
      </c>
      <c r="W325" s="59">
        <v>7.3261117857222197E-2</v>
      </c>
      <c r="X325" s="59">
        <v>0</v>
      </c>
      <c r="Y325" s="59">
        <v>0</v>
      </c>
      <c r="Z325" s="59" t="s">
        <v>140</v>
      </c>
    </row>
    <row r="326" spans="1:26">
      <c r="A326" s="93" t="s">
        <v>1490</v>
      </c>
      <c r="B326" s="93" t="s">
        <v>53</v>
      </c>
      <c r="C326" s="93" t="s">
        <v>118</v>
      </c>
      <c r="D326" s="93">
        <v>2015</v>
      </c>
      <c r="E326" s="93" t="s">
        <v>8</v>
      </c>
      <c r="F326" s="93" t="s">
        <v>89</v>
      </c>
      <c r="G326" s="256"/>
      <c r="H326" s="89">
        <v>17.348408915513598</v>
      </c>
      <c r="I326" s="59">
        <v>17.348408915513598</v>
      </c>
      <c r="J326" s="255">
        <v>0</v>
      </c>
      <c r="K326" s="59">
        <v>17.348408915513598</v>
      </c>
      <c r="L326" s="59">
        <v>0</v>
      </c>
      <c r="M326" s="59">
        <v>0</v>
      </c>
      <c r="N326" s="254">
        <v>0</v>
      </c>
      <c r="O326" s="59">
        <v>0</v>
      </c>
      <c r="P326" s="59">
        <v>0</v>
      </c>
      <c r="R326" s="89">
        <v>12.432561469647776</v>
      </c>
      <c r="S326" s="59">
        <v>12.432561469647776</v>
      </c>
      <c r="T326" s="59">
        <v>0</v>
      </c>
      <c r="U326" s="59">
        <v>12.432561469647776</v>
      </c>
      <c r="V326" s="59">
        <v>0</v>
      </c>
      <c r="W326" s="59">
        <v>0</v>
      </c>
      <c r="X326" s="59">
        <v>0</v>
      </c>
      <c r="Y326" s="59">
        <v>0</v>
      </c>
      <c r="Z326" s="59" t="s">
        <v>140</v>
      </c>
    </row>
    <row r="327" spans="1:26">
      <c r="A327" s="93" t="s">
        <v>1468</v>
      </c>
      <c r="B327" s="93" t="s">
        <v>53</v>
      </c>
      <c r="C327" s="93" t="s">
        <v>118</v>
      </c>
      <c r="D327" s="93">
        <v>2015</v>
      </c>
      <c r="E327" s="93" t="s">
        <v>8</v>
      </c>
      <c r="F327" s="93" t="s">
        <v>2</v>
      </c>
      <c r="G327" s="256"/>
      <c r="H327" s="89">
        <v>106.4067383868617</v>
      </c>
      <c r="I327" s="59">
        <v>106.4067383868617</v>
      </c>
      <c r="J327" s="255">
        <v>0</v>
      </c>
      <c r="K327" s="59">
        <v>38.747379302272506</v>
      </c>
      <c r="L327" s="59">
        <v>0</v>
      </c>
      <c r="M327" s="59">
        <v>48.035524638587361</v>
      </c>
      <c r="N327" s="254">
        <v>0</v>
      </c>
      <c r="O327" s="59">
        <v>6.0425787651726974</v>
      </c>
      <c r="P327" s="59">
        <v>13.581255680829129</v>
      </c>
      <c r="R327" s="89">
        <v>74.928754802383366</v>
      </c>
      <c r="S327" s="59">
        <v>74.928754802383352</v>
      </c>
      <c r="T327" s="59">
        <v>0</v>
      </c>
      <c r="U327" s="59">
        <v>28.899386077868058</v>
      </c>
      <c r="V327" s="59">
        <v>0</v>
      </c>
      <c r="W327" s="59">
        <v>40.888281160506317</v>
      </c>
      <c r="X327" s="59">
        <v>0</v>
      </c>
      <c r="Y327" s="59">
        <v>5.1410875640089762</v>
      </c>
      <c r="Z327" s="59" t="s">
        <v>140</v>
      </c>
    </row>
    <row r="328" spans="1:26">
      <c r="A328" s="93" t="s">
        <v>1470</v>
      </c>
      <c r="B328" s="93" t="s">
        <v>53</v>
      </c>
      <c r="C328" s="93" t="s">
        <v>118</v>
      </c>
      <c r="D328" s="93">
        <v>2015</v>
      </c>
      <c r="E328" s="93" t="s">
        <v>8</v>
      </c>
      <c r="F328" s="93" t="s">
        <v>3</v>
      </c>
      <c r="G328" s="256"/>
      <c r="H328" s="89">
        <v>14.307809466923647</v>
      </c>
      <c r="I328" s="59">
        <v>14.307809466923647</v>
      </c>
      <c r="J328" s="255">
        <v>0</v>
      </c>
      <c r="K328" s="59">
        <v>6.5634275411236116</v>
      </c>
      <c r="L328" s="59">
        <v>0</v>
      </c>
      <c r="M328" s="59">
        <v>7.3807947083646885</v>
      </c>
      <c r="N328" s="254">
        <v>0</v>
      </c>
      <c r="O328" s="59">
        <v>0.36358721743534728</v>
      </c>
      <c r="P328" s="59">
        <v>0</v>
      </c>
      <c r="R328" s="89">
        <v>11.085823200961745</v>
      </c>
      <c r="S328" s="59">
        <v>11.085823200961745</v>
      </c>
      <c r="T328" s="59">
        <v>0</v>
      </c>
      <c r="U328" s="59">
        <v>5.1389719434586123</v>
      </c>
      <c r="V328" s="59">
        <v>0</v>
      </c>
      <c r="W328" s="59">
        <v>5.6716902324598326</v>
      </c>
      <c r="X328" s="59">
        <v>0</v>
      </c>
      <c r="Y328" s="59">
        <v>0.27516102504330064</v>
      </c>
      <c r="Z328" s="59" t="s">
        <v>140</v>
      </c>
    </row>
    <row r="329" spans="1:26">
      <c r="A329" s="93" t="s">
        <v>1481</v>
      </c>
      <c r="B329" s="93" t="s">
        <v>53</v>
      </c>
      <c r="C329" s="93" t="s">
        <v>118</v>
      </c>
      <c r="D329" s="93">
        <v>2015</v>
      </c>
      <c r="E329" s="93" t="s">
        <v>8</v>
      </c>
      <c r="F329" s="93" t="s">
        <v>4</v>
      </c>
      <c r="G329" s="256"/>
      <c r="H329" s="89">
        <v>45.073338400772045</v>
      </c>
      <c r="I329" s="59">
        <v>45.073338400772052</v>
      </c>
      <c r="J329" s="255">
        <v>0</v>
      </c>
      <c r="K329" s="59">
        <v>13.065511282472507</v>
      </c>
      <c r="L329" s="59">
        <v>0</v>
      </c>
      <c r="M329" s="59">
        <v>27.161358608049191</v>
      </c>
      <c r="N329" s="254">
        <v>0</v>
      </c>
      <c r="O329" s="59">
        <v>0.72199482592549236</v>
      </c>
      <c r="P329" s="59">
        <v>4.1244736843248635</v>
      </c>
      <c r="R329" s="89">
        <v>31.242167714499885</v>
      </c>
      <c r="S329" s="59">
        <v>31.242167714499885</v>
      </c>
      <c r="T329" s="59">
        <v>0</v>
      </c>
      <c r="U329" s="59">
        <v>11.669369629096384</v>
      </c>
      <c r="V329" s="59">
        <v>0</v>
      </c>
      <c r="W329" s="59">
        <v>19.062153819163935</v>
      </c>
      <c r="X329" s="59">
        <v>0</v>
      </c>
      <c r="Y329" s="59">
        <v>0.51064426623956238</v>
      </c>
      <c r="Z329" s="59" t="s">
        <v>140</v>
      </c>
    </row>
    <row r="330" spans="1:26">
      <c r="A330" s="93" t="s">
        <v>1472</v>
      </c>
      <c r="B330" s="93" t="s">
        <v>53</v>
      </c>
      <c r="C330" s="93" t="s">
        <v>118</v>
      </c>
      <c r="D330" s="93">
        <v>2015</v>
      </c>
      <c r="E330" s="93" t="s">
        <v>8</v>
      </c>
      <c r="F330" s="93" t="s">
        <v>5</v>
      </c>
      <c r="G330" s="256"/>
      <c r="H330" s="89">
        <v>123.99232851324186</v>
      </c>
      <c r="I330" s="59">
        <v>123.99232851324186</v>
      </c>
      <c r="J330" s="255">
        <v>0</v>
      </c>
      <c r="K330" s="59">
        <v>42.86825675687605</v>
      </c>
      <c r="L330" s="59">
        <v>0</v>
      </c>
      <c r="M330" s="59">
        <v>77.039727097336566</v>
      </c>
      <c r="N330" s="254">
        <v>0</v>
      </c>
      <c r="O330" s="59">
        <v>4.0843446590292469</v>
      </c>
      <c r="P330" s="59">
        <v>0</v>
      </c>
      <c r="R330" s="89">
        <v>81.836452899576301</v>
      </c>
      <c r="S330" s="59">
        <v>81.836452899576301</v>
      </c>
      <c r="T330" s="59">
        <v>0</v>
      </c>
      <c r="U330" s="59">
        <v>32.523077300257221</v>
      </c>
      <c r="V330" s="59">
        <v>0</v>
      </c>
      <c r="W330" s="59">
        <v>46.830673542393903</v>
      </c>
      <c r="X330" s="59">
        <v>0</v>
      </c>
      <c r="Y330" s="59">
        <v>2.482702056925179</v>
      </c>
      <c r="Z330" s="59" t="s">
        <v>140</v>
      </c>
    </row>
    <row r="331" spans="1:26">
      <c r="A331" s="93" t="s">
        <v>1474</v>
      </c>
      <c r="B331" s="93" t="s">
        <v>53</v>
      </c>
      <c r="C331" s="93" t="s">
        <v>118</v>
      </c>
      <c r="D331" s="93">
        <v>2015</v>
      </c>
      <c r="E331" s="93" t="s">
        <v>8</v>
      </c>
      <c r="F331" s="93" t="s">
        <v>6</v>
      </c>
      <c r="G331" s="256"/>
      <c r="H331" s="89">
        <v>27.431373784976682</v>
      </c>
      <c r="I331" s="59">
        <v>19.653836683344348</v>
      </c>
      <c r="J331" s="255">
        <v>7.7775371016323334</v>
      </c>
      <c r="K331" s="59">
        <v>6.6529558656897692</v>
      </c>
      <c r="L331" s="59">
        <v>7.1287071072610848</v>
      </c>
      <c r="M331" s="59">
        <v>5.4606353160664023</v>
      </c>
      <c r="N331" s="254">
        <v>0.64882999437124855</v>
      </c>
      <c r="O331" s="59">
        <v>5.1506341991050073</v>
      </c>
      <c r="P331" s="59">
        <v>2.3896113024831709</v>
      </c>
      <c r="R331" s="89">
        <v>33.773667695170083</v>
      </c>
      <c r="S331" s="59">
        <v>14.600652648488218</v>
      </c>
      <c r="T331" s="59">
        <v>19.173015046681861</v>
      </c>
      <c r="U331" s="59">
        <v>5.1586496239081168</v>
      </c>
      <c r="V331" s="59">
        <v>12.458969827679427</v>
      </c>
      <c r="W331" s="59">
        <v>4.877533084404007</v>
      </c>
      <c r="X331" s="59">
        <v>2.3879089750585827</v>
      </c>
      <c r="Y331" s="59">
        <v>4.5644699401760933</v>
      </c>
      <c r="Z331" s="59" t="s">
        <v>140</v>
      </c>
    </row>
    <row r="332" spans="1:26">
      <c r="A332" s="93" t="s">
        <v>1476</v>
      </c>
      <c r="B332" s="93" t="s">
        <v>53</v>
      </c>
      <c r="C332" s="93" t="s">
        <v>118</v>
      </c>
      <c r="D332" s="93">
        <v>2015</v>
      </c>
      <c r="E332" s="93" t="s">
        <v>8</v>
      </c>
      <c r="F332" s="93" t="s">
        <v>12</v>
      </c>
      <c r="G332" s="256"/>
      <c r="H332" s="89">
        <v>65.651942600963054</v>
      </c>
      <c r="I332" s="59">
        <v>65.651942600963054</v>
      </c>
      <c r="J332" s="255">
        <v>0</v>
      </c>
      <c r="K332" s="59">
        <v>6.6809000187030598</v>
      </c>
      <c r="L332" s="59">
        <v>0</v>
      </c>
      <c r="M332" s="59">
        <v>52.241820175036288</v>
      </c>
      <c r="N332" s="254">
        <v>0</v>
      </c>
      <c r="O332" s="59">
        <v>6.7292224072237072</v>
      </c>
      <c r="P332" s="59">
        <v>0</v>
      </c>
      <c r="R332" s="89">
        <v>60.537318958932076</v>
      </c>
      <c r="S332" s="59">
        <v>60.537318958932076</v>
      </c>
      <c r="T332" s="59">
        <v>0</v>
      </c>
      <c r="U332" s="59">
        <v>6.0268750684486108</v>
      </c>
      <c r="V332" s="59">
        <v>0</v>
      </c>
      <c r="W332" s="59">
        <v>48.310005484088464</v>
      </c>
      <c r="X332" s="59">
        <v>0</v>
      </c>
      <c r="Y332" s="59">
        <v>6.2004384063949987</v>
      </c>
      <c r="Z332" s="59" t="s">
        <v>140</v>
      </c>
    </row>
    <row r="333" spans="1:26">
      <c r="A333" s="93" t="s">
        <v>1478</v>
      </c>
      <c r="B333" s="93" t="s">
        <v>53</v>
      </c>
      <c r="C333" s="93" t="s">
        <v>118</v>
      </c>
      <c r="D333" s="93">
        <v>2015</v>
      </c>
      <c r="E333" s="93" t="s">
        <v>8</v>
      </c>
      <c r="F333" s="93" t="s">
        <v>105</v>
      </c>
      <c r="G333" s="256"/>
      <c r="H333" s="89">
        <v>0</v>
      </c>
      <c r="I333" s="59">
        <v>0</v>
      </c>
      <c r="J333" s="255">
        <v>0</v>
      </c>
      <c r="K333" s="59">
        <v>0</v>
      </c>
      <c r="L333" s="59">
        <v>0</v>
      </c>
      <c r="M333" s="59">
        <v>0</v>
      </c>
      <c r="N333" s="254">
        <v>0</v>
      </c>
      <c r="O333" s="59">
        <v>0</v>
      </c>
      <c r="P333" s="59">
        <v>0</v>
      </c>
      <c r="R333" s="89">
        <v>0</v>
      </c>
      <c r="S333" s="59">
        <v>0</v>
      </c>
      <c r="T333" s="59">
        <v>0</v>
      </c>
      <c r="U333" s="59">
        <v>0</v>
      </c>
      <c r="V333" s="59">
        <v>0</v>
      </c>
      <c r="W333" s="59">
        <v>0</v>
      </c>
      <c r="X333" s="59">
        <v>0</v>
      </c>
      <c r="Y333" s="59">
        <v>0</v>
      </c>
      <c r="Z333" s="59" t="s">
        <v>140</v>
      </c>
    </row>
    <row r="334" spans="1:26">
      <c r="A334" s="93" t="s">
        <v>1480</v>
      </c>
      <c r="B334" s="93" t="s">
        <v>53</v>
      </c>
      <c r="C334" s="93" t="s">
        <v>118</v>
      </c>
      <c r="D334" s="93">
        <v>2015</v>
      </c>
      <c r="E334" s="93" t="s">
        <v>8</v>
      </c>
      <c r="F334" s="93" t="s">
        <v>106</v>
      </c>
      <c r="G334" s="256"/>
      <c r="H334" s="89">
        <v>0</v>
      </c>
      <c r="I334" s="59">
        <v>0</v>
      </c>
      <c r="J334" s="255">
        <v>0</v>
      </c>
      <c r="K334" s="59">
        <v>0</v>
      </c>
      <c r="L334" s="59">
        <v>0</v>
      </c>
      <c r="M334" s="59">
        <v>0</v>
      </c>
      <c r="N334" s="254">
        <v>0</v>
      </c>
      <c r="O334" s="59">
        <v>0</v>
      </c>
      <c r="P334" s="59">
        <v>0</v>
      </c>
      <c r="R334" s="89">
        <v>0</v>
      </c>
      <c r="S334" s="59">
        <v>0</v>
      </c>
      <c r="T334" s="59">
        <v>0</v>
      </c>
      <c r="U334" s="59">
        <v>0</v>
      </c>
      <c r="V334" s="59">
        <v>0</v>
      </c>
      <c r="W334" s="59">
        <v>0</v>
      </c>
      <c r="X334" s="59">
        <v>0</v>
      </c>
      <c r="Y334" s="59">
        <v>0</v>
      </c>
      <c r="Z334" s="59" t="s">
        <v>140</v>
      </c>
    </row>
    <row r="335" spans="1:26">
      <c r="A335" s="93" t="s">
        <v>1493</v>
      </c>
      <c r="B335" s="93" t="s">
        <v>55</v>
      </c>
      <c r="C335" s="93" t="s">
        <v>119</v>
      </c>
      <c r="D335" s="93">
        <v>2015</v>
      </c>
      <c r="E335" s="93" t="s">
        <v>8</v>
      </c>
      <c r="F335" s="93" t="s">
        <v>8</v>
      </c>
      <c r="G335" s="256"/>
      <c r="H335" s="89">
        <v>77.633086732956869</v>
      </c>
      <c r="I335" s="59">
        <v>73.044520034823179</v>
      </c>
      <c r="J335" s="255">
        <v>4.5885666981336923</v>
      </c>
      <c r="K335" s="59">
        <v>36.645003767343404</v>
      </c>
      <c r="L335" s="59">
        <v>1.7966202814513548</v>
      </c>
      <c r="M335" s="59">
        <v>16.827339427435312</v>
      </c>
      <c r="N335" s="254">
        <v>2.7919464166823378</v>
      </c>
      <c r="O335" s="59">
        <v>8.9534157684410971</v>
      </c>
      <c r="P335" s="59">
        <v>10.618761071603362</v>
      </c>
      <c r="R335" s="89">
        <v>61.83433384173491</v>
      </c>
      <c r="S335" s="59">
        <v>50.95575988356309</v>
      </c>
      <c r="T335" s="59">
        <v>10.878573958171829</v>
      </c>
      <c r="U335" s="59">
        <v>29.971761828506629</v>
      </c>
      <c r="V335" s="59">
        <v>3.329082199904132</v>
      </c>
      <c r="W335" s="59">
        <v>13.601431622922998</v>
      </c>
      <c r="X335" s="59">
        <v>6.7785156130410638</v>
      </c>
      <c r="Y335" s="59">
        <v>7.382566432133463</v>
      </c>
      <c r="Z335" s="59" t="s">
        <v>140</v>
      </c>
    </row>
    <row r="336" spans="1:26">
      <c r="A336" s="93" t="s">
        <v>1510</v>
      </c>
      <c r="B336" s="93" t="s">
        <v>55</v>
      </c>
      <c r="C336" s="93" t="s">
        <v>119</v>
      </c>
      <c r="D336" s="93">
        <v>2015</v>
      </c>
      <c r="E336" s="93" t="s">
        <v>8</v>
      </c>
      <c r="F336" s="93" t="s">
        <v>84</v>
      </c>
      <c r="G336" s="256"/>
      <c r="H336" s="89">
        <v>0.6934135105246807</v>
      </c>
      <c r="I336" s="59">
        <v>0.6934135105246807</v>
      </c>
      <c r="J336" s="255">
        <v>0</v>
      </c>
      <c r="K336" s="59">
        <v>0</v>
      </c>
      <c r="L336" s="59">
        <v>0</v>
      </c>
      <c r="M336" s="59">
        <v>0.22154908604578943</v>
      </c>
      <c r="N336" s="254">
        <v>0</v>
      </c>
      <c r="O336" s="59">
        <v>0.47186442447889126</v>
      </c>
      <c r="P336" s="59">
        <v>0</v>
      </c>
      <c r="R336" s="89">
        <v>0.65260336584570255</v>
      </c>
      <c r="S336" s="59">
        <v>0.65260336584570255</v>
      </c>
      <c r="T336" s="59">
        <v>0</v>
      </c>
      <c r="U336" s="59">
        <v>0</v>
      </c>
      <c r="V336" s="59">
        <v>0</v>
      </c>
      <c r="W336" s="59">
        <v>0.1953109250047827</v>
      </c>
      <c r="X336" s="59">
        <v>0</v>
      </c>
      <c r="Y336" s="59">
        <v>0.45729244084091986</v>
      </c>
      <c r="Z336" s="59" t="s">
        <v>140</v>
      </c>
    </row>
    <row r="337" spans="1:26">
      <c r="A337" s="93" t="s">
        <v>1512</v>
      </c>
      <c r="B337" s="93" t="s">
        <v>55</v>
      </c>
      <c r="C337" s="93" t="s">
        <v>119</v>
      </c>
      <c r="D337" s="93">
        <v>2015</v>
      </c>
      <c r="E337" s="93" t="s">
        <v>8</v>
      </c>
      <c r="F337" s="93" t="s">
        <v>109</v>
      </c>
      <c r="G337" s="256"/>
      <c r="H337" s="89">
        <v>6.0639749038018387E-2</v>
      </c>
      <c r="I337" s="59">
        <v>6.0639749038018387E-2</v>
      </c>
      <c r="J337" s="255">
        <v>0</v>
      </c>
      <c r="K337" s="59">
        <v>0</v>
      </c>
      <c r="L337" s="59">
        <v>0</v>
      </c>
      <c r="M337" s="59">
        <v>4.3302353262133032E-2</v>
      </c>
      <c r="N337" s="254">
        <v>0</v>
      </c>
      <c r="O337" s="59">
        <v>1.7337395775885354E-2</v>
      </c>
      <c r="P337" s="59">
        <v>0</v>
      </c>
      <c r="R337" s="89">
        <v>0.1184549027202378</v>
      </c>
      <c r="S337" s="59">
        <v>0.1184549027202378</v>
      </c>
      <c r="T337" s="59">
        <v>0</v>
      </c>
      <c r="U337" s="59">
        <v>0</v>
      </c>
      <c r="V337" s="59">
        <v>0</v>
      </c>
      <c r="W337" s="59">
        <v>8.4556727612534299E-2</v>
      </c>
      <c r="X337" s="59">
        <v>0</v>
      </c>
      <c r="Y337" s="59">
        <v>3.3898175107703508E-2</v>
      </c>
      <c r="Z337" s="59" t="s">
        <v>140</v>
      </c>
    </row>
    <row r="338" spans="1:26">
      <c r="A338" s="93" t="s">
        <v>1513</v>
      </c>
      <c r="B338" s="93" t="s">
        <v>55</v>
      </c>
      <c r="C338" s="93" t="s">
        <v>119</v>
      </c>
      <c r="D338" s="93">
        <v>2015</v>
      </c>
      <c r="E338" s="93" t="s">
        <v>8</v>
      </c>
      <c r="F338" s="93" t="s">
        <v>98</v>
      </c>
      <c r="G338" s="256"/>
      <c r="H338" s="89">
        <v>3.3475373140846116E-6</v>
      </c>
      <c r="I338" s="59">
        <v>3.3475373140846116E-6</v>
      </c>
      <c r="J338" s="255">
        <v>0</v>
      </c>
      <c r="K338" s="59">
        <v>0</v>
      </c>
      <c r="L338" s="59">
        <v>0</v>
      </c>
      <c r="M338" s="59">
        <v>2.07842960556535E-6</v>
      </c>
      <c r="N338" s="254">
        <v>0</v>
      </c>
      <c r="O338" s="59">
        <v>1.2691077085192615E-6</v>
      </c>
      <c r="P338" s="59">
        <v>0</v>
      </c>
      <c r="R338" s="89">
        <v>8.8776689569523896E-6</v>
      </c>
      <c r="S338" s="59">
        <v>8.8776689569523896E-6</v>
      </c>
      <c r="T338" s="59">
        <v>0</v>
      </c>
      <c r="U338" s="59">
        <v>0</v>
      </c>
      <c r="V338" s="59">
        <v>0</v>
      </c>
      <c r="W338" s="59">
        <v>5.511995313959309E-6</v>
      </c>
      <c r="X338" s="59">
        <v>0</v>
      </c>
      <c r="Y338" s="59">
        <v>3.3656736429930815E-6</v>
      </c>
      <c r="Z338" s="59" t="s">
        <v>140</v>
      </c>
    </row>
    <row r="339" spans="1:26">
      <c r="A339" s="93" t="s">
        <v>1514</v>
      </c>
      <c r="B339" s="93" t="s">
        <v>55</v>
      </c>
      <c r="C339" s="93" t="s">
        <v>119</v>
      </c>
      <c r="D339" s="93">
        <v>2015</v>
      </c>
      <c r="E339" s="93" t="s">
        <v>8</v>
      </c>
      <c r="F339" s="93" t="s">
        <v>100</v>
      </c>
      <c r="G339" s="256"/>
      <c r="H339" s="89">
        <v>0</v>
      </c>
      <c r="I339" s="59">
        <v>0</v>
      </c>
      <c r="J339" s="255">
        <v>0</v>
      </c>
      <c r="K339" s="59">
        <v>0</v>
      </c>
      <c r="L339" s="59">
        <v>0</v>
      </c>
      <c r="M339" s="59">
        <v>0</v>
      </c>
      <c r="N339" s="254">
        <v>0</v>
      </c>
      <c r="O339" s="59">
        <v>0</v>
      </c>
      <c r="P339" s="59">
        <v>0</v>
      </c>
      <c r="R339" s="89">
        <v>0</v>
      </c>
      <c r="S339" s="59">
        <v>0</v>
      </c>
      <c r="T339" s="59">
        <v>0</v>
      </c>
      <c r="U339" s="59">
        <v>0</v>
      </c>
      <c r="V339" s="59">
        <v>0</v>
      </c>
      <c r="W339" s="59">
        <v>0</v>
      </c>
      <c r="X339" s="59">
        <v>0</v>
      </c>
      <c r="Y339" s="59">
        <v>0</v>
      </c>
      <c r="Z339" s="59" t="s">
        <v>140</v>
      </c>
    </row>
    <row r="340" spans="1:26">
      <c r="A340" s="93" t="s">
        <v>1515</v>
      </c>
      <c r="B340" s="93" t="s">
        <v>55</v>
      </c>
      <c r="C340" s="93" t="s">
        <v>119</v>
      </c>
      <c r="D340" s="93">
        <v>2015</v>
      </c>
      <c r="E340" s="93" t="s">
        <v>8</v>
      </c>
      <c r="F340" s="93" t="s">
        <v>88</v>
      </c>
      <c r="G340" s="256"/>
      <c r="H340" s="89">
        <v>0.27907571876472292</v>
      </c>
      <c r="I340" s="59">
        <v>0.27907571876472292</v>
      </c>
      <c r="J340" s="255">
        <v>0</v>
      </c>
      <c r="K340" s="59">
        <v>0.25113187611555621</v>
      </c>
      <c r="L340" s="59">
        <v>0</v>
      </c>
      <c r="M340" s="59">
        <v>2.79438426491667E-2</v>
      </c>
      <c r="N340" s="254">
        <v>0</v>
      </c>
      <c r="O340" s="59">
        <v>0</v>
      </c>
      <c r="P340" s="59">
        <v>0</v>
      </c>
      <c r="R340" s="89">
        <v>0.29688994493527776</v>
      </c>
      <c r="S340" s="59">
        <v>0.29688994493527776</v>
      </c>
      <c r="T340" s="59">
        <v>0</v>
      </c>
      <c r="U340" s="59">
        <v>0.22007418889444444</v>
      </c>
      <c r="V340" s="59">
        <v>0</v>
      </c>
      <c r="W340" s="59">
        <v>7.6815756040833294E-2</v>
      </c>
      <c r="X340" s="59">
        <v>0</v>
      </c>
      <c r="Y340" s="59">
        <v>0</v>
      </c>
      <c r="Z340" s="59" t="s">
        <v>140</v>
      </c>
    </row>
    <row r="341" spans="1:26">
      <c r="A341" s="93" t="s">
        <v>1517</v>
      </c>
      <c r="B341" s="93" t="s">
        <v>55</v>
      </c>
      <c r="C341" s="93" t="s">
        <v>119</v>
      </c>
      <c r="D341" s="93">
        <v>2015</v>
      </c>
      <c r="E341" s="93" t="s">
        <v>8</v>
      </c>
      <c r="F341" s="93" t="s">
        <v>89</v>
      </c>
      <c r="G341" s="256"/>
      <c r="H341" s="89">
        <v>5.4906675106786196</v>
      </c>
      <c r="I341" s="59">
        <v>5.4906675106786196</v>
      </c>
      <c r="J341" s="255">
        <v>0</v>
      </c>
      <c r="K341" s="59">
        <v>5.4906675106786196</v>
      </c>
      <c r="L341" s="59">
        <v>0</v>
      </c>
      <c r="M341" s="59">
        <v>0</v>
      </c>
      <c r="N341" s="254">
        <v>0</v>
      </c>
      <c r="O341" s="59">
        <v>0</v>
      </c>
      <c r="P341" s="59">
        <v>0</v>
      </c>
      <c r="R341" s="89">
        <v>4.1220428808916667</v>
      </c>
      <c r="S341" s="59">
        <v>4.1220428808916667</v>
      </c>
      <c r="T341" s="59">
        <v>0</v>
      </c>
      <c r="U341" s="59">
        <v>4.1220428808916667</v>
      </c>
      <c r="V341" s="59">
        <v>0</v>
      </c>
      <c r="W341" s="59">
        <v>0</v>
      </c>
      <c r="X341" s="59">
        <v>0</v>
      </c>
      <c r="Y341" s="59">
        <v>0</v>
      </c>
      <c r="Z341" s="59" t="s">
        <v>140</v>
      </c>
    </row>
    <row r="342" spans="1:26">
      <c r="A342" s="93" t="s">
        <v>1495</v>
      </c>
      <c r="B342" s="93" t="s">
        <v>55</v>
      </c>
      <c r="C342" s="93" t="s">
        <v>119</v>
      </c>
      <c r="D342" s="93">
        <v>2015</v>
      </c>
      <c r="E342" s="93" t="s">
        <v>8</v>
      </c>
      <c r="F342" s="93" t="s">
        <v>2</v>
      </c>
      <c r="G342" s="256"/>
      <c r="H342" s="89">
        <v>22.944845933640337</v>
      </c>
      <c r="I342" s="59">
        <v>22.944845933640337</v>
      </c>
      <c r="J342" s="255">
        <v>0</v>
      </c>
      <c r="K342" s="59">
        <v>9.5512573261102851</v>
      </c>
      <c r="L342" s="59">
        <v>0</v>
      </c>
      <c r="M342" s="59">
        <v>6.8355255238160133</v>
      </c>
      <c r="N342" s="254">
        <v>0</v>
      </c>
      <c r="O342" s="59">
        <v>3.9892593666034557</v>
      </c>
      <c r="P342" s="59">
        <v>2.5688037171105824</v>
      </c>
      <c r="R342" s="89">
        <v>16.419837817579282</v>
      </c>
      <c r="S342" s="59">
        <v>16.419837817579282</v>
      </c>
      <c r="T342" s="59">
        <v>0</v>
      </c>
      <c r="U342" s="59">
        <v>7.2889102009505544</v>
      </c>
      <c r="V342" s="59">
        <v>0</v>
      </c>
      <c r="W342" s="59">
        <v>5.7785468746858495</v>
      </c>
      <c r="X342" s="59">
        <v>0</v>
      </c>
      <c r="Y342" s="59">
        <v>3.3523807419428766</v>
      </c>
      <c r="Z342" s="59" t="s">
        <v>140</v>
      </c>
    </row>
    <row r="343" spans="1:26">
      <c r="A343" s="93" t="s">
        <v>1497</v>
      </c>
      <c r="B343" s="93" t="s">
        <v>55</v>
      </c>
      <c r="C343" s="93" t="s">
        <v>119</v>
      </c>
      <c r="D343" s="93">
        <v>2015</v>
      </c>
      <c r="E343" s="93" t="s">
        <v>8</v>
      </c>
      <c r="F343" s="93" t="s">
        <v>3</v>
      </c>
      <c r="G343" s="256"/>
      <c r="H343" s="89">
        <v>8.5321742787416976</v>
      </c>
      <c r="I343" s="59">
        <v>8.5321742787416976</v>
      </c>
      <c r="J343" s="255">
        <v>0</v>
      </c>
      <c r="K343" s="59">
        <v>2.745871818259999</v>
      </c>
      <c r="L343" s="59">
        <v>0</v>
      </c>
      <c r="M343" s="59">
        <v>3.4716055500596581</v>
      </c>
      <c r="N343" s="254">
        <v>0</v>
      </c>
      <c r="O343" s="59">
        <v>2.3146969104220401</v>
      </c>
      <c r="P343" s="59">
        <v>0</v>
      </c>
      <c r="R343" s="89">
        <v>6.9328836703795922</v>
      </c>
      <c r="S343" s="59">
        <v>6.9328836703795931</v>
      </c>
      <c r="T343" s="59">
        <v>0</v>
      </c>
      <c r="U343" s="59">
        <v>2.3452618927922222</v>
      </c>
      <c r="V343" s="59">
        <v>0</v>
      </c>
      <c r="W343" s="59">
        <v>2.7514917502571561</v>
      </c>
      <c r="X343" s="59">
        <v>0</v>
      </c>
      <c r="Y343" s="59">
        <v>1.8361300273302144</v>
      </c>
      <c r="Z343" s="59" t="s">
        <v>140</v>
      </c>
    </row>
    <row r="344" spans="1:26">
      <c r="A344" s="93" t="s">
        <v>1508</v>
      </c>
      <c r="B344" s="93" t="s">
        <v>55</v>
      </c>
      <c r="C344" s="93" t="s">
        <v>119</v>
      </c>
      <c r="D344" s="93">
        <v>2015</v>
      </c>
      <c r="E344" s="93" t="s">
        <v>8</v>
      </c>
      <c r="F344" s="93" t="s">
        <v>4</v>
      </c>
      <c r="G344" s="256"/>
      <c r="H344" s="89">
        <v>20.611892352750004</v>
      </c>
      <c r="I344" s="59">
        <v>20.611892352750004</v>
      </c>
      <c r="J344" s="255">
        <v>0</v>
      </c>
      <c r="K344" s="59">
        <v>11.694282851543619</v>
      </c>
      <c r="L344" s="59">
        <v>0</v>
      </c>
      <c r="M344" s="59">
        <v>4.2211882986745959</v>
      </c>
      <c r="N344" s="254">
        <v>0</v>
      </c>
      <c r="O344" s="59">
        <v>1.1954649140587728</v>
      </c>
      <c r="P344" s="59">
        <v>3.5009562884730174</v>
      </c>
      <c r="R344" s="89">
        <v>14.046016995872478</v>
      </c>
      <c r="S344" s="59">
        <v>14.046016995872479</v>
      </c>
      <c r="T344" s="59">
        <v>0</v>
      </c>
      <c r="U344" s="59">
        <v>10.311993154076118</v>
      </c>
      <c r="V344" s="59">
        <v>0</v>
      </c>
      <c r="W344" s="59">
        <v>2.9043755183963298</v>
      </c>
      <c r="X344" s="59">
        <v>0</v>
      </c>
      <c r="Y344" s="59">
        <v>0.82964832340003003</v>
      </c>
      <c r="Z344" s="59" t="s">
        <v>140</v>
      </c>
    </row>
    <row r="345" spans="1:26">
      <c r="A345" s="93" t="s">
        <v>1499</v>
      </c>
      <c r="B345" s="93" t="s">
        <v>55</v>
      </c>
      <c r="C345" s="93" t="s">
        <v>119</v>
      </c>
      <c r="D345" s="93">
        <v>2015</v>
      </c>
      <c r="E345" s="93" t="s">
        <v>8</v>
      </c>
      <c r="F345" s="93" t="s">
        <v>5</v>
      </c>
      <c r="G345" s="256"/>
      <c r="H345" s="89">
        <v>1.1839440449837408</v>
      </c>
      <c r="I345" s="59">
        <v>1.1839440449837408</v>
      </c>
      <c r="J345" s="255">
        <v>0</v>
      </c>
      <c r="K345" s="59">
        <v>1.1809742191613886</v>
      </c>
      <c r="L345" s="59">
        <v>0</v>
      </c>
      <c r="M345" s="59">
        <v>2.6996109500696331E-3</v>
      </c>
      <c r="N345" s="254">
        <v>0</v>
      </c>
      <c r="O345" s="59">
        <v>2.7021487228258195E-4</v>
      </c>
      <c r="P345" s="59">
        <v>0</v>
      </c>
      <c r="R345" s="89">
        <v>0.89889946721701786</v>
      </c>
      <c r="S345" s="59">
        <v>0.89889946721701786</v>
      </c>
      <c r="T345" s="59">
        <v>0</v>
      </c>
      <c r="U345" s="59">
        <v>0.89675631407722145</v>
      </c>
      <c r="V345" s="59">
        <v>0</v>
      </c>
      <c r="W345" s="59">
        <v>1.9681361125976557E-3</v>
      </c>
      <c r="X345" s="59">
        <v>0</v>
      </c>
      <c r="Y345" s="59">
        <v>1.7501702719878822E-4</v>
      </c>
      <c r="Z345" s="59" t="s">
        <v>140</v>
      </c>
    </row>
    <row r="346" spans="1:26">
      <c r="A346" s="93" t="s">
        <v>1501</v>
      </c>
      <c r="B346" s="93" t="s">
        <v>55</v>
      </c>
      <c r="C346" s="93" t="s">
        <v>119</v>
      </c>
      <c r="D346" s="93">
        <v>2015</v>
      </c>
      <c r="E346" s="93" t="s">
        <v>8</v>
      </c>
      <c r="F346" s="93" t="s">
        <v>6</v>
      </c>
      <c r="G346" s="256"/>
      <c r="H346" s="89">
        <v>13.564410623645003</v>
      </c>
      <c r="I346" s="59">
        <v>8.9758439255113096</v>
      </c>
      <c r="J346" s="255">
        <v>4.5885666981336923</v>
      </c>
      <c r="K346" s="59">
        <v>2.7188433092456217</v>
      </c>
      <c r="L346" s="59">
        <v>1.7966202814513548</v>
      </c>
      <c r="M346" s="59">
        <v>0.84591752347359861</v>
      </c>
      <c r="N346" s="254">
        <v>2.7919464166823378</v>
      </c>
      <c r="O346" s="59">
        <v>0.86208202677232815</v>
      </c>
      <c r="P346" s="59">
        <v>4.5490010660197617</v>
      </c>
      <c r="R346" s="89">
        <v>14.516324190141743</v>
      </c>
      <c r="S346" s="59">
        <v>3.637750231969914</v>
      </c>
      <c r="T346" s="59">
        <v>10.878573958171829</v>
      </c>
      <c r="U346" s="59">
        <v>2.0696048269971921</v>
      </c>
      <c r="V346" s="59">
        <v>3.329082199904132</v>
      </c>
      <c r="W346" s="59">
        <v>0.79251850119855549</v>
      </c>
      <c r="X346" s="59">
        <v>6.7785156130410638</v>
      </c>
      <c r="Y346" s="59">
        <v>0.77562690377416632</v>
      </c>
      <c r="Z346" s="59" t="s">
        <v>140</v>
      </c>
    </row>
    <row r="347" spans="1:26">
      <c r="A347" s="93" t="s">
        <v>1503</v>
      </c>
      <c r="B347" s="93" t="s">
        <v>55</v>
      </c>
      <c r="C347" s="93" t="s">
        <v>119</v>
      </c>
      <c r="D347" s="93">
        <v>2015</v>
      </c>
      <c r="E347" s="93" t="s">
        <v>8</v>
      </c>
      <c r="F347" s="93" t="s">
        <v>12</v>
      </c>
      <c r="G347" s="256"/>
      <c r="H347" s="89">
        <v>4.2720230101895043</v>
      </c>
      <c r="I347" s="59">
        <v>4.2720230101895043</v>
      </c>
      <c r="J347" s="255">
        <v>0</v>
      </c>
      <c r="K347" s="59">
        <v>3.0119748562277797</v>
      </c>
      <c r="L347" s="59">
        <v>0</v>
      </c>
      <c r="M347" s="59">
        <v>1.1576076385042851</v>
      </c>
      <c r="N347" s="254">
        <v>0</v>
      </c>
      <c r="O347" s="59">
        <v>0.10244051545743967</v>
      </c>
      <c r="P347" s="59">
        <v>0</v>
      </c>
      <c r="R347" s="89">
        <v>3.8303806061511056</v>
      </c>
      <c r="S347" s="59">
        <v>3.8303806061511056</v>
      </c>
      <c r="T347" s="59">
        <v>0</v>
      </c>
      <c r="U347" s="59">
        <v>2.7171183698266699</v>
      </c>
      <c r="V347" s="59">
        <v>0</v>
      </c>
      <c r="W347" s="59">
        <v>1.0158474336140821</v>
      </c>
      <c r="X347" s="59">
        <v>0</v>
      </c>
      <c r="Y347" s="59">
        <v>9.7414802710353701E-2</v>
      </c>
      <c r="Z347" s="59" t="s">
        <v>140</v>
      </c>
    </row>
    <row r="348" spans="1:26">
      <c r="A348" s="93" t="s">
        <v>1505</v>
      </c>
      <c r="B348" s="93" t="s">
        <v>55</v>
      </c>
      <c r="C348" s="93" t="s">
        <v>119</v>
      </c>
      <c r="D348" s="93">
        <v>2015</v>
      </c>
      <c r="E348" s="93" t="s">
        <v>8</v>
      </c>
      <c r="F348" s="93" t="s">
        <v>105</v>
      </c>
      <c r="G348" s="256"/>
      <c r="H348" s="89">
        <v>0</v>
      </c>
      <c r="I348" s="59">
        <v>0</v>
      </c>
      <c r="J348" s="255">
        <v>0</v>
      </c>
      <c r="K348" s="59">
        <v>0</v>
      </c>
      <c r="L348" s="59">
        <v>0</v>
      </c>
      <c r="M348" s="59">
        <v>0</v>
      </c>
      <c r="N348" s="254">
        <v>0</v>
      </c>
      <c r="O348" s="59">
        <v>0</v>
      </c>
      <c r="P348" s="59">
        <v>0</v>
      </c>
      <c r="R348" s="89">
        <v>0</v>
      </c>
      <c r="S348" s="59">
        <v>0</v>
      </c>
      <c r="T348" s="59">
        <v>0</v>
      </c>
      <c r="U348" s="59">
        <v>0</v>
      </c>
      <c r="V348" s="59">
        <v>0</v>
      </c>
      <c r="W348" s="59">
        <v>0</v>
      </c>
      <c r="X348" s="59">
        <v>0</v>
      </c>
      <c r="Y348" s="59">
        <v>0</v>
      </c>
      <c r="Z348" s="59" t="s">
        <v>140</v>
      </c>
    </row>
    <row r="349" spans="1:26">
      <c r="A349" s="93" t="s">
        <v>1507</v>
      </c>
      <c r="B349" s="93" t="s">
        <v>55</v>
      </c>
      <c r="C349" s="93" t="s">
        <v>119</v>
      </c>
      <c r="D349" s="93">
        <v>2015</v>
      </c>
      <c r="E349" s="93" t="s">
        <v>8</v>
      </c>
      <c r="F349" s="93" t="s">
        <v>106</v>
      </c>
      <c r="G349" s="256"/>
      <c r="H349" s="89">
        <v>0</v>
      </c>
      <c r="I349" s="59">
        <v>0</v>
      </c>
      <c r="J349" s="255">
        <v>0</v>
      </c>
      <c r="K349" s="59">
        <v>0</v>
      </c>
      <c r="L349" s="59">
        <v>0</v>
      </c>
      <c r="M349" s="59">
        <v>0</v>
      </c>
      <c r="N349" s="254">
        <v>0</v>
      </c>
      <c r="O349" s="59">
        <v>0</v>
      </c>
      <c r="P349" s="59">
        <v>0</v>
      </c>
      <c r="R349" s="89">
        <v>0</v>
      </c>
      <c r="S349" s="59">
        <v>0</v>
      </c>
      <c r="T349" s="59">
        <v>0</v>
      </c>
      <c r="U349" s="59">
        <v>0</v>
      </c>
      <c r="V349" s="59">
        <v>0</v>
      </c>
      <c r="W349" s="59">
        <v>0</v>
      </c>
      <c r="X349" s="59">
        <v>0</v>
      </c>
      <c r="Y349" s="59">
        <v>0</v>
      </c>
      <c r="Z349" s="59" t="s">
        <v>140</v>
      </c>
    </row>
    <row r="350" spans="1:26">
      <c r="A350" s="93" t="s">
        <v>1520</v>
      </c>
      <c r="B350" s="93" t="s">
        <v>57</v>
      </c>
      <c r="C350" s="93" t="s">
        <v>118</v>
      </c>
      <c r="D350" s="93">
        <v>2015</v>
      </c>
      <c r="E350" s="93" t="s">
        <v>8</v>
      </c>
      <c r="F350" s="93" t="s">
        <v>8</v>
      </c>
      <c r="G350" s="256"/>
      <c r="H350" s="89">
        <v>159.92571403086077</v>
      </c>
      <c r="I350" s="59">
        <v>156.94672156996242</v>
      </c>
      <c r="J350" s="255">
        <v>2.978992460898358</v>
      </c>
      <c r="K350" s="59">
        <v>60.667769084301426</v>
      </c>
      <c r="L350" s="59">
        <v>1.9587578660237439</v>
      </c>
      <c r="M350" s="59">
        <v>69.474861826517426</v>
      </c>
      <c r="N350" s="254">
        <v>1.0202345948746141</v>
      </c>
      <c r="O350" s="59">
        <v>9.2282181577193931</v>
      </c>
      <c r="P350" s="59">
        <v>17.575872501424165</v>
      </c>
      <c r="R350" s="89">
        <v>108.18750047227306</v>
      </c>
      <c r="S350" s="59">
        <v>101.44065929557645</v>
      </c>
      <c r="T350" s="59">
        <v>6.7468411766965986</v>
      </c>
      <c r="U350" s="59">
        <v>44.812688747738427</v>
      </c>
      <c r="V350" s="59">
        <v>3.4598029126956904</v>
      </c>
      <c r="W350" s="59">
        <v>49.541119475968486</v>
      </c>
      <c r="X350" s="59">
        <v>2.691425343034664</v>
      </c>
      <c r="Y350" s="59">
        <v>7.0868510718695399</v>
      </c>
      <c r="Z350" s="59" t="s">
        <v>140</v>
      </c>
    </row>
    <row r="351" spans="1:26">
      <c r="A351" s="93" t="s">
        <v>1537</v>
      </c>
      <c r="B351" s="93" t="s">
        <v>57</v>
      </c>
      <c r="C351" s="93" t="s">
        <v>118</v>
      </c>
      <c r="D351" s="93">
        <v>2015</v>
      </c>
      <c r="E351" s="93" t="s">
        <v>8</v>
      </c>
      <c r="F351" s="93" t="s">
        <v>84</v>
      </c>
      <c r="G351" s="256"/>
      <c r="H351" s="89">
        <v>0.57401531015524876</v>
      </c>
      <c r="I351" s="59">
        <v>0.57401531015524876</v>
      </c>
      <c r="J351" s="255">
        <v>0</v>
      </c>
      <c r="K351" s="59">
        <v>0</v>
      </c>
      <c r="L351" s="59">
        <v>0</v>
      </c>
      <c r="M351" s="59">
        <v>0.52845288081148822</v>
      </c>
      <c r="N351" s="254">
        <v>0</v>
      </c>
      <c r="O351" s="59">
        <v>4.5562429343760522E-2</v>
      </c>
      <c r="P351" s="59">
        <v>0</v>
      </c>
      <c r="R351" s="89">
        <v>0.47065744475285154</v>
      </c>
      <c r="S351" s="59">
        <v>0.47065744475285154</v>
      </c>
      <c r="T351" s="59">
        <v>0</v>
      </c>
      <c r="U351" s="59">
        <v>0</v>
      </c>
      <c r="V351" s="59">
        <v>0</v>
      </c>
      <c r="W351" s="59">
        <v>0.43336696802056673</v>
      </c>
      <c r="X351" s="59">
        <v>0</v>
      </c>
      <c r="Y351" s="59">
        <v>3.7290476732284791E-2</v>
      </c>
      <c r="Z351" s="59" t="s">
        <v>140</v>
      </c>
    </row>
    <row r="352" spans="1:26">
      <c r="A352" s="93" t="s">
        <v>1539</v>
      </c>
      <c r="B352" s="93" t="s">
        <v>57</v>
      </c>
      <c r="C352" s="93" t="s">
        <v>118</v>
      </c>
      <c r="D352" s="93">
        <v>2015</v>
      </c>
      <c r="E352" s="93" t="s">
        <v>8</v>
      </c>
      <c r="F352" s="93" t="s">
        <v>109</v>
      </c>
      <c r="G352" s="256"/>
      <c r="H352" s="89">
        <v>0.17659682686698683</v>
      </c>
      <c r="I352" s="59">
        <v>0.17659682686698683</v>
      </c>
      <c r="J352" s="255">
        <v>0</v>
      </c>
      <c r="K352" s="59">
        <v>0</v>
      </c>
      <c r="L352" s="59">
        <v>0</v>
      </c>
      <c r="M352" s="59">
        <v>0.16254618892299053</v>
      </c>
      <c r="N352" s="254">
        <v>0</v>
      </c>
      <c r="O352" s="59">
        <v>1.4050637943996299E-2</v>
      </c>
      <c r="P352" s="59">
        <v>0</v>
      </c>
      <c r="R352" s="89">
        <v>0.38637513353703701</v>
      </c>
      <c r="S352" s="59">
        <v>0.38637513353703701</v>
      </c>
      <c r="T352" s="59">
        <v>0</v>
      </c>
      <c r="U352" s="59">
        <v>0</v>
      </c>
      <c r="V352" s="59">
        <v>0</v>
      </c>
      <c r="W352" s="59">
        <v>0.35535477751254402</v>
      </c>
      <c r="X352" s="59">
        <v>0</v>
      </c>
      <c r="Y352" s="59">
        <v>3.1020356024493014E-2</v>
      </c>
      <c r="Z352" s="59" t="s">
        <v>140</v>
      </c>
    </row>
    <row r="353" spans="1:26">
      <c r="A353" s="93" t="s">
        <v>1540</v>
      </c>
      <c r="B353" s="93" t="s">
        <v>57</v>
      </c>
      <c r="C353" s="93" t="s">
        <v>118</v>
      </c>
      <c r="D353" s="93">
        <v>2015</v>
      </c>
      <c r="E353" s="93" t="s">
        <v>8</v>
      </c>
      <c r="F353" s="93" t="s">
        <v>98</v>
      </c>
      <c r="G353" s="256"/>
      <c r="H353" s="89">
        <v>0</v>
      </c>
      <c r="I353" s="59">
        <v>0</v>
      </c>
      <c r="J353" s="255">
        <v>0</v>
      </c>
      <c r="K353" s="59">
        <v>0</v>
      </c>
      <c r="L353" s="59">
        <v>0</v>
      </c>
      <c r="M353" s="59">
        <v>0</v>
      </c>
      <c r="N353" s="254">
        <v>0</v>
      </c>
      <c r="O353" s="59">
        <v>0</v>
      </c>
      <c r="P353" s="59">
        <v>0</v>
      </c>
      <c r="R353" s="89">
        <v>0</v>
      </c>
      <c r="S353" s="59">
        <v>0</v>
      </c>
      <c r="T353" s="59">
        <v>0</v>
      </c>
      <c r="U353" s="59">
        <v>0</v>
      </c>
      <c r="V353" s="59">
        <v>0</v>
      </c>
      <c r="W353" s="59">
        <v>0</v>
      </c>
      <c r="X353" s="59">
        <v>0</v>
      </c>
      <c r="Y353" s="59">
        <v>0</v>
      </c>
      <c r="Z353" s="59" t="s">
        <v>140</v>
      </c>
    </row>
    <row r="354" spans="1:26">
      <c r="A354" s="93" t="s">
        <v>1541</v>
      </c>
      <c r="B354" s="93" t="s">
        <v>57</v>
      </c>
      <c r="C354" s="93" t="s">
        <v>118</v>
      </c>
      <c r="D354" s="93">
        <v>2015</v>
      </c>
      <c r="E354" s="93" t="s">
        <v>8</v>
      </c>
      <c r="F354" s="93" t="s">
        <v>100</v>
      </c>
      <c r="G354" s="256"/>
      <c r="H354" s="89">
        <v>0</v>
      </c>
      <c r="I354" s="59">
        <v>0</v>
      </c>
      <c r="J354" s="255">
        <v>0</v>
      </c>
      <c r="K354" s="59">
        <v>0</v>
      </c>
      <c r="L354" s="59">
        <v>0</v>
      </c>
      <c r="M354" s="59">
        <v>0</v>
      </c>
      <c r="N354" s="254">
        <v>0</v>
      </c>
      <c r="O354" s="59">
        <v>0</v>
      </c>
      <c r="P354" s="59">
        <v>0</v>
      </c>
      <c r="R354" s="89">
        <v>0</v>
      </c>
      <c r="S354" s="59">
        <v>0</v>
      </c>
      <c r="T354" s="59">
        <v>0</v>
      </c>
      <c r="U354" s="59">
        <v>0</v>
      </c>
      <c r="V354" s="59">
        <v>0</v>
      </c>
      <c r="W354" s="59">
        <v>0</v>
      </c>
      <c r="X354" s="59">
        <v>0</v>
      </c>
      <c r="Y354" s="59">
        <v>0</v>
      </c>
      <c r="Z354" s="59" t="s">
        <v>140</v>
      </c>
    </row>
    <row r="355" spans="1:26">
      <c r="A355" s="93" t="s">
        <v>1542</v>
      </c>
      <c r="B355" s="93" t="s">
        <v>57</v>
      </c>
      <c r="C355" s="93" t="s">
        <v>118</v>
      </c>
      <c r="D355" s="93">
        <v>2015</v>
      </c>
      <c r="E355" s="93" t="s">
        <v>8</v>
      </c>
      <c r="F355" s="93" t="s">
        <v>88</v>
      </c>
      <c r="G355" s="256"/>
      <c r="H355" s="89">
        <v>0.29754926655944391</v>
      </c>
      <c r="I355" s="59">
        <v>0.29754926655944391</v>
      </c>
      <c r="J355" s="255">
        <v>0</v>
      </c>
      <c r="K355" s="59">
        <v>0.25223530166777719</v>
      </c>
      <c r="L355" s="59">
        <v>0</v>
      </c>
      <c r="M355" s="59">
        <v>4.5313964891666697E-2</v>
      </c>
      <c r="N355" s="254">
        <v>0</v>
      </c>
      <c r="O355" s="59">
        <v>0</v>
      </c>
      <c r="P355" s="59">
        <v>0</v>
      </c>
      <c r="R355" s="89">
        <v>0.34303586844583295</v>
      </c>
      <c r="S355" s="59">
        <v>0.34303586844583295</v>
      </c>
      <c r="T355" s="59">
        <v>0</v>
      </c>
      <c r="U355" s="59">
        <v>0.21965422952499994</v>
      </c>
      <c r="V355" s="59">
        <v>0</v>
      </c>
      <c r="W355" s="59">
        <v>0.12338163892083299</v>
      </c>
      <c r="X355" s="59">
        <v>0</v>
      </c>
      <c r="Y355" s="59">
        <v>0</v>
      </c>
      <c r="Z355" s="59" t="s">
        <v>140</v>
      </c>
    </row>
    <row r="356" spans="1:26">
      <c r="A356" s="93" t="s">
        <v>1544</v>
      </c>
      <c r="B356" s="93" t="s">
        <v>57</v>
      </c>
      <c r="C356" s="93" t="s">
        <v>118</v>
      </c>
      <c r="D356" s="93">
        <v>2015</v>
      </c>
      <c r="E356" s="93" t="s">
        <v>8</v>
      </c>
      <c r="F356" s="93" t="s">
        <v>89</v>
      </c>
      <c r="G356" s="256"/>
      <c r="H356" s="89">
        <v>9.5788650291758355</v>
      </c>
      <c r="I356" s="59">
        <v>9.5788650291758355</v>
      </c>
      <c r="J356" s="255">
        <v>0</v>
      </c>
      <c r="K356" s="59">
        <v>9.5788650291758355</v>
      </c>
      <c r="L356" s="59">
        <v>0</v>
      </c>
      <c r="M356" s="59">
        <v>0</v>
      </c>
      <c r="N356" s="254">
        <v>0</v>
      </c>
      <c r="O356" s="59">
        <v>0</v>
      </c>
      <c r="P356" s="59">
        <v>0</v>
      </c>
      <c r="R356" s="89">
        <v>6.9213524629430578</v>
      </c>
      <c r="S356" s="59">
        <v>6.9213524629430578</v>
      </c>
      <c r="T356" s="59">
        <v>0</v>
      </c>
      <c r="U356" s="59">
        <v>6.9213524629430587</v>
      </c>
      <c r="V356" s="59">
        <v>0</v>
      </c>
      <c r="W356" s="59">
        <v>0</v>
      </c>
      <c r="X356" s="59">
        <v>0</v>
      </c>
      <c r="Y356" s="59">
        <v>0</v>
      </c>
      <c r="Z356" s="59" t="s">
        <v>140</v>
      </c>
    </row>
    <row r="357" spans="1:26">
      <c r="A357" s="93" t="s">
        <v>1522</v>
      </c>
      <c r="B357" s="93" t="s">
        <v>57</v>
      </c>
      <c r="C357" s="93" t="s">
        <v>118</v>
      </c>
      <c r="D357" s="93">
        <v>2015</v>
      </c>
      <c r="E357" s="93" t="s">
        <v>8</v>
      </c>
      <c r="F357" s="93" t="s">
        <v>2</v>
      </c>
      <c r="G357" s="256"/>
      <c r="H357" s="89">
        <v>70.04810154403205</v>
      </c>
      <c r="I357" s="59">
        <v>70.04810154403205</v>
      </c>
      <c r="J357" s="255">
        <v>0</v>
      </c>
      <c r="K357" s="59">
        <v>27.52747995271973</v>
      </c>
      <c r="L357" s="59">
        <v>0</v>
      </c>
      <c r="M357" s="59">
        <v>21.449794949662774</v>
      </c>
      <c r="N357" s="254">
        <v>0</v>
      </c>
      <c r="O357" s="59">
        <v>4.6643515351570164</v>
      </c>
      <c r="P357" s="59">
        <v>16.406475106492525</v>
      </c>
      <c r="R357" s="89">
        <v>41.131667289004952</v>
      </c>
      <c r="S357" s="59">
        <v>41.131667289004952</v>
      </c>
      <c r="T357" s="59">
        <v>0</v>
      </c>
      <c r="U357" s="59">
        <v>20.445405349976667</v>
      </c>
      <c r="V357" s="59">
        <v>0</v>
      </c>
      <c r="W357" s="59">
        <v>17.202085519276963</v>
      </c>
      <c r="X357" s="59">
        <v>0</v>
      </c>
      <c r="Y357" s="59">
        <v>3.4841764197513254</v>
      </c>
      <c r="Z357" s="59" t="s">
        <v>140</v>
      </c>
    </row>
    <row r="358" spans="1:26">
      <c r="A358" s="93" t="s">
        <v>1524</v>
      </c>
      <c r="B358" s="93" t="s">
        <v>57</v>
      </c>
      <c r="C358" s="93" t="s">
        <v>118</v>
      </c>
      <c r="D358" s="93">
        <v>2015</v>
      </c>
      <c r="E358" s="93" t="s">
        <v>8</v>
      </c>
      <c r="F358" s="93" t="s">
        <v>3</v>
      </c>
      <c r="G358" s="256"/>
      <c r="H358" s="89">
        <v>6.3601867928936331</v>
      </c>
      <c r="I358" s="59">
        <v>6.3601867928936331</v>
      </c>
      <c r="J358" s="255">
        <v>0</v>
      </c>
      <c r="K358" s="59">
        <v>3.6367148215775003</v>
      </c>
      <c r="L358" s="59">
        <v>0</v>
      </c>
      <c r="M358" s="59">
        <v>2.3118462993693907</v>
      </c>
      <c r="N358" s="254">
        <v>0</v>
      </c>
      <c r="O358" s="59">
        <v>0.39625125863812444</v>
      </c>
      <c r="P358" s="59">
        <v>1.5374413308618471E-2</v>
      </c>
      <c r="R358" s="89">
        <v>5.1244402989913613</v>
      </c>
      <c r="S358" s="59">
        <v>5.1244402989913613</v>
      </c>
      <c r="T358" s="59">
        <v>0</v>
      </c>
      <c r="U358" s="59">
        <v>2.9413212607830559</v>
      </c>
      <c r="V358" s="59">
        <v>0</v>
      </c>
      <c r="W358" s="59">
        <v>1.8515239055067296</v>
      </c>
      <c r="X358" s="59">
        <v>0</v>
      </c>
      <c r="Y358" s="59">
        <v>0.3315951327015757</v>
      </c>
      <c r="Z358" s="59" t="s">
        <v>140</v>
      </c>
    </row>
    <row r="359" spans="1:26">
      <c r="A359" s="93" t="s">
        <v>1535</v>
      </c>
      <c r="B359" s="93" t="s">
        <v>57</v>
      </c>
      <c r="C359" s="93" t="s">
        <v>118</v>
      </c>
      <c r="D359" s="93">
        <v>2015</v>
      </c>
      <c r="E359" s="93" t="s">
        <v>8</v>
      </c>
      <c r="F359" s="93" t="s">
        <v>4</v>
      </c>
      <c r="G359" s="256"/>
      <c r="H359" s="89">
        <v>40.208813182706159</v>
      </c>
      <c r="I359" s="59">
        <v>40.208813182706159</v>
      </c>
      <c r="J359" s="255">
        <v>0</v>
      </c>
      <c r="K359" s="59">
        <v>3.5440086238016661</v>
      </c>
      <c r="L359" s="59">
        <v>0</v>
      </c>
      <c r="M359" s="59">
        <v>34.015666915225381</v>
      </c>
      <c r="N359" s="254">
        <v>0</v>
      </c>
      <c r="O359" s="59">
        <v>1.5009376848275726</v>
      </c>
      <c r="P359" s="59">
        <v>1.1481999588515353</v>
      </c>
      <c r="R359" s="89">
        <v>23.704490367941748</v>
      </c>
      <c r="S359" s="59">
        <v>23.704490367941748</v>
      </c>
      <c r="T359" s="59">
        <v>0</v>
      </c>
      <c r="U359" s="59">
        <v>3.0504613361172219</v>
      </c>
      <c r="V359" s="59">
        <v>0</v>
      </c>
      <c r="W359" s="59">
        <v>19.780249227568969</v>
      </c>
      <c r="X359" s="59">
        <v>0</v>
      </c>
      <c r="Y359" s="59">
        <v>0.87377980425555624</v>
      </c>
      <c r="Z359" s="59" t="s">
        <v>140</v>
      </c>
    </row>
    <row r="360" spans="1:26">
      <c r="A360" s="93" t="s">
        <v>1526</v>
      </c>
      <c r="B360" s="93" t="s">
        <v>57</v>
      </c>
      <c r="C360" s="93" t="s">
        <v>118</v>
      </c>
      <c r="D360" s="93">
        <v>2015</v>
      </c>
      <c r="E360" s="93" t="s">
        <v>8</v>
      </c>
      <c r="F360" s="93" t="s">
        <v>5</v>
      </c>
      <c r="G360" s="256"/>
      <c r="H360" s="89">
        <v>10.962857464306289</v>
      </c>
      <c r="I360" s="59">
        <v>10.962857464306289</v>
      </c>
      <c r="J360" s="255">
        <v>0</v>
      </c>
      <c r="K360" s="59">
        <v>10.356327344710548</v>
      </c>
      <c r="L360" s="59">
        <v>0</v>
      </c>
      <c r="M360" s="59">
        <v>0.5909436243383317</v>
      </c>
      <c r="N360" s="254">
        <v>0</v>
      </c>
      <c r="O360" s="59">
        <v>1.5586495257409131E-2</v>
      </c>
      <c r="P360" s="59">
        <v>0</v>
      </c>
      <c r="R360" s="89">
        <v>7.499456836660424</v>
      </c>
      <c r="S360" s="59">
        <v>7.499456836660424</v>
      </c>
      <c r="T360" s="59">
        <v>0</v>
      </c>
      <c r="U360" s="59">
        <v>7.1219635663561061</v>
      </c>
      <c r="V360" s="59">
        <v>0</v>
      </c>
      <c r="W360" s="59">
        <v>0.36781628785101611</v>
      </c>
      <c r="X360" s="59">
        <v>0</v>
      </c>
      <c r="Y360" s="59">
        <v>9.6769824533021759E-3</v>
      </c>
      <c r="Z360" s="59" t="s">
        <v>140</v>
      </c>
    </row>
    <row r="361" spans="1:26">
      <c r="A361" s="93" t="s">
        <v>1528</v>
      </c>
      <c r="B361" s="93" t="s">
        <v>57</v>
      </c>
      <c r="C361" s="93" t="s">
        <v>118</v>
      </c>
      <c r="D361" s="93">
        <v>2015</v>
      </c>
      <c r="E361" s="93" t="s">
        <v>8</v>
      </c>
      <c r="F361" s="93" t="s">
        <v>6</v>
      </c>
      <c r="G361" s="256"/>
      <c r="H361" s="89">
        <v>6.514989609655184</v>
      </c>
      <c r="I361" s="59">
        <v>3.5359971487568256</v>
      </c>
      <c r="J361" s="255">
        <v>2.978992460898358</v>
      </c>
      <c r="K361" s="59">
        <v>2.6591754723578616</v>
      </c>
      <c r="L361" s="59">
        <v>1.9587578660237439</v>
      </c>
      <c r="M361" s="59">
        <v>0.27115534722104828</v>
      </c>
      <c r="N361" s="254">
        <v>1.0202345948746141</v>
      </c>
      <c r="O361" s="59">
        <v>0.59984330640642902</v>
      </c>
      <c r="P361" s="59">
        <v>5.8230227714869852E-3</v>
      </c>
      <c r="R361" s="89">
        <v>8.836988465501177</v>
      </c>
      <c r="S361" s="59">
        <v>2.090147288804578</v>
      </c>
      <c r="T361" s="59">
        <v>6.7468411766965986</v>
      </c>
      <c r="U361" s="59">
        <v>1.3043106527242294</v>
      </c>
      <c r="V361" s="59">
        <v>3.4598029126956904</v>
      </c>
      <c r="W361" s="59">
        <v>0.2618807634778047</v>
      </c>
      <c r="X361" s="59">
        <v>2.691425343034664</v>
      </c>
      <c r="Y361" s="59">
        <v>0.52395587260254373</v>
      </c>
      <c r="Z361" s="59" t="s">
        <v>140</v>
      </c>
    </row>
    <row r="362" spans="1:26">
      <c r="A362" s="93" t="s">
        <v>1530</v>
      </c>
      <c r="B362" s="93" t="s">
        <v>57</v>
      </c>
      <c r="C362" s="93" t="s">
        <v>118</v>
      </c>
      <c r="D362" s="93">
        <v>2015</v>
      </c>
      <c r="E362" s="93" t="s">
        <v>8</v>
      </c>
      <c r="F362" s="93" t="s">
        <v>12</v>
      </c>
      <c r="G362" s="256"/>
      <c r="H362" s="89">
        <v>15.203739004508881</v>
      </c>
      <c r="I362" s="59">
        <v>15.203739004508881</v>
      </c>
      <c r="J362" s="255">
        <v>0</v>
      </c>
      <c r="K362" s="59">
        <v>3.1129625382891599</v>
      </c>
      <c r="L362" s="59">
        <v>0</v>
      </c>
      <c r="M362" s="59">
        <v>10.099141656074634</v>
      </c>
      <c r="N362" s="254">
        <v>0</v>
      </c>
      <c r="O362" s="59">
        <v>1.9916348101450858</v>
      </c>
      <c r="P362" s="59">
        <v>0</v>
      </c>
      <c r="R362" s="89">
        <v>13.769036304494019</v>
      </c>
      <c r="S362" s="59">
        <v>13.769036304494017</v>
      </c>
      <c r="T362" s="59">
        <v>0</v>
      </c>
      <c r="U362" s="59">
        <v>2.8082198893124999</v>
      </c>
      <c r="V362" s="59">
        <v>0</v>
      </c>
      <c r="W362" s="59">
        <v>9.1654603878330612</v>
      </c>
      <c r="X362" s="59">
        <v>0</v>
      </c>
      <c r="Y362" s="59">
        <v>1.7953560273484586</v>
      </c>
      <c r="Z362" s="59" t="s">
        <v>140</v>
      </c>
    </row>
    <row r="363" spans="1:26">
      <c r="A363" s="93" t="s">
        <v>1532</v>
      </c>
      <c r="B363" s="93" t="s">
        <v>57</v>
      </c>
      <c r="C363" s="93" t="s">
        <v>118</v>
      </c>
      <c r="D363" s="93">
        <v>2015</v>
      </c>
      <c r="E363" s="93" t="s">
        <v>8</v>
      </c>
      <c r="F363" s="93" t="s">
        <v>105</v>
      </c>
      <c r="G363" s="256"/>
      <c r="H363" s="89">
        <v>0</v>
      </c>
      <c r="I363" s="59">
        <v>0</v>
      </c>
      <c r="J363" s="255">
        <v>0</v>
      </c>
      <c r="K363" s="59">
        <v>0</v>
      </c>
      <c r="L363" s="59">
        <v>0</v>
      </c>
      <c r="M363" s="59">
        <v>0</v>
      </c>
      <c r="N363" s="254">
        <v>0</v>
      </c>
      <c r="O363" s="59">
        <v>0</v>
      </c>
      <c r="P363" s="59">
        <v>0</v>
      </c>
      <c r="R363" s="89">
        <v>0</v>
      </c>
      <c r="S363" s="59">
        <v>0</v>
      </c>
      <c r="T363" s="59">
        <v>0</v>
      </c>
      <c r="U363" s="59">
        <v>0</v>
      </c>
      <c r="V363" s="59">
        <v>0</v>
      </c>
      <c r="W363" s="59">
        <v>0</v>
      </c>
      <c r="X363" s="59">
        <v>0</v>
      </c>
      <c r="Y363" s="59">
        <v>0</v>
      </c>
      <c r="Z363" s="59" t="s">
        <v>140</v>
      </c>
    </row>
    <row r="364" spans="1:26">
      <c r="A364" s="93" t="s">
        <v>1534</v>
      </c>
      <c r="B364" s="93" t="s">
        <v>57</v>
      </c>
      <c r="C364" s="93" t="s">
        <v>118</v>
      </c>
      <c r="D364" s="93">
        <v>2015</v>
      </c>
      <c r="E364" s="93" t="s">
        <v>8</v>
      </c>
      <c r="F364" s="93" t="s">
        <v>106</v>
      </c>
      <c r="G364" s="256"/>
      <c r="H364" s="89">
        <v>0</v>
      </c>
      <c r="I364" s="59">
        <v>0</v>
      </c>
      <c r="J364" s="255">
        <v>0</v>
      </c>
      <c r="K364" s="59">
        <v>0</v>
      </c>
      <c r="L364" s="59">
        <v>0</v>
      </c>
      <c r="M364" s="59">
        <v>0</v>
      </c>
      <c r="N364" s="254">
        <v>0</v>
      </c>
      <c r="O364" s="59">
        <v>0</v>
      </c>
      <c r="P364" s="59">
        <v>0</v>
      </c>
      <c r="R364" s="89">
        <v>0</v>
      </c>
      <c r="S364" s="59">
        <v>0</v>
      </c>
      <c r="T364" s="59">
        <v>0</v>
      </c>
      <c r="U364" s="59">
        <v>0</v>
      </c>
      <c r="V364" s="59">
        <v>0</v>
      </c>
      <c r="W364" s="59">
        <v>0</v>
      </c>
      <c r="X364" s="59">
        <v>0</v>
      </c>
      <c r="Y364" s="59">
        <v>0</v>
      </c>
      <c r="Z364" s="59" t="s">
        <v>140</v>
      </c>
    </row>
    <row r="365" spans="1:26">
      <c r="A365" s="93" t="s">
        <v>1628</v>
      </c>
      <c r="B365" s="93" t="s">
        <v>64</v>
      </c>
      <c r="C365" s="93" t="s">
        <v>118</v>
      </c>
      <c r="D365" s="93">
        <v>2015</v>
      </c>
      <c r="E365" s="93" t="s">
        <v>8</v>
      </c>
      <c r="F365" s="93" t="s">
        <v>8</v>
      </c>
      <c r="G365" s="256"/>
      <c r="H365" s="89">
        <v>178.29731512820101</v>
      </c>
      <c r="I365" s="59">
        <v>173.48080407363483</v>
      </c>
      <c r="J365" s="255">
        <v>4.8165110545661936</v>
      </c>
      <c r="K365" s="59">
        <v>78.872064914719076</v>
      </c>
      <c r="L365" s="59">
        <v>4.5268769871331846</v>
      </c>
      <c r="M365" s="59">
        <v>82.084304901486533</v>
      </c>
      <c r="N365" s="254">
        <v>0.2896340674330089</v>
      </c>
      <c r="O365" s="59">
        <v>10.85662598628887</v>
      </c>
      <c r="P365" s="59">
        <v>1.6678082711403519</v>
      </c>
      <c r="R365" s="89">
        <v>172.61816475503676</v>
      </c>
      <c r="S365" s="59">
        <v>154.97643582205359</v>
      </c>
      <c r="T365" s="59">
        <v>17.641728932983156</v>
      </c>
      <c r="U365" s="59">
        <v>66.785385574315526</v>
      </c>
      <c r="V365" s="59">
        <v>7.1659635574759539</v>
      </c>
      <c r="W365" s="59">
        <v>78.352126563696984</v>
      </c>
      <c r="X365" s="59">
        <v>1.319651028445161</v>
      </c>
      <c r="Y365" s="59">
        <v>10.519917702505255</v>
      </c>
      <c r="Z365" s="59" t="s">
        <v>140</v>
      </c>
    </row>
    <row r="366" spans="1:26">
      <c r="A366" s="93" t="s">
        <v>1645</v>
      </c>
      <c r="B366" s="93" t="s">
        <v>64</v>
      </c>
      <c r="C366" s="93" t="s">
        <v>118</v>
      </c>
      <c r="D366" s="93">
        <v>2015</v>
      </c>
      <c r="E366" s="93" t="s">
        <v>8</v>
      </c>
      <c r="F366" s="93" t="s">
        <v>84</v>
      </c>
      <c r="G366" s="256"/>
      <c r="H366" s="89">
        <v>0.20645000162871927</v>
      </c>
      <c r="I366" s="59">
        <v>0.20645000162871927</v>
      </c>
      <c r="J366" s="255">
        <v>0</v>
      </c>
      <c r="K366" s="59">
        <v>0</v>
      </c>
      <c r="L366" s="59">
        <v>0</v>
      </c>
      <c r="M366" s="59">
        <v>0.11236569052759694</v>
      </c>
      <c r="N366" s="254">
        <v>0</v>
      </c>
      <c r="O366" s="59">
        <v>9.4084311101122323E-2</v>
      </c>
      <c r="P366" s="59">
        <v>0</v>
      </c>
      <c r="R366" s="89">
        <v>0.20398405765689531</v>
      </c>
      <c r="S366" s="59">
        <v>0.20398405765689531</v>
      </c>
      <c r="T366" s="59">
        <v>0</v>
      </c>
      <c r="U366" s="59">
        <v>0</v>
      </c>
      <c r="V366" s="59">
        <v>0</v>
      </c>
      <c r="W366" s="59">
        <v>0.11087935657557972</v>
      </c>
      <c r="X366" s="59">
        <v>0</v>
      </c>
      <c r="Y366" s="59">
        <v>9.3104701081315591E-2</v>
      </c>
      <c r="Z366" s="59" t="s">
        <v>140</v>
      </c>
    </row>
    <row r="367" spans="1:26">
      <c r="A367" s="93" t="s">
        <v>1647</v>
      </c>
      <c r="B367" s="93" t="s">
        <v>64</v>
      </c>
      <c r="C367" s="93" t="s">
        <v>118</v>
      </c>
      <c r="D367" s="93">
        <v>2015</v>
      </c>
      <c r="E367" s="93" t="s">
        <v>8</v>
      </c>
      <c r="F367" s="93" t="s">
        <v>109</v>
      </c>
      <c r="G367" s="256"/>
      <c r="H367" s="89">
        <v>4.4941508938638695</v>
      </c>
      <c r="I367" s="59">
        <v>4.4941508938638695</v>
      </c>
      <c r="J367" s="255">
        <v>0</v>
      </c>
      <c r="K367" s="59">
        <v>0</v>
      </c>
      <c r="L367" s="59">
        <v>0</v>
      </c>
      <c r="M367" s="59">
        <v>3.9986078937454388</v>
      </c>
      <c r="N367" s="254">
        <v>0</v>
      </c>
      <c r="O367" s="59">
        <v>0.49554300011843039</v>
      </c>
      <c r="P367" s="59">
        <v>0</v>
      </c>
      <c r="R367" s="89">
        <v>11.748849259482528</v>
      </c>
      <c r="S367" s="59">
        <v>11.748849259482528</v>
      </c>
      <c r="T367" s="59">
        <v>0</v>
      </c>
      <c r="U367" s="59">
        <v>0</v>
      </c>
      <c r="V367" s="59">
        <v>0</v>
      </c>
      <c r="W367" s="59">
        <v>10.443577196171896</v>
      </c>
      <c r="X367" s="59">
        <v>0</v>
      </c>
      <c r="Y367" s="59">
        <v>1.3052720633106318</v>
      </c>
      <c r="Z367" s="59" t="s">
        <v>140</v>
      </c>
    </row>
    <row r="368" spans="1:26">
      <c r="A368" s="93" t="s">
        <v>1648</v>
      </c>
      <c r="B368" s="93" t="s">
        <v>64</v>
      </c>
      <c r="C368" s="93" t="s">
        <v>118</v>
      </c>
      <c r="D368" s="93">
        <v>2015</v>
      </c>
      <c r="E368" s="93" t="s">
        <v>8</v>
      </c>
      <c r="F368" s="93" t="s">
        <v>98</v>
      </c>
      <c r="G368" s="256"/>
      <c r="H368" s="89">
        <v>4.2654830535211925</v>
      </c>
      <c r="I368" s="59">
        <v>4.2654830535211925</v>
      </c>
      <c r="J368" s="255">
        <v>0</v>
      </c>
      <c r="K368" s="59">
        <v>0</v>
      </c>
      <c r="L368" s="59">
        <v>0</v>
      </c>
      <c r="M368" s="59">
        <v>3.7822611199332075</v>
      </c>
      <c r="N368" s="254">
        <v>0</v>
      </c>
      <c r="O368" s="59">
        <v>0.48322193358798504</v>
      </c>
      <c r="P368" s="59">
        <v>0</v>
      </c>
      <c r="R368" s="89">
        <v>11.312061057938203</v>
      </c>
      <c r="S368" s="59">
        <v>11.312061057938203</v>
      </c>
      <c r="T368" s="59">
        <v>0</v>
      </c>
      <c r="U368" s="59">
        <v>0</v>
      </c>
      <c r="V368" s="59">
        <v>0</v>
      </c>
      <c r="W368" s="59">
        <v>10.030556490062867</v>
      </c>
      <c r="X368" s="59">
        <v>0</v>
      </c>
      <c r="Y368" s="59">
        <v>1.2815045678753363</v>
      </c>
      <c r="Z368" s="59" t="s">
        <v>140</v>
      </c>
    </row>
    <row r="369" spans="1:26">
      <c r="A369" s="93" t="s">
        <v>1649</v>
      </c>
      <c r="B369" s="93" t="s">
        <v>64</v>
      </c>
      <c r="C369" s="93" t="s">
        <v>118</v>
      </c>
      <c r="D369" s="93">
        <v>2015</v>
      </c>
      <c r="E369" s="93" t="s">
        <v>8</v>
      </c>
      <c r="F369" s="93" t="s">
        <v>100</v>
      </c>
      <c r="G369" s="256"/>
      <c r="H369" s="89">
        <v>0</v>
      </c>
      <c r="I369" s="59">
        <v>0</v>
      </c>
      <c r="J369" s="255">
        <v>0</v>
      </c>
      <c r="K369" s="59">
        <v>0</v>
      </c>
      <c r="L369" s="59">
        <v>0</v>
      </c>
      <c r="M369" s="59">
        <v>0</v>
      </c>
      <c r="N369" s="254">
        <v>0</v>
      </c>
      <c r="O369" s="59">
        <v>0</v>
      </c>
      <c r="P369" s="59">
        <v>0</v>
      </c>
      <c r="R369" s="89">
        <v>0</v>
      </c>
      <c r="S369" s="59">
        <v>0</v>
      </c>
      <c r="T369" s="59">
        <v>0</v>
      </c>
      <c r="U369" s="59">
        <v>0</v>
      </c>
      <c r="V369" s="59">
        <v>0</v>
      </c>
      <c r="W369" s="59">
        <v>0</v>
      </c>
      <c r="X369" s="59">
        <v>0</v>
      </c>
      <c r="Y369" s="59">
        <v>0</v>
      </c>
      <c r="Z369" s="59" t="s">
        <v>140</v>
      </c>
    </row>
    <row r="370" spans="1:26">
      <c r="A370" s="93" t="s">
        <v>1650</v>
      </c>
      <c r="B370" s="93" t="s">
        <v>64</v>
      </c>
      <c r="C370" s="93" t="s">
        <v>118</v>
      </c>
      <c r="D370" s="93">
        <v>2015</v>
      </c>
      <c r="E370" s="93" t="s">
        <v>8</v>
      </c>
      <c r="F370" s="93" t="s">
        <v>88</v>
      </c>
      <c r="G370" s="256"/>
      <c r="H370" s="89">
        <v>9.7919716201111048E-2</v>
      </c>
      <c r="I370" s="59">
        <v>9.7919716201111048E-2</v>
      </c>
      <c r="J370" s="255">
        <v>0</v>
      </c>
      <c r="K370" s="59">
        <v>1.3741669891666659E-2</v>
      </c>
      <c r="L370" s="59">
        <v>0</v>
      </c>
      <c r="M370" s="59">
        <v>8.4178046309444393E-2</v>
      </c>
      <c r="N370" s="254">
        <v>0</v>
      </c>
      <c r="O370" s="59">
        <v>0</v>
      </c>
      <c r="P370" s="59">
        <v>0</v>
      </c>
      <c r="R370" s="89">
        <v>0.24585286512083343</v>
      </c>
      <c r="S370" s="59">
        <v>0.24585286512083343</v>
      </c>
      <c r="T370" s="59">
        <v>0</v>
      </c>
      <c r="U370" s="59">
        <v>1.0056031825277791E-2</v>
      </c>
      <c r="V370" s="59">
        <v>0</v>
      </c>
      <c r="W370" s="59">
        <v>0.23606028339638899</v>
      </c>
      <c r="X370" s="59">
        <v>0</v>
      </c>
      <c r="Y370" s="59">
        <v>0</v>
      </c>
      <c r="Z370" s="59" t="s">
        <v>140</v>
      </c>
    </row>
    <row r="371" spans="1:26">
      <c r="A371" s="93" t="s">
        <v>1652</v>
      </c>
      <c r="B371" s="93" t="s">
        <v>64</v>
      </c>
      <c r="C371" s="93" t="s">
        <v>118</v>
      </c>
      <c r="D371" s="93">
        <v>2015</v>
      </c>
      <c r="E371" s="93" t="s">
        <v>8</v>
      </c>
      <c r="F371" s="93" t="s">
        <v>89</v>
      </c>
      <c r="G371" s="256"/>
      <c r="H371" s="89">
        <v>5.6202599806349944</v>
      </c>
      <c r="I371" s="59">
        <v>5.6202599806349944</v>
      </c>
      <c r="J371" s="255">
        <v>0</v>
      </c>
      <c r="K371" s="59">
        <v>5.6202599806349944</v>
      </c>
      <c r="L371" s="59">
        <v>0</v>
      </c>
      <c r="M371" s="59">
        <v>0</v>
      </c>
      <c r="N371" s="254">
        <v>0</v>
      </c>
      <c r="O371" s="59">
        <v>0</v>
      </c>
      <c r="P371" s="59">
        <v>0</v>
      </c>
      <c r="R371" s="89">
        <v>4.0433569601263848</v>
      </c>
      <c r="S371" s="59">
        <v>4.0433569601263848</v>
      </c>
      <c r="T371" s="59">
        <v>0</v>
      </c>
      <c r="U371" s="59">
        <v>4.1661333667561067</v>
      </c>
      <c r="V371" s="59">
        <v>0</v>
      </c>
      <c r="W371" s="59">
        <v>0</v>
      </c>
      <c r="X371" s="59">
        <v>0</v>
      </c>
      <c r="Y371" s="59">
        <v>0</v>
      </c>
      <c r="Z371" s="59" t="s">
        <v>140</v>
      </c>
    </row>
    <row r="372" spans="1:26">
      <c r="A372" s="93" t="s">
        <v>1630</v>
      </c>
      <c r="B372" s="93" t="s">
        <v>64</v>
      </c>
      <c r="C372" s="93" t="s">
        <v>118</v>
      </c>
      <c r="D372" s="93">
        <v>2015</v>
      </c>
      <c r="E372" s="93" t="s">
        <v>8</v>
      </c>
      <c r="F372" s="93" t="s">
        <v>2</v>
      </c>
      <c r="G372" s="256"/>
      <c r="H372" s="89">
        <v>8.4637694135916028</v>
      </c>
      <c r="I372" s="59">
        <v>8.4637694135916028</v>
      </c>
      <c r="J372" s="255">
        <v>0</v>
      </c>
      <c r="K372" s="59">
        <v>3.4454312554669402</v>
      </c>
      <c r="L372" s="59">
        <v>0</v>
      </c>
      <c r="M372" s="59">
        <v>4.6696787561199935</v>
      </c>
      <c r="N372" s="254">
        <v>0</v>
      </c>
      <c r="O372" s="59">
        <v>0.29223834965104845</v>
      </c>
      <c r="P372" s="59">
        <v>5.642105235362125E-2</v>
      </c>
      <c r="R372" s="89">
        <v>6.6695545052527834</v>
      </c>
      <c r="S372" s="59">
        <v>6.6695545052527843</v>
      </c>
      <c r="T372" s="59">
        <v>0</v>
      </c>
      <c r="U372" s="59">
        <v>2.5908020478063847</v>
      </c>
      <c r="V372" s="59">
        <v>0</v>
      </c>
      <c r="W372" s="59">
        <v>4.1732659833640016</v>
      </c>
      <c r="X372" s="59">
        <v>0</v>
      </c>
      <c r="Y372" s="59">
        <v>0.24821037348322736</v>
      </c>
      <c r="Z372" s="59" t="s">
        <v>140</v>
      </c>
    </row>
    <row r="373" spans="1:26">
      <c r="A373" s="93" t="s">
        <v>1632</v>
      </c>
      <c r="B373" s="93" t="s">
        <v>64</v>
      </c>
      <c r="C373" s="93" t="s">
        <v>118</v>
      </c>
      <c r="D373" s="93">
        <v>2015</v>
      </c>
      <c r="E373" s="93" t="s">
        <v>8</v>
      </c>
      <c r="F373" s="93" t="s">
        <v>3</v>
      </c>
      <c r="G373" s="256"/>
      <c r="H373" s="89">
        <v>13.652713981601025</v>
      </c>
      <c r="I373" s="59">
        <v>13.652713981601025</v>
      </c>
      <c r="J373" s="255">
        <v>0</v>
      </c>
      <c r="K373" s="59">
        <v>5.864418361994443</v>
      </c>
      <c r="L373" s="59">
        <v>0</v>
      </c>
      <c r="M373" s="59">
        <v>7.427344197419643</v>
      </c>
      <c r="N373" s="254">
        <v>0</v>
      </c>
      <c r="O373" s="59">
        <v>0.36042045130403827</v>
      </c>
      <c r="P373" s="59">
        <v>5.3097088289941956E-4</v>
      </c>
      <c r="R373" s="89">
        <v>11.105792038728897</v>
      </c>
      <c r="S373" s="59">
        <v>11.105792038728897</v>
      </c>
      <c r="T373" s="59">
        <v>0</v>
      </c>
      <c r="U373" s="59">
        <v>4.8952136412280574</v>
      </c>
      <c r="V373" s="59">
        <v>0</v>
      </c>
      <c r="W373" s="59">
        <v>6.0786844663188617</v>
      </c>
      <c r="X373" s="59">
        <v>0</v>
      </c>
      <c r="Y373" s="59">
        <v>0.28267652265586685</v>
      </c>
      <c r="Z373" s="59" t="s">
        <v>140</v>
      </c>
    </row>
    <row r="374" spans="1:26">
      <c r="A374" s="93" t="s">
        <v>1643</v>
      </c>
      <c r="B374" s="93" t="s">
        <v>64</v>
      </c>
      <c r="C374" s="93" t="s">
        <v>118</v>
      </c>
      <c r="D374" s="93">
        <v>2015</v>
      </c>
      <c r="E374" s="93" t="s">
        <v>8</v>
      </c>
      <c r="F374" s="93" t="s">
        <v>4</v>
      </c>
      <c r="G374" s="256"/>
      <c r="H374" s="89">
        <v>55.11721259442006</v>
      </c>
      <c r="I374" s="59">
        <v>55.11721259442006</v>
      </c>
      <c r="J374" s="255">
        <v>0</v>
      </c>
      <c r="K374" s="59">
        <v>44.53461855725083</v>
      </c>
      <c r="L374" s="59">
        <v>0</v>
      </c>
      <c r="M374" s="59">
        <v>10.150270042922303</v>
      </c>
      <c r="N374" s="254">
        <v>0</v>
      </c>
      <c r="O374" s="59">
        <v>0.4323239942469308</v>
      </c>
      <c r="P374" s="59">
        <v>0</v>
      </c>
      <c r="R374" s="89">
        <v>46.052479096630556</v>
      </c>
      <c r="S374" s="59">
        <v>46.052479096630556</v>
      </c>
      <c r="T374" s="59">
        <v>0</v>
      </c>
      <c r="U374" s="59">
        <v>40.097535754631664</v>
      </c>
      <c r="V374" s="59">
        <v>0</v>
      </c>
      <c r="W374" s="59">
        <v>5.7396816168596949</v>
      </c>
      <c r="X374" s="59">
        <v>0</v>
      </c>
      <c r="Y374" s="59">
        <v>0.24508128518975469</v>
      </c>
      <c r="Z374" s="59" t="s">
        <v>140</v>
      </c>
    </row>
    <row r="375" spans="1:26">
      <c r="A375" s="93" t="s">
        <v>1634</v>
      </c>
      <c r="B375" s="93" t="s">
        <v>64</v>
      </c>
      <c r="C375" s="93" t="s">
        <v>118</v>
      </c>
      <c r="D375" s="93">
        <v>2015</v>
      </c>
      <c r="E375" s="93" t="s">
        <v>8</v>
      </c>
      <c r="F375" s="93" t="s">
        <v>5</v>
      </c>
      <c r="G375" s="256"/>
      <c r="H375" s="89">
        <v>12.855117267430186</v>
      </c>
      <c r="I375" s="59">
        <v>12.855117267430185</v>
      </c>
      <c r="J375" s="255">
        <v>0</v>
      </c>
      <c r="K375" s="59">
        <v>12.818745687542229</v>
      </c>
      <c r="L375" s="59">
        <v>0</v>
      </c>
      <c r="M375" s="59">
        <v>3.4547772195052701E-2</v>
      </c>
      <c r="N375" s="254">
        <v>0</v>
      </c>
      <c r="O375" s="59">
        <v>1.823807692903678E-3</v>
      </c>
      <c r="P375" s="59">
        <v>0</v>
      </c>
      <c r="R375" s="89">
        <v>9.3334323282942595</v>
      </c>
      <c r="S375" s="59">
        <v>9.3334323282942595</v>
      </c>
      <c r="T375" s="59">
        <v>0</v>
      </c>
      <c r="U375" s="59">
        <v>9.3437364254900057</v>
      </c>
      <c r="V375" s="59">
        <v>0</v>
      </c>
      <c r="W375" s="59">
        <v>2.3145391130098746E-2</v>
      </c>
      <c r="X375" s="59">
        <v>0</v>
      </c>
      <c r="Y375" s="59">
        <v>1.1786224822126266E-3</v>
      </c>
      <c r="Z375" s="59" t="s">
        <v>140</v>
      </c>
    </row>
    <row r="376" spans="1:26">
      <c r="A376" s="93" t="s">
        <v>1636</v>
      </c>
      <c r="B376" s="93" t="s">
        <v>64</v>
      </c>
      <c r="C376" s="93" t="s">
        <v>118</v>
      </c>
      <c r="D376" s="93">
        <v>2015</v>
      </c>
      <c r="E376" s="93" t="s">
        <v>8</v>
      </c>
      <c r="F376" s="93" t="s">
        <v>6</v>
      </c>
      <c r="G376" s="256"/>
      <c r="H376" s="89">
        <v>29.651108170226919</v>
      </c>
      <c r="I376" s="59">
        <v>24.834597115660721</v>
      </c>
      <c r="J376" s="255">
        <v>4.8165110545661936</v>
      </c>
      <c r="K376" s="59">
        <v>3.2282034422929549</v>
      </c>
      <c r="L376" s="59">
        <v>4.5268769871331846</v>
      </c>
      <c r="M376" s="59">
        <v>17.557306320473987</v>
      </c>
      <c r="N376" s="254">
        <v>0.2896340674330089</v>
      </c>
      <c r="O376" s="59">
        <v>2.4382311049899479</v>
      </c>
      <c r="P376" s="59">
        <v>1.6108562479038313</v>
      </c>
      <c r="R376" s="89">
        <v>39.14475357686284</v>
      </c>
      <c r="S376" s="59">
        <v>21.50302464387968</v>
      </c>
      <c r="T376" s="59">
        <v>17.641728932983156</v>
      </c>
      <c r="U376" s="59">
        <v>2.6628813729841574</v>
      </c>
      <c r="V376" s="59">
        <v>7.1659635574759539</v>
      </c>
      <c r="W376" s="59">
        <v>16.568461902153267</v>
      </c>
      <c r="X376" s="59">
        <v>1.319651028445161</v>
      </c>
      <c r="Y376" s="59">
        <v>2.2716813687422546</v>
      </c>
      <c r="Z376" s="59" t="s">
        <v>140</v>
      </c>
    </row>
    <row r="377" spans="1:26">
      <c r="A377" s="93" t="s">
        <v>1638</v>
      </c>
      <c r="B377" s="93" t="s">
        <v>64</v>
      </c>
      <c r="C377" s="93" t="s">
        <v>118</v>
      </c>
      <c r="D377" s="93">
        <v>2015</v>
      </c>
      <c r="E377" s="93" t="s">
        <v>8</v>
      </c>
      <c r="F377" s="93" t="s">
        <v>12</v>
      </c>
      <c r="G377" s="256"/>
      <c r="H377" s="89">
        <v>48.138613108603344</v>
      </c>
      <c r="I377" s="59">
        <v>48.138613108603344</v>
      </c>
      <c r="J377" s="255">
        <v>0</v>
      </c>
      <c r="K377" s="59">
        <v>3.3466459596458398</v>
      </c>
      <c r="L377" s="59">
        <v>0</v>
      </c>
      <c r="M377" s="59">
        <v>38.050006181773057</v>
      </c>
      <c r="N377" s="254">
        <v>0</v>
      </c>
      <c r="O377" s="59">
        <v>6.7419609671844496</v>
      </c>
      <c r="P377" s="59">
        <v>0</v>
      </c>
      <c r="R377" s="89">
        <v>44.070110066881064</v>
      </c>
      <c r="S377" s="59">
        <v>44.070110066881064</v>
      </c>
      <c r="T377" s="59">
        <v>0</v>
      </c>
      <c r="U377" s="59">
        <v>3.01902693359416</v>
      </c>
      <c r="V377" s="59">
        <v>0</v>
      </c>
      <c r="W377" s="59">
        <v>34.97837036772691</v>
      </c>
      <c r="X377" s="59">
        <v>0</v>
      </c>
      <c r="Y377" s="59">
        <v>6.0727127655599915</v>
      </c>
      <c r="Z377" s="59" t="s">
        <v>140</v>
      </c>
    </row>
    <row r="378" spans="1:26">
      <c r="A378" s="93" t="s">
        <v>1640</v>
      </c>
      <c r="B378" s="93" t="s">
        <v>64</v>
      </c>
      <c r="C378" s="93" t="s">
        <v>118</v>
      </c>
      <c r="D378" s="93">
        <v>2015</v>
      </c>
      <c r="E378" s="93" t="s">
        <v>8</v>
      </c>
      <c r="F378" s="93" t="s">
        <v>105</v>
      </c>
      <c r="G378" s="256"/>
      <c r="H378" s="89">
        <v>0</v>
      </c>
      <c r="I378" s="59">
        <v>0</v>
      </c>
      <c r="J378" s="255">
        <v>0</v>
      </c>
      <c r="K378" s="59">
        <v>0</v>
      </c>
      <c r="L378" s="59">
        <v>0</v>
      </c>
      <c r="M378" s="59">
        <v>0</v>
      </c>
      <c r="N378" s="254">
        <v>0</v>
      </c>
      <c r="O378" s="59">
        <v>0</v>
      </c>
      <c r="P378" s="59">
        <v>0</v>
      </c>
      <c r="R378" s="89">
        <v>0</v>
      </c>
      <c r="S378" s="59">
        <v>0</v>
      </c>
      <c r="T378" s="59">
        <v>0</v>
      </c>
      <c r="U378" s="59">
        <v>0</v>
      </c>
      <c r="V378" s="59">
        <v>0</v>
      </c>
      <c r="W378" s="59">
        <v>0</v>
      </c>
      <c r="X378" s="59">
        <v>0</v>
      </c>
      <c r="Y378" s="59">
        <v>0</v>
      </c>
      <c r="Z378" s="59" t="s">
        <v>140</v>
      </c>
    </row>
    <row r="379" spans="1:26">
      <c r="A379" s="93" t="s">
        <v>1642</v>
      </c>
      <c r="B379" s="93" t="s">
        <v>64</v>
      </c>
      <c r="C379" s="93" t="s">
        <v>118</v>
      </c>
      <c r="D379" s="93">
        <v>2015</v>
      </c>
      <c r="E379" s="93" t="s">
        <v>8</v>
      </c>
      <c r="F379" s="93" t="s">
        <v>106</v>
      </c>
      <c r="G379" s="256"/>
      <c r="H379" s="89">
        <v>0</v>
      </c>
      <c r="I379" s="59">
        <v>0</v>
      </c>
      <c r="J379" s="255">
        <v>0</v>
      </c>
      <c r="K379" s="59">
        <v>0</v>
      </c>
      <c r="L379" s="59">
        <v>0</v>
      </c>
      <c r="M379" s="59">
        <v>0</v>
      </c>
      <c r="N379" s="254">
        <v>0</v>
      </c>
      <c r="O379" s="59">
        <v>0</v>
      </c>
      <c r="P379" s="59">
        <v>0</v>
      </c>
      <c r="R379" s="89">
        <v>0</v>
      </c>
      <c r="S379" s="59">
        <v>0</v>
      </c>
      <c r="T379" s="59">
        <v>0</v>
      </c>
      <c r="U379" s="59">
        <v>0</v>
      </c>
      <c r="V379" s="59">
        <v>0</v>
      </c>
      <c r="W379" s="59">
        <v>0</v>
      </c>
      <c r="X379" s="59">
        <v>0</v>
      </c>
      <c r="Y379" s="59">
        <v>0</v>
      </c>
      <c r="Z379" s="59" t="s">
        <v>140</v>
      </c>
    </row>
    <row r="380" spans="1:26">
      <c r="A380" s="93" t="s">
        <v>1574</v>
      </c>
      <c r="B380" s="93" t="s">
        <v>60</v>
      </c>
      <c r="C380" s="93" t="s">
        <v>119</v>
      </c>
      <c r="D380" s="93">
        <v>2015</v>
      </c>
      <c r="E380" s="93" t="s">
        <v>8</v>
      </c>
      <c r="F380" s="93" t="s">
        <v>8</v>
      </c>
      <c r="G380" s="256"/>
      <c r="H380" s="89">
        <v>24.497951752580089</v>
      </c>
      <c r="I380" s="59">
        <v>23.813103848483291</v>
      </c>
      <c r="J380" s="255">
        <v>0.68484790409679941</v>
      </c>
      <c r="K380" s="59">
        <v>7.6762534372108506</v>
      </c>
      <c r="L380" s="59">
        <v>0.44401515787083445</v>
      </c>
      <c r="M380" s="59">
        <v>13.455653212385819</v>
      </c>
      <c r="N380" s="254">
        <v>0.24083274622596496</v>
      </c>
      <c r="O380" s="59">
        <v>2.1109307482278297</v>
      </c>
      <c r="P380" s="59">
        <v>0.57026645065879256</v>
      </c>
      <c r="R380" s="89">
        <v>19.996484488569575</v>
      </c>
      <c r="S380" s="59">
        <v>17.881708934732565</v>
      </c>
      <c r="T380" s="59">
        <v>2.1147755538370125</v>
      </c>
      <c r="U380" s="59">
        <v>5.9732503625835562</v>
      </c>
      <c r="V380" s="59">
        <v>0.74043501130638989</v>
      </c>
      <c r="W380" s="59">
        <v>10.209016746979495</v>
      </c>
      <c r="X380" s="59">
        <v>0.84452377979061999</v>
      </c>
      <c r="Y380" s="59">
        <v>1.6994418251695151</v>
      </c>
      <c r="Z380" s="59" t="s">
        <v>140</v>
      </c>
    </row>
    <row r="381" spans="1:26">
      <c r="A381" s="93" t="s">
        <v>1591</v>
      </c>
      <c r="B381" s="93" t="s">
        <v>60</v>
      </c>
      <c r="C381" s="93" t="s">
        <v>119</v>
      </c>
      <c r="D381" s="93">
        <v>2015</v>
      </c>
      <c r="E381" s="93" t="s">
        <v>8</v>
      </c>
      <c r="F381" s="93" t="s">
        <v>84</v>
      </c>
      <c r="G381" s="256"/>
      <c r="H381" s="89">
        <v>0.60155140050816425</v>
      </c>
      <c r="I381" s="59">
        <v>0.60155140050816425</v>
      </c>
      <c r="J381" s="255">
        <v>0</v>
      </c>
      <c r="K381" s="59">
        <v>0</v>
      </c>
      <c r="L381" s="59">
        <v>0</v>
      </c>
      <c r="M381" s="59">
        <v>0.46529218234030895</v>
      </c>
      <c r="N381" s="254">
        <v>0</v>
      </c>
      <c r="O381" s="59">
        <v>0.13625921816785527</v>
      </c>
      <c r="P381" s="59">
        <v>0</v>
      </c>
      <c r="R381" s="89">
        <v>0.50950448742413168</v>
      </c>
      <c r="S381" s="59">
        <v>0.50950448742413168</v>
      </c>
      <c r="T381" s="59">
        <v>0</v>
      </c>
      <c r="U381" s="59">
        <v>0</v>
      </c>
      <c r="V381" s="59">
        <v>0</v>
      </c>
      <c r="W381" s="59">
        <v>0.38088764772995842</v>
      </c>
      <c r="X381" s="59">
        <v>0</v>
      </c>
      <c r="Y381" s="59">
        <v>0.12861683969417323</v>
      </c>
      <c r="Z381" s="59" t="s">
        <v>140</v>
      </c>
    </row>
    <row r="382" spans="1:26">
      <c r="A382" s="93" t="s">
        <v>1593</v>
      </c>
      <c r="B382" s="93" t="s">
        <v>60</v>
      </c>
      <c r="C382" s="93" t="s">
        <v>119</v>
      </c>
      <c r="D382" s="93">
        <v>2015</v>
      </c>
      <c r="E382" s="93" t="s">
        <v>8</v>
      </c>
      <c r="F382" s="93" t="s">
        <v>109</v>
      </c>
      <c r="G382" s="256"/>
      <c r="H382" s="89">
        <v>7.6577103917341337E-3</v>
      </c>
      <c r="I382" s="59">
        <v>7.6577103917341337E-3</v>
      </c>
      <c r="J382" s="255">
        <v>0</v>
      </c>
      <c r="K382" s="59">
        <v>0</v>
      </c>
      <c r="L382" s="59">
        <v>0</v>
      </c>
      <c r="M382" s="59">
        <v>7.1246020876259775E-3</v>
      </c>
      <c r="N382" s="254">
        <v>0</v>
      </c>
      <c r="O382" s="59">
        <v>5.3310830410815621E-4</v>
      </c>
      <c r="P382" s="59">
        <v>0</v>
      </c>
      <c r="R382" s="89">
        <v>1.645589907079226E-2</v>
      </c>
      <c r="S382" s="59">
        <v>1.645589907079226E-2</v>
      </c>
      <c r="T382" s="59">
        <v>0</v>
      </c>
      <c r="U382" s="59">
        <v>0</v>
      </c>
      <c r="V382" s="59">
        <v>0</v>
      </c>
      <c r="W382" s="59">
        <v>1.5298676229973107E-2</v>
      </c>
      <c r="X382" s="59">
        <v>0</v>
      </c>
      <c r="Y382" s="59">
        <v>1.1572228408191537E-3</v>
      </c>
      <c r="Z382" s="59" t="s">
        <v>140</v>
      </c>
    </row>
    <row r="383" spans="1:26">
      <c r="A383" s="93" t="s">
        <v>1594</v>
      </c>
      <c r="B383" s="93" t="s">
        <v>60</v>
      </c>
      <c r="C383" s="93" t="s">
        <v>119</v>
      </c>
      <c r="D383" s="93">
        <v>2015</v>
      </c>
      <c r="E383" s="93" t="s">
        <v>8</v>
      </c>
      <c r="F383" s="93" t="s">
        <v>98</v>
      </c>
      <c r="G383" s="256"/>
      <c r="H383" s="89">
        <v>4.3592556581300744E-6</v>
      </c>
      <c r="I383" s="59">
        <v>4.3592556581300744E-6</v>
      </c>
      <c r="J383" s="255">
        <v>0</v>
      </c>
      <c r="K383" s="59">
        <v>0</v>
      </c>
      <c r="L383" s="59">
        <v>0</v>
      </c>
      <c r="M383" s="59">
        <v>3.2885505979490331E-6</v>
      </c>
      <c r="N383" s="254">
        <v>0</v>
      </c>
      <c r="O383" s="59">
        <v>1.0707050601810413E-6</v>
      </c>
      <c r="P383" s="59">
        <v>0</v>
      </c>
      <c r="R383" s="89">
        <v>1.1560746005360958E-5</v>
      </c>
      <c r="S383" s="59">
        <v>1.1560746005360958E-5</v>
      </c>
      <c r="T383" s="59">
        <v>0</v>
      </c>
      <c r="U383" s="59">
        <v>0</v>
      </c>
      <c r="V383" s="59">
        <v>0</v>
      </c>
      <c r="W383" s="59">
        <v>8.7212361857608362E-6</v>
      </c>
      <c r="X383" s="59">
        <v>0</v>
      </c>
      <c r="Y383" s="59">
        <v>2.8395098196001218E-6</v>
      </c>
      <c r="Z383" s="59" t="s">
        <v>140</v>
      </c>
    </row>
    <row r="384" spans="1:26">
      <c r="A384" s="93" t="s">
        <v>1595</v>
      </c>
      <c r="B384" s="93" t="s">
        <v>60</v>
      </c>
      <c r="C384" s="93" t="s">
        <v>119</v>
      </c>
      <c r="D384" s="93">
        <v>2015</v>
      </c>
      <c r="E384" s="93" t="s">
        <v>8</v>
      </c>
      <c r="F384" s="93" t="s">
        <v>100</v>
      </c>
      <c r="G384" s="256"/>
      <c r="H384" s="89">
        <v>0</v>
      </c>
      <c r="I384" s="59">
        <v>0</v>
      </c>
      <c r="J384" s="255">
        <v>0</v>
      </c>
      <c r="K384" s="59">
        <v>0</v>
      </c>
      <c r="L384" s="59">
        <v>0</v>
      </c>
      <c r="M384" s="59">
        <v>0</v>
      </c>
      <c r="N384" s="254">
        <v>0</v>
      </c>
      <c r="O384" s="59">
        <v>0</v>
      </c>
      <c r="P384" s="59">
        <v>0</v>
      </c>
      <c r="R384" s="89">
        <v>0</v>
      </c>
      <c r="S384" s="59">
        <v>0</v>
      </c>
      <c r="T384" s="59">
        <v>0</v>
      </c>
      <c r="U384" s="59">
        <v>0</v>
      </c>
      <c r="V384" s="59">
        <v>0</v>
      </c>
      <c r="W384" s="59">
        <v>0</v>
      </c>
      <c r="X384" s="59">
        <v>0</v>
      </c>
      <c r="Y384" s="59">
        <v>0</v>
      </c>
      <c r="Z384" s="59" t="s">
        <v>140</v>
      </c>
    </row>
    <row r="385" spans="1:26">
      <c r="A385" s="93" t="s">
        <v>1596</v>
      </c>
      <c r="B385" s="93" t="s">
        <v>60</v>
      </c>
      <c r="C385" s="93" t="s">
        <v>119</v>
      </c>
      <c r="D385" s="93">
        <v>2015</v>
      </c>
      <c r="E385" s="93" t="s">
        <v>8</v>
      </c>
      <c r="F385" s="93" t="s">
        <v>88</v>
      </c>
      <c r="G385" s="256"/>
      <c r="H385" s="89">
        <v>2.5397653933333326E-2</v>
      </c>
      <c r="I385" s="59">
        <v>2.5397653933333326E-2</v>
      </c>
      <c r="J385" s="255">
        <v>0</v>
      </c>
      <c r="K385" s="59">
        <v>1.8878758981944438E-2</v>
      </c>
      <c r="L385" s="59">
        <v>0</v>
      </c>
      <c r="M385" s="59">
        <v>6.5188949513888903E-3</v>
      </c>
      <c r="N385" s="254">
        <v>0</v>
      </c>
      <c r="O385" s="59">
        <v>0</v>
      </c>
      <c r="P385" s="59">
        <v>0</v>
      </c>
      <c r="R385" s="89">
        <v>3.447764804305558E-2</v>
      </c>
      <c r="S385" s="59">
        <v>3.447764804305558E-2</v>
      </c>
      <c r="T385" s="59">
        <v>0</v>
      </c>
      <c r="U385" s="59">
        <v>1.5866250395277781E-2</v>
      </c>
      <c r="V385" s="59">
        <v>0</v>
      </c>
      <c r="W385" s="59">
        <v>1.8611397647777798E-2</v>
      </c>
      <c r="X385" s="59">
        <v>0</v>
      </c>
      <c r="Y385" s="59">
        <v>0</v>
      </c>
      <c r="Z385" s="59" t="s">
        <v>140</v>
      </c>
    </row>
    <row r="386" spans="1:26">
      <c r="A386" s="93" t="s">
        <v>1598</v>
      </c>
      <c r="B386" s="93" t="s">
        <v>60</v>
      </c>
      <c r="C386" s="93" t="s">
        <v>119</v>
      </c>
      <c r="D386" s="93">
        <v>2015</v>
      </c>
      <c r="E386" s="93" t="s">
        <v>8</v>
      </c>
      <c r="F386" s="93" t="s">
        <v>89</v>
      </c>
      <c r="G386" s="256"/>
      <c r="H386" s="89">
        <v>0.78757762031333267</v>
      </c>
      <c r="I386" s="59">
        <v>0.78757762031333267</v>
      </c>
      <c r="J386" s="255">
        <v>0</v>
      </c>
      <c r="K386" s="59">
        <v>0.78757762031333267</v>
      </c>
      <c r="L386" s="59">
        <v>0</v>
      </c>
      <c r="M386" s="59">
        <v>0</v>
      </c>
      <c r="N386" s="254">
        <v>0</v>
      </c>
      <c r="O386" s="59">
        <v>0</v>
      </c>
      <c r="P386" s="59">
        <v>0</v>
      </c>
      <c r="R386" s="89">
        <v>0.57033978003583297</v>
      </c>
      <c r="S386" s="59">
        <v>0.57033978003583297</v>
      </c>
      <c r="T386" s="59">
        <v>0</v>
      </c>
      <c r="U386" s="59">
        <v>0.57033978003583297</v>
      </c>
      <c r="V386" s="59">
        <v>0</v>
      </c>
      <c r="W386" s="59">
        <v>0</v>
      </c>
      <c r="X386" s="59">
        <v>0</v>
      </c>
      <c r="Y386" s="59">
        <v>0</v>
      </c>
      <c r="Z386" s="59" t="s">
        <v>140</v>
      </c>
    </row>
    <row r="387" spans="1:26">
      <c r="A387" s="93" t="s">
        <v>1576</v>
      </c>
      <c r="B387" s="93" t="s">
        <v>60</v>
      </c>
      <c r="C387" s="93" t="s">
        <v>119</v>
      </c>
      <c r="D387" s="93">
        <v>2015</v>
      </c>
      <c r="E387" s="93" t="s">
        <v>8</v>
      </c>
      <c r="F387" s="93" t="s">
        <v>2</v>
      </c>
      <c r="G387" s="256"/>
      <c r="H387" s="89">
        <v>6.7115328742718532</v>
      </c>
      <c r="I387" s="59">
        <v>6.7115328742718541</v>
      </c>
      <c r="J387" s="255">
        <v>0</v>
      </c>
      <c r="K387" s="59">
        <v>3.7163940477177801</v>
      </c>
      <c r="L387" s="59">
        <v>0</v>
      </c>
      <c r="M387" s="59">
        <v>2.5808707285216288</v>
      </c>
      <c r="N387" s="254">
        <v>0</v>
      </c>
      <c r="O387" s="59">
        <v>0.33297392729244052</v>
      </c>
      <c r="P387" s="59">
        <v>8.1294170740003349E-2</v>
      </c>
      <c r="R387" s="89">
        <v>5.3149579622652343</v>
      </c>
      <c r="S387" s="59">
        <v>5.3149579622652343</v>
      </c>
      <c r="T387" s="59">
        <v>0</v>
      </c>
      <c r="U387" s="59">
        <v>2.8359973919180552</v>
      </c>
      <c r="V387" s="59">
        <v>0</v>
      </c>
      <c r="W387" s="59">
        <v>2.198898187522401</v>
      </c>
      <c r="X387" s="59">
        <v>0</v>
      </c>
      <c r="Y387" s="59">
        <v>0.28006238282477858</v>
      </c>
      <c r="Z387" s="59" t="s">
        <v>140</v>
      </c>
    </row>
    <row r="388" spans="1:26">
      <c r="A388" s="93" t="s">
        <v>1578</v>
      </c>
      <c r="B388" s="93" t="s">
        <v>60</v>
      </c>
      <c r="C388" s="93" t="s">
        <v>119</v>
      </c>
      <c r="D388" s="93">
        <v>2015</v>
      </c>
      <c r="E388" s="93" t="s">
        <v>8</v>
      </c>
      <c r="F388" s="93" t="s">
        <v>3</v>
      </c>
      <c r="G388" s="256"/>
      <c r="H388" s="89">
        <v>3.6007865348385195</v>
      </c>
      <c r="I388" s="59">
        <v>3.6007865348385195</v>
      </c>
      <c r="J388" s="255">
        <v>0</v>
      </c>
      <c r="K388" s="59">
        <v>0.52942428517555551</v>
      </c>
      <c r="L388" s="59">
        <v>0</v>
      </c>
      <c r="M388" s="59">
        <v>2.6988312853145944</v>
      </c>
      <c r="N388" s="254">
        <v>0</v>
      </c>
      <c r="O388" s="59">
        <v>0.23664641941448028</v>
      </c>
      <c r="P388" s="59">
        <v>0.13588454493388971</v>
      </c>
      <c r="R388" s="89">
        <v>2.6823475959140941</v>
      </c>
      <c r="S388" s="59">
        <v>2.6823475959140941</v>
      </c>
      <c r="T388" s="59">
        <v>0</v>
      </c>
      <c r="U388" s="59">
        <v>0.42581804651111121</v>
      </c>
      <c r="V388" s="59">
        <v>0</v>
      </c>
      <c r="W388" s="59">
        <v>2.0761567072021516</v>
      </c>
      <c r="X388" s="59">
        <v>0</v>
      </c>
      <c r="Y388" s="59">
        <v>0.18037284220083158</v>
      </c>
      <c r="Z388" s="59" t="s">
        <v>140</v>
      </c>
    </row>
    <row r="389" spans="1:26">
      <c r="A389" s="93" t="s">
        <v>1589</v>
      </c>
      <c r="B389" s="93" t="s">
        <v>60</v>
      </c>
      <c r="C389" s="93" t="s">
        <v>119</v>
      </c>
      <c r="D389" s="93">
        <v>2015</v>
      </c>
      <c r="E389" s="93" t="s">
        <v>8</v>
      </c>
      <c r="F389" s="93" t="s">
        <v>4</v>
      </c>
      <c r="G389" s="256"/>
      <c r="H389" s="89">
        <v>6.6840175508180799</v>
      </c>
      <c r="I389" s="59">
        <v>6.6840175508180799</v>
      </c>
      <c r="J389" s="255">
        <v>0</v>
      </c>
      <c r="K389" s="59">
        <v>0.45648929237972241</v>
      </c>
      <c r="L389" s="59">
        <v>0</v>
      </c>
      <c r="M389" s="59">
        <v>5.6672174626542935</v>
      </c>
      <c r="N389" s="254">
        <v>0</v>
      </c>
      <c r="O389" s="59">
        <v>0.50117089567575723</v>
      </c>
      <c r="P389" s="59">
        <v>5.9139900108307379E-2</v>
      </c>
      <c r="R389" s="89">
        <v>4.3939476611218078</v>
      </c>
      <c r="S389" s="59">
        <v>4.3939476611218069</v>
      </c>
      <c r="T389" s="59">
        <v>0</v>
      </c>
      <c r="U389" s="59">
        <v>0.39103028071416668</v>
      </c>
      <c r="V389" s="59">
        <v>0</v>
      </c>
      <c r="W389" s="59">
        <v>3.6779370646514051</v>
      </c>
      <c r="X389" s="59">
        <v>0</v>
      </c>
      <c r="Y389" s="59">
        <v>0.32498031575623543</v>
      </c>
      <c r="Z389" s="59" t="s">
        <v>140</v>
      </c>
    </row>
    <row r="390" spans="1:26">
      <c r="A390" s="93" t="s">
        <v>1580</v>
      </c>
      <c r="B390" s="93" t="s">
        <v>60</v>
      </c>
      <c r="C390" s="93" t="s">
        <v>119</v>
      </c>
      <c r="D390" s="93">
        <v>2015</v>
      </c>
      <c r="E390" s="93" t="s">
        <v>8</v>
      </c>
      <c r="F390" s="93" t="s">
        <v>5</v>
      </c>
      <c r="G390" s="256"/>
      <c r="H390" s="89">
        <v>0.77916987951694416</v>
      </c>
      <c r="I390" s="59">
        <v>0.77916987951694416</v>
      </c>
      <c r="J390" s="255">
        <v>0</v>
      </c>
      <c r="K390" s="59">
        <v>0.77782228134722198</v>
      </c>
      <c r="L390" s="59">
        <v>0</v>
      </c>
      <c r="M390" s="59">
        <v>1.3459252633734346E-3</v>
      </c>
      <c r="N390" s="254">
        <v>0</v>
      </c>
      <c r="O390" s="59">
        <v>1.6729063487952621E-6</v>
      </c>
      <c r="P390" s="59">
        <v>0</v>
      </c>
      <c r="R390" s="89">
        <v>0.60391577932413754</v>
      </c>
      <c r="S390" s="59">
        <v>0.60391577932413754</v>
      </c>
      <c r="T390" s="59">
        <v>0</v>
      </c>
      <c r="U390" s="59">
        <v>0.60288028623305534</v>
      </c>
      <c r="V390" s="59">
        <v>0</v>
      </c>
      <c r="W390" s="59">
        <v>1.0344953758745805E-3</v>
      </c>
      <c r="X390" s="59">
        <v>0</v>
      </c>
      <c r="Y390" s="59">
        <v>9.977152075884143E-7</v>
      </c>
      <c r="Z390" s="59" t="s">
        <v>140</v>
      </c>
    </row>
    <row r="391" spans="1:26">
      <c r="A391" s="93" t="s">
        <v>1582</v>
      </c>
      <c r="B391" s="93" t="s">
        <v>60</v>
      </c>
      <c r="C391" s="93" t="s">
        <v>119</v>
      </c>
      <c r="D391" s="93">
        <v>2015</v>
      </c>
      <c r="E391" s="93" t="s">
        <v>8</v>
      </c>
      <c r="F391" s="93" t="s">
        <v>6</v>
      </c>
      <c r="G391" s="256"/>
      <c r="H391" s="89">
        <v>3.1380464597529065</v>
      </c>
      <c r="I391" s="59">
        <v>2.4531985556561078</v>
      </c>
      <c r="J391" s="255">
        <v>0.68484790409679941</v>
      </c>
      <c r="K391" s="59">
        <v>0.81303270777169057</v>
      </c>
      <c r="L391" s="59">
        <v>0.44401515787083445</v>
      </c>
      <c r="M391" s="59">
        <v>0.69047357893720307</v>
      </c>
      <c r="N391" s="254">
        <v>0.24083274622596496</v>
      </c>
      <c r="O391" s="59">
        <v>0.65574443407062222</v>
      </c>
      <c r="P391" s="59">
        <v>0.29394783487659215</v>
      </c>
      <c r="R391" s="89">
        <v>3.8979272956903013</v>
      </c>
      <c r="S391" s="59">
        <v>1.7831517418532885</v>
      </c>
      <c r="T391" s="59">
        <v>2.1147755538370125</v>
      </c>
      <c r="U391" s="59">
        <v>0.61113336044634159</v>
      </c>
      <c r="V391" s="59">
        <v>0.74043501130638989</v>
      </c>
      <c r="W391" s="59">
        <v>0.61283242772650948</v>
      </c>
      <c r="X391" s="59">
        <v>0.84452377979061999</v>
      </c>
      <c r="Y391" s="59">
        <v>0.55918595368043755</v>
      </c>
      <c r="Z391" s="59" t="s">
        <v>140</v>
      </c>
    </row>
    <row r="392" spans="1:26">
      <c r="A392" s="93" t="s">
        <v>1584</v>
      </c>
      <c r="B392" s="93" t="s">
        <v>60</v>
      </c>
      <c r="C392" s="93" t="s">
        <v>119</v>
      </c>
      <c r="D392" s="93">
        <v>2015</v>
      </c>
      <c r="E392" s="93" t="s">
        <v>8</v>
      </c>
      <c r="F392" s="93" t="s">
        <v>12</v>
      </c>
      <c r="G392" s="256"/>
      <c r="H392" s="89">
        <v>2.1622140682357864</v>
      </c>
      <c r="I392" s="59">
        <v>2.162214068235786</v>
      </c>
      <c r="J392" s="255">
        <v>0</v>
      </c>
      <c r="K392" s="59">
        <v>0.57663444352416604</v>
      </c>
      <c r="L392" s="59">
        <v>0</v>
      </c>
      <c r="M392" s="59">
        <v>1.3379785523154031</v>
      </c>
      <c r="N392" s="254">
        <v>0</v>
      </c>
      <c r="O392" s="59">
        <v>0.24760107239621712</v>
      </c>
      <c r="P392" s="59">
        <v>0</v>
      </c>
      <c r="R392" s="89">
        <v>1.972610379680755</v>
      </c>
      <c r="S392" s="59">
        <v>1.9726103796807553</v>
      </c>
      <c r="T392" s="59">
        <v>0</v>
      </c>
      <c r="U392" s="59">
        <v>0.520184966330278</v>
      </c>
      <c r="V392" s="59">
        <v>0</v>
      </c>
      <c r="W392" s="59">
        <v>1.2273601428934451</v>
      </c>
      <c r="X392" s="59">
        <v>0</v>
      </c>
      <c r="Y392" s="59">
        <v>0.22506527045703206</v>
      </c>
      <c r="Z392" s="59" t="s">
        <v>140</v>
      </c>
    </row>
    <row r="393" spans="1:26">
      <c r="A393" s="93" t="s">
        <v>1586</v>
      </c>
      <c r="B393" s="93" t="s">
        <v>60</v>
      </c>
      <c r="C393" s="93" t="s">
        <v>119</v>
      </c>
      <c r="D393" s="93">
        <v>2015</v>
      </c>
      <c r="E393" s="93" t="s">
        <v>8</v>
      </c>
      <c r="F393" s="93" t="s">
        <v>105</v>
      </c>
      <c r="G393" s="256"/>
      <c r="H393" s="89">
        <v>0</v>
      </c>
      <c r="I393" s="59">
        <v>0</v>
      </c>
      <c r="J393" s="255">
        <v>0</v>
      </c>
      <c r="K393" s="59">
        <v>0</v>
      </c>
      <c r="L393" s="59">
        <v>0</v>
      </c>
      <c r="M393" s="59">
        <v>0</v>
      </c>
      <c r="N393" s="254">
        <v>0</v>
      </c>
      <c r="O393" s="59">
        <v>0</v>
      </c>
      <c r="P393" s="59">
        <v>0</v>
      </c>
      <c r="R393" s="89">
        <v>0</v>
      </c>
      <c r="S393" s="59">
        <v>0</v>
      </c>
      <c r="T393" s="59">
        <v>0</v>
      </c>
      <c r="U393" s="59">
        <v>0</v>
      </c>
      <c r="V393" s="59">
        <v>0</v>
      </c>
      <c r="W393" s="59">
        <v>0</v>
      </c>
      <c r="X393" s="59">
        <v>0</v>
      </c>
      <c r="Y393" s="59">
        <v>0</v>
      </c>
      <c r="Z393" s="59" t="s">
        <v>140</v>
      </c>
    </row>
    <row r="394" spans="1:26">
      <c r="A394" s="93" t="s">
        <v>1588</v>
      </c>
      <c r="B394" s="93" t="s">
        <v>60</v>
      </c>
      <c r="C394" s="93" t="s">
        <v>119</v>
      </c>
      <c r="D394" s="93">
        <v>2015</v>
      </c>
      <c r="E394" s="93" t="s">
        <v>8</v>
      </c>
      <c r="F394" s="93" t="s">
        <v>106</v>
      </c>
      <c r="G394" s="256"/>
      <c r="H394" s="89">
        <v>0</v>
      </c>
      <c r="I394" s="59">
        <v>0</v>
      </c>
      <c r="J394" s="255">
        <v>0</v>
      </c>
      <c r="K394" s="59">
        <v>0</v>
      </c>
      <c r="L394" s="59">
        <v>0</v>
      </c>
      <c r="M394" s="59">
        <v>0</v>
      </c>
      <c r="N394" s="254">
        <v>0</v>
      </c>
      <c r="O394" s="59">
        <v>0</v>
      </c>
      <c r="P394" s="59">
        <v>0</v>
      </c>
      <c r="R394" s="89">
        <v>0</v>
      </c>
      <c r="S394" s="59">
        <v>0</v>
      </c>
      <c r="T394" s="59">
        <v>0</v>
      </c>
      <c r="U394" s="59">
        <v>0</v>
      </c>
      <c r="V394" s="59">
        <v>0</v>
      </c>
      <c r="W394" s="59">
        <v>0</v>
      </c>
      <c r="X394" s="59">
        <v>0</v>
      </c>
      <c r="Y394" s="59">
        <v>0</v>
      </c>
      <c r="Z394" s="59" t="s">
        <v>140</v>
      </c>
    </row>
    <row r="395" spans="1:26">
      <c r="A395" s="93" t="s">
        <v>1547</v>
      </c>
      <c r="B395" s="93" t="s">
        <v>900</v>
      </c>
      <c r="C395" s="93" t="s">
        <v>119</v>
      </c>
      <c r="D395" s="93">
        <v>2015</v>
      </c>
      <c r="E395" s="93" t="s">
        <v>8</v>
      </c>
      <c r="F395" s="93" t="s">
        <v>8</v>
      </c>
      <c r="G395" s="256"/>
      <c r="H395" s="89">
        <v>79.773716303038256</v>
      </c>
      <c r="I395" s="59">
        <v>78.281037463412162</v>
      </c>
      <c r="J395" s="255">
        <v>1.4926788396261141</v>
      </c>
      <c r="K395" s="59">
        <v>32.302223175880719</v>
      </c>
      <c r="L395" s="59">
        <v>1.0194162291212221</v>
      </c>
      <c r="M395" s="59">
        <v>39.179139451155493</v>
      </c>
      <c r="N395" s="254">
        <v>0.47326261050489216</v>
      </c>
      <c r="O395" s="59">
        <v>3.8845519526148289</v>
      </c>
      <c r="P395" s="59">
        <v>2.9151228837610996</v>
      </c>
      <c r="R395" s="89">
        <v>62.289835271911045</v>
      </c>
      <c r="S395" s="59">
        <v>59.307799052417536</v>
      </c>
      <c r="T395" s="59">
        <v>2.9820362194935037</v>
      </c>
      <c r="U395" s="59">
        <v>22.477661377136716</v>
      </c>
      <c r="V395" s="59">
        <v>1.2413076821334434</v>
      </c>
      <c r="W395" s="59">
        <v>33.493630747544117</v>
      </c>
      <c r="X395" s="59">
        <v>1.2367308120603968</v>
      </c>
      <c r="Y395" s="59">
        <v>3.3365069277367052</v>
      </c>
      <c r="Z395" s="59" t="s">
        <v>140</v>
      </c>
    </row>
    <row r="396" spans="1:26">
      <c r="A396" s="93" t="s">
        <v>1564</v>
      </c>
      <c r="B396" s="93" t="s">
        <v>900</v>
      </c>
      <c r="C396" s="93" t="s">
        <v>119</v>
      </c>
      <c r="D396" s="93">
        <v>2015</v>
      </c>
      <c r="E396" s="93" t="s">
        <v>8</v>
      </c>
      <c r="F396" s="93" t="s">
        <v>84</v>
      </c>
      <c r="G396" s="256"/>
      <c r="H396" s="89">
        <v>0.1760426030285924</v>
      </c>
      <c r="I396" s="59">
        <v>0.17604260302859237</v>
      </c>
      <c r="J396" s="255">
        <v>0</v>
      </c>
      <c r="K396" s="59">
        <v>0</v>
      </c>
      <c r="L396" s="59">
        <v>0</v>
      </c>
      <c r="M396" s="59">
        <v>9.2301957494151904E-2</v>
      </c>
      <c r="N396" s="254">
        <v>0</v>
      </c>
      <c r="O396" s="59">
        <v>8.374064553444048E-2</v>
      </c>
      <c r="P396" s="59">
        <v>0</v>
      </c>
      <c r="R396" s="89">
        <v>0.17207913721360071</v>
      </c>
      <c r="S396" s="59">
        <v>0.17207913721360074</v>
      </c>
      <c r="T396" s="59">
        <v>0</v>
      </c>
      <c r="U396" s="59">
        <v>0</v>
      </c>
      <c r="V396" s="59">
        <v>0</v>
      </c>
      <c r="W396" s="59">
        <v>8.9278507057854367E-2</v>
      </c>
      <c r="X396" s="59">
        <v>0</v>
      </c>
      <c r="Y396" s="59">
        <v>8.2800630155746346E-2</v>
      </c>
      <c r="Z396" s="59" t="s">
        <v>140</v>
      </c>
    </row>
    <row r="397" spans="1:26">
      <c r="A397" s="93" t="s">
        <v>1566</v>
      </c>
      <c r="B397" s="93" t="s">
        <v>900</v>
      </c>
      <c r="C397" s="93" t="s">
        <v>119</v>
      </c>
      <c r="D397" s="93">
        <v>2015</v>
      </c>
      <c r="E397" s="93" t="s">
        <v>8</v>
      </c>
      <c r="F397" s="93" t="s">
        <v>109</v>
      </c>
      <c r="G397" s="256"/>
      <c r="H397" s="89">
        <v>0.10407691673202642</v>
      </c>
      <c r="I397" s="59">
        <v>0.10407691673202642</v>
      </c>
      <c r="J397" s="255">
        <v>0</v>
      </c>
      <c r="K397" s="59">
        <v>0</v>
      </c>
      <c r="L397" s="59">
        <v>0</v>
      </c>
      <c r="M397" s="59">
        <v>9.6117935915342415E-2</v>
      </c>
      <c r="N397" s="254">
        <v>0</v>
      </c>
      <c r="O397" s="59">
        <v>7.9589808166839991E-3</v>
      </c>
      <c r="P397" s="59">
        <v>0</v>
      </c>
      <c r="R397" s="89">
        <v>0.24343112011389176</v>
      </c>
      <c r="S397" s="59">
        <v>0.24343112011389176</v>
      </c>
      <c r="T397" s="59">
        <v>0</v>
      </c>
      <c r="U397" s="59">
        <v>0</v>
      </c>
      <c r="V397" s="59">
        <v>0</v>
      </c>
      <c r="W397" s="59">
        <v>0.22478707150079119</v>
      </c>
      <c r="X397" s="59">
        <v>0</v>
      </c>
      <c r="Y397" s="59">
        <v>1.8644048613100567E-2</v>
      </c>
      <c r="Z397" s="59" t="s">
        <v>140</v>
      </c>
    </row>
    <row r="398" spans="1:26">
      <c r="A398" s="93" t="s">
        <v>1567</v>
      </c>
      <c r="B398" s="93" t="s">
        <v>900</v>
      </c>
      <c r="C398" s="93" t="s">
        <v>119</v>
      </c>
      <c r="D398" s="93">
        <v>2015</v>
      </c>
      <c r="E398" s="93" t="s">
        <v>8</v>
      </c>
      <c r="F398" s="93" t="s">
        <v>98</v>
      </c>
      <c r="G398" s="256"/>
      <c r="H398" s="89">
        <v>4.4930204526733837E-6</v>
      </c>
      <c r="I398" s="59">
        <v>4.4930204526733837E-6</v>
      </c>
      <c r="J398" s="255">
        <v>0</v>
      </c>
      <c r="K398" s="59">
        <v>0</v>
      </c>
      <c r="L398" s="59">
        <v>0</v>
      </c>
      <c r="M398" s="59">
        <v>0</v>
      </c>
      <c r="N398" s="254">
        <v>0</v>
      </c>
      <c r="O398" s="59">
        <v>4.4930204526733837E-6</v>
      </c>
      <c r="P398" s="59">
        <v>0</v>
      </c>
      <c r="R398" s="89">
        <v>1.1915490240489814E-5</v>
      </c>
      <c r="S398" s="59">
        <v>1.1915490240489814E-5</v>
      </c>
      <c r="T398" s="59">
        <v>0</v>
      </c>
      <c r="U398" s="59">
        <v>0</v>
      </c>
      <c r="V398" s="59">
        <v>0</v>
      </c>
      <c r="W398" s="59">
        <v>0</v>
      </c>
      <c r="X398" s="59">
        <v>0</v>
      </c>
      <c r="Y398" s="59">
        <v>1.1915490240489814E-5</v>
      </c>
      <c r="Z398" s="59" t="s">
        <v>140</v>
      </c>
    </row>
    <row r="399" spans="1:26">
      <c r="A399" s="93" t="s">
        <v>1568</v>
      </c>
      <c r="B399" s="93" t="s">
        <v>900</v>
      </c>
      <c r="C399" s="93" t="s">
        <v>119</v>
      </c>
      <c r="D399" s="93">
        <v>2015</v>
      </c>
      <c r="E399" s="93" t="s">
        <v>8</v>
      </c>
      <c r="F399" s="93" t="s">
        <v>100</v>
      </c>
      <c r="G399" s="256"/>
      <c r="H399" s="89">
        <v>0</v>
      </c>
      <c r="I399" s="59">
        <v>0</v>
      </c>
      <c r="J399" s="255">
        <v>0</v>
      </c>
      <c r="K399" s="59">
        <v>0</v>
      </c>
      <c r="L399" s="59">
        <v>0</v>
      </c>
      <c r="M399" s="59">
        <v>0</v>
      </c>
      <c r="N399" s="254">
        <v>0</v>
      </c>
      <c r="O399" s="59">
        <v>0</v>
      </c>
      <c r="P399" s="59">
        <v>0</v>
      </c>
      <c r="R399" s="89">
        <v>0</v>
      </c>
      <c r="S399" s="59">
        <v>0</v>
      </c>
      <c r="T399" s="59">
        <v>0</v>
      </c>
      <c r="U399" s="59">
        <v>0</v>
      </c>
      <c r="V399" s="59">
        <v>0</v>
      </c>
      <c r="W399" s="59">
        <v>0</v>
      </c>
      <c r="X399" s="59">
        <v>0</v>
      </c>
      <c r="Y399" s="59">
        <v>0</v>
      </c>
      <c r="Z399" s="59" t="s">
        <v>140</v>
      </c>
    </row>
    <row r="400" spans="1:26">
      <c r="A400" s="93" t="s">
        <v>1569</v>
      </c>
      <c r="B400" s="93" t="s">
        <v>900</v>
      </c>
      <c r="C400" s="93" t="s">
        <v>119</v>
      </c>
      <c r="D400" s="93">
        <v>2015</v>
      </c>
      <c r="E400" s="93" t="s">
        <v>8</v>
      </c>
      <c r="F400" s="93" t="s">
        <v>88</v>
      </c>
      <c r="G400" s="256"/>
      <c r="H400" s="89">
        <v>8.4963900520833274E-2</v>
      </c>
      <c r="I400" s="59">
        <v>8.4963900520833274E-2</v>
      </c>
      <c r="J400" s="255">
        <v>0</v>
      </c>
      <c r="K400" s="59">
        <v>3.4303338672222183E-2</v>
      </c>
      <c r="L400" s="59">
        <v>0</v>
      </c>
      <c r="M400" s="59">
        <v>5.0660561848611098E-2</v>
      </c>
      <c r="N400" s="254">
        <v>0</v>
      </c>
      <c r="O400" s="59">
        <v>0</v>
      </c>
      <c r="P400" s="59">
        <v>0</v>
      </c>
      <c r="R400" s="89">
        <v>0.16771837971055589</v>
      </c>
      <c r="S400" s="59">
        <v>0.16771837971055589</v>
      </c>
      <c r="T400" s="59">
        <v>0</v>
      </c>
      <c r="U400" s="59">
        <v>2.5852295911388899E-2</v>
      </c>
      <c r="V400" s="59">
        <v>0</v>
      </c>
      <c r="W400" s="59">
        <v>0.14186608379916699</v>
      </c>
      <c r="X400" s="59">
        <v>0</v>
      </c>
      <c r="Y400" s="59">
        <v>0</v>
      </c>
      <c r="Z400" s="59" t="s">
        <v>140</v>
      </c>
    </row>
    <row r="401" spans="1:26">
      <c r="A401" s="93" t="s">
        <v>1571</v>
      </c>
      <c r="B401" s="93" t="s">
        <v>900</v>
      </c>
      <c r="C401" s="93" t="s">
        <v>119</v>
      </c>
      <c r="D401" s="93">
        <v>2015</v>
      </c>
      <c r="E401" s="93" t="s">
        <v>8</v>
      </c>
      <c r="F401" s="93" t="s">
        <v>89</v>
      </c>
      <c r="G401" s="256"/>
      <c r="H401" s="89">
        <v>5.267415792977217</v>
      </c>
      <c r="I401" s="59">
        <v>5.267415792977217</v>
      </c>
      <c r="J401" s="255">
        <v>0</v>
      </c>
      <c r="K401" s="59">
        <v>5.267415792977217</v>
      </c>
      <c r="L401" s="59">
        <v>0</v>
      </c>
      <c r="M401" s="59">
        <v>0</v>
      </c>
      <c r="N401" s="254">
        <v>0</v>
      </c>
      <c r="O401" s="59">
        <v>0</v>
      </c>
      <c r="P401" s="59">
        <v>0</v>
      </c>
      <c r="R401" s="89">
        <v>3.4824230212958307</v>
      </c>
      <c r="S401" s="59">
        <v>3.4824230212958307</v>
      </c>
      <c r="T401" s="59">
        <v>0</v>
      </c>
      <c r="U401" s="59">
        <v>3.4824230212958307</v>
      </c>
      <c r="V401" s="59">
        <v>0</v>
      </c>
      <c r="W401" s="59">
        <v>0</v>
      </c>
      <c r="X401" s="59">
        <v>0</v>
      </c>
      <c r="Y401" s="59">
        <v>0</v>
      </c>
      <c r="Z401" s="59" t="s">
        <v>140</v>
      </c>
    </row>
    <row r="402" spans="1:26">
      <c r="A402" s="93" t="s">
        <v>1549</v>
      </c>
      <c r="B402" s="93" t="s">
        <v>900</v>
      </c>
      <c r="C402" s="93" t="s">
        <v>119</v>
      </c>
      <c r="D402" s="93">
        <v>2015</v>
      </c>
      <c r="E402" s="93" t="s">
        <v>8</v>
      </c>
      <c r="F402" s="93" t="s">
        <v>2</v>
      </c>
      <c r="G402" s="256"/>
      <c r="H402" s="89">
        <v>36.9474097179084</v>
      </c>
      <c r="I402" s="59">
        <v>36.947409717908393</v>
      </c>
      <c r="J402" s="255">
        <v>0</v>
      </c>
      <c r="K402" s="59">
        <v>6.0897305159655595</v>
      </c>
      <c r="L402" s="59">
        <v>0</v>
      </c>
      <c r="M402" s="59">
        <v>28.883547231629429</v>
      </c>
      <c r="N402" s="254">
        <v>0</v>
      </c>
      <c r="O402" s="59">
        <v>1.974131970313409</v>
      </c>
      <c r="P402" s="59">
        <v>0</v>
      </c>
      <c r="R402" s="89">
        <v>30.33730518169105</v>
      </c>
      <c r="S402" s="59">
        <v>30.33730518169105</v>
      </c>
      <c r="T402" s="59">
        <v>0</v>
      </c>
      <c r="U402" s="59">
        <v>4.1190909422744468</v>
      </c>
      <c r="V402" s="59">
        <v>0</v>
      </c>
      <c r="W402" s="59">
        <v>24.565286971658431</v>
      </c>
      <c r="X402" s="59">
        <v>0</v>
      </c>
      <c r="Y402" s="59">
        <v>1.6529272677581703</v>
      </c>
      <c r="Z402" s="59" t="s">
        <v>140</v>
      </c>
    </row>
    <row r="403" spans="1:26">
      <c r="A403" s="93" t="s">
        <v>1551</v>
      </c>
      <c r="B403" s="93" t="s">
        <v>900</v>
      </c>
      <c r="C403" s="93" t="s">
        <v>119</v>
      </c>
      <c r="D403" s="93">
        <v>2015</v>
      </c>
      <c r="E403" s="93" t="s">
        <v>8</v>
      </c>
      <c r="F403" s="93" t="s">
        <v>3</v>
      </c>
      <c r="G403" s="256"/>
      <c r="H403" s="89">
        <v>2.3708498937422493</v>
      </c>
      <c r="I403" s="59">
        <v>2.3708498937422497</v>
      </c>
      <c r="J403" s="255">
        <v>0</v>
      </c>
      <c r="K403" s="59">
        <v>1.4765126205777777</v>
      </c>
      <c r="L403" s="59">
        <v>0</v>
      </c>
      <c r="M403" s="59">
        <v>0.86590816751337962</v>
      </c>
      <c r="N403" s="254">
        <v>0</v>
      </c>
      <c r="O403" s="59">
        <v>2.8429105651092062E-2</v>
      </c>
      <c r="P403" s="59">
        <v>0</v>
      </c>
      <c r="R403" s="89">
        <v>1.7665511753683698</v>
      </c>
      <c r="S403" s="59">
        <v>1.7665511753683698</v>
      </c>
      <c r="T403" s="59">
        <v>0</v>
      </c>
      <c r="U403" s="59">
        <v>1.0317491478269445</v>
      </c>
      <c r="V403" s="59">
        <v>0</v>
      </c>
      <c r="W403" s="59">
        <v>0.71245233069076475</v>
      </c>
      <c r="X403" s="59">
        <v>0</v>
      </c>
      <c r="Y403" s="59">
        <v>2.234969685066053E-2</v>
      </c>
      <c r="Z403" s="59" t="s">
        <v>140</v>
      </c>
    </row>
    <row r="404" spans="1:26">
      <c r="A404" s="93" t="s">
        <v>1562</v>
      </c>
      <c r="B404" s="93" t="s">
        <v>900</v>
      </c>
      <c r="C404" s="93" t="s">
        <v>119</v>
      </c>
      <c r="D404" s="93">
        <v>2015</v>
      </c>
      <c r="E404" s="93" t="s">
        <v>8</v>
      </c>
      <c r="F404" s="93" t="s">
        <v>4</v>
      </c>
      <c r="G404" s="256"/>
      <c r="H404" s="89">
        <v>5.9717986353577155</v>
      </c>
      <c r="I404" s="59">
        <v>5.9717986353577164</v>
      </c>
      <c r="J404" s="255">
        <v>0</v>
      </c>
      <c r="K404" s="59">
        <v>5.1332499246744456</v>
      </c>
      <c r="L404" s="59">
        <v>0</v>
      </c>
      <c r="M404" s="59">
        <v>0.78215571206886381</v>
      </c>
      <c r="N404" s="254">
        <v>0</v>
      </c>
      <c r="O404" s="59">
        <v>4.2244755229578573E-2</v>
      </c>
      <c r="P404" s="59">
        <v>1.4148243384828108E-2</v>
      </c>
      <c r="R404" s="89">
        <v>4.6745519128326674</v>
      </c>
      <c r="S404" s="59">
        <v>4.6745519128326674</v>
      </c>
      <c r="T404" s="59">
        <v>0</v>
      </c>
      <c r="U404" s="59">
        <v>4.0718713704644411</v>
      </c>
      <c r="V404" s="59">
        <v>0</v>
      </c>
      <c r="W404" s="59">
        <v>0.57324890125275629</v>
      </c>
      <c r="X404" s="59">
        <v>0</v>
      </c>
      <c r="Y404" s="59">
        <v>2.9431641115470638E-2</v>
      </c>
      <c r="Z404" s="59" t="s">
        <v>140</v>
      </c>
    </row>
    <row r="405" spans="1:26">
      <c r="A405" s="93" t="s">
        <v>1553</v>
      </c>
      <c r="B405" s="93" t="s">
        <v>900</v>
      </c>
      <c r="C405" s="93" t="s">
        <v>119</v>
      </c>
      <c r="D405" s="93">
        <v>2015</v>
      </c>
      <c r="E405" s="93" t="s">
        <v>8</v>
      </c>
      <c r="F405" s="93" t="s">
        <v>5</v>
      </c>
      <c r="G405" s="256"/>
      <c r="H405" s="89">
        <v>13.755897271193621</v>
      </c>
      <c r="I405" s="59">
        <v>13.755897271193621</v>
      </c>
      <c r="J405" s="255">
        <v>0</v>
      </c>
      <c r="K405" s="59">
        <v>12.228764419145831</v>
      </c>
      <c r="L405" s="59">
        <v>0</v>
      </c>
      <c r="M405" s="59">
        <v>1.4285252909705635</v>
      </c>
      <c r="N405" s="254">
        <v>0</v>
      </c>
      <c r="O405" s="59">
        <v>9.8607561077225916E-2</v>
      </c>
      <c r="P405" s="59">
        <v>0</v>
      </c>
      <c r="R405" s="89">
        <v>8.9436818967454847</v>
      </c>
      <c r="S405" s="59">
        <v>8.9436818967454847</v>
      </c>
      <c r="T405" s="59">
        <v>0</v>
      </c>
      <c r="U405" s="59">
        <v>8.0160265191472195</v>
      </c>
      <c r="V405" s="59">
        <v>0</v>
      </c>
      <c r="W405" s="59">
        <v>0.86789366344009633</v>
      </c>
      <c r="X405" s="59">
        <v>0</v>
      </c>
      <c r="Y405" s="59">
        <v>5.976171415816893E-2</v>
      </c>
      <c r="Z405" s="59" t="s">
        <v>140</v>
      </c>
    </row>
    <row r="406" spans="1:26">
      <c r="A406" s="93" t="s">
        <v>1555</v>
      </c>
      <c r="B406" s="93" t="s">
        <v>900</v>
      </c>
      <c r="C406" s="93" t="s">
        <v>119</v>
      </c>
      <c r="D406" s="93">
        <v>2015</v>
      </c>
      <c r="E406" s="93" t="s">
        <v>8</v>
      </c>
      <c r="F406" s="93" t="s">
        <v>6</v>
      </c>
      <c r="G406" s="256"/>
      <c r="H406" s="89">
        <v>6.7586833157051087</v>
      </c>
      <c r="I406" s="59">
        <v>5.2660044760789937</v>
      </c>
      <c r="J406" s="255">
        <v>1.4926788396261141</v>
      </c>
      <c r="K406" s="59">
        <v>1.0550561162096352</v>
      </c>
      <c r="L406" s="59">
        <v>1.0194162291212221</v>
      </c>
      <c r="M406" s="59">
        <v>0.89590421233828654</v>
      </c>
      <c r="N406" s="254">
        <v>0.47326261050489216</v>
      </c>
      <c r="O406" s="59">
        <v>0.41406950715480112</v>
      </c>
      <c r="P406" s="59">
        <v>2.9009746403762717</v>
      </c>
      <c r="R406" s="89">
        <v>4.9831303018021762</v>
      </c>
      <c r="S406" s="59">
        <v>2.001094082308672</v>
      </c>
      <c r="T406" s="59">
        <v>2.9820362194935037</v>
      </c>
      <c r="U406" s="59">
        <v>0.81303522391114169</v>
      </c>
      <c r="V406" s="59">
        <v>1.2413076821334434</v>
      </c>
      <c r="W406" s="59">
        <v>0.83049100490316441</v>
      </c>
      <c r="X406" s="59">
        <v>1.2367308120603968</v>
      </c>
      <c r="Y406" s="59">
        <v>0.35756785349436593</v>
      </c>
      <c r="Z406" s="59" t="s">
        <v>140</v>
      </c>
    </row>
    <row r="407" spans="1:26">
      <c r="A407" s="93" t="s">
        <v>1557</v>
      </c>
      <c r="B407" s="93" t="s">
        <v>900</v>
      </c>
      <c r="C407" s="93" t="s">
        <v>119</v>
      </c>
      <c r="D407" s="93">
        <v>2015</v>
      </c>
      <c r="E407" s="93" t="s">
        <v>8</v>
      </c>
      <c r="F407" s="93" t="s">
        <v>12</v>
      </c>
      <c r="G407" s="256"/>
      <c r="H407" s="89">
        <v>8.3365782558716894</v>
      </c>
      <c r="I407" s="59">
        <v>8.3365782558716877</v>
      </c>
      <c r="J407" s="255">
        <v>0</v>
      </c>
      <c r="K407" s="59">
        <v>1.017190447657222</v>
      </c>
      <c r="L407" s="59">
        <v>0</v>
      </c>
      <c r="M407" s="59">
        <v>6.0840183813768691</v>
      </c>
      <c r="N407" s="254">
        <v>0</v>
      </c>
      <c r="O407" s="59">
        <v>1.2353694268375972</v>
      </c>
      <c r="P407" s="59">
        <v>0</v>
      </c>
      <c r="R407" s="89">
        <v>7.518963145137108</v>
      </c>
      <c r="S407" s="59">
        <v>7.518963145137108</v>
      </c>
      <c r="T407" s="59">
        <v>0</v>
      </c>
      <c r="U407" s="59">
        <v>0.917612856305</v>
      </c>
      <c r="V407" s="59">
        <v>0</v>
      </c>
      <c r="W407" s="59">
        <v>5.4883262132410859</v>
      </c>
      <c r="X407" s="59">
        <v>0</v>
      </c>
      <c r="Y407" s="59">
        <v>1.1130240755910217</v>
      </c>
      <c r="Z407" s="59" t="s">
        <v>140</v>
      </c>
    </row>
    <row r="408" spans="1:26">
      <c r="A408" s="93" t="s">
        <v>1559</v>
      </c>
      <c r="B408" s="93" t="s">
        <v>900</v>
      </c>
      <c r="C408" s="93" t="s">
        <v>119</v>
      </c>
      <c r="D408" s="93">
        <v>2015</v>
      </c>
      <c r="E408" s="93" t="s">
        <v>8</v>
      </c>
      <c r="F408" s="93" t="s">
        <v>105</v>
      </c>
      <c r="G408" s="256"/>
      <c r="H408" s="89">
        <v>0</v>
      </c>
      <c r="I408" s="59">
        <v>0</v>
      </c>
      <c r="J408" s="255">
        <v>0</v>
      </c>
      <c r="K408" s="59">
        <v>0</v>
      </c>
      <c r="L408" s="59">
        <v>0</v>
      </c>
      <c r="M408" s="59">
        <v>0</v>
      </c>
      <c r="N408" s="254">
        <v>0</v>
      </c>
      <c r="O408" s="59">
        <v>0</v>
      </c>
      <c r="P408" s="59">
        <v>0</v>
      </c>
      <c r="R408" s="89">
        <v>0</v>
      </c>
      <c r="S408" s="59">
        <v>0</v>
      </c>
      <c r="T408" s="59">
        <v>0</v>
      </c>
      <c r="U408" s="59">
        <v>0</v>
      </c>
      <c r="V408" s="59">
        <v>0</v>
      </c>
      <c r="W408" s="59">
        <v>0</v>
      </c>
      <c r="X408" s="59">
        <v>0</v>
      </c>
      <c r="Y408" s="59">
        <v>0</v>
      </c>
      <c r="Z408" s="59" t="s">
        <v>140</v>
      </c>
    </row>
    <row r="409" spans="1:26">
      <c r="A409" s="93" t="s">
        <v>1561</v>
      </c>
      <c r="B409" s="93" t="s">
        <v>900</v>
      </c>
      <c r="C409" s="93" t="s">
        <v>119</v>
      </c>
      <c r="D409" s="93">
        <v>2015</v>
      </c>
      <c r="E409" s="93" t="s">
        <v>8</v>
      </c>
      <c r="F409" s="93" t="s">
        <v>106</v>
      </c>
      <c r="G409" s="256"/>
      <c r="H409" s="89">
        <v>0</v>
      </c>
      <c r="I409" s="59">
        <v>0</v>
      </c>
      <c r="J409" s="255">
        <v>0</v>
      </c>
      <c r="K409" s="59">
        <v>0</v>
      </c>
      <c r="L409" s="59">
        <v>0</v>
      </c>
      <c r="M409" s="59">
        <v>0</v>
      </c>
      <c r="N409" s="254">
        <v>0</v>
      </c>
      <c r="O409" s="59">
        <v>0</v>
      </c>
      <c r="P409" s="59">
        <v>0</v>
      </c>
      <c r="R409" s="89">
        <v>0</v>
      </c>
      <c r="S409" s="59">
        <v>0</v>
      </c>
      <c r="T409" s="59">
        <v>0</v>
      </c>
      <c r="U409" s="59">
        <v>0</v>
      </c>
      <c r="V409" s="59">
        <v>0</v>
      </c>
      <c r="W409" s="59">
        <v>0</v>
      </c>
      <c r="X409" s="59">
        <v>0</v>
      </c>
      <c r="Y409" s="59">
        <v>0</v>
      </c>
      <c r="Z409" s="59" t="s">
        <v>140</v>
      </c>
    </row>
    <row r="410" spans="1:26">
      <c r="A410" s="93" t="s">
        <v>1655</v>
      </c>
      <c r="B410" s="93" t="s">
        <v>66</v>
      </c>
      <c r="C410" s="93" t="s">
        <v>118</v>
      </c>
      <c r="D410" s="93">
        <v>2015</v>
      </c>
      <c r="E410" s="93" t="s">
        <v>8</v>
      </c>
      <c r="F410" s="93" t="s">
        <v>8</v>
      </c>
      <c r="G410" s="256"/>
      <c r="H410" s="89">
        <v>673.12072264959522</v>
      </c>
      <c r="I410" s="59">
        <v>662.04088072066781</v>
      </c>
      <c r="J410" s="255">
        <v>11.079841928927438</v>
      </c>
      <c r="K410" s="59">
        <v>167.12746770326598</v>
      </c>
      <c r="L410" s="59">
        <v>9.5668800104880418</v>
      </c>
      <c r="M410" s="59">
        <v>401.74626022162602</v>
      </c>
      <c r="N410" s="254">
        <v>1.5129619184393961</v>
      </c>
      <c r="O410" s="59">
        <v>81.197028729428567</v>
      </c>
      <c r="P410" s="59">
        <v>11.97012406634718</v>
      </c>
      <c r="R410" s="89">
        <v>572.13640290393778</v>
      </c>
      <c r="S410" s="59">
        <v>535.54378498164044</v>
      </c>
      <c r="T410" s="59">
        <v>36.592617922297286</v>
      </c>
      <c r="U410" s="59">
        <v>132.98788481132928</v>
      </c>
      <c r="V410" s="59">
        <v>21.038536993002804</v>
      </c>
      <c r="W410" s="59">
        <v>334.17941683719539</v>
      </c>
      <c r="X410" s="59">
        <v>6.5876478054761964</v>
      </c>
      <c r="Y410" s="59">
        <v>68.376483333115772</v>
      </c>
      <c r="Z410" s="59" t="s">
        <v>140</v>
      </c>
    </row>
    <row r="411" spans="1:26">
      <c r="A411" s="93" t="s">
        <v>1672</v>
      </c>
      <c r="B411" s="93" t="s">
        <v>66</v>
      </c>
      <c r="C411" s="93" t="s">
        <v>118</v>
      </c>
      <c r="D411" s="93">
        <v>2015</v>
      </c>
      <c r="E411" s="93" t="s">
        <v>8</v>
      </c>
      <c r="F411" s="93" t="s">
        <v>84</v>
      </c>
      <c r="G411" s="256"/>
      <c r="H411" s="89">
        <v>1.3918704966182585</v>
      </c>
      <c r="I411" s="59">
        <v>1.3918704966182585</v>
      </c>
      <c r="J411" s="255">
        <v>0</v>
      </c>
      <c r="K411" s="59">
        <v>0</v>
      </c>
      <c r="L411" s="59">
        <v>0</v>
      </c>
      <c r="M411" s="59">
        <v>1.2358376658477019</v>
      </c>
      <c r="N411" s="254">
        <v>0</v>
      </c>
      <c r="O411" s="59">
        <v>0.15603283077055641</v>
      </c>
      <c r="P411" s="59">
        <v>0</v>
      </c>
      <c r="R411" s="89">
        <v>1.3647831527886145</v>
      </c>
      <c r="S411" s="59">
        <v>1.3647831527886147</v>
      </c>
      <c r="T411" s="59">
        <v>0</v>
      </c>
      <c r="U411" s="59">
        <v>0</v>
      </c>
      <c r="V411" s="59">
        <v>0</v>
      </c>
      <c r="W411" s="59">
        <v>1.2110009098595225</v>
      </c>
      <c r="X411" s="59">
        <v>0</v>
      </c>
      <c r="Y411" s="59">
        <v>0.15378224292909207</v>
      </c>
      <c r="Z411" s="59" t="s">
        <v>140</v>
      </c>
    </row>
    <row r="412" spans="1:26">
      <c r="A412" s="93" t="s">
        <v>1674</v>
      </c>
      <c r="B412" s="93" t="s">
        <v>66</v>
      </c>
      <c r="C412" s="93" t="s">
        <v>118</v>
      </c>
      <c r="D412" s="93">
        <v>2015</v>
      </c>
      <c r="E412" s="93" t="s">
        <v>8</v>
      </c>
      <c r="F412" s="93" t="s">
        <v>109</v>
      </c>
      <c r="G412" s="256"/>
      <c r="H412" s="89">
        <v>1.6875929855278826</v>
      </c>
      <c r="I412" s="59">
        <v>1.6875929855278826</v>
      </c>
      <c r="J412" s="255">
        <v>0</v>
      </c>
      <c r="K412" s="59">
        <v>0</v>
      </c>
      <c r="L412" s="59">
        <v>0</v>
      </c>
      <c r="M412" s="59">
        <v>1.3937235516212465</v>
      </c>
      <c r="N412" s="254">
        <v>0</v>
      </c>
      <c r="O412" s="59">
        <v>0.293869433906636</v>
      </c>
      <c r="P412" s="59">
        <v>0</v>
      </c>
      <c r="R412" s="89">
        <v>3.6418301129152502</v>
      </c>
      <c r="S412" s="59">
        <v>3.6418301129152502</v>
      </c>
      <c r="T412" s="59">
        <v>0</v>
      </c>
      <c r="U412" s="59">
        <v>0</v>
      </c>
      <c r="V412" s="59">
        <v>0</v>
      </c>
      <c r="W412" s="59">
        <v>2.9638457547658232</v>
      </c>
      <c r="X412" s="59">
        <v>0</v>
      </c>
      <c r="Y412" s="59">
        <v>0.6779843581494267</v>
      </c>
      <c r="Z412" s="59" t="s">
        <v>140</v>
      </c>
    </row>
    <row r="413" spans="1:26">
      <c r="A413" s="93" t="s">
        <v>1675</v>
      </c>
      <c r="B413" s="93" t="s">
        <v>66</v>
      </c>
      <c r="C413" s="93" t="s">
        <v>118</v>
      </c>
      <c r="D413" s="93">
        <v>2015</v>
      </c>
      <c r="E413" s="93" t="s">
        <v>8</v>
      </c>
      <c r="F413" s="93" t="s">
        <v>98</v>
      </c>
      <c r="G413" s="256"/>
      <c r="H413" s="89">
        <v>0.26884258746974504</v>
      </c>
      <c r="I413" s="59">
        <v>0.26884258746974504</v>
      </c>
      <c r="J413" s="255">
        <v>0</v>
      </c>
      <c r="K413" s="59">
        <v>0</v>
      </c>
      <c r="L413" s="59">
        <v>0</v>
      </c>
      <c r="M413" s="59">
        <v>0.14914668722064395</v>
      </c>
      <c r="N413" s="254">
        <v>0</v>
      </c>
      <c r="O413" s="59">
        <v>0.11969590024910108</v>
      </c>
      <c r="P413" s="59">
        <v>0</v>
      </c>
      <c r="R413" s="89">
        <v>0.71297054196976384</v>
      </c>
      <c r="S413" s="59">
        <v>0.71297054196976384</v>
      </c>
      <c r="T413" s="59">
        <v>0</v>
      </c>
      <c r="U413" s="59">
        <v>0</v>
      </c>
      <c r="V413" s="59">
        <v>0</v>
      </c>
      <c r="W413" s="59">
        <v>0.39553701450914774</v>
      </c>
      <c r="X413" s="59">
        <v>0</v>
      </c>
      <c r="Y413" s="59">
        <v>0.31743352746061609</v>
      </c>
      <c r="Z413" s="59" t="s">
        <v>140</v>
      </c>
    </row>
    <row r="414" spans="1:26">
      <c r="A414" s="93" t="s">
        <v>1676</v>
      </c>
      <c r="B414" s="93" t="s">
        <v>66</v>
      </c>
      <c r="C414" s="93" t="s">
        <v>118</v>
      </c>
      <c r="D414" s="93">
        <v>2015</v>
      </c>
      <c r="E414" s="93" t="s">
        <v>8</v>
      </c>
      <c r="F414" s="93" t="s">
        <v>100</v>
      </c>
      <c r="G414" s="256"/>
      <c r="H414" s="89">
        <v>0</v>
      </c>
      <c r="I414" s="59">
        <v>0</v>
      </c>
      <c r="J414" s="255">
        <v>0</v>
      </c>
      <c r="K414" s="59">
        <v>0</v>
      </c>
      <c r="L414" s="59">
        <v>0</v>
      </c>
      <c r="M414" s="59">
        <v>0</v>
      </c>
      <c r="N414" s="254">
        <v>0</v>
      </c>
      <c r="O414" s="59">
        <v>0</v>
      </c>
      <c r="P414" s="59">
        <v>0</v>
      </c>
      <c r="R414" s="89">
        <v>0</v>
      </c>
      <c r="S414" s="59">
        <v>0</v>
      </c>
      <c r="T414" s="59">
        <v>0</v>
      </c>
      <c r="U414" s="59">
        <v>0</v>
      </c>
      <c r="V414" s="59">
        <v>0</v>
      </c>
      <c r="W414" s="59">
        <v>0</v>
      </c>
      <c r="X414" s="59">
        <v>0</v>
      </c>
      <c r="Y414" s="59">
        <v>0</v>
      </c>
      <c r="Z414" s="59" t="s">
        <v>140</v>
      </c>
    </row>
    <row r="415" spans="1:26">
      <c r="A415" s="93" t="s">
        <v>1677</v>
      </c>
      <c r="B415" s="93" t="s">
        <v>66</v>
      </c>
      <c r="C415" s="93" t="s">
        <v>118</v>
      </c>
      <c r="D415" s="93">
        <v>2015</v>
      </c>
      <c r="E415" s="93" t="s">
        <v>8</v>
      </c>
      <c r="F415" s="93" t="s">
        <v>88</v>
      </c>
      <c r="G415" s="256"/>
      <c r="H415" s="89">
        <v>0.86270691227166552</v>
      </c>
      <c r="I415" s="59">
        <v>0.86270691227166552</v>
      </c>
      <c r="J415" s="255">
        <v>0</v>
      </c>
      <c r="K415" s="59">
        <v>0.7089481761508325</v>
      </c>
      <c r="L415" s="59">
        <v>0</v>
      </c>
      <c r="M415" s="59">
        <v>0.15375873612083299</v>
      </c>
      <c r="N415" s="254">
        <v>0</v>
      </c>
      <c r="O415" s="59">
        <v>0</v>
      </c>
      <c r="P415" s="59">
        <v>0</v>
      </c>
      <c r="R415" s="89">
        <v>1.0975902556036108</v>
      </c>
      <c r="S415" s="59">
        <v>1.0975902556036108</v>
      </c>
      <c r="T415" s="59">
        <v>0</v>
      </c>
      <c r="U415" s="59">
        <v>0.63831453358111079</v>
      </c>
      <c r="V415" s="59">
        <v>0</v>
      </c>
      <c r="W415" s="59">
        <v>0.4592757220225</v>
      </c>
      <c r="X415" s="59">
        <v>0</v>
      </c>
      <c r="Y415" s="59">
        <v>0</v>
      </c>
      <c r="Z415" s="59" t="s">
        <v>140</v>
      </c>
    </row>
    <row r="416" spans="1:26">
      <c r="A416" s="93" t="s">
        <v>1679</v>
      </c>
      <c r="B416" s="93" t="s">
        <v>66</v>
      </c>
      <c r="C416" s="93" t="s">
        <v>118</v>
      </c>
      <c r="D416" s="93">
        <v>2015</v>
      </c>
      <c r="E416" s="93" t="s">
        <v>8</v>
      </c>
      <c r="F416" s="93" t="s">
        <v>89</v>
      </c>
      <c r="G416" s="256"/>
      <c r="H416" s="89">
        <v>11.736684736817512</v>
      </c>
      <c r="I416" s="59">
        <v>11.736684736817512</v>
      </c>
      <c r="J416" s="255">
        <v>0</v>
      </c>
      <c r="K416" s="59">
        <v>11.736684736817512</v>
      </c>
      <c r="L416" s="59">
        <v>0</v>
      </c>
      <c r="M416" s="59">
        <v>0</v>
      </c>
      <c r="N416" s="254">
        <v>0</v>
      </c>
      <c r="O416" s="59">
        <v>0</v>
      </c>
      <c r="P416" s="59">
        <v>0</v>
      </c>
      <c r="R416" s="89">
        <v>9.3367910527141706</v>
      </c>
      <c r="S416" s="59">
        <v>9.3367910527141706</v>
      </c>
      <c r="T416" s="59">
        <v>0</v>
      </c>
      <c r="U416" s="59">
        <v>9.3367910527141706</v>
      </c>
      <c r="V416" s="59">
        <v>0</v>
      </c>
      <c r="W416" s="59">
        <v>0</v>
      </c>
      <c r="X416" s="59">
        <v>0</v>
      </c>
      <c r="Y416" s="59">
        <v>0</v>
      </c>
      <c r="Z416" s="59" t="s">
        <v>140</v>
      </c>
    </row>
    <row r="417" spans="1:26">
      <c r="A417" s="93" t="s">
        <v>1657</v>
      </c>
      <c r="B417" s="93" t="s">
        <v>66</v>
      </c>
      <c r="C417" s="93" t="s">
        <v>118</v>
      </c>
      <c r="D417" s="93">
        <v>2015</v>
      </c>
      <c r="E417" s="93" t="s">
        <v>8</v>
      </c>
      <c r="F417" s="93" t="s">
        <v>2</v>
      </c>
      <c r="G417" s="256"/>
      <c r="H417" s="89">
        <v>435.42131431840727</v>
      </c>
      <c r="I417" s="59">
        <v>435.42131431840733</v>
      </c>
      <c r="J417" s="255">
        <v>0</v>
      </c>
      <c r="K417" s="59">
        <v>62.567588713615578</v>
      </c>
      <c r="L417" s="59">
        <v>0</v>
      </c>
      <c r="M417" s="59">
        <v>311.15621751376193</v>
      </c>
      <c r="N417" s="254">
        <v>0</v>
      </c>
      <c r="O417" s="59">
        <v>55.842545994529416</v>
      </c>
      <c r="P417" s="59">
        <v>5.8549620965003788</v>
      </c>
      <c r="R417" s="89">
        <v>353.44614035839663</v>
      </c>
      <c r="S417" s="59">
        <v>353.44614035839669</v>
      </c>
      <c r="T417" s="59">
        <v>0</v>
      </c>
      <c r="U417" s="59">
        <v>48.152889118920257</v>
      </c>
      <c r="V417" s="59">
        <v>0</v>
      </c>
      <c r="W417" s="59">
        <v>259.26623138375538</v>
      </c>
      <c r="X417" s="59">
        <v>0</v>
      </c>
      <c r="Y417" s="59">
        <v>46.027019855721029</v>
      </c>
      <c r="Z417" s="59" t="s">
        <v>140</v>
      </c>
    </row>
    <row r="418" spans="1:26">
      <c r="A418" s="93" t="s">
        <v>1659</v>
      </c>
      <c r="B418" s="93" t="s">
        <v>66</v>
      </c>
      <c r="C418" s="93" t="s">
        <v>118</v>
      </c>
      <c r="D418" s="93">
        <v>2015</v>
      </c>
      <c r="E418" s="93" t="s">
        <v>8</v>
      </c>
      <c r="F418" s="93" t="s">
        <v>3</v>
      </c>
      <c r="G418" s="256"/>
      <c r="H418" s="89">
        <v>77.687548272361369</v>
      </c>
      <c r="I418" s="59">
        <v>77.687548272361369</v>
      </c>
      <c r="J418" s="255">
        <v>0</v>
      </c>
      <c r="K418" s="59">
        <v>31.446988851000285</v>
      </c>
      <c r="L418" s="59">
        <v>0</v>
      </c>
      <c r="M418" s="59">
        <v>38.042170330367099</v>
      </c>
      <c r="N418" s="254">
        <v>0</v>
      </c>
      <c r="O418" s="59">
        <v>8.1983890909939774</v>
      </c>
      <c r="P418" s="59">
        <v>0</v>
      </c>
      <c r="R418" s="89">
        <v>64.339846894628835</v>
      </c>
      <c r="S418" s="59">
        <v>64.339846894628835</v>
      </c>
      <c r="T418" s="59">
        <v>0</v>
      </c>
      <c r="U418" s="59">
        <v>27.109584033280818</v>
      </c>
      <c r="V418" s="59">
        <v>0</v>
      </c>
      <c r="W418" s="59">
        <v>30.713159006393429</v>
      </c>
      <c r="X418" s="59">
        <v>0</v>
      </c>
      <c r="Y418" s="59">
        <v>6.5171038549545957</v>
      </c>
      <c r="Z418" s="59" t="s">
        <v>140</v>
      </c>
    </row>
    <row r="419" spans="1:26">
      <c r="A419" s="93" t="s">
        <v>1670</v>
      </c>
      <c r="B419" s="93" t="s">
        <v>66</v>
      </c>
      <c r="C419" s="93" t="s">
        <v>118</v>
      </c>
      <c r="D419" s="93">
        <v>2015</v>
      </c>
      <c r="E419" s="93" t="s">
        <v>8</v>
      </c>
      <c r="F419" s="93" t="s">
        <v>4</v>
      </c>
      <c r="G419" s="256"/>
      <c r="H419" s="89">
        <v>22.080855360605145</v>
      </c>
      <c r="I419" s="59">
        <v>22.080855360605145</v>
      </c>
      <c r="J419" s="255">
        <v>0</v>
      </c>
      <c r="K419" s="59">
        <v>5.5949387519594396</v>
      </c>
      <c r="L419" s="59">
        <v>0</v>
      </c>
      <c r="M419" s="59">
        <v>16.315710643367648</v>
      </c>
      <c r="N419" s="254">
        <v>0</v>
      </c>
      <c r="O419" s="59">
        <v>0.17020596527805781</v>
      </c>
      <c r="P419" s="59">
        <v>0</v>
      </c>
      <c r="R419" s="89">
        <v>15.382540773882507</v>
      </c>
      <c r="S419" s="59">
        <v>15.382540773882507</v>
      </c>
      <c r="T419" s="59">
        <v>0</v>
      </c>
      <c r="U419" s="59">
        <v>5.0443397752572299</v>
      </c>
      <c r="V419" s="59">
        <v>0</v>
      </c>
      <c r="W419" s="59">
        <v>10.218998870316433</v>
      </c>
      <c r="X419" s="59">
        <v>0</v>
      </c>
      <c r="Y419" s="59">
        <v>0.11920212830884377</v>
      </c>
      <c r="Z419" s="59" t="s">
        <v>140</v>
      </c>
    </row>
    <row r="420" spans="1:26">
      <c r="A420" s="93" t="s">
        <v>1661</v>
      </c>
      <c r="B420" s="93" t="s">
        <v>66</v>
      </c>
      <c r="C420" s="93" t="s">
        <v>118</v>
      </c>
      <c r="D420" s="93">
        <v>2015</v>
      </c>
      <c r="E420" s="93" t="s">
        <v>8</v>
      </c>
      <c r="F420" s="93" t="s">
        <v>5</v>
      </c>
      <c r="G420" s="256"/>
      <c r="H420" s="89">
        <v>39.856552381243461</v>
      </c>
      <c r="I420" s="59">
        <v>39.856552381243461</v>
      </c>
      <c r="J420" s="255">
        <v>0</v>
      </c>
      <c r="K420" s="59">
        <v>33.564488316812216</v>
      </c>
      <c r="L420" s="59">
        <v>0</v>
      </c>
      <c r="M420" s="59">
        <v>5.4364136272550994</v>
      </c>
      <c r="N420" s="254">
        <v>0</v>
      </c>
      <c r="O420" s="59">
        <v>0.85565043717614908</v>
      </c>
      <c r="P420" s="59">
        <v>0</v>
      </c>
      <c r="R420" s="89">
        <v>27.466266687372862</v>
      </c>
      <c r="S420" s="59">
        <v>27.466266687372862</v>
      </c>
      <c r="T420" s="59">
        <v>0</v>
      </c>
      <c r="U420" s="59">
        <v>23.636392720835278</v>
      </c>
      <c r="V420" s="59">
        <v>0</v>
      </c>
      <c r="W420" s="59">
        <v>3.3093805376822956</v>
      </c>
      <c r="X420" s="59">
        <v>0</v>
      </c>
      <c r="Y420" s="59">
        <v>0.52049342885528438</v>
      </c>
      <c r="Z420" s="59" t="s">
        <v>140</v>
      </c>
    </row>
    <row r="421" spans="1:26">
      <c r="A421" s="93" t="s">
        <v>1663</v>
      </c>
      <c r="B421" s="93" t="s">
        <v>66</v>
      </c>
      <c r="C421" s="93" t="s">
        <v>118</v>
      </c>
      <c r="D421" s="93">
        <v>2015</v>
      </c>
      <c r="E421" s="93" t="s">
        <v>8</v>
      </c>
      <c r="F421" s="93" t="s">
        <v>6</v>
      </c>
      <c r="G421" s="256"/>
      <c r="H421" s="89">
        <v>64.731090506172563</v>
      </c>
      <c r="I421" s="59">
        <v>53.651248577245127</v>
      </c>
      <c r="J421" s="255">
        <v>11.079841928927438</v>
      </c>
      <c r="K421" s="59">
        <v>12.094298485946753</v>
      </c>
      <c r="L421" s="59">
        <v>9.5668800104880418</v>
      </c>
      <c r="M421" s="59">
        <v>20.503892406949671</v>
      </c>
      <c r="N421" s="254">
        <v>1.5129619184393961</v>
      </c>
      <c r="O421" s="59">
        <v>14.937895714501902</v>
      </c>
      <c r="P421" s="59">
        <v>6.1151619698468016</v>
      </c>
      <c r="R421" s="89">
        <v>79.770005229396816</v>
      </c>
      <c r="S421" s="59">
        <v>43.177387307099529</v>
      </c>
      <c r="T421" s="59">
        <v>36.592617922297286</v>
      </c>
      <c r="U421" s="59">
        <v>10.577577112947147</v>
      </c>
      <c r="V421" s="59">
        <v>21.038536993002804</v>
      </c>
      <c r="W421" s="59">
        <v>18.942874291218345</v>
      </c>
      <c r="X421" s="59">
        <v>6.5876478054761964</v>
      </c>
      <c r="Y421" s="59">
        <v>13.656935902934036</v>
      </c>
      <c r="Z421" s="59" t="s">
        <v>140</v>
      </c>
    </row>
    <row r="422" spans="1:26">
      <c r="A422" s="93" t="s">
        <v>1665</v>
      </c>
      <c r="B422" s="93" t="s">
        <v>66</v>
      </c>
      <c r="C422" s="93" t="s">
        <v>118</v>
      </c>
      <c r="D422" s="93">
        <v>2015</v>
      </c>
      <c r="E422" s="93" t="s">
        <v>8</v>
      </c>
      <c r="F422" s="93" t="s">
        <v>12</v>
      </c>
      <c r="G422" s="256"/>
      <c r="H422" s="89">
        <v>17.664506679570579</v>
      </c>
      <c r="I422" s="59">
        <v>17.664506679570579</v>
      </c>
      <c r="J422" s="255">
        <v>0</v>
      </c>
      <c r="K422" s="59">
        <v>9.4135316709636214</v>
      </c>
      <c r="L422" s="59">
        <v>0</v>
      </c>
      <c r="M422" s="59">
        <v>7.5085357463350952</v>
      </c>
      <c r="N422" s="254">
        <v>0</v>
      </c>
      <c r="O422" s="59">
        <v>0.74243926227186474</v>
      </c>
      <c r="P422" s="59">
        <v>0</v>
      </c>
      <c r="R422" s="89">
        <v>16.290608386238425</v>
      </c>
      <c r="S422" s="59">
        <v>16.290608386238425</v>
      </c>
      <c r="T422" s="59">
        <v>0</v>
      </c>
      <c r="U422" s="59">
        <v>8.4919964637933312</v>
      </c>
      <c r="V422" s="59">
        <v>0</v>
      </c>
      <c r="W422" s="59">
        <v>7.0946503611816194</v>
      </c>
      <c r="X422" s="59">
        <v>0</v>
      </c>
      <c r="Y422" s="59">
        <v>0.70396156126347664</v>
      </c>
      <c r="Z422" s="59" t="s">
        <v>140</v>
      </c>
    </row>
    <row r="423" spans="1:26">
      <c r="A423" s="93" t="s">
        <v>1667</v>
      </c>
      <c r="B423" s="93" t="s">
        <v>66</v>
      </c>
      <c r="C423" s="93" t="s">
        <v>118</v>
      </c>
      <c r="D423" s="93">
        <v>2015</v>
      </c>
      <c r="E423" s="93" t="s">
        <v>8</v>
      </c>
      <c r="F423" s="93" t="s">
        <v>105</v>
      </c>
      <c r="G423" s="256"/>
      <c r="H423" s="89">
        <v>0</v>
      </c>
      <c r="I423" s="59">
        <v>0</v>
      </c>
      <c r="J423" s="255">
        <v>0</v>
      </c>
      <c r="K423" s="59">
        <v>0</v>
      </c>
      <c r="L423" s="59">
        <v>0</v>
      </c>
      <c r="M423" s="59">
        <v>0</v>
      </c>
      <c r="N423" s="254">
        <v>0</v>
      </c>
      <c r="O423" s="59">
        <v>0</v>
      </c>
      <c r="P423" s="59">
        <v>0</v>
      </c>
      <c r="R423" s="89">
        <v>0</v>
      </c>
      <c r="S423" s="59">
        <v>0</v>
      </c>
      <c r="T423" s="59">
        <v>0</v>
      </c>
      <c r="U423" s="59">
        <v>0</v>
      </c>
      <c r="V423" s="59">
        <v>0</v>
      </c>
      <c r="W423" s="59">
        <v>0</v>
      </c>
      <c r="X423" s="59">
        <v>0</v>
      </c>
      <c r="Y423" s="59">
        <v>0</v>
      </c>
      <c r="Z423" s="59" t="s">
        <v>140</v>
      </c>
    </row>
    <row r="424" spans="1:26">
      <c r="A424" s="93" t="s">
        <v>1669</v>
      </c>
      <c r="B424" s="93" t="s">
        <v>66</v>
      </c>
      <c r="C424" s="93" t="s">
        <v>118</v>
      </c>
      <c r="D424" s="93">
        <v>2015</v>
      </c>
      <c r="E424" s="93" t="s">
        <v>8</v>
      </c>
      <c r="F424" s="93" t="s">
        <v>106</v>
      </c>
      <c r="G424" s="256"/>
      <c r="H424" s="89">
        <v>0</v>
      </c>
      <c r="I424" s="59">
        <v>0</v>
      </c>
      <c r="J424" s="255">
        <v>0</v>
      </c>
      <c r="K424" s="59">
        <v>0</v>
      </c>
      <c r="L424" s="59">
        <v>0</v>
      </c>
      <c r="M424" s="59">
        <v>0</v>
      </c>
      <c r="N424" s="254">
        <v>0</v>
      </c>
      <c r="O424" s="59">
        <v>0</v>
      </c>
      <c r="P424" s="59">
        <v>0</v>
      </c>
      <c r="R424" s="89">
        <v>0</v>
      </c>
      <c r="S424" s="59">
        <v>0</v>
      </c>
      <c r="T424" s="59">
        <v>0</v>
      </c>
      <c r="U424" s="59">
        <v>0</v>
      </c>
      <c r="V424" s="59">
        <v>0</v>
      </c>
      <c r="W424" s="59">
        <v>0</v>
      </c>
      <c r="X424" s="59">
        <v>0</v>
      </c>
      <c r="Y424" s="59">
        <v>0</v>
      </c>
      <c r="Z424" s="59" t="s">
        <v>140</v>
      </c>
    </row>
    <row r="425" spans="1:26">
      <c r="A425" s="93" t="s">
        <v>926</v>
      </c>
      <c r="B425" s="93" t="s">
        <v>13</v>
      </c>
      <c r="C425" s="93" t="s">
        <v>118</v>
      </c>
      <c r="D425" s="93">
        <v>2015</v>
      </c>
      <c r="E425" s="93" t="s">
        <v>7</v>
      </c>
      <c r="F425" s="93" t="s">
        <v>8</v>
      </c>
      <c r="G425" s="145"/>
      <c r="H425" s="89">
        <v>57.859622759279254</v>
      </c>
      <c r="I425" s="89">
        <v>57.827401504887838</v>
      </c>
      <c r="J425" s="253">
        <v>3.2221254391416043E-2</v>
      </c>
      <c r="K425" s="89"/>
      <c r="L425" s="89"/>
      <c r="M425" s="89">
        <v>47.296604100216143</v>
      </c>
      <c r="N425" s="89">
        <v>3.2221254391416043E-2</v>
      </c>
      <c r="O425" s="89">
        <v>8.3145955385369827</v>
      </c>
      <c r="P425" s="141">
        <v>2.2162018661347123</v>
      </c>
      <c r="Q425" s="142"/>
      <c r="R425" s="89">
        <v>44.255638082231044</v>
      </c>
      <c r="S425" s="59">
        <v>44.171334647890184</v>
      </c>
      <c r="T425" s="59">
        <v>8.430343434086314E-2</v>
      </c>
      <c r="U425" s="59"/>
      <c r="V425" s="59"/>
      <c r="W425" s="59">
        <v>36.909930302545632</v>
      </c>
      <c r="X425" s="59">
        <v>8.430343434086314E-2</v>
      </c>
      <c r="Y425" s="59">
        <v>7.2614043453445491</v>
      </c>
      <c r="Z425" s="59" t="s">
        <v>140</v>
      </c>
    </row>
    <row r="426" spans="1:26">
      <c r="A426" s="93" t="s">
        <v>943</v>
      </c>
      <c r="B426" s="93" t="s">
        <v>13</v>
      </c>
      <c r="C426" s="93" t="s">
        <v>118</v>
      </c>
      <c r="D426" s="93">
        <v>2015</v>
      </c>
      <c r="E426" s="93" t="s">
        <v>7</v>
      </c>
      <c r="F426" s="93" t="s">
        <v>84</v>
      </c>
      <c r="G426" s="145"/>
      <c r="H426" s="89">
        <v>1.5724076706077605</v>
      </c>
      <c r="I426" s="89">
        <v>1.5724076706077605</v>
      </c>
      <c r="J426" s="253">
        <v>0</v>
      </c>
      <c r="K426" s="89"/>
      <c r="L426" s="89"/>
      <c r="M426" s="89">
        <v>9.9979732220452963E-2</v>
      </c>
      <c r="N426" s="89">
        <v>0</v>
      </c>
      <c r="O426" s="89">
        <v>1.4724279383873076</v>
      </c>
      <c r="P426" s="141">
        <v>0</v>
      </c>
      <c r="Q426" s="142"/>
      <c r="R426" s="89">
        <v>1.5557401492993181</v>
      </c>
      <c r="S426" s="59">
        <v>1.5557401492993181</v>
      </c>
      <c r="T426" s="59">
        <v>0</v>
      </c>
      <c r="U426" s="59"/>
      <c r="V426" s="59"/>
      <c r="W426" s="59">
        <v>9.8919947058916158E-2</v>
      </c>
      <c r="X426" s="59">
        <v>0</v>
      </c>
      <c r="Y426" s="59">
        <v>1.456820202240402</v>
      </c>
      <c r="Z426" s="59" t="s">
        <v>140</v>
      </c>
    </row>
    <row r="427" spans="1:26">
      <c r="A427" s="93" t="s">
        <v>948</v>
      </c>
      <c r="B427" s="93" t="s">
        <v>13</v>
      </c>
      <c r="C427" s="93" t="s">
        <v>118</v>
      </c>
      <c r="D427" s="93">
        <v>2015</v>
      </c>
      <c r="E427" s="93" t="s">
        <v>7</v>
      </c>
      <c r="F427" s="93" t="s">
        <v>88</v>
      </c>
      <c r="G427" s="145"/>
      <c r="H427" s="89">
        <v>0</v>
      </c>
      <c r="I427" s="89">
        <v>0</v>
      </c>
      <c r="J427" s="253">
        <v>0</v>
      </c>
      <c r="K427" s="89"/>
      <c r="L427" s="89"/>
      <c r="M427" s="89">
        <v>0</v>
      </c>
      <c r="N427" s="89">
        <v>0</v>
      </c>
      <c r="O427" s="89">
        <v>0</v>
      </c>
      <c r="P427" s="141">
        <v>0</v>
      </c>
      <c r="Q427" s="142"/>
      <c r="R427" s="89">
        <v>0</v>
      </c>
      <c r="S427" s="59">
        <v>0</v>
      </c>
      <c r="T427" s="59">
        <v>0</v>
      </c>
      <c r="U427" s="59"/>
      <c r="V427" s="59"/>
      <c r="W427" s="59">
        <v>0</v>
      </c>
      <c r="X427" s="59">
        <v>0</v>
      </c>
      <c r="Y427" s="59">
        <v>0</v>
      </c>
      <c r="Z427" s="59" t="s">
        <v>140</v>
      </c>
    </row>
    <row r="428" spans="1:26">
      <c r="A428" s="93" t="s">
        <v>950</v>
      </c>
      <c r="B428" s="93" t="s">
        <v>13</v>
      </c>
      <c r="C428" s="93" t="s">
        <v>118</v>
      </c>
      <c r="D428" s="93">
        <v>2015</v>
      </c>
      <c r="E428" s="93" t="s">
        <v>7</v>
      </c>
      <c r="F428" s="93" t="s">
        <v>89</v>
      </c>
      <c r="G428" s="145"/>
      <c r="H428" s="89">
        <v>0</v>
      </c>
      <c r="I428" s="89">
        <v>0</v>
      </c>
      <c r="J428" s="253">
        <v>0</v>
      </c>
      <c r="K428" s="89"/>
      <c r="L428" s="89"/>
      <c r="M428" s="89">
        <v>0</v>
      </c>
      <c r="N428" s="89">
        <v>0</v>
      </c>
      <c r="O428" s="89">
        <v>0</v>
      </c>
      <c r="P428" s="141">
        <v>0</v>
      </c>
      <c r="Q428" s="142"/>
      <c r="R428" s="89">
        <v>0</v>
      </c>
      <c r="S428" s="59">
        <v>0</v>
      </c>
      <c r="T428" s="59">
        <v>0</v>
      </c>
      <c r="U428" s="59"/>
      <c r="V428" s="59"/>
      <c r="W428" s="59">
        <v>0</v>
      </c>
      <c r="X428" s="59">
        <v>0</v>
      </c>
      <c r="Y428" s="59">
        <v>0</v>
      </c>
      <c r="Z428" s="59" t="s">
        <v>140</v>
      </c>
    </row>
    <row r="429" spans="1:26">
      <c r="A429" s="93" t="s">
        <v>930</v>
      </c>
      <c r="B429" s="93" t="s">
        <v>13</v>
      </c>
      <c r="C429" s="93" t="s">
        <v>118</v>
      </c>
      <c r="D429" s="93">
        <v>2015</v>
      </c>
      <c r="E429" s="93" t="s">
        <v>7</v>
      </c>
      <c r="F429" s="93" t="s">
        <v>3</v>
      </c>
      <c r="G429" s="145"/>
      <c r="H429" s="89">
        <v>10.417150695665191</v>
      </c>
      <c r="I429" s="89">
        <v>10.417150695665191</v>
      </c>
      <c r="J429" s="253">
        <v>0</v>
      </c>
      <c r="K429" s="89"/>
      <c r="L429" s="89"/>
      <c r="M429" s="89">
        <v>9.797997113141875</v>
      </c>
      <c r="N429" s="89">
        <v>0</v>
      </c>
      <c r="O429" s="89">
        <v>0.61395307952737954</v>
      </c>
      <c r="P429" s="141">
        <v>5.2005029959371852E-3</v>
      </c>
      <c r="Q429" s="142"/>
      <c r="R429" s="89">
        <v>8.3416468299404425</v>
      </c>
      <c r="S429" s="59">
        <v>8.3416468299404425</v>
      </c>
      <c r="T429" s="59">
        <v>0</v>
      </c>
      <c r="U429" s="59"/>
      <c r="V429" s="59"/>
      <c r="W429" s="59">
        <v>7.849771661042924</v>
      </c>
      <c r="X429" s="59">
        <v>0</v>
      </c>
      <c r="Y429" s="59">
        <v>0.49187516889751831</v>
      </c>
      <c r="Z429" s="59" t="s">
        <v>140</v>
      </c>
    </row>
    <row r="430" spans="1:26">
      <c r="A430" s="93" t="s">
        <v>938</v>
      </c>
      <c r="B430" s="93" t="s">
        <v>13</v>
      </c>
      <c r="C430" s="93" t="s">
        <v>118</v>
      </c>
      <c r="D430" s="93">
        <v>2015</v>
      </c>
      <c r="E430" s="93" t="s">
        <v>7</v>
      </c>
      <c r="F430" s="93" t="s">
        <v>105</v>
      </c>
      <c r="G430" s="145"/>
      <c r="H430" s="89">
        <v>0</v>
      </c>
      <c r="I430" s="89">
        <v>0</v>
      </c>
      <c r="J430" s="253">
        <v>0</v>
      </c>
      <c r="K430" s="89"/>
      <c r="L430" s="89"/>
      <c r="M430" s="89">
        <v>0</v>
      </c>
      <c r="N430" s="89">
        <v>0</v>
      </c>
      <c r="O430" s="89">
        <v>0</v>
      </c>
      <c r="P430" s="141">
        <v>0</v>
      </c>
      <c r="Q430" s="142"/>
      <c r="R430" s="89">
        <v>0</v>
      </c>
      <c r="S430" s="59">
        <v>0</v>
      </c>
      <c r="T430" s="59">
        <v>0</v>
      </c>
      <c r="U430" s="59"/>
      <c r="V430" s="59"/>
      <c r="W430" s="59">
        <v>0</v>
      </c>
      <c r="X430" s="59">
        <v>0</v>
      </c>
      <c r="Y430" s="59">
        <v>0</v>
      </c>
      <c r="Z430" s="59" t="s">
        <v>140</v>
      </c>
    </row>
    <row r="431" spans="1:26">
      <c r="A431" s="93" t="s">
        <v>940</v>
      </c>
      <c r="B431" s="93" t="s">
        <v>13</v>
      </c>
      <c r="C431" s="93" t="s">
        <v>118</v>
      </c>
      <c r="D431" s="93">
        <v>2015</v>
      </c>
      <c r="E431" s="93" t="s">
        <v>7</v>
      </c>
      <c r="F431" s="93" t="s">
        <v>106</v>
      </c>
      <c r="G431" s="145"/>
      <c r="H431" s="89">
        <v>0</v>
      </c>
      <c r="I431" s="89">
        <v>0</v>
      </c>
      <c r="J431" s="253">
        <v>0</v>
      </c>
      <c r="K431" s="89"/>
      <c r="L431" s="89"/>
      <c r="M431" s="89">
        <v>0</v>
      </c>
      <c r="N431" s="89">
        <v>0</v>
      </c>
      <c r="O431" s="89">
        <v>0</v>
      </c>
      <c r="P431" s="141">
        <v>0</v>
      </c>
      <c r="Q431" s="142"/>
      <c r="R431" s="89">
        <v>0</v>
      </c>
      <c r="S431" s="59">
        <v>0</v>
      </c>
      <c r="T431" s="59">
        <v>0</v>
      </c>
      <c r="U431" s="59"/>
      <c r="V431" s="59"/>
      <c r="W431" s="59">
        <v>0</v>
      </c>
      <c r="X431" s="59">
        <v>0</v>
      </c>
      <c r="Y431" s="59">
        <v>0</v>
      </c>
      <c r="Z431" s="59" t="s">
        <v>140</v>
      </c>
    </row>
    <row r="432" spans="1:26">
      <c r="A432" s="93" t="s">
        <v>945</v>
      </c>
      <c r="B432" s="93" t="s">
        <v>13</v>
      </c>
      <c r="C432" s="93" t="s">
        <v>118</v>
      </c>
      <c r="D432" s="93">
        <v>2015</v>
      </c>
      <c r="E432" s="93" t="s">
        <v>7</v>
      </c>
      <c r="F432" s="93" t="s">
        <v>109</v>
      </c>
      <c r="G432" s="145"/>
      <c r="H432" s="89">
        <v>0.59858798402075386</v>
      </c>
      <c r="I432" s="89">
        <v>0.59858798402075386</v>
      </c>
      <c r="J432" s="253">
        <v>0</v>
      </c>
      <c r="K432" s="89"/>
      <c r="L432" s="89"/>
      <c r="M432" s="89">
        <v>0.54152113450127615</v>
      </c>
      <c r="N432" s="89">
        <v>0</v>
      </c>
      <c r="O432" s="89">
        <v>5.7066849519477686E-2</v>
      </c>
      <c r="P432" s="141">
        <v>0</v>
      </c>
      <c r="Q432" s="142"/>
      <c r="R432" s="89">
        <v>1.587455333623039</v>
      </c>
      <c r="S432" s="59">
        <v>1.587455333623039</v>
      </c>
      <c r="T432" s="59">
        <v>0</v>
      </c>
      <c r="U432" s="59"/>
      <c r="V432" s="59"/>
      <c r="W432" s="59">
        <v>1.4361140486973842</v>
      </c>
      <c r="X432" s="59">
        <v>0</v>
      </c>
      <c r="Y432" s="59">
        <v>0.15134128492565482</v>
      </c>
      <c r="Z432" s="59" t="s">
        <v>140</v>
      </c>
    </row>
    <row r="433" spans="1:26">
      <c r="A433" s="93" t="s">
        <v>947</v>
      </c>
      <c r="B433" s="93" t="s">
        <v>13</v>
      </c>
      <c r="C433" s="93" t="s">
        <v>118</v>
      </c>
      <c r="D433" s="93">
        <v>2015</v>
      </c>
      <c r="E433" s="93" t="s">
        <v>7</v>
      </c>
      <c r="F433" s="93" t="s">
        <v>144</v>
      </c>
      <c r="G433" s="145"/>
      <c r="H433" s="89">
        <v>0</v>
      </c>
      <c r="I433" s="89">
        <v>0</v>
      </c>
      <c r="J433" s="253">
        <v>0</v>
      </c>
      <c r="K433" s="89"/>
      <c r="L433" s="89"/>
      <c r="M433" s="89">
        <v>0</v>
      </c>
      <c r="N433" s="89">
        <v>0</v>
      </c>
      <c r="O433" s="89">
        <v>0</v>
      </c>
      <c r="P433" s="141">
        <v>0</v>
      </c>
      <c r="Q433" s="142"/>
      <c r="R433" s="89">
        <v>0</v>
      </c>
      <c r="S433" s="59">
        <v>0</v>
      </c>
      <c r="T433" s="59">
        <v>0</v>
      </c>
      <c r="U433" s="59"/>
      <c r="V433" s="59"/>
      <c r="W433" s="59">
        <v>0</v>
      </c>
      <c r="X433" s="59">
        <v>0</v>
      </c>
      <c r="Y433" s="59">
        <v>0</v>
      </c>
      <c r="Z433" s="59" t="s">
        <v>140</v>
      </c>
    </row>
    <row r="434" spans="1:26">
      <c r="A434" s="93" t="s">
        <v>946</v>
      </c>
      <c r="B434" s="93" t="s">
        <v>13</v>
      </c>
      <c r="C434" s="93" t="s">
        <v>118</v>
      </c>
      <c r="D434" s="93">
        <v>2015</v>
      </c>
      <c r="E434" s="93" t="s">
        <v>7</v>
      </c>
      <c r="F434" s="93" t="s">
        <v>147</v>
      </c>
      <c r="G434" s="145"/>
      <c r="H434" s="89">
        <v>0.59858798402075386</v>
      </c>
      <c r="I434" s="89">
        <v>0.59858798402075386</v>
      </c>
      <c r="J434" s="253">
        <v>0</v>
      </c>
      <c r="K434" s="89"/>
      <c r="L434" s="89"/>
      <c r="M434" s="89">
        <v>0.54152113450127615</v>
      </c>
      <c r="N434" s="89">
        <v>0</v>
      </c>
      <c r="O434" s="89">
        <v>5.7066849519477686E-2</v>
      </c>
      <c r="P434" s="141">
        <v>0</v>
      </c>
      <c r="Q434" s="142"/>
      <c r="R434" s="89">
        <v>1.587455333623039</v>
      </c>
      <c r="S434" s="59">
        <v>1.587455333623039</v>
      </c>
      <c r="T434" s="59">
        <v>0</v>
      </c>
      <c r="U434" s="59"/>
      <c r="V434" s="59"/>
      <c r="W434" s="59">
        <v>1.4361140486973842</v>
      </c>
      <c r="X434" s="59">
        <v>0</v>
      </c>
      <c r="Y434" s="59">
        <v>0.15134128492565482</v>
      </c>
      <c r="Z434" s="59" t="s">
        <v>140</v>
      </c>
    </row>
    <row r="435" spans="1:26">
      <c r="A435" s="93" t="s">
        <v>928</v>
      </c>
      <c r="B435" s="93" t="s">
        <v>13</v>
      </c>
      <c r="C435" s="93" t="s">
        <v>118</v>
      </c>
      <c r="D435" s="93">
        <v>2015</v>
      </c>
      <c r="E435" s="93" t="s">
        <v>7</v>
      </c>
      <c r="F435" s="93" t="s">
        <v>2</v>
      </c>
      <c r="G435" s="145"/>
      <c r="H435" s="89">
        <v>12.457371530918953</v>
      </c>
      <c r="I435" s="89">
        <v>12.457371530918953</v>
      </c>
      <c r="J435" s="253">
        <v>0</v>
      </c>
      <c r="K435" s="89"/>
      <c r="L435" s="89"/>
      <c r="M435" s="89">
        <v>10.172107928485953</v>
      </c>
      <c r="N435" s="89">
        <v>0</v>
      </c>
      <c r="O435" s="89">
        <v>2.1120027525435434</v>
      </c>
      <c r="P435" s="141">
        <v>0.17326084988945753</v>
      </c>
      <c r="Q435" s="142"/>
      <c r="R435" s="89">
        <v>10.096715640213333</v>
      </c>
      <c r="S435" s="59">
        <v>10.096715640213333</v>
      </c>
      <c r="T435" s="59">
        <v>0</v>
      </c>
      <c r="U435" s="59"/>
      <c r="V435" s="59"/>
      <c r="W435" s="59">
        <v>8.3607909341040525</v>
      </c>
      <c r="X435" s="59">
        <v>0</v>
      </c>
      <c r="Y435" s="59">
        <v>1.7359247061092808</v>
      </c>
      <c r="Z435" s="59" t="s">
        <v>140</v>
      </c>
    </row>
    <row r="436" spans="1:26">
      <c r="A436" s="93" t="s">
        <v>934</v>
      </c>
      <c r="B436" s="93" t="s">
        <v>13</v>
      </c>
      <c r="C436" s="93" t="s">
        <v>118</v>
      </c>
      <c r="D436" s="93">
        <v>2015</v>
      </c>
      <c r="E436" s="93" t="s">
        <v>7</v>
      </c>
      <c r="F436" s="93" t="s">
        <v>6</v>
      </c>
      <c r="G436" s="145"/>
      <c r="H436" s="89">
        <v>7.384232901792128</v>
      </c>
      <c r="I436" s="89">
        <v>7.3520116474007118</v>
      </c>
      <c r="J436" s="253">
        <v>3.2221254391416043E-2</v>
      </c>
      <c r="K436" s="89"/>
      <c r="L436" s="89"/>
      <c r="M436" s="89">
        <v>3.4759700441275352</v>
      </c>
      <c r="N436" s="89">
        <v>3.2221254391416043E-2</v>
      </c>
      <c r="O436" s="89">
        <v>2.0185725009727893</v>
      </c>
      <c r="P436" s="141">
        <v>1.8574691023003871</v>
      </c>
      <c r="Q436" s="142"/>
      <c r="R436" s="89">
        <v>5.1392825758331622</v>
      </c>
      <c r="S436" s="59">
        <v>5.0549791414922991</v>
      </c>
      <c r="T436" s="59">
        <v>8.430343434086314E-2</v>
      </c>
      <c r="U436" s="59"/>
      <c r="V436" s="59"/>
      <c r="W436" s="59">
        <v>3.1978924405973328</v>
      </c>
      <c r="X436" s="59">
        <v>8.430343434086314E-2</v>
      </c>
      <c r="Y436" s="59">
        <v>1.8570867008949661</v>
      </c>
      <c r="Z436" s="59" t="s">
        <v>140</v>
      </c>
    </row>
    <row r="437" spans="1:26">
      <c r="A437" s="93" t="s">
        <v>936</v>
      </c>
      <c r="B437" s="93" t="s">
        <v>13</v>
      </c>
      <c r="C437" s="93" t="s">
        <v>118</v>
      </c>
      <c r="D437" s="93">
        <v>2015</v>
      </c>
      <c r="E437" s="93" t="s">
        <v>7</v>
      </c>
      <c r="F437" s="93" t="s">
        <v>12</v>
      </c>
      <c r="G437" s="145"/>
      <c r="H437" s="89">
        <v>7.9129073413722599</v>
      </c>
      <c r="I437" s="89">
        <v>7.9129073413722599</v>
      </c>
      <c r="J437" s="253">
        <v>0</v>
      </c>
      <c r="K437" s="89"/>
      <c r="L437" s="89"/>
      <c r="M437" s="89">
        <v>6.780083359248346</v>
      </c>
      <c r="N437" s="89">
        <v>0</v>
      </c>
      <c r="O437" s="89">
        <v>1.1328239821239139</v>
      </c>
      <c r="P437" s="141">
        <v>0</v>
      </c>
      <c r="Q437" s="142"/>
      <c r="R437" s="89">
        <v>7.160951815779665</v>
      </c>
      <c r="S437" s="59">
        <v>7.160951815779665</v>
      </c>
      <c r="T437" s="59">
        <v>0</v>
      </c>
      <c r="U437" s="59"/>
      <c r="V437" s="59"/>
      <c r="W437" s="59">
        <v>6.1357789429298499</v>
      </c>
      <c r="X437" s="59">
        <v>0</v>
      </c>
      <c r="Y437" s="59">
        <v>1.0251728728498151</v>
      </c>
      <c r="Z437" s="59" t="s">
        <v>140</v>
      </c>
    </row>
    <row r="438" spans="1:26">
      <c r="A438" s="93" t="s">
        <v>932</v>
      </c>
      <c r="B438" s="93" t="s">
        <v>13</v>
      </c>
      <c r="C438" s="93" t="s">
        <v>118</v>
      </c>
      <c r="D438" s="93">
        <v>2015</v>
      </c>
      <c r="E438" s="93" t="s">
        <v>7</v>
      </c>
      <c r="F438" s="93" t="s">
        <v>5</v>
      </c>
      <c r="G438" s="145"/>
      <c r="H438" s="89">
        <v>0.26398758676307593</v>
      </c>
      <c r="I438" s="89">
        <v>0.26398758676307593</v>
      </c>
      <c r="J438" s="253">
        <v>0</v>
      </c>
      <c r="K438" s="89"/>
      <c r="L438" s="89"/>
      <c r="M438" s="89">
        <v>0.24463267566544467</v>
      </c>
      <c r="N438" s="89">
        <v>0</v>
      </c>
      <c r="O438" s="89">
        <v>1.6040396188113554E-2</v>
      </c>
      <c r="P438" s="141">
        <v>3.3145149095177235E-3</v>
      </c>
      <c r="Q438" s="142"/>
      <c r="R438" s="89">
        <v>0.15698282104295547</v>
      </c>
      <c r="S438" s="59">
        <v>0.15698282104295547</v>
      </c>
      <c r="T438" s="59">
        <v>0</v>
      </c>
      <c r="U438" s="59"/>
      <c r="V438" s="59"/>
      <c r="W438" s="59">
        <v>0.14732295619250654</v>
      </c>
      <c r="X438" s="59">
        <v>0</v>
      </c>
      <c r="Y438" s="59">
        <v>9.6598648504489289E-3</v>
      </c>
      <c r="Z438" s="59" t="s">
        <v>140</v>
      </c>
    </row>
    <row r="439" spans="1:26">
      <c r="A439" s="93" t="s">
        <v>941</v>
      </c>
      <c r="B439" s="93" t="s">
        <v>13</v>
      </c>
      <c r="C439" s="93" t="s">
        <v>118</v>
      </c>
      <c r="D439" s="93">
        <v>2015</v>
      </c>
      <c r="E439" s="93" t="s">
        <v>7</v>
      </c>
      <c r="F439" s="93" t="s">
        <v>4</v>
      </c>
      <c r="G439" s="145"/>
      <c r="H439" s="89">
        <v>17.252977048139137</v>
      </c>
      <c r="I439" s="89">
        <v>17.252977048139137</v>
      </c>
      <c r="J439" s="253">
        <v>0</v>
      </c>
      <c r="K439" s="89"/>
      <c r="L439" s="89"/>
      <c r="M439" s="89">
        <v>16.184312112825264</v>
      </c>
      <c r="N439" s="89">
        <v>0</v>
      </c>
      <c r="O439" s="89">
        <v>0.89170803927445774</v>
      </c>
      <c r="P439" s="141">
        <v>0.17695689603941273</v>
      </c>
      <c r="Q439" s="142"/>
      <c r="R439" s="89">
        <v>10.216862916499124</v>
      </c>
      <c r="S439" s="59">
        <v>10.216862916499124</v>
      </c>
      <c r="T439" s="59">
        <v>0</v>
      </c>
      <c r="U439" s="59"/>
      <c r="V439" s="59"/>
      <c r="W439" s="59">
        <v>9.6833393719226617</v>
      </c>
      <c r="X439" s="59">
        <v>0</v>
      </c>
      <c r="Y439" s="59">
        <v>0.53352354457646289</v>
      </c>
      <c r="Z439" s="59" t="s">
        <v>140</v>
      </c>
    </row>
    <row r="440" spans="1:26">
      <c r="A440" s="93" t="s">
        <v>953</v>
      </c>
      <c r="B440" s="93" t="s">
        <v>15</v>
      </c>
      <c r="C440" s="93" t="s">
        <v>118</v>
      </c>
      <c r="D440" s="93">
        <v>2015</v>
      </c>
      <c r="E440" s="93" t="s">
        <v>7</v>
      </c>
      <c r="F440" s="93" t="s">
        <v>8</v>
      </c>
      <c r="G440" s="145"/>
      <c r="H440" s="89">
        <v>83.93183809686488</v>
      </c>
      <c r="I440" s="89">
        <v>83.921078641143282</v>
      </c>
      <c r="J440" s="253">
        <v>1.0759455721601892E-2</v>
      </c>
      <c r="K440" s="89"/>
      <c r="L440" s="89"/>
      <c r="M440" s="89">
        <v>69.139858458439974</v>
      </c>
      <c r="N440" s="89">
        <v>1.0759455721601892E-2</v>
      </c>
      <c r="O440" s="89">
        <v>9.9295018527382979</v>
      </c>
      <c r="P440" s="141">
        <v>4.8517183299650037</v>
      </c>
      <c r="Q440" s="142"/>
      <c r="R440" s="89">
        <v>62.004614732572129</v>
      </c>
      <c r="S440" s="59">
        <v>61.973724413642955</v>
      </c>
      <c r="T440" s="59">
        <v>3.0890318929174532E-2</v>
      </c>
      <c r="U440" s="59"/>
      <c r="V440" s="59"/>
      <c r="W440" s="59">
        <v>53.866943765004514</v>
      </c>
      <c r="X440" s="59">
        <v>3.0890318929174532E-2</v>
      </c>
      <c r="Y440" s="59">
        <v>8.1067806486384413</v>
      </c>
      <c r="Z440" s="59" t="s">
        <v>140</v>
      </c>
    </row>
    <row r="441" spans="1:26">
      <c r="A441" s="93" t="s">
        <v>970</v>
      </c>
      <c r="B441" s="93" t="s">
        <v>15</v>
      </c>
      <c r="C441" s="93" t="s">
        <v>118</v>
      </c>
      <c r="D441" s="93">
        <v>2015</v>
      </c>
      <c r="E441" s="93" t="s">
        <v>7</v>
      </c>
      <c r="F441" s="93" t="s">
        <v>84</v>
      </c>
      <c r="G441" s="145"/>
      <c r="H441" s="89">
        <v>0.22668935643663082</v>
      </c>
      <c r="I441" s="89">
        <v>0.22668935643663082</v>
      </c>
      <c r="J441" s="253">
        <v>0</v>
      </c>
      <c r="K441" s="89"/>
      <c r="L441" s="89"/>
      <c r="M441" s="89">
        <v>5.8477674620961966E-3</v>
      </c>
      <c r="N441" s="89">
        <v>0</v>
      </c>
      <c r="O441" s="89">
        <v>0.22084158897453463</v>
      </c>
      <c r="P441" s="141">
        <v>0</v>
      </c>
      <c r="Q441" s="142"/>
      <c r="R441" s="89">
        <v>0.22428644925840263</v>
      </c>
      <c r="S441" s="59">
        <v>0.22428644925840263</v>
      </c>
      <c r="T441" s="59">
        <v>0</v>
      </c>
      <c r="U441" s="59"/>
      <c r="V441" s="59"/>
      <c r="W441" s="59">
        <v>5.7857811269979792E-3</v>
      </c>
      <c r="X441" s="59">
        <v>0</v>
      </c>
      <c r="Y441" s="59">
        <v>0.21850066813140465</v>
      </c>
      <c r="Z441" s="59" t="s">
        <v>140</v>
      </c>
    </row>
    <row r="442" spans="1:26">
      <c r="A442" s="93" t="s">
        <v>975</v>
      </c>
      <c r="B442" s="93" t="s">
        <v>15</v>
      </c>
      <c r="C442" s="93" t="s">
        <v>118</v>
      </c>
      <c r="D442" s="93">
        <v>2015</v>
      </c>
      <c r="E442" s="93" t="s">
        <v>7</v>
      </c>
      <c r="F442" s="93" t="s">
        <v>88</v>
      </c>
      <c r="G442" s="145"/>
      <c r="H442" s="89">
        <v>0</v>
      </c>
      <c r="I442" s="89">
        <v>0</v>
      </c>
      <c r="J442" s="253">
        <v>0</v>
      </c>
      <c r="K442" s="89"/>
      <c r="L442" s="89"/>
      <c r="M442" s="89">
        <v>0</v>
      </c>
      <c r="N442" s="89">
        <v>0</v>
      </c>
      <c r="O442" s="89">
        <v>0</v>
      </c>
      <c r="P442" s="141">
        <v>0</v>
      </c>
      <c r="Q442" s="142"/>
      <c r="R442" s="89">
        <v>0</v>
      </c>
      <c r="S442" s="59">
        <v>0</v>
      </c>
      <c r="T442" s="59">
        <v>0</v>
      </c>
      <c r="U442" s="59"/>
      <c r="V442" s="59"/>
      <c r="W442" s="59">
        <v>0</v>
      </c>
      <c r="X442" s="59">
        <v>0</v>
      </c>
      <c r="Y442" s="59">
        <v>0</v>
      </c>
      <c r="Z442" s="59" t="s">
        <v>140</v>
      </c>
    </row>
    <row r="443" spans="1:26">
      <c r="A443" s="93" t="s">
        <v>977</v>
      </c>
      <c r="B443" s="93" t="s">
        <v>15</v>
      </c>
      <c r="C443" s="93" t="s">
        <v>118</v>
      </c>
      <c r="D443" s="93">
        <v>2015</v>
      </c>
      <c r="E443" s="93" t="s">
        <v>7</v>
      </c>
      <c r="F443" s="93" t="s">
        <v>89</v>
      </c>
      <c r="G443" s="145"/>
      <c r="H443" s="89">
        <v>0</v>
      </c>
      <c r="I443" s="89">
        <v>0</v>
      </c>
      <c r="J443" s="253">
        <v>0</v>
      </c>
      <c r="K443" s="89"/>
      <c r="L443" s="89"/>
      <c r="M443" s="89">
        <v>0</v>
      </c>
      <c r="N443" s="89">
        <v>0</v>
      </c>
      <c r="O443" s="89">
        <v>0</v>
      </c>
      <c r="P443" s="141">
        <v>0</v>
      </c>
      <c r="Q443" s="142"/>
      <c r="R443" s="89">
        <v>0</v>
      </c>
      <c r="S443" s="59">
        <v>0</v>
      </c>
      <c r="T443" s="59">
        <v>0</v>
      </c>
      <c r="U443" s="59"/>
      <c r="V443" s="59"/>
      <c r="W443" s="59">
        <v>0</v>
      </c>
      <c r="X443" s="59">
        <v>0</v>
      </c>
      <c r="Y443" s="59">
        <v>0</v>
      </c>
      <c r="Z443" s="59" t="s">
        <v>140</v>
      </c>
    </row>
    <row r="444" spans="1:26">
      <c r="A444" s="93" t="s">
        <v>957</v>
      </c>
      <c r="B444" s="93" t="s">
        <v>15</v>
      </c>
      <c r="C444" s="93" t="s">
        <v>118</v>
      </c>
      <c r="D444" s="93">
        <v>2015</v>
      </c>
      <c r="E444" s="93" t="s">
        <v>7</v>
      </c>
      <c r="F444" s="93" t="s">
        <v>3</v>
      </c>
      <c r="G444" s="145"/>
      <c r="H444" s="89">
        <v>29.841750868037234</v>
      </c>
      <c r="I444" s="89">
        <v>29.841750868037234</v>
      </c>
      <c r="J444" s="253">
        <v>0</v>
      </c>
      <c r="K444" s="89"/>
      <c r="L444" s="89"/>
      <c r="M444" s="89">
        <v>25.319643223831186</v>
      </c>
      <c r="N444" s="89">
        <v>0</v>
      </c>
      <c r="O444" s="89">
        <v>3.4519326655447644</v>
      </c>
      <c r="P444" s="141">
        <v>1.0701749786612857</v>
      </c>
      <c r="Q444" s="142"/>
      <c r="R444" s="89">
        <v>22.096034836375022</v>
      </c>
      <c r="S444" s="59">
        <v>22.096034836375022</v>
      </c>
      <c r="T444" s="59">
        <v>0</v>
      </c>
      <c r="U444" s="59"/>
      <c r="V444" s="59"/>
      <c r="W444" s="59">
        <v>19.445014790619982</v>
      </c>
      <c r="X444" s="59">
        <v>0</v>
      </c>
      <c r="Y444" s="59">
        <v>2.6510200457550384</v>
      </c>
      <c r="Z444" s="59" t="s">
        <v>140</v>
      </c>
    </row>
    <row r="445" spans="1:26">
      <c r="A445" s="93" t="s">
        <v>965</v>
      </c>
      <c r="B445" s="93" t="s">
        <v>15</v>
      </c>
      <c r="C445" s="93" t="s">
        <v>118</v>
      </c>
      <c r="D445" s="93">
        <v>2015</v>
      </c>
      <c r="E445" s="93" t="s">
        <v>7</v>
      </c>
      <c r="F445" s="93" t="s">
        <v>105</v>
      </c>
      <c r="G445" s="145"/>
      <c r="H445" s="89">
        <v>0</v>
      </c>
      <c r="I445" s="89">
        <v>0</v>
      </c>
      <c r="J445" s="253">
        <v>0</v>
      </c>
      <c r="K445" s="89"/>
      <c r="L445" s="89"/>
      <c r="M445" s="89">
        <v>0</v>
      </c>
      <c r="N445" s="89">
        <v>0</v>
      </c>
      <c r="O445" s="89">
        <v>0</v>
      </c>
      <c r="P445" s="141">
        <v>0</v>
      </c>
      <c r="Q445" s="142"/>
      <c r="R445" s="89">
        <v>0</v>
      </c>
      <c r="S445" s="59">
        <v>0</v>
      </c>
      <c r="T445" s="59">
        <v>0</v>
      </c>
      <c r="U445" s="59"/>
      <c r="V445" s="59"/>
      <c r="W445" s="59">
        <v>0</v>
      </c>
      <c r="X445" s="59">
        <v>0</v>
      </c>
      <c r="Y445" s="59">
        <v>0</v>
      </c>
      <c r="Z445" s="59" t="s">
        <v>140</v>
      </c>
    </row>
    <row r="446" spans="1:26">
      <c r="A446" s="93" t="s">
        <v>967</v>
      </c>
      <c r="B446" s="93" t="s">
        <v>15</v>
      </c>
      <c r="C446" s="93" t="s">
        <v>118</v>
      </c>
      <c r="D446" s="93">
        <v>2015</v>
      </c>
      <c r="E446" s="93" t="s">
        <v>7</v>
      </c>
      <c r="F446" s="93" t="s">
        <v>106</v>
      </c>
      <c r="G446" s="145"/>
      <c r="H446" s="89">
        <v>0</v>
      </c>
      <c r="I446" s="89">
        <v>0</v>
      </c>
      <c r="J446" s="253">
        <v>0</v>
      </c>
      <c r="K446" s="89"/>
      <c r="L446" s="89"/>
      <c r="M446" s="89">
        <v>0</v>
      </c>
      <c r="N446" s="89">
        <v>0</v>
      </c>
      <c r="O446" s="89">
        <v>0</v>
      </c>
      <c r="P446" s="141">
        <v>0</v>
      </c>
      <c r="Q446" s="142"/>
      <c r="R446" s="89">
        <v>0</v>
      </c>
      <c r="S446" s="59">
        <v>0</v>
      </c>
      <c r="T446" s="59">
        <v>0</v>
      </c>
      <c r="U446" s="59"/>
      <c r="V446" s="59"/>
      <c r="W446" s="59">
        <v>0</v>
      </c>
      <c r="X446" s="59">
        <v>0</v>
      </c>
      <c r="Y446" s="59">
        <v>0</v>
      </c>
      <c r="Z446" s="59" t="s">
        <v>140</v>
      </c>
    </row>
    <row r="447" spans="1:26">
      <c r="A447" s="93" t="s">
        <v>972</v>
      </c>
      <c r="B447" s="93" t="s">
        <v>15</v>
      </c>
      <c r="C447" s="93" t="s">
        <v>118</v>
      </c>
      <c r="D447" s="93">
        <v>2015</v>
      </c>
      <c r="E447" s="93" t="s">
        <v>7</v>
      </c>
      <c r="F447" s="93" t="s">
        <v>109</v>
      </c>
      <c r="G447" s="145"/>
      <c r="H447" s="89">
        <v>9.7205772984412964E-2</v>
      </c>
      <c r="I447" s="89">
        <v>9.7205772984412964E-2</v>
      </c>
      <c r="J447" s="253">
        <v>0</v>
      </c>
      <c r="K447" s="89"/>
      <c r="L447" s="89"/>
      <c r="M447" s="89">
        <v>6.9245721641702535E-2</v>
      </c>
      <c r="N447" s="89">
        <v>0</v>
      </c>
      <c r="O447" s="89">
        <v>2.7960051342710436E-2</v>
      </c>
      <c r="P447" s="141">
        <v>0</v>
      </c>
      <c r="Q447" s="142"/>
      <c r="R447" s="89">
        <v>0.25778970995466322</v>
      </c>
      <c r="S447" s="59">
        <v>0.25778970995466322</v>
      </c>
      <c r="T447" s="59">
        <v>0</v>
      </c>
      <c r="U447" s="59"/>
      <c r="V447" s="59"/>
      <c r="W447" s="59">
        <v>0.18363965379379515</v>
      </c>
      <c r="X447" s="59">
        <v>0</v>
      </c>
      <c r="Y447" s="59">
        <v>7.4150056160868075E-2</v>
      </c>
      <c r="Z447" s="59" t="s">
        <v>140</v>
      </c>
    </row>
    <row r="448" spans="1:26">
      <c r="A448" s="93" t="s">
        <v>974</v>
      </c>
      <c r="B448" s="93" t="s">
        <v>15</v>
      </c>
      <c r="C448" s="93" t="s">
        <v>118</v>
      </c>
      <c r="D448" s="93">
        <v>2015</v>
      </c>
      <c r="E448" s="93" t="s">
        <v>7</v>
      </c>
      <c r="F448" s="93" t="s">
        <v>144</v>
      </c>
      <c r="G448" s="145"/>
      <c r="H448" s="89">
        <v>0</v>
      </c>
      <c r="I448" s="89">
        <v>0</v>
      </c>
      <c r="J448" s="253">
        <v>0</v>
      </c>
      <c r="K448" s="89"/>
      <c r="L448" s="89"/>
      <c r="M448" s="89">
        <v>0</v>
      </c>
      <c r="N448" s="89">
        <v>0</v>
      </c>
      <c r="O448" s="89">
        <v>0</v>
      </c>
      <c r="P448" s="141">
        <v>0</v>
      </c>
      <c r="Q448" s="142"/>
      <c r="R448" s="89">
        <v>0</v>
      </c>
      <c r="S448" s="59">
        <v>0</v>
      </c>
      <c r="T448" s="59">
        <v>0</v>
      </c>
      <c r="U448" s="59"/>
      <c r="V448" s="59"/>
      <c r="W448" s="59">
        <v>0</v>
      </c>
      <c r="X448" s="59">
        <v>0</v>
      </c>
      <c r="Y448" s="59">
        <v>0</v>
      </c>
      <c r="Z448" s="59" t="s">
        <v>140</v>
      </c>
    </row>
    <row r="449" spans="1:26">
      <c r="A449" s="93" t="s">
        <v>973</v>
      </c>
      <c r="B449" s="93" t="s">
        <v>15</v>
      </c>
      <c r="C449" s="93" t="s">
        <v>118</v>
      </c>
      <c r="D449" s="93">
        <v>2015</v>
      </c>
      <c r="E449" s="93" t="s">
        <v>7</v>
      </c>
      <c r="F449" s="93" t="s">
        <v>147</v>
      </c>
      <c r="G449" s="145"/>
      <c r="H449" s="89">
        <v>9.7205772984412964E-2</v>
      </c>
      <c r="I449" s="89">
        <v>9.7205772984412964E-2</v>
      </c>
      <c r="J449" s="253">
        <v>0</v>
      </c>
      <c r="K449" s="89"/>
      <c r="L449" s="89"/>
      <c r="M449" s="89">
        <v>6.9245721641702535E-2</v>
      </c>
      <c r="N449" s="89">
        <v>0</v>
      </c>
      <c r="O449" s="89">
        <v>2.7960051342710436E-2</v>
      </c>
      <c r="P449" s="141">
        <v>0</v>
      </c>
      <c r="Q449" s="142"/>
      <c r="R449" s="89">
        <v>0.25778970995466322</v>
      </c>
      <c r="S449" s="59">
        <v>0.25778970995466322</v>
      </c>
      <c r="T449" s="59">
        <v>0</v>
      </c>
      <c r="U449" s="59"/>
      <c r="V449" s="59"/>
      <c r="W449" s="59">
        <v>0.18363965379379515</v>
      </c>
      <c r="X449" s="59">
        <v>0</v>
      </c>
      <c r="Y449" s="59">
        <v>7.4150056160868075E-2</v>
      </c>
      <c r="Z449" s="59" t="s">
        <v>140</v>
      </c>
    </row>
    <row r="450" spans="1:26">
      <c r="A450" s="93" t="s">
        <v>955</v>
      </c>
      <c r="B450" s="93" t="s">
        <v>15</v>
      </c>
      <c r="C450" s="93" t="s">
        <v>118</v>
      </c>
      <c r="D450" s="93">
        <v>2015</v>
      </c>
      <c r="E450" s="93" t="s">
        <v>7</v>
      </c>
      <c r="F450" s="93" t="s">
        <v>2</v>
      </c>
      <c r="G450" s="145"/>
      <c r="H450" s="89">
        <v>38.815823556572624</v>
      </c>
      <c r="I450" s="89">
        <v>38.815823556572624</v>
      </c>
      <c r="J450" s="253">
        <v>0</v>
      </c>
      <c r="K450" s="89"/>
      <c r="L450" s="89"/>
      <c r="M450" s="89">
        <v>33.035372161179694</v>
      </c>
      <c r="N450" s="89">
        <v>0</v>
      </c>
      <c r="O450" s="89">
        <v>3.9011587316579903</v>
      </c>
      <c r="P450" s="141">
        <v>1.8792926637349368</v>
      </c>
      <c r="Q450" s="142"/>
      <c r="R450" s="89">
        <v>29.252971528654477</v>
      </c>
      <c r="S450" s="59">
        <v>29.252971528654477</v>
      </c>
      <c r="T450" s="59">
        <v>0</v>
      </c>
      <c r="U450" s="59"/>
      <c r="V450" s="59"/>
      <c r="W450" s="59">
        <v>26.163334181902947</v>
      </c>
      <c r="X450" s="59">
        <v>0</v>
      </c>
      <c r="Y450" s="59">
        <v>3.0896373467515312</v>
      </c>
      <c r="Z450" s="59" t="s">
        <v>140</v>
      </c>
    </row>
    <row r="451" spans="1:26">
      <c r="A451" s="93" t="s">
        <v>961</v>
      </c>
      <c r="B451" s="93" t="s">
        <v>15</v>
      </c>
      <c r="C451" s="93" t="s">
        <v>118</v>
      </c>
      <c r="D451" s="93">
        <v>2015</v>
      </c>
      <c r="E451" s="93" t="s">
        <v>7</v>
      </c>
      <c r="F451" s="93" t="s">
        <v>6</v>
      </c>
      <c r="G451" s="145"/>
      <c r="H451" s="89">
        <v>7.9440282185895494</v>
      </c>
      <c r="I451" s="89">
        <v>7.9332687628679475</v>
      </c>
      <c r="J451" s="253">
        <v>1.0759455721601892E-2</v>
      </c>
      <c r="K451" s="89"/>
      <c r="L451" s="89"/>
      <c r="M451" s="89">
        <v>3.9869815677295986</v>
      </c>
      <c r="N451" s="89">
        <v>1.0759455721601892E-2</v>
      </c>
      <c r="O451" s="89">
        <v>2.0440365075695679</v>
      </c>
      <c r="P451" s="141">
        <v>1.9022506875687808</v>
      </c>
      <c r="Q451" s="142"/>
      <c r="R451" s="89">
        <v>5.5794269482044081</v>
      </c>
      <c r="S451" s="59">
        <v>5.5485366292752332</v>
      </c>
      <c r="T451" s="59">
        <v>3.0890318929174532E-2</v>
      </c>
      <c r="U451" s="59"/>
      <c r="V451" s="59"/>
      <c r="W451" s="59">
        <v>3.6680230423112308</v>
      </c>
      <c r="X451" s="59">
        <v>3.0890318929174532E-2</v>
      </c>
      <c r="Y451" s="59">
        <v>1.8805135869640024</v>
      </c>
      <c r="Z451" s="59" t="s">
        <v>140</v>
      </c>
    </row>
    <row r="452" spans="1:26">
      <c r="A452" s="93" t="s">
        <v>963</v>
      </c>
      <c r="B452" s="93" t="s">
        <v>15</v>
      </c>
      <c r="C452" s="93" t="s">
        <v>118</v>
      </c>
      <c r="D452" s="93">
        <v>2015</v>
      </c>
      <c r="E452" s="93" t="s">
        <v>7</v>
      </c>
      <c r="F452" s="93" t="s">
        <v>12</v>
      </c>
      <c r="G452" s="145"/>
      <c r="H452" s="89">
        <v>0.20102169104819945</v>
      </c>
      <c r="I452" s="89">
        <v>0.20102169104819945</v>
      </c>
      <c r="J452" s="253">
        <v>0</v>
      </c>
      <c r="K452" s="89"/>
      <c r="L452" s="89"/>
      <c r="M452" s="89">
        <v>0.169210186022341</v>
      </c>
      <c r="N452" s="89">
        <v>0</v>
      </c>
      <c r="O452" s="89">
        <v>3.1811505025858444E-2</v>
      </c>
      <c r="P452" s="141">
        <v>0</v>
      </c>
      <c r="Q452" s="142"/>
      <c r="R452" s="89">
        <v>0.18810452133337519</v>
      </c>
      <c r="S452" s="59">
        <v>0.18810452133337519</v>
      </c>
      <c r="T452" s="59">
        <v>0</v>
      </c>
      <c r="U452" s="59"/>
      <c r="V452" s="59"/>
      <c r="W452" s="59">
        <v>0.1583371470038627</v>
      </c>
      <c r="X452" s="59">
        <v>0</v>
      </c>
      <c r="Y452" s="59">
        <v>2.9767374329512482E-2</v>
      </c>
      <c r="Z452" s="59" t="s">
        <v>140</v>
      </c>
    </row>
    <row r="453" spans="1:26">
      <c r="A453" s="93" t="s">
        <v>959</v>
      </c>
      <c r="B453" s="93" t="s">
        <v>15</v>
      </c>
      <c r="C453" s="93" t="s">
        <v>118</v>
      </c>
      <c r="D453" s="93">
        <v>2015</v>
      </c>
      <c r="E453" s="93" t="s">
        <v>7</v>
      </c>
      <c r="F453" s="93" t="s">
        <v>5</v>
      </c>
      <c r="G453" s="145"/>
      <c r="H453" s="89">
        <v>0.93401140681261485</v>
      </c>
      <c r="I453" s="89">
        <v>0.93401140681261485</v>
      </c>
      <c r="J453" s="253">
        <v>0</v>
      </c>
      <c r="K453" s="89"/>
      <c r="L453" s="89"/>
      <c r="M453" s="89">
        <v>0.90284968207021488</v>
      </c>
      <c r="N453" s="89">
        <v>0</v>
      </c>
      <c r="O453" s="89">
        <v>3.116172474239997E-2</v>
      </c>
      <c r="P453" s="141">
        <v>0</v>
      </c>
      <c r="Q453" s="142"/>
      <c r="R453" s="89">
        <v>0.55889569905101022</v>
      </c>
      <c r="S453" s="59">
        <v>0.55889569905101022</v>
      </c>
      <c r="T453" s="59">
        <v>0</v>
      </c>
      <c r="U453" s="59"/>
      <c r="V453" s="59"/>
      <c r="W453" s="59">
        <v>0.54024908102631952</v>
      </c>
      <c r="X453" s="59">
        <v>0</v>
      </c>
      <c r="Y453" s="59">
        <v>1.8646618024690666E-2</v>
      </c>
      <c r="Z453" s="59" t="s">
        <v>140</v>
      </c>
    </row>
    <row r="454" spans="1:26">
      <c r="A454" s="93" t="s">
        <v>968</v>
      </c>
      <c r="B454" s="93" t="s">
        <v>15</v>
      </c>
      <c r="C454" s="93" t="s">
        <v>118</v>
      </c>
      <c r="D454" s="93">
        <v>2015</v>
      </c>
      <c r="E454" s="93" t="s">
        <v>7</v>
      </c>
      <c r="F454" s="93" t="s">
        <v>4</v>
      </c>
      <c r="G454" s="145"/>
      <c r="H454" s="89">
        <v>5.8713072263836139</v>
      </c>
      <c r="I454" s="89">
        <v>5.8713072263836139</v>
      </c>
      <c r="J454" s="253">
        <v>0</v>
      </c>
      <c r="K454" s="89"/>
      <c r="L454" s="89"/>
      <c r="M454" s="89">
        <v>5.6507081485031421</v>
      </c>
      <c r="N454" s="89">
        <v>0</v>
      </c>
      <c r="O454" s="89">
        <v>0.22059907788047198</v>
      </c>
      <c r="P454" s="141">
        <v>0</v>
      </c>
      <c r="Q454" s="142"/>
      <c r="R454" s="89">
        <v>3.8471050397407844</v>
      </c>
      <c r="S454" s="59">
        <v>3.8471050397407844</v>
      </c>
      <c r="T454" s="59">
        <v>0</v>
      </c>
      <c r="U454" s="59"/>
      <c r="V454" s="59"/>
      <c r="W454" s="59">
        <v>3.7025600872193909</v>
      </c>
      <c r="X454" s="59">
        <v>0</v>
      </c>
      <c r="Y454" s="59">
        <v>0.1445449525213934</v>
      </c>
      <c r="Z454" s="59" t="s">
        <v>140</v>
      </c>
    </row>
    <row r="455" spans="1:26">
      <c r="A455" s="93" t="s">
        <v>980</v>
      </c>
      <c r="B455" s="93" t="s">
        <v>17</v>
      </c>
      <c r="C455" s="93" t="s">
        <v>119</v>
      </c>
      <c r="D455" s="93">
        <v>2015</v>
      </c>
      <c r="E455" s="93" t="s">
        <v>7</v>
      </c>
      <c r="F455" s="93" t="s">
        <v>8</v>
      </c>
      <c r="G455" s="145"/>
      <c r="H455" s="89">
        <v>19.734037200982076</v>
      </c>
      <c r="I455" s="89">
        <v>19.599353084082431</v>
      </c>
      <c r="J455" s="253">
        <v>0.13468411689964679</v>
      </c>
      <c r="K455" s="89"/>
      <c r="L455" s="89"/>
      <c r="M455" s="89">
        <v>14.67633163720147</v>
      </c>
      <c r="N455" s="89">
        <v>0.13468411689964679</v>
      </c>
      <c r="O455" s="89">
        <v>3.4772719276856723</v>
      </c>
      <c r="P455" s="141">
        <v>1.4457495191952883</v>
      </c>
      <c r="Q455" s="142"/>
      <c r="R455" s="89">
        <v>14.467279974118886</v>
      </c>
      <c r="S455" s="59">
        <v>14.185229299490311</v>
      </c>
      <c r="T455" s="59">
        <v>0.28205067462857486</v>
      </c>
      <c r="U455" s="59"/>
      <c r="V455" s="59"/>
      <c r="W455" s="59">
        <v>11.082531752002939</v>
      </c>
      <c r="X455" s="59">
        <v>0.28205067462857486</v>
      </c>
      <c r="Y455" s="59">
        <v>3.1026975474873719</v>
      </c>
      <c r="Z455" s="59" t="s">
        <v>140</v>
      </c>
    </row>
    <row r="456" spans="1:26">
      <c r="A456" s="93" t="s">
        <v>997</v>
      </c>
      <c r="B456" s="93" t="s">
        <v>17</v>
      </c>
      <c r="C456" s="93" t="s">
        <v>119</v>
      </c>
      <c r="D456" s="93">
        <v>2015</v>
      </c>
      <c r="E456" s="93" t="s">
        <v>7</v>
      </c>
      <c r="F456" s="93" t="s">
        <v>84</v>
      </c>
      <c r="G456" s="145"/>
      <c r="H456" s="89">
        <v>0.10078356703533331</v>
      </c>
      <c r="I456" s="89">
        <v>0.10078356703533331</v>
      </c>
      <c r="J456" s="253">
        <v>0</v>
      </c>
      <c r="K456" s="89"/>
      <c r="L456" s="89"/>
      <c r="M456" s="89">
        <v>3.1181742924262838E-2</v>
      </c>
      <c r="N456" s="89">
        <v>0</v>
      </c>
      <c r="O456" s="89">
        <v>6.9601824111070479E-2</v>
      </c>
      <c r="P456" s="141">
        <v>0</v>
      </c>
      <c r="Q456" s="142"/>
      <c r="R456" s="89">
        <v>9.9715261224758781E-2</v>
      </c>
      <c r="S456" s="59">
        <v>9.9715261224758781E-2</v>
      </c>
      <c r="T456" s="59">
        <v>0</v>
      </c>
      <c r="U456" s="59"/>
      <c r="V456" s="59"/>
      <c r="W456" s="59">
        <v>3.085121644926565E-2</v>
      </c>
      <c r="X456" s="59">
        <v>0</v>
      </c>
      <c r="Y456" s="59">
        <v>6.8864044775493127E-2</v>
      </c>
      <c r="Z456" s="59" t="s">
        <v>140</v>
      </c>
    </row>
    <row r="457" spans="1:26">
      <c r="A457" s="93" t="s">
        <v>1002</v>
      </c>
      <c r="B457" s="93" t="s">
        <v>17</v>
      </c>
      <c r="C457" s="93" t="s">
        <v>119</v>
      </c>
      <c r="D457" s="93">
        <v>2015</v>
      </c>
      <c r="E457" s="93" t="s">
        <v>7</v>
      </c>
      <c r="F457" s="93" t="s">
        <v>88</v>
      </c>
      <c r="G457" s="145"/>
      <c r="H457" s="89">
        <v>0</v>
      </c>
      <c r="I457" s="89">
        <v>0</v>
      </c>
      <c r="J457" s="253">
        <v>0</v>
      </c>
      <c r="K457" s="89"/>
      <c r="L457" s="89"/>
      <c r="M457" s="89">
        <v>0</v>
      </c>
      <c r="N457" s="89">
        <v>0</v>
      </c>
      <c r="O457" s="89">
        <v>0</v>
      </c>
      <c r="P457" s="141">
        <v>0</v>
      </c>
      <c r="Q457" s="142"/>
      <c r="R457" s="89">
        <v>0</v>
      </c>
      <c r="S457" s="59">
        <v>0</v>
      </c>
      <c r="T457" s="59">
        <v>0</v>
      </c>
      <c r="U457" s="59"/>
      <c r="V457" s="59"/>
      <c r="W457" s="59">
        <v>0</v>
      </c>
      <c r="X457" s="59">
        <v>0</v>
      </c>
      <c r="Y457" s="59">
        <v>0</v>
      </c>
      <c r="Z457" s="59" t="s">
        <v>140</v>
      </c>
    </row>
    <row r="458" spans="1:26">
      <c r="A458" s="93" t="s">
        <v>1004</v>
      </c>
      <c r="B458" s="93" t="s">
        <v>17</v>
      </c>
      <c r="C458" s="93" t="s">
        <v>119</v>
      </c>
      <c r="D458" s="93">
        <v>2015</v>
      </c>
      <c r="E458" s="93" t="s">
        <v>7</v>
      </c>
      <c r="F458" s="93" t="s">
        <v>89</v>
      </c>
      <c r="G458" s="145"/>
      <c r="H458" s="89">
        <v>0</v>
      </c>
      <c r="I458" s="89">
        <v>0</v>
      </c>
      <c r="J458" s="253">
        <v>0</v>
      </c>
      <c r="K458" s="89"/>
      <c r="L458" s="89"/>
      <c r="M458" s="89">
        <v>0</v>
      </c>
      <c r="N458" s="89">
        <v>0</v>
      </c>
      <c r="O458" s="89">
        <v>0</v>
      </c>
      <c r="P458" s="141">
        <v>0</v>
      </c>
      <c r="Q458" s="142"/>
      <c r="R458" s="89">
        <v>0</v>
      </c>
      <c r="S458" s="59">
        <v>0</v>
      </c>
      <c r="T458" s="59">
        <v>0</v>
      </c>
      <c r="U458" s="59"/>
      <c r="V458" s="59"/>
      <c r="W458" s="59">
        <v>0</v>
      </c>
      <c r="X458" s="59">
        <v>0</v>
      </c>
      <c r="Y458" s="59">
        <v>0</v>
      </c>
      <c r="Z458" s="59" t="s">
        <v>140</v>
      </c>
    </row>
    <row r="459" spans="1:26">
      <c r="A459" s="93" t="s">
        <v>984</v>
      </c>
      <c r="B459" s="93" t="s">
        <v>17</v>
      </c>
      <c r="C459" s="93" t="s">
        <v>119</v>
      </c>
      <c r="D459" s="93">
        <v>2015</v>
      </c>
      <c r="E459" s="93" t="s">
        <v>7</v>
      </c>
      <c r="F459" s="93" t="s">
        <v>3</v>
      </c>
      <c r="G459" s="145"/>
      <c r="H459" s="89">
        <v>0.25084289518545866</v>
      </c>
      <c r="I459" s="89">
        <v>0.25084289518545866</v>
      </c>
      <c r="J459" s="253">
        <v>0</v>
      </c>
      <c r="K459" s="89"/>
      <c r="L459" s="89"/>
      <c r="M459" s="89">
        <v>0.21369749769760757</v>
      </c>
      <c r="N459" s="89">
        <v>0</v>
      </c>
      <c r="O459" s="89">
        <v>3.6446773672197806E-2</v>
      </c>
      <c r="P459" s="141">
        <v>6.9862381565327376E-4</v>
      </c>
      <c r="Q459" s="142"/>
      <c r="R459" s="89">
        <v>0.19040320579819475</v>
      </c>
      <c r="S459" s="59">
        <v>0.19040320579819475</v>
      </c>
      <c r="T459" s="59">
        <v>0</v>
      </c>
      <c r="U459" s="59"/>
      <c r="V459" s="59"/>
      <c r="W459" s="59">
        <v>0.16266088529576578</v>
      </c>
      <c r="X459" s="59">
        <v>0</v>
      </c>
      <c r="Y459" s="59">
        <v>2.774232050242896E-2</v>
      </c>
      <c r="Z459" s="59" t="s">
        <v>140</v>
      </c>
    </row>
    <row r="460" spans="1:26">
      <c r="A460" s="93" t="s">
        <v>992</v>
      </c>
      <c r="B460" s="93" t="s">
        <v>17</v>
      </c>
      <c r="C460" s="93" t="s">
        <v>119</v>
      </c>
      <c r="D460" s="93">
        <v>2015</v>
      </c>
      <c r="E460" s="93" t="s">
        <v>7</v>
      </c>
      <c r="F460" s="93" t="s">
        <v>105</v>
      </c>
      <c r="G460" s="145"/>
      <c r="H460" s="89">
        <v>0</v>
      </c>
      <c r="I460" s="89">
        <v>0</v>
      </c>
      <c r="J460" s="253">
        <v>0</v>
      </c>
      <c r="K460" s="89"/>
      <c r="L460" s="89"/>
      <c r="M460" s="89">
        <v>0</v>
      </c>
      <c r="N460" s="89">
        <v>0</v>
      </c>
      <c r="O460" s="89">
        <v>0</v>
      </c>
      <c r="P460" s="141">
        <v>0</v>
      </c>
      <c r="Q460" s="142"/>
      <c r="R460" s="89">
        <v>0</v>
      </c>
      <c r="S460" s="59">
        <v>0</v>
      </c>
      <c r="T460" s="59">
        <v>0</v>
      </c>
      <c r="U460" s="59"/>
      <c r="V460" s="59"/>
      <c r="W460" s="59">
        <v>0</v>
      </c>
      <c r="X460" s="59">
        <v>0</v>
      </c>
      <c r="Y460" s="59">
        <v>0</v>
      </c>
      <c r="Z460" s="59" t="s">
        <v>140</v>
      </c>
    </row>
    <row r="461" spans="1:26">
      <c r="A461" s="93" t="s">
        <v>994</v>
      </c>
      <c r="B461" s="93" t="s">
        <v>17</v>
      </c>
      <c r="C461" s="93" t="s">
        <v>119</v>
      </c>
      <c r="D461" s="93">
        <v>2015</v>
      </c>
      <c r="E461" s="93" t="s">
        <v>7</v>
      </c>
      <c r="F461" s="93" t="s">
        <v>106</v>
      </c>
      <c r="G461" s="145"/>
      <c r="H461" s="89">
        <v>0</v>
      </c>
      <c r="I461" s="89">
        <v>0</v>
      </c>
      <c r="J461" s="253">
        <v>0</v>
      </c>
      <c r="K461" s="89"/>
      <c r="L461" s="89"/>
      <c r="M461" s="89">
        <v>0</v>
      </c>
      <c r="N461" s="89">
        <v>0</v>
      </c>
      <c r="O461" s="89">
        <v>0</v>
      </c>
      <c r="P461" s="141">
        <v>0</v>
      </c>
      <c r="Q461" s="142"/>
      <c r="R461" s="89">
        <v>0</v>
      </c>
      <c r="S461" s="59">
        <v>0</v>
      </c>
      <c r="T461" s="59">
        <v>0</v>
      </c>
      <c r="U461" s="59"/>
      <c r="V461" s="59"/>
      <c r="W461" s="59">
        <v>0</v>
      </c>
      <c r="X461" s="59">
        <v>0</v>
      </c>
      <c r="Y461" s="59">
        <v>0</v>
      </c>
      <c r="Z461" s="59" t="s">
        <v>140</v>
      </c>
    </row>
    <row r="462" spans="1:26">
      <c r="A462" s="93" t="s">
        <v>999</v>
      </c>
      <c r="B462" s="93" t="s">
        <v>17</v>
      </c>
      <c r="C462" s="93" t="s">
        <v>119</v>
      </c>
      <c r="D462" s="93">
        <v>2015</v>
      </c>
      <c r="E462" s="93" t="s">
        <v>7</v>
      </c>
      <c r="F462" s="93" t="s">
        <v>109</v>
      </c>
      <c r="G462" s="145"/>
      <c r="H462" s="89">
        <v>0.39462063385652835</v>
      </c>
      <c r="I462" s="89">
        <v>0.39462063385652835</v>
      </c>
      <c r="J462" s="253">
        <v>0</v>
      </c>
      <c r="K462" s="89"/>
      <c r="L462" s="89"/>
      <c r="M462" s="89">
        <v>0.33110999936108049</v>
      </c>
      <c r="N462" s="89">
        <v>0</v>
      </c>
      <c r="O462" s="89">
        <v>6.3510634495447832E-2</v>
      </c>
      <c r="P462" s="141">
        <v>0</v>
      </c>
      <c r="Q462" s="142"/>
      <c r="R462" s="89">
        <v>1.0465339209875131</v>
      </c>
      <c r="S462" s="59">
        <v>1.0465339209875131</v>
      </c>
      <c r="T462" s="59">
        <v>0</v>
      </c>
      <c r="U462" s="59"/>
      <c r="V462" s="59"/>
      <c r="W462" s="59">
        <v>0.87810371830558542</v>
      </c>
      <c r="X462" s="59">
        <v>0</v>
      </c>
      <c r="Y462" s="59">
        <v>0.16843020268192765</v>
      </c>
      <c r="Z462" s="59" t="s">
        <v>140</v>
      </c>
    </row>
    <row r="463" spans="1:26">
      <c r="A463" s="93" t="s">
        <v>1001</v>
      </c>
      <c r="B463" s="93" t="s">
        <v>17</v>
      </c>
      <c r="C463" s="93" t="s">
        <v>119</v>
      </c>
      <c r="D463" s="93">
        <v>2015</v>
      </c>
      <c r="E463" s="93" t="s">
        <v>7</v>
      </c>
      <c r="F463" s="93" t="s">
        <v>144</v>
      </c>
      <c r="G463" s="145"/>
      <c r="H463" s="89">
        <v>0</v>
      </c>
      <c r="I463" s="89">
        <v>0</v>
      </c>
      <c r="J463" s="253">
        <v>0</v>
      </c>
      <c r="K463" s="89"/>
      <c r="L463" s="89"/>
      <c r="M463" s="89">
        <v>0</v>
      </c>
      <c r="N463" s="89">
        <v>0</v>
      </c>
      <c r="O463" s="89">
        <v>0</v>
      </c>
      <c r="P463" s="141">
        <v>0</v>
      </c>
      <c r="Q463" s="142"/>
      <c r="R463" s="89">
        <v>0</v>
      </c>
      <c r="S463" s="59">
        <v>0</v>
      </c>
      <c r="T463" s="59">
        <v>0</v>
      </c>
      <c r="U463" s="59"/>
      <c r="V463" s="59"/>
      <c r="W463" s="59">
        <v>0</v>
      </c>
      <c r="X463" s="59">
        <v>0</v>
      </c>
      <c r="Y463" s="59">
        <v>0</v>
      </c>
      <c r="Z463" s="59" t="s">
        <v>140</v>
      </c>
    </row>
    <row r="464" spans="1:26">
      <c r="A464" s="93" t="s">
        <v>1000</v>
      </c>
      <c r="B464" s="93" t="s">
        <v>17</v>
      </c>
      <c r="C464" s="93" t="s">
        <v>119</v>
      </c>
      <c r="D464" s="93">
        <v>2015</v>
      </c>
      <c r="E464" s="93" t="s">
        <v>7</v>
      </c>
      <c r="F464" s="93" t="s">
        <v>147</v>
      </c>
      <c r="G464" s="145"/>
      <c r="H464" s="89">
        <v>0.39462063385652835</v>
      </c>
      <c r="I464" s="89">
        <v>0.39462063385652835</v>
      </c>
      <c r="J464" s="253">
        <v>0</v>
      </c>
      <c r="K464" s="89"/>
      <c r="L464" s="89"/>
      <c r="M464" s="89">
        <v>0.33110999936108049</v>
      </c>
      <c r="N464" s="89">
        <v>0</v>
      </c>
      <c r="O464" s="89">
        <v>6.3510634495447832E-2</v>
      </c>
      <c r="P464" s="141">
        <v>0</v>
      </c>
      <c r="Q464" s="142"/>
      <c r="R464" s="89">
        <v>1.0465339209875131</v>
      </c>
      <c r="S464" s="59">
        <v>1.0465339209875131</v>
      </c>
      <c r="T464" s="59">
        <v>0</v>
      </c>
      <c r="U464" s="59"/>
      <c r="V464" s="59"/>
      <c r="W464" s="59">
        <v>0.87810371830558542</v>
      </c>
      <c r="X464" s="59">
        <v>0</v>
      </c>
      <c r="Y464" s="59">
        <v>0.16843020268192765</v>
      </c>
      <c r="Z464" s="59" t="s">
        <v>140</v>
      </c>
    </row>
    <row r="465" spans="1:26">
      <c r="A465" s="93" t="s">
        <v>982</v>
      </c>
      <c r="B465" s="93" t="s">
        <v>17</v>
      </c>
      <c r="C465" s="93" t="s">
        <v>119</v>
      </c>
      <c r="D465" s="93">
        <v>2015</v>
      </c>
      <c r="E465" s="93" t="s">
        <v>7</v>
      </c>
      <c r="F465" s="93" t="s">
        <v>2</v>
      </c>
      <c r="G465" s="145"/>
      <c r="H465" s="89">
        <v>0.79514193475475858</v>
      </c>
      <c r="I465" s="89">
        <v>0.79514193475475858</v>
      </c>
      <c r="J465" s="253">
        <v>0</v>
      </c>
      <c r="K465" s="89"/>
      <c r="L465" s="89"/>
      <c r="M465" s="89">
        <v>0.23151801630536703</v>
      </c>
      <c r="N465" s="89">
        <v>0</v>
      </c>
      <c r="O465" s="89">
        <v>0.44358365025035096</v>
      </c>
      <c r="P465" s="141">
        <v>0.12004026819904054</v>
      </c>
      <c r="Q465" s="142"/>
      <c r="R465" s="89">
        <v>0.58009626832153161</v>
      </c>
      <c r="S465" s="59">
        <v>0.58009626832153161</v>
      </c>
      <c r="T465" s="59">
        <v>0</v>
      </c>
      <c r="U465" s="59"/>
      <c r="V465" s="59"/>
      <c r="W465" s="59">
        <v>0.19893705490780705</v>
      </c>
      <c r="X465" s="59">
        <v>0</v>
      </c>
      <c r="Y465" s="59">
        <v>0.38115921341372455</v>
      </c>
      <c r="Z465" s="59" t="s">
        <v>140</v>
      </c>
    </row>
    <row r="466" spans="1:26">
      <c r="A466" s="93" t="s">
        <v>988</v>
      </c>
      <c r="B466" s="93" t="s">
        <v>17</v>
      </c>
      <c r="C466" s="93" t="s">
        <v>119</v>
      </c>
      <c r="D466" s="93">
        <v>2015</v>
      </c>
      <c r="E466" s="93" t="s">
        <v>7</v>
      </c>
      <c r="F466" s="93" t="s">
        <v>6</v>
      </c>
      <c r="G466" s="145"/>
      <c r="H466" s="89">
        <v>4.5178438583071818</v>
      </c>
      <c r="I466" s="89">
        <v>4.3831597414075354</v>
      </c>
      <c r="J466" s="253">
        <v>0.13468411689964679</v>
      </c>
      <c r="K466" s="89"/>
      <c r="L466" s="89"/>
      <c r="M466" s="89">
        <v>1.6716138393990292</v>
      </c>
      <c r="N466" s="89">
        <v>0.13468411689964679</v>
      </c>
      <c r="O466" s="89">
        <v>1.5568439184035801</v>
      </c>
      <c r="P466" s="141">
        <v>1.1547019836049257</v>
      </c>
      <c r="Q466" s="142"/>
      <c r="R466" s="89">
        <v>3.2152327989559977</v>
      </c>
      <c r="S466" s="59">
        <v>2.933182124327423</v>
      </c>
      <c r="T466" s="59">
        <v>0.28205067462857486</v>
      </c>
      <c r="U466" s="59"/>
      <c r="V466" s="59"/>
      <c r="W466" s="59">
        <v>1.5187275784090799</v>
      </c>
      <c r="X466" s="59">
        <v>0.28205067462857486</v>
      </c>
      <c r="Y466" s="59">
        <v>1.4144545459183431</v>
      </c>
      <c r="Z466" s="59" t="s">
        <v>140</v>
      </c>
    </row>
    <row r="467" spans="1:26">
      <c r="A467" s="93" t="s">
        <v>990</v>
      </c>
      <c r="B467" s="93" t="s">
        <v>17</v>
      </c>
      <c r="C467" s="93" t="s">
        <v>119</v>
      </c>
      <c r="D467" s="93">
        <v>2015</v>
      </c>
      <c r="E467" s="93" t="s">
        <v>7</v>
      </c>
      <c r="F467" s="93" t="s">
        <v>12</v>
      </c>
      <c r="G467" s="145"/>
      <c r="H467" s="89">
        <v>3.580391530650993</v>
      </c>
      <c r="I467" s="89">
        <v>3.580391530650993</v>
      </c>
      <c r="J467" s="253">
        <v>0</v>
      </c>
      <c r="K467" s="89"/>
      <c r="L467" s="89"/>
      <c r="M467" s="89">
        <v>2.7964286755314576</v>
      </c>
      <c r="N467" s="89">
        <v>0</v>
      </c>
      <c r="O467" s="89">
        <v>0.78396285511953523</v>
      </c>
      <c r="P467" s="141">
        <v>0</v>
      </c>
      <c r="Q467" s="142"/>
      <c r="R467" s="89">
        <v>3.2939248172103111</v>
      </c>
      <c r="S467" s="59">
        <v>3.2939248172103111</v>
      </c>
      <c r="T467" s="59">
        <v>0</v>
      </c>
      <c r="U467" s="59"/>
      <c r="V467" s="59"/>
      <c r="W467" s="59">
        <v>2.5726867397144213</v>
      </c>
      <c r="X467" s="59">
        <v>0</v>
      </c>
      <c r="Y467" s="59">
        <v>0.72123807749588986</v>
      </c>
      <c r="Z467" s="59" t="s">
        <v>140</v>
      </c>
    </row>
    <row r="468" spans="1:26">
      <c r="A468" s="93" t="s">
        <v>986</v>
      </c>
      <c r="B468" s="93" t="s">
        <v>17</v>
      </c>
      <c r="C468" s="93" t="s">
        <v>119</v>
      </c>
      <c r="D468" s="93">
        <v>2015</v>
      </c>
      <c r="E468" s="93" t="s">
        <v>7</v>
      </c>
      <c r="F468" s="93" t="s">
        <v>5</v>
      </c>
      <c r="G468" s="145"/>
      <c r="H468" s="89">
        <v>1.5575807841916403</v>
      </c>
      <c r="I468" s="89">
        <v>1.5575807841916403</v>
      </c>
      <c r="J468" s="253">
        <v>0</v>
      </c>
      <c r="K468" s="89"/>
      <c r="L468" s="89"/>
      <c r="M468" s="89">
        <v>1.3928448927808081</v>
      </c>
      <c r="N468" s="89">
        <v>0</v>
      </c>
      <c r="O468" s="89">
        <v>0.16473589141083203</v>
      </c>
      <c r="P468" s="141">
        <v>0</v>
      </c>
      <c r="Q468" s="142"/>
      <c r="R468" s="89">
        <v>0.98368334538750624</v>
      </c>
      <c r="S468" s="59">
        <v>0.98368334538750624</v>
      </c>
      <c r="T468" s="59">
        <v>0</v>
      </c>
      <c r="U468" s="59"/>
      <c r="V468" s="59"/>
      <c r="W468" s="59">
        <v>0.87964511224218622</v>
      </c>
      <c r="X468" s="59">
        <v>0</v>
      </c>
      <c r="Y468" s="59">
        <v>0.10403823314531999</v>
      </c>
      <c r="Z468" s="59" t="s">
        <v>140</v>
      </c>
    </row>
    <row r="469" spans="1:26">
      <c r="A469" s="93" t="s">
        <v>995</v>
      </c>
      <c r="B469" s="93" t="s">
        <v>17</v>
      </c>
      <c r="C469" s="93" t="s">
        <v>119</v>
      </c>
      <c r="D469" s="93">
        <v>2015</v>
      </c>
      <c r="E469" s="93" t="s">
        <v>7</v>
      </c>
      <c r="F469" s="93" t="s">
        <v>4</v>
      </c>
      <c r="G469" s="145"/>
      <c r="H469" s="89">
        <v>8.5368319970001849</v>
      </c>
      <c r="I469" s="89">
        <v>8.5368319970001849</v>
      </c>
      <c r="J469" s="253">
        <v>0</v>
      </c>
      <c r="K469" s="89"/>
      <c r="L469" s="89"/>
      <c r="M469" s="89">
        <v>8.0079369732018577</v>
      </c>
      <c r="N469" s="89">
        <v>0</v>
      </c>
      <c r="O469" s="89">
        <v>0.3585863802226576</v>
      </c>
      <c r="P469" s="141">
        <v>0.17030864357566874</v>
      </c>
      <c r="Q469" s="142"/>
      <c r="R469" s="89">
        <v>5.0576903562330733</v>
      </c>
      <c r="S469" s="59">
        <v>5.0576903562330733</v>
      </c>
      <c r="T469" s="59">
        <v>0</v>
      </c>
      <c r="U469" s="59"/>
      <c r="V469" s="59"/>
      <c r="W469" s="59">
        <v>4.8409194466788286</v>
      </c>
      <c r="X469" s="59">
        <v>0</v>
      </c>
      <c r="Y469" s="59">
        <v>0.21677090955424466</v>
      </c>
      <c r="Z469" s="59" t="s">
        <v>140</v>
      </c>
    </row>
    <row r="470" spans="1:26">
      <c r="A470" s="93" t="s">
        <v>1007</v>
      </c>
      <c r="B470" s="93" t="s">
        <v>19</v>
      </c>
      <c r="C470" s="93" t="s">
        <v>119</v>
      </c>
      <c r="D470" s="93">
        <v>2015</v>
      </c>
      <c r="E470" s="93" t="s">
        <v>7</v>
      </c>
      <c r="F470" s="93" t="s">
        <v>8</v>
      </c>
      <c r="G470" s="145"/>
      <c r="H470" s="89">
        <v>25.070150780802447</v>
      </c>
      <c r="I470" s="89">
        <v>24.977636818466358</v>
      </c>
      <c r="J470" s="253">
        <v>9.2513962336088135E-2</v>
      </c>
      <c r="K470" s="89"/>
      <c r="L470" s="89"/>
      <c r="M470" s="89">
        <v>20.248883246855883</v>
      </c>
      <c r="N470" s="89">
        <v>9.2513962336088135E-2</v>
      </c>
      <c r="O470" s="89">
        <v>2.8103184982803757</v>
      </c>
      <c r="P470" s="141">
        <v>1.9184350733301005</v>
      </c>
      <c r="Q470" s="142"/>
      <c r="R470" s="89">
        <v>16.318493018457964</v>
      </c>
      <c r="S470" s="59">
        <v>16.12475357768264</v>
      </c>
      <c r="T470" s="59">
        <v>0.19373944077532615</v>
      </c>
      <c r="U470" s="59"/>
      <c r="V470" s="59"/>
      <c r="W470" s="59">
        <v>13.92409157156958</v>
      </c>
      <c r="X470" s="59">
        <v>0.19373944077532615</v>
      </c>
      <c r="Y470" s="59">
        <v>2.2006620061130597</v>
      </c>
      <c r="Z470" s="59" t="s">
        <v>140</v>
      </c>
    </row>
    <row r="471" spans="1:26">
      <c r="A471" s="93" t="s">
        <v>1024</v>
      </c>
      <c r="B471" s="93" t="s">
        <v>19</v>
      </c>
      <c r="C471" s="93" t="s">
        <v>119</v>
      </c>
      <c r="D471" s="93">
        <v>2015</v>
      </c>
      <c r="E471" s="93" t="s">
        <v>7</v>
      </c>
      <c r="F471" s="93" t="s">
        <v>84</v>
      </c>
      <c r="G471" s="145"/>
      <c r="H471" s="89">
        <v>0.11910178721728723</v>
      </c>
      <c r="I471" s="89">
        <v>0.11910178721728723</v>
      </c>
      <c r="J471" s="253">
        <v>0</v>
      </c>
      <c r="K471" s="89"/>
      <c r="L471" s="89"/>
      <c r="M471" s="89">
        <v>1.8855833505450472E-2</v>
      </c>
      <c r="N471" s="89">
        <v>0</v>
      </c>
      <c r="O471" s="89">
        <v>0.10024595371183675</v>
      </c>
      <c r="P471" s="141">
        <v>0</v>
      </c>
      <c r="Q471" s="142"/>
      <c r="R471" s="89">
        <v>0.11783930827278398</v>
      </c>
      <c r="S471" s="59">
        <v>0.11783930827278398</v>
      </c>
      <c r="T471" s="59">
        <v>0</v>
      </c>
      <c r="U471" s="59"/>
      <c r="V471" s="59"/>
      <c r="W471" s="59">
        <v>1.8655961670292695E-2</v>
      </c>
      <c r="X471" s="59">
        <v>0</v>
      </c>
      <c r="Y471" s="59">
        <v>9.9183346602491285E-2</v>
      </c>
      <c r="Z471" s="59" t="s">
        <v>140</v>
      </c>
    </row>
    <row r="472" spans="1:26">
      <c r="A472" s="93" t="s">
        <v>1029</v>
      </c>
      <c r="B472" s="93" t="s">
        <v>19</v>
      </c>
      <c r="C472" s="93" t="s">
        <v>119</v>
      </c>
      <c r="D472" s="93">
        <v>2015</v>
      </c>
      <c r="E472" s="93" t="s">
        <v>7</v>
      </c>
      <c r="F472" s="93" t="s">
        <v>88</v>
      </c>
      <c r="G472" s="145"/>
      <c r="H472" s="89">
        <v>0</v>
      </c>
      <c r="I472" s="89">
        <v>0</v>
      </c>
      <c r="J472" s="253">
        <v>0</v>
      </c>
      <c r="K472" s="89"/>
      <c r="L472" s="89"/>
      <c r="M472" s="89">
        <v>0</v>
      </c>
      <c r="N472" s="89">
        <v>0</v>
      </c>
      <c r="O472" s="89">
        <v>0</v>
      </c>
      <c r="P472" s="141">
        <v>0</v>
      </c>
      <c r="Q472" s="142"/>
      <c r="R472" s="89">
        <v>0</v>
      </c>
      <c r="S472" s="59">
        <v>0</v>
      </c>
      <c r="T472" s="59">
        <v>0</v>
      </c>
      <c r="U472" s="59"/>
      <c r="V472" s="59"/>
      <c r="W472" s="59">
        <v>0</v>
      </c>
      <c r="X472" s="59">
        <v>0</v>
      </c>
      <c r="Y472" s="59">
        <v>0</v>
      </c>
      <c r="Z472" s="59" t="s">
        <v>140</v>
      </c>
    </row>
    <row r="473" spans="1:26">
      <c r="A473" s="93" t="s">
        <v>1031</v>
      </c>
      <c r="B473" s="93" t="s">
        <v>19</v>
      </c>
      <c r="C473" s="93" t="s">
        <v>119</v>
      </c>
      <c r="D473" s="93">
        <v>2015</v>
      </c>
      <c r="E473" s="93" t="s">
        <v>7</v>
      </c>
      <c r="F473" s="93" t="s">
        <v>89</v>
      </c>
      <c r="G473" s="145"/>
      <c r="H473" s="89">
        <v>0</v>
      </c>
      <c r="I473" s="89">
        <v>0</v>
      </c>
      <c r="J473" s="253">
        <v>0</v>
      </c>
      <c r="K473" s="89"/>
      <c r="L473" s="89"/>
      <c r="M473" s="89">
        <v>0</v>
      </c>
      <c r="N473" s="89">
        <v>0</v>
      </c>
      <c r="O473" s="89">
        <v>0</v>
      </c>
      <c r="P473" s="141">
        <v>0</v>
      </c>
      <c r="Q473" s="142"/>
      <c r="R473" s="89">
        <v>0</v>
      </c>
      <c r="S473" s="59">
        <v>0</v>
      </c>
      <c r="T473" s="59">
        <v>0</v>
      </c>
      <c r="U473" s="59"/>
      <c r="V473" s="59"/>
      <c r="W473" s="59">
        <v>0</v>
      </c>
      <c r="X473" s="59">
        <v>0</v>
      </c>
      <c r="Y473" s="59">
        <v>0</v>
      </c>
      <c r="Z473" s="59" t="s">
        <v>140</v>
      </c>
    </row>
    <row r="474" spans="1:26">
      <c r="A474" s="93" t="s">
        <v>1011</v>
      </c>
      <c r="B474" s="93" t="s">
        <v>19</v>
      </c>
      <c r="C474" s="93" t="s">
        <v>119</v>
      </c>
      <c r="D474" s="93">
        <v>2015</v>
      </c>
      <c r="E474" s="93" t="s">
        <v>7</v>
      </c>
      <c r="F474" s="93" t="s">
        <v>3</v>
      </c>
      <c r="G474" s="145"/>
      <c r="H474" s="89">
        <v>1.5274694123458297</v>
      </c>
      <c r="I474" s="89">
        <v>1.5274694123458297</v>
      </c>
      <c r="J474" s="253">
        <v>0</v>
      </c>
      <c r="K474" s="89"/>
      <c r="L474" s="89"/>
      <c r="M474" s="89">
        <v>1.2123095708685283</v>
      </c>
      <c r="N474" s="89">
        <v>0</v>
      </c>
      <c r="O474" s="89">
        <v>9.0493039353825022E-2</v>
      </c>
      <c r="P474" s="141">
        <v>0.22466680212347642</v>
      </c>
      <c r="Q474" s="142"/>
      <c r="R474" s="89">
        <v>0.91215209854130808</v>
      </c>
      <c r="S474" s="59">
        <v>0.91215209854130808</v>
      </c>
      <c r="T474" s="59">
        <v>0</v>
      </c>
      <c r="U474" s="59"/>
      <c r="V474" s="59"/>
      <c r="W474" s="59">
        <v>0.84879375468913787</v>
      </c>
      <c r="X474" s="59">
        <v>0</v>
      </c>
      <c r="Y474" s="59">
        <v>6.3358343852170151E-2</v>
      </c>
      <c r="Z474" s="59" t="s">
        <v>140</v>
      </c>
    </row>
    <row r="475" spans="1:26">
      <c r="A475" s="93" t="s">
        <v>1019</v>
      </c>
      <c r="B475" s="93" t="s">
        <v>19</v>
      </c>
      <c r="C475" s="93" t="s">
        <v>119</v>
      </c>
      <c r="D475" s="93">
        <v>2015</v>
      </c>
      <c r="E475" s="93" t="s">
        <v>7</v>
      </c>
      <c r="F475" s="93" t="s">
        <v>105</v>
      </c>
      <c r="G475" s="145"/>
      <c r="H475" s="89">
        <v>0</v>
      </c>
      <c r="I475" s="89">
        <v>0</v>
      </c>
      <c r="J475" s="253">
        <v>0</v>
      </c>
      <c r="K475" s="89"/>
      <c r="L475" s="89"/>
      <c r="M475" s="89">
        <v>0</v>
      </c>
      <c r="N475" s="89">
        <v>0</v>
      </c>
      <c r="O475" s="89">
        <v>0</v>
      </c>
      <c r="P475" s="141">
        <v>0</v>
      </c>
      <c r="Q475" s="142"/>
      <c r="R475" s="89">
        <v>0</v>
      </c>
      <c r="S475" s="59">
        <v>0</v>
      </c>
      <c r="T475" s="59">
        <v>0</v>
      </c>
      <c r="U475" s="59"/>
      <c r="V475" s="59"/>
      <c r="W475" s="59">
        <v>0</v>
      </c>
      <c r="X475" s="59">
        <v>0</v>
      </c>
      <c r="Y475" s="59">
        <v>0</v>
      </c>
      <c r="Z475" s="59" t="s">
        <v>140</v>
      </c>
    </row>
    <row r="476" spans="1:26">
      <c r="A476" s="93" t="s">
        <v>1021</v>
      </c>
      <c r="B476" s="93" t="s">
        <v>19</v>
      </c>
      <c r="C476" s="93" t="s">
        <v>119</v>
      </c>
      <c r="D476" s="93">
        <v>2015</v>
      </c>
      <c r="E476" s="93" t="s">
        <v>7</v>
      </c>
      <c r="F476" s="93" t="s">
        <v>106</v>
      </c>
      <c r="G476" s="145"/>
      <c r="H476" s="89">
        <v>0</v>
      </c>
      <c r="I476" s="89">
        <v>0</v>
      </c>
      <c r="J476" s="253">
        <v>0</v>
      </c>
      <c r="K476" s="89"/>
      <c r="L476" s="89"/>
      <c r="M476" s="89">
        <v>0</v>
      </c>
      <c r="N476" s="89">
        <v>0</v>
      </c>
      <c r="O476" s="89">
        <v>0</v>
      </c>
      <c r="P476" s="141">
        <v>0</v>
      </c>
      <c r="Q476" s="142"/>
      <c r="R476" s="89">
        <v>0</v>
      </c>
      <c r="S476" s="59">
        <v>0</v>
      </c>
      <c r="T476" s="59">
        <v>0</v>
      </c>
      <c r="U476" s="59"/>
      <c r="V476" s="59"/>
      <c r="W476" s="59">
        <v>0</v>
      </c>
      <c r="X476" s="59">
        <v>0</v>
      </c>
      <c r="Y476" s="59">
        <v>0</v>
      </c>
      <c r="Z476" s="59" t="s">
        <v>140</v>
      </c>
    </row>
    <row r="477" spans="1:26">
      <c r="A477" s="93" t="s">
        <v>1026</v>
      </c>
      <c r="B477" s="93" t="s">
        <v>19</v>
      </c>
      <c r="C477" s="93" t="s">
        <v>119</v>
      </c>
      <c r="D477" s="93">
        <v>2015</v>
      </c>
      <c r="E477" s="93" t="s">
        <v>7</v>
      </c>
      <c r="F477" s="93" t="s">
        <v>109</v>
      </c>
      <c r="G477" s="145"/>
      <c r="H477" s="89">
        <v>3.9885215999150439E-6</v>
      </c>
      <c r="I477" s="89">
        <v>3.9885215999150439E-6</v>
      </c>
      <c r="J477" s="253">
        <v>0</v>
      </c>
      <c r="K477" s="89"/>
      <c r="L477" s="89"/>
      <c r="M477" s="89">
        <v>3.2187202557692974E-6</v>
      </c>
      <c r="N477" s="89">
        <v>0</v>
      </c>
      <c r="O477" s="89">
        <v>7.6980134414574602E-7</v>
      </c>
      <c r="P477" s="141">
        <v>0</v>
      </c>
      <c r="Q477" s="142"/>
      <c r="R477" s="89">
        <v>1.2204876095740032E-5</v>
      </c>
      <c r="S477" s="59">
        <v>1.2204876095740032E-5</v>
      </c>
      <c r="T477" s="59">
        <v>0</v>
      </c>
      <c r="U477" s="59"/>
      <c r="V477" s="59"/>
      <c r="W477" s="59">
        <v>9.8492839826540496E-6</v>
      </c>
      <c r="X477" s="59">
        <v>0</v>
      </c>
      <c r="Y477" s="59">
        <v>2.3555921130859828E-6</v>
      </c>
      <c r="Z477" s="59" t="s">
        <v>140</v>
      </c>
    </row>
    <row r="478" spans="1:26">
      <c r="A478" s="93" t="s">
        <v>1028</v>
      </c>
      <c r="B478" s="93" t="s">
        <v>19</v>
      </c>
      <c r="C478" s="93" t="s">
        <v>119</v>
      </c>
      <c r="D478" s="93">
        <v>2015</v>
      </c>
      <c r="E478" s="93" t="s">
        <v>7</v>
      </c>
      <c r="F478" s="93" t="s">
        <v>144</v>
      </c>
      <c r="G478" s="145"/>
      <c r="H478" s="89">
        <v>0</v>
      </c>
      <c r="I478" s="89">
        <v>0</v>
      </c>
      <c r="J478" s="253">
        <v>0</v>
      </c>
      <c r="K478" s="89"/>
      <c r="L478" s="89"/>
      <c r="M478" s="89">
        <v>0</v>
      </c>
      <c r="N478" s="89">
        <v>0</v>
      </c>
      <c r="O478" s="89">
        <v>0</v>
      </c>
      <c r="P478" s="141">
        <v>0</v>
      </c>
      <c r="Q478" s="142"/>
      <c r="R478" s="89">
        <v>0</v>
      </c>
      <c r="S478" s="59">
        <v>0</v>
      </c>
      <c r="T478" s="59">
        <v>0</v>
      </c>
      <c r="U478" s="59"/>
      <c r="V478" s="59"/>
      <c r="W478" s="59">
        <v>0</v>
      </c>
      <c r="X478" s="59">
        <v>0</v>
      </c>
      <c r="Y478" s="59">
        <v>0</v>
      </c>
      <c r="Z478" s="59" t="s">
        <v>140</v>
      </c>
    </row>
    <row r="479" spans="1:26">
      <c r="A479" s="93" t="s">
        <v>1027</v>
      </c>
      <c r="B479" s="93" t="s">
        <v>19</v>
      </c>
      <c r="C479" s="93" t="s">
        <v>119</v>
      </c>
      <c r="D479" s="93">
        <v>2015</v>
      </c>
      <c r="E479" s="93" t="s">
        <v>7</v>
      </c>
      <c r="F479" s="93" t="s">
        <v>147</v>
      </c>
      <c r="G479" s="145"/>
      <c r="H479" s="89">
        <v>3.9885215999150439E-6</v>
      </c>
      <c r="I479" s="89">
        <v>3.9885215999150439E-6</v>
      </c>
      <c r="J479" s="253">
        <v>0</v>
      </c>
      <c r="K479" s="89"/>
      <c r="L479" s="89"/>
      <c r="M479" s="89">
        <v>3.2187202557692974E-6</v>
      </c>
      <c r="N479" s="89">
        <v>0</v>
      </c>
      <c r="O479" s="89">
        <v>7.6980134414574602E-7</v>
      </c>
      <c r="P479" s="141">
        <v>0</v>
      </c>
      <c r="Q479" s="142"/>
      <c r="R479" s="89">
        <v>1.0577559282974697E-5</v>
      </c>
      <c r="S479" s="59">
        <v>1.0577559282974697E-5</v>
      </c>
      <c r="T479" s="59">
        <v>0</v>
      </c>
      <c r="U479" s="59"/>
      <c r="V479" s="59"/>
      <c r="W479" s="59">
        <v>8.5360461183001774E-6</v>
      </c>
      <c r="X479" s="59">
        <v>0</v>
      </c>
      <c r="Y479" s="59">
        <v>2.0415131646745188E-6</v>
      </c>
      <c r="Z479" s="59" t="s">
        <v>140</v>
      </c>
    </row>
    <row r="480" spans="1:26">
      <c r="A480" s="93" t="s">
        <v>1009</v>
      </c>
      <c r="B480" s="93" t="s">
        <v>19</v>
      </c>
      <c r="C480" s="93" t="s">
        <v>119</v>
      </c>
      <c r="D480" s="93">
        <v>2015</v>
      </c>
      <c r="E480" s="93" t="s">
        <v>7</v>
      </c>
      <c r="F480" s="93" t="s">
        <v>2</v>
      </c>
      <c r="G480" s="145"/>
      <c r="H480" s="89">
        <v>6.4394158025304442</v>
      </c>
      <c r="I480" s="89">
        <v>6.4394158025304442</v>
      </c>
      <c r="J480" s="253">
        <v>0</v>
      </c>
      <c r="K480" s="89"/>
      <c r="L480" s="89"/>
      <c r="M480" s="89">
        <v>5.0371279636409714</v>
      </c>
      <c r="N480" s="89">
        <v>0</v>
      </c>
      <c r="O480" s="89">
        <v>0.88552798060839799</v>
      </c>
      <c r="P480" s="141">
        <v>0.51675985828107496</v>
      </c>
      <c r="Q480" s="142"/>
      <c r="R480" s="89">
        <v>4.0461716819828322</v>
      </c>
      <c r="S480" s="59">
        <v>4.0461716819828322</v>
      </c>
      <c r="T480" s="59">
        <v>0</v>
      </c>
      <c r="U480" s="59"/>
      <c r="V480" s="59"/>
      <c r="W480" s="59">
        <v>3.4412069039392801</v>
      </c>
      <c r="X480" s="59">
        <v>0</v>
      </c>
      <c r="Y480" s="59">
        <v>0.60496477804355187</v>
      </c>
      <c r="Z480" s="59" t="s">
        <v>140</v>
      </c>
    </row>
    <row r="481" spans="1:26">
      <c r="A481" s="93" t="s">
        <v>1015</v>
      </c>
      <c r="B481" s="93" t="s">
        <v>19</v>
      </c>
      <c r="C481" s="93" t="s">
        <v>119</v>
      </c>
      <c r="D481" s="93">
        <v>2015</v>
      </c>
      <c r="E481" s="93" t="s">
        <v>7</v>
      </c>
      <c r="F481" s="93" t="s">
        <v>6</v>
      </c>
      <c r="G481" s="145"/>
      <c r="H481" s="89">
        <v>2.161153613793636</v>
      </c>
      <c r="I481" s="89">
        <v>2.068639651457548</v>
      </c>
      <c r="J481" s="253">
        <v>9.2513962336088135E-2</v>
      </c>
      <c r="K481" s="89"/>
      <c r="L481" s="89"/>
      <c r="M481" s="89">
        <v>0.37112296316944554</v>
      </c>
      <c r="N481" s="89">
        <v>9.2513962336088135E-2</v>
      </c>
      <c r="O481" s="89">
        <v>0.95217830655436364</v>
      </c>
      <c r="P481" s="141">
        <v>0.7453383817337389</v>
      </c>
      <c r="Q481" s="142"/>
      <c r="R481" s="89">
        <v>1.3582445581322784</v>
      </c>
      <c r="S481" s="59">
        <v>1.1645051173569523</v>
      </c>
      <c r="T481" s="59">
        <v>0.19373944077532615</v>
      </c>
      <c r="U481" s="59"/>
      <c r="V481" s="59"/>
      <c r="W481" s="59">
        <v>0.32658820758911211</v>
      </c>
      <c r="X481" s="59">
        <v>0.19373944077532615</v>
      </c>
      <c r="Y481" s="59">
        <v>0.83791690976784006</v>
      </c>
      <c r="Z481" s="59" t="s">
        <v>140</v>
      </c>
    </row>
    <row r="482" spans="1:26">
      <c r="A482" s="93" t="s">
        <v>1017</v>
      </c>
      <c r="B482" s="93" t="s">
        <v>19</v>
      </c>
      <c r="C482" s="93" t="s">
        <v>119</v>
      </c>
      <c r="D482" s="93">
        <v>2015</v>
      </c>
      <c r="E482" s="93" t="s">
        <v>7</v>
      </c>
      <c r="F482" s="93" t="s">
        <v>12</v>
      </c>
      <c r="G482" s="145"/>
      <c r="H482" s="89">
        <v>1.5090180288115267</v>
      </c>
      <c r="I482" s="89">
        <v>1.5090180288115267</v>
      </c>
      <c r="J482" s="253">
        <v>0</v>
      </c>
      <c r="K482" s="89"/>
      <c r="L482" s="89"/>
      <c r="M482" s="89">
        <v>1.2000662889172113</v>
      </c>
      <c r="N482" s="89">
        <v>0</v>
      </c>
      <c r="O482" s="89">
        <v>0.30895173989431529</v>
      </c>
      <c r="P482" s="141">
        <v>0</v>
      </c>
      <c r="Q482" s="142"/>
      <c r="R482" s="89">
        <v>1.3837179214698574</v>
      </c>
      <c r="S482" s="59">
        <v>1.3837179214698574</v>
      </c>
      <c r="T482" s="59">
        <v>0</v>
      </c>
      <c r="U482" s="59"/>
      <c r="V482" s="59"/>
      <c r="W482" s="59">
        <v>1.1004197426550222</v>
      </c>
      <c r="X482" s="59">
        <v>0</v>
      </c>
      <c r="Y482" s="59">
        <v>0.28329817881483516</v>
      </c>
      <c r="Z482" s="59" t="s">
        <v>140</v>
      </c>
    </row>
    <row r="483" spans="1:26">
      <c r="A483" s="93" t="s">
        <v>1013</v>
      </c>
      <c r="B483" s="93" t="s">
        <v>19</v>
      </c>
      <c r="C483" s="93" t="s">
        <v>119</v>
      </c>
      <c r="D483" s="93">
        <v>2015</v>
      </c>
      <c r="E483" s="93" t="s">
        <v>7</v>
      </c>
      <c r="F483" s="93" t="s">
        <v>5</v>
      </c>
      <c r="G483" s="145"/>
      <c r="H483" s="89">
        <v>4.4642717752253348E-2</v>
      </c>
      <c r="I483" s="89">
        <v>4.4642717752253348E-2</v>
      </c>
      <c r="J483" s="253">
        <v>0</v>
      </c>
      <c r="K483" s="89"/>
      <c r="L483" s="89"/>
      <c r="M483" s="89">
        <v>4.1375960797065042E-2</v>
      </c>
      <c r="N483" s="89">
        <v>0</v>
      </c>
      <c r="O483" s="89">
        <v>3.2667569551883087E-3</v>
      </c>
      <c r="P483" s="141">
        <v>0</v>
      </c>
      <c r="Q483" s="142"/>
      <c r="R483" s="89">
        <v>2.6264640505115192E-2</v>
      </c>
      <c r="S483" s="59">
        <v>2.6264640505115192E-2</v>
      </c>
      <c r="T483" s="59">
        <v>0</v>
      </c>
      <c r="U483" s="59"/>
      <c r="V483" s="59"/>
      <c r="W483" s="59">
        <v>2.4342710090355109E-2</v>
      </c>
      <c r="X483" s="59">
        <v>0</v>
      </c>
      <c r="Y483" s="59">
        <v>1.921930414760084E-3</v>
      </c>
      <c r="Z483" s="59" t="s">
        <v>140</v>
      </c>
    </row>
    <row r="484" spans="1:26">
      <c r="A484" s="93" t="s">
        <v>1022</v>
      </c>
      <c r="B484" s="93" t="s">
        <v>19</v>
      </c>
      <c r="C484" s="93" t="s">
        <v>119</v>
      </c>
      <c r="D484" s="93">
        <v>2015</v>
      </c>
      <c r="E484" s="93" t="s">
        <v>7</v>
      </c>
      <c r="F484" s="93" t="s">
        <v>4</v>
      </c>
      <c r="G484" s="145"/>
      <c r="H484" s="89">
        <v>13.269345429829871</v>
      </c>
      <c r="I484" s="89">
        <v>13.269345429829871</v>
      </c>
      <c r="J484" s="253">
        <v>0</v>
      </c>
      <c r="K484" s="89"/>
      <c r="L484" s="89"/>
      <c r="M484" s="89">
        <v>12.368021447236956</v>
      </c>
      <c r="N484" s="89">
        <v>0</v>
      </c>
      <c r="O484" s="89">
        <v>0.46965395140110461</v>
      </c>
      <c r="P484" s="141">
        <v>0.43167003119181024</v>
      </c>
      <c r="Q484" s="142"/>
      <c r="R484" s="89">
        <v>8.4740922319945078</v>
      </c>
      <c r="S484" s="59">
        <v>8.4740922319945078</v>
      </c>
      <c r="T484" s="59">
        <v>0</v>
      </c>
      <c r="U484" s="59"/>
      <c r="V484" s="59"/>
      <c r="W484" s="59">
        <v>8.1640757548902609</v>
      </c>
      <c r="X484" s="59">
        <v>0</v>
      </c>
      <c r="Y484" s="59">
        <v>0.31001647710424668</v>
      </c>
      <c r="Z484" s="59" t="s">
        <v>140</v>
      </c>
    </row>
    <row r="485" spans="1:26">
      <c r="A485" s="93" t="s">
        <v>1034</v>
      </c>
      <c r="B485" s="93" t="s">
        <v>21</v>
      </c>
      <c r="C485" s="93" t="s">
        <v>119</v>
      </c>
      <c r="D485" s="93">
        <v>2015</v>
      </c>
      <c r="E485" s="93" t="s">
        <v>7</v>
      </c>
      <c r="F485" s="93" t="s">
        <v>8</v>
      </c>
      <c r="G485" s="145"/>
      <c r="H485" s="89">
        <v>4.61719259717366</v>
      </c>
      <c r="I485" s="89">
        <v>2.7140629173986084</v>
      </c>
      <c r="J485" s="253">
        <v>1.9031296797750519</v>
      </c>
      <c r="K485" s="89"/>
      <c r="L485" s="89"/>
      <c r="M485" s="89">
        <v>1.1316791874502807</v>
      </c>
      <c r="N485" s="89">
        <v>1.9031296797750519</v>
      </c>
      <c r="O485" s="89">
        <v>1.0252435821314365</v>
      </c>
      <c r="P485" s="141">
        <v>0.55714014781689125</v>
      </c>
      <c r="Q485" s="142"/>
      <c r="R485" s="89">
        <v>5.8208978951631032</v>
      </c>
      <c r="S485" s="59">
        <v>1.8354315874605303</v>
      </c>
      <c r="T485" s="59">
        <v>3.9854663077025734</v>
      </c>
      <c r="U485" s="59"/>
      <c r="V485" s="59"/>
      <c r="W485" s="59">
        <v>0.88413733469460298</v>
      </c>
      <c r="X485" s="59">
        <v>3.9854663077025734</v>
      </c>
      <c r="Y485" s="59">
        <v>0.95129425276592738</v>
      </c>
      <c r="Z485" s="59" t="s">
        <v>140</v>
      </c>
    </row>
    <row r="486" spans="1:26">
      <c r="A486" s="93" t="s">
        <v>1051</v>
      </c>
      <c r="B486" s="93" t="s">
        <v>21</v>
      </c>
      <c r="C486" s="93" t="s">
        <v>119</v>
      </c>
      <c r="D486" s="93">
        <v>2015</v>
      </c>
      <c r="E486" s="93" t="s">
        <v>7</v>
      </c>
      <c r="F486" s="93" t="s">
        <v>84</v>
      </c>
      <c r="G486" s="145"/>
      <c r="H486" s="89">
        <v>0.94401989332228686</v>
      </c>
      <c r="I486" s="89">
        <v>0.94401989332228686</v>
      </c>
      <c r="J486" s="253">
        <v>0</v>
      </c>
      <c r="K486" s="89"/>
      <c r="L486" s="89"/>
      <c r="M486" s="89">
        <v>0.19265024541678302</v>
      </c>
      <c r="N486" s="89">
        <v>0</v>
      </c>
      <c r="O486" s="89">
        <v>0.75136964790550387</v>
      </c>
      <c r="P486" s="141">
        <v>0</v>
      </c>
      <c r="Q486" s="142"/>
      <c r="R486" s="89">
        <v>0.93401328245307058</v>
      </c>
      <c r="S486" s="59">
        <v>0.93401328245307058</v>
      </c>
      <c r="T486" s="59">
        <v>0</v>
      </c>
      <c r="U486" s="59"/>
      <c r="V486" s="59"/>
      <c r="W486" s="59">
        <v>0.19060815281536511</v>
      </c>
      <c r="X486" s="59">
        <v>0</v>
      </c>
      <c r="Y486" s="59">
        <v>0.74340512963770544</v>
      </c>
      <c r="Z486" s="59" t="s">
        <v>140</v>
      </c>
    </row>
    <row r="487" spans="1:26">
      <c r="A487" s="93" t="s">
        <v>1056</v>
      </c>
      <c r="B487" s="93" t="s">
        <v>21</v>
      </c>
      <c r="C487" s="93" t="s">
        <v>119</v>
      </c>
      <c r="D487" s="93">
        <v>2015</v>
      </c>
      <c r="E487" s="93" t="s">
        <v>7</v>
      </c>
      <c r="F487" s="93" t="s">
        <v>88</v>
      </c>
      <c r="G487" s="145"/>
      <c r="H487" s="89">
        <v>0</v>
      </c>
      <c r="I487" s="89">
        <v>0</v>
      </c>
      <c r="J487" s="253">
        <v>0</v>
      </c>
      <c r="K487" s="89"/>
      <c r="L487" s="89"/>
      <c r="M487" s="89">
        <v>0</v>
      </c>
      <c r="N487" s="89">
        <v>0</v>
      </c>
      <c r="O487" s="89">
        <v>0</v>
      </c>
      <c r="P487" s="141">
        <v>0</v>
      </c>
      <c r="Q487" s="142"/>
      <c r="R487" s="89">
        <v>0</v>
      </c>
      <c r="S487" s="59">
        <v>0</v>
      </c>
      <c r="T487" s="59">
        <v>0</v>
      </c>
      <c r="U487" s="59"/>
      <c r="V487" s="59"/>
      <c r="W487" s="59">
        <v>0</v>
      </c>
      <c r="X487" s="59">
        <v>0</v>
      </c>
      <c r="Y487" s="59">
        <v>0</v>
      </c>
      <c r="Z487" s="59" t="s">
        <v>140</v>
      </c>
    </row>
    <row r="488" spans="1:26">
      <c r="A488" s="93" t="s">
        <v>1058</v>
      </c>
      <c r="B488" s="93" t="s">
        <v>21</v>
      </c>
      <c r="C488" s="93" t="s">
        <v>119</v>
      </c>
      <c r="D488" s="93">
        <v>2015</v>
      </c>
      <c r="E488" s="93" t="s">
        <v>7</v>
      </c>
      <c r="F488" s="93" t="s">
        <v>89</v>
      </c>
      <c r="G488" s="145"/>
      <c r="H488" s="89">
        <v>0</v>
      </c>
      <c r="I488" s="89">
        <v>0</v>
      </c>
      <c r="J488" s="253">
        <v>0</v>
      </c>
      <c r="K488" s="89"/>
      <c r="L488" s="89"/>
      <c r="M488" s="89">
        <v>0</v>
      </c>
      <c r="N488" s="89">
        <v>0</v>
      </c>
      <c r="O488" s="89">
        <v>0</v>
      </c>
      <c r="P488" s="141">
        <v>0</v>
      </c>
      <c r="Q488" s="142"/>
      <c r="R488" s="89">
        <v>0</v>
      </c>
      <c r="S488" s="59">
        <v>0</v>
      </c>
      <c r="T488" s="59">
        <v>0</v>
      </c>
      <c r="U488" s="59"/>
      <c r="V488" s="59"/>
      <c r="W488" s="59">
        <v>0</v>
      </c>
      <c r="X488" s="59">
        <v>0</v>
      </c>
      <c r="Y488" s="59">
        <v>0</v>
      </c>
      <c r="Z488" s="59" t="s">
        <v>140</v>
      </c>
    </row>
    <row r="489" spans="1:26">
      <c r="A489" s="93" t="s">
        <v>1038</v>
      </c>
      <c r="B489" s="93" t="s">
        <v>21</v>
      </c>
      <c r="C489" s="93" t="s">
        <v>119</v>
      </c>
      <c r="D489" s="93">
        <v>2015</v>
      </c>
      <c r="E489" s="93" t="s">
        <v>7</v>
      </c>
      <c r="F489" s="93" t="s">
        <v>3</v>
      </c>
      <c r="G489" s="145"/>
      <c r="H489" s="89">
        <v>1.3216109680297707</v>
      </c>
      <c r="I489" s="89">
        <v>1.3216109680297707</v>
      </c>
      <c r="J489" s="253">
        <v>0</v>
      </c>
      <c r="K489" s="89"/>
      <c r="L489" s="89"/>
      <c r="M489" s="89">
        <v>0.89652764975263743</v>
      </c>
      <c r="N489" s="89">
        <v>0</v>
      </c>
      <c r="O489" s="89">
        <v>0.17358688027903388</v>
      </c>
      <c r="P489" s="141">
        <v>0.25149643799809951</v>
      </c>
      <c r="Q489" s="142"/>
      <c r="R489" s="89">
        <v>0.78415298305258363</v>
      </c>
      <c r="S489" s="59">
        <v>0.78415298305258363</v>
      </c>
      <c r="T489" s="59">
        <v>0</v>
      </c>
      <c r="U489" s="59"/>
      <c r="V489" s="59"/>
      <c r="W489" s="59">
        <v>0.65695288795101769</v>
      </c>
      <c r="X489" s="59">
        <v>0</v>
      </c>
      <c r="Y489" s="59">
        <v>0.12720009510156594</v>
      </c>
      <c r="Z489" s="59" t="s">
        <v>140</v>
      </c>
    </row>
    <row r="490" spans="1:26">
      <c r="A490" s="93" t="s">
        <v>1046</v>
      </c>
      <c r="B490" s="93" t="s">
        <v>21</v>
      </c>
      <c r="C490" s="93" t="s">
        <v>119</v>
      </c>
      <c r="D490" s="93">
        <v>2015</v>
      </c>
      <c r="E490" s="93" t="s">
        <v>7</v>
      </c>
      <c r="F490" s="93" t="s">
        <v>105</v>
      </c>
      <c r="G490" s="145"/>
      <c r="H490" s="89">
        <v>0</v>
      </c>
      <c r="I490" s="89">
        <v>0</v>
      </c>
      <c r="J490" s="253">
        <v>0</v>
      </c>
      <c r="K490" s="89"/>
      <c r="L490" s="89"/>
      <c r="M490" s="89">
        <v>0</v>
      </c>
      <c r="N490" s="89">
        <v>0</v>
      </c>
      <c r="O490" s="89">
        <v>0</v>
      </c>
      <c r="P490" s="141">
        <v>0</v>
      </c>
      <c r="Q490" s="142"/>
      <c r="R490" s="89">
        <v>0</v>
      </c>
      <c r="S490" s="59">
        <v>0</v>
      </c>
      <c r="T490" s="59">
        <v>0</v>
      </c>
      <c r="U490" s="59"/>
      <c r="V490" s="59"/>
      <c r="W490" s="59">
        <v>0</v>
      </c>
      <c r="X490" s="59">
        <v>0</v>
      </c>
      <c r="Y490" s="59">
        <v>0</v>
      </c>
      <c r="Z490" s="59" t="s">
        <v>140</v>
      </c>
    </row>
    <row r="491" spans="1:26">
      <c r="A491" s="93" t="s">
        <v>1048</v>
      </c>
      <c r="B491" s="93" t="s">
        <v>21</v>
      </c>
      <c r="C491" s="93" t="s">
        <v>119</v>
      </c>
      <c r="D491" s="93">
        <v>2015</v>
      </c>
      <c r="E491" s="93" t="s">
        <v>7</v>
      </c>
      <c r="F491" s="93" t="s">
        <v>106</v>
      </c>
      <c r="G491" s="145"/>
      <c r="H491" s="89">
        <v>0</v>
      </c>
      <c r="I491" s="89">
        <v>0</v>
      </c>
      <c r="J491" s="253">
        <v>0</v>
      </c>
      <c r="K491" s="89"/>
      <c r="L491" s="89"/>
      <c r="M491" s="89">
        <v>0</v>
      </c>
      <c r="N491" s="89">
        <v>0</v>
      </c>
      <c r="O491" s="89">
        <v>0</v>
      </c>
      <c r="P491" s="141">
        <v>0</v>
      </c>
      <c r="Q491" s="142"/>
      <c r="R491" s="89">
        <v>0</v>
      </c>
      <c r="S491" s="59">
        <v>0</v>
      </c>
      <c r="T491" s="59">
        <v>0</v>
      </c>
      <c r="U491" s="59"/>
      <c r="V491" s="59"/>
      <c r="W491" s="59">
        <v>0</v>
      </c>
      <c r="X491" s="59">
        <v>0</v>
      </c>
      <c r="Y491" s="59">
        <v>0</v>
      </c>
      <c r="Z491" s="59" t="s">
        <v>140</v>
      </c>
    </row>
    <row r="492" spans="1:26">
      <c r="A492" s="93" t="s">
        <v>1053</v>
      </c>
      <c r="B492" s="93" t="s">
        <v>21</v>
      </c>
      <c r="C492" s="93" t="s">
        <v>119</v>
      </c>
      <c r="D492" s="93">
        <v>2015</v>
      </c>
      <c r="E492" s="93" t="s">
        <v>7</v>
      </c>
      <c r="F492" s="93" t="s">
        <v>109</v>
      </c>
      <c r="G492" s="145"/>
      <c r="H492" s="89">
        <v>4.4108776305103475E-6</v>
      </c>
      <c r="I492" s="89">
        <v>4.4108776305103475E-6</v>
      </c>
      <c r="J492" s="253">
        <v>0</v>
      </c>
      <c r="K492" s="89"/>
      <c r="L492" s="89"/>
      <c r="M492" s="89">
        <v>5.5779979479550875E-7</v>
      </c>
      <c r="N492" s="89">
        <v>0</v>
      </c>
      <c r="O492" s="89">
        <v>3.8530778357148388E-6</v>
      </c>
      <c r="P492" s="141">
        <v>0</v>
      </c>
      <c r="Q492" s="142"/>
      <c r="R492" s="89">
        <v>1.3497285549361664E-5</v>
      </c>
      <c r="S492" s="59">
        <v>1.3497285549361664E-5</v>
      </c>
      <c r="T492" s="59">
        <v>0</v>
      </c>
      <c r="U492" s="59"/>
      <c r="V492" s="59"/>
      <c r="W492" s="59">
        <v>1.7068673720742568E-6</v>
      </c>
      <c r="X492" s="59">
        <v>0</v>
      </c>
      <c r="Y492" s="59">
        <v>1.1790418177287407E-5</v>
      </c>
      <c r="Z492" s="59" t="s">
        <v>140</v>
      </c>
    </row>
    <row r="493" spans="1:26">
      <c r="A493" s="93" t="s">
        <v>1055</v>
      </c>
      <c r="B493" s="93" t="s">
        <v>21</v>
      </c>
      <c r="C493" s="93" t="s">
        <v>119</v>
      </c>
      <c r="D493" s="93">
        <v>2015</v>
      </c>
      <c r="E493" s="93" t="s">
        <v>7</v>
      </c>
      <c r="F493" s="93" t="s">
        <v>144</v>
      </c>
      <c r="G493" s="145"/>
      <c r="H493" s="89">
        <v>0</v>
      </c>
      <c r="I493" s="89">
        <v>0</v>
      </c>
      <c r="J493" s="253">
        <v>0</v>
      </c>
      <c r="K493" s="89"/>
      <c r="L493" s="89"/>
      <c r="M493" s="89">
        <v>0</v>
      </c>
      <c r="N493" s="89">
        <v>0</v>
      </c>
      <c r="O493" s="89">
        <v>0</v>
      </c>
      <c r="P493" s="141">
        <v>0</v>
      </c>
      <c r="Q493" s="142"/>
      <c r="R493" s="89">
        <v>0</v>
      </c>
      <c r="S493" s="59">
        <v>0</v>
      </c>
      <c r="T493" s="59">
        <v>0</v>
      </c>
      <c r="U493" s="59"/>
      <c r="V493" s="59"/>
      <c r="W493" s="59">
        <v>0</v>
      </c>
      <c r="X493" s="59">
        <v>0</v>
      </c>
      <c r="Y493" s="59">
        <v>0</v>
      </c>
      <c r="Z493" s="59" t="s">
        <v>140</v>
      </c>
    </row>
    <row r="494" spans="1:26">
      <c r="A494" s="93" t="s">
        <v>1054</v>
      </c>
      <c r="B494" s="93" t="s">
        <v>21</v>
      </c>
      <c r="C494" s="93" t="s">
        <v>119</v>
      </c>
      <c r="D494" s="93">
        <v>2015</v>
      </c>
      <c r="E494" s="93" t="s">
        <v>7</v>
      </c>
      <c r="F494" s="93" t="s">
        <v>147</v>
      </c>
      <c r="G494" s="145"/>
      <c r="H494" s="89">
        <v>4.4108776305103475E-6</v>
      </c>
      <c r="I494" s="89">
        <v>4.4108776305103475E-6</v>
      </c>
      <c r="J494" s="253">
        <v>0</v>
      </c>
      <c r="K494" s="89"/>
      <c r="L494" s="89"/>
      <c r="M494" s="89">
        <v>5.5779979479550875E-7</v>
      </c>
      <c r="N494" s="89">
        <v>0</v>
      </c>
      <c r="O494" s="89">
        <v>3.8530778357148388E-6</v>
      </c>
      <c r="P494" s="141">
        <v>0</v>
      </c>
      <c r="Q494" s="142"/>
      <c r="R494" s="89">
        <v>1.1697647476113443E-5</v>
      </c>
      <c r="S494" s="59">
        <v>1.1697647476113443E-5</v>
      </c>
      <c r="T494" s="59">
        <v>0</v>
      </c>
      <c r="U494" s="59"/>
      <c r="V494" s="59"/>
      <c r="W494" s="59">
        <v>1.4792850557976893E-6</v>
      </c>
      <c r="X494" s="59">
        <v>0</v>
      </c>
      <c r="Y494" s="59">
        <v>1.0218362420315754E-5</v>
      </c>
      <c r="Z494" s="59" t="s">
        <v>140</v>
      </c>
    </row>
    <row r="495" spans="1:26">
      <c r="A495" s="93" t="s">
        <v>1036</v>
      </c>
      <c r="B495" s="93" t="s">
        <v>21</v>
      </c>
      <c r="C495" s="93" t="s">
        <v>119</v>
      </c>
      <c r="D495" s="93">
        <v>2015</v>
      </c>
      <c r="E495" s="93" t="s">
        <v>7</v>
      </c>
      <c r="F495" s="93" t="s">
        <v>2</v>
      </c>
      <c r="G495" s="145"/>
      <c r="H495" s="89">
        <v>0</v>
      </c>
      <c r="I495" s="89">
        <v>0</v>
      </c>
      <c r="J495" s="253">
        <v>0</v>
      </c>
      <c r="K495" s="89"/>
      <c r="L495" s="89"/>
      <c r="M495" s="89">
        <v>0</v>
      </c>
      <c r="N495" s="89">
        <v>0</v>
      </c>
      <c r="O495" s="89">
        <v>0</v>
      </c>
      <c r="P495" s="141">
        <v>0</v>
      </c>
      <c r="Q495" s="142"/>
      <c r="R495" s="89">
        <v>0</v>
      </c>
      <c r="S495" s="59">
        <v>0</v>
      </c>
      <c r="T495" s="59">
        <v>0</v>
      </c>
      <c r="U495" s="59"/>
      <c r="V495" s="59"/>
      <c r="W495" s="59">
        <v>0</v>
      </c>
      <c r="X495" s="59">
        <v>0</v>
      </c>
      <c r="Y495" s="59">
        <v>0</v>
      </c>
      <c r="Z495" s="59" t="s">
        <v>140</v>
      </c>
    </row>
    <row r="496" spans="1:26">
      <c r="A496" s="93" t="s">
        <v>1042</v>
      </c>
      <c r="B496" s="93" t="s">
        <v>21</v>
      </c>
      <c r="C496" s="93" t="s">
        <v>119</v>
      </c>
      <c r="D496" s="93">
        <v>2015</v>
      </c>
      <c r="E496" s="93" t="s">
        <v>7</v>
      </c>
      <c r="F496" s="93" t="s">
        <v>6</v>
      </c>
      <c r="G496" s="145"/>
      <c r="H496" s="89">
        <v>2.3149116173701776</v>
      </c>
      <c r="I496" s="89">
        <v>0.41178193759512582</v>
      </c>
      <c r="J496" s="253">
        <v>1.9031296797750519</v>
      </c>
      <c r="K496" s="89"/>
      <c r="L496" s="89"/>
      <c r="M496" s="89">
        <v>4.0865384597117388E-2</v>
      </c>
      <c r="N496" s="89">
        <v>1.9031296797750519</v>
      </c>
      <c r="O496" s="89">
        <v>6.5272843179216722E-2</v>
      </c>
      <c r="P496" s="141">
        <v>0.30564370981879174</v>
      </c>
      <c r="Q496" s="142"/>
      <c r="R496" s="89">
        <v>4.0775425990548824</v>
      </c>
      <c r="S496" s="59">
        <v>9.2076291352308992E-2</v>
      </c>
      <c r="T496" s="59">
        <v>3.9854663077025734</v>
      </c>
      <c r="U496" s="59"/>
      <c r="V496" s="59"/>
      <c r="W496" s="59">
        <v>3.5451251987338409E-2</v>
      </c>
      <c r="X496" s="59">
        <v>3.9854663077025734</v>
      </c>
      <c r="Y496" s="59">
        <v>5.662503936497059E-2</v>
      </c>
      <c r="Z496" s="59" t="s">
        <v>140</v>
      </c>
    </row>
    <row r="497" spans="1:26">
      <c r="A497" s="93" t="s">
        <v>1044</v>
      </c>
      <c r="B497" s="93" t="s">
        <v>21</v>
      </c>
      <c r="C497" s="93" t="s">
        <v>119</v>
      </c>
      <c r="D497" s="93">
        <v>2015</v>
      </c>
      <c r="E497" s="93" t="s">
        <v>7</v>
      </c>
      <c r="F497" s="93" t="s">
        <v>12</v>
      </c>
      <c r="G497" s="145"/>
      <c r="H497" s="89">
        <v>0</v>
      </c>
      <c r="I497" s="89">
        <v>0</v>
      </c>
      <c r="J497" s="253">
        <v>0</v>
      </c>
      <c r="K497" s="89"/>
      <c r="L497" s="89"/>
      <c r="M497" s="89">
        <v>0</v>
      </c>
      <c r="N497" s="89">
        <v>0</v>
      </c>
      <c r="O497" s="89">
        <v>0</v>
      </c>
      <c r="P497" s="141">
        <v>0</v>
      </c>
      <c r="Q497" s="142"/>
      <c r="R497" s="89">
        <v>0</v>
      </c>
      <c r="S497" s="59">
        <v>0</v>
      </c>
      <c r="T497" s="59">
        <v>0</v>
      </c>
      <c r="U497" s="59"/>
      <c r="V497" s="59"/>
      <c r="W497" s="59">
        <v>0</v>
      </c>
      <c r="X497" s="59">
        <v>0</v>
      </c>
      <c r="Y497" s="59">
        <v>0</v>
      </c>
      <c r="Z497" s="59" t="s">
        <v>140</v>
      </c>
    </row>
    <row r="498" spans="1:26">
      <c r="A498" s="93" t="s">
        <v>1040</v>
      </c>
      <c r="B498" s="93" t="s">
        <v>21</v>
      </c>
      <c r="C498" s="93" t="s">
        <v>119</v>
      </c>
      <c r="D498" s="93">
        <v>2015</v>
      </c>
      <c r="E498" s="93" t="s">
        <v>7</v>
      </c>
      <c r="F498" s="93" t="s">
        <v>5</v>
      </c>
      <c r="G498" s="145"/>
      <c r="H498" s="89">
        <v>0</v>
      </c>
      <c r="I498" s="89">
        <v>0</v>
      </c>
      <c r="J498" s="253">
        <v>0</v>
      </c>
      <c r="K498" s="89"/>
      <c r="L498" s="89"/>
      <c r="M498" s="89">
        <v>0</v>
      </c>
      <c r="N498" s="89">
        <v>0</v>
      </c>
      <c r="O498" s="89">
        <v>0</v>
      </c>
      <c r="P498" s="141">
        <v>0</v>
      </c>
      <c r="Q498" s="142"/>
      <c r="R498" s="89">
        <v>0</v>
      </c>
      <c r="S498" s="59">
        <v>0</v>
      </c>
      <c r="T498" s="59">
        <v>0</v>
      </c>
      <c r="U498" s="59"/>
      <c r="V498" s="59"/>
      <c r="W498" s="59">
        <v>0</v>
      </c>
      <c r="X498" s="59">
        <v>0</v>
      </c>
      <c r="Y498" s="59">
        <v>0</v>
      </c>
      <c r="Z498" s="59" t="s">
        <v>140</v>
      </c>
    </row>
    <row r="499" spans="1:26">
      <c r="A499" s="93" t="s">
        <v>1049</v>
      </c>
      <c r="B499" s="93" t="s">
        <v>21</v>
      </c>
      <c r="C499" s="93" t="s">
        <v>119</v>
      </c>
      <c r="D499" s="93">
        <v>2015</v>
      </c>
      <c r="E499" s="93" t="s">
        <v>7</v>
      </c>
      <c r="F499" s="93" t="s">
        <v>4</v>
      </c>
      <c r="G499" s="145"/>
      <c r="H499" s="89">
        <v>3.6645707573794345E-2</v>
      </c>
      <c r="I499" s="89">
        <v>3.6645707573794345E-2</v>
      </c>
      <c r="J499" s="253">
        <v>0</v>
      </c>
      <c r="K499" s="89"/>
      <c r="L499" s="89"/>
      <c r="M499" s="89">
        <v>1.6353498839481037E-3</v>
      </c>
      <c r="N499" s="89">
        <v>0</v>
      </c>
      <c r="O499" s="89">
        <v>3.5010357689846242E-2</v>
      </c>
      <c r="P499" s="141">
        <v>0</v>
      </c>
      <c r="Q499" s="142"/>
      <c r="R499" s="89">
        <v>2.5177332955091034E-2</v>
      </c>
      <c r="S499" s="59">
        <v>2.5177332955091034E-2</v>
      </c>
      <c r="T499" s="59">
        <v>0</v>
      </c>
      <c r="U499" s="59"/>
      <c r="V499" s="59"/>
      <c r="W499" s="59">
        <v>1.1235626558258787E-3</v>
      </c>
      <c r="X499" s="59">
        <v>0</v>
      </c>
      <c r="Y499" s="59">
        <v>2.4053770299265156E-2</v>
      </c>
      <c r="Z499" s="59" t="s">
        <v>140</v>
      </c>
    </row>
    <row r="500" spans="1:26">
      <c r="A500" s="93" t="s">
        <v>1061</v>
      </c>
      <c r="B500" s="93" t="s">
        <v>23</v>
      </c>
      <c r="C500" s="93" t="s">
        <v>118</v>
      </c>
      <c r="D500" s="93">
        <v>2015</v>
      </c>
      <c r="E500" s="93" t="s">
        <v>7</v>
      </c>
      <c r="F500" s="93" t="s">
        <v>8</v>
      </c>
      <c r="G500" s="145"/>
      <c r="H500" s="89">
        <v>64.435737081100172</v>
      </c>
      <c r="I500" s="89">
        <v>64.411608195809805</v>
      </c>
      <c r="J500" s="253">
        <v>2.4128885290364766E-2</v>
      </c>
      <c r="K500" s="89"/>
      <c r="L500" s="89"/>
      <c r="M500" s="89">
        <v>49.253748785905088</v>
      </c>
      <c r="N500" s="89">
        <v>2.4128885290364766E-2</v>
      </c>
      <c r="O500" s="89">
        <v>9.9450794099211279</v>
      </c>
      <c r="P500" s="141">
        <v>5.2127799999835869</v>
      </c>
      <c r="Q500" s="142"/>
      <c r="R500" s="89">
        <v>47.36747671011203</v>
      </c>
      <c r="S500" s="59">
        <v>47.319967987903709</v>
      </c>
      <c r="T500" s="59">
        <v>4.750872220832103E-2</v>
      </c>
      <c r="U500" s="59"/>
      <c r="V500" s="59"/>
      <c r="W500" s="59">
        <v>38.876345908039092</v>
      </c>
      <c r="X500" s="59">
        <v>4.750872220832103E-2</v>
      </c>
      <c r="Y500" s="59">
        <v>8.4436220798646193</v>
      </c>
      <c r="Z500" s="59" t="s">
        <v>140</v>
      </c>
    </row>
    <row r="501" spans="1:26">
      <c r="A501" s="93" t="s">
        <v>1078</v>
      </c>
      <c r="B501" s="93" t="s">
        <v>23</v>
      </c>
      <c r="C501" s="93" t="s">
        <v>118</v>
      </c>
      <c r="D501" s="93">
        <v>2015</v>
      </c>
      <c r="E501" s="93" t="s">
        <v>7</v>
      </c>
      <c r="F501" s="93" t="s">
        <v>84</v>
      </c>
      <c r="G501" s="145"/>
      <c r="H501" s="89">
        <v>0.10595249701876858</v>
      </c>
      <c r="I501" s="89">
        <v>0.10595249701876858</v>
      </c>
      <c r="J501" s="253">
        <v>0</v>
      </c>
      <c r="K501" s="89"/>
      <c r="L501" s="89"/>
      <c r="M501" s="89">
        <v>1.1866379975333271E-2</v>
      </c>
      <c r="N501" s="89">
        <v>0</v>
      </c>
      <c r="O501" s="89">
        <v>9.4086117043435308E-2</v>
      </c>
      <c r="P501" s="141">
        <v>0</v>
      </c>
      <c r="Q501" s="142"/>
      <c r="R501" s="89">
        <v>0.10482940055036963</v>
      </c>
      <c r="S501" s="59">
        <v>0.10482940055036963</v>
      </c>
      <c r="T501" s="59">
        <v>0</v>
      </c>
      <c r="U501" s="59"/>
      <c r="V501" s="59"/>
      <c r="W501" s="59">
        <v>1.1740596347594737E-2</v>
      </c>
      <c r="X501" s="59">
        <v>0</v>
      </c>
      <c r="Y501" s="59">
        <v>9.3088804202774891E-2</v>
      </c>
      <c r="Z501" s="59" t="s">
        <v>140</v>
      </c>
    </row>
    <row r="502" spans="1:26">
      <c r="A502" s="93" t="s">
        <v>1083</v>
      </c>
      <c r="B502" s="93" t="s">
        <v>23</v>
      </c>
      <c r="C502" s="93" t="s">
        <v>118</v>
      </c>
      <c r="D502" s="93">
        <v>2015</v>
      </c>
      <c r="E502" s="93" t="s">
        <v>7</v>
      </c>
      <c r="F502" s="93" t="s">
        <v>88</v>
      </c>
      <c r="G502" s="145"/>
      <c r="H502" s="89">
        <v>0</v>
      </c>
      <c r="I502" s="89">
        <v>0</v>
      </c>
      <c r="J502" s="253">
        <v>0</v>
      </c>
      <c r="K502" s="89"/>
      <c r="L502" s="89"/>
      <c r="M502" s="89">
        <v>0</v>
      </c>
      <c r="N502" s="89">
        <v>0</v>
      </c>
      <c r="O502" s="89">
        <v>0</v>
      </c>
      <c r="P502" s="141">
        <v>0</v>
      </c>
      <c r="Q502" s="142"/>
      <c r="R502" s="89">
        <v>0</v>
      </c>
      <c r="S502" s="59">
        <v>0</v>
      </c>
      <c r="T502" s="59">
        <v>0</v>
      </c>
      <c r="U502" s="59"/>
      <c r="V502" s="59"/>
      <c r="W502" s="59">
        <v>0</v>
      </c>
      <c r="X502" s="59">
        <v>0</v>
      </c>
      <c r="Y502" s="59">
        <v>0</v>
      </c>
      <c r="Z502" s="59" t="s">
        <v>140</v>
      </c>
    </row>
    <row r="503" spans="1:26">
      <c r="A503" s="93" t="s">
        <v>1085</v>
      </c>
      <c r="B503" s="93" t="s">
        <v>23</v>
      </c>
      <c r="C503" s="93" t="s">
        <v>118</v>
      </c>
      <c r="D503" s="93">
        <v>2015</v>
      </c>
      <c r="E503" s="93" t="s">
        <v>7</v>
      </c>
      <c r="F503" s="93" t="s">
        <v>89</v>
      </c>
      <c r="G503" s="145"/>
      <c r="H503" s="89">
        <v>0</v>
      </c>
      <c r="I503" s="89">
        <v>0</v>
      </c>
      <c r="J503" s="253">
        <v>0</v>
      </c>
      <c r="K503" s="89"/>
      <c r="L503" s="89"/>
      <c r="M503" s="89">
        <v>0</v>
      </c>
      <c r="N503" s="89">
        <v>0</v>
      </c>
      <c r="O503" s="89">
        <v>0</v>
      </c>
      <c r="P503" s="141">
        <v>0</v>
      </c>
      <c r="Q503" s="142"/>
      <c r="R503" s="89">
        <v>0</v>
      </c>
      <c r="S503" s="59">
        <v>0</v>
      </c>
      <c r="T503" s="59">
        <v>0</v>
      </c>
      <c r="U503" s="59"/>
      <c r="V503" s="59"/>
      <c r="W503" s="59">
        <v>0</v>
      </c>
      <c r="X503" s="59">
        <v>0</v>
      </c>
      <c r="Y503" s="59">
        <v>0</v>
      </c>
      <c r="Z503" s="59" t="s">
        <v>140</v>
      </c>
    </row>
    <row r="504" spans="1:26">
      <c r="A504" s="93" t="s">
        <v>1065</v>
      </c>
      <c r="B504" s="93" t="s">
        <v>23</v>
      </c>
      <c r="C504" s="93" t="s">
        <v>118</v>
      </c>
      <c r="D504" s="93">
        <v>2015</v>
      </c>
      <c r="E504" s="93" t="s">
        <v>7</v>
      </c>
      <c r="F504" s="93" t="s">
        <v>3</v>
      </c>
      <c r="G504" s="145"/>
      <c r="H504" s="89">
        <v>0</v>
      </c>
      <c r="I504" s="89">
        <v>0</v>
      </c>
      <c r="J504" s="253">
        <v>0</v>
      </c>
      <c r="K504" s="89"/>
      <c r="L504" s="89"/>
      <c r="M504" s="89">
        <v>0</v>
      </c>
      <c r="N504" s="89">
        <v>0</v>
      </c>
      <c r="O504" s="89">
        <v>0</v>
      </c>
      <c r="P504" s="141">
        <v>0</v>
      </c>
      <c r="Q504" s="142"/>
      <c r="R504" s="89">
        <v>0</v>
      </c>
      <c r="S504" s="59">
        <v>0</v>
      </c>
      <c r="T504" s="59">
        <v>0</v>
      </c>
      <c r="U504" s="59"/>
      <c r="V504" s="59"/>
      <c r="W504" s="59">
        <v>0</v>
      </c>
      <c r="X504" s="59">
        <v>0</v>
      </c>
      <c r="Y504" s="59">
        <v>0</v>
      </c>
      <c r="Z504" s="59" t="s">
        <v>140</v>
      </c>
    </row>
    <row r="505" spans="1:26">
      <c r="A505" s="93" t="s">
        <v>1073</v>
      </c>
      <c r="B505" s="93" t="s">
        <v>23</v>
      </c>
      <c r="C505" s="93" t="s">
        <v>118</v>
      </c>
      <c r="D505" s="93">
        <v>2015</v>
      </c>
      <c r="E505" s="93" t="s">
        <v>7</v>
      </c>
      <c r="F505" s="93" t="s">
        <v>105</v>
      </c>
      <c r="G505" s="145"/>
      <c r="H505" s="89">
        <v>0</v>
      </c>
      <c r="I505" s="89">
        <v>0</v>
      </c>
      <c r="J505" s="253">
        <v>0</v>
      </c>
      <c r="K505" s="89"/>
      <c r="L505" s="89"/>
      <c r="M505" s="89">
        <v>0</v>
      </c>
      <c r="N505" s="89">
        <v>0</v>
      </c>
      <c r="O505" s="89">
        <v>0</v>
      </c>
      <c r="P505" s="141">
        <v>0</v>
      </c>
      <c r="Q505" s="142"/>
      <c r="R505" s="89">
        <v>0</v>
      </c>
      <c r="S505" s="59">
        <v>0</v>
      </c>
      <c r="T505" s="59">
        <v>0</v>
      </c>
      <c r="U505" s="59"/>
      <c r="V505" s="59"/>
      <c r="W505" s="59">
        <v>0</v>
      </c>
      <c r="X505" s="59">
        <v>0</v>
      </c>
      <c r="Y505" s="59">
        <v>0</v>
      </c>
      <c r="Z505" s="59" t="s">
        <v>140</v>
      </c>
    </row>
    <row r="506" spans="1:26">
      <c r="A506" s="93" t="s">
        <v>1075</v>
      </c>
      <c r="B506" s="93" t="s">
        <v>23</v>
      </c>
      <c r="C506" s="93" t="s">
        <v>118</v>
      </c>
      <c r="D506" s="93">
        <v>2015</v>
      </c>
      <c r="E506" s="93" t="s">
        <v>7</v>
      </c>
      <c r="F506" s="93" t="s">
        <v>106</v>
      </c>
      <c r="G506" s="145"/>
      <c r="H506" s="89">
        <v>0</v>
      </c>
      <c r="I506" s="89">
        <v>0</v>
      </c>
      <c r="J506" s="253">
        <v>0</v>
      </c>
      <c r="K506" s="89"/>
      <c r="L506" s="89"/>
      <c r="M506" s="89">
        <v>0</v>
      </c>
      <c r="N506" s="89">
        <v>0</v>
      </c>
      <c r="O506" s="89">
        <v>0</v>
      </c>
      <c r="P506" s="141">
        <v>0</v>
      </c>
      <c r="Q506" s="142"/>
      <c r="R506" s="89">
        <v>0</v>
      </c>
      <c r="S506" s="59">
        <v>0</v>
      </c>
      <c r="T506" s="59">
        <v>0</v>
      </c>
      <c r="U506" s="59"/>
      <c r="V506" s="59"/>
      <c r="W506" s="59">
        <v>0</v>
      </c>
      <c r="X506" s="59">
        <v>0</v>
      </c>
      <c r="Y506" s="59">
        <v>0</v>
      </c>
      <c r="Z506" s="59" t="s">
        <v>140</v>
      </c>
    </row>
    <row r="507" spans="1:26">
      <c r="A507" s="93" t="s">
        <v>1080</v>
      </c>
      <c r="B507" s="93" t="s">
        <v>23</v>
      </c>
      <c r="C507" s="93" t="s">
        <v>118</v>
      </c>
      <c r="D507" s="93">
        <v>2015</v>
      </c>
      <c r="E507" s="93" t="s">
        <v>7</v>
      </c>
      <c r="F507" s="93" t="s">
        <v>109</v>
      </c>
      <c r="G507" s="145"/>
      <c r="H507" s="89">
        <v>0.29980117996486294</v>
      </c>
      <c r="I507" s="89">
        <v>0.29980117996486294</v>
      </c>
      <c r="J507" s="253">
        <v>0</v>
      </c>
      <c r="K507" s="89"/>
      <c r="L507" s="89"/>
      <c r="M507" s="89">
        <v>0.23866546716713935</v>
      </c>
      <c r="N507" s="89">
        <v>0</v>
      </c>
      <c r="O507" s="89">
        <v>6.1135712797723604E-2</v>
      </c>
      <c r="P507" s="141">
        <v>0</v>
      </c>
      <c r="Q507" s="142"/>
      <c r="R507" s="89">
        <v>0.7950727292668166</v>
      </c>
      <c r="S507" s="59">
        <v>0.7950727292668166</v>
      </c>
      <c r="T507" s="59">
        <v>0</v>
      </c>
      <c r="U507" s="59"/>
      <c r="V507" s="59"/>
      <c r="W507" s="59">
        <v>0.63294081892725362</v>
      </c>
      <c r="X507" s="59">
        <v>0</v>
      </c>
      <c r="Y507" s="59">
        <v>0.16213191033956301</v>
      </c>
      <c r="Z507" s="59" t="s">
        <v>140</v>
      </c>
    </row>
    <row r="508" spans="1:26">
      <c r="A508" s="93" t="s">
        <v>1082</v>
      </c>
      <c r="B508" s="93" t="s">
        <v>23</v>
      </c>
      <c r="C508" s="93" t="s">
        <v>118</v>
      </c>
      <c r="D508" s="93">
        <v>2015</v>
      </c>
      <c r="E508" s="93" t="s">
        <v>7</v>
      </c>
      <c r="F508" s="93" t="s">
        <v>144</v>
      </c>
      <c r="G508" s="145"/>
      <c r="H508" s="89">
        <v>0</v>
      </c>
      <c r="I508" s="89">
        <v>0</v>
      </c>
      <c r="J508" s="253">
        <v>0</v>
      </c>
      <c r="K508" s="89"/>
      <c r="L508" s="89"/>
      <c r="M508" s="89">
        <v>0</v>
      </c>
      <c r="N508" s="89">
        <v>0</v>
      </c>
      <c r="O508" s="89">
        <v>0</v>
      </c>
      <c r="P508" s="141">
        <v>0</v>
      </c>
      <c r="Q508" s="142"/>
      <c r="R508" s="89">
        <v>0</v>
      </c>
      <c r="S508" s="59">
        <v>0</v>
      </c>
      <c r="T508" s="59">
        <v>0</v>
      </c>
      <c r="U508" s="59"/>
      <c r="V508" s="59"/>
      <c r="W508" s="59">
        <v>0</v>
      </c>
      <c r="X508" s="59">
        <v>0</v>
      </c>
      <c r="Y508" s="59">
        <v>0</v>
      </c>
      <c r="Z508" s="59" t="s">
        <v>140</v>
      </c>
    </row>
    <row r="509" spans="1:26">
      <c r="A509" s="93" t="s">
        <v>1081</v>
      </c>
      <c r="B509" s="93" t="s">
        <v>23</v>
      </c>
      <c r="C509" s="93" t="s">
        <v>118</v>
      </c>
      <c r="D509" s="93">
        <v>2015</v>
      </c>
      <c r="E509" s="93" t="s">
        <v>7</v>
      </c>
      <c r="F509" s="93" t="s">
        <v>147</v>
      </c>
      <c r="G509" s="145"/>
      <c r="H509" s="89">
        <v>0.29980117996486294</v>
      </c>
      <c r="I509" s="89">
        <v>0.29980117996486294</v>
      </c>
      <c r="J509" s="253">
        <v>0</v>
      </c>
      <c r="K509" s="89"/>
      <c r="L509" s="89"/>
      <c r="M509" s="89">
        <v>0.23866546716713935</v>
      </c>
      <c r="N509" s="89">
        <v>0</v>
      </c>
      <c r="O509" s="89">
        <v>6.1135712797723604E-2</v>
      </c>
      <c r="P509" s="141">
        <v>0</v>
      </c>
      <c r="Q509" s="142"/>
      <c r="R509" s="89">
        <v>0.7950727292668166</v>
      </c>
      <c r="S509" s="59">
        <v>0.7950727292668166</v>
      </c>
      <c r="T509" s="59">
        <v>0</v>
      </c>
      <c r="U509" s="59"/>
      <c r="V509" s="59"/>
      <c r="W509" s="59">
        <v>0.63294081892725362</v>
      </c>
      <c r="X509" s="59">
        <v>0</v>
      </c>
      <c r="Y509" s="59">
        <v>0.16213191033956301</v>
      </c>
      <c r="Z509" s="59" t="s">
        <v>140</v>
      </c>
    </row>
    <row r="510" spans="1:26">
      <c r="A510" s="93" t="s">
        <v>1063</v>
      </c>
      <c r="B510" s="93" t="s">
        <v>23</v>
      </c>
      <c r="C510" s="93" t="s">
        <v>118</v>
      </c>
      <c r="D510" s="93">
        <v>2015</v>
      </c>
      <c r="E510" s="93" t="s">
        <v>7</v>
      </c>
      <c r="F510" s="93" t="s">
        <v>2</v>
      </c>
      <c r="G510" s="145"/>
      <c r="H510" s="89">
        <v>20.5540171714885</v>
      </c>
      <c r="I510" s="89">
        <v>20.5540171714885</v>
      </c>
      <c r="J510" s="253">
        <v>0</v>
      </c>
      <c r="K510" s="89"/>
      <c r="L510" s="89"/>
      <c r="M510" s="89">
        <v>16.232930281711138</v>
      </c>
      <c r="N510" s="89">
        <v>0</v>
      </c>
      <c r="O510" s="89">
        <v>2.6345233100047269</v>
      </c>
      <c r="P510" s="141">
        <v>1.6865635797726348</v>
      </c>
      <c r="Q510" s="142"/>
      <c r="R510" s="89">
        <v>15.952681790683584</v>
      </c>
      <c r="S510" s="59">
        <v>15.952681790683584</v>
      </c>
      <c r="T510" s="59">
        <v>0</v>
      </c>
      <c r="U510" s="59"/>
      <c r="V510" s="59"/>
      <c r="W510" s="59">
        <v>13.725157454644037</v>
      </c>
      <c r="X510" s="59">
        <v>0</v>
      </c>
      <c r="Y510" s="59">
        <v>2.2275243360395471</v>
      </c>
      <c r="Z510" s="59" t="s">
        <v>140</v>
      </c>
    </row>
    <row r="511" spans="1:26">
      <c r="A511" s="93" t="s">
        <v>1069</v>
      </c>
      <c r="B511" s="93" t="s">
        <v>23</v>
      </c>
      <c r="C511" s="93" t="s">
        <v>118</v>
      </c>
      <c r="D511" s="93">
        <v>2015</v>
      </c>
      <c r="E511" s="93" t="s">
        <v>7</v>
      </c>
      <c r="F511" s="93" t="s">
        <v>6</v>
      </c>
      <c r="G511" s="145"/>
      <c r="H511" s="89">
        <v>8.6671386199406015</v>
      </c>
      <c r="I511" s="89">
        <v>8.6430097346502368</v>
      </c>
      <c r="J511" s="253">
        <v>2.4128885290364766E-2</v>
      </c>
      <c r="K511" s="89"/>
      <c r="L511" s="89"/>
      <c r="M511" s="89">
        <v>4.1161801946883125</v>
      </c>
      <c r="N511" s="89">
        <v>2.4128885290364766E-2</v>
      </c>
      <c r="O511" s="89">
        <v>1.5798220610753577</v>
      </c>
      <c r="P511" s="141">
        <v>2.9470074788865674</v>
      </c>
      <c r="Q511" s="142"/>
      <c r="R511" s="89">
        <v>5.005489882673583</v>
      </c>
      <c r="S511" s="59">
        <v>4.9579811604652617</v>
      </c>
      <c r="T511" s="59">
        <v>4.750872220832103E-2</v>
      </c>
      <c r="U511" s="59"/>
      <c r="V511" s="59"/>
      <c r="W511" s="59">
        <v>3.5828538933063969</v>
      </c>
      <c r="X511" s="59">
        <v>4.750872220832103E-2</v>
      </c>
      <c r="Y511" s="59">
        <v>1.3751272671588646</v>
      </c>
      <c r="Z511" s="59" t="s">
        <v>140</v>
      </c>
    </row>
    <row r="512" spans="1:26">
      <c r="A512" s="93" t="s">
        <v>1071</v>
      </c>
      <c r="B512" s="93" t="s">
        <v>23</v>
      </c>
      <c r="C512" s="93" t="s">
        <v>118</v>
      </c>
      <c r="D512" s="93">
        <v>2015</v>
      </c>
      <c r="E512" s="93" t="s">
        <v>7</v>
      </c>
      <c r="F512" s="93" t="s">
        <v>12</v>
      </c>
      <c r="G512" s="145"/>
      <c r="H512" s="89">
        <v>13.593497515743902</v>
      </c>
      <c r="I512" s="89">
        <v>13.593497515743902</v>
      </c>
      <c r="J512" s="253">
        <v>0</v>
      </c>
      <c r="K512" s="89"/>
      <c r="L512" s="89"/>
      <c r="M512" s="89">
        <v>9.5655315680496837</v>
      </c>
      <c r="N512" s="89">
        <v>0</v>
      </c>
      <c r="O512" s="89">
        <v>4.0279659476942173</v>
      </c>
      <c r="P512" s="141">
        <v>0</v>
      </c>
      <c r="Q512" s="142"/>
      <c r="R512" s="89">
        <v>12.161702565268062</v>
      </c>
      <c r="S512" s="59">
        <v>12.161702565268062</v>
      </c>
      <c r="T512" s="59">
        <v>0</v>
      </c>
      <c r="U512" s="59"/>
      <c r="V512" s="59"/>
      <c r="W512" s="59">
        <v>8.5579998579884364</v>
      </c>
      <c r="X512" s="59">
        <v>0</v>
      </c>
      <c r="Y512" s="59">
        <v>3.6037027072796257</v>
      </c>
      <c r="Z512" s="59" t="s">
        <v>140</v>
      </c>
    </row>
    <row r="513" spans="1:26">
      <c r="A513" s="93" t="s">
        <v>1067</v>
      </c>
      <c r="B513" s="93" t="s">
        <v>23</v>
      </c>
      <c r="C513" s="93" t="s">
        <v>118</v>
      </c>
      <c r="D513" s="93">
        <v>2015</v>
      </c>
      <c r="E513" s="93" t="s">
        <v>7</v>
      </c>
      <c r="F513" s="93" t="s">
        <v>5</v>
      </c>
      <c r="G513" s="145"/>
      <c r="H513" s="89">
        <v>6.4126853777160635</v>
      </c>
      <c r="I513" s="89">
        <v>6.4126853777160635</v>
      </c>
      <c r="J513" s="253">
        <v>0</v>
      </c>
      <c r="K513" s="89"/>
      <c r="L513" s="89"/>
      <c r="M513" s="89">
        <v>5.5424866678475002</v>
      </c>
      <c r="N513" s="89">
        <v>0</v>
      </c>
      <c r="O513" s="89">
        <v>0.74345519489478218</v>
      </c>
      <c r="P513" s="141">
        <v>0.12674351497378109</v>
      </c>
      <c r="Q513" s="142"/>
      <c r="R513" s="89">
        <v>3.761754059339617</v>
      </c>
      <c r="S513" s="59">
        <v>3.761754059339617</v>
      </c>
      <c r="T513" s="59">
        <v>0</v>
      </c>
      <c r="U513" s="59"/>
      <c r="V513" s="59"/>
      <c r="W513" s="59">
        <v>3.3168413225691729</v>
      </c>
      <c r="X513" s="59">
        <v>0</v>
      </c>
      <c r="Y513" s="59">
        <v>0.44491273677044418</v>
      </c>
      <c r="Z513" s="59" t="s">
        <v>140</v>
      </c>
    </row>
    <row r="514" spans="1:26">
      <c r="A514" s="93" t="s">
        <v>1076</v>
      </c>
      <c r="B514" s="93" t="s">
        <v>23</v>
      </c>
      <c r="C514" s="93" t="s">
        <v>118</v>
      </c>
      <c r="D514" s="93">
        <v>2015</v>
      </c>
      <c r="E514" s="93" t="s">
        <v>7</v>
      </c>
      <c r="F514" s="93" t="s">
        <v>4</v>
      </c>
      <c r="G514" s="145"/>
      <c r="H514" s="89">
        <v>14.802644719227468</v>
      </c>
      <c r="I514" s="89">
        <v>14.802644719227468</v>
      </c>
      <c r="J514" s="253">
        <v>0</v>
      </c>
      <c r="K514" s="89"/>
      <c r="L514" s="89"/>
      <c r="M514" s="89">
        <v>13.546088226465978</v>
      </c>
      <c r="N514" s="89">
        <v>0</v>
      </c>
      <c r="O514" s="89">
        <v>0.80409106641088501</v>
      </c>
      <c r="P514" s="141">
        <v>0.45246542635060416</v>
      </c>
      <c r="Q514" s="142"/>
      <c r="R514" s="89">
        <v>9.5859462823299992</v>
      </c>
      <c r="S514" s="59">
        <v>9.5859462823299992</v>
      </c>
      <c r="T514" s="59">
        <v>0</v>
      </c>
      <c r="U514" s="59"/>
      <c r="V514" s="59"/>
      <c r="W514" s="59">
        <v>9.048811964256199</v>
      </c>
      <c r="X514" s="59">
        <v>0</v>
      </c>
      <c r="Y514" s="59">
        <v>0.53713431807380063</v>
      </c>
      <c r="Z514" s="59" t="s">
        <v>140</v>
      </c>
    </row>
    <row r="515" spans="1:26">
      <c r="A515" s="93" t="s">
        <v>1088</v>
      </c>
      <c r="B515" s="93" t="s">
        <v>25</v>
      </c>
      <c r="C515" s="93" t="s">
        <v>119</v>
      </c>
      <c r="D515" s="93">
        <v>2015</v>
      </c>
      <c r="E515" s="93" t="s">
        <v>7</v>
      </c>
      <c r="F515" s="93" t="s">
        <v>8</v>
      </c>
      <c r="G515" s="145"/>
      <c r="H515" s="89">
        <v>42.564656489125731</v>
      </c>
      <c r="I515" s="89">
        <v>42.552033465078836</v>
      </c>
      <c r="J515" s="253">
        <v>1.2623024046896032E-2</v>
      </c>
      <c r="K515" s="89"/>
      <c r="L515" s="89"/>
      <c r="M515" s="89">
        <v>33.597540277360906</v>
      </c>
      <c r="N515" s="89">
        <v>1.2623024046896032E-2</v>
      </c>
      <c r="O515" s="89">
        <v>7.6754437625452292</v>
      </c>
      <c r="P515" s="141">
        <v>1.2790494251727047</v>
      </c>
      <c r="Q515" s="142"/>
      <c r="R515" s="89">
        <v>33.936611491886907</v>
      </c>
      <c r="S515" s="59">
        <v>33.91017680507872</v>
      </c>
      <c r="T515" s="59">
        <v>2.6434686808189528E-2</v>
      </c>
      <c r="U515" s="59"/>
      <c r="V515" s="59"/>
      <c r="W515" s="59">
        <v>27.354691033021716</v>
      </c>
      <c r="X515" s="59">
        <v>2.6434686808189528E-2</v>
      </c>
      <c r="Y515" s="59">
        <v>6.5554857720570077</v>
      </c>
      <c r="Z515" s="59" t="s">
        <v>140</v>
      </c>
    </row>
    <row r="516" spans="1:26">
      <c r="A516" s="93" t="s">
        <v>1105</v>
      </c>
      <c r="B516" s="93" t="s">
        <v>25</v>
      </c>
      <c r="C516" s="93" t="s">
        <v>119</v>
      </c>
      <c r="D516" s="93">
        <v>2015</v>
      </c>
      <c r="E516" s="93" t="s">
        <v>7</v>
      </c>
      <c r="F516" s="93" t="s">
        <v>84</v>
      </c>
      <c r="G516" s="145"/>
      <c r="H516" s="89">
        <v>0.10927016911549974</v>
      </c>
      <c r="I516" s="89">
        <v>0.10927016911549974</v>
      </c>
      <c r="J516" s="253">
        <v>0</v>
      </c>
      <c r="K516" s="89"/>
      <c r="L516" s="89"/>
      <c r="M516" s="89">
        <v>2.4055391202738932E-2</v>
      </c>
      <c r="N516" s="89">
        <v>0</v>
      </c>
      <c r="O516" s="89">
        <v>8.5214777912760803E-2</v>
      </c>
      <c r="P516" s="141">
        <v>0</v>
      </c>
      <c r="Q516" s="142"/>
      <c r="R516" s="89">
        <v>0.10811190532287543</v>
      </c>
      <c r="S516" s="59">
        <v>0.10811190532287543</v>
      </c>
      <c r="T516" s="59">
        <v>0</v>
      </c>
      <c r="U516" s="59"/>
      <c r="V516" s="59"/>
      <c r="W516" s="59">
        <v>2.3800404055989897E-2</v>
      </c>
      <c r="X516" s="59">
        <v>0</v>
      </c>
      <c r="Y516" s="59">
        <v>8.4311501266885538E-2</v>
      </c>
      <c r="Z516" s="59" t="s">
        <v>140</v>
      </c>
    </row>
    <row r="517" spans="1:26">
      <c r="A517" s="93" t="s">
        <v>1110</v>
      </c>
      <c r="B517" s="93" t="s">
        <v>25</v>
      </c>
      <c r="C517" s="93" t="s">
        <v>119</v>
      </c>
      <c r="D517" s="93">
        <v>2015</v>
      </c>
      <c r="E517" s="93" t="s">
        <v>7</v>
      </c>
      <c r="F517" s="93" t="s">
        <v>88</v>
      </c>
      <c r="G517" s="145"/>
      <c r="H517" s="89">
        <v>0</v>
      </c>
      <c r="I517" s="89">
        <v>0</v>
      </c>
      <c r="J517" s="253">
        <v>0</v>
      </c>
      <c r="K517" s="89"/>
      <c r="L517" s="89"/>
      <c r="M517" s="89">
        <v>0</v>
      </c>
      <c r="N517" s="89">
        <v>0</v>
      </c>
      <c r="O517" s="89">
        <v>0</v>
      </c>
      <c r="P517" s="141">
        <v>0</v>
      </c>
      <c r="Q517" s="142"/>
      <c r="R517" s="89">
        <v>0</v>
      </c>
      <c r="S517" s="59">
        <v>0</v>
      </c>
      <c r="T517" s="59">
        <v>0</v>
      </c>
      <c r="U517" s="59"/>
      <c r="V517" s="59"/>
      <c r="W517" s="59">
        <v>0</v>
      </c>
      <c r="X517" s="59">
        <v>0</v>
      </c>
      <c r="Y517" s="59">
        <v>0</v>
      </c>
      <c r="Z517" s="59" t="s">
        <v>140</v>
      </c>
    </row>
    <row r="518" spans="1:26">
      <c r="A518" s="93" t="s">
        <v>1112</v>
      </c>
      <c r="B518" s="93" t="s">
        <v>25</v>
      </c>
      <c r="C518" s="93" t="s">
        <v>119</v>
      </c>
      <c r="D518" s="93">
        <v>2015</v>
      </c>
      <c r="E518" s="93" t="s">
        <v>7</v>
      </c>
      <c r="F518" s="93" t="s">
        <v>89</v>
      </c>
      <c r="G518" s="145"/>
      <c r="H518" s="89">
        <v>0</v>
      </c>
      <c r="I518" s="89">
        <v>0</v>
      </c>
      <c r="J518" s="253">
        <v>0</v>
      </c>
      <c r="K518" s="89"/>
      <c r="L518" s="89"/>
      <c r="M518" s="89">
        <v>0</v>
      </c>
      <c r="N518" s="89">
        <v>0</v>
      </c>
      <c r="O518" s="89">
        <v>0</v>
      </c>
      <c r="P518" s="141">
        <v>0</v>
      </c>
      <c r="Q518" s="142"/>
      <c r="R518" s="89">
        <v>0</v>
      </c>
      <c r="S518" s="59">
        <v>0</v>
      </c>
      <c r="T518" s="59">
        <v>0</v>
      </c>
      <c r="U518" s="59"/>
      <c r="V518" s="59"/>
      <c r="W518" s="59">
        <v>0</v>
      </c>
      <c r="X518" s="59">
        <v>0</v>
      </c>
      <c r="Y518" s="59">
        <v>0</v>
      </c>
      <c r="Z518" s="59" t="s">
        <v>140</v>
      </c>
    </row>
    <row r="519" spans="1:26">
      <c r="A519" s="93" t="s">
        <v>1092</v>
      </c>
      <c r="B519" s="93" t="s">
        <v>25</v>
      </c>
      <c r="C519" s="93" t="s">
        <v>119</v>
      </c>
      <c r="D519" s="93">
        <v>2015</v>
      </c>
      <c r="E519" s="93" t="s">
        <v>7</v>
      </c>
      <c r="F519" s="93" t="s">
        <v>3</v>
      </c>
      <c r="G519" s="145"/>
      <c r="H519" s="89">
        <v>2.9818065151119137</v>
      </c>
      <c r="I519" s="89">
        <v>2.9818065151119137</v>
      </c>
      <c r="J519" s="253">
        <v>0</v>
      </c>
      <c r="K519" s="89"/>
      <c r="L519" s="89"/>
      <c r="M519" s="89">
        <v>2.3669470446990135</v>
      </c>
      <c r="N519" s="89">
        <v>0</v>
      </c>
      <c r="O519" s="89">
        <v>0.58040968195443177</v>
      </c>
      <c r="P519" s="141">
        <v>3.4449788458468501E-2</v>
      </c>
      <c r="Q519" s="142"/>
      <c r="R519" s="89">
        <v>2.2077382918240529</v>
      </c>
      <c r="S519" s="59">
        <v>2.2077382918240529</v>
      </c>
      <c r="T519" s="59">
        <v>0</v>
      </c>
      <c r="U519" s="59"/>
      <c r="V519" s="59"/>
      <c r="W519" s="59">
        <v>1.7729783361633187</v>
      </c>
      <c r="X519" s="59">
        <v>0</v>
      </c>
      <c r="Y519" s="59">
        <v>0.43475995566073439</v>
      </c>
      <c r="Z519" s="59" t="s">
        <v>140</v>
      </c>
    </row>
    <row r="520" spans="1:26">
      <c r="A520" s="93" t="s">
        <v>1100</v>
      </c>
      <c r="B520" s="93" t="s">
        <v>25</v>
      </c>
      <c r="C520" s="93" t="s">
        <v>119</v>
      </c>
      <c r="D520" s="93">
        <v>2015</v>
      </c>
      <c r="E520" s="93" t="s">
        <v>7</v>
      </c>
      <c r="F520" s="93" t="s">
        <v>105</v>
      </c>
      <c r="G520" s="145"/>
      <c r="H520" s="89">
        <v>0</v>
      </c>
      <c r="I520" s="89">
        <v>0</v>
      </c>
      <c r="J520" s="253">
        <v>0</v>
      </c>
      <c r="K520" s="89"/>
      <c r="L520" s="89"/>
      <c r="M520" s="89">
        <v>0</v>
      </c>
      <c r="N520" s="89">
        <v>0</v>
      </c>
      <c r="O520" s="89">
        <v>0</v>
      </c>
      <c r="P520" s="141">
        <v>0</v>
      </c>
      <c r="Q520" s="142"/>
      <c r="R520" s="89">
        <v>0</v>
      </c>
      <c r="S520" s="59">
        <v>0</v>
      </c>
      <c r="T520" s="59">
        <v>0</v>
      </c>
      <c r="U520" s="59"/>
      <c r="V520" s="59"/>
      <c r="W520" s="59">
        <v>0</v>
      </c>
      <c r="X520" s="59">
        <v>0</v>
      </c>
      <c r="Y520" s="59">
        <v>0</v>
      </c>
      <c r="Z520" s="59" t="s">
        <v>140</v>
      </c>
    </row>
    <row r="521" spans="1:26">
      <c r="A521" s="93" t="s">
        <v>1102</v>
      </c>
      <c r="B521" s="93" t="s">
        <v>25</v>
      </c>
      <c r="C521" s="93" t="s">
        <v>119</v>
      </c>
      <c r="D521" s="93">
        <v>2015</v>
      </c>
      <c r="E521" s="93" t="s">
        <v>7</v>
      </c>
      <c r="F521" s="93" t="s">
        <v>106</v>
      </c>
      <c r="G521" s="145"/>
      <c r="H521" s="89">
        <v>0</v>
      </c>
      <c r="I521" s="89">
        <v>0</v>
      </c>
      <c r="J521" s="253">
        <v>0</v>
      </c>
      <c r="K521" s="89"/>
      <c r="L521" s="89"/>
      <c r="M521" s="89">
        <v>0</v>
      </c>
      <c r="N521" s="89">
        <v>0</v>
      </c>
      <c r="O521" s="89">
        <v>0</v>
      </c>
      <c r="P521" s="141">
        <v>0</v>
      </c>
      <c r="Q521" s="142"/>
      <c r="R521" s="89">
        <v>0</v>
      </c>
      <c r="S521" s="59">
        <v>0</v>
      </c>
      <c r="T521" s="59">
        <v>0</v>
      </c>
      <c r="U521" s="59"/>
      <c r="V521" s="59"/>
      <c r="W521" s="59">
        <v>0</v>
      </c>
      <c r="X521" s="59">
        <v>0</v>
      </c>
      <c r="Y521" s="59">
        <v>0</v>
      </c>
      <c r="Z521" s="59" t="s">
        <v>140</v>
      </c>
    </row>
    <row r="522" spans="1:26">
      <c r="A522" s="93" t="s">
        <v>1107</v>
      </c>
      <c r="B522" s="93" t="s">
        <v>25</v>
      </c>
      <c r="C522" s="93" t="s">
        <v>119</v>
      </c>
      <c r="D522" s="93">
        <v>2015</v>
      </c>
      <c r="E522" s="93" t="s">
        <v>7</v>
      </c>
      <c r="F522" s="93" t="s">
        <v>109</v>
      </c>
      <c r="G522" s="145"/>
      <c r="H522" s="89">
        <v>0.5083673083001653</v>
      </c>
      <c r="I522" s="89">
        <v>0.5083673083001653</v>
      </c>
      <c r="J522" s="253">
        <v>0</v>
      </c>
      <c r="K522" s="89"/>
      <c r="L522" s="89"/>
      <c r="M522" s="89">
        <v>0.41399409243035568</v>
      </c>
      <c r="N522" s="89">
        <v>0</v>
      </c>
      <c r="O522" s="89">
        <v>9.437321586980961E-2</v>
      </c>
      <c r="P522" s="141">
        <v>0</v>
      </c>
      <c r="Q522" s="142"/>
      <c r="R522" s="89">
        <v>1.3481901016120386</v>
      </c>
      <c r="S522" s="59">
        <v>1.3481901016120386</v>
      </c>
      <c r="T522" s="59">
        <v>0</v>
      </c>
      <c r="U522" s="59"/>
      <c r="V522" s="59"/>
      <c r="W522" s="59">
        <v>1.0979123331253033</v>
      </c>
      <c r="X522" s="59">
        <v>0</v>
      </c>
      <c r="Y522" s="59">
        <v>0.25027776848673511</v>
      </c>
      <c r="Z522" s="59" t="s">
        <v>140</v>
      </c>
    </row>
    <row r="523" spans="1:26">
      <c r="A523" s="93" t="s">
        <v>1109</v>
      </c>
      <c r="B523" s="93" t="s">
        <v>25</v>
      </c>
      <c r="C523" s="93" t="s">
        <v>119</v>
      </c>
      <c r="D523" s="93">
        <v>2015</v>
      </c>
      <c r="E523" s="93" t="s">
        <v>7</v>
      </c>
      <c r="F523" s="93" t="s">
        <v>144</v>
      </c>
      <c r="G523" s="145"/>
      <c r="H523" s="89">
        <v>0</v>
      </c>
      <c r="I523" s="89">
        <v>0</v>
      </c>
      <c r="J523" s="253">
        <v>0</v>
      </c>
      <c r="K523" s="89"/>
      <c r="L523" s="89"/>
      <c r="M523" s="89">
        <v>0</v>
      </c>
      <c r="N523" s="89">
        <v>0</v>
      </c>
      <c r="O523" s="89">
        <v>0</v>
      </c>
      <c r="P523" s="141">
        <v>0</v>
      </c>
      <c r="Q523" s="142"/>
      <c r="R523" s="89">
        <v>0</v>
      </c>
      <c r="S523" s="59">
        <v>0</v>
      </c>
      <c r="T523" s="59">
        <v>0</v>
      </c>
      <c r="U523" s="59"/>
      <c r="V523" s="59"/>
      <c r="W523" s="59">
        <v>0</v>
      </c>
      <c r="X523" s="59">
        <v>0</v>
      </c>
      <c r="Y523" s="59">
        <v>0</v>
      </c>
      <c r="Z523" s="59" t="s">
        <v>140</v>
      </c>
    </row>
    <row r="524" spans="1:26">
      <c r="A524" s="93" t="s">
        <v>1108</v>
      </c>
      <c r="B524" s="93" t="s">
        <v>25</v>
      </c>
      <c r="C524" s="93" t="s">
        <v>119</v>
      </c>
      <c r="D524" s="93">
        <v>2015</v>
      </c>
      <c r="E524" s="93" t="s">
        <v>7</v>
      </c>
      <c r="F524" s="93" t="s">
        <v>147</v>
      </c>
      <c r="G524" s="145"/>
      <c r="H524" s="89">
        <v>0.5083673083001653</v>
      </c>
      <c r="I524" s="89">
        <v>0.5083673083001653</v>
      </c>
      <c r="J524" s="253">
        <v>0</v>
      </c>
      <c r="K524" s="89"/>
      <c r="L524" s="89"/>
      <c r="M524" s="89">
        <v>0.41399409243035568</v>
      </c>
      <c r="N524" s="89">
        <v>0</v>
      </c>
      <c r="O524" s="89">
        <v>9.437321586980961E-2</v>
      </c>
      <c r="P524" s="141">
        <v>0</v>
      </c>
      <c r="Q524" s="142"/>
      <c r="R524" s="89">
        <v>1.3481901016120386</v>
      </c>
      <c r="S524" s="59">
        <v>1.3481901016120386</v>
      </c>
      <c r="T524" s="59">
        <v>0</v>
      </c>
      <c r="U524" s="59"/>
      <c r="V524" s="59"/>
      <c r="W524" s="59">
        <v>1.0979123331253033</v>
      </c>
      <c r="X524" s="59">
        <v>0</v>
      </c>
      <c r="Y524" s="59">
        <v>0.25027776848673511</v>
      </c>
      <c r="Z524" s="59" t="s">
        <v>140</v>
      </c>
    </row>
    <row r="525" spans="1:26">
      <c r="A525" s="93" t="s">
        <v>1090</v>
      </c>
      <c r="B525" s="93" t="s">
        <v>25</v>
      </c>
      <c r="C525" s="93" t="s">
        <v>119</v>
      </c>
      <c r="D525" s="93">
        <v>2015</v>
      </c>
      <c r="E525" s="93" t="s">
        <v>7</v>
      </c>
      <c r="F525" s="93" t="s">
        <v>2</v>
      </c>
      <c r="G525" s="145"/>
      <c r="H525" s="89">
        <v>7.2399881898323599</v>
      </c>
      <c r="I525" s="89">
        <v>7.2399881898323599</v>
      </c>
      <c r="J525" s="253">
        <v>0</v>
      </c>
      <c r="K525" s="89"/>
      <c r="L525" s="89"/>
      <c r="M525" s="89">
        <v>5.838245277459027</v>
      </c>
      <c r="N525" s="89">
        <v>0</v>
      </c>
      <c r="O525" s="89">
        <v>1.3704592196905234</v>
      </c>
      <c r="P525" s="141">
        <v>3.1283692682808686E-2</v>
      </c>
      <c r="Q525" s="142"/>
      <c r="R525" s="89">
        <v>5.554285474731449</v>
      </c>
      <c r="S525" s="59">
        <v>5.554285474731449</v>
      </c>
      <c r="T525" s="59">
        <v>0</v>
      </c>
      <c r="U525" s="59"/>
      <c r="V525" s="59"/>
      <c r="W525" s="59">
        <v>4.4983507030053005</v>
      </c>
      <c r="X525" s="59">
        <v>0</v>
      </c>
      <c r="Y525" s="59">
        <v>1.0559347717261485</v>
      </c>
      <c r="Z525" s="59" t="s">
        <v>140</v>
      </c>
    </row>
    <row r="526" spans="1:26">
      <c r="A526" s="93" t="s">
        <v>1096</v>
      </c>
      <c r="B526" s="93" t="s">
        <v>25</v>
      </c>
      <c r="C526" s="93" t="s">
        <v>119</v>
      </c>
      <c r="D526" s="93">
        <v>2015</v>
      </c>
      <c r="E526" s="93" t="s">
        <v>7</v>
      </c>
      <c r="F526" s="93" t="s">
        <v>6</v>
      </c>
      <c r="G526" s="145"/>
      <c r="H526" s="89">
        <v>3.917898803023816</v>
      </c>
      <c r="I526" s="89">
        <v>3.9052757789769199</v>
      </c>
      <c r="J526" s="253">
        <v>1.2623024046896032E-2</v>
      </c>
      <c r="K526" s="89"/>
      <c r="L526" s="89"/>
      <c r="M526" s="89">
        <v>1.8666863619242791</v>
      </c>
      <c r="N526" s="89">
        <v>1.2623024046896032E-2</v>
      </c>
      <c r="O526" s="89">
        <v>0.82527347302121323</v>
      </c>
      <c r="P526" s="141">
        <v>1.2133159440314276</v>
      </c>
      <c r="Q526" s="142"/>
      <c r="R526" s="89">
        <v>2.5299573333074976</v>
      </c>
      <c r="S526" s="59">
        <v>2.5035226464993081</v>
      </c>
      <c r="T526" s="59">
        <v>2.6434686808189528E-2</v>
      </c>
      <c r="U526" s="59"/>
      <c r="V526" s="59"/>
      <c r="W526" s="59">
        <v>1.7360183165895797</v>
      </c>
      <c r="X526" s="59">
        <v>2.6434686808189528E-2</v>
      </c>
      <c r="Y526" s="59">
        <v>0.76750432990972828</v>
      </c>
      <c r="Z526" s="59" t="s">
        <v>140</v>
      </c>
    </row>
    <row r="527" spans="1:26">
      <c r="A527" s="93" t="s">
        <v>1098</v>
      </c>
      <c r="B527" s="93" t="s">
        <v>25</v>
      </c>
      <c r="C527" s="93" t="s">
        <v>119</v>
      </c>
      <c r="D527" s="93">
        <v>2015</v>
      </c>
      <c r="E527" s="93" t="s">
        <v>7</v>
      </c>
      <c r="F527" s="93" t="s">
        <v>12</v>
      </c>
      <c r="G527" s="145"/>
      <c r="H527" s="89">
        <v>18.173873396449949</v>
      </c>
      <c r="I527" s="89">
        <v>18.173873396449949</v>
      </c>
      <c r="J527" s="253">
        <v>0</v>
      </c>
      <c r="K527" s="89"/>
      <c r="L527" s="89"/>
      <c r="M527" s="89">
        <v>14.393500281442439</v>
      </c>
      <c r="N527" s="89">
        <v>0</v>
      </c>
      <c r="O527" s="89">
        <v>3.7803731150075097</v>
      </c>
      <c r="P527" s="141">
        <v>0</v>
      </c>
      <c r="Q527" s="142"/>
      <c r="R527" s="89">
        <v>16.281459956061216</v>
      </c>
      <c r="S527" s="59">
        <v>16.281459956061216</v>
      </c>
      <c r="T527" s="59">
        <v>0</v>
      </c>
      <c r="U527" s="59"/>
      <c r="V527" s="59"/>
      <c r="W527" s="59">
        <v>12.894730437906421</v>
      </c>
      <c r="X527" s="59">
        <v>0</v>
      </c>
      <c r="Y527" s="59">
        <v>3.3867295181547941</v>
      </c>
      <c r="Z527" s="59" t="s">
        <v>140</v>
      </c>
    </row>
    <row r="528" spans="1:26">
      <c r="A528" s="93" t="s">
        <v>1094</v>
      </c>
      <c r="B528" s="93" t="s">
        <v>25</v>
      </c>
      <c r="C528" s="93" t="s">
        <v>119</v>
      </c>
      <c r="D528" s="93">
        <v>2015</v>
      </c>
      <c r="E528" s="93" t="s">
        <v>7</v>
      </c>
      <c r="F528" s="93" t="s">
        <v>5</v>
      </c>
      <c r="G528" s="145"/>
      <c r="H528" s="89">
        <v>0</v>
      </c>
      <c r="I528" s="89">
        <v>0</v>
      </c>
      <c r="J528" s="253">
        <v>0</v>
      </c>
      <c r="K528" s="89"/>
      <c r="L528" s="89"/>
      <c r="M528" s="89">
        <v>0</v>
      </c>
      <c r="N528" s="89">
        <v>0</v>
      </c>
      <c r="O528" s="89">
        <v>0</v>
      </c>
      <c r="P528" s="141">
        <v>0</v>
      </c>
      <c r="Q528" s="142"/>
      <c r="R528" s="89">
        <v>0</v>
      </c>
      <c r="S528" s="59">
        <v>0</v>
      </c>
      <c r="T528" s="59">
        <v>0</v>
      </c>
      <c r="U528" s="59"/>
      <c r="V528" s="59"/>
      <c r="W528" s="59">
        <v>0</v>
      </c>
      <c r="X528" s="59">
        <v>0</v>
      </c>
      <c r="Y528" s="59">
        <v>0</v>
      </c>
      <c r="Z528" s="59" t="s">
        <v>140</v>
      </c>
    </row>
    <row r="529" spans="1:26">
      <c r="A529" s="93" t="s">
        <v>1103</v>
      </c>
      <c r="B529" s="93" t="s">
        <v>25</v>
      </c>
      <c r="C529" s="93" t="s">
        <v>119</v>
      </c>
      <c r="D529" s="93">
        <v>2015</v>
      </c>
      <c r="E529" s="93" t="s">
        <v>7</v>
      </c>
      <c r="F529" s="93" t="s">
        <v>4</v>
      </c>
      <c r="G529" s="145"/>
      <c r="H529" s="89">
        <v>9.6334521072920314</v>
      </c>
      <c r="I529" s="89">
        <v>9.6334521072920314</v>
      </c>
      <c r="J529" s="253">
        <v>0</v>
      </c>
      <c r="K529" s="89"/>
      <c r="L529" s="89"/>
      <c r="M529" s="89">
        <v>8.6941118282030523</v>
      </c>
      <c r="N529" s="89">
        <v>0</v>
      </c>
      <c r="O529" s="89">
        <v>0.93934027908897944</v>
      </c>
      <c r="P529" s="141">
        <v>0</v>
      </c>
      <c r="Q529" s="142"/>
      <c r="R529" s="89">
        <v>5.9068684290277886</v>
      </c>
      <c r="S529" s="59">
        <v>5.9068684290277886</v>
      </c>
      <c r="T529" s="59">
        <v>0</v>
      </c>
      <c r="U529" s="59"/>
      <c r="V529" s="59"/>
      <c r="W529" s="59">
        <v>5.3309005021758074</v>
      </c>
      <c r="X529" s="59">
        <v>0</v>
      </c>
      <c r="Y529" s="59">
        <v>0.57596792685198162</v>
      </c>
      <c r="Z529" s="59" t="s">
        <v>140</v>
      </c>
    </row>
    <row r="530" spans="1:26">
      <c r="A530" s="93" t="s">
        <v>1115</v>
      </c>
      <c r="B530" s="93" t="s">
        <v>27</v>
      </c>
      <c r="C530" s="93" t="s">
        <v>119</v>
      </c>
      <c r="D530" s="93">
        <v>2015</v>
      </c>
      <c r="E530" s="93" t="s">
        <v>7</v>
      </c>
      <c r="F530" s="93" t="s">
        <v>8</v>
      </c>
      <c r="G530" s="145"/>
      <c r="H530" s="89">
        <v>8.985919209260393</v>
      </c>
      <c r="I530" s="89">
        <v>8.9852582153438103</v>
      </c>
      <c r="J530" s="253">
        <v>6.609939165824456E-4</v>
      </c>
      <c r="K530" s="89"/>
      <c r="L530" s="89"/>
      <c r="M530" s="89">
        <v>7.5163396523684138</v>
      </c>
      <c r="N530" s="89">
        <v>6.609939165824456E-4</v>
      </c>
      <c r="O530" s="89">
        <v>0.81328208105251742</v>
      </c>
      <c r="P530" s="141">
        <v>0.65563648192287938</v>
      </c>
      <c r="Q530" s="142"/>
      <c r="R530" s="89">
        <v>6.8958962844603207</v>
      </c>
      <c r="S530" s="59">
        <v>6.8945120545719787</v>
      </c>
      <c r="T530" s="59">
        <v>1.3842298883421764E-3</v>
      </c>
      <c r="U530" s="59"/>
      <c r="V530" s="59"/>
      <c r="W530" s="59">
        <v>6.188349615569166</v>
      </c>
      <c r="X530" s="59">
        <v>1.3842298883421764E-3</v>
      </c>
      <c r="Y530" s="59">
        <v>0.70616243900281295</v>
      </c>
      <c r="Z530" s="59" t="s">
        <v>140</v>
      </c>
    </row>
    <row r="531" spans="1:26">
      <c r="A531" s="93" t="s">
        <v>1132</v>
      </c>
      <c r="B531" s="93" t="s">
        <v>27</v>
      </c>
      <c r="C531" s="93" t="s">
        <v>119</v>
      </c>
      <c r="D531" s="93">
        <v>2015</v>
      </c>
      <c r="E531" s="93" t="s">
        <v>7</v>
      </c>
      <c r="F531" s="93" t="s">
        <v>84</v>
      </c>
      <c r="G531" s="145"/>
      <c r="H531" s="89">
        <v>0</v>
      </c>
      <c r="I531" s="89">
        <v>0</v>
      </c>
      <c r="J531" s="253">
        <v>0</v>
      </c>
      <c r="K531" s="89"/>
      <c r="L531" s="89"/>
      <c r="M531" s="89">
        <v>0</v>
      </c>
      <c r="N531" s="89">
        <v>0</v>
      </c>
      <c r="O531" s="89">
        <v>0</v>
      </c>
      <c r="P531" s="141">
        <v>0</v>
      </c>
      <c r="Q531" s="142"/>
      <c r="R531" s="89">
        <v>0</v>
      </c>
      <c r="S531" s="59">
        <v>0</v>
      </c>
      <c r="T531" s="59">
        <v>0</v>
      </c>
      <c r="U531" s="59"/>
      <c r="V531" s="59"/>
      <c r="W531" s="59">
        <v>0</v>
      </c>
      <c r="X531" s="59">
        <v>0</v>
      </c>
      <c r="Y531" s="59">
        <v>0</v>
      </c>
      <c r="Z531" s="59" t="s">
        <v>140</v>
      </c>
    </row>
    <row r="532" spans="1:26">
      <c r="A532" s="93" t="s">
        <v>1137</v>
      </c>
      <c r="B532" s="93" t="s">
        <v>27</v>
      </c>
      <c r="C532" s="93" t="s">
        <v>119</v>
      </c>
      <c r="D532" s="93">
        <v>2015</v>
      </c>
      <c r="E532" s="93" t="s">
        <v>7</v>
      </c>
      <c r="F532" s="93" t="s">
        <v>88</v>
      </c>
      <c r="G532" s="145"/>
      <c r="H532" s="89">
        <v>0</v>
      </c>
      <c r="I532" s="89">
        <v>0</v>
      </c>
      <c r="J532" s="253">
        <v>0</v>
      </c>
      <c r="K532" s="89"/>
      <c r="L532" s="89"/>
      <c r="M532" s="89">
        <v>0</v>
      </c>
      <c r="N532" s="89">
        <v>0</v>
      </c>
      <c r="O532" s="89">
        <v>0</v>
      </c>
      <c r="P532" s="141">
        <v>0</v>
      </c>
      <c r="Q532" s="142"/>
      <c r="R532" s="89">
        <v>0</v>
      </c>
      <c r="S532" s="59">
        <v>0</v>
      </c>
      <c r="T532" s="59">
        <v>0</v>
      </c>
      <c r="U532" s="59"/>
      <c r="V532" s="59"/>
      <c r="W532" s="59">
        <v>0</v>
      </c>
      <c r="X532" s="59">
        <v>0</v>
      </c>
      <c r="Y532" s="59">
        <v>0</v>
      </c>
      <c r="Z532" s="59" t="s">
        <v>140</v>
      </c>
    </row>
    <row r="533" spans="1:26">
      <c r="A533" s="93" t="s">
        <v>1139</v>
      </c>
      <c r="B533" s="93" t="s">
        <v>27</v>
      </c>
      <c r="C533" s="93" t="s">
        <v>119</v>
      </c>
      <c r="D533" s="93">
        <v>2015</v>
      </c>
      <c r="E533" s="93" t="s">
        <v>7</v>
      </c>
      <c r="F533" s="93" t="s">
        <v>89</v>
      </c>
      <c r="G533" s="145"/>
      <c r="H533" s="89">
        <v>0</v>
      </c>
      <c r="I533" s="89">
        <v>0</v>
      </c>
      <c r="J533" s="253">
        <v>0</v>
      </c>
      <c r="K533" s="89"/>
      <c r="L533" s="89"/>
      <c r="M533" s="89">
        <v>0</v>
      </c>
      <c r="N533" s="89">
        <v>0</v>
      </c>
      <c r="O533" s="89">
        <v>0</v>
      </c>
      <c r="P533" s="141">
        <v>0</v>
      </c>
      <c r="Q533" s="142"/>
      <c r="R533" s="89">
        <v>0</v>
      </c>
      <c r="S533" s="59">
        <v>0</v>
      </c>
      <c r="T533" s="59">
        <v>0</v>
      </c>
      <c r="U533" s="59"/>
      <c r="V533" s="59"/>
      <c r="W533" s="59">
        <v>0</v>
      </c>
      <c r="X533" s="59">
        <v>0</v>
      </c>
      <c r="Y533" s="59">
        <v>0</v>
      </c>
      <c r="Z533" s="59" t="s">
        <v>140</v>
      </c>
    </row>
    <row r="534" spans="1:26">
      <c r="A534" s="93" t="s">
        <v>1119</v>
      </c>
      <c r="B534" s="93" t="s">
        <v>27</v>
      </c>
      <c r="C534" s="93" t="s">
        <v>119</v>
      </c>
      <c r="D534" s="93">
        <v>2015</v>
      </c>
      <c r="E534" s="93" t="s">
        <v>7</v>
      </c>
      <c r="F534" s="93" t="s">
        <v>3</v>
      </c>
      <c r="G534" s="145"/>
      <c r="H534" s="89">
        <v>5.6007007837547647E-2</v>
      </c>
      <c r="I534" s="89">
        <v>5.6007007837547647E-2</v>
      </c>
      <c r="J534" s="253">
        <v>0</v>
      </c>
      <c r="K534" s="89"/>
      <c r="L534" s="89"/>
      <c r="M534" s="89">
        <v>2.8343495011536272E-2</v>
      </c>
      <c r="N534" s="89">
        <v>0</v>
      </c>
      <c r="O534" s="89">
        <v>1.0222298358299641E-2</v>
      </c>
      <c r="P534" s="141">
        <v>1.7441214467711734E-2</v>
      </c>
      <c r="Q534" s="142"/>
      <c r="R534" s="89">
        <v>3.0586166479088964E-2</v>
      </c>
      <c r="S534" s="59">
        <v>3.0586166479088964E-2</v>
      </c>
      <c r="T534" s="59">
        <v>0</v>
      </c>
      <c r="U534" s="59"/>
      <c r="V534" s="59"/>
      <c r="W534" s="59">
        <v>2.2478958197710338E-2</v>
      </c>
      <c r="X534" s="59">
        <v>0</v>
      </c>
      <c r="Y534" s="59">
        <v>8.1072082813786264E-3</v>
      </c>
      <c r="Z534" s="59" t="s">
        <v>140</v>
      </c>
    </row>
    <row r="535" spans="1:26">
      <c r="A535" s="93" t="s">
        <v>1127</v>
      </c>
      <c r="B535" s="93" t="s">
        <v>27</v>
      </c>
      <c r="C535" s="93" t="s">
        <v>119</v>
      </c>
      <c r="D535" s="93">
        <v>2015</v>
      </c>
      <c r="E535" s="93" t="s">
        <v>7</v>
      </c>
      <c r="F535" s="93" t="s">
        <v>105</v>
      </c>
      <c r="G535" s="145"/>
      <c r="H535" s="89">
        <v>0</v>
      </c>
      <c r="I535" s="89">
        <v>0</v>
      </c>
      <c r="J535" s="253">
        <v>0</v>
      </c>
      <c r="K535" s="89"/>
      <c r="L535" s="89"/>
      <c r="M535" s="89">
        <v>0</v>
      </c>
      <c r="N535" s="89">
        <v>0</v>
      </c>
      <c r="O535" s="89">
        <v>0</v>
      </c>
      <c r="P535" s="141">
        <v>0</v>
      </c>
      <c r="Q535" s="142"/>
      <c r="R535" s="89">
        <v>0</v>
      </c>
      <c r="S535" s="59">
        <v>0</v>
      </c>
      <c r="T535" s="59">
        <v>0</v>
      </c>
      <c r="U535" s="59"/>
      <c r="V535" s="59"/>
      <c r="W535" s="59">
        <v>0</v>
      </c>
      <c r="X535" s="59">
        <v>0</v>
      </c>
      <c r="Y535" s="59">
        <v>0</v>
      </c>
      <c r="Z535" s="59" t="s">
        <v>140</v>
      </c>
    </row>
    <row r="536" spans="1:26">
      <c r="A536" s="93" t="s">
        <v>1129</v>
      </c>
      <c r="B536" s="93" t="s">
        <v>27</v>
      </c>
      <c r="C536" s="93" t="s">
        <v>119</v>
      </c>
      <c r="D536" s="93">
        <v>2015</v>
      </c>
      <c r="E536" s="93" t="s">
        <v>7</v>
      </c>
      <c r="F536" s="93" t="s">
        <v>106</v>
      </c>
      <c r="G536" s="145"/>
      <c r="H536" s="89">
        <v>0</v>
      </c>
      <c r="I536" s="89">
        <v>0</v>
      </c>
      <c r="J536" s="253">
        <v>0</v>
      </c>
      <c r="K536" s="89"/>
      <c r="L536" s="89"/>
      <c r="M536" s="89">
        <v>0</v>
      </c>
      <c r="N536" s="89">
        <v>0</v>
      </c>
      <c r="O536" s="89">
        <v>0</v>
      </c>
      <c r="P536" s="141">
        <v>0</v>
      </c>
      <c r="Q536" s="142"/>
      <c r="R536" s="89">
        <v>0</v>
      </c>
      <c r="S536" s="59">
        <v>0</v>
      </c>
      <c r="T536" s="59">
        <v>0</v>
      </c>
      <c r="U536" s="59"/>
      <c r="V536" s="59"/>
      <c r="W536" s="59">
        <v>0</v>
      </c>
      <c r="X536" s="59">
        <v>0</v>
      </c>
      <c r="Y536" s="59">
        <v>0</v>
      </c>
      <c r="Z536" s="59" t="s">
        <v>140</v>
      </c>
    </row>
    <row r="537" spans="1:26">
      <c r="A537" s="93" t="s">
        <v>1134</v>
      </c>
      <c r="B537" s="93" t="s">
        <v>27</v>
      </c>
      <c r="C537" s="93" t="s">
        <v>119</v>
      </c>
      <c r="D537" s="93">
        <v>2015</v>
      </c>
      <c r="E537" s="93" t="s">
        <v>7</v>
      </c>
      <c r="F537" s="93" t="s">
        <v>109</v>
      </c>
      <c r="G537" s="145"/>
      <c r="H537" s="89">
        <v>0.10120208629405859</v>
      </c>
      <c r="I537" s="89">
        <v>0.10120208629405859</v>
      </c>
      <c r="J537" s="253">
        <v>0</v>
      </c>
      <c r="K537" s="89"/>
      <c r="L537" s="89"/>
      <c r="M537" s="89">
        <v>9.0309772313876768E-2</v>
      </c>
      <c r="N537" s="89">
        <v>0</v>
      </c>
      <c r="O537" s="89">
        <v>1.0892313980181829E-2</v>
      </c>
      <c r="P537" s="141">
        <v>0</v>
      </c>
      <c r="Q537" s="142"/>
      <c r="R537" s="89">
        <v>0.26838793285184337</v>
      </c>
      <c r="S537" s="59">
        <v>0.26838793285184337</v>
      </c>
      <c r="T537" s="59">
        <v>0</v>
      </c>
      <c r="U537" s="59"/>
      <c r="V537" s="59"/>
      <c r="W537" s="59">
        <v>0.23950151617640117</v>
      </c>
      <c r="X537" s="59">
        <v>0</v>
      </c>
      <c r="Y537" s="59">
        <v>2.8886416675442211E-2</v>
      </c>
      <c r="Z537" s="59" t="s">
        <v>140</v>
      </c>
    </row>
    <row r="538" spans="1:26">
      <c r="A538" s="93" t="s">
        <v>1136</v>
      </c>
      <c r="B538" s="93" t="s">
        <v>27</v>
      </c>
      <c r="C538" s="93" t="s">
        <v>119</v>
      </c>
      <c r="D538" s="93">
        <v>2015</v>
      </c>
      <c r="E538" s="93" t="s">
        <v>7</v>
      </c>
      <c r="F538" s="93" t="s">
        <v>144</v>
      </c>
      <c r="G538" s="145"/>
      <c r="H538" s="89">
        <v>0</v>
      </c>
      <c r="I538" s="89">
        <v>0</v>
      </c>
      <c r="J538" s="253">
        <v>0</v>
      </c>
      <c r="K538" s="89"/>
      <c r="L538" s="89"/>
      <c r="M538" s="89">
        <v>0</v>
      </c>
      <c r="N538" s="89">
        <v>0</v>
      </c>
      <c r="O538" s="89">
        <v>0</v>
      </c>
      <c r="P538" s="141">
        <v>0</v>
      </c>
      <c r="Q538" s="142"/>
      <c r="R538" s="89">
        <v>0</v>
      </c>
      <c r="S538" s="59">
        <v>0</v>
      </c>
      <c r="T538" s="59">
        <v>0</v>
      </c>
      <c r="U538" s="59"/>
      <c r="V538" s="59"/>
      <c r="W538" s="59">
        <v>0</v>
      </c>
      <c r="X538" s="59">
        <v>0</v>
      </c>
      <c r="Y538" s="59">
        <v>0</v>
      </c>
      <c r="Z538" s="59" t="s">
        <v>140</v>
      </c>
    </row>
    <row r="539" spans="1:26">
      <c r="A539" s="93" t="s">
        <v>1135</v>
      </c>
      <c r="B539" s="93" t="s">
        <v>27</v>
      </c>
      <c r="C539" s="93" t="s">
        <v>119</v>
      </c>
      <c r="D539" s="93">
        <v>2015</v>
      </c>
      <c r="E539" s="93" t="s">
        <v>7</v>
      </c>
      <c r="F539" s="93" t="s">
        <v>147</v>
      </c>
      <c r="G539" s="145"/>
      <c r="H539" s="89">
        <v>0.10120208629405859</v>
      </c>
      <c r="I539" s="89">
        <v>0.10120208629405859</v>
      </c>
      <c r="J539" s="253">
        <v>0</v>
      </c>
      <c r="K539" s="89"/>
      <c r="L539" s="89"/>
      <c r="M539" s="89">
        <v>9.0309772313876768E-2</v>
      </c>
      <c r="N539" s="89">
        <v>0</v>
      </c>
      <c r="O539" s="89">
        <v>1.0892313980181829E-2</v>
      </c>
      <c r="P539" s="141">
        <v>0</v>
      </c>
      <c r="Q539" s="142"/>
      <c r="R539" s="89">
        <v>0.26838793285184337</v>
      </c>
      <c r="S539" s="59">
        <v>0.26838793285184337</v>
      </c>
      <c r="T539" s="59">
        <v>0</v>
      </c>
      <c r="U539" s="59"/>
      <c r="V539" s="59"/>
      <c r="W539" s="59">
        <v>0.23950151617640117</v>
      </c>
      <c r="X539" s="59">
        <v>0</v>
      </c>
      <c r="Y539" s="59">
        <v>2.8886416675442211E-2</v>
      </c>
      <c r="Z539" s="59" t="s">
        <v>140</v>
      </c>
    </row>
    <row r="540" spans="1:26">
      <c r="A540" s="93" t="s">
        <v>1117</v>
      </c>
      <c r="B540" s="93" t="s">
        <v>27</v>
      </c>
      <c r="C540" s="93" t="s">
        <v>119</v>
      </c>
      <c r="D540" s="93">
        <v>2015</v>
      </c>
      <c r="E540" s="93" t="s">
        <v>7</v>
      </c>
      <c r="F540" s="93" t="s">
        <v>2</v>
      </c>
      <c r="G540" s="145"/>
      <c r="H540" s="89">
        <v>0.56432417182862571</v>
      </c>
      <c r="I540" s="89">
        <v>0.56432417182862571</v>
      </c>
      <c r="J540" s="253">
        <v>0</v>
      </c>
      <c r="K540" s="89"/>
      <c r="L540" s="89"/>
      <c r="M540" s="89">
        <v>0.40840579211051453</v>
      </c>
      <c r="N540" s="89">
        <v>0</v>
      </c>
      <c r="O540" s="89">
        <v>7.0144753314650601E-2</v>
      </c>
      <c r="P540" s="141">
        <v>8.5773626403460576E-2</v>
      </c>
      <c r="Q540" s="142"/>
      <c r="R540" s="89">
        <v>0.41347703955429582</v>
      </c>
      <c r="S540" s="59">
        <v>0.41347703955429582</v>
      </c>
      <c r="T540" s="59">
        <v>0</v>
      </c>
      <c r="U540" s="59"/>
      <c r="V540" s="59"/>
      <c r="W540" s="59">
        <v>0.352870599507215</v>
      </c>
      <c r="X540" s="59">
        <v>0</v>
      </c>
      <c r="Y540" s="59">
        <v>6.0606440047080844E-2</v>
      </c>
      <c r="Z540" s="59" t="s">
        <v>140</v>
      </c>
    </row>
    <row r="541" spans="1:26">
      <c r="A541" s="93" t="s">
        <v>1123</v>
      </c>
      <c r="B541" s="93" t="s">
        <v>27</v>
      </c>
      <c r="C541" s="93" t="s">
        <v>119</v>
      </c>
      <c r="D541" s="93">
        <v>2015</v>
      </c>
      <c r="E541" s="93" t="s">
        <v>7</v>
      </c>
      <c r="F541" s="93" t="s">
        <v>6</v>
      </c>
      <c r="G541" s="145"/>
      <c r="H541" s="89">
        <v>1.5836374532577546</v>
      </c>
      <c r="I541" s="89">
        <v>1.5829764593411721</v>
      </c>
      <c r="J541" s="253">
        <v>6.609939165824456E-4</v>
      </c>
      <c r="K541" s="89"/>
      <c r="L541" s="89"/>
      <c r="M541" s="89">
        <v>0.97912153307765881</v>
      </c>
      <c r="N541" s="89">
        <v>6.609939165824456E-4</v>
      </c>
      <c r="O541" s="89">
        <v>0.17834424136596561</v>
      </c>
      <c r="P541" s="141">
        <v>0.42551068489754773</v>
      </c>
      <c r="Q541" s="142"/>
      <c r="R541" s="89">
        <v>1.0527313598338697</v>
      </c>
      <c r="S541" s="59">
        <v>1.0513471299455275</v>
      </c>
      <c r="T541" s="59">
        <v>1.3842298883421764E-3</v>
      </c>
      <c r="U541" s="59"/>
      <c r="V541" s="59"/>
      <c r="W541" s="59">
        <v>0.88935382487994197</v>
      </c>
      <c r="X541" s="59">
        <v>1.3842298883421764E-3</v>
      </c>
      <c r="Y541" s="59">
        <v>0.16199330506558562</v>
      </c>
      <c r="Z541" s="59" t="s">
        <v>140</v>
      </c>
    </row>
    <row r="542" spans="1:26">
      <c r="A542" s="93" t="s">
        <v>1125</v>
      </c>
      <c r="B542" s="93" t="s">
        <v>27</v>
      </c>
      <c r="C542" s="93" t="s">
        <v>119</v>
      </c>
      <c r="D542" s="93">
        <v>2015</v>
      </c>
      <c r="E542" s="93" t="s">
        <v>7</v>
      </c>
      <c r="F542" s="93" t="s">
        <v>12</v>
      </c>
      <c r="G542" s="145"/>
      <c r="H542" s="89">
        <v>2.9502887952147288</v>
      </c>
      <c r="I542" s="89">
        <v>2.9502887952147288</v>
      </c>
      <c r="J542" s="253">
        <v>0</v>
      </c>
      <c r="K542" s="89"/>
      <c r="L542" s="89"/>
      <c r="M542" s="89">
        <v>2.6222059738222834</v>
      </c>
      <c r="N542" s="89">
        <v>0</v>
      </c>
      <c r="O542" s="89">
        <v>0.32808282139244538</v>
      </c>
      <c r="P542" s="141">
        <v>0</v>
      </c>
      <c r="Q542" s="142"/>
      <c r="R542" s="89">
        <v>2.7174433317979649</v>
      </c>
      <c r="S542" s="59">
        <v>2.7174433317979649</v>
      </c>
      <c r="T542" s="59">
        <v>0</v>
      </c>
      <c r="U542" s="59"/>
      <c r="V542" s="59"/>
      <c r="W542" s="59">
        <v>2.4152537709941471</v>
      </c>
      <c r="X542" s="59">
        <v>0</v>
      </c>
      <c r="Y542" s="59">
        <v>0.3021895608038177</v>
      </c>
      <c r="Z542" s="59" t="s">
        <v>140</v>
      </c>
    </row>
    <row r="543" spans="1:26">
      <c r="A543" s="93" t="s">
        <v>1121</v>
      </c>
      <c r="B543" s="93" t="s">
        <v>27</v>
      </c>
      <c r="C543" s="93" t="s">
        <v>119</v>
      </c>
      <c r="D543" s="93">
        <v>2015</v>
      </c>
      <c r="E543" s="93" t="s">
        <v>7</v>
      </c>
      <c r="F543" s="93" t="s">
        <v>5</v>
      </c>
      <c r="G543" s="145"/>
      <c r="H543" s="89">
        <v>9.1821090929730259E-2</v>
      </c>
      <c r="I543" s="89">
        <v>9.1821090929730259E-2</v>
      </c>
      <c r="J543" s="253">
        <v>0</v>
      </c>
      <c r="K543" s="89"/>
      <c r="L543" s="89"/>
      <c r="M543" s="89">
        <v>8.1934845265221989E-2</v>
      </c>
      <c r="N543" s="89">
        <v>0</v>
      </c>
      <c r="O543" s="89">
        <v>5.2819797795470164E-3</v>
      </c>
      <c r="P543" s="141">
        <v>4.6042658849612568E-3</v>
      </c>
      <c r="Q543" s="142"/>
      <c r="R543" s="89">
        <v>5.3965105150309507E-2</v>
      </c>
      <c r="S543" s="59">
        <v>5.3965105150309507E-2</v>
      </c>
      <c r="T543" s="59">
        <v>0</v>
      </c>
      <c r="U543" s="59"/>
      <c r="V543" s="59"/>
      <c r="W543" s="59">
        <v>5.0696898653928228E-2</v>
      </c>
      <c r="X543" s="59">
        <v>0</v>
      </c>
      <c r="Y543" s="59">
        <v>3.2682064963812773E-3</v>
      </c>
      <c r="Z543" s="59" t="s">
        <v>140</v>
      </c>
    </row>
    <row r="544" spans="1:26">
      <c r="A544" s="93" t="s">
        <v>1130</v>
      </c>
      <c r="B544" s="93" t="s">
        <v>27</v>
      </c>
      <c r="C544" s="93" t="s">
        <v>119</v>
      </c>
      <c r="D544" s="93">
        <v>2015</v>
      </c>
      <c r="E544" s="93" t="s">
        <v>7</v>
      </c>
      <c r="F544" s="93" t="s">
        <v>4</v>
      </c>
      <c r="G544" s="145"/>
      <c r="H544" s="89">
        <v>3.6386386038979461</v>
      </c>
      <c r="I544" s="89">
        <v>3.6386386038979461</v>
      </c>
      <c r="J544" s="253">
        <v>0</v>
      </c>
      <c r="K544" s="89"/>
      <c r="L544" s="89"/>
      <c r="M544" s="89">
        <v>3.3060182407673211</v>
      </c>
      <c r="N544" s="89">
        <v>0</v>
      </c>
      <c r="O544" s="89">
        <v>0.21031367286142727</v>
      </c>
      <c r="P544" s="141">
        <v>0.12230669026919805</v>
      </c>
      <c r="Q544" s="142"/>
      <c r="R544" s="89">
        <v>2.3593053487929478</v>
      </c>
      <c r="S544" s="59">
        <v>2.3593053487929478</v>
      </c>
      <c r="T544" s="59">
        <v>0</v>
      </c>
      <c r="U544" s="59"/>
      <c r="V544" s="59"/>
      <c r="W544" s="59">
        <v>2.2181940471598214</v>
      </c>
      <c r="X544" s="59">
        <v>0</v>
      </c>
      <c r="Y544" s="59">
        <v>0.14111130163312663</v>
      </c>
      <c r="Z544" s="59" t="s">
        <v>140</v>
      </c>
    </row>
    <row r="545" spans="1:26">
      <c r="A545" s="93" t="s">
        <v>1142</v>
      </c>
      <c r="B545" s="93" t="s">
        <v>29</v>
      </c>
      <c r="C545" s="93" t="s">
        <v>118</v>
      </c>
      <c r="D545" s="93">
        <v>2015</v>
      </c>
      <c r="E545" s="93" t="s">
        <v>7</v>
      </c>
      <c r="F545" s="93" t="s">
        <v>8</v>
      </c>
      <c r="G545" s="145"/>
      <c r="H545" s="89">
        <v>52.77899847026103</v>
      </c>
      <c r="I545" s="89">
        <v>52.774587583129637</v>
      </c>
      <c r="J545" s="253">
        <v>4.410887131391995E-3</v>
      </c>
      <c r="K545" s="89"/>
      <c r="L545" s="89"/>
      <c r="M545" s="89">
        <v>46.697399633668638</v>
      </c>
      <c r="N545" s="89">
        <v>4.410887131391995E-3</v>
      </c>
      <c r="O545" s="89">
        <v>3.8163972394994126</v>
      </c>
      <c r="P545" s="141">
        <v>2.2607907099615914</v>
      </c>
      <c r="Q545" s="142"/>
      <c r="R545" s="89">
        <v>43.238779115698726</v>
      </c>
      <c r="S545" s="59">
        <v>43.234123791922727</v>
      </c>
      <c r="T545" s="59">
        <v>4.6553237760024908E-3</v>
      </c>
      <c r="U545" s="59"/>
      <c r="V545" s="59"/>
      <c r="W545" s="59">
        <v>39.840029031660791</v>
      </c>
      <c r="X545" s="59">
        <v>4.6553237760024908E-3</v>
      </c>
      <c r="Y545" s="59">
        <v>3.3940947602619347</v>
      </c>
      <c r="Z545" s="59" t="s">
        <v>140</v>
      </c>
    </row>
    <row r="546" spans="1:26">
      <c r="A546" s="93" t="s">
        <v>1159</v>
      </c>
      <c r="B546" s="93" t="s">
        <v>29</v>
      </c>
      <c r="C546" s="93" t="s">
        <v>118</v>
      </c>
      <c r="D546" s="93">
        <v>2015</v>
      </c>
      <c r="E546" s="93" t="s">
        <v>7</v>
      </c>
      <c r="F546" s="93" t="s">
        <v>84</v>
      </c>
      <c r="G546" s="145"/>
      <c r="H546" s="89">
        <v>0</v>
      </c>
      <c r="I546" s="89">
        <v>0</v>
      </c>
      <c r="J546" s="253">
        <v>0</v>
      </c>
      <c r="K546" s="89"/>
      <c r="L546" s="89"/>
      <c r="M546" s="89">
        <v>0</v>
      </c>
      <c r="N546" s="89">
        <v>0</v>
      </c>
      <c r="O546" s="89">
        <v>0</v>
      </c>
      <c r="P546" s="141">
        <v>0</v>
      </c>
      <c r="Q546" s="142"/>
      <c r="R546" s="89">
        <v>0</v>
      </c>
      <c r="S546" s="59">
        <v>0</v>
      </c>
      <c r="T546" s="59">
        <v>0</v>
      </c>
      <c r="U546" s="59"/>
      <c r="V546" s="59"/>
      <c r="W546" s="59">
        <v>0</v>
      </c>
      <c r="X546" s="59">
        <v>0</v>
      </c>
      <c r="Y546" s="59">
        <v>0</v>
      </c>
      <c r="Z546" s="59" t="s">
        <v>140</v>
      </c>
    </row>
    <row r="547" spans="1:26">
      <c r="A547" s="93" t="s">
        <v>1164</v>
      </c>
      <c r="B547" s="93" t="s">
        <v>29</v>
      </c>
      <c r="C547" s="93" t="s">
        <v>118</v>
      </c>
      <c r="D547" s="93">
        <v>2015</v>
      </c>
      <c r="E547" s="93" t="s">
        <v>7</v>
      </c>
      <c r="F547" s="93" t="s">
        <v>88</v>
      </c>
      <c r="G547" s="145"/>
      <c r="H547" s="89">
        <v>0</v>
      </c>
      <c r="I547" s="89">
        <v>0</v>
      </c>
      <c r="J547" s="253">
        <v>0</v>
      </c>
      <c r="K547" s="89"/>
      <c r="L547" s="89"/>
      <c r="M547" s="89">
        <v>0</v>
      </c>
      <c r="N547" s="89">
        <v>0</v>
      </c>
      <c r="O547" s="89">
        <v>0</v>
      </c>
      <c r="P547" s="141">
        <v>0</v>
      </c>
      <c r="Q547" s="142"/>
      <c r="R547" s="89">
        <v>0</v>
      </c>
      <c r="S547" s="59">
        <v>0</v>
      </c>
      <c r="T547" s="59">
        <v>0</v>
      </c>
      <c r="U547" s="59"/>
      <c r="V547" s="59"/>
      <c r="W547" s="59">
        <v>0</v>
      </c>
      <c r="X547" s="59">
        <v>0</v>
      </c>
      <c r="Y547" s="59">
        <v>0</v>
      </c>
      <c r="Z547" s="59" t="s">
        <v>140</v>
      </c>
    </row>
    <row r="548" spans="1:26">
      <c r="A548" s="93" t="s">
        <v>1166</v>
      </c>
      <c r="B548" s="93" t="s">
        <v>29</v>
      </c>
      <c r="C548" s="93" t="s">
        <v>118</v>
      </c>
      <c r="D548" s="93">
        <v>2015</v>
      </c>
      <c r="E548" s="93" t="s">
        <v>7</v>
      </c>
      <c r="F548" s="93" t="s">
        <v>89</v>
      </c>
      <c r="G548" s="145"/>
      <c r="H548" s="89">
        <v>0</v>
      </c>
      <c r="I548" s="89">
        <v>0</v>
      </c>
      <c r="J548" s="253">
        <v>0</v>
      </c>
      <c r="K548" s="89"/>
      <c r="L548" s="89"/>
      <c r="M548" s="89">
        <v>0</v>
      </c>
      <c r="N548" s="89">
        <v>0</v>
      </c>
      <c r="O548" s="89">
        <v>0</v>
      </c>
      <c r="P548" s="141">
        <v>0</v>
      </c>
      <c r="Q548" s="142"/>
      <c r="R548" s="89">
        <v>0</v>
      </c>
      <c r="S548" s="59">
        <v>0</v>
      </c>
      <c r="T548" s="59">
        <v>0</v>
      </c>
      <c r="U548" s="59"/>
      <c r="V548" s="59"/>
      <c r="W548" s="59">
        <v>0</v>
      </c>
      <c r="X548" s="59">
        <v>0</v>
      </c>
      <c r="Y548" s="59">
        <v>0</v>
      </c>
      <c r="Z548" s="59" t="s">
        <v>140</v>
      </c>
    </row>
    <row r="549" spans="1:26">
      <c r="A549" s="93" t="s">
        <v>1146</v>
      </c>
      <c r="B549" s="93" t="s">
        <v>29</v>
      </c>
      <c r="C549" s="93" t="s">
        <v>118</v>
      </c>
      <c r="D549" s="93">
        <v>2015</v>
      </c>
      <c r="E549" s="93" t="s">
        <v>7</v>
      </c>
      <c r="F549" s="93" t="s">
        <v>3</v>
      </c>
      <c r="G549" s="145"/>
      <c r="H549" s="89">
        <v>4.6686962180143698</v>
      </c>
      <c r="I549" s="89">
        <v>4.6686962180143698</v>
      </c>
      <c r="J549" s="253">
        <v>0</v>
      </c>
      <c r="K549" s="89"/>
      <c r="L549" s="89"/>
      <c r="M549" s="89">
        <v>4.1590318243059823</v>
      </c>
      <c r="N549" s="89">
        <v>0</v>
      </c>
      <c r="O549" s="89">
        <v>0.50966439370838723</v>
      </c>
      <c r="P549" s="141">
        <v>0</v>
      </c>
      <c r="Q549" s="142"/>
      <c r="R549" s="89">
        <v>3.7243465485320582</v>
      </c>
      <c r="S549" s="59">
        <v>3.7243465485320582</v>
      </c>
      <c r="T549" s="59">
        <v>0</v>
      </c>
      <c r="U549" s="59"/>
      <c r="V549" s="59"/>
      <c r="W549" s="59">
        <v>3.3177733347313065</v>
      </c>
      <c r="X549" s="59">
        <v>0</v>
      </c>
      <c r="Y549" s="59">
        <v>0.40657321380075151</v>
      </c>
      <c r="Z549" s="59" t="s">
        <v>140</v>
      </c>
    </row>
    <row r="550" spans="1:26">
      <c r="A550" s="93" t="s">
        <v>1154</v>
      </c>
      <c r="B550" s="93" t="s">
        <v>29</v>
      </c>
      <c r="C550" s="93" t="s">
        <v>118</v>
      </c>
      <c r="D550" s="93">
        <v>2015</v>
      </c>
      <c r="E550" s="93" t="s">
        <v>7</v>
      </c>
      <c r="F550" s="93" t="s">
        <v>105</v>
      </c>
      <c r="G550" s="145"/>
      <c r="H550" s="89">
        <v>0</v>
      </c>
      <c r="I550" s="89">
        <v>0</v>
      </c>
      <c r="J550" s="253">
        <v>0</v>
      </c>
      <c r="K550" s="89"/>
      <c r="L550" s="89"/>
      <c r="M550" s="89">
        <v>0</v>
      </c>
      <c r="N550" s="89">
        <v>0</v>
      </c>
      <c r="O550" s="89">
        <v>0</v>
      </c>
      <c r="P550" s="141">
        <v>0</v>
      </c>
      <c r="Q550" s="142"/>
      <c r="R550" s="89">
        <v>0</v>
      </c>
      <c r="S550" s="59">
        <v>0</v>
      </c>
      <c r="T550" s="59">
        <v>0</v>
      </c>
      <c r="U550" s="59"/>
      <c r="V550" s="59"/>
      <c r="W550" s="59">
        <v>0</v>
      </c>
      <c r="X550" s="59">
        <v>0</v>
      </c>
      <c r="Y550" s="59">
        <v>0</v>
      </c>
      <c r="Z550" s="59" t="s">
        <v>140</v>
      </c>
    </row>
    <row r="551" spans="1:26">
      <c r="A551" s="93" t="s">
        <v>1156</v>
      </c>
      <c r="B551" s="93" t="s">
        <v>29</v>
      </c>
      <c r="C551" s="93" t="s">
        <v>118</v>
      </c>
      <c r="D551" s="93">
        <v>2015</v>
      </c>
      <c r="E551" s="93" t="s">
        <v>7</v>
      </c>
      <c r="F551" s="93" t="s">
        <v>106</v>
      </c>
      <c r="G551" s="145"/>
      <c r="H551" s="89">
        <v>0</v>
      </c>
      <c r="I551" s="89">
        <v>0</v>
      </c>
      <c r="J551" s="253">
        <v>0</v>
      </c>
      <c r="K551" s="89"/>
      <c r="L551" s="89"/>
      <c r="M551" s="89">
        <v>0</v>
      </c>
      <c r="N551" s="89">
        <v>0</v>
      </c>
      <c r="O551" s="89">
        <v>0</v>
      </c>
      <c r="P551" s="141">
        <v>0</v>
      </c>
      <c r="Q551" s="142"/>
      <c r="R551" s="89">
        <v>0</v>
      </c>
      <c r="S551" s="59">
        <v>0</v>
      </c>
      <c r="T551" s="59">
        <v>0</v>
      </c>
      <c r="U551" s="59"/>
      <c r="V551" s="59"/>
      <c r="W551" s="59">
        <v>0</v>
      </c>
      <c r="X551" s="59">
        <v>0</v>
      </c>
      <c r="Y551" s="59">
        <v>0</v>
      </c>
      <c r="Z551" s="59" t="s">
        <v>140</v>
      </c>
    </row>
    <row r="552" spans="1:26">
      <c r="A552" s="93" t="s">
        <v>1161</v>
      </c>
      <c r="B552" s="93" t="s">
        <v>29</v>
      </c>
      <c r="C552" s="93" t="s">
        <v>118</v>
      </c>
      <c r="D552" s="93">
        <v>2015</v>
      </c>
      <c r="E552" s="93" t="s">
        <v>7</v>
      </c>
      <c r="F552" s="93" t="s">
        <v>109</v>
      </c>
      <c r="G552" s="145"/>
      <c r="H552" s="89">
        <v>1.1243937830834119</v>
      </c>
      <c r="I552" s="89">
        <v>1.1243937830834119</v>
      </c>
      <c r="J552" s="253">
        <v>0</v>
      </c>
      <c r="K552" s="89"/>
      <c r="L552" s="89"/>
      <c r="M552" s="89">
        <v>1.0569226730892658</v>
      </c>
      <c r="N552" s="89">
        <v>0</v>
      </c>
      <c r="O552" s="89">
        <v>6.7471109994146142E-2</v>
      </c>
      <c r="P552" s="141">
        <v>0</v>
      </c>
      <c r="Q552" s="142"/>
      <c r="R552" s="89">
        <v>2.9818923127372083</v>
      </c>
      <c r="S552" s="59">
        <v>2.9818923127372083</v>
      </c>
      <c r="T552" s="59">
        <v>0</v>
      </c>
      <c r="U552" s="59"/>
      <c r="V552" s="59"/>
      <c r="W552" s="59">
        <v>2.8029589290327328</v>
      </c>
      <c r="X552" s="59">
        <v>0</v>
      </c>
      <c r="Y552" s="59">
        <v>0.17893338370447556</v>
      </c>
      <c r="Z552" s="59" t="s">
        <v>140</v>
      </c>
    </row>
    <row r="553" spans="1:26">
      <c r="A553" s="93" t="s">
        <v>1163</v>
      </c>
      <c r="B553" s="93" t="s">
        <v>29</v>
      </c>
      <c r="C553" s="93" t="s">
        <v>118</v>
      </c>
      <c r="D553" s="93">
        <v>2015</v>
      </c>
      <c r="E553" s="93" t="s">
        <v>7</v>
      </c>
      <c r="F553" s="93" t="s">
        <v>144</v>
      </c>
      <c r="G553" s="145"/>
      <c r="H553" s="89">
        <v>0</v>
      </c>
      <c r="I553" s="89">
        <v>0</v>
      </c>
      <c r="J553" s="253">
        <v>0</v>
      </c>
      <c r="K553" s="89"/>
      <c r="L553" s="89"/>
      <c r="M553" s="89">
        <v>0</v>
      </c>
      <c r="N553" s="89">
        <v>0</v>
      </c>
      <c r="O553" s="89">
        <v>0</v>
      </c>
      <c r="P553" s="141">
        <v>0</v>
      </c>
      <c r="Q553" s="142"/>
      <c r="R553" s="89">
        <v>0</v>
      </c>
      <c r="S553" s="59">
        <v>0</v>
      </c>
      <c r="T553" s="59">
        <v>0</v>
      </c>
      <c r="U553" s="59"/>
      <c r="V553" s="59"/>
      <c r="W553" s="59">
        <v>0</v>
      </c>
      <c r="X553" s="59">
        <v>0</v>
      </c>
      <c r="Y553" s="59">
        <v>0</v>
      </c>
      <c r="Z553" s="59" t="s">
        <v>140</v>
      </c>
    </row>
    <row r="554" spans="1:26">
      <c r="A554" s="93" t="s">
        <v>1162</v>
      </c>
      <c r="B554" s="93" t="s">
        <v>29</v>
      </c>
      <c r="C554" s="93" t="s">
        <v>118</v>
      </c>
      <c r="D554" s="93">
        <v>2015</v>
      </c>
      <c r="E554" s="93" t="s">
        <v>7</v>
      </c>
      <c r="F554" s="93" t="s">
        <v>147</v>
      </c>
      <c r="G554" s="145"/>
      <c r="H554" s="89">
        <v>1.1243937830834119</v>
      </c>
      <c r="I554" s="89">
        <v>1.1243937830834119</v>
      </c>
      <c r="J554" s="253">
        <v>0</v>
      </c>
      <c r="K554" s="89"/>
      <c r="L554" s="89"/>
      <c r="M554" s="89">
        <v>1.0569226730892658</v>
      </c>
      <c r="N554" s="89">
        <v>0</v>
      </c>
      <c r="O554" s="89">
        <v>6.7471109994146142E-2</v>
      </c>
      <c r="P554" s="141">
        <v>0</v>
      </c>
      <c r="Q554" s="142"/>
      <c r="R554" s="89">
        <v>2.9818923127372083</v>
      </c>
      <c r="S554" s="59">
        <v>2.9818923127372083</v>
      </c>
      <c r="T554" s="59">
        <v>0</v>
      </c>
      <c r="U554" s="59"/>
      <c r="V554" s="59"/>
      <c r="W554" s="59">
        <v>2.8029589290327328</v>
      </c>
      <c r="X554" s="59">
        <v>0</v>
      </c>
      <c r="Y554" s="59">
        <v>0.17893338370447556</v>
      </c>
      <c r="Z554" s="59" t="s">
        <v>140</v>
      </c>
    </row>
    <row r="555" spans="1:26">
      <c r="A555" s="93" t="s">
        <v>1144</v>
      </c>
      <c r="B555" s="93" t="s">
        <v>29</v>
      </c>
      <c r="C555" s="93" t="s">
        <v>118</v>
      </c>
      <c r="D555" s="93">
        <v>2015</v>
      </c>
      <c r="E555" s="93" t="s">
        <v>7</v>
      </c>
      <c r="F555" s="93" t="s">
        <v>2</v>
      </c>
      <c r="G555" s="145"/>
      <c r="H555" s="89">
        <v>1.0294968967413541E-2</v>
      </c>
      <c r="I555" s="89">
        <v>1.0294968967413541E-2</v>
      </c>
      <c r="J555" s="253">
        <v>0</v>
      </c>
      <c r="K555" s="89"/>
      <c r="L555" s="89"/>
      <c r="M555" s="89">
        <v>0</v>
      </c>
      <c r="N555" s="89">
        <v>0</v>
      </c>
      <c r="O555" s="89">
        <v>0</v>
      </c>
      <c r="P555" s="141">
        <v>1.0294968967413541E-2</v>
      </c>
      <c r="Q555" s="142"/>
      <c r="R555" s="89">
        <v>0</v>
      </c>
      <c r="S555" s="59">
        <v>0</v>
      </c>
      <c r="T555" s="59">
        <v>0</v>
      </c>
      <c r="U555" s="59"/>
      <c r="V555" s="59"/>
      <c r="W555" s="59">
        <v>0</v>
      </c>
      <c r="X555" s="59">
        <v>0</v>
      </c>
      <c r="Y555" s="59">
        <v>0</v>
      </c>
      <c r="Z555" s="59" t="s">
        <v>140</v>
      </c>
    </row>
    <row r="556" spans="1:26">
      <c r="A556" s="93" t="s">
        <v>1150</v>
      </c>
      <c r="B556" s="93" t="s">
        <v>29</v>
      </c>
      <c r="C556" s="93" t="s">
        <v>118</v>
      </c>
      <c r="D556" s="93">
        <v>2015</v>
      </c>
      <c r="E556" s="93" t="s">
        <v>7</v>
      </c>
      <c r="F556" s="93" t="s">
        <v>6</v>
      </c>
      <c r="G556" s="145"/>
      <c r="H556" s="89">
        <v>16.073801734793427</v>
      </c>
      <c r="I556" s="89">
        <v>16.069390847662035</v>
      </c>
      <c r="J556" s="253">
        <v>4.410887131391995E-3</v>
      </c>
      <c r="K556" s="89"/>
      <c r="L556" s="89"/>
      <c r="M556" s="89">
        <v>14.340741428756033</v>
      </c>
      <c r="N556" s="89">
        <v>4.410887131391995E-3</v>
      </c>
      <c r="O556" s="89">
        <v>1.0982145397624272</v>
      </c>
      <c r="P556" s="141">
        <v>0.63043487914357432</v>
      </c>
      <c r="Q556" s="142"/>
      <c r="R556" s="89">
        <v>14.29455779743779</v>
      </c>
      <c r="S556" s="59">
        <v>14.289902473661787</v>
      </c>
      <c r="T556" s="59">
        <v>4.6553237760024908E-3</v>
      </c>
      <c r="U556" s="59"/>
      <c r="V556" s="59"/>
      <c r="W556" s="59">
        <v>13.273423205221436</v>
      </c>
      <c r="X556" s="59">
        <v>4.6553237760024908E-3</v>
      </c>
      <c r="Y556" s="59">
        <v>1.0164792684403521</v>
      </c>
      <c r="Z556" s="59" t="s">
        <v>140</v>
      </c>
    </row>
    <row r="557" spans="1:26">
      <c r="A557" s="93" t="s">
        <v>1152</v>
      </c>
      <c r="B557" s="93" t="s">
        <v>29</v>
      </c>
      <c r="C557" s="93" t="s">
        <v>118</v>
      </c>
      <c r="D557" s="93">
        <v>2015</v>
      </c>
      <c r="E557" s="93" t="s">
        <v>7</v>
      </c>
      <c r="F557" s="93" t="s">
        <v>12</v>
      </c>
      <c r="G557" s="145"/>
      <c r="H557" s="89">
        <v>17.176332145021235</v>
      </c>
      <c r="I557" s="89">
        <v>17.176332145021235</v>
      </c>
      <c r="J557" s="253">
        <v>0</v>
      </c>
      <c r="K557" s="89"/>
      <c r="L557" s="89"/>
      <c r="M557" s="89">
        <v>15.42610170831415</v>
      </c>
      <c r="N557" s="89">
        <v>0</v>
      </c>
      <c r="O557" s="89">
        <v>1.750230436707084</v>
      </c>
      <c r="P557" s="141">
        <v>0</v>
      </c>
      <c r="Q557" s="142"/>
      <c r="R557" s="89">
        <v>15.430253319026397</v>
      </c>
      <c r="S557" s="59">
        <v>15.430253319026397</v>
      </c>
      <c r="T557" s="59">
        <v>0</v>
      </c>
      <c r="U557" s="59"/>
      <c r="V557" s="59"/>
      <c r="W557" s="59">
        <v>13.857944471186105</v>
      </c>
      <c r="X557" s="59">
        <v>0</v>
      </c>
      <c r="Y557" s="59">
        <v>1.572308847840292</v>
      </c>
      <c r="Z557" s="59" t="s">
        <v>140</v>
      </c>
    </row>
    <row r="558" spans="1:26">
      <c r="A558" s="93" t="s">
        <v>1148</v>
      </c>
      <c r="B558" s="93" t="s">
        <v>29</v>
      </c>
      <c r="C558" s="93" t="s">
        <v>118</v>
      </c>
      <c r="D558" s="93">
        <v>2015</v>
      </c>
      <c r="E558" s="93" t="s">
        <v>7</v>
      </c>
      <c r="F558" s="93" t="s">
        <v>5</v>
      </c>
      <c r="G558" s="145"/>
      <c r="H558" s="89">
        <v>4.2473130900794076E-2</v>
      </c>
      <c r="I558" s="89">
        <v>4.2473130900794076E-2</v>
      </c>
      <c r="J558" s="253">
        <v>0</v>
      </c>
      <c r="K558" s="89"/>
      <c r="L558" s="89"/>
      <c r="M558" s="89">
        <v>4.0787786503192223E-2</v>
      </c>
      <c r="N558" s="89">
        <v>0</v>
      </c>
      <c r="O558" s="89">
        <v>1.685344397601856E-3</v>
      </c>
      <c r="P558" s="141">
        <v>0</v>
      </c>
      <c r="Q558" s="142"/>
      <c r="R558" s="89">
        <v>2.6077926639657315E-2</v>
      </c>
      <c r="S558" s="59">
        <v>2.6077926639657315E-2</v>
      </c>
      <c r="T558" s="59">
        <v>0</v>
      </c>
      <c r="U558" s="59"/>
      <c r="V558" s="59"/>
      <c r="W558" s="59">
        <v>2.5043148024775478E-2</v>
      </c>
      <c r="X558" s="59">
        <v>0</v>
      </c>
      <c r="Y558" s="59">
        <v>1.0347786148818372E-3</v>
      </c>
      <c r="Z558" s="59" t="s">
        <v>140</v>
      </c>
    </row>
    <row r="559" spans="1:26">
      <c r="A559" s="93" t="s">
        <v>1157</v>
      </c>
      <c r="B559" s="93" t="s">
        <v>29</v>
      </c>
      <c r="C559" s="93" t="s">
        <v>118</v>
      </c>
      <c r="D559" s="93">
        <v>2015</v>
      </c>
      <c r="E559" s="93" t="s">
        <v>7</v>
      </c>
      <c r="F559" s="93" t="s">
        <v>4</v>
      </c>
      <c r="G559" s="145"/>
      <c r="H559" s="89">
        <v>13.683006489480389</v>
      </c>
      <c r="I559" s="89">
        <v>13.683006489480389</v>
      </c>
      <c r="J559" s="253">
        <v>0</v>
      </c>
      <c r="K559" s="89"/>
      <c r="L559" s="89"/>
      <c r="M559" s="89">
        <v>11.67381421270002</v>
      </c>
      <c r="N559" s="89">
        <v>0</v>
      </c>
      <c r="O559" s="89">
        <v>0.38913141492976616</v>
      </c>
      <c r="P559" s="141">
        <v>1.6200608618506034</v>
      </c>
      <c r="Q559" s="142"/>
      <c r="R559" s="89">
        <v>6.7816512113256193</v>
      </c>
      <c r="S559" s="59">
        <v>6.7816512113256193</v>
      </c>
      <c r="T559" s="59">
        <v>0</v>
      </c>
      <c r="U559" s="59"/>
      <c r="V559" s="59"/>
      <c r="W559" s="59">
        <v>6.5628859434644378</v>
      </c>
      <c r="X559" s="59">
        <v>0</v>
      </c>
      <c r="Y559" s="59">
        <v>0.21876526786118175</v>
      </c>
      <c r="Z559" s="59" t="s">
        <v>140</v>
      </c>
    </row>
    <row r="560" spans="1:26">
      <c r="A560" s="93" t="s">
        <v>1169</v>
      </c>
      <c r="B560" s="93" t="s">
        <v>31</v>
      </c>
      <c r="C560" s="93" t="s">
        <v>118</v>
      </c>
      <c r="D560" s="93">
        <v>2015</v>
      </c>
      <c r="E560" s="93" t="s">
        <v>7</v>
      </c>
      <c r="F560" s="93" t="s">
        <v>8</v>
      </c>
      <c r="G560" s="145"/>
      <c r="H560" s="89">
        <v>385.4863549386294</v>
      </c>
      <c r="I560" s="89">
        <v>384.28174757978434</v>
      </c>
      <c r="J560" s="253">
        <v>1.2046073588450528</v>
      </c>
      <c r="K560" s="89"/>
      <c r="L560" s="89"/>
      <c r="M560" s="89">
        <v>324.96037474212415</v>
      </c>
      <c r="N560" s="89">
        <v>1.2046073588450528</v>
      </c>
      <c r="O560" s="89">
        <v>31.407485321671135</v>
      </c>
      <c r="P560" s="141">
        <v>27.91388751598906</v>
      </c>
      <c r="Q560" s="142"/>
      <c r="R560" s="89">
        <v>309.31814379423912</v>
      </c>
      <c r="S560" s="59">
        <v>306.50847695613407</v>
      </c>
      <c r="T560" s="59">
        <v>2.809666838105052</v>
      </c>
      <c r="U560" s="59"/>
      <c r="V560" s="59"/>
      <c r="W560" s="59">
        <v>277.033889371486</v>
      </c>
      <c r="X560" s="59">
        <v>2.809666838105052</v>
      </c>
      <c r="Y560" s="59">
        <v>29.474587584648056</v>
      </c>
      <c r="Z560" s="59" t="s">
        <v>140</v>
      </c>
    </row>
    <row r="561" spans="1:26">
      <c r="A561" s="93" t="s">
        <v>1186</v>
      </c>
      <c r="B561" s="93" t="s">
        <v>31</v>
      </c>
      <c r="C561" s="93" t="s">
        <v>118</v>
      </c>
      <c r="D561" s="93">
        <v>2015</v>
      </c>
      <c r="E561" s="93" t="s">
        <v>7</v>
      </c>
      <c r="F561" s="93" t="s">
        <v>84</v>
      </c>
      <c r="G561" s="145"/>
      <c r="H561" s="89">
        <v>1.0789882965048665</v>
      </c>
      <c r="I561" s="89">
        <v>1.0789882965048665</v>
      </c>
      <c r="J561" s="253">
        <v>0</v>
      </c>
      <c r="K561" s="89"/>
      <c r="L561" s="89"/>
      <c r="M561" s="89">
        <v>0.69531811664382048</v>
      </c>
      <c r="N561" s="89">
        <v>0</v>
      </c>
      <c r="O561" s="89">
        <v>0.38367017986104596</v>
      </c>
      <c r="P561" s="141">
        <v>0</v>
      </c>
      <c r="Q561" s="142"/>
      <c r="R561" s="89">
        <v>1.0675510205619148</v>
      </c>
      <c r="S561" s="59">
        <v>1.0675510205619148</v>
      </c>
      <c r="T561" s="59">
        <v>0</v>
      </c>
      <c r="U561" s="59"/>
      <c r="V561" s="59"/>
      <c r="W561" s="59">
        <v>0.68794774460739594</v>
      </c>
      <c r="X561" s="59">
        <v>0</v>
      </c>
      <c r="Y561" s="59">
        <v>0.37960327595451887</v>
      </c>
      <c r="Z561" s="59" t="s">
        <v>140</v>
      </c>
    </row>
    <row r="562" spans="1:26">
      <c r="A562" s="93" t="s">
        <v>1191</v>
      </c>
      <c r="B562" s="93" t="s">
        <v>31</v>
      </c>
      <c r="C562" s="93" t="s">
        <v>118</v>
      </c>
      <c r="D562" s="93">
        <v>2015</v>
      </c>
      <c r="E562" s="93" t="s">
        <v>7</v>
      </c>
      <c r="F562" s="93" t="s">
        <v>88</v>
      </c>
      <c r="G562" s="145"/>
      <c r="H562" s="89">
        <v>0</v>
      </c>
      <c r="I562" s="89">
        <v>0</v>
      </c>
      <c r="J562" s="253">
        <v>0</v>
      </c>
      <c r="K562" s="89"/>
      <c r="L562" s="89"/>
      <c r="M562" s="89">
        <v>0</v>
      </c>
      <c r="N562" s="89">
        <v>0</v>
      </c>
      <c r="O562" s="89">
        <v>0</v>
      </c>
      <c r="P562" s="141">
        <v>0</v>
      </c>
      <c r="Q562" s="142"/>
      <c r="R562" s="89">
        <v>0</v>
      </c>
      <c r="S562" s="59">
        <v>0</v>
      </c>
      <c r="T562" s="59">
        <v>0</v>
      </c>
      <c r="U562" s="59"/>
      <c r="V562" s="59"/>
      <c r="W562" s="59">
        <v>0</v>
      </c>
      <c r="X562" s="59">
        <v>0</v>
      </c>
      <c r="Y562" s="59">
        <v>0</v>
      </c>
      <c r="Z562" s="59" t="s">
        <v>140</v>
      </c>
    </row>
    <row r="563" spans="1:26">
      <c r="A563" s="93" t="s">
        <v>1193</v>
      </c>
      <c r="B563" s="93" t="s">
        <v>31</v>
      </c>
      <c r="C563" s="93" t="s">
        <v>118</v>
      </c>
      <c r="D563" s="93">
        <v>2015</v>
      </c>
      <c r="E563" s="93" t="s">
        <v>7</v>
      </c>
      <c r="F563" s="93" t="s">
        <v>89</v>
      </c>
      <c r="G563" s="145"/>
      <c r="H563" s="89">
        <v>0</v>
      </c>
      <c r="I563" s="89">
        <v>0</v>
      </c>
      <c r="J563" s="253">
        <v>0</v>
      </c>
      <c r="K563" s="89"/>
      <c r="L563" s="89"/>
      <c r="M563" s="89">
        <v>0</v>
      </c>
      <c r="N563" s="89">
        <v>0</v>
      </c>
      <c r="O563" s="89">
        <v>0</v>
      </c>
      <c r="P563" s="141">
        <v>0</v>
      </c>
      <c r="Q563" s="142"/>
      <c r="R563" s="89">
        <v>0</v>
      </c>
      <c r="S563" s="59">
        <v>0</v>
      </c>
      <c r="T563" s="59">
        <v>0</v>
      </c>
      <c r="U563" s="59"/>
      <c r="V563" s="59"/>
      <c r="W563" s="59">
        <v>0</v>
      </c>
      <c r="X563" s="59">
        <v>0</v>
      </c>
      <c r="Y563" s="59">
        <v>0</v>
      </c>
      <c r="Z563" s="59" t="s">
        <v>140</v>
      </c>
    </row>
    <row r="564" spans="1:26">
      <c r="A564" s="93" t="s">
        <v>1173</v>
      </c>
      <c r="B564" s="93" t="s">
        <v>31</v>
      </c>
      <c r="C564" s="93" t="s">
        <v>118</v>
      </c>
      <c r="D564" s="93">
        <v>2015</v>
      </c>
      <c r="E564" s="93" t="s">
        <v>7</v>
      </c>
      <c r="F564" s="93" t="s">
        <v>3</v>
      </c>
      <c r="G564" s="145"/>
      <c r="H564" s="89">
        <v>70.535860094355954</v>
      </c>
      <c r="I564" s="89">
        <v>70.535860094355954</v>
      </c>
      <c r="J564" s="253">
        <v>0</v>
      </c>
      <c r="K564" s="89"/>
      <c r="L564" s="89"/>
      <c r="M564" s="89">
        <v>61.430141617010307</v>
      </c>
      <c r="N564" s="89">
        <v>0</v>
      </c>
      <c r="O564" s="89">
        <v>3.8354594212455959</v>
      </c>
      <c r="P564" s="141">
        <v>5.2702590561000413</v>
      </c>
      <c r="Q564" s="142"/>
      <c r="R564" s="89">
        <v>56.316453058653764</v>
      </c>
      <c r="S564" s="59">
        <v>56.316453058653764</v>
      </c>
      <c r="T564" s="59">
        <v>0</v>
      </c>
      <c r="U564" s="59"/>
      <c r="V564" s="59"/>
      <c r="W564" s="59">
        <v>53.006907647000553</v>
      </c>
      <c r="X564" s="59">
        <v>0</v>
      </c>
      <c r="Y564" s="59">
        <v>3.3095454116532119</v>
      </c>
      <c r="Z564" s="59" t="s">
        <v>140</v>
      </c>
    </row>
    <row r="565" spans="1:26">
      <c r="A565" s="93" t="s">
        <v>1181</v>
      </c>
      <c r="B565" s="93" t="s">
        <v>31</v>
      </c>
      <c r="C565" s="93" t="s">
        <v>118</v>
      </c>
      <c r="D565" s="93">
        <v>2015</v>
      </c>
      <c r="E565" s="93" t="s">
        <v>7</v>
      </c>
      <c r="F565" s="93" t="s">
        <v>105</v>
      </c>
      <c r="G565" s="145"/>
      <c r="H565" s="89">
        <v>0</v>
      </c>
      <c r="I565" s="89">
        <v>0</v>
      </c>
      <c r="J565" s="253">
        <v>0</v>
      </c>
      <c r="K565" s="89"/>
      <c r="L565" s="89"/>
      <c r="M565" s="89">
        <v>0</v>
      </c>
      <c r="N565" s="89">
        <v>0</v>
      </c>
      <c r="O565" s="89">
        <v>0</v>
      </c>
      <c r="P565" s="141">
        <v>0</v>
      </c>
      <c r="Q565" s="142"/>
      <c r="R565" s="89">
        <v>0</v>
      </c>
      <c r="S565" s="59">
        <v>0</v>
      </c>
      <c r="T565" s="59">
        <v>0</v>
      </c>
      <c r="U565" s="59"/>
      <c r="V565" s="59"/>
      <c r="W565" s="59">
        <v>0</v>
      </c>
      <c r="X565" s="59">
        <v>0</v>
      </c>
      <c r="Y565" s="59">
        <v>0</v>
      </c>
      <c r="Z565" s="59" t="s">
        <v>140</v>
      </c>
    </row>
    <row r="566" spans="1:26">
      <c r="A566" s="93" t="s">
        <v>1183</v>
      </c>
      <c r="B566" s="93" t="s">
        <v>31</v>
      </c>
      <c r="C566" s="93" t="s">
        <v>118</v>
      </c>
      <c r="D566" s="93">
        <v>2015</v>
      </c>
      <c r="E566" s="93" t="s">
        <v>7</v>
      </c>
      <c r="F566" s="93" t="s">
        <v>106</v>
      </c>
      <c r="G566" s="145"/>
      <c r="H566" s="89">
        <v>0</v>
      </c>
      <c r="I566" s="89">
        <v>0</v>
      </c>
      <c r="J566" s="253">
        <v>0</v>
      </c>
      <c r="K566" s="89"/>
      <c r="L566" s="89"/>
      <c r="M566" s="89">
        <v>0</v>
      </c>
      <c r="N566" s="89">
        <v>0</v>
      </c>
      <c r="O566" s="89">
        <v>0</v>
      </c>
      <c r="P566" s="141">
        <v>0</v>
      </c>
      <c r="Q566" s="142"/>
      <c r="R566" s="89">
        <v>0</v>
      </c>
      <c r="S566" s="59">
        <v>0</v>
      </c>
      <c r="T566" s="59">
        <v>0</v>
      </c>
      <c r="U566" s="59"/>
      <c r="V566" s="59"/>
      <c r="W566" s="59">
        <v>0</v>
      </c>
      <c r="X566" s="59">
        <v>0</v>
      </c>
      <c r="Y566" s="59">
        <v>0</v>
      </c>
      <c r="Z566" s="59" t="s">
        <v>140</v>
      </c>
    </row>
    <row r="567" spans="1:26">
      <c r="A567" s="93" t="s">
        <v>1188</v>
      </c>
      <c r="B567" s="93" t="s">
        <v>31</v>
      </c>
      <c r="C567" s="93" t="s">
        <v>118</v>
      </c>
      <c r="D567" s="93">
        <v>2015</v>
      </c>
      <c r="E567" s="93" t="s">
        <v>7</v>
      </c>
      <c r="F567" s="93" t="s">
        <v>109</v>
      </c>
      <c r="G567" s="145"/>
      <c r="H567" s="89">
        <v>5.9818232164509242</v>
      </c>
      <c r="I567" s="89">
        <v>5.9818232164509242</v>
      </c>
      <c r="J567" s="253">
        <v>0</v>
      </c>
      <c r="K567" s="89"/>
      <c r="L567" s="89"/>
      <c r="M567" s="89">
        <v>5.3183530538815607</v>
      </c>
      <c r="N567" s="89">
        <v>0</v>
      </c>
      <c r="O567" s="89">
        <v>0.66347016256936331</v>
      </c>
      <c r="P567" s="141">
        <v>0</v>
      </c>
      <c r="Q567" s="142"/>
      <c r="R567" s="89">
        <v>15.863795170027851</v>
      </c>
      <c r="S567" s="59">
        <v>15.863795170027851</v>
      </c>
      <c r="T567" s="59">
        <v>0</v>
      </c>
      <c r="U567" s="59"/>
      <c r="V567" s="59"/>
      <c r="W567" s="59">
        <v>14.1042722988939</v>
      </c>
      <c r="X567" s="59">
        <v>0</v>
      </c>
      <c r="Y567" s="59">
        <v>1.7595228711339517</v>
      </c>
      <c r="Z567" s="59" t="s">
        <v>140</v>
      </c>
    </row>
    <row r="568" spans="1:26">
      <c r="A568" s="93" t="s">
        <v>1190</v>
      </c>
      <c r="B568" s="93" t="s">
        <v>31</v>
      </c>
      <c r="C568" s="93" t="s">
        <v>118</v>
      </c>
      <c r="D568" s="93">
        <v>2015</v>
      </c>
      <c r="E568" s="93" t="s">
        <v>7</v>
      </c>
      <c r="F568" s="93" t="s">
        <v>144</v>
      </c>
      <c r="G568" s="145"/>
      <c r="H568" s="89">
        <v>0</v>
      </c>
      <c r="I568" s="89">
        <v>0</v>
      </c>
      <c r="J568" s="253">
        <v>0</v>
      </c>
      <c r="K568" s="89"/>
      <c r="L568" s="89"/>
      <c r="M568" s="89">
        <v>0</v>
      </c>
      <c r="N568" s="89">
        <v>0</v>
      </c>
      <c r="O568" s="89">
        <v>0</v>
      </c>
      <c r="P568" s="141">
        <v>0</v>
      </c>
      <c r="Q568" s="142"/>
      <c r="R568" s="89">
        <v>0</v>
      </c>
      <c r="S568" s="59">
        <v>0</v>
      </c>
      <c r="T568" s="59">
        <v>0</v>
      </c>
      <c r="U568" s="59"/>
      <c r="V568" s="59"/>
      <c r="W568" s="59">
        <v>0</v>
      </c>
      <c r="X568" s="59">
        <v>0</v>
      </c>
      <c r="Y568" s="59">
        <v>0</v>
      </c>
      <c r="Z568" s="59" t="s">
        <v>140</v>
      </c>
    </row>
    <row r="569" spans="1:26">
      <c r="A569" s="93" t="s">
        <v>1189</v>
      </c>
      <c r="B569" s="93" t="s">
        <v>31</v>
      </c>
      <c r="C569" s="93" t="s">
        <v>118</v>
      </c>
      <c r="D569" s="93">
        <v>2015</v>
      </c>
      <c r="E569" s="93" t="s">
        <v>7</v>
      </c>
      <c r="F569" s="93" t="s">
        <v>147</v>
      </c>
      <c r="G569" s="145"/>
      <c r="H569" s="89">
        <v>5.9818232164509242</v>
      </c>
      <c r="I569" s="89">
        <v>5.9818232164509242</v>
      </c>
      <c r="J569" s="253">
        <v>0</v>
      </c>
      <c r="K569" s="89"/>
      <c r="L569" s="89"/>
      <c r="M569" s="89">
        <v>5.3183530538815607</v>
      </c>
      <c r="N569" s="89">
        <v>0</v>
      </c>
      <c r="O569" s="89">
        <v>0.66347016256936331</v>
      </c>
      <c r="P569" s="141">
        <v>0</v>
      </c>
      <c r="Q569" s="142"/>
      <c r="R569" s="89">
        <v>15.863795170027851</v>
      </c>
      <c r="S569" s="59">
        <v>15.863795170027851</v>
      </c>
      <c r="T569" s="59">
        <v>0</v>
      </c>
      <c r="U569" s="59"/>
      <c r="V569" s="59"/>
      <c r="W569" s="59">
        <v>14.1042722988939</v>
      </c>
      <c r="X569" s="59">
        <v>0</v>
      </c>
      <c r="Y569" s="59">
        <v>1.7595228711339517</v>
      </c>
      <c r="Z569" s="59" t="s">
        <v>140</v>
      </c>
    </row>
    <row r="570" spans="1:26">
      <c r="A570" s="93" t="s">
        <v>1171</v>
      </c>
      <c r="B570" s="93" t="s">
        <v>31</v>
      </c>
      <c r="C570" s="93" t="s">
        <v>118</v>
      </c>
      <c r="D570" s="93">
        <v>2015</v>
      </c>
      <c r="E570" s="93" t="s">
        <v>7</v>
      </c>
      <c r="F570" s="93" t="s">
        <v>2</v>
      </c>
      <c r="G570" s="145"/>
      <c r="H570" s="89">
        <v>143.48165005282772</v>
      </c>
      <c r="I570" s="89">
        <v>143.48165005282772</v>
      </c>
      <c r="J570" s="253">
        <v>0</v>
      </c>
      <c r="K570" s="89"/>
      <c r="L570" s="89"/>
      <c r="M570" s="89">
        <v>122.07517886949583</v>
      </c>
      <c r="N570" s="89">
        <v>0</v>
      </c>
      <c r="O570" s="89">
        <v>11.202721450828527</v>
      </c>
      <c r="P570" s="141">
        <v>10.203749732503354</v>
      </c>
      <c r="Q570" s="142"/>
      <c r="R570" s="89">
        <v>118.95250942050131</v>
      </c>
      <c r="S570" s="59">
        <v>118.95250942050131</v>
      </c>
      <c r="T570" s="59">
        <v>0</v>
      </c>
      <c r="U570" s="59"/>
      <c r="V570" s="59"/>
      <c r="W570" s="59">
        <v>108.95391381153584</v>
      </c>
      <c r="X570" s="59">
        <v>0</v>
      </c>
      <c r="Y570" s="59">
        <v>9.9985956089654682</v>
      </c>
      <c r="Z570" s="59" t="s">
        <v>140</v>
      </c>
    </row>
    <row r="571" spans="1:26">
      <c r="A571" s="93" t="s">
        <v>1177</v>
      </c>
      <c r="B571" s="93" t="s">
        <v>31</v>
      </c>
      <c r="C571" s="93" t="s">
        <v>118</v>
      </c>
      <c r="D571" s="93">
        <v>2015</v>
      </c>
      <c r="E571" s="93" t="s">
        <v>7</v>
      </c>
      <c r="F571" s="93" t="s">
        <v>6</v>
      </c>
      <c r="G571" s="145"/>
      <c r="H571" s="89">
        <v>74.828278752468762</v>
      </c>
      <c r="I571" s="89">
        <v>73.623671393623709</v>
      </c>
      <c r="J571" s="253">
        <v>1.2046073588450528</v>
      </c>
      <c r="K571" s="89"/>
      <c r="L571" s="89"/>
      <c r="M571" s="89">
        <v>48.532061244180994</v>
      </c>
      <c r="N571" s="89">
        <v>1.2046073588450528</v>
      </c>
      <c r="O571" s="89">
        <v>12.651731422057058</v>
      </c>
      <c r="P571" s="141">
        <v>12.439878727385665</v>
      </c>
      <c r="Q571" s="142"/>
      <c r="R571" s="89">
        <v>60.127399231776067</v>
      </c>
      <c r="S571" s="59">
        <v>57.317732393671015</v>
      </c>
      <c r="T571" s="59">
        <v>2.809666838105052</v>
      </c>
      <c r="U571" s="59"/>
      <c r="V571" s="59"/>
      <c r="W571" s="59">
        <v>45.465434189113623</v>
      </c>
      <c r="X571" s="59">
        <v>2.809666838105052</v>
      </c>
      <c r="Y571" s="59">
        <v>11.852298204557394</v>
      </c>
      <c r="Z571" s="59" t="s">
        <v>140</v>
      </c>
    </row>
    <row r="572" spans="1:26">
      <c r="A572" s="93" t="s">
        <v>1179</v>
      </c>
      <c r="B572" s="93" t="s">
        <v>31</v>
      </c>
      <c r="C572" s="93" t="s">
        <v>118</v>
      </c>
      <c r="D572" s="93">
        <v>2015</v>
      </c>
      <c r="E572" s="93" t="s">
        <v>7</v>
      </c>
      <c r="F572" s="93" t="s">
        <v>12</v>
      </c>
      <c r="G572" s="145"/>
      <c r="H572" s="89">
        <v>12.94795656293023</v>
      </c>
      <c r="I572" s="89">
        <v>12.94795656293023</v>
      </c>
      <c r="J572" s="253">
        <v>0</v>
      </c>
      <c r="K572" s="89"/>
      <c r="L572" s="89"/>
      <c r="M572" s="89">
        <v>11.032205986321179</v>
      </c>
      <c r="N572" s="89">
        <v>0</v>
      </c>
      <c r="O572" s="89">
        <v>1.9157505766090506</v>
      </c>
      <c r="P572" s="141">
        <v>0</v>
      </c>
      <c r="Q572" s="142"/>
      <c r="R572" s="89">
        <v>11.691262687942025</v>
      </c>
      <c r="S572" s="59">
        <v>11.691262687942025</v>
      </c>
      <c r="T572" s="59">
        <v>0</v>
      </c>
      <c r="U572" s="59"/>
      <c r="V572" s="59"/>
      <c r="W572" s="59">
        <v>9.9614497149948811</v>
      </c>
      <c r="X572" s="59">
        <v>0</v>
      </c>
      <c r="Y572" s="59">
        <v>1.7298129729471432</v>
      </c>
      <c r="Z572" s="59" t="s">
        <v>140</v>
      </c>
    </row>
    <row r="573" spans="1:26">
      <c r="A573" s="93" t="s">
        <v>1175</v>
      </c>
      <c r="B573" s="93" t="s">
        <v>31</v>
      </c>
      <c r="C573" s="93" t="s">
        <v>118</v>
      </c>
      <c r="D573" s="93">
        <v>2015</v>
      </c>
      <c r="E573" s="93" t="s">
        <v>7</v>
      </c>
      <c r="F573" s="93" t="s">
        <v>5</v>
      </c>
      <c r="G573" s="145"/>
      <c r="H573" s="89">
        <v>1.8059153271980914</v>
      </c>
      <c r="I573" s="89">
        <v>1.8059153271980914</v>
      </c>
      <c r="J573" s="253">
        <v>0</v>
      </c>
      <c r="K573" s="89"/>
      <c r="L573" s="89"/>
      <c r="M573" s="89">
        <v>1.7695778967607816</v>
      </c>
      <c r="N573" s="89">
        <v>0</v>
      </c>
      <c r="O573" s="89">
        <v>3.6337430437309901E-2</v>
      </c>
      <c r="P573" s="141">
        <v>0</v>
      </c>
      <c r="Q573" s="142"/>
      <c r="R573" s="89">
        <v>0.98158430101902017</v>
      </c>
      <c r="S573" s="59">
        <v>0.98158430101902017</v>
      </c>
      <c r="T573" s="59">
        <v>0</v>
      </c>
      <c r="U573" s="59"/>
      <c r="V573" s="59"/>
      <c r="W573" s="59">
        <v>0.96183351275145834</v>
      </c>
      <c r="X573" s="59">
        <v>0</v>
      </c>
      <c r="Y573" s="59">
        <v>1.9750788267561804E-2</v>
      </c>
      <c r="Z573" s="59" t="s">
        <v>140</v>
      </c>
    </row>
    <row r="574" spans="1:26">
      <c r="A574" s="93" t="s">
        <v>1184</v>
      </c>
      <c r="B574" s="93" t="s">
        <v>31</v>
      </c>
      <c r="C574" s="93" t="s">
        <v>118</v>
      </c>
      <c r="D574" s="93">
        <v>2015</v>
      </c>
      <c r="E574" s="93" t="s">
        <v>7</v>
      </c>
      <c r="F574" s="93" t="s">
        <v>4</v>
      </c>
      <c r="G574" s="145"/>
      <c r="H574" s="89">
        <v>74.825882635892839</v>
      </c>
      <c r="I574" s="89">
        <v>74.825882635892839</v>
      </c>
      <c r="J574" s="253">
        <v>0</v>
      </c>
      <c r="K574" s="89"/>
      <c r="L574" s="89"/>
      <c r="M574" s="89">
        <v>74.107537957829663</v>
      </c>
      <c r="N574" s="89">
        <v>0</v>
      </c>
      <c r="O574" s="89">
        <v>0.71834467806318214</v>
      </c>
      <c r="P574" s="141">
        <v>0</v>
      </c>
      <c r="Q574" s="142"/>
      <c r="R574" s="89">
        <v>44.317588903757184</v>
      </c>
      <c r="S574" s="59">
        <v>44.317588903757184</v>
      </c>
      <c r="T574" s="59">
        <v>0</v>
      </c>
      <c r="U574" s="59"/>
      <c r="V574" s="59"/>
      <c r="W574" s="59">
        <v>43.892130452588376</v>
      </c>
      <c r="X574" s="59">
        <v>0</v>
      </c>
      <c r="Y574" s="59">
        <v>0.42545845116880715</v>
      </c>
      <c r="Z574" s="59" t="s">
        <v>140</v>
      </c>
    </row>
    <row r="575" spans="1:26">
      <c r="A575" s="93" t="s">
        <v>1196</v>
      </c>
      <c r="B575" s="93" t="s">
        <v>33</v>
      </c>
      <c r="C575" s="93" t="s">
        <v>118</v>
      </c>
      <c r="D575" s="93">
        <v>2015</v>
      </c>
      <c r="E575" s="93" t="s">
        <v>7</v>
      </c>
      <c r="F575" s="93" t="s">
        <v>8</v>
      </c>
      <c r="G575" s="145"/>
      <c r="H575" s="89">
        <v>580.59238895352894</v>
      </c>
      <c r="I575" s="89">
        <v>580.46997768134634</v>
      </c>
      <c r="J575" s="253">
        <v>0.12241127218262277</v>
      </c>
      <c r="K575" s="89"/>
      <c r="L575" s="89"/>
      <c r="M575" s="89">
        <v>449.43156675986694</v>
      </c>
      <c r="N575" s="89">
        <v>0.12241127218262277</v>
      </c>
      <c r="O575" s="89">
        <v>106.51968358967584</v>
      </c>
      <c r="P575" s="141">
        <v>24.518727331803593</v>
      </c>
      <c r="Q575" s="142"/>
      <c r="R575" s="89">
        <v>443.95374081630416</v>
      </c>
      <c r="S575" s="59">
        <v>443.78848271755686</v>
      </c>
      <c r="T575" s="59">
        <v>0.16525809874731145</v>
      </c>
      <c r="U575" s="59"/>
      <c r="V575" s="59"/>
      <c r="W575" s="59">
        <v>355.58385978317324</v>
      </c>
      <c r="X575" s="59">
        <v>0.16525809874731145</v>
      </c>
      <c r="Y575" s="59">
        <v>88.204622934383622</v>
      </c>
      <c r="Z575" s="59" t="s">
        <v>140</v>
      </c>
    </row>
    <row r="576" spans="1:26">
      <c r="A576" s="93" t="s">
        <v>1213</v>
      </c>
      <c r="B576" s="93" t="s">
        <v>33</v>
      </c>
      <c r="C576" s="93" t="s">
        <v>118</v>
      </c>
      <c r="D576" s="93">
        <v>2015</v>
      </c>
      <c r="E576" s="93" t="s">
        <v>7</v>
      </c>
      <c r="F576" s="93" t="s">
        <v>84</v>
      </c>
      <c r="G576" s="145"/>
      <c r="H576" s="89">
        <v>7.4823815762681454</v>
      </c>
      <c r="I576" s="89">
        <v>7.4823815762681454</v>
      </c>
      <c r="J576" s="253">
        <v>0</v>
      </c>
      <c r="K576" s="89"/>
      <c r="L576" s="89"/>
      <c r="M576" s="89">
        <v>0.21763330945149703</v>
      </c>
      <c r="N576" s="89">
        <v>0</v>
      </c>
      <c r="O576" s="89">
        <v>7.2647482668166488</v>
      </c>
      <c r="P576" s="141">
        <v>0</v>
      </c>
      <c r="Q576" s="142"/>
      <c r="R576" s="89">
        <v>7.4030683315597026</v>
      </c>
      <c r="S576" s="59">
        <v>7.4030683315597026</v>
      </c>
      <c r="T576" s="59">
        <v>0</v>
      </c>
      <c r="U576" s="59"/>
      <c r="V576" s="59"/>
      <c r="W576" s="59">
        <v>0.21532639637131115</v>
      </c>
      <c r="X576" s="59">
        <v>0</v>
      </c>
      <c r="Y576" s="59">
        <v>7.1877419351883916</v>
      </c>
      <c r="Z576" s="59" t="s">
        <v>140</v>
      </c>
    </row>
    <row r="577" spans="1:26">
      <c r="A577" s="93" t="s">
        <v>1218</v>
      </c>
      <c r="B577" s="93" t="s">
        <v>33</v>
      </c>
      <c r="C577" s="93" t="s">
        <v>118</v>
      </c>
      <c r="D577" s="93">
        <v>2015</v>
      </c>
      <c r="E577" s="93" t="s">
        <v>7</v>
      </c>
      <c r="F577" s="93" t="s">
        <v>88</v>
      </c>
      <c r="G577" s="145"/>
      <c r="H577" s="89">
        <v>0</v>
      </c>
      <c r="I577" s="89">
        <v>0</v>
      </c>
      <c r="J577" s="253">
        <v>0</v>
      </c>
      <c r="K577" s="89"/>
      <c r="L577" s="89"/>
      <c r="M577" s="89">
        <v>0</v>
      </c>
      <c r="N577" s="89">
        <v>0</v>
      </c>
      <c r="O577" s="89">
        <v>0</v>
      </c>
      <c r="P577" s="141">
        <v>0</v>
      </c>
      <c r="Q577" s="142"/>
      <c r="R577" s="89">
        <v>0</v>
      </c>
      <c r="S577" s="59">
        <v>0</v>
      </c>
      <c r="T577" s="59">
        <v>0</v>
      </c>
      <c r="U577" s="59"/>
      <c r="V577" s="59"/>
      <c r="W577" s="59">
        <v>0</v>
      </c>
      <c r="X577" s="59">
        <v>0</v>
      </c>
      <c r="Y577" s="59">
        <v>0</v>
      </c>
      <c r="Z577" s="59" t="s">
        <v>140</v>
      </c>
    </row>
    <row r="578" spans="1:26">
      <c r="A578" s="93" t="s">
        <v>1220</v>
      </c>
      <c r="B578" s="93" t="s">
        <v>33</v>
      </c>
      <c r="C578" s="93" t="s">
        <v>118</v>
      </c>
      <c r="D578" s="93">
        <v>2015</v>
      </c>
      <c r="E578" s="93" t="s">
        <v>7</v>
      </c>
      <c r="F578" s="93" t="s">
        <v>89</v>
      </c>
      <c r="G578" s="145"/>
      <c r="H578" s="89">
        <v>0</v>
      </c>
      <c r="I578" s="89">
        <v>0</v>
      </c>
      <c r="J578" s="253">
        <v>0</v>
      </c>
      <c r="K578" s="89"/>
      <c r="L578" s="89"/>
      <c r="M578" s="89">
        <v>0</v>
      </c>
      <c r="N578" s="89">
        <v>0</v>
      </c>
      <c r="O578" s="89">
        <v>0</v>
      </c>
      <c r="P578" s="141">
        <v>0</v>
      </c>
      <c r="Q578" s="142"/>
      <c r="R578" s="89">
        <v>0</v>
      </c>
      <c r="S578" s="59">
        <v>0</v>
      </c>
      <c r="T578" s="59">
        <v>0</v>
      </c>
      <c r="U578" s="59"/>
      <c r="V578" s="59"/>
      <c r="W578" s="59">
        <v>0</v>
      </c>
      <c r="X578" s="59">
        <v>0</v>
      </c>
      <c r="Y578" s="59">
        <v>0</v>
      </c>
      <c r="Z578" s="59" t="s">
        <v>140</v>
      </c>
    </row>
    <row r="579" spans="1:26">
      <c r="A579" s="93" t="s">
        <v>1200</v>
      </c>
      <c r="B579" s="93" t="s">
        <v>33</v>
      </c>
      <c r="C579" s="93" t="s">
        <v>118</v>
      </c>
      <c r="D579" s="93">
        <v>2015</v>
      </c>
      <c r="E579" s="93" t="s">
        <v>7</v>
      </c>
      <c r="F579" s="93" t="s">
        <v>3</v>
      </c>
      <c r="G579" s="145"/>
      <c r="H579" s="89">
        <v>153.13084310901326</v>
      </c>
      <c r="I579" s="89">
        <v>153.13084310901326</v>
      </c>
      <c r="J579" s="253">
        <v>0</v>
      </c>
      <c r="K579" s="89"/>
      <c r="L579" s="89"/>
      <c r="M579" s="89">
        <v>125.88360236224196</v>
      </c>
      <c r="N579" s="89">
        <v>0</v>
      </c>
      <c r="O579" s="89">
        <v>27.221339585706637</v>
      </c>
      <c r="P579" s="141">
        <v>2.5901161064666552E-2</v>
      </c>
      <c r="Q579" s="142"/>
      <c r="R579" s="89">
        <v>118.22195900083109</v>
      </c>
      <c r="S579" s="59">
        <v>118.22195900083109</v>
      </c>
      <c r="T579" s="59">
        <v>0</v>
      </c>
      <c r="U579" s="59"/>
      <c r="V579" s="59"/>
      <c r="W579" s="59">
        <v>97.202649947154725</v>
      </c>
      <c r="X579" s="59">
        <v>0</v>
      </c>
      <c r="Y579" s="59">
        <v>21.019309053676366</v>
      </c>
      <c r="Z579" s="59" t="s">
        <v>140</v>
      </c>
    </row>
    <row r="580" spans="1:26">
      <c r="A580" s="93" t="s">
        <v>1208</v>
      </c>
      <c r="B580" s="93" t="s">
        <v>33</v>
      </c>
      <c r="C580" s="93" t="s">
        <v>118</v>
      </c>
      <c r="D580" s="93">
        <v>2015</v>
      </c>
      <c r="E580" s="93" t="s">
        <v>7</v>
      </c>
      <c r="F580" s="93" t="s">
        <v>105</v>
      </c>
      <c r="G580" s="145"/>
      <c r="H580" s="89">
        <v>0</v>
      </c>
      <c r="I580" s="89">
        <v>0</v>
      </c>
      <c r="J580" s="253">
        <v>0</v>
      </c>
      <c r="K580" s="89"/>
      <c r="L580" s="89"/>
      <c r="M580" s="89">
        <v>0</v>
      </c>
      <c r="N580" s="89">
        <v>0</v>
      </c>
      <c r="O580" s="89">
        <v>0</v>
      </c>
      <c r="P580" s="141">
        <v>0</v>
      </c>
      <c r="Q580" s="142"/>
      <c r="R580" s="89">
        <v>0</v>
      </c>
      <c r="S580" s="59">
        <v>0</v>
      </c>
      <c r="T580" s="59">
        <v>0</v>
      </c>
      <c r="U580" s="59"/>
      <c r="V580" s="59"/>
      <c r="W580" s="59">
        <v>0</v>
      </c>
      <c r="X580" s="59">
        <v>0</v>
      </c>
      <c r="Y580" s="59">
        <v>0</v>
      </c>
      <c r="Z580" s="59" t="s">
        <v>140</v>
      </c>
    </row>
    <row r="581" spans="1:26">
      <c r="A581" s="93" t="s">
        <v>1210</v>
      </c>
      <c r="B581" s="93" t="s">
        <v>33</v>
      </c>
      <c r="C581" s="93" t="s">
        <v>118</v>
      </c>
      <c r="D581" s="93">
        <v>2015</v>
      </c>
      <c r="E581" s="93" t="s">
        <v>7</v>
      </c>
      <c r="F581" s="93" t="s">
        <v>106</v>
      </c>
      <c r="G581" s="145"/>
      <c r="H581" s="89">
        <v>0</v>
      </c>
      <c r="I581" s="89">
        <v>0</v>
      </c>
      <c r="J581" s="253">
        <v>0</v>
      </c>
      <c r="K581" s="89"/>
      <c r="L581" s="89"/>
      <c r="M581" s="89">
        <v>0</v>
      </c>
      <c r="N581" s="89">
        <v>0</v>
      </c>
      <c r="O581" s="89">
        <v>0</v>
      </c>
      <c r="P581" s="141">
        <v>0</v>
      </c>
      <c r="Q581" s="142"/>
      <c r="R581" s="89">
        <v>0</v>
      </c>
      <c r="S581" s="59">
        <v>0</v>
      </c>
      <c r="T581" s="59">
        <v>0</v>
      </c>
      <c r="U581" s="59"/>
      <c r="V581" s="59"/>
      <c r="W581" s="59">
        <v>0</v>
      </c>
      <c r="X581" s="59">
        <v>0</v>
      </c>
      <c r="Y581" s="59">
        <v>0</v>
      </c>
      <c r="Z581" s="59" t="s">
        <v>140</v>
      </c>
    </row>
    <row r="582" spans="1:26">
      <c r="A582" s="93" t="s">
        <v>1215</v>
      </c>
      <c r="B582" s="93" t="s">
        <v>33</v>
      </c>
      <c r="C582" s="93" t="s">
        <v>118</v>
      </c>
      <c r="D582" s="93">
        <v>2015</v>
      </c>
      <c r="E582" s="93" t="s">
        <v>7</v>
      </c>
      <c r="F582" s="93" t="s">
        <v>109</v>
      </c>
      <c r="G582" s="145"/>
      <c r="H582" s="89">
        <v>2.8026282418753352</v>
      </c>
      <c r="I582" s="89">
        <v>2.8026282418753352</v>
      </c>
      <c r="J582" s="253">
        <v>0</v>
      </c>
      <c r="K582" s="89"/>
      <c r="L582" s="89"/>
      <c r="M582" s="89">
        <v>2.1701761250600335</v>
      </c>
      <c r="N582" s="89">
        <v>0</v>
      </c>
      <c r="O582" s="89">
        <v>0.63245211681530167</v>
      </c>
      <c r="P582" s="141">
        <v>0</v>
      </c>
      <c r="Q582" s="142"/>
      <c r="R582" s="89">
        <v>7.4325700974533895</v>
      </c>
      <c r="S582" s="59">
        <v>7.4325700974533895</v>
      </c>
      <c r="T582" s="59">
        <v>0</v>
      </c>
      <c r="U582" s="59"/>
      <c r="V582" s="59"/>
      <c r="W582" s="59">
        <v>5.7553070836592095</v>
      </c>
      <c r="X582" s="59">
        <v>0</v>
      </c>
      <c r="Y582" s="59">
        <v>1.67726301379418</v>
      </c>
      <c r="Z582" s="59" t="s">
        <v>140</v>
      </c>
    </row>
    <row r="583" spans="1:26">
      <c r="A583" s="93" t="s">
        <v>1217</v>
      </c>
      <c r="B583" s="93" t="s">
        <v>33</v>
      </c>
      <c r="C583" s="93" t="s">
        <v>118</v>
      </c>
      <c r="D583" s="93">
        <v>2015</v>
      </c>
      <c r="E583" s="93" t="s">
        <v>7</v>
      </c>
      <c r="F583" s="93" t="s">
        <v>144</v>
      </c>
      <c r="G583" s="145"/>
      <c r="H583" s="89">
        <v>0</v>
      </c>
      <c r="I583" s="89">
        <v>0</v>
      </c>
      <c r="J583" s="253">
        <v>0</v>
      </c>
      <c r="K583" s="89"/>
      <c r="L583" s="89"/>
      <c r="M583" s="89">
        <v>0</v>
      </c>
      <c r="N583" s="89">
        <v>0</v>
      </c>
      <c r="O583" s="89">
        <v>0</v>
      </c>
      <c r="P583" s="141">
        <v>0</v>
      </c>
      <c r="Q583" s="142"/>
      <c r="R583" s="89">
        <v>0</v>
      </c>
      <c r="S583" s="59">
        <v>0</v>
      </c>
      <c r="T583" s="59">
        <v>0</v>
      </c>
      <c r="U583" s="59"/>
      <c r="V583" s="59"/>
      <c r="W583" s="59">
        <v>0</v>
      </c>
      <c r="X583" s="59">
        <v>0</v>
      </c>
      <c r="Y583" s="59">
        <v>0</v>
      </c>
      <c r="Z583" s="59" t="s">
        <v>140</v>
      </c>
    </row>
    <row r="584" spans="1:26">
      <c r="A584" s="93" t="s">
        <v>1216</v>
      </c>
      <c r="B584" s="93" t="s">
        <v>33</v>
      </c>
      <c r="C584" s="93" t="s">
        <v>118</v>
      </c>
      <c r="D584" s="93">
        <v>2015</v>
      </c>
      <c r="E584" s="93" t="s">
        <v>7</v>
      </c>
      <c r="F584" s="93" t="s">
        <v>147</v>
      </c>
      <c r="G584" s="145"/>
      <c r="H584" s="89">
        <v>2.8026282418753352</v>
      </c>
      <c r="I584" s="89">
        <v>2.8026282418753352</v>
      </c>
      <c r="J584" s="253">
        <v>0</v>
      </c>
      <c r="K584" s="89"/>
      <c r="L584" s="89"/>
      <c r="M584" s="89">
        <v>2.1701761250600335</v>
      </c>
      <c r="N584" s="89">
        <v>0</v>
      </c>
      <c r="O584" s="89">
        <v>0.63245211681530167</v>
      </c>
      <c r="P584" s="141">
        <v>0</v>
      </c>
      <c r="Q584" s="142"/>
      <c r="R584" s="89">
        <v>7.4325700974533895</v>
      </c>
      <c r="S584" s="59">
        <v>7.4325700974533895</v>
      </c>
      <c r="T584" s="59">
        <v>0</v>
      </c>
      <c r="U584" s="59"/>
      <c r="V584" s="59"/>
      <c r="W584" s="59">
        <v>5.7553070836592095</v>
      </c>
      <c r="X584" s="59">
        <v>0</v>
      </c>
      <c r="Y584" s="59">
        <v>1.67726301379418</v>
      </c>
      <c r="Z584" s="59" t="s">
        <v>140</v>
      </c>
    </row>
    <row r="585" spans="1:26">
      <c r="A585" s="93" t="s">
        <v>1198</v>
      </c>
      <c r="B585" s="93" t="s">
        <v>33</v>
      </c>
      <c r="C585" s="93" t="s">
        <v>118</v>
      </c>
      <c r="D585" s="93">
        <v>2015</v>
      </c>
      <c r="E585" s="93" t="s">
        <v>7</v>
      </c>
      <c r="F585" s="93" t="s">
        <v>2</v>
      </c>
      <c r="G585" s="145"/>
      <c r="H585" s="89">
        <v>243.9537299316473</v>
      </c>
      <c r="I585" s="89">
        <v>243.9537299316473</v>
      </c>
      <c r="J585" s="253">
        <v>0</v>
      </c>
      <c r="K585" s="89"/>
      <c r="L585" s="89"/>
      <c r="M585" s="89">
        <v>194.42223827571041</v>
      </c>
      <c r="N585" s="89">
        <v>0</v>
      </c>
      <c r="O585" s="89">
        <v>48.552687621534872</v>
      </c>
      <c r="P585" s="141">
        <v>0.97880403440203223</v>
      </c>
      <c r="Q585" s="142"/>
      <c r="R585" s="89">
        <v>193.75510157481528</v>
      </c>
      <c r="S585" s="59">
        <v>193.75510157481528</v>
      </c>
      <c r="T585" s="59">
        <v>0</v>
      </c>
      <c r="U585" s="59"/>
      <c r="V585" s="59"/>
      <c r="W585" s="59">
        <v>155.03781053294395</v>
      </c>
      <c r="X585" s="59">
        <v>0</v>
      </c>
      <c r="Y585" s="59">
        <v>38.717291041871334</v>
      </c>
      <c r="Z585" s="59" t="s">
        <v>140</v>
      </c>
    </row>
    <row r="586" spans="1:26">
      <c r="A586" s="93" t="s">
        <v>1204</v>
      </c>
      <c r="B586" s="93" t="s">
        <v>33</v>
      </c>
      <c r="C586" s="93" t="s">
        <v>118</v>
      </c>
      <c r="D586" s="93">
        <v>2015</v>
      </c>
      <c r="E586" s="93" t="s">
        <v>7</v>
      </c>
      <c r="F586" s="93" t="s">
        <v>6</v>
      </c>
      <c r="G586" s="145"/>
      <c r="H586" s="89">
        <v>47.27459019232429</v>
      </c>
      <c r="I586" s="89">
        <v>47.152178920141665</v>
      </c>
      <c r="J586" s="253">
        <v>0.12241127218262277</v>
      </c>
      <c r="K586" s="89"/>
      <c r="L586" s="89"/>
      <c r="M586" s="89">
        <v>17.780407628329417</v>
      </c>
      <c r="N586" s="89">
        <v>0.12241127218262277</v>
      </c>
      <c r="O586" s="89">
        <v>5.8577491554753536</v>
      </c>
      <c r="P586" s="141">
        <v>23.514022136336894</v>
      </c>
      <c r="Q586" s="142"/>
      <c r="R586" s="89">
        <v>22.148743907685752</v>
      </c>
      <c r="S586" s="59">
        <v>21.98348580893844</v>
      </c>
      <c r="T586" s="59">
        <v>0.16525809874731145</v>
      </c>
      <c r="U586" s="59"/>
      <c r="V586" s="59"/>
      <c r="W586" s="59">
        <v>16.53577909434636</v>
      </c>
      <c r="X586" s="59">
        <v>0.16525809874731145</v>
      </c>
      <c r="Y586" s="59">
        <v>5.447706714592079</v>
      </c>
      <c r="Z586" s="59" t="s">
        <v>140</v>
      </c>
    </row>
    <row r="587" spans="1:26">
      <c r="A587" s="93" t="s">
        <v>1206</v>
      </c>
      <c r="B587" s="93" t="s">
        <v>33</v>
      </c>
      <c r="C587" s="93" t="s">
        <v>118</v>
      </c>
      <c r="D587" s="93">
        <v>2015</v>
      </c>
      <c r="E587" s="93" t="s">
        <v>7</v>
      </c>
      <c r="F587" s="93" t="s">
        <v>12</v>
      </c>
      <c r="G587" s="145"/>
      <c r="H587" s="89">
        <v>56.751739436458983</v>
      </c>
      <c r="I587" s="89">
        <v>56.751739436458983</v>
      </c>
      <c r="J587" s="253">
        <v>0</v>
      </c>
      <c r="K587" s="89"/>
      <c r="L587" s="89"/>
      <c r="M587" s="89">
        <v>43.234921069533051</v>
      </c>
      <c r="N587" s="89">
        <v>0</v>
      </c>
      <c r="O587" s="89">
        <v>13.516818366925932</v>
      </c>
      <c r="P587" s="141">
        <v>0</v>
      </c>
      <c r="Q587" s="142"/>
      <c r="R587" s="89">
        <v>49.76442699946805</v>
      </c>
      <c r="S587" s="59">
        <v>49.76442699946805</v>
      </c>
      <c r="T587" s="59">
        <v>0</v>
      </c>
      <c r="U587" s="59"/>
      <c r="V587" s="59"/>
      <c r="W587" s="59">
        <v>37.911808426620922</v>
      </c>
      <c r="X587" s="59">
        <v>0</v>
      </c>
      <c r="Y587" s="59">
        <v>11.852618572847128</v>
      </c>
      <c r="Z587" s="59" t="s">
        <v>140</v>
      </c>
    </row>
    <row r="588" spans="1:26">
      <c r="A588" s="93" t="s">
        <v>1202</v>
      </c>
      <c r="B588" s="93" t="s">
        <v>33</v>
      </c>
      <c r="C588" s="93" t="s">
        <v>118</v>
      </c>
      <c r="D588" s="93">
        <v>2015</v>
      </c>
      <c r="E588" s="93" t="s">
        <v>7</v>
      </c>
      <c r="F588" s="93" t="s">
        <v>5</v>
      </c>
      <c r="G588" s="145"/>
      <c r="H588" s="89">
        <v>7.2356443334595397</v>
      </c>
      <c r="I588" s="89">
        <v>7.2356443334595397</v>
      </c>
      <c r="J588" s="253">
        <v>0</v>
      </c>
      <c r="K588" s="89"/>
      <c r="L588" s="89"/>
      <c r="M588" s="89">
        <v>7.2356443334595397</v>
      </c>
      <c r="N588" s="89">
        <v>0</v>
      </c>
      <c r="O588" s="89">
        <v>0</v>
      </c>
      <c r="P588" s="141">
        <v>0</v>
      </c>
      <c r="Q588" s="142"/>
      <c r="R588" s="89">
        <v>4.1566762590306849</v>
      </c>
      <c r="S588" s="59">
        <v>4.1566762590306849</v>
      </c>
      <c r="T588" s="59">
        <v>0</v>
      </c>
      <c r="U588" s="59"/>
      <c r="V588" s="59"/>
      <c r="W588" s="59">
        <v>4.1566762590306849</v>
      </c>
      <c r="X588" s="59">
        <v>0</v>
      </c>
      <c r="Y588" s="59">
        <v>0</v>
      </c>
      <c r="Z588" s="59" t="s">
        <v>140</v>
      </c>
    </row>
    <row r="589" spans="1:26">
      <c r="A589" s="93" t="s">
        <v>1211</v>
      </c>
      <c r="B589" s="93" t="s">
        <v>33</v>
      </c>
      <c r="C589" s="93" t="s">
        <v>118</v>
      </c>
      <c r="D589" s="93">
        <v>2015</v>
      </c>
      <c r="E589" s="93" t="s">
        <v>7</v>
      </c>
      <c r="F589" s="93" t="s">
        <v>4</v>
      </c>
      <c r="G589" s="145"/>
      <c r="H589" s="89">
        <v>61.960832132482075</v>
      </c>
      <c r="I589" s="89">
        <v>61.960832132482075</v>
      </c>
      <c r="J589" s="253">
        <v>0</v>
      </c>
      <c r="K589" s="89"/>
      <c r="L589" s="89"/>
      <c r="M589" s="89">
        <v>58.486943656080996</v>
      </c>
      <c r="N589" s="89">
        <v>0</v>
      </c>
      <c r="O589" s="89">
        <v>3.4738884764010818</v>
      </c>
      <c r="P589" s="141">
        <v>0</v>
      </c>
      <c r="Q589" s="142"/>
      <c r="R589" s="89">
        <v>41.071194645460196</v>
      </c>
      <c r="S589" s="59">
        <v>41.071194645460196</v>
      </c>
      <c r="T589" s="59">
        <v>0</v>
      </c>
      <c r="U589" s="59"/>
      <c r="V589" s="59"/>
      <c r="W589" s="59">
        <v>38.76850204304607</v>
      </c>
      <c r="X589" s="59">
        <v>0</v>
      </c>
      <c r="Y589" s="59">
        <v>2.3026926024141265</v>
      </c>
      <c r="Z589" s="59" t="s">
        <v>140</v>
      </c>
    </row>
    <row r="590" spans="1:26">
      <c r="A590" s="93" t="s">
        <v>1223</v>
      </c>
      <c r="B590" s="93" t="s">
        <v>35</v>
      </c>
      <c r="C590" s="93" t="s">
        <v>119</v>
      </c>
      <c r="D590" s="93">
        <v>2015</v>
      </c>
      <c r="E590" s="93" t="s">
        <v>7</v>
      </c>
      <c r="F590" s="93" t="s">
        <v>8</v>
      </c>
      <c r="G590" s="145"/>
      <c r="H590" s="89">
        <v>51.902288603395185</v>
      </c>
      <c r="I590" s="89">
        <v>47.633689639657568</v>
      </c>
      <c r="J590" s="253">
        <v>4.2685989637376176</v>
      </c>
      <c r="K590" s="89"/>
      <c r="L590" s="89"/>
      <c r="M590" s="89">
        <v>28.797780366155322</v>
      </c>
      <c r="N590" s="89">
        <v>4.2685989637376176</v>
      </c>
      <c r="O590" s="89">
        <v>7.2609702964568505</v>
      </c>
      <c r="P590" s="141">
        <v>11.574938977045397</v>
      </c>
      <c r="Q590" s="142"/>
      <c r="R590" s="89">
        <v>37.928169332956948</v>
      </c>
      <c r="S590" s="59">
        <v>28.989021605997408</v>
      </c>
      <c r="T590" s="59">
        <v>8.9391477269595399</v>
      </c>
      <c r="U590" s="59"/>
      <c r="V590" s="59"/>
      <c r="W590" s="59">
        <v>22.546315206300029</v>
      </c>
      <c r="X590" s="59">
        <v>8.9391477269595399</v>
      </c>
      <c r="Y590" s="59">
        <v>6.4427063996973803</v>
      </c>
      <c r="Z590" s="59" t="s">
        <v>140</v>
      </c>
    </row>
    <row r="591" spans="1:26">
      <c r="A591" s="93" t="s">
        <v>1240</v>
      </c>
      <c r="B591" s="93" t="s">
        <v>35</v>
      </c>
      <c r="C591" s="93" t="s">
        <v>119</v>
      </c>
      <c r="D591" s="93">
        <v>2015</v>
      </c>
      <c r="E591" s="93" t="s">
        <v>7</v>
      </c>
      <c r="F591" s="93" t="s">
        <v>84</v>
      </c>
      <c r="G591" s="145"/>
      <c r="H591" s="89">
        <v>2.7583998201865665</v>
      </c>
      <c r="I591" s="89">
        <v>2.7583998201865665</v>
      </c>
      <c r="J591" s="253">
        <v>0</v>
      </c>
      <c r="K591" s="89"/>
      <c r="L591" s="89"/>
      <c r="M591" s="89">
        <v>1.3388400486897685</v>
      </c>
      <c r="N591" s="89">
        <v>0</v>
      </c>
      <c r="O591" s="89">
        <v>1.4195597714967982</v>
      </c>
      <c r="P591" s="141">
        <v>0</v>
      </c>
      <c r="Q591" s="142"/>
      <c r="R591" s="89">
        <v>2.7291607820925892</v>
      </c>
      <c r="S591" s="59">
        <v>2.7291607820925892</v>
      </c>
      <c r="T591" s="59">
        <v>0</v>
      </c>
      <c r="U591" s="59"/>
      <c r="V591" s="59"/>
      <c r="W591" s="59">
        <v>1.324648344173657</v>
      </c>
      <c r="X591" s="59">
        <v>0</v>
      </c>
      <c r="Y591" s="59">
        <v>1.4045124379189322</v>
      </c>
      <c r="Z591" s="59" t="s">
        <v>140</v>
      </c>
    </row>
    <row r="592" spans="1:26">
      <c r="A592" s="93" t="s">
        <v>1245</v>
      </c>
      <c r="B592" s="93" t="s">
        <v>35</v>
      </c>
      <c r="C592" s="93" t="s">
        <v>119</v>
      </c>
      <c r="D592" s="93">
        <v>2015</v>
      </c>
      <c r="E592" s="93" t="s">
        <v>7</v>
      </c>
      <c r="F592" s="93" t="s">
        <v>88</v>
      </c>
      <c r="G592" s="145"/>
      <c r="H592" s="89">
        <v>0</v>
      </c>
      <c r="I592" s="89">
        <v>0</v>
      </c>
      <c r="J592" s="253">
        <v>0</v>
      </c>
      <c r="K592" s="89"/>
      <c r="L592" s="89"/>
      <c r="M592" s="89">
        <v>0</v>
      </c>
      <c r="N592" s="89">
        <v>0</v>
      </c>
      <c r="O592" s="89">
        <v>0</v>
      </c>
      <c r="P592" s="141">
        <v>0</v>
      </c>
      <c r="Q592" s="142"/>
      <c r="R592" s="89">
        <v>0</v>
      </c>
      <c r="S592" s="59">
        <v>0</v>
      </c>
      <c r="T592" s="59">
        <v>0</v>
      </c>
      <c r="U592" s="59"/>
      <c r="V592" s="59"/>
      <c r="W592" s="59">
        <v>0</v>
      </c>
      <c r="X592" s="59">
        <v>0</v>
      </c>
      <c r="Y592" s="59">
        <v>0</v>
      </c>
      <c r="Z592" s="59" t="s">
        <v>140</v>
      </c>
    </row>
    <row r="593" spans="1:26">
      <c r="A593" s="93" t="s">
        <v>1247</v>
      </c>
      <c r="B593" s="93" t="s">
        <v>35</v>
      </c>
      <c r="C593" s="93" t="s">
        <v>119</v>
      </c>
      <c r="D593" s="93">
        <v>2015</v>
      </c>
      <c r="E593" s="93" t="s">
        <v>7</v>
      </c>
      <c r="F593" s="93" t="s">
        <v>89</v>
      </c>
      <c r="G593" s="145"/>
      <c r="H593" s="89">
        <v>0</v>
      </c>
      <c r="I593" s="89">
        <v>0</v>
      </c>
      <c r="J593" s="253">
        <v>0</v>
      </c>
      <c r="K593" s="89"/>
      <c r="L593" s="89"/>
      <c r="M593" s="89">
        <v>0</v>
      </c>
      <c r="N593" s="89">
        <v>0</v>
      </c>
      <c r="O593" s="89">
        <v>0</v>
      </c>
      <c r="P593" s="141">
        <v>0</v>
      </c>
      <c r="Q593" s="142"/>
      <c r="R593" s="89">
        <v>0</v>
      </c>
      <c r="S593" s="59">
        <v>0</v>
      </c>
      <c r="T593" s="59">
        <v>0</v>
      </c>
      <c r="U593" s="59"/>
      <c r="V593" s="59"/>
      <c r="W593" s="59">
        <v>0</v>
      </c>
      <c r="X593" s="59">
        <v>0</v>
      </c>
      <c r="Y593" s="59">
        <v>0</v>
      </c>
      <c r="Z593" s="59" t="s">
        <v>140</v>
      </c>
    </row>
    <row r="594" spans="1:26">
      <c r="A594" s="93" t="s">
        <v>1227</v>
      </c>
      <c r="B594" s="93" t="s">
        <v>35</v>
      </c>
      <c r="C594" s="93" t="s">
        <v>119</v>
      </c>
      <c r="D594" s="93">
        <v>2015</v>
      </c>
      <c r="E594" s="93" t="s">
        <v>7</v>
      </c>
      <c r="F594" s="93" t="s">
        <v>3</v>
      </c>
      <c r="G594" s="145"/>
      <c r="H594" s="89">
        <v>18.404579783871867</v>
      </c>
      <c r="I594" s="89">
        <v>18.404579783871867</v>
      </c>
      <c r="J594" s="253">
        <v>0</v>
      </c>
      <c r="K594" s="89"/>
      <c r="L594" s="89"/>
      <c r="M594" s="89">
        <v>14.822897369285254</v>
      </c>
      <c r="N594" s="89">
        <v>0</v>
      </c>
      <c r="O594" s="89">
        <v>3.4854171916254391</v>
      </c>
      <c r="P594" s="141">
        <v>9.6265222961170377E-2</v>
      </c>
      <c r="Q594" s="142"/>
      <c r="R594" s="89">
        <v>14.164906376094311</v>
      </c>
      <c r="S594" s="59">
        <v>14.164906376094311</v>
      </c>
      <c r="T594" s="59">
        <v>0</v>
      </c>
      <c r="U594" s="59"/>
      <c r="V594" s="59"/>
      <c r="W594" s="59">
        <v>11.468284137233887</v>
      </c>
      <c r="X594" s="59">
        <v>0</v>
      </c>
      <c r="Y594" s="59">
        <v>2.6966222388604248</v>
      </c>
      <c r="Z594" s="59" t="s">
        <v>140</v>
      </c>
    </row>
    <row r="595" spans="1:26">
      <c r="A595" s="93" t="s">
        <v>1235</v>
      </c>
      <c r="B595" s="93" t="s">
        <v>35</v>
      </c>
      <c r="C595" s="93" t="s">
        <v>119</v>
      </c>
      <c r="D595" s="93">
        <v>2015</v>
      </c>
      <c r="E595" s="93" t="s">
        <v>7</v>
      </c>
      <c r="F595" s="93" t="s">
        <v>105</v>
      </c>
      <c r="G595" s="145"/>
      <c r="H595" s="89">
        <v>0</v>
      </c>
      <c r="I595" s="89">
        <v>0</v>
      </c>
      <c r="J595" s="253">
        <v>0</v>
      </c>
      <c r="K595" s="89"/>
      <c r="L595" s="89"/>
      <c r="M595" s="89">
        <v>0</v>
      </c>
      <c r="N595" s="89">
        <v>0</v>
      </c>
      <c r="O595" s="89">
        <v>0</v>
      </c>
      <c r="P595" s="141">
        <v>0</v>
      </c>
      <c r="Q595" s="142"/>
      <c r="R595" s="89">
        <v>0</v>
      </c>
      <c r="S595" s="59">
        <v>0</v>
      </c>
      <c r="T595" s="59">
        <v>0</v>
      </c>
      <c r="U595" s="59"/>
      <c r="V595" s="59"/>
      <c r="W595" s="59">
        <v>0</v>
      </c>
      <c r="X595" s="59">
        <v>0</v>
      </c>
      <c r="Y595" s="59">
        <v>0</v>
      </c>
      <c r="Z595" s="59" t="s">
        <v>140</v>
      </c>
    </row>
    <row r="596" spans="1:26">
      <c r="A596" s="93" t="s">
        <v>1237</v>
      </c>
      <c r="B596" s="93" t="s">
        <v>35</v>
      </c>
      <c r="C596" s="93" t="s">
        <v>119</v>
      </c>
      <c r="D596" s="93">
        <v>2015</v>
      </c>
      <c r="E596" s="93" t="s">
        <v>7</v>
      </c>
      <c r="F596" s="93" t="s">
        <v>106</v>
      </c>
      <c r="G596" s="145"/>
      <c r="H596" s="89">
        <v>0</v>
      </c>
      <c r="I596" s="89">
        <v>0</v>
      </c>
      <c r="J596" s="253">
        <v>0</v>
      </c>
      <c r="K596" s="89"/>
      <c r="L596" s="89"/>
      <c r="M596" s="89">
        <v>0</v>
      </c>
      <c r="N596" s="89">
        <v>0</v>
      </c>
      <c r="O596" s="89">
        <v>0</v>
      </c>
      <c r="P596" s="141">
        <v>0</v>
      </c>
      <c r="Q596" s="142"/>
      <c r="R596" s="89">
        <v>0</v>
      </c>
      <c r="S596" s="59">
        <v>0</v>
      </c>
      <c r="T596" s="59">
        <v>0</v>
      </c>
      <c r="U596" s="59"/>
      <c r="V596" s="59"/>
      <c r="W596" s="59">
        <v>0</v>
      </c>
      <c r="X596" s="59">
        <v>0</v>
      </c>
      <c r="Y596" s="59">
        <v>0</v>
      </c>
      <c r="Z596" s="59" t="s">
        <v>140</v>
      </c>
    </row>
    <row r="597" spans="1:26">
      <c r="A597" s="93" t="s">
        <v>1242</v>
      </c>
      <c r="B597" s="93" t="s">
        <v>35</v>
      </c>
      <c r="C597" s="93" t="s">
        <v>119</v>
      </c>
      <c r="D597" s="93">
        <v>2015</v>
      </c>
      <c r="E597" s="93" t="s">
        <v>7</v>
      </c>
      <c r="F597" s="93" t="s">
        <v>109</v>
      </c>
      <c r="G597" s="145"/>
      <c r="H597" s="89">
        <v>0.7841924064930631</v>
      </c>
      <c r="I597" s="89">
        <v>0.7841924064930631</v>
      </c>
      <c r="J597" s="253">
        <v>0</v>
      </c>
      <c r="K597" s="89"/>
      <c r="L597" s="89"/>
      <c r="M597" s="89">
        <v>0.56378228716582579</v>
      </c>
      <c r="N597" s="89">
        <v>0</v>
      </c>
      <c r="O597" s="89">
        <v>0.22041011932723728</v>
      </c>
      <c r="P597" s="141">
        <v>0</v>
      </c>
      <c r="Q597" s="142"/>
      <c r="R597" s="89">
        <v>2.0796782620196033</v>
      </c>
      <c r="S597" s="59">
        <v>2.0796782620196033</v>
      </c>
      <c r="T597" s="59">
        <v>0</v>
      </c>
      <c r="U597" s="59"/>
      <c r="V597" s="59"/>
      <c r="W597" s="59">
        <v>1.4951506255637701</v>
      </c>
      <c r="X597" s="59">
        <v>0</v>
      </c>
      <c r="Y597" s="59">
        <v>0.58452763645583328</v>
      </c>
      <c r="Z597" s="59" t="s">
        <v>140</v>
      </c>
    </row>
    <row r="598" spans="1:26">
      <c r="A598" s="93" t="s">
        <v>1244</v>
      </c>
      <c r="B598" s="93" t="s">
        <v>35</v>
      </c>
      <c r="C598" s="93" t="s">
        <v>119</v>
      </c>
      <c r="D598" s="93">
        <v>2015</v>
      </c>
      <c r="E598" s="93" t="s">
        <v>7</v>
      </c>
      <c r="F598" s="93" t="s">
        <v>144</v>
      </c>
      <c r="G598" s="145"/>
      <c r="H598" s="89">
        <v>0</v>
      </c>
      <c r="I598" s="89">
        <v>0</v>
      </c>
      <c r="J598" s="253">
        <v>0</v>
      </c>
      <c r="K598" s="89"/>
      <c r="L598" s="89"/>
      <c r="M598" s="89">
        <v>0</v>
      </c>
      <c r="N598" s="89">
        <v>0</v>
      </c>
      <c r="O598" s="89">
        <v>0</v>
      </c>
      <c r="P598" s="141">
        <v>0</v>
      </c>
      <c r="Q598" s="142"/>
      <c r="R598" s="89">
        <v>0</v>
      </c>
      <c r="S598" s="59">
        <v>0</v>
      </c>
      <c r="T598" s="59">
        <v>0</v>
      </c>
      <c r="U598" s="59"/>
      <c r="V598" s="59"/>
      <c r="W598" s="59">
        <v>0</v>
      </c>
      <c r="X598" s="59">
        <v>0</v>
      </c>
      <c r="Y598" s="59">
        <v>0</v>
      </c>
      <c r="Z598" s="59" t="s">
        <v>140</v>
      </c>
    </row>
    <row r="599" spans="1:26">
      <c r="A599" s="93" t="s">
        <v>1243</v>
      </c>
      <c r="B599" s="93" t="s">
        <v>35</v>
      </c>
      <c r="C599" s="93" t="s">
        <v>119</v>
      </c>
      <c r="D599" s="93">
        <v>2015</v>
      </c>
      <c r="E599" s="93" t="s">
        <v>7</v>
      </c>
      <c r="F599" s="93" t="s">
        <v>147</v>
      </c>
      <c r="G599" s="145"/>
      <c r="H599" s="89">
        <v>0.7841924064930631</v>
      </c>
      <c r="I599" s="89">
        <v>0.7841924064930631</v>
      </c>
      <c r="J599" s="253">
        <v>0</v>
      </c>
      <c r="K599" s="89"/>
      <c r="L599" s="89"/>
      <c r="M599" s="89">
        <v>0.56378228716582579</v>
      </c>
      <c r="N599" s="89">
        <v>0</v>
      </c>
      <c r="O599" s="89">
        <v>0.22041011932723728</v>
      </c>
      <c r="P599" s="141">
        <v>0</v>
      </c>
      <c r="Q599" s="142"/>
      <c r="R599" s="89">
        <v>2.0796782620196033</v>
      </c>
      <c r="S599" s="59">
        <v>2.0796782620196033</v>
      </c>
      <c r="T599" s="59">
        <v>0</v>
      </c>
      <c r="U599" s="59"/>
      <c r="V599" s="59"/>
      <c r="W599" s="59">
        <v>1.4951506255637701</v>
      </c>
      <c r="X599" s="59">
        <v>0</v>
      </c>
      <c r="Y599" s="59">
        <v>0.58452763645583328</v>
      </c>
      <c r="Z599" s="59" t="s">
        <v>140</v>
      </c>
    </row>
    <row r="600" spans="1:26">
      <c r="A600" s="93" t="s">
        <v>1225</v>
      </c>
      <c r="B600" s="93" t="s">
        <v>35</v>
      </c>
      <c r="C600" s="93" t="s">
        <v>119</v>
      </c>
      <c r="D600" s="93">
        <v>2015</v>
      </c>
      <c r="E600" s="93" t="s">
        <v>7</v>
      </c>
      <c r="F600" s="93" t="s">
        <v>2</v>
      </c>
      <c r="G600" s="145"/>
      <c r="H600" s="89">
        <v>4.361751268457505</v>
      </c>
      <c r="I600" s="89">
        <v>4.361751268457505</v>
      </c>
      <c r="J600" s="253">
        <v>0</v>
      </c>
      <c r="K600" s="89"/>
      <c r="L600" s="89"/>
      <c r="M600" s="89">
        <v>2.9537718098704469</v>
      </c>
      <c r="N600" s="89">
        <v>0</v>
      </c>
      <c r="O600" s="89">
        <v>0.99836489897190861</v>
      </c>
      <c r="P600" s="141">
        <v>0.40961455961514959</v>
      </c>
      <c r="Q600" s="142"/>
      <c r="R600" s="89">
        <v>3.2493548089377158</v>
      </c>
      <c r="S600" s="59">
        <v>3.2493548089377158</v>
      </c>
      <c r="T600" s="59">
        <v>0</v>
      </c>
      <c r="U600" s="59"/>
      <c r="V600" s="59"/>
      <c r="W600" s="59">
        <v>2.4285224277372133</v>
      </c>
      <c r="X600" s="59">
        <v>0</v>
      </c>
      <c r="Y600" s="59">
        <v>0.8208323812005025</v>
      </c>
      <c r="Z600" s="59" t="s">
        <v>140</v>
      </c>
    </row>
    <row r="601" spans="1:26">
      <c r="A601" s="93" t="s">
        <v>1231</v>
      </c>
      <c r="B601" s="93" t="s">
        <v>35</v>
      </c>
      <c r="C601" s="93" t="s">
        <v>119</v>
      </c>
      <c r="D601" s="93">
        <v>2015</v>
      </c>
      <c r="E601" s="93" t="s">
        <v>7</v>
      </c>
      <c r="F601" s="93" t="s">
        <v>6</v>
      </c>
      <c r="G601" s="145"/>
      <c r="H601" s="89">
        <v>15.124250030305738</v>
      </c>
      <c r="I601" s="89">
        <v>10.855651066568122</v>
      </c>
      <c r="J601" s="253">
        <v>4.2685989637376176</v>
      </c>
      <c r="K601" s="89"/>
      <c r="L601" s="89"/>
      <c r="M601" s="89">
        <v>2.5002517401917523</v>
      </c>
      <c r="N601" s="89">
        <v>4.2685989637376176</v>
      </c>
      <c r="O601" s="89">
        <v>0.89475428702902504</v>
      </c>
      <c r="P601" s="141">
        <v>7.4606450393473445</v>
      </c>
      <c r="Q601" s="142"/>
      <c r="R601" s="89">
        <v>11.892802970641617</v>
      </c>
      <c r="S601" s="59">
        <v>2.9536552436820762</v>
      </c>
      <c r="T601" s="59">
        <v>8.9391477269595399</v>
      </c>
      <c r="U601" s="59"/>
      <c r="V601" s="59"/>
      <c r="W601" s="59">
        <v>2.1752190139668244</v>
      </c>
      <c r="X601" s="59">
        <v>8.9391477269595399</v>
      </c>
      <c r="Y601" s="59">
        <v>0.77843622971525184</v>
      </c>
      <c r="Z601" s="59" t="s">
        <v>140</v>
      </c>
    </row>
    <row r="602" spans="1:26">
      <c r="A602" s="93" t="s">
        <v>1233</v>
      </c>
      <c r="B602" s="93" t="s">
        <v>35</v>
      </c>
      <c r="C602" s="93" t="s">
        <v>119</v>
      </c>
      <c r="D602" s="93">
        <v>2015</v>
      </c>
      <c r="E602" s="93" t="s">
        <v>7</v>
      </c>
      <c r="F602" s="93" t="s">
        <v>12</v>
      </c>
      <c r="G602" s="145"/>
      <c r="H602" s="89">
        <v>0.49733658368862821</v>
      </c>
      <c r="I602" s="89">
        <v>0.49733658368862821</v>
      </c>
      <c r="J602" s="253">
        <v>0</v>
      </c>
      <c r="K602" s="89"/>
      <c r="L602" s="89"/>
      <c r="M602" s="89">
        <v>0.41855920526036428</v>
      </c>
      <c r="N602" s="89">
        <v>0</v>
      </c>
      <c r="O602" s="89">
        <v>7.8777378428263961E-2</v>
      </c>
      <c r="P602" s="141">
        <v>0</v>
      </c>
      <c r="Q602" s="142"/>
      <c r="R602" s="89">
        <v>0.44932304874833651</v>
      </c>
      <c r="S602" s="59">
        <v>0.44932304874833651</v>
      </c>
      <c r="T602" s="59">
        <v>0</v>
      </c>
      <c r="U602" s="59"/>
      <c r="V602" s="59"/>
      <c r="W602" s="59">
        <v>0.37815094315887521</v>
      </c>
      <c r="X602" s="59">
        <v>0</v>
      </c>
      <c r="Y602" s="59">
        <v>7.1172105589461299E-2</v>
      </c>
      <c r="Z602" s="59" t="s">
        <v>140</v>
      </c>
    </row>
    <row r="603" spans="1:26">
      <c r="A603" s="93" t="s">
        <v>1229</v>
      </c>
      <c r="B603" s="93" t="s">
        <v>35</v>
      </c>
      <c r="C603" s="93" t="s">
        <v>119</v>
      </c>
      <c r="D603" s="93">
        <v>2015</v>
      </c>
      <c r="E603" s="93" t="s">
        <v>7</v>
      </c>
      <c r="F603" s="93" t="s">
        <v>5</v>
      </c>
      <c r="G603" s="145"/>
      <c r="H603" s="89">
        <v>4.0516200567935048E-2</v>
      </c>
      <c r="I603" s="89">
        <v>4.0516200567935048E-2</v>
      </c>
      <c r="J603" s="253">
        <v>0</v>
      </c>
      <c r="K603" s="89"/>
      <c r="L603" s="89"/>
      <c r="M603" s="89">
        <v>1.6209073334733367E-2</v>
      </c>
      <c r="N603" s="89">
        <v>0</v>
      </c>
      <c r="O603" s="89">
        <v>5.2037797531816468E-3</v>
      </c>
      <c r="P603" s="141">
        <v>1.910334748002003E-2</v>
      </c>
      <c r="Q603" s="142"/>
      <c r="R603" s="89">
        <v>1.1763195532305596E-2</v>
      </c>
      <c r="S603" s="59">
        <v>1.1763195532305596E-2</v>
      </c>
      <c r="T603" s="59">
        <v>0</v>
      </c>
      <c r="U603" s="59"/>
      <c r="V603" s="59"/>
      <c r="W603" s="59">
        <v>8.9044882646469904E-3</v>
      </c>
      <c r="X603" s="59">
        <v>0</v>
      </c>
      <c r="Y603" s="59">
        <v>2.858707267658606E-3</v>
      </c>
      <c r="Z603" s="59" t="s">
        <v>140</v>
      </c>
    </row>
    <row r="604" spans="1:26">
      <c r="A604" s="93" t="s">
        <v>1238</v>
      </c>
      <c r="B604" s="93" t="s">
        <v>35</v>
      </c>
      <c r="C604" s="93" t="s">
        <v>119</v>
      </c>
      <c r="D604" s="93">
        <v>2015</v>
      </c>
      <c r="E604" s="93" t="s">
        <v>7</v>
      </c>
      <c r="F604" s="93" t="s">
        <v>4</v>
      </c>
      <c r="G604" s="145"/>
      <c r="H604" s="89">
        <v>9.9312625098238847</v>
      </c>
      <c r="I604" s="89">
        <v>9.9312625098238847</v>
      </c>
      <c r="J604" s="253">
        <v>0</v>
      </c>
      <c r="K604" s="89"/>
      <c r="L604" s="89"/>
      <c r="M604" s="89">
        <v>6.1834688323571747</v>
      </c>
      <c r="N604" s="89">
        <v>0</v>
      </c>
      <c r="O604" s="89">
        <v>0.15848286982499626</v>
      </c>
      <c r="P604" s="141">
        <v>3.5893108076417128</v>
      </c>
      <c r="Q604" s="142"/>
      <c r="R604" s="89">
        <v>3.351179888890472</v>
      </c>
      <c r="S604" s="59">
        <v>3.351179888890472</v>
      </c>
      <c r="T604" s="59">
        <v>0</v>
      </c>
      <c r="U604" s="59"/>
      <c r="V604" s="59"/>
      <c r="W604" s="59">
        <v>3.2674352262011568</v>
      </c>
      <c r="X604" s="59">
        <v>0</v>
      </c>
      <c r="Y604" s="59">
        <v>8.3744662689315158E-2</v>
      </c>
      <c r="Z604" s="59" t="s">
        <v>140</v>
      </c>
    </row>
    <row r="605" spans="1:26">
      <c r="A605" s="93" t="s">
        <v>1250</v>
      </c>
      <c r="B605" s="93" t="s">
        <v>37</v>
      </c>
      <c r="C605" s="93" t="s">
        <v>118</v>
      </c>
      <c r="D605" s="93">
        <v>2015</v>
      </c>
      <c r="E605" s="93" t="s">
        <v>7</v>
      </c>
      <c r="F605" s="93" t="s">
        <v>8</v>
      </c>
      <c r="G605" s="145"/>
      <c r="H605" s="89">
        <v>53.312486130556223</v>
      </c>
      <c r="I605" s="89">
        <v>53.210705668573794</v>
      </c>
      <c r="J605" s="253">
        <v>0.10178046198242829</v>
      </c>
      <c r="K605" s="89"/>
      <c r="L605" s="89"/>
      <c r="M605" s="89">
        <v>45.732098828144622</v>
      </c>
      <c r="N605" s="89">
        <v>0.10178046198242829</v>
      </c>
      <c r="O605" s="89">
        <v>5.2469449730255109</v>
      </c>
      <c r="P605" s="141">
        <v>2.2316618674036568</v>
      </c>
      <c r="Q605" s="142"/>
      <c r="R605" s="89">
        <v>40.61233225306507</v>
      </c>
      <c r="S605" s="59">
        <v>40.393209343593284</v>
      </c>
      <c r="T605" s="59">
        <v>0.21912290947178581</v>
      </c>
      <c r="U605" s="59"/>
      <c r="V605" s="59"/>
      <c r="W605" s="59">
        <v>36.933626924607729</v>
      </c>
      <c r="X605" s="59">
        <v>0.21912290947178581</v>
      </c>
      <c r="Y605" s="59">
        <v>3.4595824189855562</v>
      </c>
      <c r="Z605" s="59" t="s">
        <v>140</v>
      </c>
    </row>
    <row r="606" spans="1:26">
      <c r="A606" s="93" t="s">
        <v>1267</v>
      </c>
      <c r="B606" s="93" t="s">
        <v>37</v>
      </c>
      <c r="C606" s="93" t="s">
        <v>118</v>
      </c>
      <c r="D606" s="93">
        <v>2015</v>
      </c>
      <c r="E606" s="93" t="s">
        <v>7</v>
      </c>
      <c r="F606" s="93" t="s">
        <v>84</v>
      </c>
      <c r="G606" s="145"/>
      <c r="H606" s="89">
        <v>0.11534175592999049</v>
      </c>
      <c r="I606" s="89">
        <v>0.11534175592999049</v>
      </c>
      <c r="J606" s="253">
        <v>0</v>
      </c>
      <c r="K606" s="89"/>
      <c r="L606" s="89"/>
      <c r="M606" s="89">
        <v>3.3727629742262351E-2</v>
      </c>
      <c r="N606" s="89">
        <v>0</v>
      </c>
      <c r="O606" s="89">
        <v>8.1614126187728148E-2</v>
      </c>
      <c r="P606" s="141">
        <v>0</v>
      </c>
      <c r="Q606" s="142"/>
      <c r="R606" s="89">
        <v>0.1141191333171326</v>
      </c>
      <c r="S606" s="59">
        <v>0.1141191333171326</v>
      </c>
      <c r="T606" s="59">
        <v>0</v>
      </c>
      <c r="U606" s="59"/>
      <c r="V606" s="59"/>
      <c r="W606" s="59">
        <v>3.337011686699437E-2</v>
      </c>
      <c r="X606" s="59">
        <v>0</v>
      </c>
      <c r="Y606" s="59">
        <v>8.0749016450138225E-2</v>
      </c>
      <c r="Z606" s="59" t="s">
        <v>140</v>
      </c>
    </row>
    <row r="607" spans="1:26">
      <c r="A607" s="93" t="s">
        <v>1272</v>
      </c>
      <c r="B607" s="93" t="s">
        <v>37</v>
      </c>
      <c r="C607" s="93" t="s">
        <v>118</v>
      </c>
      <c r="D607" s="93">
        <v>2015</v>
      </c>
      <c r="E607" s="93" t="s">
        <v>7</v>
      </c>
      <c r="F607" s="93" t="s">
        <v>88</v>
      </c>
      <c r="G607" s="145"/>
      <c r="H607" s="89">
        <v>0</v>
      </c>
      <c r="I607" s="89">
        <v>0</v>
      </c>
      <c r="J607" s="253">
        <v>0</v>
      </c>
      <c r="K607" s="89"/>
      <c r="L607" s="89"/>
      <c r="M607" s="89">
        <v>0</v>
      </c>
      <c r="N607" s="89">
        <v>0</v>
      </c>
      <c r="O607" s="89">
        <v>0</v>
      </c>
      <c r="P607" s="141">
        <v>0</v>
      </c>
      <c r="Q607" s="142"/>
      <c r="R607" s="89">
        <v>0</v>
      </c>
      <c r="S607" s="59">
        <v>0</v>
      </c>
      <c r="T607" s="59">
        <v>0</v>
      </c>
      <c r="U607" s="59"/>
      <c r="V607" s="59"/>
      <c r="W607" s="59">
        <v>0</v>
      </c>
      <c r="X607" s="59">
        <v>0</v>
      </c>
      <c r="Y607" s="59">
        <v>0</v>
      </c>
      <c r="Z607" s="59" t="s">
        <v>140</v>
      </c>
    </row>
    <row r="608" spans="1:26">
      <c r="A608" s="93" t="s">
        <v>1274</v>
      </c>
      <c r="B608" s="93" t="s">
        <v>37</v>
      </c>
      <c r="C608" s="93" t="s">
        <v>118</v>
      </c>
      <c r="D608" s="93">
        <v>2015</v>
      </c>
      <c r="E608" s="93" t="s">
        <v>7</v>
      </c>
      <c r="F608" s="93" t="s">
        <v>89</v>
      </c>
      <c r="G608" s="145"/>
      <c r="H608" s="89">
        <v>0</v>
      </c>
      <c r="I608" s="89">
        <v>0</v>
      </c>
      <c r="J608" s="253">
        <v>0</v>
      </c>
      <c r="K608" s="89"/>
      <c r="L608" s="89"/>
      <c r="M608" s="89">
        <v>0</v>
      </c>
      <c r="N608" s="89">
        <v>0</v>
      </c>
      <c r="O608" s="89">
        <v>0</v>
      </c>
      <c r="P608" s="141">
        <v>0</v>
      </c>
      <c r="Q608" s="142"/>
      <c r="R608" s="89">
        <v>0</v>
      </c>
      <c r="S608" s="59">
        <v>0</v>
      </c>
      <c r="T608" s="59">
        <v>0</v>
      </c>
      <c r="U608" s="59"/>
      <c r="V608" s="59"/>
      <c r="W608" s="59">
        <v>0</v>
      </c>
      <c r="X608" s="59">
        <v>0</v>
      </c>
      <c r="Y608" s="59">
        <v>0</v>
      </c>
      <c r="Z608" s="59" t="s">
        <v>140</v>
      </c>
    </row>
    <row r="609" spans="1:26">
      <c r="A609" s="93" t="s">
        <v>1254</v>
      </c>
      <c r="B609" s="93" t="s">
        <v>37</v>
      </c>
      <c r="C609" s="93" t="s">
        <v>118</v>
      </c>
      <c r="D609" s="93">
        <v>2015</v>
      </c>
      <c r="E609" s="93" t="s">
        <v>7</v>
      </c>
      <c r="F609" s="93" t="s">
        <v>3</v>
      </c>
      <c r="G609" s="145"/>
      <c r="H609" s="89">
        <v>1.1194653299975201</v>
      </c>
      <c r="I609" s="89">
        <v>1.1194653299975201</v>
      </c>
      <c r="J609" s="253">
        <v>0</v>
      </c>
      <c r="K609" s="89"/>
      <c r="L609" s="89"/>
      <c r="M609" s="89">
        <v>0</v>
      </c>
      <c r="N609" s="89">
        <v>0</v>
      </c>
      <c r="O609" s="89">
        <v>1.1194653299975201</v>
      </c>
      <c r="P609" s="141">
        <v>0</v>
      </c>
      <c r="Q609" s="142"/>
      <c r="R609" s="89">
        <v>0</v>
      </c>
      <c r="S609" s="59">
        <v>0</v>
      </c>
      <c r="T609" s="59">
        <v>0</v>
      </c>
      <c r="U609" s="59"/>
      <c r="V609" s="59"/>
      <c r="W609" s="59">
        <v>0</v>
      </c>
      <c r="X609" s="59">
        <v>0</v>
      </c>
      <c r="Y609" s="59">
        <v>0</v>
      </c>
      <c r="Z609" s="59" t="s">
        <v>140</v>
      </c>
    </row>
    <row r="610" spans="1:26">
      <c r="A610" s="93" t="s">
        <v>1262</v>
      </c>
      <c r="B610" s="93" t="s">
        <v>37</v>
      </c>
      <c r="C610" s="93" t="s">
        <v>118</v>
      </c>
      <c r="D610" s="93">
        <v>2015</v>
      </c>
      <c r="E610" s="93" t="s">
        <v>7</v>
      </c>
      <c r="F610" s="93" t="s">
        <v>105</v>
      </c>
      <c r="G610" s="145"/>
      <c r="H610" s="89">
        <v>0</v>
      </c>
      <c r="I610" s="89">
        <v>0</v>
      </c>
      <c r="J610" s="253">
        <v>0</v>
      </c>
      <c r="K610" s="89"/>
      <c r="L610" s="89"/>
      <c r="M610" s="89">
        <v>0</v>
      </c>
      <c r="N610" s="89">
        <v>0</v>
      </c>
      <c r="O610" s="89">
        <v>0</v>
      </c>
      <c r="P610" s="141">
        <v>0</v>
      </c>
      <c r="Q610" s="142"/>
      <c r="R610" s="89">
        <v>0</v>
      </c>
      <c r="S610" s="59">
        <v>0</v>
      </c>
      <c r="T610" s="59">
        <v>0</v>
      </c>
      <c r="U610" s="59"/>
      <c r="V610" s="59"/>
      <c r="W610" s="59">
        <v>0</v>
      </c>
      <c r="X610" s="59">
        <v>0</v>
      </c>
      <c r="Y610" s="59">
        <v>0</v>
      </c>
      <c r="Z610" s="59" t="s">
        <v>140</v>
      </c>
    </row>
    <row r="611" spans="1:26">
      <c r="A611" s="93" t="s">
        <v>1264</v>
      </c>
      <c r="B611" s="93" t="s">
        <v>37</v>
      </c>
      <c r="C611" s="93" t="s">
        <v>118</v>
      </c>
      <c r="D611" s="93">
        <v>2015</v>
      </c>
      <c r="E611" s="93" t="s">
        <v>7</v>
      </c>
      <c r="F611" s="93" t="s">
        <v>106</v>
      </c>
      <c r="G611" s="145"/>
      <c r="H611" s="89">
        <v>0</v>
      </c>
      <c r="I611" s="89">
        <v>0</v>
      </c>
      <c r="J611" s="253">
        <v>0</v>
      </c>
      <c r="K611" s="89"/>
      <c r="L611" s="89"/>
      <c r="M611" s="89">
        <v>0</v>
      </c>
      <c r="N611" s="89">
        <v>0</v>
      </c>
      <c r="O611" s="89">
        <v>0</v>
      </c>
      <c r="P611" s="141">
        <v>0</v>
      </c>
      <c r="Q611" s="142"/>
      <c r="R611" s="89">
        <v>0</v>
      </c>
      <c r="S611" s="59">
        <v>0</v>
      </c>
      <c r="T611" s="59">
        <v>0</v>
      </c>
      <c r="U611" s="59"/>
      <c r="V611" s="59"/>
      <c r="W611" s="59">
        <v>0</v>
      </c>
      <c r="X611" s="59">
        <v>0</v>
      </c>
      <c r="Y611" s="59">
        <v>0</v>
      </c>
      <c r="Z611" s="59" t="s">
        <v>140</v>
      </c>
    </row>
    <row r="612" spans="1:26">
      <c r="A612" s="93" t="s">
        <v>1269</v>
      </c>
      <c r="B612" s="93" t="s">
        <v>37</v>
      </c>
      <c r="C612" s="93" t="s">
        <v>118</v>
      </c>
      <c r="D612" s="93">
        <v>2015</v>
      </c>
      <c r="E612" s="93" t="s">
        <v>7</v>
      </c>
      <c r="F612" s="93" t="s">
        <v>109</v>
      </c>
      <c r="G612" s="145"/>
      <c r="H612" s="89">
        <v>4.2877013911932913E-6</v>
      </c>
      <c r="I612" s="89">
        <v>4.2877013911932913E-6</v>
      </c>
      <c r="J612" s="253">
        <v>0</v>
      </c>
      <c r="K612" s="89"/>
      <c r="L612" s="89"/>
      <c r="M612" s="89">
        <v>0</v>
      </c>
      <c r="N612" s="89">
        <v>0</v>
      </c>
      <c r="O612" s="89">
        <v>4.2877013911932913E-6</v>
      </c>
      <c r="P612" s="141">
        <v>0</v>
      </c>
      <c r="Q612" s="142"/>
      <c r="R612" s="89">
        <v>1.312036625705147E-5</v>
      </c>
      <c r="S612" s="59">
        <v>1.312036625705147E-5</v>
      </c>
      <c r="T612" s="59">
        <v>0</v>
      </c>
      <c r="U612" s="59"/>
      <c r="V612" s="59"/>
      <c r="W612" s="59">
        <v>0</v>
      </c>
      <c r="X612" s="59">
        <v>0</v>
      </c>
      <c r="Y612" s="59">
        <v>1.312036625705147E-5</v>
      </c>
      <c r="Z612" s="59" t="s">
        <v>140</v>
      </c>
    </row>
    <row r="613" spans="1:26">
      <c r="A613" s="93" t="s">
        <v>1271</v>
      </c>
      <c r="B613" s="93" t="s">
        <v>37</v>
      </c>
      <c r="C613" s="93" t="s">
        <v>118</v>
      </c>
      <c r="D613" s="93">
        <v>2015</v>
      </c>
      <c r="E613" s="93" t="s">
        <v>7</v>
      </c>
      <c r="F613" s="93" t="s">
        <v>144</v>
      </c>
      <c r="G613" s="145"/>
      <c r="H613" s="89">
        <v>0</v>
      </c>
      <c r="I613" s="89">
        <v>0</v>
      </c>
      <c r="J613" s="253">
        <v>0</v>
      </c>
      <c r="K613" s="89"/>
      <c r="L613" s="89"/>
      <c r="M613" s="89">
        <v>0</v>
      </c>
      <c r="N613" s="89">
        <v>0</v>
      </c>
      <c r="O613" s="89">
        <v>0</v>
      </c>
      <c r="P613" s="141">
        <v>0</v>
      </c>
      <c r="Q613" s="142"/>
      <c r="R613" s="89">
        <v>0</v>
      </c>
      <c r="S613" s="59">
        <v>0</v>
      </c>
      <c r="T613" s="59">
        <v>0</v>
      </c>
      <c r="U613" s="59"/>
      <c r="V613" s="59"/>
      <c r="W613" s="59">
        <v>0</v>
      </c>
      <c r="X613" s="59">
        <v>0</v>
      </c>
      <c r="Y613" s="59">
        <v>0</v>
      </c>
      <c r="Z613" s="59" t="s">
        <v>140</v>
      </c>
    </row>
    <row r="614" spans="1:26">
      <c r="A614" s="93" t="s">
        <v>1270</v>
      </c>
      <c r="B614" s="93" t="s">
        <v>37</v>
      </c>
      <c r="C614" s="93" t="s">
        <v>118</v>
      </c>
      <c r="D614" s="93">
        <v>2015</v>
      </c>
      <c r="E614" s="93" t="s">
        <v>7</v>
      </c>
      <c r="F614" s="93" t="s">
        <v>147</v>
      </c>
      <c r="G614" s="145"/>
      <c r="H614" s="89">
        <v>4.2877013911932913E-6</v>
      </c>
      <c r="I614" s="89">
        <v>4.2877013911932913E-6</v>
      </c>
      <c r="J614" s="253">
        <v>0</v>
      </c>
      <c r="K614" s="89"/>
      <c r="L614" s="89"/>
      <c r="M614" s="89">
        <v>0</v>
      </c>
      <c r="N614" s="89">
        <v>0</v>
      </c>
      <c r="O614" s="89">
        <v>4.2877013911932913E-6</v>
      </c>
      <c r="P614" s="141">
        <v>0</v>
      </c>
      <c r="Q614" s="142"/>
      <c r="R614" s="89">
        <v>1.1370984089444609E-5</v>
      </c>
      <c r="S614" s="59">
        <v>1.1370984089444609E-5</v>
      </c>
      <c r="T614" s="59">
        <v>0</v>
      </c>
      <c r="U614" s="59"/>
      <c r="V614" s="59"/>
      <c r="W614" s="59">
        <v>0</v>
      </c>
      <c r="X614" s="59">
        <v>0</v>
      </c>
      <c r="Y614" s="59">
        <v>1.1370984089444609E-5</v>
      </c>
      <c r="Z614" s="59" t="s">
        <v>140</v>
      </c>
    </row>
    <row r="615" spans="1:26">
      <c r="A615" s="93" t="s">
        <v>1252</v>
      </c>
      <c r="B615" s="93" t="s">
        <v>37</v>
      </c>
      <c r="C615" s="93" t="s">
        <v>118</v>
      </c>
      <c r="D615" s="93">
        <v>2015</v>
      </c>
      <c r="E615" s="93" t="s">
        <v>7</v>
      </c>
      <c r="F615" s="93" t="s">
        <v>2</v>
      </c>
      <c r="G615" s="145"/>
      <c r="H615" s="89">
        <v>31.886195557453284</v>
      </c>
      <c r="I615" s="89">
        <v>31.886195557453284</v>
      </c>
      <c r="J615" s="253">
        <v>0</v>
      </c>
      <c r="K615" s="89"/>
      <c r="L615" s="89"/>
      <c r="M615" s="89">
        <v>27.913020942112251</v>
      </c>
      <c r="N615" s="89">
        <v>0</v>
      </c>
      <c r="O615" s="89">
        <v>2.3992249478912289</v>
      </c>
      <c r="P615" s="141">
        <v>1.5739496674498024</v>
      </c>
      <c r="Q615" s="142"/>
      <c r="R615" s="89">
        <v>25.308618604729485</v>
      </c>
      <c r="S615" s="59">
        <v>25.308618604729485</v>
      </c>
      <c r="T615" s="59">
        <v>0</v>
      </c>
      <c r="U615" s="59"/>
      <c r="V615" s="59"/>
      <c r="W615" s="59">
        <v>23.305432520350433</v>
      </c>
      <c r="X615" s="59">
        <v>0</v>
      </c>
      <c r="Y615" s="59">
        <v>2.0031860843790521</v>
      </c>
      <c r="Z615" s="59" t="s">
        <v>140</v>
      </c>
    </row>
    <row r="616" spans="1:26">
      <c r="A616" s="93" t="s">
        <v>1258</v>
      </c>
      <c r="B616" s="93" t="s">
        <v>37</v>
      </c>
      <c r="C616" s="93" t="s">
        <v>118</v>
      </c>
      <c r="D616" s="93">
        <v>2015</v>
      </c>
      <c r="E616" s="93" t="s">
        <v>7</v>
      </c>
      <c r="F616" s="93" t="s">
        <v>6</v>
      </c>
      <c r="G616" s="145"/>
      <c r="H616" s="89">
        <v>4.7619248359330664</v>
      </c>
      <c r="I616" s="89">
        <v>4.6601443739506383</v>
      </c>
      <c r="J616" s="253">
        <v>0.10178046198242829</v>
      </c>
      <c r="K616" s="89"/>
      <c r="L616" s="89"/>
      <c r="M616" s="89">
        <v>3.4636647065990558</v>
      </c>
      <c r="N616" s="89">
        <v>0.10178046198242829</v>
      </c>
      <c r="O616" s="89">
        <v>0.79075524519205032</v>
      </c>
      <c r="P616" s="141">
        <v>0.40572442215953258</v>
      </c>
      <c r="Q616" s="142"/>
      <c r="R616" s="89">
        <v>3.963012467047959</v>
      </c>
      <c r="S616" s="59">
        <v>3.743889557576173</v>
      </c>
      <c r="T616" s="59">
        <v>0.21912290947178581</v>
      </c>
      <c r="U616" s="59"/>
      <c r="V616" s="59"/>
      <c r="W616" s="59">
        <v>3.048024941807169</v>
      </c>
      <c r="X616" s="59">
        <v>0.21912290947178581</v>
      </c>
      <c r="Y616" s="59">
        <v>0.69586461576900427</v>
      </c>
      <c r="Z616" s="59" t="s">
        <v>140</v>
      </c>
    </row>
    <row r="617" spans="1:26">
      <c r="A617" s="93" t="s">
        <v>1260</v>
      </c>
      <c r="B617" s="93" t="s">
        <v>37</v>
      </c>
      <c r="C617" s="93" t="s">
        <v>118</v>
      </c>
      <c r="D617" s="93">
        <v>2015</v>
      </c>
      <c r="E617" s="93" t="s">
        <v>7</v>
      </c>
      <c r="F617" s="93" t="s">
        <v>12</v>
      </c>
      <c r="G617" s="145"/>
      <c r="H617" s="89">
        <v>5.7756255693276657</v>
      </c>
      <c r="I617" s="89">
        <v>5.7756255693276657</v>
      </c>
      <c r="J617" s="253">
        <v>0</v>
      </c>
      <c r="K617" s="89"/>
      <c r="L617" s="89"/>
      <c r="M617" s="89">
        <v>5.2653987233103781</v>
      </c>
      <c r="N617" s="89">
        <v>0</v>
      </c>
      <c r="O617" s="89">
        <v>0.51022684601728752</v>
      </c>
      <c r="P617" s="141">
        <v>0</v>
      </c>
      <c r="Q617" s="142"/>
      <c r="R617" s="89">
        <v>5.2063676881388661</v>
      </c>
      <c r="S617" s="59">
        <v>5.2063676881388661</v>
      </c>
      <c r="T617" s="59">
        <v>0</v>
      </c>
      <c r="U617" s="59"/>
      <c r="V617" s="59"/>
      <c r="W617" s="59">
        <v>4.7464298800453539</v>
      </c>
      <c r="X617" s="59">
        <v>0</v>
      </c>
      <c r="Y617" s="59">
        <v>0.45993780809351226</v>
      </c>
      <c r="Z617" s="59" t="s">
        <v>140</v>
      </c>
    </row>
    <row r="618" spans="1:26">
      <c r="A618" s="93" t="s">
        <v>1256</v>
      </c>
      <c r="B618" s="93" t="s">
        <v>37</v>
      </c>
      <c r="C618" s="93" t="s">
        <v>118</v>
      </c>
      <c r="D618" s="93">
        <v>2015</v>
      </c>
      <c r="E618" s="93" t="s">
        <v>7</v>
      </c>
      <c r="F618" s="93" t="s">
        <v>5</v>
      </c>
      <c r="G618" s="145"/>
      <c r="H618" s="89">
        <v>1.3785160354114359</v>
      </c>
      <c r="I618" s="89">
        <v>1.3785160354114359</v>
      </c>
      <c r="J618" s="253">
        <v>0</v>
      </c>
      <c r="K618" s="89"/>
      <c r="L618" s="89"/>
      <c r="M618" s="89">
        <v>1.3011109871877233</v>
      </c>
      <c r="N618" s="89">
        <v>0</v>
      </c>
      <c r="O618" s="89">
        <v>7.7405048223712428E-2</v>
      </c>
      <c r="P618" s="141">
        <v>0</v>
      </c>
      <c r="Q618" s="142"/>
      <c r="R618" s="89">
        <v>0.81692049094170538</v>
      </c>
      <c r="S618" s="59">
        <v>0.81692049094170538</v>
      </c>
      <c r="T618" s="59">
        <v>0</v>
      </c>
      <c r="U618" s="59"/>
      <c r="V618" s="59"/>
      <c r="W618" s="59">
        <v>0.77104959182125477</v>
      </c>
      <c r="X618" s="59">
        <v>0</v>
      </c>
      <c r="Y618" s="59">
        <v>4.5870899120450642E-2</v>
      </c>
      <c r="Z618" s="59" t="s">
        <v>140</v>
      </c>
    </row>
    <row r="619" spans="1:26">
      <c r="A619" s="93" t="s">
        <v>1265</v>
      </c>
      <c r="B619" s="93" t="s">
        <v>37</v>
      </c>
      <c r="C619" s="93" t="s">
        <v>118</v>
      </c>
      <c r="D619" s="93">
        <v>2015</v>
      </c>
      <c r="E619" s="93" t="s">
        <v>7</v>
      </c>
      <c r="F619" s="93" t="s">
        <v>4</v>
      </c>
      <c r="G619" s="145"/>
      <c r="H619" s="89">
        <v>8.2754127588018651</v>
      </c>
      <c r="I619" s="89">
        <v>8.2754127588018651</v>
      </c>
      <c r="J619" s="253">
        <v>0</v>
      </c>
      <c r="K619" s="89"/>
      <c r="L619" s="89"/>
      <c r="M619" s="89">
        <v>7.7551758391929519</v>
      </c>
      <c r="N619" s="89">
        <v>0</v>
      </c>
      <c r="O619" s="89">
        <v>0.26824914181459247</v>
      </c>
      <c r="P619" s="141">
        <v>0.25198777779432197</v>
      </c>
      <c r="Q619" s="142"/>
      <c r="R619" s="89">
        <v>5.2032824979058354</v>
      </c>
      <c r="S619" s="59">
        <v>5.2032824979058354</v>
      </c>
      <c r="T619" s="59">
        <v>0</v>
      </c>
      <c r="U619" s="59"/>
      <c r="V619" s="59"/>
      <c r="W619" s="59">
        <v>5.0293198737165268</v>
      </c>
      <c r="X619" s="59">
        <v>0</v>
      </c>
      <c r="Y619" s="59">
        <v>0.17396262418930902</v>
      </c>
      <c r="Z619" s="59" t="s">
        <v>140</v>
      </c>
    </row>
    <row r="620" spans="1:26">
      <c r="A620" s="93" t="s">
        <v>1277</v>
      </c>
      <c r="B620" s="93" t="s">
        <v>39</v>
      </c>
      <c r="C620" s="93" t="s">
        <v>119</v>
      </c>
      <c r="D620" s="93">
        <v>2015</v>
      </c>
      <c r="E620" s="93" t="s">
        <v>7</v>
      </c>
      <c r="F620" s="93" t="s">
        <v>8</v>
      </c>
      <c r="G620" s="145"/>
      <c r="H620" s="89">
        <v>28.190595962804061</v>
      </c>
      <c r="I620" s="89">
        <v>28.185523257250754</v>
      </c>
      <c r="J620" s="253">
        <v>5.0727055533080177E-3</v>
      </c>
      <c r="K620" s="89"/>
      <c r="L620" s="89"/>
      <c r="M620" s="89">
        <v>22.332835002947444</v>
      </c>
      <c r="N620" s="89">
        <v>5.0727055533080177E-3</v>
      </c>
      <c r="O620" s="89">
        <v>4.2845492580334241</v>
      </c>
      <c r="P620" s="141">
        <v>1.5681389962698828</v>
      </c>
      <c r="Q620" s="142"/>
      <c r="R620" s="89">
        <v>20.776292342145553</v>
      </c>
      <c r="S620" s="59">
        <v>20.765669263074034</v>
      </c>
      <c r="T620" s="59">
        <v>1.0623079071518915E-2</v>
      </c>
      <c r="U620" s="59"/>
      <c r="V620" s="59"/>
      <c r="W620" s="59">
        <v>17.276446897544108</v>
      </c>
      <c r="X620" s="59">
        <v>1.0623079071518915E-2</v>
      </c>
      <c r="Y620" s="59">
        <v>3.489222365529927</v>
      </c>
      <c r="Z620" s="59" t="s">
        <v>140</v>
      </c>
    </row>
    <row r="621" spans="1:26">
      <c r="A621" s="93" t="s">
        <v>1294</v>
      </c>
      <c r="B621" s="93" t="s">
        <v>39</v>
      </c>
      <c r="C621" s="93" t="s">
        <v>119</v>
      </c>
      <c r="D621" s="93">
        <v>2015</v>
      </c>
      <c r="E621" s="93" t="s">
        <v>7</v>
      </c>
      <c r="F621" s="93" t="s">
        <v>84</v>
      </c>
      <c r="G621" s="145"/>
      <c r="H621" s="89">
        <v>0.11106259788096368</v>
      </c>
      <c r="I621" s="89">
        <v>0.11106259788096368</v>
      </c>
      <c r="J621" s="253">
        <v>0</v>
      </c>
      <c r="K621" s="89"/>
      <c r="L621" s="89"/>
      <c r="M621" s="89">
        <v>4.9935876923364189E-3</v>
      </c>
      <c r="N621" s="89">
        <v>0</v>
      </c>
      <c r="O621" s="89">
        <v>0.10606901018862726</v>
      </c>
      <c r="P621" s="141">
        <v>0</v>
      </c>
      <c r="Q621" s="142"/>
      <c r="R621" s="89">
        <v>0.10988533434342546</v>
      </c>
      <c r="S621" s="59">
        <v>0.10988533434342546</v>
      </c>
      <c r="T621" s="59">
        <v>0</v>
      </c>
      <c r="U621" s="59"/>
      <c r="V621" s="59"/>
      <c r="W621" s="59">
        <v>4.9406556627976522E-3</v>
      </c>
      <c r="X621" s="59">
        <v>0</v>
      </c>
      <c r="Y621" s="59">
        <v>0.1049446786806278</v>
      </c>
      <c r="Z621" s="59" t="s">
        <v>140</v>
      </c>
    </row>
    <row r="622" spans="1:26">
      <c r="A622" s="93" t="s">
        <v>1299</v>
      </c>
      <c r="B622" s="93" t="s">
        <v>39</v>
      </c>
      <c r="C622" s="93" t="s">
        <v>119</v>
      </c>
      <c r="D622" s="93">
        <v>2015</v>
      </c>
      <c r="E622" s="93" t="s">
        <v>7</v>
      </c>
      <c r="F622" s="93" t="s">
        <v>88</v>
      </c>
      <c r="G622" s="145"/>
      <c r="H622" s="89">
        <v>0</v>
      </c>
      <c r="I622" s="89">
        <v>0</v>
      </c>
      <c r="J622" s="253">
        <v>0</v>
      </c>
      <c r="K622" s="89"/>
      <c r="L622" s="89"/>
      <c r="M622" s="89">
        <v>0</v>
      </c>
      <c r="N622" s="89">
        <v>0</v>
      </c>
      <c r="O622" s="89">
        <v>0</v>
      </c>
      <c r="P622" s="141">
        <v>0</v>
      </c>
      <c r="Q622" s="142"/>
      <c r="R622" s="89">
        <v>0</v>
      </c>
      <c r="S622" s="59">
        <v>0</v>
      </c>
      <c r="T622" s="59">
        <v>0</v>
      </c>
      <c r="U622" s="59"/>
      <c r="V622" s="59"/>
      <c r="W622" s="59">
        <v>0</v>
      </c>
      <c r="X622" s="59">
        <v>0</v>
      </c>
      <c r="Y622" s="59">
        <v>0</v>
      </c>
      <c r="Z622" s="59" t="s">
        <v>140</v>
      </c>
    </row>
    <row r="623" spans="1:26">
      <c r="A623" s="93" t="s">
        <v>1301</v>
      </c>
      <c r="B623" s="93" t="s">
        <v>39</v>
      </c>
      <c r="C623" s="93" t="s">
        <v>119</v>
      </c>
      <c r="D623" s="93">
        <v>2015</v>
      </c>
      <c r="E623" s="93" t="s">
        <v>7</v>
      </c>
      <c r="F623" s="93" t="s">
        <v>89</v>
      </c>
      <c r="G623" s="145"/>
      <c r="H623" s="89">
        <v>0</v>
      </c>
      <c r="I623" s="89">
        <v>0</v>
      </c>
      <c r="J623" s="253">
        <v>0</v>
      </c>
      <c r="K623" s="89"/>
      <c r="L623" s="89"/>
      <c r="M623" s="89">
        <v>0</v>
      </c>
      <c r="N623" s="89">
        <v>0</v>
      </c>
      <c r="O623" s="89">
        <v>0</v>
      </c>
      <c r="P623" s="141">
        <v>0</v>
      </c>
      <c r="Q623" s="142"/>
      <c r="R623" s="89">
        <v>0</v>
      </c>
      <c r="S623" s="59">
        <v>0</v>
      </c>
      <c r="T623" s="59">
        <v>0</v>
      </c>
      <c r="U623" s="59"/>
      <c r="V623" s="59"/>
      <c r="W623" s="59">
        <v>0</v>
      </c>
      <c r="X623" s="59">
        <v>0</v>
      </c>
      <c r="Y623" s="59">
        <v>0</v>
      </c>
      <c r="Z623" s="59" t="s">
        <v>140</v>
      </c>
    </row>
    <row r="624" spans="1:26">
      <c r="A624" s="93" t="s">
        <v>1281</v>
      </c>
      <c r="B624" s="93" t="s">
        <v>39</v>
      </c>
      <c r="C624" s="93" t="s">
        <v>119</v>
      </c>
      <c r="D624" s="93">
        <v>2015</v>
      </c>
      <c r="E624" s="93" t="s">
        <v>7</v>
      </c>
      <c r="F624" s="93" t="s">
        <v>3</v>
      </c>
      <c r="G624" s="145"/>
      <c r="H624" s="89">
        <v>11.261153835956776</v>
      </c>
      <c r="I624" s="89">
        <v>11.261153835956776</v>
      </c>
      <c r="J624" s="253">
        <v>0</v>
      </c>
      <c r="K624" s="89"/>
      <c r="L624" s="89"/>
      <c r="M624" s="89">
        <v>9.4128730986071805</v>
      </c>
      <c r="N624" s="89">
        <v>0</v>
      </c>
      <c r="O624" s="89">
        <v>1.7503243529676813</v>
      </c>
      <c r="P624" s="141">
        <v>9.795638438191448E-2</v>
      </c>
      <c r="Q624" s="142"/>
      <c r="R624" s="89">
        <v>8.8716921214234059</v>
      </c>
      <c r="S624" s="59">
        <v>8.8716921214234059</v>
      </c>
      <c r="T624" s="59">
        <v>0</v>
      </c>
      <c r="U624" s="59"/>
      <c r="V624" s="59"/>
      <c r="W624" s="59">
        <v>7.4806624599380021</v>
      </c>
      <c r="X624" s="59">
        <v>0</v>
      </c>
      <c r="Y624" s="59">
        <v>1.3910296614854034</v>
      </c>
      <c r="Z624" s="59" t="s">
        <v>140</v>
      </c>
    </row>
    <row r="625" spans="1:26">
      <c r="A625" s="93" t="s">
        <v>1289</v>
      </c>
      <c r="B625" s="93" t="s">
        <v>39</v>
      </c>
      <c r="C625" s="93" t="s">
        <v>119</v>
      </c>
      <c r="D625" s="93">
        <v>2015</v>
      </c>
      <c r="E625" s="93" t="s">
        <v>7</v>
      </c>
      <c r="F625" s="93" t="s">
        <v>105</v>
      </c>
      <c r="G625" s="145"/>
      <c r="H625" s="89">
        <v>0</v>
      </c>
      <c r="I625" s="89">
        <v>0</v>
      </c>
      <c r="J625" s="253">
        <v>0</v>
      </c>
      <c r="K625" s="89"/>
      <c r="L625" s="89"/>
      <c r="M625" s="89">
        <v>0</v>
      </c>
      <c r="N625" s="89">
        <v>0</v>
      </c>
      <c r="O625" s="89">
        <v>0</v>
      </c>
      <c r="P625" s="141">
        <v>0</v>
      </c>
      <c r="Q625" s="142"/>
      <c r="R625" s="89">
        <v>0</v>
      </c>
      <c r="S625" s="59">
        <v>0</v>
      </c>
      <c r="T625" s="59">
        <v>0</v>
      </c>
      <c r="U625" s="59"/>
      <c r="V625" s="59"/>
      <c r="W625" s="59">
        <v>0</v>
      </c>
      <c r="X625" s="59">
        <v>0</v>
      </c>
      <c r="Y625" s="59">
        <v>0</v>
      </c>
      <c r="Z625" s="59" t="s">
        <v>140</v>
      </c>
    </row>
    <row r="626" spans="1:26">
      <c r="A626" s="93" t="s">
        <v>1291</v>
      </c>
      <c r="B626" s="93" t="s">
        <v>39</v>
      </c>
      <c r="C626" s="93" t="s">
        <v>119</v>
      </c>
      <c r="D626" s="93">
        <v>2015</v>
      </c>
      <c r="E626" s="93" t="s">
        <v>7</v>
      </c>
      <c r="F626" s="93" t="s">
        <v>106</v>
      </c>
      <c r="G626" s="145"/>
      <c r="H626" s="89">
        <v>0</v>
      </c>
      <c r="I626" s="89">
        <v>0</v>
      </c>
      <c r="J626" s="253">
        <v>0</v>
      </c>
      <c r="K626" s="89"/>
      <c r="L626" s="89"/>
      <c r="M626" s="89">
        <v>0</v>
      </c>
      <c r="N626" s="89">
        <v>0</v>
      </c>
      <c r="O626" s="89">
        <v>0</v>
      </c>
      <c r="P626" s="141">
        <v>0</v>
      </c>
      <c r="Q626" s="142"/>
      <c r="R626" s="89">
        <v>0</v>
      </c>
      <c r="S626" s="59">
        <v>0</v>
      </c>
      <c r="T626" s="59">
        <v>0</v>
      </c>
      <c r="U626" s="59"/>
      <c r="V626" s="59"/>
      <c r="W626" s="59">
        <v>0</v>
      </c>
      <c r="X626" s="59">
        <v>0</v>
      </c>
      <c r="Y626" s="59">
        <v>0</v>
      </c>
      <c r="Z626" s="59" t="s">
        <v>140</v>
      </c>
    </row>
    <row r="627" spans="1:26">
      <c r="A627" s="93" t="s">
        <v>1296</v>
      </c>
      <c r="B627" s="93" t="s">
        <v>39</v>
      </c>
      <c r="C627" s="93" t="s">
        <v>119</v>
      </c>
      <c r="D627" s="93">
        <v>2015</v>
      </c>
      <c r="E627" s="93" t="s">
        <v>7</v>
      </c>
      <c r="F627" s="93" t="s">
        <v>109</v>
      </c>
      <c r="G627" s="145"/>
      <c r="H627" s="89">
        <v>0.12503202448289702</v>
      </c>
      <c r="I627" s="89">
        <v>0.12503202448289702</v>
      </c>
      <c r="J627" s="253">
        <v>0</v>
      </c>
      <c r="K627" s="89"/>
      <c r="L627" s="89"/>
      <c r="M627" s="89">
        <v>8.5544983622436815E-2</v>
      </c>
      <c r="N627" s="89">
        <v>0</v>
      </c>
      <c r="O627" s="89">
        <v>3.9487040860460197E-2</v>
      </c>
      <c r="P627" s="141">
        <v>0</v>
      </c>
      <c r="Q627" s="142"/>
      <c r="R627" s="89">
        <v>0.33158492892864289</v>
      </c>
      <c r="S627" s="59">
        <v>0.33158492892864289</v>
      </c>
      <c r="T627" s="59">
        <v>0</v>
      </c>
      <c r="U627" s="59"/>
      <c r="V627" s="59"/>
      <c r="W627" s="59">
        <v>0.22686529656670246</v>
      </c>
      <c r="X627" s="59">
        <v>0</v>
      </c>
      <c r="Y627" s="59">
        <v>0.10471963236194044</v>
      </c>
      <c r="Z627" s="59" t="s">
        <v>140</v>
      </c>
    </row>
    <row r="628" spans="1:26">
      <c r="A628" s="93" t="s">
        <v>1298</v>
      </c>
      <c r="B628" s="93" t="s">
        <v>39</v>
      </c>
      <c r="C628" s="93" t="s">
        <v>119</v>
      </c>
      <c r="D628" s="93">
        <v>2015</v>
      </c>
      <c r="E628" s="93" t="s">
        <v>7</v>
      </c>
      <c r="F628" s="93" t="s">
        <v>144</v>
      </c>
      <c r="G628" s="145"/>
      <c r="H628" s="89">
        <v>0</v>
      </c>
      <c r="I628" s="89">
        <v>0</v>
      </c>
      <c r="J628" s="253">
        <v>0</v>
      </c>
      <c r="K628" s="89"/>
      <c r="L628" s="89"/>
      <c r="M628" s="89">
        <v>0</v>
      </c>
      <c r="N628" s="89">
        <v>0</v>
      </c>
      <c r="O628" s="89">
        <v>0</v>
      </c>
      <c r="P628" s="141">
        <v>0</v>
      </c>
      <c r="Q628" s="142"/>
      <c r="R628" s="89">
        <v>0</v>
      </c>
      <c r="S628" s="59">
        <v>0</v>
      </c>
      <c r="T628" s="59">
        <v>0</v>
      </c>
      <c r="U628" s="59"/>
      <c r="V628" s="59"/>
      <c r="W628" s="59">
        <v>0</v>
      </c>
      <c r="X628" s="59">
        <v>0</v>
      </c>
      <c r="Y628" s="59">
        <v>0</v>
      </c>
      <c r="Z628" s="59" t="s">
        <v>140</v>
      </c>
    </row>
    <row r="629" spans="1:26">
      <c r="A629" s="93" t="s">
        <v>1297</v>
      </c>
      <c r="B629" s="93" t="s">
        <v>39</v>
      </c>
      <c r="C629" s="93" t="s">
        <v>119</v>
      </c>
      <c r="D629" s="93">
        <v>2015</v>
      </c>
      <c r="E629" s="93" t="s">
        <v>7</v>
      </c>
      <c r="F629" s="93" t="s">
        <v>147</v>
      </c>
      <c r="G629" s="145"/>
      <c r="H629" s="89">
        <v>0.12503202448289702</v>
      </c>
      <c r="I629" s="89">
        <v>0.12503202448289702</v>
      </c>
      <c r="J629" s="253">
        <v>0</v>
      </c>
      <c r="K629" s="89"/>
      <c r="L629" s="89"/>
      <c r="M629" s="89">
        <v>8.5544983622436815E-2</v>
      </c>
      <c r="N629" s="89">
        <v>0</v>
      </c>
      <c r="O629" s="89">
        <v>3.9487040860460197E-2</v>
      </c>
      <c r="P629" s="141">
        <v>0</v>
      </c>
      <c r="Q629" s="142"/>
      <c r="R629" s="89">
        <v>0.33158492892864289</v>
      </c>
      <c r="S629" s="59">
        <v>0.33158492892864289</v>
      </c>
      <c r="T629" s="59">
        <v>0</v>
      </c>
      <c r="U629" s="59"/>
      <c r="V629" s="59"/>
      <c r="W629" s="59">
        <v>0.22686529656670246</v>
      </c>
      <c r="X629" s="59">
        <v>0</v>
      </c>
      <c r="Y629" s="59">
        <v>0.10471963236194044</v>
      </c>
      <c r="Z629" s="59" t="s">
        <v>140</v>
      </c>
    </row>
    <row r="630" spans="1:26">
      <c r="A630" s="93" t="s">
        <v>1279</v>
      </c>
      <c r="B630" s="93" t="s">
        <v>39</v>
      </c>
      <c r="C630" s="93" t="s">
        <v>119</v>
      </c>
      <c r="D630" s="93">
        <v>2015</v>
      </c>
      <c r="E630" s="93" t="s">
        <v>7</v>
      </c>
      <c r="F630" s="93" t="s">
        <v>2</v>
      </c>
      <c r="G630" s="145"/>
      <c r="H630" s="89">
        <v>7.0699867563326366</v>
      </c>
      <c r="I630" s="89">
        <v>7.0699867563326366</v>
      </c>
      <c r="J630" s="253">
        <v>0</v>
      </c>
      <c r="K630" s="89"/>
      <c r="L630" s="89"/>
      <c r="M630" s="89">
        <v>5.8587809618638644</v>
      </c>
      <c r="N630" s="89">
        <v>0</v>
      </c>
      <c r="O630" s="89">
        <v>0.84404291229600537</v>
      </c>
      <c r="P630" s="141">
        <v>0.3671628821727666</v>
      </c>
      <c r="Q630" s="142"/>
      <c r="R630" s="89">
        <v>5.4558665222764686</v>
      </c>
      <c r="S630" s="59">
        <v>5.4558665222764686</v>
      </c>
      <c r="T630" s="59">
        <v>0</v>
      </c>
      <c r="U630" s="59"/>
      <c r="V630" s="59"/>
      <c r="W630" s="59">
        <v>4.7688448199290088</v>
      </c>
      <c r="X630" s="59">
        <v>0</v>
      </c>
      <c r="Y630" s="59">
        <v>0.68702170234745974</v>
      </c>
      <c r="Z630" s="59" t="s">
        <v>140</v>
      </c>
    </row>
    <row r="631" spans="1:26">
      <c r="A631" s="93" t="s">
        <v>1285</v>
      </c>
      <c r="B631" s="93" t="s">
        <v>39</v>
      </c>
      <c r="C631" s="93" t="s">
        <v>119</v>
      </c>
      <c r="D631" s="93">
        <v>2015</v>
      </c>
      <c r="E631" s="93" t="s">
        <v>7</v>
      </c>
      <c r="F631" s="93" t="s">
        <v>6</v>
      </c>
      <c r="G631" s="145"/>
      <c r="H631" s="89">
        <v>3.8636513528296628</v>
      </c>
      <c r="I631" s="89">
        <v>3.8585786472763548</v>
      </c>
      <c r="J631" s="253">
        <v>5.0727055533080177E-3</v>
      </c>
      <c r="K631" s="89"/>
      <c r="L631" s="89"/>
      <c r="M631" s="89">
        <v>1.8504861828476471</v>
      </c>
      <c r="N631" s="89">
        <v>5.0727055533080177E-3</v>
      </c>
      <c r="O631" s="89">
        <v>0.90507273471350613</v>
      </c>
      <c r="P631" s="141">
        <v>1.1030197297152018</v>
      </c>
      <c r="Q631" s="142"/>
      <c r="R631" s="89">
        <v>2.4630705157009452</v>
      </c>
      <c r="S631" s="59">
        <v>2.4524474366294262</v>
      </c>
      <c r="T631" s="59">
        <v>1.0623079071518915E-2</v>
      </c>
      <c r="U631" s="59"/>
      <c r="V631" s="59"/>
      <c r="W631" s="59">
        <v>1.6469327027344058</v>
      </c>
      <c r="X631" s="59">
        <v>1.0623079071518915E-2</v>
      </c>
      <c r="Y631" s="59">
        <v>0.80551473389502048</v>
      </c>
      <c r="Z631" s="59" t="s">
        <v>140</v>
      </c>
    </row>
    <row r="632" spans="1:26">
      <c r="A632" s="93" t="s">
        <v>1287</v>
      </c>
      <c r="B632" s="93" t="s">
        <v>39</v>
      </c>
      <c r="C632" s="93" t="s">
        <v>119</v>
      </c>
      <c r="D632" s="93">
        <v>2015</v>
      </c>
      <c r="E632" s="93" t="s">
        <v>7</v>
      </c>
      <c r="F632" s="93" t="s">
        <v>12</v>
      </c>
      <c r="G632" s="145"/>
      <c r="H632" s="89">
        <v>0</v>
      </c>
      <c r="I632" s="89">
        <v>0</v>
      </c>
      <c r="J632" s="253">
        <v>0</v>
      </c>
      <c r="K632" s="89"/>
      <c r="L632" s="89"/>
      <c r="M632" s="89">
        <v>0</v>
      </c>
      <c r="N632" s="89">
        <v>0</v>
      </c>
      <c r="O632" s="89">
        <v>0</v>
      </c>
      <c r="P632" s="141">
        <v>0</v>
      </c>
      <c r="Q632" s="142"/>
      <c r="R632" s="89">
        <v>0</v>
      </c>
      <c r="S632" s="59">
        <v>0</v>
      </c>
      <c r="T632" s="59">
        <v>0</v>
      </c>
      <c r="U632" s="59"/>
      <c r="V632" s="59"/>
      <c r="W632" s="59">
        <v>0</v>
      </c>
      <c r="X632" s="59">
        <v>0</v>
      </c>
      <c r="Y632" s="59">
        <v>0</v>
      </c>
      <c r="Z632" s="59" t="s">
        <v>140</v>
      </c>
    </row>
    <row r="633" spans="1:26">
      <c r="A633" s="93" t="s">
        <v>1283</v>
      </c>
      <c r="B633" s="93" t="s">
        <v>39</v>
      </c>
      <c r="C633" s="93" t="s">
        <v>119</v>
      </c>
      <c r="D633" s="93">
        <v>2015</v>
      </c>
      <c r="E633" s="93" t="s">
        <v>7</v>
      </c>
      <c r="F633" s="93" t="s">
        <v>5</v>
      </c>
      <c r="G633" s="145"/>
      <c r="H633" s="89">
        <v>5.446146649470279</v>
      </c>
      <c r="I633" s="89">
        <v>5.446146649470279</v>
      </c>
      <c r="J633" s="253">
        <v>0</v>
      </c>
      <c r="K633" s="89"/>
      <c r="L633" s="89"/>
      <c r="M633" s="89">
        <v>4.8117271730390092</v>
      </c>
      <c r="N633" s="89">
        <v>0</v>
      </c>
      <c r="O633" s="89">
        <v>0.63441947643127006</v>
      </c>
      <c r="P633" s="141">
        <v>0</v>
      </c>
      <c r="Q633" s="142"/>
      <c r="R633" s="89">
        <v>3.3756938535171184</v>
      </c>
      <c r="S633" s="59">
        <v>3.3756938535171184</v>
      </c>
      <c r="T633" s="59">
        <v>0</v>
      </c>
      <c r="U633" s="59"/>
      <c r="V633" s="59"/>
      <c r="W633" s="59">
        <v>2.9824606071540423</v>
      </c>
      <c r="X633" s="59">
        <v>0</v>
      </c>
      <c r="Y633" s="59">
        <v>0.39323324636307588</v>
      </c>
      <c r="Z633" s="59" t="s">
        <v>140</v>
      </c>
    </row>
    <row r="634" spans="1:26">
      <c r="A634" s="93" t="s">
        <v>1292</v>
      </c>
      <c r="B634" s="93" t="s">
        <v>39</v>
      </c>
      <c r="C634" s="93" t="s">
        <v>119</v>
      </c>
      <c r="D634" s="93">
        <v>2015</v>
      </c>
      <c r="E634" s="93" t="s">
        <v>7</v>
      </c>
      <c r="F634" s="93" t="s">
        <v>4</v>
      </c>
      <c r="G634" s="145"/>
      <c r="H634" s="89">
        <v>0.31356274585084248</v>
      </c>
      <c r="I634" s="89">
        <v>0.31356274585084248</v>
      </c>
      <c r="J634" s="253">
        <v>0</v>
      </c>
      <c r="K634" s="89"/>
      <c r="L634" s="89"/>
      <c r="M634" s="89">
        <v>0.30842901527496885</v>
      </c>
      <c r="N634" s="89">
        <v>0</v>
      </c>
      <c r="O634" s="89">
        <v>5.1337305758736209E-3</v>
      </c>
      <c r="P634" s="141">
        <v>0</v>
      </c>
      <c r="Q634" s="142"/>
      <c r="R634" s="89">
        <v>0.1684990659555525</v>
      </c>
      <c r="S634" s="59">
        <v>0.1684990659555525</v>
      </c>
      <c r="T634" s="59">
        <v>0</v>
      </c>
      <c r="U634" s="59"/>
      <c r="V634" s="59"/>
      <c r="W634" s="59">
        <v>0.1657403555591534</v>
      </c>
      <c r="X634" s="59">
        <v>0</v>
      </c>
      <c r="Y634" s="59">
        <v>2.7587103963990925E-3</v>
      </c>
      <c r="Z634" s="59" t="s">
        <v>140</v>
      </c>
    </row>
    <row r="635" spans="1:26">
      <c r="A635" s="93" t="s">
        <v>1304</v>
      </c>
      <c r="B635" s="93" t="s">
        <v>41</v>
      </c>
      <c r="C635" s="93" t="s">
        <v>118</v>
      </c>
      <c r="D635" s="93">
        <v>2015</v>
      </c>
      <c r="E635" s="93" t="s">
        <v>7</v>
      </c>
      <c r="F635" s="93" t="s">
        <v>8</v>
      </c>
      <c r="G635" s="145"/>
      <c r="H635" s="89">
        <v>363.76201001774717</v>
      </c>
      <c r="I635" s="89">
        <v>352.82740104227167</v>
      </c>
      <c r="J635" s="253">
        <v>10.934608975475486</v>
      </c>
      <c r="K635" s="89"/>
      <c r="L635" s="89"/>
      <c r="M635" s="89">
        <v>288.81343292793241</v>
      </c>
      <c r="N635" s="89">
        <v>10.934608975475486</v>
      </c>
      <c r="O635" s="89">
        <v>45.325529317724744</v>
      </c>
      <c r="P635" s="141">
        <v>18.688438796614555</v>
      </c>
      <c r="Q635" s="142"/>
      <c r="R635" s="89">
        <v>292.88149325317568</v>
      </c>
      <c r="S635" s="59">
        <v>270.41096465229657</v>
      </c>
      <c r="T635" s="59">
        <v>22.470528600879103</v>
      </c>
      <c r="U635" s="59"/>
      <c r="V635" s="59"/>
      <c r="W635" s="59">
        <v>231.57282004956809</v>
      </c>
      <c r="X635" s="59">
        <v>22.470528600879103</v>
      </c>
      <c r="Y635" s="59">
        <v>38.838144602728491</v>
      </c>
      <c r="Z635" s="59" t="s">
        <v>140</v>
      </c>
    </row>
    <row r="636" spans="1:26">
      <c r="A636" s="93" t="s">
        <v>1321</v>
      </c>
      <c r="B636" s="93" t="s">
        <v>41</v>
      </c>
      <c r="C636" s="93" t="s">
        <v>118</v>
      </c>
      <c r="D636" s="93">
        <v>2015</v>
      </c>
      <c r="E636" s="93" t="s">
        <v>7</v>
      </c>
      <c r="F636" s="93" t="s">
        <v>84</v>
      </c>
      <c r="G636" s="145"/>
      <c r="H636" s="89">
        <v>1.6548641753555047</v>
      </c>
      <c r="I636" s="89">
        <v>1.6548641753555047</v>
      </c>
      <c r="J636" s="253">
        <v>0</v>
      </c>
      <c r="K636" s="89"/>
      <c r="L636" s="89"/>
      <c r="M636" s="89">
        <v>0.65047778722325633</v>
      </c>
      <c r="N636" s="89">
        <v>0</v>
      </c>
      <c r="O636" s="89">
        <v>1.0043863881322483</v>
      </c>
      <c r="P636" s="141">
        <v>0</v>
      </c>
      <c r="Q636" s="142"/>
      <c r="R636" s="89">
        <v>1.6373226150967362</v>
      </c>
      <c r="S636" s="59">
        <v>1.6373226150967362</v>
      </c>
      <c r="T636" s="59">
        <v>0</v>
      </c>
      <c r="U636" s="59"/>
      <c r="V636" s="59"/>
      <c r="W636" s="59">
        <v>0.64358272267868977</v>
      </c>
      <c r="X636" s="59">
        <v>0</v>
      </c>
      <c r="Y636" s="59">
        <v>0.99373989241804639</v>
      </c>
      <c r="Z636" s="59" t="s">
        <v>140</v>
      </c>
    </row>
    <row r="637" spans="1:26">
      <c r="A637" s="93" t="s">
        <v>1326</v>
      </c>
      <c r="B637" s="93" t="s">
        <v>41</v>
      </c>
      <c r="C637" s="93" t="s">
        <v>118</v>
      </c>
      <c r="D637" s="93">
        <v>2015</v>
      </c>
      <c r="E637" s="93" t="s">
        <v>7</v>
      </c>
      <c r="F637" s="93" t="s">
        <v>88</v>
      </c>
      <c r="G637" s="145"/>
      <c r="H637" s="89">
        <v>0</v>
      </c>
      <c r="I637" s="89">
        <v>0</v>
      </c>
      <c r="J637" s="253">
        <v>0</v>
      </c>
      <c r="K637" s="89"/>
      <c r="L637" s="89"/>
      <c r="M637" s="89">
        <v>0</v>
      </c>
      <c r="N637" s="89">
        <v>0</v>
      </c>
      <c r="O637" s="89">
        <v>0</v>
      </c>
      <c r="P637" s="141">
        <v>0</v>
      </c>
      <c r="Q637" s="142"/>
      <c r="R637" s="89">
        <v>0</v>
      </c>
      <c r="S637" s="59">
        <v>0</v>
      </c>
      <c r="T637" s="59">
        <v>0</v>
      </c>
      <c r="U637" s="59"/>
      <c r="V637" s="59"/>
      <c r="W637" s="59">
        <v>0</v>
      </c>
      <c r="X637" s="59">
        <v>0</v>
      </c>
      <c r="Y637" s="59">
        <v>0</v>
      </c>
      <c r="Z637" s="59" t="s">
        <v>140</v>
      </c>
    </row>
    <row r="638" spans="1:26">
      <c r="A638" s="93" t="s">
        <v>1328</v>
      </c>
      <c r="B638" s="93" t="s">
        <v>41</v>
      </c>
      <c r="C638" s="93" t="s">
        <v>118</v>
      </c>
      <c r="D638" s="93">
        <v>2015</v>
      </c>
      <c r="E638" s="93" t="s">
        <v>7</v>
      </c>
      <c r="F638" s="93" t="s">
        <v>89</v>
      </c>
      <c r="G638" s="145"/>
      <c r="H638" s="89">
        <v>0</v>
      </c>
      <c r="I638" s="89">
        <v>0</v>
      </c>
      <c r="J638" s="253">
        <v>0</v>
      </c>
      <c r="K638" s="89"/>
      <c r="L638" s="89"/>
      <c r="M638" s="89">
        <v>0</v>
      </c>
      <c r="N638" s="89">
        <v>0</v>
      </c>
      <c r="O638" s="89">
        <v>0</v>
      </c>
      <c r="P638" s="141">
        <v>0</v>
      </c>
      <c r="Q638" s="142"/>
      <c r="R638" s="89">
        <v>0</v>
      </c>
      <c r="S638" s="59">
        <v>0</v>
      </c>
      <c r="T638" s="59">
        <v>0</v>
      </c>
      <c r="U638" s="59"/>
      <c r="V638" s="59"/>
      <c r="W638" s="59">
        <v>0</v>
      </c>
      <c r="X638" s="59">
        <v>0</v>
      </c>
      <c r="Y638" s="59">
        <v>0</v>
      </c>
      <c r="Z638" s="59" t="s">
        <v>140</v>
      </c>
    </row>
    <row r="639" spans="1:26">
      <c r="A639" s="93" t="s">
        <v>1308</v>
      </c>
      <c r="B639" s="93" t="s">
        <v>41</v>
      </c>
      <c r="C639" s="93" t="s">
        <v>118</v>
      </c>
      <c r="D639" s="93">
        <v>2015</v>
      </c>
      <c r="E639" s="93" t="s">
        <v>7</v>
      </c>
      <c r="F639" s="93" t="s">
        <v>3</v>
      </c>
      <c r="G639" s="145"/>
      <c r="H639" s="89">
        <v>24.4426264026377</v>
      </c>
      <c r="I639" s="89">
        <v>24.4426264026377</v>
      </c>
      <c r="J639" s="253">
        <v>0</v>
      </c>
      <c r="K639" s="89"/>
      <c r="L639" s="89"/>
      <c r="M639" s="89">
        <v>20.408174000489506</v>
      </c>
      <c r="N639" s="89">
        <v>0</v>
      </c>
      <c r="O639" s="89">
        <v>2.0215664118900829</v>
      </c>
      <c r="P639" s="141">
        <v>2.0128859902581122</v>
      </c>
      <c r="Q639" s="142"/>
      <c r="R639" s="89">
        <v>17.249105017933811</v>
      </c>
      <c r="S639" s="59">
        <v>17.249105017933811</v>
      </c>
      <c r="T639" s="59">
        <v>0</v>
      </c>
      <c r="U639" s="59"/>
      <c r="V639" s="59"/>
      <c r="W639" s="59">
        <v>15.694463247752028</v>
      </c>
      <c r="X639" s="59">
        <v>0</v>
      </c>
      <c r="Y639" s="59">
        <v>1.554641770181783</v>
      </c>
      <c r="Z639" s="59" t="s">
        <v>140</v>
      </c>
    </row>
    <row r="640" spans="1:26">
      <c r="A640" s="93" t="s">
        <v>1316</v>
      </c>
      <c r="B640" s="93" t="s">
        <v>41</v>
      </c>
      <c r="C640" s="93" t="s">
        <v>118</v>
      </c>
      <c r="D640" s="93">
        <v>2015</v>
      </c>
      <c r="E640" s="93" t="s">
        <v>7</v>
      </c>
      <c r="F640" s="93" t="s">
        <v>105</v>
      </c>
      <c r="G640" s="145"/>
      <c r="H640" s="89">
        <v>0</v>
      </c>
      <c r="I640" s="89">
        <v>0</v>
      </c>
      <c r="J640" s="253">
        <v>0</v>
      </c>
      <c r="K640" s="89"/>
      <c r="L640" s="89"/>
      <c r="M640" s="89">
        <v>0</v>
      </c>
      <c r="N640" s="89">
        <v>0</v>
      </c>
      <c r="O640" s="89">
        <v>0</v>
      </c>
      <c r="P640" s="141">
        <v>0</v>
      </c>
      <c r="Q640" s="142"/>
      <c r="R640" s="89">
        <v>0</v>
      </c>
      <c r="S640" s="59">
        <v>0</v>
      </c>
      <c r="T640" s="59">
        <v>0</v>
      </c>
      <c r="U640" s="59"/>
      <c r="V640" s="59"/>
      <c r="W640" s="59">
        <v>0</v>
      </c>
      <c r="X640" s="59">
        <v>0</v>
      </c>
      <c r="Y640" s="59">
        <v>0</v>
      </c>
      <c r="Z640" s="59" t="s">
        <v>140</v>
      </c>
    </row>
    <row r="641" spans="1:26">
      <c r="A641" s="93" t="s">
        <v>1318</v>
      </c>
      <c r="B641" s="93" t="s">
        <v>41</v>
      </c>
      <c r="C641" s="93" t="s">
        <v>118</v>
      </c>
      <c r="D641" s="93">
        <v>2015</v>
      </c>
      <c r="E641" s="93" t="s">
        <v>7</v>
      </c>
      <c r="F641" s="93" t="s">
        <v>106</v>
      </c>
      <c r="G641" s="145"/>
      <c r="H641" s="89">
        <v>0</v>
      </c>
      <c r="I641" s="89">
        <v>0</v>
      </c>
      <c r="J641" s="253">
        <v>0</v>
      </c>
      <c r="K641" s="89"/>
      <c r="L641" s="89"/>
      <c r="M641" s="89">
        <v>0</v>
      </c>
      <c r="N641" s="89">
        <v>0</v>
      </c>
      <c r="O641" s="89">
        <v>0</v>
      </c>
      <c r="P641" s="141">
        <v>0</v>
      </c>
      <c r="Q641" s="142"/>
      <c r="R641" s="89">
        <v>0</v>
      </c>
      <c r="S641" s="59">
        <v>0</v>
      </c>
      <c r="T641" s="59">
        <v>0</v>
      </c>
      <c r="U641" s="59"/>
      <c r="V641" s="59"/>
      <c r="W641" s="59">
        <v>0</v>
      </c>
      <c r="X641" s="59">
        <v>0</v>
      </c>
      <c r="Y641" s="59">
        <v>0</v>
      </c>
      <c r="Z641" s="59" t="s">
        <v>140</v>
      </c>
    </row>
    <row r="642" spans="1:26">
      <c r="A642" s="93" t="s">
        <v>1323</v>
      </c>
      <c r="B642" s="93" t="s">
        <v>41</v>
      </c>
      <c r="C642" s="93" t="s">
        <v>118</v>
      </c>
      <c r="D642" s="93">
        <v>2015</v>
      </c>
      <c r="E642" s="93" t="s">
        <v>7</v>
      </c>
      <c r="F642" s="93" t="s">
        <v>109</v>
      </c>
      <c r="G642" s="145"/>
      <c r="H642" s="89">
        <v>9.483809756623609</v>
      </c>
      <c r="I642" s="89">
        <v>9.483809756623609</v>
      </c>
      <c r="J642" s="253">
        <v>0</v>
      </c>
      <c r="K642" s="89"/>
      <c r="L642" s="89"/>
      <c r="M642" s="89">
        <v>8.3401503435055915</v>
      </c>
      <c r="N642" s="89">
        <v>0</v>
      </c>
      <c r="O642" s="89">
        <v>1.1436594131180169</v>
      </c>
      <c r="P642" s="141">
        <v>0</v>
      </c>
      <c r="Q642" s="142"/>
      <c r="R642" s="89">
        <v>25.151063474565806</v>
      </c>
      <c r="S642" s="59">
        <v>25.151063474565806</v>
      </c>
      <c r="T642" s="59">
        <v>0</v>
      </c>
      <c r="U642" s="59"/>
      <c r="V642" s="59"/>
      <c r="W642" s="59">
        <v>22.118078710976825</v>
      </c>
      <c r="X642" s="59">
        <v>0</v>
      </c>
      <c r="Y642" s="59">
        <v>3.0329847635889804</v>
      </c>
      <c r="Z642" s="59" t="s">
        <v>140</v>
      </c>
    </row>
    <row r="643" spans="1:26">
      <c r="A643" s="93" t="s">
        <v>1325</v>
      </c>
      <c r="B643" s="93" t="s">
        <v>41</v>
      </c>
      <c r="C643" s="93" t="s">
        <v>118</v>
      </c>
      <c r="D643" s="93">
        <v>2015</v>
      </c>
      <c r="E643" s="93" t="s">
        <v>7</v>
      </c>
      <c r="F643" s="93" t="s">
        <v>144</v>
      </c>
      <c r="G643" s="145"/>
      <c r="H643" s="89">
        <v>0</v>
      </c>
      <c r="I643" s="89">
        <v>0</v>
      </c>
      <c r="J643" s="253">
        <v>0</v>
      </c>
      <c r="K643" s="89"/>
      <c r="L643" s="89"/>
      <c r="M643" s="89">
        <v>0</v>
      </c>
      <c r="N643" s="89">
        <v>0</v>
      </c>
      <c r="O643" s="89">
        <v>0</v>
      </c>
      <c r="P643" s="141">
        <v>0</v>
      </c>
      <c r="Q643" s="142"/>
      <c r="R643" s="89">
        <v>0</v>
      </c>
      <c r="S643" s="59">
        <v>0</v>
      </c>
      <c r="T643" s="59">
        <v>0</v>
      </c>
      <c r="U643" s="59"/>
      <c r="V643" s="59"/>
      <c r="W643" s="59">
        <v>0</v>
      </c>
      <c r="X643" s="59">
        <v>0</v>
      </c>
      <c r="Y643" s="59">
        <v>0</v>
      </c>
      <c r="Z643" s="59" t="s">
        <v>140</v>
      </c>
    </row>
    <row r="644" spans="1:26">
      <c r="A644" s="93" t="s">
        <v>1324</v>
      </c>
      <c r="B644" s="93" t="s">
        <v>41</v>
      </c>
      <c r="C644" s="93" t="s">
        <v>118</v>
      </c>
      <c r="D644" s="93">
        <v>2015</v>
      </c>
      <c r="E644" s="93" t="s">
        <v>7</v>
      </c>
      <c r="F644" s="93" t="s">
        <v>147</v>
      </c>
      <c r="G644" s="145"/>
      <c r="H644" s="89">
        <v>9.483809756623609</v>
      </c>
      <c r="I644" s="89">
        <v>9.483809756623609</v>
      </c>
      <c r="J644" s="253">
        <v>0</v>
      </c>
      <c r="K644" s="89"/>
      <c r="L644" s="89"/>
      <c r="M644" s="89">
        <v>8.3401503435055915</v>
      </c>
      <c r="N644" s="89">
        <v>0</v>
      </c>
      <c r="O644" s="89">
        <v>1.1436594131180169</v>
      </c>
      <c r="P644" s="141">
        <v>0</v>
      </c>
      <c r="Q644" s="142"/>
      <c r="R644" s="89">
        <v>25.151063474565806</v>
      </c>
      <c r="S644" s="59">
        <v>25.151063474565806</v>
      </c>
      <c r="T644" s="59">
        <v>0</v>
      </c>
      <c r="U644" s="59"/>
      <c r="V644" s="59"/>
      <c r="W644" s="59">
        <v>22.118078710976825</v>
      </c>
      <c r="X644" s="59">
        <v>0</v>
      </c>
      <c r="Y644" s="59">
        <v>3.0329847635889804</v>
      </c>
      <c r="Z644" s="59" t="s">
        <v>140</v>
      </c>
    </row>
    <row r="645" spans="1:26">
      <c r="A645" s="93" t="s">
        <v>1306</v>
      </c>
      <c r="B645" s="93" t="s">
        <v>41</v>
      </c>
      <c r="C645" s="93" t="s">
        <v>118</v>
      </c>
      <c r="D645" s="93">
        <v>2015</v>
      </c>
      <c r="E645" s="93" t="s">
        <v>7</v>
      </c>
      <c r="F645" s="93" t="s">
        <v>2</v>
      </c>
      <c r="G645" s="145"/>
      <c r="H645" s="89">
        <v>199.94996615014836</v>
      </c>
      <c r="I645" s="89">
        <v>199.94996615014836</v>
      </c>
      <c r="J645" s="253">
        <v>0</v>
      </c>
      <c r="K645" s="89"/>
      <c r="L645" s="89"/>
      <c r="M645" s="89">
        <v>159.38171274326655</v>
      </c>
      <c r="N645" s="89">
        <v>0</v>
      </c>
      <c r="O645" s="89">
        <v>27.692232046940376</v>
      </c>
      <c r="P645" s="141">
        <v>12.876021359941424</v>
      </c>
      <c r="Q645" s="142"/>
      <c r="R645" s="89">
        <v>146.93561268322915</v>
      </c>
      <c r="S645" s="59">
        <v>146.93561268322915</v>
      </c>
      <c r="T645" s="59">
        <v>0</v>
      </c>
      <c r="U645" s="59"/>
      <c r="V645" s="59"/>
      <c r="W645" s="59">
        <v>125.18498842100777</v>
      </c>
      <c r="X645" s="59">
        <v>0</v>
      </c>
      <c r="Y645" s="59">
        <v>21.750624262221379</v>
      </c>
      <c r="Z645" s="59" t="s">
        <v>140</v>
      </c>
    </row>
    <row r="646" spans="1:26">
      <c r="A646" s="93" t="s">
        <v>1312</v>
      </c>
      <c r="B646" s="93" t="s">
        <v>41</v>
      </c>
      <c r="C646" s="93" t="s">
        <v>118</v>
      </c>
      <c r="D646" s="93">
        <v>2015</v>
      </c>
      <c r="E646" s="93" t="s">
        <v>7</v>
      </c>
      <c r="F646" s="93" t="s">
        <v>6</v>
      </c>
      <c r="G646" s="145"/>
      <c r="H646" s="89">
        <v>48.733082748188039</v>
      </c>
      <c r="I646" s="89">
        <v>37.798473772712555</v>
      </c>
      <c r="J646" s="253">
        <v>10.934608975475486</v>
      </c>
      <c r="K646" s="89"/>
      <c r="L646" s="89"/>
      <c r="M646" s="89">
        <v>23.615274153491928</v>
      </c>
      <c r="N646" s="89">
        <v>10.934608975475486</v>
      </c>
      <c r="O646" s="89">
        <v>10.383668172805613</v>
      </c>
      <c r="P646" s="141">
        <v>3.7995314464150187</v>
      </c>
      <c r="Q646" s="142"/>
      <c r="R646" s="89">
        <v>52.543902208214725</v>
      </c>
      <c r="S646" s="59">
        <v>30.073373607335622</v>
      </c>
      <c r="T646" s="59">
        <v>22.470528600879103</v>
      </c>
      <c r="U646" s="59"/>
      <c r="V646" s="59"/>
      <c r="W646" s="59">
        <v>20.888619288262383</v>
      </c>
      <c r="X646" s="59">
        <v>22.470528600879103</v>
      </c>
      <c r="Y646" s="59">
        <v>9.1847543190732388</v>
      </c>
      <c r="Z646" s="59" t="s">
        <v>140</v>
      </c>
    </row>
    <row r="647" spans="1:26">
      <c r="A647" s="93" t="s">
        <v>1314</v>
      </c>
      <c r="B647" s="93" t="s">
        <v>41</v>
      </c>
      <c r="C647" s="93" t="s">
        <v>118</v>
      </c>
      <c r="D647" s="93">
        <v>2015</v>
      </c>
      <c r="E647" s="93" t="s">
        <v>7</v>
      </c>
      <c r="F647" s="93" t="s">
        <v>12</v>
      </c>
      <c r="G647" s="145"/>
      <c r="H647" s="89">
        <v>10.407105403237102</v>
      </c>
      <c r="I647" s="89">
        <v>10.407105403237102</v>
      </c>
      <c r="J647" s="253">
        <v>0</v>
      </c>
      <c r="K647" s="89"/>
      <c r="L647" s="89"/>
      <c r="M647" s="89">
        <v>8.7244473545850258</v>
      </c>
      <c r="N647" s="89">
        <v>0</v>
      </c>
      <c r="O647" s="89">
        <v>1.6826580486520761</v>
      </c>
      <c r="P647" s="141">
        <v>0</v>
      </c>
      <c r="Q647" s="142"/>
      <c r="R647" s="89">
        <v>9.3525715219170138</v>
      </c>
      <c r="S647" s="59">
        <v>9.3525715219170138</v>
      </c>
      <c r="T647" s="59">
        <v>0</v>
      </c>
      <c r="U647" s="59"/>
      <c r="V647" s="59"/>
      <c r="W647" s="59">
        <v>7.8404142853762115</v>
      </c>
      <c r="X647" s="59">
        <v>0</v>
      </c>
      <c r="Y647" s="59">
        <v>1.5121572365408016</v>
      </c>
      <c r="Z647" s="59" t="s">
        <v>140</v>
      </c>
    </row>
    <row r="648" spans="1:26">
      <c r="A648" s="93" t="s">
        <v>1310</v>
      </c>
      <c r="B648" s="93" t="s">
        <v>41</v>
      </c>
      <c r="C648" s="93" t="s">
        <v>118</v>
      </c>
      <c r="D648" s="93">
        <v>2015</v>
      </c>
      <c r="E648" s="93" t="s">
        <v>7</v>
      </c>
      <c r="F648" s="93" t="s">
        <v>5</v>
      </c>
      <c r="G648" s="145"/>
      <c r="H648" s="89">
        <v>0</v>
      </c>
      <c r="I648" s="89">
        <v>0</v>
      </c>
      <c r="J648" s="253">
        <v>0</v>
      </c>
      <c r="K648" s="89"/>
      <c r="L648" s="89"/>
      <c r="M648" s="89">
        <v>0</v>
      </c>
      <c r="N648" s="89">
        <v>0</v>
      </c>
      <c r="O648" s="89">
        <v>0</v>
      </c>
      <c r="P648" s="141">
        <v>0</v>
      </c>
      <c r="Q648" s="142"/>
      <c r="R648" s="89">
        <v>0</v>
      </c>
      <c r="S648" s="59">
        <v>0</v>
      </c>
      <c r="T648" s="59">
        <v>0</v>
      </c>
      <c r="U648" s="59"/>
      <c r="V648" s="59"/>
      <c r="W648" s="59">
        <v>0</v>
      </c>
      <c r="X648" s="59">
        <v>0</v>
      </c>
      <c r="Y648" s="59">
        <v>0</v>
      </c>
      <c r="Z648" s="59" t="s">
        <v>140</v>
      </c>
    </row>
    <row r="649" spans="1:26">
      <c r="A649" s="93" t="s">
        <v>1319</v>
      </c>
      <c r="B649" s="93" t="s">
        <v>41</v>
      </c>
      <c r="C649" s="93" t="s">
        <v>118</v>
      </c>
      <c r="D649" s="93">
        <v>2015</v>
      </c>
      <c r="E649" s="93" t="s">
        <v>7</v>
      </c>
      <c r="F649" s="93" t="s">
        <v>4</v>
      </c>
      <c r="G649" s="145"/>
      <c r="H649" s="89">
        <v>69.090555381556882</v>
      </c>
      <c r="I649" s="89">
        <v>69.090555381556882</v>
      </c>
      <c r="J649" s="253">
        <v>0</v>
      </c>
      <c r="K649" s="89"/>
      <c r="L649" s="89"/>
      <c r="M649" s="89">
        <v>67.693196545370554</v>
      </c>
      <c r="N649" s="89">
        <v>0</v>
      </c>
      <c r="O649" s="89">
        <v>1.3973588361863298</v>
      </c>
      <c r="P649" s="141">
        <v>0</v>
      </c>
      <c r="Q649" s="142"/>
      <c r="R649" s="89">
        <v>40.011915732218398</v>
      </c>
      <c r="S649" s="59">
        <v>40.011915732218398</v>
      </c>
      <c r="T649" s="59">
        <v>0</v>
      </c>
      <c r="U649" s="59"/>
      <c r="V649" s="59"/>
      <c r="W649" s="59">
        <v>39.202673373514138</v>
      </c>
      <c r="X649" s="59">
        <v>0</v>
      </c>
      <c r="Y649" s="59">
        <v>0.8092423587042572</v>
      </c>
      <c r="Z649" s="59" t="s">
        <v>140</v>
      </c>
    </row>
    <row r="650" spans="1:26">
      <c r="A650" s="93" t="s">
        <v>1331</v>
      </c>
      <c r="B650" s="93" t="s">
        <v>43</v>
      </c>
      <c r="C650" s="93" t="s">
        <v>119</v>
      </c>
      <c r="D650" s="93">
        <v>2015</v>
      </c>
      <c r="E650" s="93" t="s">
        <v>7</v>
      </c>
      <c r="F650" s="93" t="s">
        <v>8</v>
      </c>
      <c r="G650" s="145"/>
      <c r="H650" s="89">
        <v>13.242406042612769</v>
      </c>
      <c r="I650" s="89">
        <v>13.241563709928164</v>
      </c>
      <c r="J650" s="253">
        <v>8.4233268460514547E-4</v>
      </c>
      <c r="K650" s="89"/>
      <c r="L650" s="89"/>
      <c r="M650" s="89">
        <v>9.8266314186324877</v>
      </c>
      <c r="N650" s="89">
        <v>8.4233268460514547E-4</v>
      </c>
      <c r="O650" s="89">
        <v>1.5821785327924147</v>
      </c>
      <c r="P650" s="141">
        <v>1.8327537585032603</v>
      </c>
      <c r="Q650" s="142"/>
      <c r="R650" s="89">
        <v>8.7513960538026474</v>
      </c>
      <c r="S650" s="59">
        <v>8.7496320707330497</v>
      </c>
      <c r="T650" s="59">
        <v>1.7639830695968493E-3</v>
      </c>
      <c r="U650" s="59"/>
      <c r="V650" s="59"/>
      <c r="W650" s="59">
        <v>7.4377779166011067</v>
      </c>
      <c r="X650" s="59">
        <v>1.7639830695968493E-3</v>
      </c>
      <c r="Y650" s="59">
        <v>1.3118541541319428</v>
      </c>
      <c r="Z650" s="59" t="s">
        <v>140</v>
      </c>
    </row>
    <row r="651" spans="1:26">
      <c r="A651" s="93" t="s">
        <v>1348</v>
      </c>
      <c r="B651" s="93" t="s">
        <v>43</v>
      </c>
      <c r="C651" s="93" t="s">
        <v>119</v>
      </c>
      <c r="D651" s="93">
        <v>2015</v>
      </c>
      <c r="E651" s="93" t="s">
        <v>7</v>
      </c>
      <c r="F651" s="93" t="s">
        <v>84</v>
      </c>
      <c r="G651" s="145"/>
      <c r="H651" s="89">
        <v>0</v>
      </c>
      <c r="I651" s="89">
        <v>0</v>
      </c>
      <c r="J651" s="253">
        <v>0</v>
      </c>
      <c r="K651" s="89"/>
      <c r="L651" s="89"/>
      <c r="M651" s="89">
        <v>0</v>
      </c>
      <c r="N651" s="89">
        <v>0</v>
      </c>
      <c r="O651" s="89">
        <v>0</v>
      </c>
      <c r="P651" s="141">
        <v>0</v>
      </c>
      <c r="Q651" s="142"/>
      <c r="R651" s="89">
        <v>0</v>
      </c>
      <c r="S651" s="59">
        <v>0</v>
      </c>
      <c r="T651" s="59">
        <v>0</v>
      </c>
      <c r="U651" s="59"/>
      <c r="V651" s="59"/>
      <c r="W651" s="59">
        <v>0</v>
      </c>
      <c r="X651" s="59">
        <v>0</v>
      </c>
      <c r="Y651" s="59">
        <v>0</v>
      </c>
      <c r="Z651" s="59" t="s">
        <v>140</v>
      </c>
    </row>
    <row r="652" spans="1:26">
      <c r="A652" s="93" t="s">
        <v>1353</v>
      </c>
      <c r="B652" s="93" t="s">
        <v>43</v>
      </c>
      <c r="C652" s="93" t="s">
        <v>119</v>
      </c>
      <c r="D652" s="93">
        <v>2015</v>
      </c>
      <c r="E652" s="93" t="s">
        <v>7</v>
      </c>
      <c r="F652" s="93" t="s">
        <v>88</v>
      </c>
      <c r="G652" s="145"/>
      <c r="H652" s="89">
        <v>0</v>
      </c>
      <c r="I652" s="89">
        <v>0</v>
      </c>
      <c r="J652" s="253">
        <v>0</v>
      </c>
      <c r="K652" s="89"/>
      <c r="L652" s="89"/>
      <c r="M652" s="89">
        <v>0</v>
      </c>
      <c r="N652" s="89">
        <v>0</v>
      </c>
      <c r="O652" s="89">
        <v>0</v>
      </c>
      <c r="P652" s="141">
        <v>0</v>
      </c>
      <c r="Q652" s="142"/>
      <c r="R652" s="89">
        <v>0</v>
      </c>
      <c r="S652" s="59">
        <v>0</v>
      </c>
      <c r="T652" s="59">
        <v>0</v>
      </c>
      <c r="U652" s="59"/>
      <c r="V652" s="59"/>
      <c r="W652" s="59">
        <v>0</v>
      </c>
      <c r="X652" s="59">
        <v>0</v>
      </c>
      <c r="Y652" s="59">
        <v>0</v>
      </c>
      <c r="Z652" s="59" t="s">
        <v>140</v>
      </c>
    </row>
    <row r="653" spans="1:26">
      <c r="A653" s="93" t="s">
        <v>1355</v>
      </c>
      <c r="B653" s="93" t="s">
        <v>43</v>
      </c>
      <c r="C653" s="93" t="s">
        <v>119</v>
      </c>
      <c r="D653" s="93">
        <v>2015</v>
      </c>
      <c r="E653" s="93" t="s">
        <v>7</v>
      </c>
      <c r="F653" s="93" t="s">
        <v>89</v>
      </c>
      <c r="G653" s="145"/>
      <c r="H653" s="89">
        <v>0</v>
      </c>
      <c r="I653" s="89">
        <v>0</v>
      </c>
      <c r="J653" s="253">
        <v>0</v>
      </c>
      <c r="K653" s="89"/>
      <c r="L653" s="89"/>
      <c r="M653" s="89">
        <v>0</v>
      </c>
      <c r="N653" s="89">
        <v>0</v>
      </c>
      <c r="O653" s="89">
        <v>0</v>
      </c>
      <c r="P653" s="141">
        <v>0</v>
      </c>
      <c r="Q653" s="142"/>
      <c r="R653" s="89">
        <v>0</v>
      </c>
      <c r="S653" s="59">
        <v>0</v>
      </c>
      <c r="T653" s="59">
        <v>0</v>
      </c>
      <c r="U653" s="59"/>
      <c r="V653" s="59"/>
      <c r="W653" s="59">
        <v>0</v>
      </c>
      <c r="X653" s="59">
        <v>0</v>
      </c>
      <c r="Y653" s="59">
        <v>0</v>
      </c>
      <c r="Z653" s="59" t="s">
        <v>140</v>
      </c>
    </row>
    <row r="654" spans="1:26">
      <c r="A654" s="93" t="s">
        <v>1335</v>
      </c>
      <c r="B654" s="93" t="s">
        <v>43</v>
      </c>
      <c r="C654" s="93" t="s">
        <v>119</v>
      </c>
      <c r="D654" s="93">
        <v>2015</v>
      </c>
      <c r="E654" s="93" t="s">
        <v>7</v>
      </c>
      <c r="F654" s="93" t="s">
        <v>3</v>
      </c>
      <c r="G654" s="145"/>
      <c r="H654" s="89">
        <v>0.40427164077999889</v>
      </c>
      <c r="I654" s="89">
        <v>0.40427164077999889</v>
      </c>
      <c r="J654" s="253">
        <v>0</v>
      </c>
      <c r="K654" s="89"/>
      <c r="L654" s="89"/>
      <c r="M654" s="89">
        <v>0.36411555386212902</v>
      </c>
      <c r="N654" s="89">
        <v>0</v>
      </c>
      <c r="O654" s="89">
        <v>2.9118099350496692E-2</v>
      </c>
      <c r="P654" s="141">
        <v>1.1037987567373191E-2</v>
      </c>
      <c r="Q654" s="142"/>
      <c r="R654" s="89">
        <v>0.33838978471022513</v>
      </c>
      <c r="S654" s="59">
        <v>0.33838978471022513</v>
      </c>
      <c r="T654" s="59">
        <v>0</v>
      </c>
      <c r="U654" s="59"/>
      <c r="V654" s="59"/>
      <c r="W654" s="59">
        <v>0.31333275490139095</v>
      </c>
      <c r="X654" s="59">
        <v>0</v>
      </c>
      <c r="Y654" s="59">
        <v>2.5057029808834171E-2</v>
      </c>
      <c r="Z654" s="59" t="s">
        <v>140</v>
      </c>
    </row>
    <row r="655" spans="1:26">
      <c r="A655" s="93" t="s">
        <v>1343</v>
      </c>
      <c r="B655" s="93" t="s">
        <v>43</v>
      </c>
      <c r="C655" s="93" t="s">
        <v>119</v>
      </c>
      <c r="D655" s="93">
        <v>2015</v>
      </c>
      <c r="E655" s="93" t="s">
        <v>7</v>
      </c>
      <c r="F655" s="93" t="s">
        <v>105</v>
      </c>
      <c r="G655" s="145"/>
      <c r="H655" s="89">
        <v>0</v>
      </c>
      <c r="I655" s="89">
        <v>0</v>
      </c>
      <c r="J655" s="253">
        <v>0</v>
      </c>
      <c r="K655" s="89"/>
      <c r="L655" s="89"/>
      <c r="M655" s="89">
        <v>0</v>
      </c>
      <c r="N655" s="89">
        <v>0</v>
      </c>
      <c r="O655" s="89">
        <v>0</v>
      </c>
      <c r="P655" s="141">
        <v>0</v>
      </c>
      <c r="Q655" s="142"/>
      <c r="R655" s="89">
        <v>0</v>
      </c>
      <c r="S655" s="59">
        <v>0</v>
      </c>
      <c r="T655" s="59">
        <v>0</v>
      </c>
      <c r="U655" s="59"/>
      <c r="V655" s="59"/>
      <c r="W655" s="59">
        <v>0</v>
      </c>
      <c r="X655" s="59">
        <v>0</v>
      </c>
      <c r="Y655" s="59">
        <v>0</v>
      </c>
      <c r="Z655" s="59" t="s">
        <v>140</v>
      </c>
    </row>
    <row r="656" spans="1:26">
      <c r="A656" s="93" t="s">
        <v>1345</v>
      </c>
      <c r="B656" s="93" t="s">
        <v>43</v>
      </c>
      <c r="C656" s="93" t="s">
        <v>119</v>
      </c>
      <c r="D656" s="93">
        <v>2015</v>
      </c>
      <c r="E656" s="93" t="s">
        <v>7</v>
      </c>
      <c r="F656" s="93" t="s">
        <v>106</v>
      </c>
      <c r="G656" s="145"/>
      <c r="H656" s="89">
        <v>0</v>
      </c>
      <c r="I656" s="89">
        <v>0</v>
      </c>
      <c r="J656" s="253">
        <v>0</v>
      </c>
      <c r="K656" s="89"/>
      <c r="L656" s="89"/>
      <c r="M656" s="89">
        <v>0</v>
      </c>
      <c r="N656" s="89">
        <v>0</v>
      </c>
      <c r="O656" s="89">
        <v>0</v>
      </c>
      <c r="P656" s="141">
        <v>0</v>
      </c>
      <c r="Q656" s="142"/>
      <c r="R656" s="89">
        <v>0</v>
      </c>
      <c r="S656" s="59">
        <v>0</v>
      </c>
      <c r="T656" s="59">
        <v>0</v>
      </c>
      <c r="U656" s="59"/>
      <c r="V656" s="59"/>
      <c r="W656" s="59">
        <v>0</v>
      </c>
      <c r="X656" s="59">
        <v>0</v>
      </c>
      <c r="Y656" s="59">
        <v>0</v>
      </c>
      <c r="Z656" s="59" t="s">
        <v>140</v>
      </c>
    </row>
    <row r="657" spans="1:26">
      <c r="A657" s="93" t="s">
        <v>1350</v>
      </c>
      <c r="B657" s="93" t="s">
        <v>43</v>
      </c>
      <c r="C657" s="93" t="s">
        <v>119</v>
      </c>
      <c r="D657" s="93">
        <v>2015</v>
      </c>
      <c r="E657" s="93" t="s">
        <v>7</v>
      </c>
      <c r="F657" s="93" t="s">
        <v>109</v>
      </c>
      <c r="G657" s="145"/>
      <c r="H657" s="89">
        <v>3.5053259834281185E-6</v>
      </c>
      <c r="I657" s="89">
        <v>3.5053259834281185E-6</v>
      </c>
      <c r="J657" s="253">
        <v>0</v>
      </c>
      <c r="K657" s="89"/>
      <c r="L657" s="89"/>
      <c r="M657" s="89">
        <v>2.2002335421921711E-6</v>
      </c>
      <c r="N657" s="89">
        <v>0</v>
      </c>
      <c r="O657" s="89">
        <v>1.3050924412359476E-6</v>
      </c>
      <c r="P657" s="141">
        <v>0</v>
      </c>
      <c r="Q657" s="142"/>
      <c r="R657" s="89">
        <v>1.0726297509290165E-5</v>
      </c>
      <c r="S657" s="59">
        <v>1.0726297509290165E-5</v>
      </c>
      <c r="T657" s="59">
        <v>0</v>
      </c>
      <c r="U657" s="59"/>
      <c r="V657" s="59"/>
      <c r="W657" s="59">
        <v>6.7327146391081197E-6</v>
      </c>
      <c r="X657" s="59">
        <v>0</v>
      </c>
      <c r="Y657" s="59">
        <v>3.9935828701820453E-6</v>
      </c>
      <c r="Z657" s="59" t="s">
        <v>140</v>
      </c>
    </row>
    <row r="658" spans="1:26">
      <c r="A658" s="93" t="s">
        <v>1352</v>
      </c>
      <c r="B658" s="93" t="s">
        <v>43</v>
      </c>
      <c r="C658" s="93" t="s">
        <v>119</v>
      </c>
      <c r="D658" s="93">
        <v>2015</v>
      </c>
      <c r="E658" s="93" t="s">
        <v>7</v>
      </c>
      <c r="F658" s="93" t="s">
        <v>144</v>
      </c>
      <c r="G658" s="145"/>
      <c r="H658" s="89">
        <v>0</v>
      </c>
      <c r="I658" s="89">
        <v>0</v>
      </c>
      <c r="J658" s="253">
        <v>0</v>
      </c>
      <c r="K658" s="89"/>
      <c r="L658" s="89"/>
      <c r="M658" s="89">
        <v>0</v>
      </c>
      <c r="N658" s="89">
        <v>0</v>
      </c>
      <c r="O658" s="89">
        <v>0</v>
      </c>
      <c r="P658" s="141">
        <v>0</v>
      </c>
      <c r="Q658" s="142"/>
      <c r="R658" s="89">
        <v>0</v>
      </c>
      <c r="S658" s="59">
        <v>0</v>
      </c>
      <c r="T658" s="59">
        <v>0</v>
      </c>
      <c r="U658" s="59"/>
      <c r="V658" s="59"/>
      <c r="W658" s="59">
        <v>0</v>
      </c>
      <c r="X658" s="59">
        <v>0</v>
      </c>
      <c r="Y658" s="59">
        <v>0</v>
      </c>
      <c r="Z658" s="59" t="s">
        <v>140</v>
      </c>
    </row>
    <row r="659" spans="1:26">
      <c r="A659" s="93" t="s">
        <v>1351</v>
      </c>
      <c r="B659" s="93" t="s">
        <v>43</v>
      </c>
      <c r="C659" s="93" t="s">
        <v>119</v>
      </c>
      <c r="D659" s="93">
        <v>2015</v>
      </c>
      <c r="E659" s="93" t="s">
        <v>7</v>
      </c>
      <c r="F659" s="93" t="s">
        <v>147</v>
      </c>
      <c r="G659" s="145"/>
      <c r="H659" s="89">
        <v>3.5053259834281185E-6</v>
      </c>
      <c r="I659" s="89">
        <v>3.5053259834281185E-6</v>
      </c>
      <c r="J659" s="253">
        <v>0</v>
      </c>
      <c r="K659" s="89"/>
      <c r="L659" s="89"/>
      <c r="M659" s="89">
        <v>2.2002335421921711E-6</v>
      </c>
      <c r="N659" s="89">
        <v>0</v>
      </c>
      <c r="O659" s="89">
        <v>1.3050924412359476E-6</v>
      </c>
      <c r="P659" s="141">
        <v>0</v>
      </c>
      <c r="Q659" s="142"/>
      <c r="R659" s="89">
        <v>9.2961245080513694E-6</v>
      </c>
      <c r="S659" s="59">
        <v>9.2961245080513694E-6</v>
      </c>
      <c r="T659" s="59">
        <v>0</v>
      </c>
      <c r="U659" s="59"/>
      <c r="V659" s="59"/>
      <c r="W659" s="59">
        <v>5.835019353893637E-6</v>
      </c>
      <c r="X659" s="59">
        <v>0</v>
      </c>
      <c r="Y659" s="59">
        <v>3.4611051541577328E-6</v>
      </c>
      <c r="Z659" s="59" t="s">
        <v>140</v>
      </c>
    </row>
    <row r="660" spans="1:26">
      <c r="A660" s="93" t="s">
        <v>1333</v>
      </c>
      <c r="B660" s="93" t="s">
        <v>43</v>
      </c>
      <c r="C660" s="93" t="s">
        <v>119</v>
      </c>
      <c r="D660" s="93">
        <v>2015</v>
      </c>
      <c r="E660" s="93" t="s">
        <v>7</v>
      </c>
      <c r="F660" s="93" t="s">
        <v>2</v>
      </c>
      <c r="G660" s="145"/>
      <c r="H660" s="89">
        <v>1.3184408861616022</v>
      </c>
      <c r="I660" s="89">
        <v>1.3184408861616022</v>
      </c>
      <c r="J660" s="253">
        <v>0</v>
      </c>
      <c r="K660" s="89"/>
      <c r="L660" s="89"/>
      <c r="M660" s="89">
        <v>0.83028142440263752</v>
      </c>
      <c r="N660" s="89">
        <v>0</v>
      </c>
      <c r="O660" s="89">
        <v>0.20521296968032174</v>
      </c>
      <c r="P660" s="141">
        <v>0.28294649207864275</v>
      </c>
      <c r="Q660" s="142"/>
      <c r="R660" s="89">
        <v>0.88246494870777514</v>
      </c>
      <c r="S660" s="59">
        <v>0.88246494870777514</v>
      </c>
      <c r="T660" s="59">
        <v>0</v>
      </c>
      <c r="U660" s="59"/>
      <c r="V660" s="59"/>
      <c r="W660" s="59">
        <v>0.70757916101262031</v>
      </c>
      <c r="X660" s="59">
        <v>0</v>
      </c>
      <c r="Y660" s="59">
        <v>0.17488578769515478</v>
      </c>
      <c r="Z660" s="59" t="s">
        <v>140</v>
      </c>
    </row>
    <row r="661" spans="1:26">
      <c r="A661" s="93" t="s">
        <v>1339</v>
      </c>
      <c r="B661" s="93" t="s">
        <v>43</v>
      </c>
      <c r="C661" s="93" t="s">
        <v>119</v>
      </c>
      <c r="D661" s="93">
        <v>2015</v>
      </c>
      <c r="E661" s="93" t="s">
        <v>7</v>
      </c>
      <c r="F661" s="93" t="s">
        <v>6</v>
      </c>
      <c r="G661" s="145"/>
      <c r="H661" s="89">
        <v>0.70781761799161969</v>
      </c>
      <c r="I661" s="89">
        <v>0.70697528530701459</v>
      </c>
      <c r="J661" s="253">
        <v>8.4233268460514547E-4</v>
      </c>
      <c r="K661" s="89"/>
      <c r="L661" s="89"/>
      <c r="M661" s="89">
        <v>0.1009848284346434</v>
      </c>
      <c r="N661" s="89">
        <v>8.4233268460514547E-4</v>
      </c>
      <c r="O661" s="89">
        <v>0.28427163811348966</v>
      </c>
      <c r="P661" s="141">
        <v>0.32171881875888148</v>
      </c>
      <c r="Q661" s="142"/>
      <c r="R661" s="89">
        <v>0.35619993229387931</v>
      </c>
      <c r="S661" s="59">
        <v>0.35443594922428245</v>
      </c>
      <c r="T661" s="59">
        <v>1.7639830695968493E-3</v>
      </c>
      <c r="U661" s="59"/>
      <c r="V661" s="59"/>
      <c r="W661" s="59">
        <v>9.2906042159871929E-2</v>
      </c>
      <c r="X661" s="59">
        <v>1.7639830695968493E-3</v>
      </c>
      <c r="Y661" s="59">
        <v>0.26152990706441048</v>
      </c>
      <c r="Z661" s="59" t="s">
        <v>140</v>
      </c>
    </row>
    <row r="662" spans="1:26">
      <c r="A662" s="93" t="s">
        <v>1341</v>
      </c>
      <c r="B662" s="93" t="s">
        <v>43</v>
      </c>
      <c r="C662" s="93" t="s">
        <v>119</v>
      </c>
      <c r="D662" s="93">
        <v>2015</v>
      </c>
      <c r="E662" s="93" t="s">
        <v>7</v>
      </c>
      <c r="F662" s="93" t="s">
        <v>12</v>
      </c>
      <c r="G662" s="145"/>
      <c r="H662" s="89">
        <v>4.8123629384114448</v>
      </c>
      <c r="I662" s="89">
        <v>4.8123629384114448</v>
      </c>
      <c r="J662" s="253">
        <v>0</v>
      </c>
      <c r="K662" s="89"/>
      <c r="L662" s="89"/>
      <c r="M662" s="89">
        <v>3.1184051640132675</v>
      </c>
      <c r="N662" s="89">
        <v>0</v>
      </c>
      <c r="O662" s="89">
        <v>0.64203280371825877</v>
      </c>
      <c r="P662" s="141">
        <v>1.0519249706799183</v>
      </c>
      <c r="Q662" s="142"/>
      <c r="R662" s="89">
        <v>3.3729395563020308</v>
      </c>
      <c r="S662" s="59">
        <v>3.3729395563020308</v>
      </c>
      <c r="T662" s="59">
        <v>0</v>
      </c>
      <c r="U662" s="59"/>
      <c r="V662" s="59"/>
      <c r="W662" s="59">
        <v>2.7970657196140216</v>
      </c>
      <c r="X662" s="59">
        <v>0</v>
      </c>
      <c r="Y662" s="59">
        <v>0.5758738366880094</v>
      </c>
      <c r="Z662" s="59" t="s">
        <v>140</v>
      </c>
    </row>
    <row r="663" spans="1:26">
      <c r="A663" s="93" t="s">
        <v>1337</v>
      </c>
      <c r="B663" s="93" t="s">
        <v>43</v>
      </c>
      <c r="C663" s="93" t="s">
        <v>119</v>
      </c>
      <c r="D663" s="93">
        <v>2015</v>
      </c>
      <c r="E663" s="93" t="s">
        <v>7</v>
      </c>
      <c r="F663" s="93" t="s">
        <v>5</v>
      </c>
      <c r="G663" s="145"/>
      <c r="H663" s="89">
        <v>0.15085908495973993</v>
      </c>
      <c r="I663" s="89">
        <v>0.15085908495973993</v>
      </c>
      <c r="J663" s="253">
        <v>0</v>
      </c>
      <c r="K663" s="89"/>
      <c r="L663" s="89"/>
      <c r="M663" s="89">
        <v>0.11848195468969591</v>
      </c>
      <c r="N663" s="89">
        <v>0</v>
      </c>
      <c r="O663" s="89">
        <v>1.3745518993306487E-2</v>
      </c>
      <c r="P663" s="141">
        <v>1.8631611276737556E-2</v>
      </c>
      <c r="Q663" s="142"/>
      <c r="R663" s="89">
        <v>8.1486913127848018E-2</v>
      </c>
      <c r="S663" s="59">
        <v>8.1486913127848018E-2</v>
      </c>
      <c r="T663" s="59">
        <v>0</v>
      </c>
      <c r="U663" s="59"/>
      <c r="V663" s="59"/>
      <c r="W663" s="59">
        <v>7.3016056951695149E-2</v>
      </c>
      <c r="X663" s="59">
        <v>0</v>
      </c>
      <c r="Y663" s="59">
        <v>8.470856176152862E-3</v>
      </c>
      <c r="Z663" s="59" t="s">
        <v>140</v>
      </c>
    </row>
    <row r="664" spans="1:26">
      <c r="A664" s="93" t="s">
        <v>1346</v>
      </c>
      <c r="B664" s="93" t="s">
        <v>43</v>
      </c>
      <c r="C664" s="93" t="s">
        <v>119</v>
      </c>
      <c r="D664" s="93">
        <v>2015</v>
      </c>
      <c r="E664" s="93" t="s">
        <v>7</v>
      </c>
      <c r="F664" s="93" t="s">
        <v>4</v>
      </c>
      <c r="G664" s="145"/>
      <c r="H664" s="89">
        <v>5.848650368982379</v>
      </c>
      <c r="I664" s="89">
        <v>5.848650368982379</v>
      </c>
      <c r="J664" s="253">
        <v>0</v>
      </c>
      <c r="K664" s="89"/>
      <c r="L664" s="89"/>
      <c r="M664" s="89">
        <v>5.2943602929965712</v>
      </c>
      <c r="N664" s="89">
        <v>0</v>
      </c>
      <c r="O664" s="89">
        <v>0.40779619784410021</v>
      </c>
      <c r="P664" s="141">
        <v>0.14649387814170717</v>
      </c>
      <c r="Q664" s="142"/>
      <c r="R664" s="89">
        <v>3.71990562253638</v>
      </c>
      <c r="S664" s="59">
        <v>3.71990562253638</v>
      </c>
      <c r="T664" s="59">
        <v>0</v>
      </c>
      <c r="U664" s="59"/>
      <c r="V664" s="59"/>
      <c r="W664" s="59">
        <v>3.4538723469421528</v>
      </c>
      <c r="X664" s="59">
        <v>0</v>
      </c>
      <c r="Y664" s="59">
        <v>0.2660332755942269</v>
      </c>
      <c r="Z664" s="59" t="s">
        <v>140</v>
      </c>
    </row>
    <row r="665" spans="1:26">
      <c r="A665" s="93" t="s">
        <v>1358</v>
      </c>
      <c r="B665" s="93" t="s">
        <v>45</v>
      </c>
      <c r="C665" s="93" t="s">
        <v>119</v>
      </c>
      <c r="D665" s="93">
        <v>2015</v>
      </c>
      <c r="E665" s="93" t="s">
        <v>7</v>
      </c>
      <c r="F665" s="93" t="s">
        <v>8</v>
      </c>
      <c r="G665" s="145"/>
      <c r="H665" s="89">
        <v>13.225894632405449</v>
      </c>
      <c r="I665" s="89">
        <v>13.224954108192952</v>
      </c>
      <c r="J665" s="253">
        <v>9.4052421249692531E-4</v>
      </c>
      <c r="K665" s="89"/>
      <c r="L665" s="89"/>
      <c r="M665" s="89">
        <v>10.126733135063503</v>
      </c>
      <c r="N665" s="89">
        <v>9.4052421249692531E-4</v>
      </c>
      <c r="O665" s="89">
        <v>1.8596295173683104</v>
      </c>
      <c r="P665" s="141">
        <v>1.2385914557611388</v>
      </c>
      <c r="Q665" s="142"/>
      <c r="R665" s="89">
        <v>8.9868916321295895</v>
      </c>
      <c r="S665" s="59">
        <v>8.9849220198638982</v>
      </c>
      <c r="T665" s="59">
        <v>1.969612265690718E-3</v>
      </c>
      <c r="U665" s="59"/>
      <c r="V665" s="59"/>
      <c r="W665" s="59">
        <v>7.4475535095923355</v>
      </c>
      <c r="X665" s="59">
        <v>1.969612265690718E-3</v>
      </c>
      <c r="Y665" s="59">
        <v>1.5373685102715626</v>
      </c>
      <c r="Z665" s="59" t="s">
        <v>140</v>
      </c>
    </row>
    <row r="666" spans="1:26">
      <c r="A666" s="93" t="s">
        <v>1375</v>
      </c>
      <c r="B666" s="93" t="s">
        <v>45</v>
      </c>
      <c r="C666" s="93" t="s">
        <v>119</v>
      </c>
      <c r="D666" s="93">
        <v>2015</v>
      </c>
      <c r="E666" s="93" t="s">
        <v>7</v>
      </c>
      <c r="F666" s="93" t="s">
        <v>84</v>
      </c>
      <c r="G666" s="145"/>
      <c r="H666" s="89">
        <v>0</v>
      </c>
      <c r="I666" s="89">
        <v>0</v>
      </c>
      <c r="J666" s="253">
        <v>0</v>
      </c>
      <c r="K666" s="89"/>
      <c r="L666" s="89"/>
      <c r="M666" s="89">
        <v>0</v>
      </c>
      <c r="N666" s="89">
        <v>0</v>
      </c>
      <c r="O666" s="89">
        <v>0</v>
      </c>
      <c r="P666" s="141">
        <v>0</v>
      </c>
      <c r="Q666" s="142"/>
      <c r="R666" s="89">
        <v>0</v>
      </c>
      <c r="S666" s="59">
        <v>0</v>
      </c>
      <c r="T666" s="59">
        <v>0</v>
      </c>
      <c r="U666" s="59"/>
      <c r="V666" s="59"/>
      <c r="W666" s="59">
        <v>0</v>
      </c>
      <c r="X666" s="59">
        <v>0</v>
      </c>
      <c r="Y666" s="59">
        <v>0</v>
      </c>
      <c r="Z666" s="59" t="s">
        <v>140</v>
      </c>
    </row>
    <row r="667" spans="1:26">
      <c r="A667" s="93" t="s">
        <v>1380</v>
      </c>
      <c r="B667" s="93" t="s">
        <v>45</v>
      </c>
      <c r="C667" s="93" t="s">
        <v>119</v>
      </c>
      <c r="D667" s="93">
        <v>2015</v>
      </c>
      <c r="E667" s="93" t="s">
        <v>7</v>
      </c>
      <c r="F667" s="93" t="s">
        <v>88</v>
      </c>
      <c r="G667" s="145"/>
      <c r="H667" s="89">
        <v>0</v>
      </c>
      <c r="I667" s="89">
        <v>0</v>
      </c>
      <c r="J667" s="253">
        <v>0</v>
      </c>
      <c r="K667" s="89"/>
      <c r="L667" s="89"/>
      <c r="M667" s="89">
        <v>0</v>
      </c>
      <c r="N667" s="89">
        <v>0</v>
      </c>
      <c r="O667" s="89">
        <v>0</v>
      </c>
      <c r="P667" s="141">
        <v>0</v>
      </c>
      <c r="Q667" s="142"/>
      <c r="R667" s="89">
        <v>0</v>
      </c>
      <c r="S667" s="59">
        <v>0</v>
      </c>
      <c r="T667" s="59">
        <v>0</v>
      </c>
      <c r="U667" s="59"/>
      <c r="V667" s="59"/>
      <c r="W667" s="59">
        <v>0</v>
      </c>
      <c r="X667" s="59">
        <v>0</v>
      </c>
      <c r="Y667" s="59">
        <v>0</v>
      </c>
      <c r="Z667" s="59" t="s">
        <v>140</v>
      </c>
    </row>
    <row r="668" spans="1:26">
      <c r="A668" s="93" t="s">
        <v>1382</v>
      </c>
      <c r="B668" s="93" t="s">
        <v>45</v>
      </c>
      <c r="C668" s="93" t="s">
        <v>119</v>
      </c>
      <c r="D668" s="93">
        <v>2015</v>
      </c>
      <c r="E668" s="93" t="s">
        <v>7</v>
      </c>
      <c r="F668" s="93" t="s">
        <v>89</v>
      </c>
      <c r="G668" s="145"/>
      <c r="H668" s="89">
        <v>0</v>
      </c>
      <c r="I668" s="89">
        <v>0</v>
      </c>
      <c r="J668" s="253">
        <v>0</v>
      </c>
      <c r="K668" s="89"/>
      <c r="L668" s="89"/>
      <c r="M668" s="89">
        <v>0</v>
      </c>
      <c r="N668" s="89">
        <v>0</v>
      </c>
      <c r="O668" s="89">
        <v>0</v>
      </c>
      <c r="P668" s="141">
        <v>0</v>
      </c>
      <c r="Q668" s="142"/>
      <c r="R668" s="89">
        <v>0</v>
      </c>
      <c r="S668" s="59">
        <v>0</v>
      </c>
      <c r="T668" s="59">
        <v>0</v>
      </c>
      <c r="U668" s="59"/>
      <c r="V668" s="59"/>
      <c r="W668" s="59">
        <v>0</v>
      </c>
      <c r="X668" s="59">
        <v>0</v>
      </c>
      <c r="Y668" s="59">
        <v>0</v>
      </c>
      <c r="Z668" s="59" t="s">
        <v>140</v>
      </c>
    </row>
    <row r="669" spans="1:26">
      <c r="A669" s="93" t="s">
        <v>1362</v>
      </c>
      <c r="B669" s="93" t="s">
        <v>45</v>
      </c>
      <c r="C669" s="93" t="s">
        <v>119</v>
      </c>
      <c r="D669" s="93">
        <v>2015</v>
      </c>
      <c r="E669" s="93" t="s">
        <v>7</v>
      </c>
      <c r="F669" s="93" t="s">
        <v>3</v>
      </c>
      <c r="G669" s="145"/>
      <c r="H669" s="89">
        <v>0.39090474562271954</v>
      </c>
      <c r="I669" s="89">
        <v>0.39090474562271954</v>
      </c>
      <c r="J669" s="253">
        <v>0</v>
      </c>
      <c r="K669" s="89"/>
      <c r="L669" s="89"/>
      <c r="M669" s="89">
        <v>0.22585045103796628</v>
      </c>
      <c r="N669" s="89">
        <v>0</v>
      </c>
      <c r="O669" s="89">
        <v>0.16505429458475326</v>
      </c>
      <c r="P669" s="141">
        <v>0</v>
      </c>
      <c r="Q669" s="142"/>
      <c r="R669" s="89">
        <v>0.33407193772413357</v>
      </c>
      <c r="S669" s="59">
        <v>0.33407193772413357</v>
      </c>
      <c r="T669" s="59">
        <v>0</v>
      </c>
      <c r="U669" s="59"/>
      <c r="V669" s="59"/>
      <c r="W669" s="59">
        <v>0.19301453527746004</v>
      </c>
      <c r="X669" s="59">
        <v>0</v>
      </c>
      <c r="Y669" s="59">
        <v>0.14105740244667353</v>
      </c>
      <c r="Z669" s="59" t="s">
        <v>140</v>
      </c>
    </row>
    <row r="670" spans="1:26">
      <c r="A670" s="93" t="s">
        <v>1370</v>
      </c>
      <c r="B670" s="93" t="s">
        <v>45</v>
      </c>
      <c r="C670" s="93" t="s">
        <v>119</v>
      </c>
      <c r="D670" s="93">
        <v>2015</v>
      </c>
      <c r="E670" s="93" t="s">
        <v>7</v>
      </c>
      <c r="F670" s="93" t="s">
        <v>105</v>
      </c>
      <c r="G670" s="145"/>
      <c r="H670" s="89">
        <v>0</v>
      </c>
      <c r="I670" s="89">
        <v>0</v>
      </c>
      <c r="J670" s="253">
        <v>0</v>
      </c>
      <c r="K670" s="89"/>
      <c r="L670" s="89"/>
      <c r="M670" s="89">
        <v>0</v>
      </c>
      <c r="N670" s="89">
        <v>0</v>
      </c>
      <c r="O670" s="89">
        <v>0</v>
      </c>
      <c r="P670" s="141">
        <v>0</v>
      </c>
      <c r="Q670" s="142"/>
      <c r="R670" s="89">
        <v>0</v>
      </c>
      <c r="S670" s="59">
        <v>0</v>
      </c>
      <c r="T670" s="59">
        <v>0</v>
      </c>
      <c r="U670" s="59"/>
      <c r="V670" s="59"/>
      <c r="W670" s="59">
        <v>0</v>
      </c>
      <c r="X670" s="59">
        <v>0</v>
      </c>
      <c r="Y670" s="59">
        <v>0</v>
      </c>
      <c r="Z670" s="59" t="s">
        <v>140</v>
      </c>
    </row>
    <row r="671" spans="1:26">
      <c r="A671" s="93" t="s">
        <v>1372</v>
      </c>
      <c r="B671" s="93" t="s">
        <v>45</v>
      </c>
      <c r="C671" s="93" t="s">
        <v>119</v>
      </c>
      <c r="D671" s="93">
        <v>2015</v>
      </c>
      <c r="E671" s="93" t="s">
        <v>7</v>
      </c>
      <c r="F671" s="93" t="s">
        <v>106</v>
      </c>
      <c r="G671" s="145"/>
      <c r="H671" s="89">
        <v>0</v>
      </c>
      <c r="I671" s="89">
        <v>0</v>
      </c>
      <c r="J671" s="253">
        <v>0</v>
      </c>
      <c r="K671" s="89"/>
      <c r="L671" s="89"/>
      <c r="M671" s="89">
        <v>0</v>
      </c>
      <c r="N671" s="89">
        <v>0</v>
      </c>
      <c r="O671" s="89">
        <v>0</v>
      </c>
      <c r="P671" s="141">
        <v>0</v>
      </c>
      <c r="Q671" s="142"/>
      <c r="R671" s="89">
        <v>0</v>
      </c>
      <c r="S671" s="59">
        <v>0</v>
      </c>
      <c r="T671" s="59">
        <v>0</v>
      </c>
      <c r="U671" s="59"/>
      <c r="V671" s="59"/>
      <c r="W671" s="59">
        <v>0</v>
      </c>
      <c r="X671" s="59">
        <v>0</v>
      </c>
      <c r="Y671" s="59">
        <v>0</v>
      </c>
      <c r="Z671" s="59" t="s">
        <v>140</v>
      </c>
    </row>
    <row r="672" spans="1:26">
      <c r="A672" s="93" t="s">
        <v>1377</v>
      </c>
      <c r="B672" s="93" t="s">
        <v>45</v>
      </c>
      <c r="C672" s="93" t="s">
        <v>119</v>
      </c>
      <c r="D672" s="93">
        <v>2015</v>
      </c>
      <c r="E672" s="93" t="s">
        <v>7</v>
      </c>
      <c r="F672" s="93" t="s">
        <v>109</v>
      </c>
      <c r="G672" s="145"/>
      <c r="H672" s="89">
        <v>3.6553860785056417E-6</v>
      </c>
      <c r="I672" s="89">
        <v>3.6553860785056417E-6</v>
      </c>
      <c r="J672" s="253">
        <v>0</v>
      </c>
      <c r="K672" s="89"/>
      <c r="L672" s="89"/>
      <c r="M672" s="89">
        <v>1.0528130263497735E-6</v>
      </c>
      <c r="N672" s="89">
        <v>0</v>
      </c>
      <c r="O672" s="89">
        <v>2.6025730521558684E-6</v>
      </c>
      <c r="P672" s="141">
        <v>0</v>
      </c>
      <c r="Q672" s="142"/>
      <c r="R672" s="89">
        <v>9.6940838801969632E-6</v>
      </c>
      <c r="S672" s="59">
        <v>9.6940838801969632E-6</v>
      </c>
      <c r="T672" s="59">
        <v>0</v>
      </c>
      <c r="U672" s="59"/>
      <c r="V672" s="59"/>
      <c r="W672" s="59">
        <v>2.7920601458795993E-6</v>
      </c>
      <c r="X672" s="59">
        <v>0</v>
      </c>
      <c r="Y672" s="59">
        <v>6.9020237343173638E-6</v>
      </c>
      <c r="Z672" s="59" t="s">
        <v>140</v>
      </c>
    </row>
    <row r="673" spans="1:26">
      <c r="A673" s="93" t="s">
        <v>1379</v>
      </c>
      <c r="B673" s="93" t="s">
        <v>45</v>
      </c>
      <c r="C673" s="93" t="s">
        <v>119</v>
      </c>
      <c r="D673" s="93">
        <v>2015</v>
      </c>
      <c r="E673" s="93" t="s">
        <v>7</v>
      </c>
      <c r="F673" s="93" t="s">
        <v>144</v>
      </c>
      <c r="G673" s="145"/>
      <c r="H673" s="89">
        <v>0</v>
      </c>
      <c r="I673" s="89">
        <v>0</v>
      </c>
      <c r="J673" s="253">
        <v>0</v>
      </c>
      <c r="K673" s="89"/>
      <c r="L673" s="89"/>
      <c r="M673" s="89">
        <v>0</v>
      </c>
      <c r="N673" s="89">
        <v>0</v>
      </c>
      <c r="O673" s="89">
        <v>0</v>
      </c>
      <c r="P673" s="141">
        <v>0</v>
      </c>
      <c r="Q673" s="142"/>
      <c r="R673" s="89">
        <v>0</v>
      </c>
      <c r="S673" s="59">
        <v>0</v>
      </c>
      <c r="T673" s="59">
        <v>0</v>
      </c>
      <c r="U673" s="59"/>
      <c r="V673" s="59"/>
      <c r="W673" s="59">
        <v>0</v>
      </c>
      <c r="X673" s="59">
        <v>0</v>
      </c>
      <c r="Y673" s="59">
        <v>0</v>
      </c>
      <c r="Z673" s="59" t="s">
        <v>140</v>
      </c>
    </row>
    <row r="674" spans="1:26">
      <c r="A674" s="93" t="s">
        <v>1378</v>
      </c>
      <c r="B674" s="93" t="s">
        <v>45</v>
      </c>
      <c r="C674" s="93" t="s">
        <v>119</v>
      </c>
      <c r="D674" s="93">
        <v>2015</v>
      </c>
      <c r="E674" s="93" t="s">
        <v>7</v>
      </c>
      <c r="F674" s="93" t="s">
        <v>147</v>
      </c>
      <c r="G674" s="145"/>
      <c r="H674" s="89">
        <v>3.6553860785056417E-6</v>
      </c>
      <c r="I674" s="89">
        <v>3.6553860785056417E-6</v>
      </c>
      <c r="J674" s="253">
        <v>0</v>
      </c>
      <c r="K674" s="89"/>
      <c r="L674" s="89"/>
      <c r="M674" s="89">
        <v>1.0528130263497735E-6</v>
      </c>
      <c r="N674" s="89">
        <v>0</v>
      </c>
      <c r="O674" s="89">
        <v>2.6025730521558684E-6</v>
      </c>
      <c r="P674" s="141">
        <v>0</v>
      </c>
      <c r="Q674" s="142"/>
      <c r="R674" s="89">
        <v>9.6940838801969632E-6</v>
      </c>
      <c r="S674" s="59">
        <v>9.6940838801969632E-6</v>
      </c>
      <c r="T674" s="59">
        <v>0</v>
      </c>
      <c r="U674" s="59"/>
      <c r="V674" s="59"/>
      <c r="W674" s="59">
        <v>2.7920601458795993E-6</v>
      </c>
      <c r="X674" s="59">
        <v>0</v>
      </c>
      <c r="Y674" s="59">
        <v>6.9020237343173638E-6</v>
      </c>
      <c r="Z674" s="59" t="s">
        <v>140</v>
      </c>
    </row>
    <row r="675" spans="1:26">
      <c r="A675" s="93" t="s">
        <v>1360</v>
      </c>
      <c r="B675" s="93" t="s">
        <v>45</v>
      </c>
      <c r="C675" s="93" t="s">
        <v>119</v>
      </c>
      <c r="D675" s="93">
        <v>2015</v>
      </c>
      <c r="E675" s="93" t="s">
        <v>7</v>
      </c>
      <c r="F675" s="93" t="s">
        <v>2</v>
      </c>
      <c r="G675" s="145"/>
      <c r="H675" s="89">
        <v>1.6894658653805112</v>
      </c>
      <c r="I675" s="89">
        <v>1.6894658653805112</v>
      </c>
      <c r="J675" s="253">
        <v>0</v>
      </c>
      <c r="K675" s="89"/>
      <c r="L675" s="89"/>
      <c r="M675" s="89">
        <v>0.48287546006229931</v>
      </c>
      <c r="N675" s="89">
        <v>0</v>
      </c>
      <c r="O675" s="89">
        <v>0.48936013839246539</v>
      </c>
      <c r="P675" s="141">
        <v>0.71723026692574654</v>
      </c>
      <c r="Q675" s="142"/>
      <c r="R675" s="89">
        <v>0.79488567297168033</v>
      </c>
      <c r="S675" s="59">
        <v>0.79488567297168033</v>
      </c>
      <c r="T675" s="59">
        <v>0</v>
      </c>
      <c r="U675" s="59"/>
      <c r="V675" s="59"/>
      <c r="W675" s="59">
        <v>0.39479194718150312</v>
      </c>
      <c r="X675" s="59">
        <v>0</v>
      </c>
      <c r="Y675" s="59">
        <v>0.40009372579017721</v>
      </c>
      <c r="Z675" s="59" t="s">
        <v>140</v>
      </c>
    </row>
    <row r="676" spans="1:26">
      <c r="A676" s="93" t="s">
        <v>1366</v>
      </c>
      <c r="B676" s="93" t="s">
        <v>45</v>
      </c>
      <c r="C676" s="93" t="s">
        <v>119</v>
      </c>
      <c r="D676" s="93">
        <v>2015</v>
      </c>
      <c r="E676" s="93" t="s">
        <v>7</v>
      </c>
      <c r="F676" s="93" t="s">
        <v>6</v>
      </c>
      <c r="G676" s="145"/>
      <c r="H676" s="89">
        <v>0.46292828118021057</v>
      </c>
      <c r="I676" s="89">
        <v>0.46198775696771366</v>
      </c>
      <c r="J676" s="253">
        <v>9.4052421249692531E-4</v>
      </c>
      <c r="K676" s="89"/>
      <c r="L676" s="89"/>
      <c r="M676" s="89">
        <v>2.7614612017124354E-2</v>
      </c>
      <c r="N676" s="89">
        <v>9.4052421249692531E-4</v>
      </c>
      <c r="O676" s="89">
        <v>8.6198717588854903E-2</v>
      </c>
      <c r="P676" s="141">
        <v>0.34817442736173443</v>
      </c>
      <c r="Q676" s="142"/>
      <c r="R676" s="89">
        <v>0.10440160891107206</v>
      </c>
      <c r="S676" s="59">
        <v>0.10243199664538134</v>
      </c>
      <c r="T676" s="59">
        <v>1.969612265690718E-3</v>
      </c>
      <c r="U676" s="59"/>
      <c r="V676" s="59"/>
      <c r="W676" s="59">
        <v>2.4853150815411919E-2</v>
      </c>
      <c r="X676" s="59">
        <v>1.969612265690718E-3</v>
      </c>
      <c r="Y676" s="59">
        <v>7.757884582996942E-2</v>
      </c>
      <c r="Z676" s="59" t="s">
        <v>140</v>
      </c>
    </row>
    <row r="677" spans="1:26">
      <c r="A677" s="93" t="s">
        <v>1368</v>
      </c>
      <c r="B677" s="93" t="s">
        <v>45</v>
      </c>
      <c r="C677" s="93" t="s">
        <v>119</v>
      </c>
      <c r="D677" s="93">
        <v>2015</v>
      </c>
      <c r="E677" s="93" t="s">
        <v>7</v>
      </c>
      <c r="F677" s="93" t="s">
        <v>12</v>
      </c>
      <c r="G677" s="145"/>
      <c r="H677" s="89">
        <v>4.5720103125418881</v>
      </c>
      <c r="I677" s="89">
        <v>4.5720103125418881</v>
      </c>
      <c r="J677" s="253">
        <v>0</v>
      </c>
      <c r="K677" s="89"/>
      <c r="L677" s="89"/>
      <c r="M677" s="89">
        <v>3.7418441064961101</v>
      </c>
      <c r="N677" s="89">
        <v>0</v>
      </c>
      <c r="O677" s="89">
        <v>0.83016620604577751</v>
      </c>
      <c r="P677" s="141">
        <v>0</v>
      </c>
      <c r="Q677" s="142"/>
      <c r="R677" s="89">
        <v>4.0757455787694612</v>
      </c>
      <c r="S677" s="59">
        <v>4.0757455787694612</v>
      </c>
      <c r="T677" s="59">
        <v>0</v>
      </c>
      <c r="U677" s="59"/>
      <c r="V677" s="59"/>
      <c r="W677" s="59">
        <v>3.3356890144495623</v>
      </c>
      <c r="X677" s="59">
        <v>0</v>
      </c>
      <c r="Y677" s="59">
        <v>0.74005656431989864</v>
      </c>
      <c r="Z677" s="59" t="s">
        <v>140</v>
      </c>
    </row>
    <row r="678" spans="1:26">
      <c r="A678" s="93" t="s">
        <v>1364</v>
      </c>
      <c r="B678" s="93" t="s">
        <v>45</v>
      </c>
      <c r="C678" s="93" t="s">
        <v>119</v>
      </c>
      <c r="D678" s="93">
        <v>2015</v>
      </c>
      <c r="E678" s="93" t="s">
        <v>7</v>
      </c>
      <c r="F678" s="93" t="s">
        <v>5</v>
      </c>
      <c r="G678" s="145"/>
      <c r="H678" s="89">
        <v>0.65394995356269214</v>
      </c>
      <c r="I678" s="89">
        <v>0.65394995356269214</v>
      </c>
      <c r="J678" s="253">
        <v>0</v>
      </c>
      <c r="K678" s="89"/>
      <c r="L678" s="89"/>
      <c r="M678" s="89">
        <v>0.61349983067665259</v>
      </c>
      <c r="N678" s="89">
        <v>0</v>
      </c>
      <c r="O678" s="89">
        <v>4.0450122886039552E-2</v>
      </c>
      <c r="P678" s="141">
        <v>0</v>
      </c>
      <c r="Q678" s="142"/>
      <c r="R678" s="89">
        <v>0.38185166487980921</v>
      </c>
      <c r="S678" s="59">
        <v>0.38185166487980921</v>
      </c>
      <c r="T678" s="59">
        <v>0</v>
      </c>
      <c r="U678" s="59"/>
      <c r="V678" s="59"/>
      <c r="W678" s="59">
        <v>0.35823220182383958</v>
      </c>
      <c r="X678" s="59">
        <v>0</v>
      </c>
      <c r="Y678" s="59">
        <v>2.3619463055969649E-2</v>
      </c>
      <c r="Z678" s="59" t="s">
        <v>140</v>
      </c>
    </row>
    <row r="679" spans="1:26">
      <c r="A679" s="93" t="s">
        <v>1373</v>
      </c>
      <c r="B679" s="93" t="s">
        <v>45</v>
      </c>
      <c r="C679" s="93" t="s">
        <v>119</v>
      </c>
      <c r="D679" s="93">
        <v>2015</v>
      </c>
      <c r="E679" s="93" t="s">
        <v>7</v>
      </c>
      <c r="F679" s="93" t="s">
        <v>4</v>
      </c>
      <c r="G679" s="145"/>
      <c r="H679" s="89">
        <v>5.4566318187313501</v>
      </c>
      <c r="I679" s="89">
        <v>5.4566318187313501</v>
      </c>
      <c r="J679" s="253">
        <v>0</v>
      </c>
      <c r="K679" s="89"/>
      <c r="L679" s="89"/>
      <c r="M679" s="89">
        <v>5.0350476219603246</v>
      </c>
      <c r="N679" s="89">
        <v>0</v>
      </c>
      <c r="O679" s="89">
        <v>0.2483974352973673</v>
      </c>
      <c r="P679" s="141">
        <v>0.17318676147365797</v>
      </c>
      <c r="Q679" s="142"/>
      <c r="R679" s="89">
        <v>3.2959254747895543</v>
      </c>
      <c r="S679" s="59">
        <v>3.2959254747895543</v>
      </c>
      <c r="T679" s="59">
        <v>0</v>
      </c>
      <c r="U679" s="59"/>
      <c r="V679" s="59"/>
      <c r="W679" s="59">
        <v>3.1409698679844142</v>
      </c>
      <c r="X679" s="59">
        <v>0</v>
      </c>
      <c r="Y679" s="59">
        <v>0.15495560680513989</v>
      </c>
      <c r="Z679" s="59" t="s">
        <v>140</v>
      </c>
    </row>
    <row r="680" spans="1:26">
      <c r="A680" s="93" t="s">
        <v>1385</v>
      </c>
      <c r="B680" s="93" t="s">
        <v>47</v>
      </c>
      <c r="C680" s="93" t="s">
        <v>119</v>
      </c>
      <c r="D680" s="93">
        <v>2015</v>
      </c>
      <c r="E680" s="93" t="s">
        <v>7</v>
      </c>
      <c r="F680" s="93" t="s">
        <v>8</v>
      </c>
      <c r="G680" s="145"/>
      <c r="H680" s="89">
        <v>5.6927563915235995</v>
      </c>
      <c r="I680" s="89">
        <v>5.6899742703970571</v>
      </c>
      <c r="J680" s="253">
        <v>2.782121126542286E-3</v>
      </c>
      <c r="K680" s="89"/>
      <c r="L680" s="89"/>
      <c r="M680" s="89">
        <v>5.00897541778322</v>
      </c>
      <c r="N680" s="89">
        <v>2.782121126542286E-3</v>
      </c>
      <c r="O680" s="89">
        <v>0.48992595946193984</v>
      </c>
      <c r="P680" s="141">
        <v>0.19107289315189707</v>
      </c>
      <c r="Q680" s="142"/>
      <c r="R680" s="89">
        <v>4.5027310440668638</v>
      </c>
      <c r="S680" s="59">
        <v>4.4969048252171362</v>
      </c>
      <c r="T680" s="59">
        <v>5.8262188497277831E-3</v>
      </c>
      <c r="U680" s="59"/>
      <c r="V680" s="59"/>
      <c r="W680" s="59">
        <v>4.0851702401347856</v>
      </c>
      <c r="X680" s="59">
        <v>5.8262188497277831E-3</v>
      </c>
      <c r="Y680" s="59">
        <v>0.41173458508235017</v>
      </c>
      <c r="Z680" s="59" t="s">
        <v>140</v>
      </c>
    </row>
    <row r="681" spans="1:26">
      <c r="A681" s="93" t="s">
        <v>1402</v>
      </c>
      <c r="B681" s="93" t="s">
        <v>47</v>
      </c>
      <c r="C681" s="93" t="s">
        <v>119</v>
      </c>
      <c r="D681" s="93">
        <v>2015</v>
      </c>
      <c r="E681" s="93" t="s">
        <v>7</v>
      </c>
      <c r="F681" s="93" t="s">
        <v>84</v>
      </c>
      <c r="G681" s="145"/>
      <c r="H681" s="89">
        <v>0</v>
      </c>
      <c r="I681" s="89">
        <v>0</v>
      </c>
      <c r="J681" s="253">
        <v>0</v>
      </c>
      <c r="K681" s="89"/>
      <c r="L681" s="89"/>
      <c r="M681" s="89">
        <v>0</v>
      </c>
      <c r="N681" s="89">
        <v>0</v>
      </c>
      <c r="O681" s="89">
        <v>0</v>
      </c>
      <c r="P681" s="141">
        <v>0</v>
      </c>
      <c r="Q681" s="142"/>
      <c r="R681" s="89">
        <v>0</v>
      </c>
      <c r="S681" s="59">
        <v>0</v>
      </c>
      <c r="T681" s="59">
        <v>0</v>
      </c>
      <c r="U681" s="59"/>
      <c r="V681" s="59"/>
      <c r="W681" s="59">
        <v>0</v>
      </c>
      <c r="X681" s="59">
        <v>0</v>
      </c>
      <c r="Y681" s="59">
        <v>0</v>
      </c>
      <c r="Z681" s="59" t="s">
        <v>140</v>
      </c>
    </row>
    <row r="682" spans="1:26">
      <c r="A682" s="93" t="s">
        <v>1407</v>
      </c>
      <c r="B682" s="93" t="s">
        <v>47</v>
      </c>
      <c r="C682" s="93" t="s">
        <v>119</v>
      </c>
      <c r="D682" s="93">
        <v>2015</v>
      </c>
      <c r="E682" s="93" t="s">
        <v>7</v>
      </c>
      <c r="F682" s="93" t="s">
        <v>88</v>
      </c>
      <c r="G682" s="145"/>
      <c r="H682" s="89">
        <v>0</v>
      </c>
      <c r="I682" s="89">
        <v>0</v>
      </c>
      <c r="J682" s="253">
        <v>0</v>
      </c>
      <c r="K682" s="89"/>
      <c r="L682" s="89"/>
      <c r="M682" s="89">
        <v>0</v>
      </c>
      <c r="N682" s="89">
        <v>0</v>
      </c>
      <c r="O682" s="89">
        <v>0</v>
      </c>
      <c r="P682" s="141">
        <v>0</v>
      </c>
      <c r="Q682" s="142"/>
      <c r="R682" s="89">
        <v>0</v>
      </c>
      <c r="S682" s="59">
        <v>0</v>
      </c>
      <c r="T682" s="59">
        <v>0</v>
      </c>
      <c r="U682" s="59"/>
      <c r="V682" s="59"/>
      <c r="W682" s="59">
        <v>0</v>
      </c>
      <c r="X682" s="59">
        <v>0</v>
      </c>
      <c r="Y682" s="59">
        <v>0</v>
      </c>
      <c r="Z682" s="59" t="s">
        <v>140</v>
      </c>
    </row>
    <row r="683" spans="1:26">
      <c r="A683" s="93" t="s">
        <v>1409</v>
      </c>
      <c r="B683" s="93" t="s">
        <v>47</v>
      </c>
      <c r="C683" s="93" t="s">
        <v>119</v>
      </c>
      <c r="D683" s="93">
        <v>2015</v>
      </c>
      <c r="E683" s="93" t="s">
        <v>7</v>
      </c>
      <c r="F683" s="93" t="s">
        <v>89</v>
      </c>
      <c r="G683" s="145"/>
      <c r="H683" s="89">
        <v>0</v>
      </c>
      <c r="I683" s="89">
        <v>0</v>
      </c>
      <c r="J683" s="253">
        <v>0</v>
      </c>
      <c r="K683" s="89"/>
      <c r="L683" s="89"/>
      <c r="M683" s="89">
        <v>0</v>
      </c>
      <c r="N683" s="89">
        <v>0</v>
      </c>
      <c r="O683" s="89">
        <v>0</v>
      </c>
      <c r="P683" s="141">
        <v>0</v>
      </c>
      <c r="Q683" s="142"/>
      <c r="R683" s="89">
        <v>0</v>
      </c>
      <c r="S683" s="59">
        <v>0</v>
      </c>
      <c r="T683" s="59">
        <v>0</v>
      </c>
      <c r="U683" s="59"/>
      <c r="V683" s="59"/>
      <c r="W683" s="59">
        <v>0</v>
      </c>
      <c r="X683" s="59">
        <v>0</v>
      </c>
      <c r="Y683" s="59">
        <v>0</v>
      </c>
      <c r="Z683" s="59" t="s">
        <v>140</v>
      </c>
    </row>
    <row r="684" spans="1:26">
      <c r="A684" s="93" t="s">
        <v>1389</v>
      </c>
      <c r="B684" s="93" t="s">
        <v>47</v>
      </c>
      <c r="C684" s="93" t="s">
        <v>119</v>
      </c>
      <c r="D684" s="93">
        <v>2015</v>
      </c>
      <c r="E684" s="93" t="s">
        <v>7</v>
      </c>
      <c r="F684" s="93" t="s">
        <v>3</v>
      </c>
      <c r="G684" s="145"/>
      <c r="H684" s="89">
        <v>2.0169768042432046</v>
      </c>
      <c r="I684" s="89">
        <v>2.0169768042432046</v>
      </c>
      <c r="J684" s="253">
        <v>0</v>
      </c>
      <c r="K684" s="89"/>
      <c r="L684" s="89"/>
      <c r="M684" s="89">
        <v>1.8814674568239196</v>
      </c>
      <c r="N684" s="89">
        <v>0</v>
      </c>
      <c r="O684" s="89">
        <v>0.13550934741928505</v>
      </c>
      <c r="P684" s="141">
        <v>0</v>
      </c>
      <c r="Q684" s="142"/>
      <c r="R684" s="89">
        <v>1.6030778436178879</v>
      </c>
      <c r="S684" s="59">
        <v>1.6030778436178879</v>
      </c>
      <c r="T684" s="59">
        <v>0</v>
      </c>
      <c r="U684" s="59"/>
      <c r="V684" s="59"/>
      <c r="W684" s="59">
        <v>1.4953760435803396</v>
      </c>
      <c r="X684" s="59">
        <v>0</v>
      </c>
      <c r="Y684" s="59">
        <v>0.10770180003754823</v>
      </c>
      <c r="Z684" s="59" t="s">
        <v>140</v>
      </c>
    </row>
    <row r="685" spans="1:26">
      <c r="A685" s="93" t="s">
        <v>1397</v>
      </c>
      <c r="B685" s="93" t="s">
        <v>47</v>
      </c>
      <c r="C685" s="93" t="s">
        <v>119</v>
      </c>
      <c r="D685" s="93">
        <v>2015</v>
      </c>
      <c r="E685" s="93" t="s">
        <v>7</v>
      </c>
      <c r="F685" s="93" t="s">
        <v>105</v>
      </c>
      <c r="G685" s="145"/>
      <c r="H685" s="89">
        <v>0</v>
      </c>
      <c r="I685" s="89">
        <v>0</v>
      </c>
      <c r="J685" s="253">
        <v>0</v>
      </c>
      <c r="K685" s="89"/>
      <c r="L685" s="89"/>
      <c r="M685" s="89">
        <v>0</v>
      </c>
      <c r="N685" s="89">
        <v>0</v>
      </c>
      <c r="O685" s="89">
        <v>0</v>
      </c>
      <c r="P685" s="141">
        <v>0</v>
      </c>
      <c r="Q685" s="142"/>
      <c r="R685" s="89">
        <v>0</v>
      </c>
      <c r="S685" s="59">
        <v>0</v>
      </c>
      <c r="T685" s="59">
        <v>0</v>
      </c>
      <c r="U685" s="59"/>
      <c r="V685" s="59"/>
      <c r="W685" s="59">
        <v>0</v>
      </c>
      <c r="X685" s="59">
        <v>0</v>
      </c>
      <c r="Y685" s="59">
        <v>0</v>
      </c>
      <c r="Z685" s="59" t="s">
        <v>140</v>
      </c>
    </row>
    <row r="686" spans="1:26">
      <c r="A686" s="93" t="s">
        <v>1399</v>
      </c>
      <c r="B686" s="93" t="s">
        <v>47</v>
      </c>
      <c r="C686" s="93" t="s">
        <v>119</v>
      </c>
      <c r="D686" s="93">
        <v>2015</v>
      </c>
      <c r="E686" s="93" t="s">
        <v>7</v>
      </c>
      <c r="F686" s="93" t="s">
        <v>106</v>
      </c>
      <c r="G686" s="145"/>
      <c r="H686" s="89">
        <v>0</v>
      </c>
      <c r="I686" s="89">
        <v>0</v>
      </c>
      <c r="J686" s="253">
        <v>0</v>
      </c>
      <c r="K686" s="89"/>
      <c r="L686" s="89"/>
      <c r="M686" s="89">
        <v>0</v>
      </c>
      <c r="N686" s="89">
        <v>0</v>
      </c>
      <c r="O686" s="89">
        <v>0</v>
      </c>
      <c r="P686" s="141">
        <v>0</v>
      </c>
      <c r="Q686" s="142"/>
      <c r="R686" s="89">
        <v>0</v>
      </c>
      <c r="S686" s="59">
        <v>0</v>
      </c>
      <c r="T686" s="59">
        <v>0</v>
      </c>
      <c r="U686" s="59"/>
      <c r="V686" s="59"/>
      <c r="W686" s="59">
        <v>0</v>
      </c>
      <c r="X686" s="59">
        <v>0</v>
      </c>
      <c r="Y686" s="59">
        <v>0</v>
      </c>
      <c r="Z686" s="59" t="s">
        <v>140</v>
      </c>
    </row>
    <row r="687" spans="1:26">
      <c r="A687" s="93" t="s">
        <v>1404</v>
      </c>
      <c r="B687" s="93" t="s">
        <v>47</v>
      </c>
      <c r="C687" s="93" t="s">
        <v>119</v>
      </c>
      <c r="D687" s="93">
        <v>2015</v>
      </c>
      <c r="E687" s="93" t="s">
        <v>7</v>
      </c>
      <c r="F687" s="93" t="s">
        <v>109</v>
      </c>
      <c r="G687" s="145"/>
      <c r="H687" s="89">
        <v>6.5243684249768705E-3</v>
      </c>
      <c r="I687" s="89">
        <v>6.5243684249768705E-3</v>
      </c>
      <c r="J687" s="253">
        <v>0</v>
      </c>
      <c r="K687" s="89"/>
      <c r="L687" s="89"/>
      <c r="M687" s="89">
        <v>5.2568783028839796E-3</v>
      </c>
      <c r="N687" s="89">
        <v>0</v>
      </c>
      <c r="O687" s="89">
        <v>1.2674901220928912E-3</v>
      </c>
      <c r="P687" s="141">
        <v>0</v>
      </c>
      <c r="Q687" s="142"/>
      <c r="R687" s="89">
        <v>1.730262506303866E-2</v>
      </c>
      <c r="S687" s="59">
        <v>1.730262506303866E-2</v>
      </c>
      <c r="T687" s="59">
        <v>0</v>
      </c>
      <c r="U687" s="59"/>
      <c r="V687" s="59"/>
      <c r="W687" s="59">
        <v>1.3941241259248314E-2</v>
      </c>
      <c r="X687" s="59">
        <v>0</v>
      </c>
      <c r="Y687" s="59">
        <v>3.3613838037903476E-3</v>
      </c>
      <c r="Z687" s="59" t="s">
        <v>140</v>
      </c>
    </row>
    <row r="688" spans="1:26">
      <c r="A688" s="93" t="s">
        <v>1406</v>
      </c>
      <c r="B688" s="93" t="s">
        <v>47</v>
      </c>
      <c r="C688" s="93" t="s">
        <v>119</v>
      </c>
      <c r="D688" s="93">
        <v>2015</v>
      </c>
      <c r="E688" s="93" t="s">
        <v>7</v>
      </c>
      <c r="F688" s="93" t="s">
        <v>144</v>
      </c>
      <c r="G688" s="145"/>
      <c r="H688" s="89">
        <v>0</v>
      </c>
      <c r="I688" s="89">
        <v>0</v>
      </c>
      <c r="J688" s="253">
        <v>0</v>
      </c>
      <c r="K688" s="89"/>
      <c r="L688" s="89"/>
      <c r="M688" s="89">
        <v>0</v>
      </c>
      <c r="N688" s="89">
        <v>0</v>
      </c>
      <c r="O688" s="89">
        <v>0</v>
      </c>
      <c r="P688" s="141">
        <v>0</v>
      </c>
      <c r="Q688" s="142"/>
      <c r="R688" s="89">
        <v>0</v>
      </c>
      <c r="S688" s="59">
        <v>0</v>
      </c>
      <c r="T688" s="59">
        <v>0</v>
      </c>
      <c r="U688" s="59"/>
      <c r="V688" s="59"/>
      <c r="W688" s="59">
        <v>0</v>
      </c>
      <c r="X688" s="59">
        <v>0</v>
      </c>
      <c r="Y688" s="59">
        <v>0</v>
      </c>
      <c r="Z688" s="59" t="s">
        <v>140</v>
      </c>
    </row>
    <row r="689" spans="1:26">
      <c r="A689" s="93" t="s">
        <v>1405</v>
      </c>
      <c r="B689" s="93" t="s">
        <v>47</v>
      </c>
      <c r="C689" s="93" t="s">
        <v>119</v>
      </c>
      <c r="D689" s="93">
        <v>2015</v>
      </c>
      <c r="E689" s="93" t="s">
        <v>7</v>
      </c>
      <c r="F689" s="93" t="s">
        <v>147</v>
      </c>
      <c r="G689" s="145"/>
      <c r="H689" s="89">
        <v>6.5243684249768705E-3</v>
      </c>
      <c r="I689" s="89">
        <v>6.5243684249768705E-3</v>
      </c>
      <c r="J689" s="253">
        <v>0</v>
      </c>
      <c r="K689" s="89"/>
      <c r="L689" s="89"/>
      <c r="M689" s="89">
        <v>5.2568783028839796E-3</v>
      </c>
      <c r="N689" s="89">
        <v>0</v>
      </c>
      <c r="O689" s="89">
        <v>1.2674901220928912E-3</v>
      </c>
      <c r="P689" s="141">
        <v>0</v>
      </c>
      <c r="Q689" s="142"/>
      <c r="R689" s="89">
        <v>1.730262506303866E-2</v>
      </c>
      <c r="S689" s="59">
        <v>1.730262506303866E-2</v>
      </c>
      <c r="T689" s="59">
        <v>0</v>
      </c>
      <c r="U689" s="59"/>
      <c r="V689" s="59"/>
      <c r="W689" s="59">
        <v>1.3941241259248314E-2</v>
      </c>
      <c r="X689" s="59">
        <v>0</v>
      </c>
      <c r="Y689" s="59">
        <v>3.3613838037903476E-3</v>
      </c>
      <c r="Z689" s="59" t="s">
        <v>140</v>
      </c>
    </row>
    <row r="690" spans="1:26">
      <c r="A690" s="93" t="s">
        <v>1387</v>
      </c>
      <c r="B690" s="93" t="s">
        <v>47</v>
      </c>
      <c r="C690" s="93" t="s">
        <v>119</v>
      </c>
      <c r="D690" s="93">
        <v>2015</v>
      </c>
      <c r="E690" s="93" t="s">
        <v>7</v>
      </c>
      <c r="F690" s="93" t="s">
        <v>2</v>
      </c>
      <c r="G690" s="145"/>
      <c r="H690" s="89">
        <v>3.0678524429748526</v>
      </c>
      <c r="I690" s="89">
        <v>3.0678524429748526</v>
      </c>
      <c r="J690" s="253">
        <v>0</v>
      </c>
      <c r="K690" s="89"/>
      <c r="L690" s="89"/>
      <c r="M690" s="89">
        <v>2.7027238665096651</v>
      </c>
      <c r="N690" s="89">
        <v>0</v>
      </c>
      <c r="O690" s="89">
        <v>0.26673960065250507</v>
      </c>
      <c r="P690" s="141">
        <v>9.83889758126828E-2</v>
      </c>
      <c r="Q690" s="142"/>
      <c r="R690" s="89">
        <v>2.4808680202238893</v>
      </c>
      <c r="S690" s="59">
        <v>2.4808680202238893</v>
      </c>
      <c r="T690" s="59">
        <v>0</v>
      </c>
      <c r="U690" s="59"/>
      <c r="V690" s="59"/>
      <c r="W690" s="59">
        <v>2.2580177469997831</v>
      </c>
      <c r="X690" s="59">
        <v>0</v>
      </c>
      <c r="Y690" s="59">
        <v>0.22285027322410611</v>
      </c>
      <c r="Z690" s="59" t="s">
        <v>140</v>
      </c>
    </row>
    <row r="691" spans="1:26">
      <c r="A691" s="93" t="s">
        <v>1393</v>
      </c>
      <c r="B691" s="93" t="s">
        <v>47</v>
      </c>
      <c r="C691" s="93" t="s">
        <v>119</v>
      </c>
      <c r="D691" s="93">
        <v>2015</v>
      </c>
      <c r="E691" s="93" t="s">
        <v>7</v>
      </c>
      <c r="F691" s="93" t="s">
        <v>6</v>
      </c>
      <c r="G691" s="145"/>
      <c r="H691" s="89">
        <v>0.30259313715675601</v>
      </c>
      <c r="I691" s="89">
        <v>0.29981101603021371</v>
      </c>
      <c r="J691" s="253">
        <v>2.782121126542286E-3</v>
      </c>
      <c r="K691" s="89"/>
      <c r="L691" s="89"/>
      <c r="M691" s="89">
        <v>0.12789113471372002</v>
      </c>
      <c r="N691" s="89">
        <v>2.782121126542286E-3</v>
      </c>
      <c r="O691" s="89">
        <v>7.9235963977279417E-2</v>
      </c>
      <c r="P691" s="141">
        <v>9.2683917339214258E-2</v>
      </c>
      <c r="Q691" s="142"/>
      <c r="R691" s="89">
        <v>0.19638314964544723</v>
      </c>
      <c r="S691" s="59">
        <v>0.19055693079571945</v>
      </c>
      <c r="T691" s="59">
        <v>5.8262188497277831E-3</v>
      </c>
      <c r="U691" s="59"/>
      <c r="V691" s="59"/>
      <c r="W691" s="59">
        <v>0.1176598439366224</v>
      </c>
      <c r="X691" s="59">
        <v>5.8262188497277831E-3</v>
      </c>
      <c r="Y691" s="59">
        <v>7.2897086859097057E-2</v>
      </c>
      <c r="Z691" s="59" t="s">
        <v>140</v>
      </c>
    </row>
    <row r="692" spans="1:26">
      <c r="A692" s="93" t="s">
        <v>1395</v>
      </c>
      <c r="B692" s="93" t="s">
        <v>47</v>
      </c>
      <c r="C692" s="93" t="s">
        <v>119</v>
      </c>
      <c r="D692" s="93">
        <v>2015</v>
      </c>
      <c r="E692" s="93" t="s">
        <v>7</v>
      </c>
      <c r="F692" s="93" t="s">
        <v>12</v>
      </c>
      <c r="G692" s="145"/>
      <c r="H692" s="89">
        <v>1.0000000000000003E-5</v>
      </c>
      <c r="I692" s="89">
        <v>1.0000000000000003E-5</v>
      </c>
      <c r="J692" s="253">
        <v>0</v>
      </c>
      <c r="K692" s="89"/>
      <c r="L692" s="89"/>
      <c r="M692" s="89">
        <v>8.969956550866988E-6</v>
      </c>
      <c r="N692" s="89">
        <v>0</v>
      </c>
      <c r="O692" s="89">
        <v>1.0300434491330151E-6</v>
      </c>
      <c r="P692" s="141">
        <v>0</v>
      </c>
      <c r="Q692" s="142"/>
      <c r="R692" s="89">
        <v>9.347311375099936E-6</v>
      </c>
      <c r="S692" s="59">
        <v>9.347311375099936E-6</v>
      </c>
      <c r="T692" s="59">
        <v>0</v>
      </c>
      <c r="U692" s="59"/>
      <c r="V692" s="59"/>
      <c r="W692" s="59">
        <v>8.3844976902071155E-6</v>
      </c>
      <c r="X692" s="59">
        <v>0</v>
      </c>
      <c r="Y692" s="59">
        <v>9.6281368489281995E-7</v>
      </c>
      <c r="Z692" s="59" t="s">
        <v>140</v>
      </c>
    </row>
    <row r="693" spans="1:26">
      <c r="A693" s="93" t="s">
        <v>1391</v>
      </c>
      <c r="B693" s="93" t="s">
        <v>47</v>
      </c>
      <c r="C693" s="93" t="s">
        <v>119</v>
      </c>
      <c r="D693" s="93">
        <v>2015</v>
      </c>
      <c r="E693" s="93" t="s">
        <v>7</v>
      </c>
      <c r="F693" s="93" t="s">
        <v>5</v>
      </c>
      <c r="G693" s="145"/>
      <c r="H693" s="89">
        <v>0</v>
      </c>
      <c r="I693" s="89">
        <v>0</v>
      </c>
      <c r="J693" s="253">
        <v>0</v>
      </c>
      <c r="K693" s="89"/>
      <c r="L693" s="89"/>
      <c r="M693" s="89">
        <v>0</v>
      </c>
      <c r="N693" s="89">
        <v>0</v>
      </c>
      <c r="O693" s="89">
        <v>0</v>
      </c>
      <c r="P693" s="141">
        <v>0</v>
      </c>
      <c r="Q693" s="142"/>
      <c r="R693" s="89">
        <v>0</v>
      </c>
      <c r="S693" s="59">
        <v>0</v>
      </c>
      <c r="T693" s="59">
        <v>0</v>
      </c>
      <c r="U693" s="59"/>
      <c r="V693" s="59"/>
      <c r="W693" s="59">
        <v>0</v>
      </c>
      <c r="X693" s="59">
        <v>0</v>
      </c>
      <c r="Y693" s="59">
        <v>0</v>
      </c>
      <c r="Z693" s="59" t="s">
        <v>140</v>
      </c>
    </row>
    <row r="694" spans="1:26">
      <c r="A694" s="93" t="s">
        <v>1400</v>
      </c>
      <c r="B694" s="93" t="s">
        <v>47</v>
      </c>
      <c r="C694" s="93" t="s">
        <v>119</v>
      </c>
      <c r="D694" s="93">
        <v>2015</v>
      </c>
      <c r="E694" s="93" t="s">
        <v>7</v>
      </c>
      <c r="F694" s="93" t="s">
        <v>4</v>
      </c>
      <c r="G694" s="145"/>
      <c r="H694" s="89">
        <v>0.2987996387238086</v>
      </c>
      <c r="I694" s="89">
        <v>0.2987996387238086</v>
      </c>
      <c r="J694" s="253">
        <v>0</v>
      </c>
      <c r="K694" s="89"/>
      <c r="L694" s="89"/>
      <c r="M694" s="89">
        <v>0.29162711147648029</v>
      </c>
      <c r="N694" s="89">
        <v>0</v>
      </c>
      <c r="O694" s="89">
        <v>7.1725272473283017E-3</v>
      </c>
      <c r="P694" s="141">
        <v>0</v>
      </c>
      <c r="Q694" s="142"/>
      <c r="R694" s="89">
        <v>0.20509005820522519</v>
      </c>
      <c r="S694" s="59">
        <v>0.20509005820522519</v>
      </c>
      <c r="T694" s="59">
        <v>0</v>
      </c>
      <c r="U694" s="59"/>
      <c r="V694" s="59"/>
      <c r="W694" s="59">
        <v>0.20016697986110163</v>
      </c>
      <c r="X694" s="59">
        <v>0</v>
      </c>
      <c r="Y694" s="59">
        <v>4.9230783441235586E-3</v>
      </c>
      <c r="Z694" s="59" t="s">
        <v>140</v>
      </c>
    </row>
    <row r="695" spans="1:26">
      <c r="A695" s="93" t="s">
        <v>1412</v>
      </c>
      <c r="B695" s="93" t="s">
        <v>49</v>
      </c>
      <c r="C695" s="93" t="s">
        <v>119</v>
      </c>
      <c r="D695" s="93">
        <v>2015</v>
      </c>
      <c r="E695" s="93" t="s">
        <v>7</v>
      </c>
      <c r="F695" s="93" t="s">
        <v>8</v>
      </c>
      <c r="G695" s="145"/>
      <c r="H695" s="89">
        <v>0.85059149716400739</v>
      </c>
      <c r="I695" s="89">
        <v>0.33481595944982373</v>
      </c>
      <c r="J695" s="253">
        <v>0.51577553771418361</v>
      </c>
      <c r="K695" s="89"/>
      <c r="L695" s="89"/>
      <c r="M695" s="89">
        <v>0.23558582013769655</v>
      </c>
      <c r="N695" s="89">
        <v>0.51577553771418361</v>
      </c>
      <c r="O695" s="89">
        <v>9.9230139312127194E-2</v>
      </c>
      <c r="P695" s="141">
        <v>0</v>
      </c>
      <c r="Q695" s="142"/>
      <c r="R695" s="89">
        <v>1.3906265647116736</v>
      </c>
      <c r="S695" s="59">
        <v>0.31050782674946198</v>
      </c>
      <c r="T695" s="59">
        <v>1.0801187379622115</v>
      </c>
      <c r="U695" s="59"/>
      <c r="V695" s="59"/>
      <c r="W695" s="59">
        <v>0.21842960212905199</v>
      </c>
      <c r="X695" s="59">
        <v>1.0801187379622115</v>
      </c>
      <c r="Y695" s="59">
        <v>9.207822462040996E-2</v>
      </c>
      <c r="Z695" s="59" t="s">
        <v>140</v>
      </c>
    </row>
    <row r="696" spans="1:26">
      <c r="A696" s="93" t="s">
        <v>1429</v>
      </c>
      <c r="B696" s="93" t="s">
        <v>49</v>
      </c>
      <c r="C696" s="93" t="s">
        <v>119</v>
      </c>
      <c r="D696" s="93">
        <v>2015</v>
      </c>
      <c r="E696" s="93" t="s">
        <v>7</v>
      </c>
      <c r="F696" s="93" t="s">
        <v>84</v>
      </c>
      <c r="G696" s="145"/>
      <c r="H696" s="89">
        <v>0</v>
      </c>
      <c r="I696" s="89">
        <v>0</v>
      </c>
      <c r="J696" s="253">
        <v>0</v>
      </c>
      <c r="K696" s="89"/>
      <c r="L696" s="89"/>
      <c r="M696" s="89">
        <v>0</v>
      </c>
      <c r="N696" s="89">
        <v>0</v>
      </c>
      <c r="O696" s="89">
        <v>0</v>
      </c>
      <c r="P696" s="141">
        <v>0</v>
      </c>
      <c r="Q696" s="142"/>
      <c r="R696" s="89">
        <v>0</v>
      </c>
      <c r="S696" s="59">
        <v>0</v>
      </c>
      <c r="T696" s="59">
        <v>0</v>
      </c>
      <c r="U696" s="59"/>
      <c r="V696" s="59"/>
      <c r="W696" s="59">
        <v>0</v>
      </c>
      <c r="X696" s="59">
        <v>0</v>
      </c>
      <c r="Y696" s="59">
        <v>0</v>
      </c>
      <c r="Z696" s="59" t="s">
        <v>140</v>
      </c>
    </row>
    <row r="697" spans="1:26">
      <c r="A697" s="93" t="s">
        <v>1434</v>
      </c>
      <c r="B697" s="93" t="s">
        <v>49</v>
      </c>
      <c r="C697" s="93" t="s">
        <v>119</v>
      </c>
      <c r="D697" s="93">
        <v>2015</v>
      </c>
      <c r="E697" s="93" t="s">
        <v>7</v>
      </c>
      <c r="F697" s="93" t="s">
        <v>88</v>
      </c>
      <c r="G697" s="145"/>
      <c r="H697" s="89">
        <v>0</v>
      </c>
      <c r="I697" s="89">
        <v>0</v>
      </c>
      <c r="J697" s="253">
        <v>0</v>
      </c>
      <c r="K697" s="89"/>
      <c r="L697" s="89"/>
      <c r="M697" s="89">
        <v>0</v>
      </c>
      <c r="N697" s="89">
        <v>0</v>
      </c>
      <c r="O697" s="89">
        <v>0</v>
      </c>
      <c r="P697" s="141">
        <v>0</v>
      </c>
      <c r="Q697" s="142"/>
      <c r="R697" s="89">
        <v>0</v>
      </c>
      <c r="S697" s="59">
        <v>0</v>
      </c>
      <c r="T697" s="59">
        <v>0</v>
      </c>
      <c r="U697" s="59"/>
      <c r="V697" s="59"/>
      <c r="W697" s="59">
        <v>0</v>
      </c>
      <c r="X697" s="59">
        <v>0</v>
      </c>
      <c r="Y697" s="59">
        <v>0</v>
      </c>
      <c r="Z697" s="59" t="s">
        <v>140</v>
      </c>
    </row>
    <row r="698" spans="1:26">
      <c r="A698" s="93" t="s">
        <v>1436</v>
      </c>
      <c r="B698" s="93" t="s">
        <v>49</v>
      </c>
      <c r="C698" s="93" t="s">
        <v>119</v>
      </c>
      <c r="D698" s="93">
        <v>2015</v>
      </c>
      <c r="E698" s="93" t="s">
        <v>7</v>
      </c>
      <c r="F698" s="93" t="s">
        <v>89</v>
      </c>
      <c r="G698" s="145"/>
      <c r="H698" s="89">
        <v>0</v>
      </c>
      <c r="I698" s="89">
        <v>0</v>
      </c>
      <c r="J698" s="253">
        <v>0</v>
      </c>
      <c r="K698" s="89"/>
      <c r="L698" s="89"/>
      <c r="M698" s="89">
        <v>0</v>
      </c>
      <c r="N698" s="89">
        <v>0</v>
      </c>
      <c r="O698" s="89">
        <v>0</v>
      </c>
      <c r="P698" s="141">
        <v>0</v>
      </c>
      <c r="Q698" s="142"/>
      <c r="R698" s="89">
        <v>0</v>
      </c>
      <c r="S698" s="59">
        <v>0</v>
      </c>
      <c r="T698" s="59">
        <v>0</v>
      </c>
      <c r="U698" s="59"/>
      <c r="V698" s="59"/>
      <c r="W698" s="59">
        <v>0</v>
      </c>
      <c r="X698" s="59">
        <v>0</v>
      </c>
      <c r="Y698" s="59">
        <v>0</v>
      </c>
      <c r="Z698" s="59" t="s">
        <v>140</v>
      </c>
    </row>
    <row r="699" spans="1:26">
      <c r="A699" s="93" t="s">
        <v>1416</v>
      </c>
      <c r="B699" s="93" t="s">
        <v>49</v>
      </c>
      <c r="C699" s="93" t="s">
        <v>119</v>
      </c>
      <c r="D699" s="93">
        <v>2015</v>
      </c>
      <c r="E699" s="93" t="s">
        <v>7</v>
      </c>
      <c r="F699" s="93" t="s">
        <v>3</v>
      </c>
      <c r="G699" s="145"/>
      <c r="H699" s="89">
        <v>0</v>
      </c>
      <c r="I699" s="89">
        <v>0</v>
      </c>
      <c r="J699" s="253">
        <v>0</v>
      </c>
      <c r="K699" s="89"/>
      <c r="L699" s="89"/>
      <c r="M699" s="89">
        <v>0</v>
      </c>
      <c r="N699" s="89">
        <v>0</v>
      </c>
      <c r="O699" s="89">
        <v>0</v>
      </c>
      <c r="P699" s="141">
        <v>0</v>
      </c>
      <c r="Q699" s="142"/>
      <c r="R699" s="89">
        <v>0</v>
      </c>
      <c r="S699" s="59">
        <v>0</v>
      </c>
      <c r="T699" s="59">
        <v>0</v>
      </c>
      <c r="U699" s="59"/>
      <c r="V699" s="59"/>
      <c r="W699" s="59">
        <v>0</v>
      </c>
      <c r="X699" s="59">
        <v>0</v>
      </c>
      <c r="Y699" s="59">
        <v>0</v>
      </c>
      <c r="Z699" s="59" t="s">
        <v>140</v>
      </c>
    </row>
    <row r="700" spans="1:26">
      <c r="A700" s="93" t="s">
        <v>1424</v>
      </c>
      <c r="B700" s="93" t="s">
        <v>49</v>
      </c>
      <c r="C700" s="93" t="s">
        <v>119</v>
      </c>
      <c r="D700" s="93">
        <v>2015</v>
      </c>
      <c r="E700" s="93" t="s">
        <v>7</v>
      </c>
      <c r="F700" s="93" t="s">
        <v>105</v>
      </c>
      <c r="G700" s="145"/>
      <c r="H700" s="89">
        <v>0</v>
      </c>
      <c r="I700" s="89">
        <v>0</v>
      </c>
      <c r="J700" s="253">
        <v>0</v>
      </c>
      <c r="K700" s="89"/>
      <c r="L700" s="89"/>
      <c r="M700" s="89">
        <v>0</v>
      </c>
      <c r="N700" s="89">
        <v>0</v>
      </c>
      <c r="O700" s="89">
        <v>0</v>
      </c>
      <c r="P700" s="141">
        <v>0</v>
      </c>
      <c r="Q700" s="142"/>
      <c r="R700" s="89">
        <v>0</v>
      </c>
      <c r="S700" s="59">
        <v>0</v>
      </c>
      <c r="T700" s="59">
        <v>0</v>
      </c>
      <c r="U700" s="59"/>
      <c r="V700" s="59"/>
      <c r="W700" s="59">
        <v>0</v>
      </c>
      <c r="X700" s="59">
        <v>0</v>
      </c>
      <c r="Y700" s="59">
        <v>0</v>
      </c>
      <c r="Z700" s="59" t="s">
        <v>140</v>
      </c>
    </row>
    <row r="701" spans="1:26">
      <c r="A701" s="93" t="s">
        <v>1426</v>
      </c>
      <c r="B701" s="93" t="s">
        <v>49</v>
      </c>
      <c r="C701" s="93" t="s">
        <v>119</v>
      </c>
      <c r="D701" s="93">
        <v>2015</v>
      </c>
      <c r="E701" s="93" t="s">
        <v>7</v>
      </c>
      <c r="F701" s="93" t="s">
        <v>106</v>
      </c>
      <c r="G701" s="145"/>
      <c r="H701" s="89">
        <v>0</v>
      </c>
      <c r="I701" s="89">
        <v>0</v>
      </c>
      <c r="J701" s="253">
        <v>0</v>
      </c>
      <c r="K701" s="89"/>
      <c r="L701" s="89"/>
      <c r="M701" s="89">
        <v>0</v>
      </c>
      <c r="N701" s="89">
        <v>0</v>
      </c>
      <c r="O701" s="89">
        <v>0</v>
      </c>
      <c r="P701" s="141">
        <v>0</v>
      </c>
      <c r="Q701" s="142"/>
      <c r="R701" s="89">
        <v>0</v>
      </c>
      <c r="S701" s="59">
        <v>0</v>
      </c>
      <c r="T701" s="59">
        <v>0</v>
      </c>
      <c r="U701" s="59"/>
      <c r="V701" s="59"/>
      <c r="W701" s="59">
        <v>0</v>
      </c>
      <c r="X701" s="59">
        <v>0</v>
      </c>
      <c r="Y701" s="59">
        <v>0</v>
      </c>
      <c r="Z701" s="59" t="s">
        <v>140</v>
      </c>
    </row>
    <row r="702" spans="1:26">
      <c r="A702" s="93" t="s">
        <v>1431</v>
      </c>
      <c r="B702" s="93" t="s">
        <v>49</v>
      </c>
      <c r="C702" s="93" t="s">
        <v>119</v>
      </c>
      <c r="D702" s="93">
        <v>2015</v>
      </c>
      <c r="E702" s="93" t="s">
        <v>7</v>
      </c>
      <c r="F702" s="93" t="s">
        <v>109</v>
      </c>
      <c r="G702" s="145"/>
      <c r="H702" s="89">
        <v>8.6397532936689312E-3</v>
      </c>
      <c r="I702" s="89">
        <v>8.6397532936689312E-3</v>
      </c>
      <c r="J702" s="253">
        <v>0</v>
      </c>
      <c r="K702" s="89"/>
      <c r="L702" s="89"/>
      <c r="M702" s="89">
        <v>6.2099340977710407E-3</v>
      </c>
      <c r="N702" s="89">
        <v>0</v>
      </c>
      <c r="O702" s="89">
        <v>2.429819195897891E-3</v>
      </c>
      <c r="P702" s="141">
        <v>0</v>
      </c>
      <c r="Q702" s="142"/>
      <c r="R702" s="89">
        <v>2.2912625734810007E-2</v>
      </c>
      <c r="S702" s="59">
        <v>2.2912625734810007E-2</v>
      </c>
      <c r="T702" s="59">
        <v>0</v>
      </c>
      <c r="U702" s="59"/>
      <c r="V702" s="59"/>
      <c r="W702" s="59">
        <v>1.6468745227288799E-2</v>
      </c>
      <c r="X702" s="59">
        <v>0</v>
      </c>
      <c r="Y702" s="59">
        <v>6.4438805075212073E-3</v>
      </c>
      <c r="Z702" s="59" t="s">
        <v>140</v>
      </c>
    </row>
    <row r="703" spans="1:26">
      <c r="A703" s="93" t="s">
        <v>1433</v>
      </c>
      <c r="B703" s="93" t="s">
        <v>49</v>
      </c>
      <c r="C703" s="93" t="s">
        <v>119</v>
      </c>
      <c r="D703" s="93">
        <v>2015</v>
      </c>
      <c r="E703" s="93" t="s">
        <v>7</v>
      </c>
      <c r="F703" s="93" t="s">
        <v>144</v>
      </c>
      <c r="G703" s="145"/>
      <c r="H703" s="89">
        <v>0</v>
      </c>
      <c r="I703" s="89">
        <v>0</v>
      </c>
      <c r="J703" s="253">
        <v>0</v>
      </c>
      <c r="K703" s="89"/>
      <c r="L703" s="89"/>
      <c r="M703" s="89">
        <v>0</v>
      </c>
      <c r="N703" s="89">
        <v>0</v>
      </c>
      <c r="O703" s="89">
        <v>0</v>
      </c>
      <c r="P703" s="141">
        <v>0</v>
      </c>
      <c r="Q703" s="142"/>
      <c r="R703" s="89">
        <v>0</v>
      </c>
      <c r="S703" s="59">
        <v>0</v>
      </c>
      <c r="T703" s="59">
        <v>0</v>
      </c>
      <c r="U703" s="59"/>
      <c r="V703" s="59"/>
      <c r="W703" s="59">
        <v>0</v>
      </c>
      <c r="X703" s="59">
        <v>0</v>
      </c>
      <c r="Y703" s="59">
        <v>0</v>
      </c>
      <c r="Z703" s="59" t="s">
        <v>140</v>
      </c>
    </row>
    <row r="704" spans="1:26">
      <c r="A704" s="93" t="s">
        <v>1432</v>
      </c>
      <c r="B704" s="93" t="s">
        <v>49</v>
      </c>
      <c r="C704" s="93" t="s">
        <v>119</v>
      </c>
      <c r="D704" s="93">
        <v>2015</v>
      </c>
      <c r="E704" s="93" t="s">
        <v>7</v>
      </c>
      <c r="F704" s="93" t="s">
        <v>147</v>
      </c>
      <c r="G704" s="145"/>
      <c r="H704" s="89">
        <v>8.6397532936689312E-3</v>
      </c>
      <c r="I704" s="89">
        <v>8.6397532936689312E-3</v>
      </c>
      <c r="J704" s="253">
        <v>0</v>
      </c>
      <c r="K704" s="89"/>
      <c r="L704" s="89"/>
      <c r="M704" s="89">
        <v>6.2099340977710407E-3</v>
      </c>
      <c r="N704" s="89">
        <v>0</v>
      </c>
      <c r="O704" s="89">
        <v>2.429819195897891E-3</v>
      </c>
      <c r="P704" s="141">
        <v>0</v>
      </c>
      <c r="Q704" s="142"/>
      <c r="R704" s="89">
        <v>2.2912625734810007E-2</v>
      </c>
      <c r="S704" s="59">
        <v>2.2912625734810007E-2</v>
      </c>
      <c r="T704" s="59">
        <v>0</v>
      </c>
      <c r="U704" s="59"/>
      <c r="V704" s="59"/>
      <c r="W704" s="59">
        <v>1.6468745227288799E-2</v>
      </c>
      <c r="X704" s="59">
        <v>0</v>
      </c>
      <c r="Y704" s="59">
        <v>6.4438805075212073E-3</v>
      </c>
      <c r="Z704" s="59" t="s">
        <v>140</v>
      </c>
    </row>
    <row r="705" spans="1:26">
      <c r="A705" s="93" t="s">
        <v>1414</v>
      </c>
      <c r="B705" s="93" t="s">
        <v>49</v>
      </c>
      <c r="C705" s="93" t="s">
        <v>119</v>
      </c>
      <c r="D705" s="93">
        <v>2015</v>
      </c>
      <c r="E705" s="93" t="s">
        <v>7</v>
      </c>
      <c r="F705" s="93" t="s">
        <v>2</v>
      </c>
      <c r="G705" s="145"/>
      <c r="H705" s="89">
        <v>1.0000000000000314E-5</v>
      </c>
      <c r="I705" s="89">
        <v>1.0000000000000314E-5</v>
      </c>
      <c r="J705" s="253">
        <v>0</v>
      </c>
      <c r="K705" s="89"/>
      <c r="L705" s="89"/>
      <c r="M705" s="89">
        <v>8.2322215012578772E-6</v>
      </c>
      <c r="N705" s="89">
        <v>0</v>
      </c>
      <c r="O705" s="89">
        <v>1.7677784987424371E-6</v>
      </c>
      <c r="P705" s="141">
        <v>0</v>
      </c>
      <c r="Q705" s="142"/>
      <c r="R705" s="89">
        <v>8.949379662119133E-6</v>
      </c>
      <c r="S705" s="59">
        <v>8.949379662119133E-6</v>
      </c>
      <c r="T705" s="59">
        <v>0</v>
      </c>
      <c r="U705" s="59"/>
      <c r="V705" s="59"/>
      <c r="W705" s="59">
        <v>7.3673275677414769E-6</v>
      </c>
      <c r="X705" s="59">
        <v>0</v>
      </c>
      <c r="Y705" s="59">
        <v>1.5820520943776566E-6</v>
      </c>
      <c r="Z705" s="59" t="s">
        <v>140</v>
      </c>
    </row>
    <row r="706" spans="1:26">
      <c r="A706" s="93" t="s">
        <v>1420</v>
      </c>
      <c r="B706" s="93" t="s">
        <v>49</v>
      </c>
      <c r="C706" s="93" t="s">
        <v>119</v>
      </c>
      <c r="D706" s="93">
        <v>2015</v>
      </c>
      <c r="E706" s="93" t="s">
        <v>7</v>
      </c>
      <c r="F706" s="93" t="s">
        <v>6</v>
      </c>
      <c r="G706" s="145"/>
      <c r="H706" s="89">
        <v>0.82864951472675452</v>
      </c>
      <c r="I706" s="89">
        <v>0.31287397701257097</v>
      </c>
      <c r="J706" s="253">
        <v>0.51577553771418361</v>
      </c>
      <c r="K706" s="89"/>
      <c r="L706" s="89"/>
      <c r="M706" s="89">
        <v>0.218778288636092</v>
      </c>
      <c r="N706" s="89">
        <v>0.51577553771418361</v>
      </c>
      <c r="O706" s="89">
        <v>9.4095688376478984E-2</v>
      </c>
      <c r="P706" s="141">
        <v>0</v>
      </c>
      <c r="Q706" s="142"/>
      <c r="R706" s="89">
        <v>1.3589010421234904</v>
      </c>
      <c r="S706" s="59">
        <v>0.27878230416127892</v>
      </c>
      <c r="T706" s="59">
        <v>1.0801187379622115</v>
      </c>
      <c r="U706" s="59"/>
      <c r="V706" s="59"/>
      <c r="W706" s="59">
        <v>0.19493955997491119</v>
      </c>
      <c r="X706" s="59">
        <v>1.0801187379622115</v>
      </c>
      <c r="Y706" s="59">
        <v>8.384274418636771E-2</v>
      </c>
      <c r="Z706" s="59" t="s">
        <v>140</v>
      </c>
    </row>
    <row r="707" spans="1:26">
      <c r="A707" s="93" t="s">
        <v>1422</v>
      </c>
      <c r="B707" s="93" t="s">
        <v>49</v>
      </c>
      <c r="C707" s="93" t="s">
        <v>119</v>
      </c>
      <c r="D707" s="93">
        <v>2015</v>
      </c>
      <c r="E707" s="93" t="s">
        <v>7</v>
      </c>
      <c r="F707" s="93" t="s">
        <v>12</v>
      </c>
      <c r="G707" s="145"/>
      <c r="H707" s="89">
        <v>9.9999999999999991E-6</v>
      </c>
      <c r="I707" s="89">
        <v>9.9999999999999991E-6</v>
      </c>
      <c r="J707" s="253">
        <v>0</v>
      </c>
      <c r="K707" s="89"/>
      <c r="L707" s="89"/>
      <c r="M707" s="89">
        <v>8.6677904196937305E-6</v>
      </c>
      <c r="N707" s="89">
        <v>0</v>
      </c>
      <c r="O707" s="89">
        <v>1.3322095803062686E-6</v>
      </c>
      <c r="P707" s="141">
        <v>0</v>
      </c>
      <c r="Q707" s="142"/>
      <c r="R707" s="89">
        <v>9.3513901736619213E-6</v>
      </c>
      <c r="S707" s="59">
        <v>9.3513901736619213E-6</v>
      </c>
      <c r="T707" s="59">
        <v>0</v>
      </c>
      <c r="U707" s="59"/>
      <c r="V707" s="59"/>
      <c r="W707" s="59">
        <v>8.10558901580849E-6</v>
      </c>
      <c r="X707" s="59">
        <v>0</v>
      </c>
      <c r="Y707" s="59">
        <v>1.2458011578534317E-6</v>
      </c>
      <c r="Z707" s="59" t="s">
        <v>140</v>
      </c>
    </row>
    <row r="708" spans="1:26">
      <c r="A708" s="93" t="s">
        <v>1418</v>
      </c>
      <c r="B708" s="93" t="s">
        <v>49</v>
      </c>
      <c r="C708" s="93" t="s">
        <v>119</v>
      </c>
      <c r="D708" s="93">
        <v>2015</v>
      </c>
      <c r="E708" s="93" t="s">
        <v>7</v>
      </c>
      <c r="F708" s="93" t="s">
        <v>5</v>
      </c>
      <c r="G708" s="145"/>
      <c r="H708" s="89">
        <v>0</v>
      </c>
      <c r="I708" s="89">
        <v>0</v>
      </c>
      <c r="J708" s="253">
        <v>0</v>
      </c>
      <c r="K708" s="89"/>
      <c r="L708" s="89"/>
      <c r="M708" s="89">
        <v>0</v>
      </c>
      <c r="N708" s="89">
        <v>0</v>
      </c>
      <c r="O708" s="89">
        <v>0</v>
      </c>
      <c r="P708" s="141">
        <v>0</v>
      </c>
      <c r="Q708" s="142"/>
      <c r="R708" s="89">
        <v>0</v>
      </c>
      <c r="S708" s="59">
        <v>0</v>
      </c>
      <c r="T708" s="59">
        <v>0</v>
      </c>
      <c r="U708" s="59"/>
      <c r="V708" s="59"/>
      <c r="W708" s="59">
        <v>0</v>
      </c>
      <c r="X708" s="59">
        <v>0</v>
      </c>
      <c r="Y708" s="59">
        <v>0</v>
      </c>
      <c r="Z708" s="59" t="s">
        <v>140</v>
      </c>
    </row>
    <row r="709" spans="1:26">
      <c r="A709" s="93" t="s">
        <v>1427</v>
      </c>
      <c r="B709" s="93" t="s">
        <v>49</v>
      </c>
      <c r="C709" s="93" t="s">
        <v>119</v>
      </c>
      <c r="D709" s="93">
        <v>2015</v>
      </c>
      <c r="E709" s="93" t="s">
        <v>7</v>
      </c>
      <c r="F709" s="93" t="s">
        <v>4</v>
      </c>
      <c r="G709" s="145"/>
      <c r="H709" s="89">
        <v>1.3282229143583825E-2</v>
      </c>
      <c r="I709" s="89">
        <v>1.3282229143583825E-2</v>
      </c>
      <c r="J709" s="253">
        <v>0</v>
      </c>
      <c r="K709" s="89"/>
      <c r="L709" s="89"/>
      <c r="M709" s="89">
        <v>1.0580697391912537E-2</v>
      </c>
      <c r="N709" s="89">
        <v>0</v>
      </c>
      <c r="O709" s="89">
        <v>2.7015317516712878E-3</v>
      </c>
      <c r="P709" s="141">
        <v>0</v>
      </c>
      <c r="Q709" s="142"/>
      <c r="R709" s="89">
        <v>8.7945960835372292E-3</v>
      </c>
      <c r="S709" s="59">
        <v>8.7945960835372292E-3</v>
      </c>
      <c r="T709" s="59">
        <v>0</v>
      </c>
      <c r="U709" s="59"/>
      <c r="V709" s="59"/>
      <c r="W709" s="59">
        <v>7.005824010268424E-3</v>
      </c>
      <c r="X709" s="59">
        <v>0</v>
      </c>
      <c r="Y709" s="59">
        <v>1.7887720732688048E-3</v>
      </c>
      <c r="Z709" s="59" t="s">
        <v>140</v>
      </c>
    </row>
    <row r="710" spans="1:26">
      <c r="A710" s="93" t="s">
        <v>1439</v>
      </c>
      <c r="B710" s="93" t="s">
        <v>51</v>
      </c>
      <c r="C710" s="93" t="s">
        <v>118</v>
      </c>
      <c r="D710" s="93">
        <v>2015</v>
      </c>
      <c r="E710" s="93" t="s">
        <v>7</v>
      </c>
      <c r="F710" s="93" t="s">
        <v>8</v>
      </c>
      <c r="G710" s="145"/>
      <c r="H710" s="89">
        <v>100.23886114158032</v>
      </c>
      <c r="I710" s="89">
        <v>100.23208447193096</v>
      </c>
      <c r="J710" s="253">
        <v>6.7766696493605852E-3</v>
      </c>
      <c r="K710" s="89"/>
      <c r="L710" s="89"/>
      <c r="M710" s="89">
        <v>84.807056972639728</v>
      </c>
      <c r="N710" s="89">
        <v>6.7766696493605852E-3</v>
      </c>
      <c r="O710" s="89">
        <v>12.640806515521994</v>
      </c>
      <c r="P710" s="141">
        <v>2.7842209837692407</v>
      </c>
      <c r="Q710" s="142"/>
      <c r="R710" s="89">
        <v>79.975556225246777</v>
      </c>
      <c r="S710" s="59">
        <v>79.960357915863568</v>
      </c>
      <c r="T710" s="59">
        <v>1.5198309383202846E-2</v>
      </c>
      <c r="U710" s="59"/>
      <c r="V710" s="59"/>
      <c r="W710" s="59">
        <v>69.344043123123171</v>
      </c>
      <c r="X710" s="59">
        <v>1.5198309383202846E-2</v>
      </c>
      <c r="Y710" s="59">
        <v>10.616314792740395</v>
      </c>
      <c r="Z710" s="59" t="s">
        <v>140</v>
      </c>
    </row>
    <row r="711" spans="1:26">
      <c r="A711" s="93" t="s">
        <v>1456</v>
      </c>
      <c r="B711" s="93" t="s">
        <v>51</v>
      </c>
      <c r="C711" s="93" t="s">
        <v>118</v>
      </c>
      <c r="D711" s="93">
        <v>2015</v>
      </c>
      <c r="E711" s="93" t="s">
        <v>7</v>
      </c>
      <c r="F711" s="93" t="s">
        <v>84</v>
      </c>
      <c r="G711" s="145"/>
      <c r="H711" s="89">
        <v>0.34127015794480964</v>
      </c>
      <c r="I711" s="89">
        <v>0.34127015794480964</v>
      </c>
      <c r="J711" s="253">
        <v>0</v>
      </c>
      <c r="K711" s="89"/>
      <c r="L711" s="89"/>
      <c r="M711" s="89">
        <v>4.7519523490453158E-2</v>
      </c>
      <c r="N711" s="89">
        <v>0</v>
      </c>
      <c r="O711" s="89">
        <v>0.29375063445435645</v>
      </c>
      <c r="P711" s="141">
        <v>0</v>
      </c>
      <c r="Q711" s="142"/>
      <c r="R711" s="89">
        <v>0.33765269427059463</v>
      </c>
      <c r="S711" s="59">
        <v>0.33765269427059463</v>
      </c>
      <c r="T711" s="59">
        <v>0</v>
      </c>
      <c r="U711" s="59"/>
      <c r="V711" s="59"/>
      <c r="W711" s="59">
        <v>4.7015816541454356E-2</v>
      </c>
      <c r="X711" s="59">
        <v>0</v>
      </c>
      <c r="Y711" s="59">
        <v>0.29063687772914026</v>
      </c>
      <c r="Z711" s="59" t="s">
        <v>140</v>
      </c>
    </row>
    <row r="712" spans="1:26">
      <c r="A712" s="93" t="s">
        <v>1461</v>
      </c>
      <c r="B712" s="93" t="s">
        <v>51</v>
      </c>
      <c r="C712" s="93" t="s">
        <v>118</v>
      </c>
      <c r="D712" s="93">
        <v>2015</v>
      </c>
      <c r="E712" s="93" t="s">
        <v>7</v>
      </c>
      <c r="F712" s="93" t="s">
        <v>88</v>
      </c>
      <c r="G712" s="145"/>
      <c r="H712" s="89">
        <v>0</v>
      </c>
      <c r="I712" s="89">
        <v>0</v>
      </c>
      <c r="J712" s="253">
        <v>0</v>
      </c>
      <c r="K712" s="89"/>
      <c r="L712" s="89"/>
      <c r="M712" s="89">
        <v>0</v>
      </c>
      <c r="N712" s="89">
        <v>0</v>
      </c>
      <c r="O712" s="89">
        <v>0</v>
      </c>
      <c r="P712" s="141">
        <v>0</v>
      </c>
      <c r="Q712" s="142"/>
      <c r="R712" s="89">
        <v>0</v>
      </c>
      <c r="S712" s="59">
        <v>0</v>
      </c>
      <c r="T712" s="59">
        <v>0</v>
      </c>
      <c r="U712" s="59"/>
      <c r="V712" s="59"/>
      <c r="W712" s="59">
        <v>0</v>
      </c>
      <c r="X712" s="59">
        <v>0</v>
      </c>
      <c r="Y712" s="59">
        <v>0</v>
      </c>
      <c r="Z712" s="59" t="s">
        <v>140</v>
      </c>
    </row>
    <row r="713" spans="1:26">
      <c r="A713" s="93" t="s">
        <v>1463</v>
      </c>
      <c r="B713" s="93" t="s">
        <v>51</v>
      </c>
      <c r="C713" s="93" t="s">
        <v>118</v>
      </c>
      <c r="D713" s="93">
        <v>2015</v>
      </c>
      <c r="E713" s="93" t="s">
        <v>7</v>
      </c>
      <c r="F713" s="93" t="s">
        <v>89</v>
      </c>
      <c r="G713" s="145"/>
      <c r="H713" s="89">
        <v>0</v>
      </c>
      <c r="I713" s="89">
        <v>0</v>
      </c>
      <c r="J713" s="253">
        <v>0</v>
      </c>
      <c r="K713" s="89"/>
      <c r="L713" s="89"/>
      <c r="M713" s="89">
        <v>0</v>
      </c>
      <c r="N713" s="89">
        <v>0</v>
      </c>
      <c r="O713" s="89">
        <v>0</v>
      </c>
      <c r="P713" s="141">
        <v>0</v>
      </c>
      <c r="Q713" s="142"/>
      <c r="R713" s="89">
        <v>0</v>
      </c>
      <c r="S713" s="59">
        <v>0</v>
      </c>
      <c r="T713" s="59">
        <v>0</v>
      </c>
      <c r="U713" s="59"/>
      <c r="V713" s="59"/>
      <c r="W713" s="59">
        <v>0</v>
      </c>
      <c r="X713" s="59">
        <v>0</v>
      </c>
      <c r="Y713" s="59">
        <v>0</v>
      </c>
      <c r="Z713" s="59" t="s">
        <v>140</v>
      </c>
    </row>
    <row r="714" spans="1:26">
      <c r="A714" s="93" t="s">
        <v>1443</v>
      </c>
      <c r="B714" s="93" t="s">
        <v>51</v>
      </c>
      <c r="C714" s="93" t="s">
        <v>118</v>
      </c>
      <c r="D714" s="93">
        <v>2015</v>
      </c>
      <c r="E714" s="93" t="s">
        <v>7</v>
      </c>
      <c r="F714" s="93" t="s">
        <v>3</v>
      </c>
      <c r="G714" s="145"/>
      <c r="H714" s="89">
        <v>0.23811319639518011</v>
      </c>
      <c r="I714" s="89">
        <v>0.23811319639518011</v>
      </c>
      <c r="J714" s="253">
        <v>0</v>
      </c>
      <c r="K714" s="89"/>
      <c r="L714" s="89"/>
      <c r="M714" s="89">
        <v>0.17577788331350674</v>
      </c>
      <c r="N714" s="89">
        <v>0</v>
      </c>
      <c r="O714" s="89">
        <v>3.5247254989596521E-2</v>
      </c>
      <c r="P714" s="141">
        <v>2.7088058092076855E-2</v>
      </c>
      <c r="Q714" s="142"/>
      <c r="R714" s="89">
        <v>0.17418824990542209</v>
      </c>
      <c r="S714" s="59">
        <v>0.17418824990542209</v>
      </c>
      <c r="T714" s="59">
        <v>0</v>
      </c>
      <c r="U714" s="59"/>
      <c r="V714" s="59"/>
      <c r="W714" s="59">
        <v>0.1450938125792427</v>
      </c>
      <c r="X714" s="59">
        <v>0</v>
      </c>
      <c r="Y714" s="59">
        <v>2.909443732617939E-2</v>
      </c>
      <c r="Z714" s="59" t="s">
        <v>140</v>
      </c>
    </row>
    <row r="715" spans="1:26">
      <c r="A715" s="93" t="s">
        <v>1451</v>
      </c>
      <c r="B715" s="93" t="s">
        <v>51</v>
      </c>
      <c r="C715" s="93" t="s">
        <v>118</v>
      </c>
      <c r="D715" s="93">
        <v>2015</v>
      </c>
      <c r="E715" s="93" t="s">
        <v>7</v>
      </c>
      <c r="F715" s="93" t="s">
        <v>105</v>
      </c>
      <c r="G715" s="145"/>
      <c r="H715" s="89">
        <v>0</v>
      </c>
      <c r="I715" s="89">
        <v>0</v>
      </c>
      <c r="J715" s="253">
        <v>0</v>
      </c>
      <c r="K715" s="89"/>
      <c r="L715" s="89"/>
      <c r="M715" s="89">
        <v>0</v>
      </c>
      <c r="N715" s="89">
        <v>0</v>
      </c>
      <c r="O715" s="89">
        <v>0</v>
      </c>
      <c r="P715" s="141">
        <v>0</v>
      </c>
      <c r="Q715" s="142"/>
      <c r="R715" s="89">
        <v>0</v>
      </c>
      <c r="S715" s="59">
        <v>0</v>
      </c>
      <c r="T715" s="59">
        <v>0</v>
      </c>
      <c r="U715" s="59"/>
      <c r="V715" s="59"/>
      <c r="W715" s="59">
        <v>0</v>
      </c>
      <c r="X715" s="59">
        <v>0</v>
      </c>
      <c r="Y715" s="59">
        <v>0</v>
      </c>
      <c r="Z715" s="59" t="s">
        <v>140</v>
      </c>
    </row>
    <row r="716" spans="1:26">
      <c r="A716" s="93" t="s">
        <v>1453</v>
      </c>
      <c r="B716" s="93" t="s">
        <v>51</v>
      </c>
      <c r="C716" s="93" t="s">
        <v>118</v>
      </c>
      <c r="D716" s="93">
        <v>2015</v>
      </c>
      <c r="E716" s="93" t="s">
        <v>7</v>
      </c>
      <c r="F716" s="93" t="s">
        <v>106</v>
      </c>
      <c r="G716" s="145"/>
      <c r="H716" s="89">
        <v>0</v>
      </c>
      <c r="I716" s="89">
        <v>0</v>
      </c>
      <c r="J716" s="253">
        <v>0</v>
      </c>
      <c r="K716" s="89"/>
      <c r="L716" s="89"/>
      <c r="M716" s="89">
        <v>0</v>
      </c>
      <c r="N716" s="89">
        <v>0</v>
      </c>
      <c r="O716" s="89">
        <v>0</v>
      </c>
      <c r="P716" s="141">
        <v>0</v>
      </c>
      <c r="Q716" s="142"/>
      <c r="R716" s="89">
        <v>0</v>
      </c>
      <c r="S716" s="59">
        <v>0</v>
      </c>
      <c r="T716" s="59">
        <v>0</v>
      </c>
      <c r="U716" s="59"/>
      <c r="V716" s="59"/>
      <c r="W716" s="59">
        <v>0</v>
      </c>
      <c r="X716" s="59">
        <v>0</v>
      </c>
      <c r="Y716" s="59">
        <v>0</v>
      </c>
      <c r="Z716" s="59" t="s">
        <v>140</v>
      </c>
    </row>
    <row r="717" spans="1:26">
      <c r="A717" s="93" t="s">
        <v>1458</v>
      </c>
      <c r="B717" s="93" t="s">
        <v>51</v>
      </c>
      <c r="C717" s="93" t="s">
        <v>118</v>
      </c>
      <c r="D717" s="93">
        <v>2015</v>
      </c>
      <c r="E717" s="93" t="s">
        <v>7</v>
      </c>
      <c r="F717" s="93" t="s">
        <v>109</v>
      </c>
      <c r="G717" s="145"/>
      <c r="H717" s="89">
        <v>0.53838687795058904</v>
      </c>
      <c r="I717" s="89">
        <v>0.53838687795058904</v>
      </c>
      <c r="J717" s="253">
        <v>0</v>
      </c>
      <c r="K717" s="89"/>
      <c r="L717" s="89"/>
      <c r="M717" s="89">
        <v>0.44013050285815958</v>
      </c>
      <c r="N717" s="89">
        <v>0</v>
      </c>
      <c r="O717" s="89">
        <v>9.8256375092429502E-2</v>
      </c>
      <c r="P717" s="141">
        <v>0</v>
      </c>
      <c r="Q717" s="142"/>
      <c r="R717" s="89">
        <v>1.4278020003249625</v>
      </c>
      <c r="S717" s="59">
        <v>1.4278020003249625</v>
      </c>
      <c r="T717" s="59">
        <v>0</v>
      </c>
      <c r="U717" s="59"/>
      <c r="V717" s="59"/>
      <c r="W717" s="59">
        <v>1.1672260935798393</v>
      </c>
      <c r="X717" s="59">
        <v>0</v>
      </c>
      <c r="Y717" s="59">
        <v>0.2605759067451231</v>
      </c>
      <c r="Z717" s="59" t="s">
        <v>140</v>
      </c>
    </row>
    <row r="718" spans="1:26">
      <c r="A718" s="93" t="s">
        <v>1460</v>
      </c>
      <c r="B718" s="93" t="s">
        <v>51</v>
      </c>
      <c r="C718" s="93" t="s">
        <v>118</v>
      </c>
      <c r="D718" s="93">
        <v>2015</v>
      </c>
      <c r="E718" s="93" t="s">
        <v>7</v>
      </c>
      <c r="F718" s="93" t="s">
        <v>144</v>
      </c>
      <c r="G718" s="145"/>
      <c r="H718" s="89">
        <v>0</v>
      </c>
      <c r="I718" s="89">
        <v>0</v>
      </c>
      <c r="J718" s="253">
        <v>0</v>
      </c>
      <c r="K718" s="89"/>
      <c r="L718" s="89"/>
      <c r="M718" s="89">
        <v>0</v>
      </c>
      <c r="N718" s="89">
        <v>0</v>
      </c>
      <c r="O718" s="89">
        <v>0</v>
      </c>
      <c r="P718" s="141">
        <v>0</v>
      </c>
      <c r="Q718" s="142"/>
      <c r="R718" s="89">
        <v>0</v>
      </c>
      <c r="S718" s="59">
        <v>0</v>
      </c>
      <c r="T718" s="59">
        <v>0</v>
      </c>
      <c r="U718" s="59"/>
      <c r="V718" s="59"/>
      <c r="W718" s="59">
        <v>0</v>
      </c>
      <c r="X718" s="59">
        <v>0</v>
      </c>
      <c r="Y718" s="59">
        <v>0</v>
      </c>
      <c r="Z718" s="59" t="s">
        <v>140</v>
      </c>
    </row>
    <row r="719" spans="1:26">
      <c r="A719" s="93" t="s">
        <v>1459</v>
      </c>
      <c r="B719" s="93" t="s">
        <v>51</v>
      </c>
      <c r="C719" s="93" t="s">
        <v>118</v>
      </c>
      <c r="D719" s="93">
        <v>2015</v>
      </c>
      <c r="E719" s="93" t="s">
        <v>7</v>
      </c>
      <c r="F719" s="93" t="s">
        <v>147</v>
      </c>
      <c r="G719" s="145"/>
      <c r="H719" s="89">
        <v>0.53838687795058904</v>
      </c>
      <c r="I719" s="89">
        <v>0.53838687795058904</v>
      </c>
      <c r="J719" s="253">
        <v>0</v>
      </c>
      <c r="K719" s="89"/>
      <c r="L719" s="89"/>
      <c r="M719" s="89">
        <v>0.44013050285815958</v>
      </c>
      <c r="N719" s="89">
        <v>0</v>
      </c>
      <c r="O719" s="89">
        <v>9.8256375092429502E-2</v>
      </c>
      <c r="P719" s="141">
        <v>0</v>
      </c>
      <c r="Q719" s="142"/>
      <c r="R719" s="89">
        <v>1.4278020003249625</v>
      </c>
      <c r="S719" s="59">
        <v>1.4278020003249625</v>
      </c>
      <c r="T719" s="59">
        <v>0</v>
      </c>
      <c r="U719" s="59"/>
      <c r="V719" s="59"/>
      <c r="W719" s="59">
        <v>1.1672260935798393</v>
      </c>
      <c r="X719" s="59">
        <v>0</v>
      </c>
      <c r="Y719" s="59">
        <v>0.2605759067451231</v>
      </c>
      <c r="Z719" s="59" t="s">
        <v>140</v>
      </c>
    </row>
    <row r="720" spans="1:26">
      <c r="A720" s="93" t="s">
        <v>1441</v>
      </c>
      <c r="B720" s="93" t="s">
        <v>51</v>
      </c>
      <c r="C720" s="93" t="s">
        <v>118</v>
      </c>
      <c r="D720" s="93">
        <v>2015</v>
      </c>
      <c r="E720" s="93" t="s">
        <v>7</v>
      </c>
      <c r="F720" s="93" t="s">
        <v>2</v>
      </c>
      <c r="G720" s="145"/>
      <c r="H720" s="89">
        <v>84.212202093762173</v>
      </c>
      <c r="I720" s="89">
        <v>84.212202093762173</v>
      </c>
      <c r="J720" s="253">
        <v>0</v>
      </c>
      <c r="K720" s="89"/>
      <c r="L720" s="89"/>
      <c r="M720" s="89">
        <v>72.355594934443033</v>
      </c>
      <c r="N720" s="89">
        <v>0</v>
      </c>
      <c r="O720" s="89">
        <v>10.155467927389211</v>
      </c>
      <c r="P720" s="141">
        <v>1.7011392319299268</v>
      </c>
      <c r="Q720" s="142"/>
      <c r="R720" s="89">
        <v>66.974608001634991</v>
      </c>
      <c r="S720" s="59">
        <v>66.974608001634991</v>
      </c>
      <c r="T720" s="59">
        <v>0</v>
      </c>
      <c r="U720" s="59"/>
      <c r="V720" s="59"/>
      <c r="W720" s="59">
        <v>58.731368126649755</v>
      </c>
      <c r="X720" s="59">
        <v>0</v>
      </c>
      <c r="Y720" s="59">
        <v>8.2432398749852354</v>
      </c>
      <c r="Z720" s="59" t="s">
        <v>140</v>
      </c>
    </row>
    <row r="721" spans="1:26">
      <c r="A721" s="93" t="s">
        <v>1447</v>
      </c>
      <c r="B721" s="93" t="s">
        <v>51</v>
      </c>
      <c r="C721" s="93" t="s">
        <v>118</v>
      </c>
      <c r="D721" s="93">
        <v>2015</v>
      </c>
      <c r="E721" s="93" t="s">
        <v>7</v>
      </c>
      <c r="F721" s="93" t="s">
        <v>6</v>
      </c>
      <c r="G721" s="145"/>
      <c r="H721" s="89">
        <v>5.2336644743947272</v>
      </c>
      <c r="I721" s="89">
        <v>5.2268878047453669</v>
      </c>
      <c r="J721" s="253">
        <v>6.7766696493605852E-3</v>
      </c>
      <c r="K721" s="89"/>
      <c r="L721" s="89"/>
      <c r="M721" s="89">
        <v>2.9773119847956742</v>
      </c>
      <c r="N721" s="89">
        <v>6.7766696493605852E-3</v>
      </c>
      <c r="O721" s="89">
        <v>1.1935821262024553</v>
      </c>
      <c r="P721" s="141">
        <v>1.0559936937472372</v>
      </c>
      <c r="Q721" s="142"/>
      <c r="R721" s="89">
        <v>3.8107119503915006</v>
      </c>
      <c r="S721" s="59">
        <v>3.7955136410082977</v>
      </c>
      <c r="T721" s="59">
        <v>1.5198309383202846E-2</v>
      </c>
      <c r="U721" s="59"/>
      <c r="V721" s="59"/>
      <c r="W721" s="59">
        <v>2.7093539061640635</v>
      </c>
      <c r="X721" s="59">
        <v>1.5198309383202846E-2</v>
      </c>
      <c r="Y721" s="59">
        <v>1.0861597348442342</v>
      </c>
      <c r="Z721" s="59" t="s">
        <v>140</v>
      </c>
    </row>
    <row r="722" spans="1:26">
      <c r="A722" s="93" t="s">
        <v>1449</v>
      </c>
      <c r="B722" s="93" t="s">
        <v>51</v>
      </c>
      <c r="C722" s="93" t="s">
        <v>118</v>
      </c>
      <c r="D722" s="93">
        <v>2015</v>
      </c>
      <c r="E722" s="93" t="s">
        <v>7</v>
      </c>
      <c r="F722" s="93" t="s">
        <v>12</v>
      </c>
      <c r="G722" s="145"/>
      <c r="H722" s="89">
        <v>4.0477879315515075</v>
      </c>
      <c r="I722" s="89">
        <v>4.0477879315515075</v>
      </c>
      <c r="J722" s="253">
        <v>0</v>
      </c>
      <c r="K722" s="89"/>
      <c r="L722" s="89"/>
      <c r="M722" s="89">
        <v>3.4533450569857784</v>
      </c>
      <c r="N722" s="89">
        <v>0</v>
      </c>
      <c r="O722" s="89">
        <v>0.59444287456572864</v>
      </c>
      <c r="P722" s="141">
        <v>0</v>
      </c>
      <c r="Q722" s="142"/>
      <c r="R722" s="89">
        <v>3.6273680179926959</v>
      </c>
      <c r="S722" s="59">
        <v>3.6273680179926959</v>
      </c>
      <c r="T722" s="59">
        <v>0</v>
      </c>
      <c r="U722" s="59"/>
      <c r="V722" s="59"/>
      <c r="W722" s="59">
        <v>3.0946664268555146</v>
      </c>
      <c r="X722" s="59">
        <v>0</v>
      </c>
      <c r="Y722" s="59">
        <v>0.53270159113718119</v>
      </c>
      <c r="Z722" s="59" t="s">
        <v>140</v>
      </c>
    </row>
    <row r="723" spans="1:26">
      <c r="A723" s="93" t="s">
        <v>1445</v>
      </c>
      <c r="B723" s="93" t="s">
        <v>51</v>
      </c>
      <c r="C723" s="93" t="s">
        <v>118</v>
      </c>
      <c r="D723" s="93">
        <v>2015</v>
      </c>
      <c r="E723" s="93" t="s">
        <v>7</v>
      </c>
      <c r="F723" s="93" t="s">
        <v>5</v>
      </c>
      <c r="G723" s="145"/>
      <c r="H723" s="89">
        <v>6.5375202215348606E-3</v>
      </c>
      <c r="I723" s="89">
        <v>6.5375202215348606E-3</v>
      </c>
      <c r="J723" s="253">
        <v>0</v>
      </c>
      <c r="K723" s="89"/>
      <c r="L723" s="89"/>
      <c r="M723" s="89">
        <v>6.5160522005013738E-3</v>
      </c>
      <c r="N723" s="89">
        <v>0</v>
      </c>
      <c r="O723" s="89">
        <v>2.1468021033486762E-5</v>
      </c>
      <c r="P723" s="141">
        <v>0</v>
      </c>
      <c r="Q723" s="142"/>
      <c r="R723" s="89">
        <v>3.5689207778817505E-3</v>
      </c>
      <c r="S723" s="59">
        <v>3.5689207778817505E-3</v>
      </c>
      <c r="T723" s="59">
        <v>0</v>
      </c>
      <c r="U723" s="59"/>
      <c r="V723" s="59"/>
      <c r="W723" s="59">
        <v>3.557201094618052E-3</v>
      </c>
      <c r="X723" s="59">
        <v>0</v>
      </c>
      <c r="Y723" s="59">
        <v>1.1719683263698615E-5</v>
      </c>
      <c r="Z723" s="59" t="s">
        <v>140</v>
      </c>
    </row>
    <row r="724" spans="1:26">
      <c r="A724" s="93" t="s">
        <v>1454</v>
      </c>
      <c r="B724" s="93" t="s">
        <v>51</v>
      </c>
      <c r="C724" s="93" t="s">
        <v>118</v>
      </c>
      <c r="D724" s="93">
        <v>2015</v>
      </c>
      <c r="E724" s="93" t="s">
        <v>7</v>
      </c>
      <c r="F724" s="93" t="s">
        <v>4</v>
      </c>
      <c r="G724" s="145"/>
      <c r="H724" s="89">
        <v>5.620898889359804</v>
      </c>
      <c r="I724" s="89">
        <v>5.620898889359804</v>
      </c>
      <c r="J724" s="253">
        <v>0</v>
      </c>
      <c r="K724" s="89"/>
      <c r="L724" s="89"/>
      <c r="M724" s="89">
        <v>5.3508610345526186</v>
      </c>
      <c r="N724" s="89">
        <v>0</v>
      </c>
      <c r="O724" s="89">
        <v>0.27003785480718495</v>
      </c>
      <c r="P724" s="141">
        <v>0</v>
      </c>
      <c r="Q724" s="142"/>
      <c r="R724" s="89">
        <v>3.6196563899487209</v>
      </c>
      <c r="S724" s="59">
        <v>3.6196563899487209</v>
      </c>
      <c r="T724" s="59">
        <v>0</v>
      </c>
      <c r="U724" s="59"/>
      <c r="V724" s="59"/>
      <c r="W724" s="59">
        <v>3.4457617396586855</v>
      </c>
      <c r="X724" s="59">
        <v>0</v>
      </c>
      <c r="Y724" s="59">
        <v>0.17389465029003554</v>
      </c>
      <c r="Z724" s="59" t="s">
        <v>140</v>
      </c>
    </row>
    <row r="725" spans="1:26">
      <c r="A725" s="93" t="s">
        <v>1466</v>
      </c>
      <c r="B725" s="93" t="s">
        <v>53</v>
      </c>
      <c r="C725" s="93" t="s">
        <v>118</v>
      </c>
      <c r="D725" s="93">
        <v>2015</v>
      </c>
      <c r="E725" s="93" t="s">
        <v>7</v>
      </c>
      <c r="F725" s="93" t="s">
        <v>8</v>
      </c>
      <c r="G725" s="145"/>
      <c r="H725" s="89">
        <v>204.6636049473112</v>
      </c>
      <c r="I725" s="89">
        <v>204.6366962595435</v>
      </c>
      <c r="J725" s="253">
        <v>2.6908687767689725E-2</v>
      </c>
      <c r="K725" s="89"/>
      <c r="L725" s="89"/>
      <c r="M725" s="89">
        <v>163.96209243256891</v>
      </c>
      <c r="N725" s="89">
        <v>2.6908687767689725E-2</v>
      </c>
      <c r="O725" s="89">
        <v>20.579263159337426</v>
      </c>
      <c r="P725" s="141">
        <v>20.095340667637164</v>
      </c>
      <c r="Q725" s="142"/>
      <c r="R725" s="89">
        <v>138.62637347963704</v>
      </c>
      <c r="S725" s="59">
        <v>138.55299143091048</v>
      </c>
      <c r="T725" s="59">
        <v>7.3382048726563995E-2</v>
      </c>
      <c r="U725" s="59"/>
      <c r="V725" s="59"/>
      <c r="W725" s="59">
        <v>121.4563211554256</v>
      </c>
      <c r="X725" s="59">
        <v>7.3382048726563995E-2</v>
      </c>
      <c r="Y725" s="59">
        <v>17.096670275484875</v>
      </c>
      <c r="Z725" s="59" t="s">
        <v>140</v>
      </c>
    </row>
    <row r="726" spans="1:26">
      <c r="A726" s="93" t="s">
        <v>1483</v>
      </c>
      <c r="B726" s="93" t="s">
        <v>53</v>
      </c>
      <c r="C726" s="93" t="s">
        <v>118</v>
      </c>
      <c r="D726" s="93">
        <v>2015</v>
      </c>
      <c r="E726" s="93" t="s">
        <v>7</v>
      </c>
      <c r="F726" s="93" t="s">
        <v>84</v>
      </c>
      <c r="G726" s="145"/>
      <c r="H726" s="89">
        <v>9.5951771885683851E-2</v>
      </c>
      <c r="I726" s="89">
        <v>9.5951771885683851E-2</v>
      </c>
      <c r="J726" s="253">
        <v>0</v>
      </c>
      <c r="K726" s="89"/>
      <c r="L726" s="89"/>
      <c r="M726" s="89">
        <v>1.3271439762240791E-2</v>
      </c>
      <c r="N726" s="89">
        <v>0</v>
      </c>
      <c r="O726" s="89">
        <v>8.2680332123443057E-2</v>
      </c>
      <c r="P726" s="141">
        <v>0</v>
      </c>
      <c r="Q726" s="142"/>
      <c r="R726" s="89">
        <v>9.4934683103695586E-2</v>
      </c>
      <c r="S726" s="59">
        <v>9.4934683103695586E-2</v>
      </c>
      <c r="T726" s="59">
        <v>0</v>
      </c>
      <c r="U726" s="59"/>
      <c r="V726" s="59"/>
      <c r="W726" s="59">
        <v>1.3130762500761037E-2</v>
      </c>
      <c r="X726" s="59">
        <v>0</v>
      </c>
      <c r="Y726" s="59">
        <v>8.1803920602934552E-2</v>
      </c>
      <c r="Z726" s="59" t="s">
        <v>140</v>
      </c>
    </row>
    <row r="727" spans="1:26">
      <c r="A727" s="93" t="s">
        <v>1488</v>
      </c>
      <c r="B727" s="93" t="s">
        <v>53</v>
      </c>
      <c r="C727" s="93" t="s">
        <v>118</v>
      </c>
      <c r="D727" s="93">
        <v>2015</v>
      </c>
      <c r="E727" s="93" t="s">
        <v>7</v>
      </c>
      <c r="F727" s="93" t="s">
        <v>88</v>
      </c>
      <c r="G727" s="145"/>
      <c r="H727" s="89">
        <v>0</v>
      </c>
      <c r="I727" s="89">
        <v>0</v>
      </c>
      <c r="J727" s="253">
        <v>0</v>
      </c>
      <c r="K727" s="89"/>
      <c r="L727" s="89"/>
      <c r="M727" s="89">
        <v>0</v>
      </c>
      <c r="N727" s="89">
        <v>0</v>
      </c>
      <c r="O727" s="89">
        <v>0</v>
      </c>
      <c r="P727" s="141">
        <v>0</v>
      </c>
      <c r="Q727" s="142"/>
      <c r="R727" s="89">
        <v>0</v>
      </c>
      <c r="S727" s="59">
        <v>0</v>
      </c>
      <c r="T727" s="59">
        <v>0</v>
      </c>
      <c r="U727" s="59"/>
      <c r="V727" s="59"/>
      <c r="W727" s="59">
        <v>0</v>
      </c>
      <c r="X727" s="59">
        <v>0</v>
      </c>
      <c r="Y727" s="59">
        <v>0</v>
      </c>
      <c r="Z727" s="59" t="s">
        <v>140</v>
      </c>
    </row>
    <row r="728" spans="1:26">
      <c r="A728" s="93" t="s">
        <v>1490</v>
      </c>
      <c r="B728" s="93" t="s">
        <v>53</v>
      </c>
      <c r="C728" s="93" t="s">
        <v>118</v>
      </c>
      <c r="D728" s="93">
        <v>2015</v>
      </c>
      <c r="E728" s="93" t="s">
        <v>7</v>
      </c>
      <c r="F728" s="93" t="s">
        <v>89</v>
      </c>
      <c r="G728" s="145"/>
      <c r="H728" s="89">
        <v>0</v>
      </c>
      <c r="I728" s="89">
        <v>0</v>
      </c>
      <c r="J728" s="253">
        <v>0</v>
      </c>
      <c r="K728" s="89"/>
      <c r="L728" s="89"/>
      <c r="M728" s="89">
        <v>0</v>
      </c>
      <c r="N728" s="89">
        <v>0</v>
      </c>
      <c r="O728" s="89">
        <v>0</v>
      </c>
      <c r="P728" s="141">
        <v>0</v>
      </c>
      <c r="Q728" s="142"/>
      <c r="R728" s="89">
        <v>0</v>
      </c>
      <c r="S728" s="59">
        <v>0</v>
      </c>
      <c r="T728" s="59">
        <v>0</v>
      </c>
      <c r="U728" s="59"/>
      <c r="V728" s="59"/>
      <c r="W728" s="59">
        <v>0</v>
      </c>
      <c r="X728" s="59">
        <v>0</v>
      </c>
      <c r="Y728" s="59">
        <v>0</v>
      </c>
      <c r="Z728" s="59" t="s">
        <v>140</v>
      </c>
    </row>
    <row r="729" spans="1:26">
      <c r="A729" s="93" t="s">
        <v>1470</v>
      </c>
      <c r="B729" s="93" t="s">
        <v>53</v>
      </c>
      <c r="C729" s="93" t="s">
        <v>118</v>
      </c>
      <c r="D729" s="93">
        <v>2015</v>
      </c>
      <c r="E729" s="93" t="s">
        <v>7</v>
      </c>
      <c r="F729" s="93" t="s">
        <v>3</v>
      </c>
      <c r="G729" s="145"/>
      <c r="H729" s="89">
        <v>1.6894218452718319</v>
      </c>
      <c r="I729" s="89">
        <v>1.6894218452718319</v>
      </c>
      <c r="J729" s="253">
        <v>0</v>
      </c>
      <c r="K729" s="89"/>
      <c r="L729" s="89"/>
      <c r="M729" s="89">
        <v>1.5832619642494856</v>
      </c>
      <c r="N729" s="89">
        <v>0</v>
      </c>
      <c r="O729" s="89">
        <v>0.10615988102234633</v>
      </c>
      <c r="P729" s="141">
        <v>0</v>
      </c>
      <c r="Q729" s="142"/>
      <c r="R729" s="89">
        <v>1.2752927746402947</v>
      </c>
      <c r="S729" s="59">
        <v>1.2752927746402947</v>
      </c>
      <c r="T729" s="59">
        <v>0</v>
      </c>
      <c r="U729" s="59"/>
      <c r="V729" s="59"/>
      <c r="W729" s="59">
        <v>1.1951559339788742</v>
      </c>
      <c r="X729" s="59">
        <v>0</v>
      </c>
      <c r="Y729" s="59">
        <v>8.0136840661420392E-2</v>
      </c>
      <c r="Z729" s="59" t="s">
        <v>140</v>
      </c>
    </row>
    <row r="730" spans="1:26">
      <c r="A730" s="93" t="s">
        <v>1478</v>
      </c>
      <c r="B730" s="93" t="s">
        <v>53</v>
      </c>
      <c r="C730" s="93" t="s">
        <v>118</v>
      </c>
      <c r="D730" s="93">
        <v>2015</v>
      </c>
      <c r="E730" s="93" t="s">
        <v>7</v>
      </c>
      <c r="F730" s="93" t="s">
        <v>105</v>
      </c>
      <c r="G730" s="145"/>
      <c r="H730" s="89">
        <v>0</v>
      </c>
      <c r="I730" s="89">
        <v>0</v>
      </c>
      <c r="J730" s="253">
        <v>0</v>
      </c>
      <c r="K730" s="89"/>
      <c r="L730" s="89"/>
      <c r="M730" s="89">
        <v>0</v>
      </c>
      <c r="N730" s="89">
        <v>0</v>
      </c>
      <c r="O730" s="89">
        <v>0</v>
      </c>
      <c r="P730" s="141">
        <v>0</v>
      </c>
      <c r="Q730" s="142"/>
      <c r="R730" s="89">
        <v>0</v>
      </c>
      <c r="S730" s="59">
        <v>0</v>
      </c>
      <c r="T730" s="59">
        <v>0</v>
      </c>
      <c r="U730" s="59"/>
      <c r="V730" s="59"/>
      <c r="W730" s="59">
        <v>0</v>
      </c>
      <c r="X730" s="59">
        <v>0</v>
      </c>
      <c r="Y730" s="59">
        <v>0</v>
      </c>
      <c r="Z730" s="59" t="s">
        <v>140</v>
      </c>
    </row>
    <row r="731" spans="1:26">
      <c r="A731" s="93" t="s">
        <v>1480</v>
      </c>
      <c r="B731" s="93" t="s">
        <v>53</v>
      </c>
      <c r="C731" s="93" t="s">
        <v>118</v>
      </c>
      <c r="D731" s="93">
        <v>2015</v>
      </c>
      <c r="E731" s="93" t="s">
        <v>7</v>
      </c>
      <c r="F731" s="93" t="s">
        <v>106</v>
      </c>
      <c r="G731" s="145"/>
      <c r="H731" s="89">
        <v>0</v>
      </c>
      <c r="I731" s="89">
        <v>0</v>
      </c>
      <c r="J731" s="253">
        <v>0</v>
      </c>
      <c r="K731" s="89"/>
      <c r="L731" s="89"/>
      <c r="M731" s="89">
        <v>0</v>
      </c>
      <c r="N731" s="89">
        <v>0</v>
      </c>
      <c r="O731" s="89">
        <v>0</v>
      </c>
      <c r="P731" s="141">
        <v>0</v>
      </c>
      <c r="Q731" s="142"/>
      <c r="R731" s="89">
        <v>0</v>
      </c>
      <c r="S731" s="59">
        <v>0</v>
      </c>
      <c r="T731" s="59">
        <v>0</v>
      </c>
      <c r="U731" s="59"/>
      <c r="V731" s="59"/>
      <c r="W731" s="59">
        <v>0</v>
      </c>
      <c r="X731" s="59">
        <v>0</v>
      </c>
      <c r="Y731" s="59">
        <v>0</v>
      </c>
      <c r="Z731" s="59" t="s">
        <v>140</v>
      </c>
    </row>
    <row r="732" spans="1:26">
      <c r="A732" s="93" t="s">
        <v>1485</v>
      </c>
      <c r="B732" s="93" t="s">
        <v>53</v>
      </c>
      <c r="C732" s="93" t="s">
        <v>118</v>
      </c>
      <c r="D732" s="93">
        <v>2015</v>
      </c>
      <c r="E732" s="93" t="s">
        <v>7</v>
      </c>
      <c r="F732" s="93" t="s">
        <v>109</v>
      </c>
      <c r="G732" s="145"/>
      <c r="H732" s="89">
        <v>2.8105233996508272E-2</v>
      </c>
      <c r="I732" s="89">
        <v>2.8105233996508272E-2</v>
      </c>
      <c r="J732" s="253">
        <v>0</v>
      </c>
      <c r="K732" s="89"/>
      <c r="L732" s="89"/>
      <c r="M732" s="89">
        <v>2.116123879978607E-2</v>
      </c>
      <c r="N732" s="89">
        <v>0</v>
      </c>
      <c r="O732" s="89">
        <v>6.9439951967222024E-3</v>
      </c>
      <c r="P732" s="141">
        <v>0</v>
      </c>
      <c r="Q732" s="142"/>
      <c r="R732" s="89">
        <v>7.4535080558739933E-2</v>
      </c>
      <c r="S732" s="59">
        <v>7.4535080558739933E-2</v>
      </c>
      <c r="T732" s="59">
        <v>0</v>
      </c>
      <c r="U732" s="59"/>
      <c r="V732" s="59"/>
      <c r="W732" s="59">
        <v>5.6119605297032651E-2</v>
      </c>
      <c r="X732" s="59">
        <v>0</v>
      </c>
      <c r="Y732" s="59">
        <v>1.8415475261707278E-2</v>
      </c>
      <c r="Z732" s="59" t="s">
        <v>140</v>
      </c>
    </row>
    <row r="733" spans="1:26">
      <c r="A733" s="93" t="s">
        <v>1487</v>
      </c>
      <c r="B733" s="93" t="s">
        <v>53</v>
      </c>
      <c r="C733" s="93" t="s">
        <v>118</v>
      </c>
      <c r="D733" s="93">
        <v>2015</v>
      </c>
      <c r="E733" s="93" t="s">
        <v>7</v>
      </c>
      <c r="F733" s="93" t="s">
        <v>144</v>
      </c>
      <c r="G733" s="145"/>
      <c r="H733" s="89">
        <v>0</v>
      </c>
      <c r="I733" s="89">
        <v>0</v>
      </c>
      <c r="J733" s="253">
        <v>0</v>
      </c>
      <c r="K733" s="89"/>
      <c r="L733" s="89"/>
      <c r="M733" s="89">
        <v>0</v>
      </c>
      <c r="N733" s="89">
        <v>0</v>
      </c>
      <c r="O733" s="89">
        <v>0</v>
      </c>
      <c r="P733" s="141">
        <v>0</v>
      </c>
      <c r="Q733" s="142"/>
      <c r="R733" s="89">
        <v>0</v>
      </c>
      <c r="S733" s="59">
        <v>0</v>
      </c>
      <c r="T733" s="59">
        <v>0</v>
      </c>
      <c r="U733" s="59"/>
      <c r="V733" s="59"/>
      <c r="W733" s="59">
        <v>0</v>
      </c>
      <c r="X733" s="59">
        <v>0</v>
      </c>
      <c r="Y733" s="59">
        <v>0</v>
      </c>
      <c r="Z733" s="59" t="s">
        <v>140</v>
      </c>
    </row>
    <row r="734" spans="1:26">
      <c r="A734" s="93" t="s">
        <v>1486</v>
      </c>
      <c r="B734" s="93" t="s">
        <v>53</v>
      </c>
      <c r="C734" s="93" t="s">
        <v>118</v>
      </c>
      <c r="D734" s="93">
        <v>2015</v>
      </c>
      <c r="E734" s="93" t="s">
        <v>7</v>
      </c>
      <c r="F734" s="93" t="s">
        <v>147</v>
      </c>
      <c r="G734" s="145"/>
      <c r="H734" s="89">
        <v>2.8105233996508272E-2</v>
      </c>
      <c r="I734" s="89">
        <v>2.8105233996508272E-2</v>
      </c>
      <c r="J734" s="253">
        <v>0</v>
      </c>
      <c r="K734" s="89"/>
      <c r="L734" s="89"/>
      <c r="M734" s="89">
        <v>2.116123879978607E-2</v>
      </c>
      <c r="N734" s="89">
        <v>0</v>
      </c>
      <c r="O734" s="89">
        <v>6.9439951967222024E-3</v>
      </c>
      <c r="P734" s="141">
        <v>0</v>
      </c>
      <c r="Q734" s="142"/>
      <c r="R734" s="89">
        <v>7.4535080558739947E-2</v>
      </c>
      <c r="S734" s="59">
        <v>7.4535080558739947E-2</v>
      </c>
      <c r="T734" s="59">
        <v>0</v>
      </c>
      <c r="U734" s="59"/>
      <c r="V734" s="59"/>
      <c r="W734" s="59">
        <v>5.6119605297032665E-2</v>
      </c>
      <c r="X734" s="59">
        <v>0</v>
      </c>
      <c r="Y734" s="59">
        <v>1.8415475261707281E-2</v>
      </c>
      <c r="Z734" s="59" t="s">
        <v>140</v>
      </c>
    </row>
    <row r="735" spans="1:26">
      <c r="A735" s="93" t="s">
        <v>1468</v>
      </c>
      <c r="B735" s="93" t="s">
        <v>53</v>
      </c>
      <c r="C735" s="93" t="s">
        <v>118</v>
      </c>
      <c r="D735" s="93">
        <v>2015</v>
      </c>
      <c r="E735" s="93" t="s">
        <v>7</v>
      </c>
      <c r="F735" s="93" t="s">
        <v>2</v>
      </c>
      <c r="G735" s="145"/>
      <c r="H735" s="89">
        <v>42.858713189278291</v>
      </c>
      <c r="I735" s="89">
        <v>42.858713189278291</v>
      </c>
      <c r="J735" s="253">
        <v>0</v>
      </c>
      <c r="K735" s="89"/>
      <c r="L735" s="89"/>
      <c r="M735" s="89">
        <v>24.343825836393759</v>
      </c>
      <c r="N735" s="89">
        <v>0</v>
      </c>
      <c r="O735" s="89">
        <v>4.9336316720553999</v>
      </c>
      <c r="P735" s="141">
        <v>13.581255680829129</v>
      </c>
      <c r="Q735" s="142"/>
      <c r="R735" s="89">
        <v>24.934388805421214</v>
      </c>
      <c r="S735" s="59">
        <v>24.934388805421214</v>
      </c>
      <c r="T735" s="59">
        <v>0</v>
      </c>
      <c r="U735" s="59"/>
      <c r="V735" s="59"/>
      <c r="W735" s="59">
        <v>20.732620591829978</v>
      </c>
      <c r="X735" s="59">
        <v>0</v>
      </c>
      <c r="Y735" s="59">
        <v>4.2017682135912349</v>
      </c>
      <c r="Z735" s="59" t="s">
        <v>140</v>
      </c>
    </row>
    <row r="736" spans="1:26">
      <c r="A736" s="93" t="s">
        <v>1474</v>
      </c>
      <c r="B736" s="93" t="s">
        <v>53</v>
      </c>
      <c r="C736" s="93" t="s">
        <v>118</v>
      </c>
      <c r="D736" s="93">
        <v>2015</v>
      </c>
      <c r="E736" s="93" t="s">
        <v>7</v>
      </c>
      <c r="F736" s="93" t="s">
        <v>6</v>
      </c>
      <c r="G736" s="145"/>
      <c r="H736" s="89">
        <v>12.250472501167637</v>
      </c>
      <c r="I736" s="89">
        <v>12.223563813399947</v>
      </c>
      <c r="J736" s="253">
        <v>2.6908687767689725E-2</v>
      </c>
      <c r="K736" s="89"/>
      <c r="L736" s="89"/>
      <c r="M736" s="89">
        <v>4.7113314141052856</v>
      </c>
      <c r="N736" s="89">
        <v>2.6908687767689725E-2</v>
      </c>
      <c r="O736" s="89">
        <v>5.12262109681149</v>
      </c>
      <c r="P736" s="141">
        <v>2.3896113024831709</v>
      </c>
      <c r="Q736" s="142"/>
      <c r="R736" s="89">
        <v>8.7272602583333274</v>
      </c>
      <c r="S736" s="59">
        <v>8.6538782096067628</v>
      </c>
      <c r="T736" s="59">
        <v>7.3382048726563995E-2</v>
      </c>
      <c r="U736" s="59"/>
      <c r="V736" s="59"/>
      <c r="W736" s="59">
        <v>4.1459716444126515</v>
      </c>
      <c r="X736" s="59">
        <v>7.3382048726563995E-2</v>
      </c>
      <c r="Y736" s="59">
        <v>4.5079065651941113</v>
      </c>
      <c r="Z736" s="59" t="s">
        <v>140</v>
      </c>
    </row>
    <row r="737" spans="1:26">
      <c r="A737" s="93" t="s">
        <v>1476</v>
      </c>
      <c r="B737" s="93" t="s">
        <v>53</v>
      </c>
      <c r="C737" s="93" t="s">
        <v>118</v>
      </c>
      <c r="D737" s="93">
        <v>2015</v>
      </c>
      <c r="E737" s="93" t="s">
        <v>7</v>
      </c>
      <c r="F737" s="93" t="s">
        <v>12</v>
      </c>
      <c r="G737" s="145"/>
      <c r="H737" s="89">
        <v>45.132073800705683</v>
      </c>
      <c r="I737" s="89">
        <v>45.132073800705683</v>
      </c>
      <c r="J737" s="253">
        <v>0</v>
      </c>
      <c r="K737" s="89"/>
      <c r="L737" s="89"/>
      <c r="M737" s="89">
        <v>39.068399126602529</v>
      </c>
      <c r="N737" s="89">
        <v>0</v>
      </c>
      <c r="O737" s="89">
        <v>6.0636746741031518</v>
      </c>
      <c r="P737" s="141">
        <v>0</v>
      </c>
      <c r="Q737" s="142"/>
      <c r="R737" s="89">
        <v>41.410905545889896</v>
      </c>
      <c r="S737" s="59">
        <v>41.410905545889896</v>
      </c>
      <c r="T737" s="59">
        <v>0</v>
      </c>
      <c r="U737" s="59"/>
      <c r="V737" s="59"/>
      <c r="W737" s="59">
        <v>35.84718471402411</v>
      </c>
      <c r="X737" s="59">
        <v>0</v>
      </c>
      <c r="Y737" s="59">
        <v>5.5637208318657869</v>
      </c>
      <c r="Z737" s="59" t="s">
        <v>140</v>
      </c>
    </row>
    <row r="738" spans="1:26">
      <c r="A738" s="93" t="s">
        <v>1472</v>
      </c>
      <c r="B738" s="93" t="s">
        <v>53</v>
      </c>
      <c r="C738" s="93" t="s">
        <v>118</v>
      </c>
      <c r="D738" s="93">
        <v>2015</v>
      </c>
      <c r="E738" s="93" t="s">
        <v>7</v>
      </c>
      <c r="F738" s="93" t="s">
        <v>5</v>
      </c>
      <c r="G738" s="145"/>
      <c r="H738" s="89">
        <v>73.382288326830249</v>
      </c>
      <c r="I738" s="89">
        <v>73.382288326830249</v>
      </c>
      <c r="J738" s="253">
        <v>0</v>
      </c>
      <c r="K738" s="89"/>
      <c r="L738" s="89"/>
      <c r="M738" s="89">
        <v>69.692382152752728</v>
      </c>
      <c r="N738" s="89">
        <v>0</v>
      </c>
      <c r="O738" s="89">
        <v>3.6899061740775227</v>
      </c>
      <c r="P738" s="141">
        <v>0</v>
      </c>
      <c r="Q738" s="142"/>
      <c r="R738" s="89">
        <v>44.60569949316659</v>
      </c>
      <c r="S738" s="59">
        <v>44.60569949316659</v>
      </c>
      <c r="T738" s="59">
        <v>0</v>
      </c>
      <c r="U738" s="59"/>
      <c r="V738" s="59"/>
      <c r="W738" s="59">
        <v>42.362776170500133</v>
      </c>
      <c r="X738" s="59">
        <v>0</v>
      </c>
      <c r="Y738" s="59">
        <v>2.2429233226664564</v>
      </c>
      <c r="Z738" s="59" t="s">
        <v>140</v>
      </c>
    </row>
    <row r="739" spans="1:26">
      <c r="A739" s="93" t="s">
        <v>1481</v>
      </c>
      <c r="B739" s="93" t="s">
        <v>53</v>
      </c>
      <c r="C739" s="93" t="s">
        <v>118</v>
      </c>
      <c r="D739" s="93">
        <v>2015</v>
      </c>
      <c r="E739" s="93" t="s">
        <v>7</v>
      </c>
      <c r="F739" s="93" t="s">
        <v>4</v>
      </c>
      <c r="G739" s="145"/>
      <c r="H739" s="89">
        <v>29.226578278175332</v>
      </c>
      <c r="I739" s="89">
        <v>29.226578278175332</v>
      </c>
      <c r="J739" s="253">
        <v>0</v>
      </c>
      <c r="K739" s="89"/>
      <c r="L739" s="89"/>
      <c r="M739" s="89">
        <v>24.528459259903119</v>
      </c>
      <c r="N739" s="89">
        <v>0</v>
      </c>
      <c r="O739" s="89">
        <v>0.57364533394735062</v>
      </c>
      <c r="P739" s="141">
        <v>4.1244736843248635</v>
      </c>
      <c r="Q739" s="142"/>
      <c r="R739" s="89">
        <v>17.503356838523281</v>
      </c>
      <c r="S739" s="59">
        <v>17.503356838523281</v>
      </c>
      <c r="T739" s="59">
        <v>0</v>
      </c>
      <c r="U739" s="59"/>
      <c r="V739" s="59"/>
      <c r="W739" s="59">
        <v>17.103361732882053</v>
      </c>
      <c r="X739" s="59">
        <v>0</v>
      </c>
      <c r="Y739" s="59">
        <v>0.39999510564122626</v>
      </c>
      <c r="Z739" s="59" t="s">
        <v>140</v>
      </c>
    </row>
    <row r="740" spans="1:26">
      <c r="A740" s="93" t="s">
        <v>1493</v>
      </c>
      <c r="B740" s="93" t="s">
        <v>55</v>
      </c>
      <c r="C740" s="93" t="s">
        <v>119</v>
      </c>
      <c r="D740" s="93">
        <v>2015</v>
      </c>
      <c r="E740" s="93" t="s">
        <v>7</v>
      </c>
      <c r="F740" s="93" t="s">
        <v>8</v>
      </c>
      <c r="G740" s="145"/>
      <c r="H740" s="89">
        <v>25.226314558355817</v>
      </c>
      <c r="I740" s="89">
        <v>24.376691299969654</v>
      </c>
      <c r="J740" s="253">
        <v>0.84962325838616404</v>
      </c>
      <c r="K740" s="89"/>
      <c r="L740" s="89"/>
      <c r="M740" s="89">
        <v>6.6140927914465362</v>
      </c>
      <c r="N740" s="89">
        <v>0.84962325838616404</v>
      </c>
      <c r="O740" s="89">
        <v>7.143837436919755</v>
      </c>
      <c r="P740" s="141">
        <v>10.618761071603362</v>
      </c>
      <c r="Q740" s="142"/>
      <c r="R740" s="89">
        <v>12.585294341667867</v>
      </c>
      <c r="S740" s="59">
        <v>10.806043612448629</v>
      </c>
      <c r="T740" s="59">
        <v>1.7792507292192372</v>
      </c>
      <c r="U740" s="59"/>
      <c r="V740" s="59"/>
      <c r="W740" s="59">
        <v>4.9452245631191083</v>
      </c>
      <c r="X740" s="59">
        <v>1.7792507292192372</v>
      </c>
      <c r="Y740" s="59">
        <v>5.8608190493295211</v>
      </c>
      <c r="Z740" s="59" t="s">
        <v>140</v>
      </c>
    </row>
    <row r="741" spans="1:26">
      <c r="A741" s="93" t="s">
        <v>1510</v>
      </c>
      <c r="B741" s="93" t="s">
        <v>55</v>
      </c>
      <c r="C741" s="93" t="s">
        <v>119</v>
      </c>
      <c r="D741" s="93">
        <v>2015</v>
      </c>
      <c r="E741" s="93" t="s">
        <v>7</v>
      </c>
      <c r="F741" s="93" t="s">
        <v>84</v>
      </c>
      <c r="G741" s="145"/>
      <c r="H741" s="89">
        <v>0.4676366584715218</v>
      </c>
      <c r="I741" s="89">
        <v>0.4676366584715218</v>
      </c>
      <c r="J741" s="253">
        <v>0</v>
      </c>
      <c r="K741" s="89"/>
      <c r="L741" s="89"/>
      <c r="M741" s="89">
        <v>5.8928270830810175E-2</v>
      </c>
      <c r="N741" s="89">
        <v>0</v>
      </c>
      <c r="O741" s="89">
        <v>0.4087083876407116</v>
      </c>
      <c r="P741" s="141">
        <v>0</v>
      </c>
      <c r="Q741" s="142"/>
      <c r="R741" s="89">
        <v>0.46267970989172358</v>
      </c>
      <c r="S741" s="59">
        <v>0.46267970989172358</v>
      </c>
      <c r="T741" s="59">
        <v>0</v>
      </c>
      <c r="U741" s="59"/>
      <c r="V741" s="59"/>
      <c r="W741" s="59">
        <v>5.8303631160003588E-2</v>
      </c>
      <c r="X741" s="59">
        <v>0</v>
      </c>
      <c r="Y741" s="59">
        <v>0.40437607873171999</v>
      </c>
      <c r="Z741" s="59" t="s">
        <v>140</v>
      </c>
    </row>
    <row r="742" spans="1:26">
      <c r="A742" s="93" t="s">
        <v>1515</v>
      </c>
      <c r="B742" s="93" t="s">
        <v>55</v>
      </c>
      <c r="C742" s="93" t="s">
        <v>119</v>
      </c>
      <c r="D742" s="93">
        <v>2015</v>
      </c>
      <c r="E742" s="93" t="s">
        <v>7</v>
      </c>
      <c r="F742" s="93" t="s">
        <v>88</v>
      </c>
      <c r="G742" s="145"/>
      <c r="H742" s="89">
        <v>0</v>
      </c>
      <c r="I742" s="89">
        <v>0</v>
      </c>
      <c r="J742" s="253">
        <v>0</v>
      </c>
      <c r="K742" s="89"/>
      <c r="L742" s="89"/>
      <c r="M742" s="89">
        <v>0</v>
      </c>
      <c r="N742" s="89">
        <v>0</v>
      </c>
      <c r="O742" s="89">
        <v>0</v>
      </c>
      <c r="P742" s="141">
        <v>0</v>
      </c>
      <c r="Q742" s="142"/>
      <c r="R742" s="89">
        <v>0</v>
      </c>
      <c r="S742" s="59">
        <v>0</v>
      </c>
      <c r="T742" s="59">
        <v>0</v>
      </c>
      <c r="U742" s="59"/>
      <c r="V742" s="59"/>
      <c r="W742" s="59">
        <v>0</v>
      </c>
      <c r="X742" s="59">
        <v>0</v>
      </c>
      <c r="Y742" s="59">
        <v>0</v>
      </c>
      <c r="Z742" s="59" t="s">
        <v>140</v>
      </c>
    </row>
    <row r="743" spans="1:26">
      <c r="A743" s="93" t="s">
        <v>1517</v>
      </c>
      <c r="B743" s="93" t="s">
        <v>55</v>
      </c>
      <c r="C743" s="93" t="s">
        <v>119</v>
      </c>
      <c r="D743" s="93">
        <v>2015</v>
      </c>
      <c r="E743" s="93" t="s">
        <v>7</v>
      </c>
      <c r="F743" s="93" t="s">
        <v>89</v>
      </c>
      <c r="G743" s="145"/>
      <c r="H743" s="89">
        <v>0</v>
      </c>
      <c r="I743" s="89">
        <v>0</v>
      </c>
      <c r="J743" s="253">
        <v>0</v>
      </c>
      <c r="K743" s="89"/>
      <c r="L743" s="89"/>
      <c r="M743" s="89">
        <v>0</v>
      </c>
      <c r="N743" s="89">
        <v>0</v>
      </c>
      <c r="O743" s="89">
        <v>0</v>
      </c>
      <c r="P743" s="141">
        <v>0</v>
      </c>
      <c r="Q743" s="142"/>
      <c r="R743" s="89">
        <v>0</v>
      </c>
      <c r="S743" s="59">
        <v>0</v>
      </c>
      <c r="T743" s="59">
        <v>0</v>
      </c>
      <c r="U743" s="59"/>
      <c r="V743" s="59"/>
      <c r="W743" s="59">
        <v>0</v>
      </c>
      <c r="X743" s="59">
        <v>0</v>
      </c>
      <c r="Y743" s="59">
        <v>0</v>
      </c>
      <c r="Z743" s="59" t="s">
        <v>140</v>
      </c>
    </row>
    <row r="744" spans="1:26">
      <c r="A744" s="93" t="s">
        <v>1497</v>
      </c>
      <c r="B744" s="93" t="s">
        <v>55</v>
      </c>
      <c r="C744" s="93" t="s">
        <v>119</v>
      </c>
      <c r="D744" s="93">
        <v>2015</v>
      </c>
      <c r="E744" s="93" t="s">
        <v>7</v>
      </c>
      <c r="F744" s="93" t="s">
        <v>3</v>
      </c>
      <c r="G744" s="145"/>
      <c r="H744" s="89">
        <v>3.076503587993991</v>
      </c>
      <c r="I744" s="89">
        <v>3.076503587993991</v>
      </c>
      <c r="J744" s="253">
        <v>0</v>
      </c>
      <c r="K744" s="89"/>
      <c r="L744" s="89"/>
      <c r="M744" s="89">
        <v>1.2470587491393232</v>
      </c>
      <c r="N744" s="89">
        <v>0</v>
      </c>
      <c r="O744" s="89">
        <v>1.8294448388546676</v>
      </c>
      <c r="P744" s="141">
        <v>0</v>
      </c>
      <c r="Q744" s="142"/>
      <c r="R744" s="89">
        <v>2.4696774283331857</v>
      </c>
      <c r="S744" s="59">
        <v>2.4696774283331857</v>
      </c>
      <c r="T744" s="59">
        <v>0</v>
      </c>
      <c r="U744" s="59"/>
      <c r="V744" s="59"/>
      <c r="W744" s="59">
        <v>1.0010821559168026</v>
      </c>
      <c r="X744" s="59">
        <v>0</v>
      </c>
      <c r="Y744" s="59">
        <v>1.4685952724163829</v>
      </c>
      <c r="Z744" s="59" t="s">
        <v>140</v>
      </c>
    </row>
    <row r="745" spans="1:26">
      <c r="A745" s="93" t="s">
        <v>1505</v>
      </c>
      <c r="B745" s="93" t="s">
        <v>55</v>
      </c>
      <c r="C745" s="93" t="s">
        <v>119</v>
      </c>
      <c r="D745" s="93">
        <v>2015</v>
      </c>
      <c r="E745" s="93" t="s">
        <v>7</v>
      </c>
      <c r="F745" s="93" t="s">
        <v>105</v>
      </c>
      <c r="G745" s="145"/>
      <c r="H745" s="89">
        <v>0</v>
      </c>
      <c r="I745" s="89">
        <v>0</v>
      </c>
      <c r="J745" s="253">
        <v>0</v>
      </c>
      <c r="K745" s="89"/>
      <c r="L745" s="89"/>
      <c r="M745" s="89">
        <v>0</v>
      </c>
      <c r="N745" s="89">
        <v>0</v>
      </c>
      <c r="O745" s="89">
        <v>0</v>
      </c>
      <c r="P745" s="141">
        <v>0</v>
      </c>
      <c r="Q745" s="142"/>
      <c r="R745" s="89">
        <v>0</v>
      </c>
      <c r="S745" s="59">
        <v>0</v>
      </c>
      <c r="T745" s="59">
        <v>0</v>
      </c>
      <c r="U745" s="59"/>
      <c r="V745" s="59"/>
      <c r="W745" s="59">
        <v>0</v>
      </c>
      <c r="X745" s="59">
        <v>0</v>
      </c>
      <c r="Y745" s="59">
        <v>0</v>
      </c>
      <c r="Z745" s="59" t="s">
        <v>140</v>
      </c>
    </row>
    <row r="746" spans="1:26">
      <c r="A746" s="93" t="s">
        <v>1507</v>
      </c>
      <c r="B746" s="93" t="s">
        <v>55</v>
      </c>
      <c r="C746" s="93" t="s">
        <v>119</v>
      </c>
      <c r="D746" s="93">
        <v>2015</v>
      </c>
      <c r="E746" s="93" t="s">
        <v>7</v>
      </c>
      <c r="F746" s="93" t="s">
        <v>106</v>
      </c>
      <c r="G746" s="145"/>
      <c r="H746" s="89">
        <v>0</v>
      </c>
      <c r="I746" s="89">
        <v>0</v>
      </c>
      <c r="J746" s="253">
        <v>0</v>
      </c>
      <c r="K746" s="89"/>
      <c r="L746" s="89"/>
      <c r="M746" s="89">
        <v>0</v>
      </c>
      <c r="N746" s="89">
        <v>0</v>
      </c>
      <c r="O746" s="89">
        <v>0</v>
      </c>
      <c r="P746" s="141">
        <v>0</v>
      </c>
      <c r="Q746" s="142"/>
      <c r="R746" s="89">
        <v>0</v>
      </c>
      <c r="S746" s="59">
        <v>0</v>
      </c>
      <c r="T746" s="59">
        <v>0</v>
      </c>
      <c r="U746" s="59"/>
      <c r="V746" s="59"/>
      <c r="W746" s="59">
        <v>0</v>
      </c>
      <c r="X746" s="59">
        <v>0</v>
      </c>
      <c r="Y746" s="59">
        <v>0</v>
      </c>
      <c r="Z746" s="59" t="s">
        <v>140</v>
      </c>
    </row>
    <row r="747" spans="1:26">
      <c r="A747" s="93" t="s">
        <v>1512</v>
      </c>
      <c r="B747" s="93" t="s">
        <v>55</v>
      </c>
      <c r="C747" s="93" t="s">
        <v>119</v>
      </c>
      <c r="D747" s="93">
        <v>2015</v>
      </c>
      <c r="E747" s="93" t="s">
        <v>7</v>
      </c>
      <c r="F747" s="93" t="s">
        <v>109</v>
      </c>
      <c r="G747" s="145"/>
      <c r="H747" s="89">
        <v>3.3475373140846116E-6</v>
      </c>
      <c r="I747" s="89">
        <v>3.3475373140846116E-6</v>
      </c>
      <c r="J747" s="253">
        <v>0</v>
      </c>
      <c r="K747" s="89"/>
      <c r="L747" s="89"/>
      <c r="M747" s="89">
        <v>2.07842960556535E-6</v>
      </c>
      <c r="N747" s="89">
        <v>0</v>
      </c>
      <c r="O747" s="89">
        <v>1.2691077085192615E-6</v>
      </c>
      <c r="P747" s="141">
        <v>0</v>
      </c>
      <c r="Q747" s="142"/>
      <c r="R747" s="89">
        <v>8.8776689569523896E-6</v>
      </c>
      <c r="S747" s="59">
        <v>8.8776689569523896E-6</v>
      </c>
      <c r="T747" s="59">
        <v>0</v>
      </c>
      <c r="U747" s="59"/>
      <c r="V747" s="59"/>
      <c r="W747" s="59">
        <v>5.511995313959309E-6</v>
      </c>
      <c r="X747" s="59">
        <v>0</v>
      </c>
      <c r="Y747" s="59">
        <v>3.3656736429930815E-6</v>
      </c>
      <c r="Z747" s="59" t="s">
        <v>140</v>
      </c>
    </row>
    <row r="748" spans="1:26">
      <c r="A748" s="93" t="s">
        <v>1514</v>
      </c>
      <c r="B748" s="93" t="s">
        <v>55</v>
      </c>
      <c r="C748" s="93" t="s">
        <v>119</v>
      </c>
      <c r="D748" s="93">
        <v>2015</v>
      </c>
      <c r="E748" s="93" t="s">
        <v>7</v>
      </c>
      <c r="F748" s="93" t="s">
        <v>144</v>
      </c>
      <c r="G748" s="145"/>
      <c r="H748" s="89">
        <v>0</v>
      </c>
      <c r="I748" s="89">
        <v>0</v>
      </c>
      <c r="J748" s="253">
        <v>0</v>
      </c>
      <c r="K748" s="89"/>
      <c r="L748" s="89"/>
      <c r="M748" s="89">
        <v>0</v>
      </c>
      <c r="N748" s="89">
        <v>0</v>
      </c>
      <c r="O748" s="89">
        <v>0</v>
      </c>
      <c r="P748" s="141">
        <v>0</v>
      </c>
      <c r="Q748" s="142"/>
      <c r="R748" s="89">
        <v>0</v>
      </c>
      <c r="S748" s="59">
        <v>0</v>
      </c>
      <c r="T748" s="59">
        <v>0</v>
      </c>
      <c r="U748" s="59"/>
      <c r="V748" s="59"/>
      <c r="W748" s="59">
        <v>0</v>
      </c>
      <c r="X748" s="59">
        <v>0</v>
      </c>
      <c r="Y748" s="59">
        <v>0</v>
      </c>
      <c r="Z748" s="59" t="s">
        <v>140</v>
      </c>
    </row>
    <row r="749" spans="1:26">
      <c r="A749" s="93" t="s">
        <v>1513</v>
      </c>
      <c r="B749" s="93" t="s">
        <v>55</v>
      </c>
      <c r="C749" s="93" t="s">
        <v>119</v>
      </c>
      <c r="D749" s="93">
        <v>2015</v>
      </c>
      <c r="E749" s="93" t="s">
        <v>7</v>
      </c>
      <c r="F749" s="93" t="s">
        <v>147</v>
      </c>
      <c r="G749" s="145"/>
      <c r="H749" s="89">
        <v>3.3475373140846116E-6</v>
      </c>
      <c r="I749" s="89">
        <v>3.3475373140846116E-6</v>
      </c>
      <c r="J749" s="253">
        <v>0</v>
      </c>
      <c r="K749" s="89"/>
      <c r="L749" s="89"/>
      <c r="M749" s="89">
        <v>2.07842960556535E-6</v>
      </c>
      <c r="N749" s="89">
        <v>0</v>
      </c>
      <c r="O749" s="89">
        <v>1.2691077085192615E-6</v>
      </c>
      <c r="P749" s="141">
        <v>0</v>
      </c>
      <c r="Q749" s="142"/>
      <c r="R749" s="89">
        <v>8.8776689569523896E-6</v>
      </c>
      <c r="S749" s="59">
        <v>8.8776689569523896E-6</v>
      </c>
      <c r="T749" s="59">
        <v>0</v>
      </c>
      <c r="U749" s="59"/>
      <c r="V749" s="59"/>
      <c r="W749" s="59">
        <v>5.511995313959309E-6</v>
      </c>
      <c r="X749" s="59">
        <v>0</v>
      </c>
      <c r="Y749" s="59">
        <v>3.3656736429930815E-6</v>
      </c>
      <c r="Z749" s="59" t="s">
        <v>140</v>
      </c>
    </row>
    <row r="750" spans="1:26">
      <c r="A750" s="93" t="s">
        <v>1495</v>
      </c>
      <c r="B750" s="93" t="s">
        <v>55</v>
      </c>
      <c r="C750" s="93" t="s">
        <v>119</v>
      </c>
      <c r="D750" s="93">
        <v>2015</v>
      </c>
      <c r="E750" s="93" t="s">
        <v>7</v>
      </c>
      <c r="F750" s="93" t="s">
        <v>2</v>
      </c>
      <c r="G750" s="145"/>
      <c r="H750" s="89">
        <v>7.2967809542015738</v>
      </c>
      <c r="I750" s="89">
        <v>7.2967809542015738</v>
      </c>
      <c r="J750" s="253">
        <v>0</v>
      </c>
      <c r="K750" s="89"/>
      <c r="L750" s="89"/>
      <c r="M750" s="89">
        <v>1.4693512890765859</v>
      </c>
      <c r="N750" s="89">
        <v>0</v>
      </c>
      <c r="O750" s="89">
        <v>3.258625948014406</v>
      </c>
      <c r="P750" s="141">
        <v>2.5688037171105824</v>
      </c>
      <c r="Q750" s="142"/>
      <c r="R750" s="89">
        <v>3.9772315262567597</v>
      </c>
      <c r="S750" s="59">
        <v>3.9772315262567597</v>
      </c>
      <c r="T750" s="59">
        <v>0</v>
      </c>
      <c r="U750" s="59"/>
      <c r="V750" s="59"/>
      <c r="W750" s="59">
        <v>1.236036041843773</v>
      </c>
      <c r="X750" s="59">
        <v>0</v>
      </c>
      <c r="Y750" s="59">
        <v>2.7411954844129869</v>
      </c>
      <c r="Z750" s="59" t="s">
        <v>140</v>
      </c>
    </row>
    <row r="751" spans="1:26">
      <c r="A751" s="93" t="s">
        <v>1501</v>
      </c>
      <c r="B751" s="93" t="s">
        <v>55</v>
      </c>
      <c r="C751" s="93" t="s">
        <v>119</v>
      </c>
      <c r="D751" s="93">
        <v>2015</v>
      </c>
      <c r="E751" s="93" t="s">
        <v>7</v>
      </c>
      <c r="F751" s="93" t="s">
        <v>6</v>
      </c>
      <c r="G751" s="145"/>
      <c r="H751" s="89">
        <v>6.4235908200458125</v>
      </c>
      <c r="I751" s="89">
        <v>5.5739675616596482</v>
      </c>
      <c r="J751" s="253">
        <v>0.84962325838616404</v>
      </c>
      <c r="K751" s="89"/>
      <c r="L751" s="89"/>
      <c r="M751" s="89">
        <v>0.31124053261299511</v>
      </c>
      <c r="N751" s="89">
        <v>0.84962325838616404</v>
      </c>
      <c r="O751" s="89">
        <v>0.71372596302689095</v>
      </c>
      <c r="P751" s="141">
        <v>4.5490010660197617</v>
      </c>
      <c r="Q751" s="142"/>
      <c r="R751" s="89">
        <v>2.6594258638788117</v>
      </c>
      <c r="S751" s="59">
        <v>0.88017513465957475</v>
      </c>
      <c r="T751" s="59">
        <v>1.7792507292192372</v>
      </c>
      <c r="U751" s="59"/>
      <c r="V751" s="59"/>
      <c r="W751" s="59">
        <v>0.2672733000244425</v>
      </c>
      <c r="X751" s="59">
        <v>1.7792507292192372</v>
      </c>
      <c r="Y751" s="59">
        <v>0.61290183463513226</v>
      </c>
      <c r="Z751" s="59" t="s">
        <v>140</v>
      </c>
    </row>
    <row r="752" spans="1:26">
      <c r="A752" s="93" t="s">
        <v>1503</v>
      </c>
      <c r="B752" s="93" t="s">
        <v>55</v>
      </c>
      <c r="C752" s="93" t="s">
        <v>119</v>
      </c>
      <c r="D752" s="93">
        <v>2015</v>
      </c>
      <c r="E752" s="93" t="s">
        <v>7</v>
      </c>
      <c r="F752" s="93" t="s">
        <v>12</v>
      </c>
      <c r="G752" s="145"/>
      <c r="H752" s="89">
        <v>5.3601825388977953E-2</v>
      </c>
      <c r="I752" s="89">
        <v>5.3601825388977953E-2</v>
      </c>
      <c r="J752" s="253">
        <v>0</v>
      </c>
      <c r="K752" s="89"/>
      <c r="L752" s="89"/>
      <c r="M752" s="89">
        <v>3.1610285551346859E-2</v>
      </c>
      <c r="N752" s="89">
        <v>0</v>
      </c>
      <c r="O752" s="89">
        <v>2.1991539837631097E-2</v>
      </c>
      <c r="P752" s="141">
        <v>0</v>
      </c>
      <c r="Q752" s="142"/>
      <c r="R752" s="89">
        <v>4.9316243111232297E-2</v>
      </c>
      <c r="S752" s="59">
        <v>4.9316243111232297E-2</v>
      </c>
      <c r="T752" s="59">
        <v>0</v>
      </c>
      <c r="U752" s="59"/>
      <c r="V752" s="59"/>
      <c r="W752" s="59">
        <v>2.9082974614260976E-2</v>
      </c>
      <c r="X752" s="59">
        <v>0</v>
      </c>
      <c r="Y752" s="59">
        <v>2.0233268496971324E-2</v>
      </c>
      <c r="Z752" s="59" t="s">
        <v>140</v>
      </c>
    </row>
    <row r="753" spans="1:26">
      <c r="A753" s="93" t="s">
        <v>1499</v>
      </c>
      <c r="B753" s="93" t="s">
        <v>55</v>
      </c>
      <c r="C753" s="93" t="s">
        <v>119</v>
      </c>
      <c r="D753" s="93">
        <v>2015</v>
      </c>
      <c r="E753" s="93" t="s">
        <v>7</v>
      </c>
      <c r="F753" s="93" t="s">
        <v>5</v>
      </c>
      <c r="G753" s="145"/>
      <c r="H753" s="89">
        <v>0</v>
      </c>
      <c r="I753" s="89">
        <v>0</v>
      </c>
      <c r="J753" s="253">
        <v>0</v>
      </c>
      <c r="K753" s="89"/>
      <c r="L753" s="89"/>
      <c r="M753" s="89">
        <v>0</v>
      </c>
      <c r="N753" s="89">
        <v>0</v>
      </c>
      <c r="O753" s="89">
        <v>0</v>
      </c>
      <c r="P753" s="141">
        <v>0</v>
      </c>
      <c r="Q753" s="142"/>
      <c r="R753" s="89">
        <v>0</v>
      </c>
      <c r="S753" s="59">
        <v>0</v>
      </c>
      <c r="T753" s="59">
        <v>0</v>
      </c>
      <c r="U753" s="59"/>
      <c r="V753" s="59"/>
      <c r="W753" s="59">
        <v>0</v>
      </c>
      <c r="X753" s="59">
        <v>0</v>
      </c>
      <c r="Y753" s="59">
        <v>0</v>
      </c>
      <c r="Z753" s="59" t="s">
        <v>140</v>
      </c>
    </row>
    <row r="754" spans="1:26">
      <c r="A754" s="93" t="s">
        <v>1508</v>
      </c>
      <c r="B754" s="93" t="s">
        <v>55</v>
      </c>
      <c r="C754" s="93" t="s">
        <v>119</v>
      </c>
      <c r="D754" s="93">
        <v>2015</v>
      </c>
      <c r="E754" s="93" t="s">
        <v>7</v>
      </c>
      <c r="F754" s="93" t="s">
        <v>4</v>
      </c>
      <c r="G754" s="145"/>
      <c r="H754" s="89">
        <v>7.9081973647166244</v>
      </c>
      <c r="I754" s="89">
        <v>7.9081973647166244</v>
      </c>
      <c r="J754" s="253">
        <v>0</v>
      </c>
      <c r="K754" s="89"/>
      <c r="L754" s="89"/>
      <c r="M754" s="89">
        <v>3.4959015858058686</v>
      </c>
      <c r="N754" s="89">
        <v>0</v>
      </c>
      <c r="O754" s="89">
        <v>0.91133949043773854</v>
      </c>
      <c r="P754" s="141">
        <v>3.5009562884730174</v>
      </c>
      <c r="Q754" s="142"/>
      <c r="R754" s="89">
        <v>2.9669546925271968</v>
      </c>
      <c r="S754" s="59">
        <v>2.9669546925271968</v>
      </c>
      <c r="T754" s="59">
        <v>0</v>
      </c>
      <c r="U754" s="59"/>
      <c r="V754" s="59"/>
      <c r="W754" s="59">
        <v>2.3534409475645113</v>
      </c>
      <c r="X754" s="59">
        <v>0</v>
      </c>
      <c r="Y754" s="59">
        <v>0.61351374496268551</v>
      </c>
      <c r="Z754" s="59" t="s">
        <v>140</v>
      </c>
    </row>
    <row r="755" spans="1:26">
      <c r="A755" s="93" t="s">
        <v>1520</v>
      </c>
      <c r="B755" s="93" t="s">
        <v>57</v>
      </c>
      <c r="C755" s="93" t="s">
        <v>118</v>
      </c>
      <c r="D755" s="93">
        <v>2015</v>
      </c>
      <c r="E755" s="93" t="s">
        <v>7</v>
      </c>
      <c r="F755" s="93" t="s">
        <v>8</v>
      </c>
      <c r="G755" s="145"/>
      <c r="H755" s="89">
        <v>75.63936707582161</v>
      </c>
      <c r="I755" s="89">
        <v>75.376734857415244</v>
      </c>
      <c r="J755" s="253">
        <v>0.26263221840636025</v>
      </c>
      <c r="K755" s="89"/>
      <c r="L755" s="89"/>
      <c r="M755" s="89">
        <v>49.566064551260368</v>
      </c>
      <c r="N755" s="89">
        <v>0.26263221840636025</v>
      </c>
      <c r="O755" s="89">
        <v>8.2347978047307002</v>
      </c>
      <c r="P755" s="141">
        <v>17.575872501424165</v>
      </c>
      <c r="Q755" s="142"/>
      <c r="R755" s="89">
        <v>39.237145816635064</v>
      </c>
      <c r="S755" s="59">
        <v>38.50722447790119</v>
      </c>
      <c r="T755" s="59">
        <v>0.72992133873387044</v>
      </c>
      <c r="U755" s="59"/>
      <c r="V755" s="59"/>
      <c r="W755" s="59">
        <v>32.300541180666301</v>
      </c>
      <c r="X755" s="59">
        <v>0.72992133873387044</v>
      </c>
      <c r="Y755" s="59">
        <v>6.2066832972348909</v>
      </c>
      <c r="Z755" s="59" t="s">
        <v>140</v>
      </c>
    </row>
    <row r="756" spans="1:26">
      <c r="A756" s="93" t="s">
        <v>1537</v>
      </c>
      <c r="B756" s="93" t="s">
        <v>57</v>
      </c>
      <c r="C756" s="93" t="s">
        <v>118</v>
      </c>
      <c r="D756" s="93">
        <v>2015</v>
      </c>
      <c r="E756" s="93" t="s">
        <v>7</v>
      </c>
      <c r="F756" s="93" t="s">
        <v>84</v>
      </c>
      <c r="G756" s="145"/>
      <c r="H756" s="89">
        <v>0</v>
      </c>
      <c r="I756" s="89">
        <v>0</v>
      </c>
      <c r="J756" s="253">
        <v>0</v>
      </c>
      <c r="K756" s="89"/>
      <c r="L756" s="89"/>
      <c r="M756" s="89">
        <v>0</v>
      </c>
      <c r="N756" s="89">
        <v>0</v>
      </c>
      <c r="O756" s="89">
        <v>0</v>
      </c>
      <c r="P756" s="141">
        <v>0</v>
      </c>
      <c r="Q756" s="142"/>
      <c r="R756" s="89">
        <v>0</v>
      </c>
      <c r="S756" s="59">
        <v>0</v>
      </c>
      <c r="T756" s="59">
        <v>0</v>
      </c>
      <c r="U756" s="59"/>
      <c r="V756" s="59"/>
      <c r="W756" s="59">
        <v>0</v>
      </c>
      <c r="X756" s="59">
        <v>0</v>
      </c>
      <c r="Y756" s="59">
        <v>0</v>
      </c>
      <c r="Z756" s="59" t="s">
        <v>140</v>
      </c>
    </row>
    <row r="757" spans="1:26">
      <c r="A757" s="93" t="s">
        <v>1542</v>
      </c>
      <c r="B757" s="93" t="s">
        <v>57</v>
      </c>
      <c r="C757" s="93" t="s">
        <v>118</v>
      </c>
      <c r="D757" s="93">
        <v>2015</v>
      </c>
      <c r="E757" s="93" t="s">
        <v>7</v>
      </c>
      <c r="F757" s="93" t="s">
        <v>88</v>
      </c>
      <c r="G757" s="145"/>
      <c r="H757" s="89">
        <v>0</v>
      </c>
      <c r="I757" s="89">
        <v>0</v>
      </c>
      <c r="J757" s="253">
        <v>0</v>
      </c>
      <c r="K757" s="89"/>
      <c r="L757" s="89"/>
      <c r="M757" s="89">
        <v>0</v>
      </c>
      <c r="N757" s="89">
        <v>0</v>
      </c>
      <c r="O757" s="89">
        <v>0</v>
      </c>
      <c r="P757" s="141">
        <v>0</v>
      </c>
      <c r="Q757" s="142"/>
      <c r="R757" s="89">
        <v>0</v>
      </c>
      <c r="S757" s="59">
        <v>0</v>
      </c>
      <c r="T757" s="59">
        <v>0</v>
      </c>
      <c r="U757" s="59"/>
      <c r="V757" s="59"/>
      <c r="W757" s="59">
        <v>0</v>
      </c>
      <c r="X757" s="59">
        <v>0</v>
      </c>
      <c r="Y757" s="59">
        <v>0</v>
      </c>
      <c r="Z757" s="59" t="s">
        <v>140</v>
      </c>
    </row>
    <row r="758" spans="1:26">
      <c r="A758" s="93" t="s">
        <v>1544</v>
      </c>
      <c r="B758" s="93" t="s">
        <v>57</v>
      </c>
      <c r="C758" s="93" t="s">
        <v>118</v>
      </c>
      <c r="D758" s="93">
        <v>2015</v>
      </c>
      <c r="E758" s="93" t="s">
        <v>7</v>
      </c>
      <c r="F758" s="93" t="s">
        <v>89</v>
      </c>
      <c r="G758" s="145"/>
      <c r="H758" s="89">
        <v>0</v>
      </c>
      <c r="I758" s="89">
        <v>0</v>
      </c>
      <c r="J758" s="253">
        <v>0</v>
      </c>
      <c r="K758" s="89"/>
      <c r="L758" s="89"/>
      <c r="M758" s="89">
        <v>0</v>
      </c>
      <c r="N758" s="89">
        <v>0</v>
      </c>
      <c r="O758" s="89">
        <v>0</v>
      </c>
      <c r="P758" s="141">
        <v>0</v>
      </c>
      <c r="Q758" s="142"/>
      <c r="R758" s="89">
        <v>0</v>
      </c>
      <c r="S758" s="59">
        <v>0</v>
      </c>
      <c r="T758" s="59">
        <v>0</v>
      </c>
      <c r="U758" s="59"/>
      <c r="V758" s="59"/>
      <c r="W758" s="59">
        <v>0</v>
      </c>
      <c r="X758" s="59">
        <v>0</v>
      </c>
      <c r="Y758" s="59">
        <v>0</v>
      </c>
      <c r="Z758" s="59" t="s">
        <v>140</v>
      </c>
    </row>
    <row r="759" spans="1:26">
      <c r="A759" s="93" t="s">
        <v>1524</v>
      </c>
      <c r="B759" s="93" t="s">
        <v>57</v>
      </c>
      <c r="C759" s="93" t="s">
        <v>118</v>
      </c>
      <c r="D759" s="93">
        <v>2015</v>
      </c>
      <c r="E759" s="93" t="s">
        <v>7</v>
      </c>
      <c r="F759" s="93" t="s">
        <v>3</v>
      </c>
      <c r="G759" s="145"/>
      <c r="H759" s="89">
        <v>0.35254328004022223</v>
      </c>
      <c r="I759" s="89">
        <v>0.35254328004022223</v>
      </c>
      <c r="J759" s="253">
        <v>0</v>
      </c>
      <c r="K759" s="89"/>
      <c r="L759" s="89"/>
      <c r="M759" s="89">
        <v>5.8270217007802278E-4</v>
      </c>
      <c r="N759" s="89">
        <v>0</v>
      </c>
      <c r="O759" s="89">
        <v>0.33658616456152574</v>
      </c>
      <c r="P759" s="141">
        <v>1.5374413308618471E-2</v>
      </c>
      <c r="Q759" s="142"/>
      <c r="R759" s="89">
        <v>0.28689436164874077</v>
      </c>
      <c r="S759" s="59">
        <v>0.28689436164874077</v>
      </c>
      <c r="T759" s="59">
        <v>0</v>
      </c>
      <c r="U759" s="59"/>
      <c r="V759" s="59"/>
      <c r="W759" s="59">
        <v>4.9581673639205156E-4</v>
      </c>
      <c r="X759" s="59">
        <v>0</v>
      </c>
      <c r="Y759" s="59">
        <v>0.28639854491234873</v>
      </c>
      <c r="Z759" s="59" t="s">
        <v>140</v>
      </c>
    </row>
    <row r="760" spans="1:26">
      <c r="A760" s="93" t="s">
        <v>1532</v>
      </c>
      <c r="B760" s="93" t="s">
        <v>57</v>
      </c>
      <c r="C760" s="93" t="s">
        <v>118</v>
      </c>
      <c r="D760" s="93">
        <v>2015</v>
      </c>
      <c r="E760" s="93" t="s">
        <v>7</v>
      </c>
      <c r="F760" s="93" t="s">
        <v>105</v>
      </c>
      <c r="G760" s="145"/>
      <c r="H760" s="89">
        <v>0</v>
      </c>
      <c r="I760" s="89">
        <v>0</v>
      </c>
      <c r="J760" s="253">
        <v>0</v>
      </c>
      <c r="K760" s="89"/>
      <c r="L760" s="89"/>
      <c r="M760" s="89">
        <v>0</v>
      </c>
      <c r="N760" s="89">
        <v>0</v>
      </c>
      <c r="O760" s="89">
        <v>0</v>
      </c>
      <c r="P760" s="141">
        <v>0</v>
      </c>
      <c r="Q760" s="142"/>
      <c r="R760" s="89">
        <v>0</v>
      </c>
      <c r="S760" s="59">
        <v>0</v>
      </c>
      <c r="T760" s="59">
        <v>0</v>
      </c>
      <c r="U760" s="59"/>
      <c r="V760" s="59"/>
      <c r="W760" s="59">
        <v>0</v>
      </c>
      <c r="X760" s="59">
        <v>0</v>
      </c>
      <c r="Y760" s="59">
        <v>0</v>
      </c>
      <c r="Z760" s="59" t="s">
        <v>140</v>
      </c>
    </row>
    <row r="761" spans="1:26">
      <c r="A761" s="93" t="s">
        <v>1534</v>
      </c>
      <c r="B761" s="93" t="s">
        <v>57</v>
      </c>
      <c r="C761" s="93" t="s">
        <v>118</v>
      </c>
      <c r="D761" s="93">
        <v>2015</v>
      </c>
      <c r="E761" s="93" t="s">
        <v>7</v>
      </c>
      <c r="F761" s="93" t="s">
        <v>106</v>
      </c>
      <c r="G761" s="145"/>
      <c r="H761" s="89">
        <v>0</v>
      </c>
      <c r="I761" s="89">
        <v>0</v>
      </c>
      <c r="J761" s="253">
        <v>0</v>
      </c>
      <c r="K761" s="89"/>
      <c r="L761" s="89"/>
      <c r="M761" s="89">
        <v>0</v>
      </c>
      <c r="N761" s="89">
        <v>0</v>
      </c>
      <c r="O761" s="89">
        <v>0</v>
      </c>
      <c r="P761" s="141">
        <v>0</v>
      </c>
      <c r="Q761" s="142"/>
      <c r="R761" s="89">
        <v>0</v>
      </c>
      <c r="S761" s="59">
        <v>0</v>
      </c>
      <c r="T761" s="59">
        <v>0</v>
      </c>
      <c r="U761" s="59"/>
      <c r="V761" s="59"/>
      <c r="W761" s="59">
        <v>0</v>
      </c>
      <c r="X761" s="59">
        <v>0</v>
      </c>
      <c r="Y761" s="59">
        <v>0</v>
      </c>
      <c r="Z761" s="59" t="s">
        <v>140</v>
      </c>
    </row>
    <row r="762" spans="1:26">
      <c r="A762" s="93" t="s">
        <v>1539</v>
      </c>
      <c r="B762" s="93" t="s">
        <v>57</v>
      </c>
      <c r="C762" s="93" t="s">
        <v>118</v>
      </c>
      <c r="D762" s="93">
        <v>2015</v>
      </c>
      <c r="E762" s="93" t="s">
        <v>7</v>
      </c>
      <c r="F762" s="93" t="s">
        <v>109</v>
      </c>
      <c r="G762" s="145"/>
      <c r="H762" s="89">
        <v>0</v>
      </c>
      <c r="I762" s="89">
        <v>0</v>
      </c>
      <c r="J762" s="253">
        <v>0</v>
      </c>
      <c r="K762" s="89"/>
      <c r="L762" s="89"/>
      <c r="M762" s="89">
        <v>0</v>
      </c>
      <c r="N762" s="89">
        <v>0</v>
      </c>
      <c r="O762" s="89">
        <v>0</v>
      </c>
      <c r="P762" s="141">
        <v>0</v>
      </c>
      <c r="Q762" s="142"/>
      <c r="R762" s="89">
        <v>0</v>
      </c>
      <c r="S762" s="59">
        <v>0</v>
      </c>
      <c r="T762" s="59">
        <v>0</v>
      </c>
      <c r="U762" s="59"/>
      <c r="V762" s="59"/>
      <c r="W762" s="59">
        <v>0</v>
      </c>
      <c r="X762" s="59">
        <v>0</v>
      </c>
      <c r="Y762" s="59">
        <v>0</v>
      </c>
      <c r="Z762" s="59" t="s">
        <v>140</v>
      </c>
    </row>
    <row r="763" spans="1:26">
      <c r="A763" s="93" t="s">
        <v>1541</v>
      </c>
      <c r="B763" s="93" t="s">
        <v>57</v>
      </c>
      <c r="C763" s="93" t="s">
        <v>118</v>
      </c>
      <c r="D763" s="93">
        <v>2015</v>
      </c>
      <c r="E763" s="93" t="s">
        <v>7</v>
      </c>
      <c r="F763" s="93" t="s">
        <v>144</v>
      </c>
      <c r="G763" s="145"/>
      <c r="H763" s="89">
        <v>0</v>
      </c>
      <c r="I763" s="89">
        <v>0</v>
      </c>
      <c r="J763" s="253">
        <v>0</v>
      </c>
      <c r="K763" s="89"/>
      <c r="L763" s="89"/>
      <c r="M763" s="89">
        <v>0</v>
      </c>
      <c r="N763" s="89">
        <v>0</v>
      </c>
      <c r="O763" s="89">
        <v>0</v>
      </c>
      <c r="P763" s="141">
        <v>0</v>
      </c>
      <c r="Q763" s="142"/>
      <c r="R763" s="89">
        <v>0</v>
      </c>
      <c r="S763" s="59">
        <v>0</v>
      </c>
      <c r="T763" s="59">
        <v>0</v>
      </c>
      <c r="U763" s="59"/>
      <c r="V763" s="59"/>
      <c r="W763" s="59">
        <v>0</v>
      </c>
      <c r="X763" s="59">
        <v>0</v>
      </c>
      <c r="Y763" s="59">
        <v>0</v>
      </c>
      <c r="Z763" s="59" t="s">
        <v>140</v>
      </c>
    </row>
    <row r="764" spans="1:26">
      <c r="A764" s="93" t="s">
        <v>1540</v>
      </c>
      <c r="B764" s="93" t="s">
        <v>57</v>
      </c>
      <c r="C764" s="93" t="s">
        <v>118</v>
      </c>
      <c r="D764" s="93">
        <v>2015</v>
      </c>
      <c r="E764" s="93" t="s">
        <v>7</v>
      </c>
      <c r="F764" s="93" t="s">
        <v>147</v>
      </c>
      <c r="G764" s="145"/>
      <c r="H764" s="89">
        <v>0</v>
      </c>
      <c r="I764" s="89">
        <v>0</v>
      </c>
      <c r="J764" s="253">
        <v>0</v>
      </c>
      <c r="K764" s="89"/>
      <c r="L764" s="89"/>
      <c r="M764" s="89">
        <v>0</v>
      </c>
      <c r="N764" s="89">
        <v>0</v>
      </c>
      <c r="O764" s="89">
        <v>0</v>
      </c>
      <c r="P764" s="141">
        <v>0</v>
      </c>
      <c r="Q764" s="142"/>
      <c r="R764" s="89">
        <v>0</v>
      </c>
      <c r="S764" s="59">
        <v>0</v>
      </c>
      <c r="T764" s="59">
        <v>0</v>
      </c>
      <c r="U764" s="59"/>
      <c r="V764" s="59"/>
      <c r="W764" s="59">
        <v>0</v>
      </c>
      <c r="X764" s="59">
        <v>0</v>
      </c>
      <c r="Y764" s="59">
        <v>0</v>
      </c>
      <c r="Z764" s="59" t="s">
        <v>140</v>
      </c>
    </row>
    <row r="765" spans="1:26">
      <c r="A765" s="93" t="s">
        <v>1522</v>
      </c>
      <c r="B765" s="93" t="s">
        <v>57</v>
      </c>
      <c r="C765" s="93" t="s">
        <v>118</v>
      </c>
      <c r="D765" s="93">
        <v>2015</v>
      </c>
      <c r="E765" s="93" t="s">
        <v>7</v>
      </c>
      <c r="F765" s="93" t="s">
        <v>2</v>
      </c>
      <c r="G765" s="145"/>
      <c r="H765" s="89">
        <v>28.158958591709052</v>
      </c>
      <c r="I765" s="89">
        <v>28.158958591709052</v>
      </c>
      <c r="J765" s="253">
        <v>0</v>
      </c>
      <c r="K765" s="89"/>
      <c r="L765" s="89"/>
      <c r="M765" s="89">
        <v>7.766003339079103</v>
      </c>
      <c r="N765" s="89">
        <v>0</v>
      </c>
      <c r="O765" s="89">
        <v>3.9864801461374215</v>
      </c>
      <c r="P765" s="141">
        <v>16.406475106492525</v>
      </c>
      <c r="Q765" s="142"/>
      <c r="R765" s="89">
        <v>8.5975772802659964</v>
      </c>
      <c r="S765" s="59">
        <v>8.5975772802659964</v>
      </c>
      <c r="T765" s="59">
        <v>0</v>
      </c>
      <c r="U765" s="59"/>
      <c r="V765" s="59"/>
      <c r="W765" s="59">
        <v>5.6812514521313728</v>
      </c>
      <c r="X765" s="59">
        <v>0</v>
      </c>
      <c r="Y765" s="59">
        <v>2.9163258281346232</v>
      </c>
      <c r="Z765" s="59" t="s">
        <v>140</v>
      </c>
    </row>
    <row r="766" spans="1:26">
      <c r="A766" s="93" t="s">
        <v>1528</v>
      </c>
      <c r="B766" s="93" t="s">
        <v>57</v>
      </c>
      <c r="C766" s="93" t="s">
        <v>118</v>
      </c>
      <c r="D766" s="93">
        <v>2015</v>
      </c>
      <c r="E766" s="93" t="s">
        <v>7</v>
      </c>
      <c r="F766" s="93" t="s">
        <v>6</v>
      </c>
      <c r="G766" s="145"/>
      <c r="H766" s="89">
        <v>0.99534039290520959</v>
      </c>
      <c r="I766" s="89">
        <v>0.7327081744988494</v>
      </c>
      <c r="J766" s="253">
        <v>0.26263221840636025</v>
      </c>
      <c r="K766" s="89"/>
      <c r="L766" s="89"/>
      <c r="M766" s="89">
        <v>0.12733741618858863</v>
      </c>
      <c r="N766" s="89">
        <v>0.26263221840636025</v>
      </c>
      <c r="O766" s="89">
        <v>0.59954773553877383</v>
      </c>
      <c r="P766" s="141">
        <v>5.8230227714869852E-3</v>
      </c>
      <c r="Q766" s="142"/>
      <c r="R766" s="89">
        <v>1.3477737177021285</v>
      </c>
      <c r="S766" s="59">
        <v>0.61785237896825806</v>
      </c>
      <c r="T766" s="59">
        <v>0.72992133873387044</v>
      </c>
      <c r="U766" s="59"/>
      <c r="V766" s="59"/>
      <c r="W766" s="59">
        <v>0.10823680376030034</v>
      </c>
      <c r="X766" s="59">
        <v>0.72992133873387044</v>
      </c>
      <c r="Y766" s="59">
        <v>0.50961557520795775</v>
      </c>
      <c r="Z766" s="59" t="s">
        <v>140</v>
      </c>
    </row>
    <row r="767" spans="1:26">
      <c r="A767" s="93" t="s">
        <v>1530</v>
      </c>
      <c r="B767" s="93" t="s">
        <v>57</v>
      </c>
      <c r="C767" s="93" t="s">
        <v>118</v>
      </c>
      <c r="D767" s="93">
        <v>2015</v>
      </c>
      <c r="E767" s="93" t="s">
        <v>7</v>
      </c>
      <c r="F767" s="93" t="s">
        <v>12</v>
      </c>
      <c r="G767" s="145"/>
      <c r="H767" s="89">
        <v>9.1027366697243703</v>
      </c>
      <c r="I767" s="89">
        <v>9.1027366697243703</v>
      </c>
      <c r="J767" s="253">
        <v>0</v>
      </c>
      <c r="K767" s="89"/>
      <c r="L767" s="89"/>
      <c r="M767" s="89">
        <v>7.2916199002843456</v>
      </c>
      <c r="N767" s="89">
        <v>0</v>
      </c>
      <c r="O767" s="89">
        <v>1.8111167694400245</v>
      </c>
      <c r="P767" s="141">
        <v>0</v>
      </c>
      <c r="Q767" s="142"/>
      <c r="R767" s="89">
        <v>8.1546371022784214</v>
      </c>
      <c r="S767" s="59">
        <v>8.1546371022784214</v>
      </c>
      <c r="T767" s="59">
        <v>0</v>
      </c>
      <c r="U767" s="59"/>
      <c r="V767" s="59"/>
      <c r="W767" s="59">
        <v>6.5321580017068506</v>
      </c>
      <c r="X767" s="59">
        <v>0</v>
      </c>
      <c r="Y767" s="59">
        <v>1.6224791005715715</v>
      </c>
      <c r="Z767" s="59" t="s">
        <v>140</v>
      </c>
    </row>
    <row r="768" spans="1:26">
      <c r="A768" s="93" t="s">
        <v>1526</v>
      </c>
      <c r="B768" s="93" t="s">
        <v>57</v>
      </c>
      <c r="C768" s="93" t="s">
        <v>118</v>
      </c>
      <c r="D768" s="93">
        <v>2015</v>
      </c>
      <c r="E768" s="93" t="s">
        <v>7</v>
      </c>
      <c r="F768" s="93" t="s">
        <v>5</v>
      </c>
      <c r="G768" s="145"/>
      <c r="H768" s="89">
        <v>0.59935090610796304</v>
      </c>
      <c r="I768" s="89">
        <v>0.59935090610796304</v>
      </c>
      <c r="J768" s="253">
        <v>0</v>
      </c>
      <c r="K768" s="89"/>
      <c r="L768" s="89"/>
      <c r="M768" s="89">
        <v>0.58376441085055386</v>
      </c>
      <c r="N768" s="89">
        <v>0</v>
      </c>
      <c r="O768" s="89">
        <v>1.5586495257409131E-2</v>
      </c>
      <c r="P768" s="141">
        <v>0</v>
      </c>
      <c r="Q768" s="142"/>
      <c r="R768" s="89">
        <v>0.37211111965792937</v>
      </c>
      <c r="S768" s="59">
        <v>0.37211111965792937</v>
      </c>
      <c r="T768" s="59">
        <v>0</v>
      </c>
      <c r="U768" s="59"/>
      <c r="V768" s="59"/>
      <c r="W768" s="59">
        <v>0.36243413720462719</v>
      </c>
      <c r="X768" s="59">
        <v>0</v>
      </c>
      <c r="Y768" s="59">
        <v>9.6769824533021759E-3</v>
      </c>
      <c r="Z768" s="59" t="s">
        <v>140</v>
      </c>
    </row>
    <row r="769" spans="1:26">
      <c r="A769" s="93" t="s">
        <v>1535</v>
      </c>
      <c r="B769" s="93" t="s">
        <v>57</v>
      </c>
      <c r="C769" s="93" t="s">
        <v>118</v>
      </c>
      <c r="D769" s="93">
        <v>2015</v>
      </c>
      <c r="E769" s="93" t="s">
        <v>7</v>
      </c>
      <c r="F769" s="93" t="s">
        <v>4</v>
      </c>
      <c r="G769" s="145"/>
      <c r="H769" s="89">
        <v>36.430437235334786</v>
      </c>
      <c r="I769" s="89">
        <v>36.430437235334786</v>
      </c>
      <c r="J769" s="253">
        <v>0</v>
      </c>
      <c r="K769" s="89"/>
      <c r="L769" s="89"/>
      <c r="M769" s="89">
        <v>33.796756782687702</v>
      </c>
      <c r="N769" s="89">
        <v>0</v>
      </c>
      <c r="O769" s="89">
        <v>1.4854804937955461</v>
      </c>
      <c r="P769" s="141">
        <v>1.1481999588515353</v>
      </c>
      <c r="Q769" s="142"/>
      <c r="R769" s="89">
        <v>20.478152235081843</v>
      </c>
      <c r="S769" s="59">
        <v>20.478152235081843</v>
      </c>
      <c r="T769" s="59">
        <v>0</v>
      </c>
      <c r="U769" s="59"/>
      <c r="V769" s="59"/>
      <c r="W769" s="59">
        <v>19.615964969126757</v>
      </c>
      <c r="X769" s="59">
        <v>0</v>
      </c>
      <c r="Y769" s="59">
        <v>0.86218726595508699</v>
      </c>
      <c r="Z769" s="59" t="s">
        <v>140</v>
      </c>
    </row>
    <row r="770" spans="1:26">
      <c r="A770" s="93" t="s">
        <v>1547</v>
      </c>
      <c r="B770" s="93" t="s">
        <v>900</v>
      </c>
      <c r="C770" s="93" t="s">
        <v>119</v>
      </c>
      <c r="D770" s="93">
        <v>2015</v>
      </c>
      <c r="E770" s="93" t="s">
        <v>7</v>
      </c>
      <c r="F770" s="93" t="s">
        <v>8</v>
      </c>
      <c r="G770" s="145"/>
      <c r="H770" s="89">
        <v>24.088030285915579</v>
      </c>
      <c r="I770" s="89">
        <v>24.074231004525494</v>
      </c>
      <c r="J770" s="253">
        <v>1.3799281390083459E-2</v>
      </c>
      <c r="K770" s="89"/>
      <c r="L770" s="89"/>
      <c r="M770" s="89">
        <v>17.916045712442777</v>
      </c>
      <c r="N770" s="89">
        <v>1.3799281390083459E-2</v>
      </c>
      <c r="O770" s="89">
        <v>3.2430624083216184</v>
      </c>
      <c r="P770" s="141">
        <v>2.9151228837610996</v>
      </c>
      <c r="Q770" s="142"/>
      <c r="R770" s="89">
        <v>17.919599240159087</v>
      </c>
      <c r="S770" s="59">
        <v>17.890701277169416</v>
      </c>
      <c r="T770" s="59">
        <v>2.8897962989671462E-2</v>
      </c>
      <c r="U770" s="59"/>
      <c r="V770" s="59"/>
      <c r="W770" s="59">
        <v>15.105967895457841</v>
      </c>
      <c r="X770" s="59">
        <v>2.8897962989671462E-2</v>
      </c>
      <c r="Y770" s="59">
        <v>2.7847333817115749</v>
      </c>
      <c r="Z770" s="59" t="s">
        <v>140</v>
      </c>
    </row>
    <row r="771" spans="1:26">
      <c r="A771" s="93" t="s">
        <v>1564</v>
      </c>
      <c r="B771" s="93" t="s">
        <v>900</v>
      </c>
      <c r="C771" s="93" t="s">
        <v>119</v>
      </c>
      <c r="D771" s="93">
        <v>2015</v>
      </c>
      <c r="E771" s="93" t="s">
        <v>7</v>
      </c>
      <c r="F771" s="93" t="s">
        <v>84</v>
      </c>
      <c r="G771" s="145"/>
      <c r="H771" s="89">
        <v>0.11296526938726811</v>
      </c>
      <c r="I771" s="89">
        <v>0.11296526938726811</v>
      </c>
      <c r="J771" s="253">
        <v>0</v>
      </c>
      <c r="K771" s="89"/>
      <c r="L771" s="89"/>
      <c r="M771" s="89">
        <v>3.2838114579202146E-2</v>
      </c>
      <c r="N771" s="89">
        <v>0</v>
      </c>
      <c r="O771" s="89">
        <v>8.0127154808065967E-2</v>
      </c>
      <c r="P771" s="141">
        <v>0</v>
      </c>
      <c r="Q771" s="142"/>
      <c r="R771" s="89">
        <v>0.11176783753176306</v>
      </c>
      <c r="S771" s="59">
        <v>0.11176783753176306</v>
      </c>
      <c r="T771" s="59">
        <v>0</v>
      </c>
      <c r="U771" s="59"/>
      <c r="V771" s="59"/>
      <c r="W771" s="59">
        <v>3.2490030564662598E-2</v>
      </c>
      <c r="X771" s="59">
        <v>0</v>
      </c>
      <c r="Y771" s="59">
        <v>7.9277806967100461E-2</v>
      </c>
      <c r="Z771" s="59" t="s">
        <v>140</v>
      </c>
    </row>
    <row r="772" spans="1:26">
      <c r="A772" s="93" t="s">
        <v>1569</v>
      </c>
      <c r="B772" s="93" t="s">
        <v>900</v>
      </c>
      <c r="C772" s="93" t="s">
        <v>119</v>
      </c>
      <c r="D772" s="93">
        <v>2015</v>
      </c>
      <c r="E772" s="93" t="s">
        <v>7</v>
      </c>
      <c r="F772" s="93" t="s">
        <v>88</v>
      </c>
      <c r="G772" s="145"/>
      <c r="H772" s="89">
        <v>0</v>
      </c>
      <c r="I772" s="89">
        <v>0</v>
      </c>
      <c r="J772" s="253">
        <v>0</v>
      </c>
      <c r="K772" s="89"/>
      <c r="L772" s="89"/>
      <c r="M772" s="89">
        <v>0</v>
      </c>
      <c r="N772" s="89">
        <v>0</v>
      </c>
      <c r="O772" s="89">
        <v>0</v>
      </c>
      <c r="P772" s="141">
        <v>0</v>
      </c>
      <c r="Q772" s="142"/>
      <c r="R772" s="89">
        <v>0</v>
      </c>
      <c r="S772" s="59">
        <v>0</v>
      </c>
      <c r="T772" s="59">
        <v>0</v>
      </c>
      <c r="U772" s="59"/>
      <c r="V772" s="59"/>
      <c r="W772" s="59">
        <v>0</v>
      </c>
      <c r="X772" s="59">
        <v>0</v>
      </c>
      <c r="Y772" s="59">
        <v>0</v>
      </c>
      <c r="Z772" s="59" t="s">
        <v>140</v>
      </c>
    </row>
    <row r="773" spans="1:26">
      <c r="A773" s="93" t="s">
        <v>1571</v>
      </c>
      <c r="B773" s="93" t="s">
        <v>900</v>
      </c>
      <c r="C773" s="93" t="s">
        <v>119</v>
      </c>
      <c r="D773" s="93">
        <v>2015</v>
      </c>
      <c r="E773" s="93" t="s">
        <v>7</v>
      </c>
      <c r="F773" s="93" t="s">
        <v>89</v>
      </c>
      <c r="G773" s="145"/>
      <c r="H773" s="89">
        <v>0</v>
      </c>
      <c r="I773" s="89">
        <v>0</v>
      </c>
      <c r="J773" s="253">
        <v>0</v>
      </c>
      <c r="K773" s="89"/>
      <c r="L773" s="89"/>
      <c r="M773" s="89">
        <v>0</v>
      </c>
      <c r="N773" s="89">
        <v>0</v>
      </c>
      <c r="O773" s="89">
        <v>0</v>
      </c>
      <c r="P773" s="141">
        <v>0</v>
      </c>
      <c r="Q773" s="142"/>
      <c r="R773" s="89">
        <v>0</v>
      </c>
      <c r="S773" s="59">
        <v>0</v>
      </c>
      <c r="T773" s="59">
        <v>0</v>
      </c>
      <c r="U773" s="59"/>
      <c r="V773" s="59"/>
      <c r="W773" s="59">
        <v>0</v>
      </c>
      <c r="X773" s="59">
        <v>0</v>
      </c>
      <c r="Y773" s="59">
        <v>0</v>
      </c>
      <c r="Z773" s="59" t="s">
        <v>140</v>
      </c>
    </row>
    <row r="774" spans="1:26">
      <c r="A774" s="93" t="s">
        <v>1551</v>
      </c>
      <c r="B774" s="93" t="s">
        <v>900</v>
      </c>
      <c r="C774" s="93" t="s">
        <v>119</v>
      </c>
      <c r="D774" s="93">
        <v>2015</v>
      </c>
      <c r="E774" s="93" t="s">
        <v>7</v>
      </c>
      <c r="F774" s="93" t="s">
        <v>3</v>
      </c>
      <c r="G774" s="145"/>
      <c r="H774" s="89">
        <v>0.15805940699996929</v>
      </c>
      <c r="I774" s="89">
        <v>0.15805940699996929</v>
      </c>
      <c r="J774" s="253">
        <v>0</v>
      </c>
      <c r="K774" s="89"/>
      <c r="L774" s="89"/>
      <c r="M774" s="89">
        <v>0.14075174596879508</v>
      </c>
      <c r="N774" s="89">
        <v>0</v>
      </c>
      <c r="O774" s="89">
        <v>1.7307661031174201E-2</v>
      </c>
      <c r="P774" s="141">
        <v>0</v>
      </c>
      <c r="Q774" s="142"/>
      <c r="R774" s="89">
        <v>0.1261617903777108</v>
      </c>
      <c r="S774" s="59">
        <v>0.1261617903777108</v>
      </c>
      <c r="T774" s="59">
        <v>0</v>
      </c>
      <c r="U774" s="59"/>
      <c r="V774" s="59"/>
      <c r="W774" s="59">
        <v>0.11234694984155785</v>
      </c>
      <c r="X774" s="59">
        <v>0</v>
      </c>
      <c r="Y774" s="59">
        <v>1.3814840536152954E-2</v>
      </c>
      <c r="Z774" s="59" t="s">
        <v>140</v>
      </c>
    </row>
    <row r="775" spans="1:26">
      <c r="A775" s="93" t="s">
        <v>1559</v>
      </c>
      <c r="B775" s="93" t="s">
        <v>900</v>
      </c>
      <c r="C775" s="93" t="s">
        <v>119</v>
      </c>
      <c r="D775" s="93">
        <v>2015</v>
      </c>
      <c r="E775" s="93" t="s">
        <v>7</v>
      </c>
      <c r="F775" s="93" t="s">
        <v>105</v>
      </c>
      <c r="G775" s="145"/>
      <c r="H775" s="89">
        <v>0</v>
      </c>
      <c r="I775" s="89">
        <v>0</v>
      </c>
      <c r="J775" s="253">
        <v>0</v>
      </c>
      <c r="K775" s="89"/>
      <c r="L775" s="89"/>
      <c r="M775" s="89">
        <v>0</v>
      </c>
      <c r="N775" s="89">
        <v>0</v>
      </c>
      <c r="O775" s="89">
        <v>0</v>
      </c>
      <c r="P775" s="141">
        <v>0</v>
      </c>
      <c r="Q775" s="142"/>
      <c r="R775" s="89">
        <v>0</v>
      </c>
      <c r="S775" s="59">
        <v>0</v>
      </c>
      <c r="T775" s="59">
        <v>0</v>
      </c>
      <c r="U775" s="59"/>
      <c r="V775" s="59"/>
      <c r="W775" s="59">
        <v>0</v>
      </c>
      <c r="X775" s="59">
        <v>0</v>
      </c>
      <c r="Y775" s="59">
        <v>0</v>
      </c>
      <c r="Z775" s="59" t="s">
        <v>140</v>
      </c>
    </row>
    <row r="776" spans="1:26">
      <c r="A776" s="93" t="s">
        <v>1561</v>
      </c>
      <c r="B776" s="93" t="s">
        <v>900</v>
      </c>
      <c r="C776" s="93" t="s">
        <v>119</v>
      </c>
      <c r="D776" s="93">
        <v>2015</v>
      </c>
      <c r="E776" s="93" t="s">
        <v>7</v>
      </c>
      <c r="F776" s="93" t="s">
        <v>106</v>
      </c>
      <c r="G776" s="145"/>
      <c r="H776" s="89">
        <v>0</v>
      </c>
      <c r="I776" s="89">
        <v>0</v>
      </c>
      <c r="J776" s="253">
        <v>0</v>
      </c>
      <c r="K776" s="89"/>
      <c r="L776" s="89"/>
      <c r="M776" s="89">
        <v>0</v>
      </c>
      <c r="N776" s="89">
        <v>0</v>
      </c>
      <c r="O776" s="89">
        <v>0</v>
      </c>
      <c r="P776" s="141">
        <v>0</v>
      </c>
      <c r="Q776" s="142"/>
      <c r="R776" s="89">
        <v>0</v>
      </c>
      <c r="S776" s="59">
        <v>0</v>
      </c>
      <c r="T776" s="59">
        <v>0</v>
      </c>
      <c r="U776" s="59"/>
      <c r="V776" s="59"/>
      <c r="W776" s="59">
        <v>0</v>
      </c>
      <c r="X776" s="59">
        <v>0</v>
      </c>
      <c r="Y776" s="59">
        <v>0</v>
      </c>
      <c r="Z776" s="59" t="s">
        <v>140</v>
      </c>
    </row>
    <row r="777" spans="1:26">
      <c r="A777" s="93" t="s">
        <v>1566</v>
      </c>
      <c r="B777" s="93" t="s">
        <v>900</v>
      </c>
      <c r="C777" s="93" t="s">
        <v>119</v>
      </c>
      <c r="D777" s="93">
        <v>2015</v>
      </c>
      <c r="E777" s="93" t="s">
        <v>7</v>
      </c>
      <c r="F777" s="93" t="s">
        <v>109</v>
      </c>
      <c r="G777" s="145"/>
      <c r="H777" s="89">
        <v>4.4930204526733837E-6</v>
      </c>
      <c r="I777" s="89">
        <v>4.4930204526733837E-6</v>
      </c>
      <c r="J777" s="253">
        <v>0</v>
      </c>
      <c r="K777" s="89"/>
      <c r="L777" s="89"/>
      <c r="M777" s="89">
        <v>0</v>
      </c>
      <c r="N777" s="89">
        <v>0</v>
      </c>
      <c r="O777" s="89">
        <v>4.4930204526733837E-6</v>
      </c>
      <c r="P777" s="141">
        <v>0</v>
      </c>
      <c r="Q777" s="142"/>
      <c r="R777" s="89">
        <v>1.1915490240489814E-5</v>
      </c>
      <c r="S777" s="59">
        <v>1.1915490240489814E-5</v>
      </c>
      <c r="T777" s="59">
        <v>0</v>
      </c>
      <c r="U777" s="59"/>
      <c r="V777" s="59"/>
      <c r="W777" s="59">
        <v>0</v>
      </c>
      <c r="X777" s="59">
        <v>0</v>
      </c>
      <c r="Y777" s="59">
        <v>1.1915490240489814E-5</v>
      </c>
      <c r="Z777" s="59" t="s">
        <v>140</v>
      </c>
    </row>
    <row r="778" spans="1:26">
      <c r="A778" s="93" t="s">
        <v>1568</v>
      </c>
      <c r="B778" s="93" t="s">
        <v>900</v>
      </c>
      <c r="C778" s="93" t="s">
        <v>119</v>
      </c>
      <c r="D778" s="93">
        <v>2015</v>
      </c>
      <c r="E778" s="93" t="s">
        <v>7</v>
      </c>
      <c r="F778" s="93" t="s">
        <v>144</v>
      </c>
      <c r="G778" s="145"/>
      <c r="H778" s="89">
        <v>0</v>
      </c>
      <c r="I778" s="89">
        <v>0</v>
      </c>
      <c r="J778" s="253">
        <v>0</v>
      </c>
      <c r="K778" s="89"/>
      <c r="L778" s="89"/>
      <c r="M778" s="89">
        <v>0</v>
      </c>
      <c r="N778" s="89">
        <v>0</v>
      </c>
      <c r="O778" s="89">
        <v>0</v>
      </c>
      <c r="P778" s="141">
        <v>0</v>
      </c>
      <c r="Q778" s="142"/>
      <c r="R778" s="89">
        <v>0</v>
      </c>
      <c r="S778" s="59">
        <v>0</v>
      </c>
      <c r="T778" s="59">
        <v>0</v>
      </c>
      <c r="U778" s="59"/>
      <c r="V778" s="59"/>
      <c r="W778" s="59">
        <v>0</v>
      </c>
      <c r="X778" s="59">
        <v>0</v>
      </c>
      <c r="Y778" s="59">
        <v>0</v>
      </c>
      <c r="Z778" s="59" t="s">
        <v>140</v>
      </c>
    </row>
    <row r="779" spans="1:26">
      <c r="A779" s="93" t="s">
        <v>1567</v>
      </c>
      <c r="B779" s="93" t="s">
        <v>900</v>
      </c>
      <c r="C779" s="93" t="s">
        <v>119</v>
      </c>
      <c r="D779" s="93">
        <v>2015</v>
      </c>
      <c r="E779" s="93" t="s">
        <v>7</v>
      </c>
      <c r="F779" s="93" t="s">
        <v>147</v>
      </c>
      <c r="G779" s="145"/>
      <c r="H779" s="89">
        <v>4.4930204526733837E-6</v>
      </c>
      <c r="I779" s="89">
        <v>4.4930204526733837E-6</v>
      </c>
      <c r="J779" s="253">
        <v>0</v>
      </c>
      <c r="K779" s="89"/>
      <c r="L779" s="89"/>
      <c r="M779" s="89">
        <v>0</v>
      </c>
      <c r="N779" s="89">
        <v>0</v>
      </c>
      <c r="O779" s="89">
        <v>4.4930204526733837E-6</v>
      </c>
      <c r="P779" s="141">
        <v>0</v>
      </c>
      <c r="Q779" s="142"/>
      <c r="R779" s="89">
        <v>1.1915490240489814E-5</v>
      </c>
      <c r="S779" s="59">
        <v>1.1915490240489814E-5</v>
      </c>
      <c r="T779" s="59">
        <v>0</v>
      </c>
      <c r="U779" s="59"/>
      <c r="V779" s="59"/>
      <c r="W779" s="59">
        <v>0</v>
      </c>
      <c r="X779" s="59">
        <v>0</v>
      </c>
      <c r="Y779" s="59">
        <v>1.1915490240489814E-5</v>
      </c>
      <c r="Z779" s="59" t="s">
        <v>140</v>
      </c>
    </row>
    <row r="780" spans="1:26">
      <c r="A780" s="93" t="s">
        <v>1549</v>
      </c>
      <c r="B780" s="93" t="s">
        <v>900</v>
      </c>
      <c r="C780" s="93" t="s">
        <v>119</v>
      </c>
      <c r="D780" s="93">
        <v>2015</v>
      </c>
      <c r="E780" s="93" t="s">
        <v>7</v>
      </c>
      <c r="F780" s="93" t="s">
        <v>2</v>
      </c>
      <c r="G780" s="145"/>
      <c r="H780" s="89">
        <v>13.741649865817665</v>
      </c>
      <c r="I780" s="89">
        <v>13.741649865817665</v>
      </c>
      <c r="J780" s="253">
        <v>0</v>
      </c>
      <c r="K780" s="89"/>
      <c r="L780" s="89"/>
      <c r="M780" s="89">
        <v>12.246070737320689</v>
      </c>
      <c r="N780" s="89">
        <v>0</v>
      </c>
      <c r="O780" s="89">
        <v>1.4955791284969766</v>
      </c>
      <c r="P780" s="141">
        <v>0</v>
      </c>
      <c r="Q780" s="142"/>
      <c r="R780" s="89">
        <v>11.453423534860841</v>
      </c>
      <c r="S780" s="59">
        <v>11.453423534860841</v>
      </c>
      <c r="T780" s="59">
        <v>0</v>
      </c>
      <c r="U780" s="59"/>
      <c r="V780" s="59"/>
      <c r="W780" s="59">
        <v>10.206884628991645</v>
      </c>
      <c r="X780" s="59">
        <v>0</v>
      </c>
      <c r="Y780" s="59">
        <v>1.2465389058691958</v>
      </c>
      <c r="Z780" s="59" t="s">
        <v>140</v>
      </c>
    </row>
    <row r="781" spans="1:26">
      <c r="A781" s="93" t="s">
        <v>1555</v>
      </c>
      <c r="B781" s="93" t="s">
        <v>900</v>
      </c>
      <c r="C781" s="93" t="s">
        <v>119</v>
      </c>
      <c r="D781" s="93">
        <v>2015</v>
      </c>
      <c r="E781" s="93" t="s">
        <v>7</v>
      </c>
      <c r="F781" s="93" t="s">
        <v>6</v>
      </c>
      <c r="G781" s="145"/>
      <c r="H781" s="89">
        <v>3.7040506802482498</v>
      </c>
      <c r="I781" s="89">
        <v>3.6902513988581664</v>
      </c>
      <c r="J781" s="253">
        <v>1.3799281390083459E-2</v>
      </c>
      <c r="K781" s="89"/>
      <c r="L781" s="89"/>
      <c r="M781" s="89">
        <v>0.3880285348124653</v>
      </c>
      <c r="N781" s="89">
        <v>1.3799281390083459E-2</v>
      </c>
      <c r="O781" s="89">
        <v>0.40124822366942936</v>
      </c>
      <c r="P781" s="141">
        <v>2.9009746403762717</v>
      </c>
      <c r="Q781" s="142"/>
      <c r="R781" s="89">
        <v>0.69189044011446299</v>
      </c>
      <c r="S781" s="59">
        <v>0.66299247712479148</v>
      </c>
      <c r="T781" s="59">
        <v>2.8897962989671462E-2</v>
      </c>
      <c r="U781" s="59"/>
      <c r="V781" s="59"/>
      <c r="W781" s="59">
        <v>0.32594396924247082</v>
      </c>
      <c r="X781" s="59">
        <v>2.8897962989671462E-2</v>
      </c>
      <c r="Y781" s="59">
        <v>0.33704850788232066</v>
      </c>
      <c r="Z781" s="59" t="s">
        <v>140</v>
      </c>
    </row>
    <row r="782" spans="1:26">
      <c r="A782" s="93" t="s">
        <v>1557</v>
      </c>
      <c r="B782" s="93" t="s">
        <v>900</v>
      </c>
      <c r="C782" s="93" t="s">
        <v>119</v>
      </c>
      <c r="D782" s="93">
        <v>2015</v>
      </c>
      <c r="E782" s="93" t="s">
        <v>7</v>
      </c>
      <c r="F782" s="93" t="s">
        <v>12</v>
      </c>
      <c r="G782" s="145"/>
      <c r="H782" s="89">
        <v>5.6370930504930659</v>
      </c>
      <c r="I782" s="89">
        <v>5.6370930504930659</v>
      </c>
      <c r="J782" s="253">
        <v>0</v>
      </c>
      <c r="K782" s="89"/>
      <c r="L782" s="89"/>
      <c r="M782" s="89">
        <v>4.4463766920581493</v>
      </c>
      <c r="N782" s="89">
        <v>0</v>
      </c>
      <c r="O782" s="89">
        <v>1.1907163584349161</v>
      </c>
      <c r="P782" s="141">
        <v>0</v>
      </c>
      <c r="Q782" s="142"/>
      <c r="R782" s="89">
        <v>5.0673911003686873</v>
      </c>
      <c r="S782" s="59">
        <v>5.0673911003686873</v>
      </c>
      <c r="T782" s="59">
        <v>0</v>
      </c>
      <c r="U782" s="59"/>
      <c r="V782" s="59"/>
      <c r="W782" s="59">
        <v>3.9970121969605312</v>
      </c>
      <c r="X782" s="59">
        <v>0</v>
      </c>
      <c r="Y782" s="59">
        <v>1.0703789034081563</v>
      </c>
      <c r="Z782" s="59" t="s">
        <v>140</v>
      </c>
    </row>
    <row r="783" spans="1:26">
      <c r="A783" s="93" t="s">
        <v>1553</v>
      </c>
      <c r="B783" s="93" t="s">
        <v>900</v>
      </c>
      <c r="C783" s="93" t="s">
        <v>119</v>
      </c>
      <c r="D783" s="93">
        <v>2015</v>
      </c>
      <c r="E783" s="93" t="s">
        <v>7</v>
      </c>
      <c r="F783" s="93" t="s">
        <v>5</v>
      </c>
      <c r="G783" s="145"/>
      <c r="H783" s="89">
        <v>0.26256134485539878</v>
      </c>
      <c r="I783" s="89">
        <v>0.26256134485539878</v>
      </c>
      <c r="J783" s="253">
        <v>0</v>
      </c>
      <c r="K783" s="89"/>
      <c r="L783" s="89"/>
      <c r="M783" s="89">
        <v>0.23938773230372734</v>
      </c>
      <c r="N783" s="89">
        <v>0</v>
      </c>
      <c r="O783" s="89">
        <v>2.3173612551671451E-2</v>
      </c>
      <c r="P783" s="141">
        <v>0</v>
      </c>
      <c r="Q783" s="142"/>
      <c r="R783" s="89">
        <v>0.15738659741800864</v>
      </c>
      <c r="S783" s="59">
        <v>0.15738659741800864</v>
      </c>
      <c r="T783" s="59">
        <v>0</v>
      </c>
      <c r="U783" s="59"/>
      <c r="V783" s="59"/>
      <c r="W783" s="59">
        <v>0.14349568734745172</v>
      </c>
      <c r="X783" s="59">
        <v>0</v>
      </c>
      <c r="Y783" s="59">
        <v>1.3890910070556916E-2</v>
      </c>
      <c r="Z783" s="59" t="s">
        <v>140</v>
      </c>
    </row>
    <row r="784" spans="1:26">
      <c r="A784" s="93" t="s">
        <v>1562</v>
      </c>
      <c r="B784" s="93" t="s">
        <v>900</v>
      </c>
      <c r="C784" s="93" t="s">
        <v>119</v>
      </c>
      <c r="D784" s="93">
        <v>2015</v>
      </c>
      <c r="E784" s="93" t="s">
        <v>7</v>
      </c>
      <c r="F784" s="93" t="s">
        <v>4</v>
      </c>
      <c r="G784" s="145"/>
      <c r="H784" s="89">
        <v>0.47164617509350726</v>
      </c>
      <c r="I784" s="89">
        <v>0.47164617509350726</v>
      </c>
      <c r="J784" s="253">
        <v>0</v>
      </c>
      <c r="K784" s="89"/>
      <c r="L784" s="89"/>
      <c r="M784" s="89">
        <v>0.42259215539974765</v>
      </c>
      <c r="N784" s="89">
        <v>0</v>
      </c>
      <c r="O784" s="89">
        <v>3.4905776308931477E-2</v>
      </c>
      <c r="P784" s="141">
        <v>1.4148243384828108E-2</v>
      </c>
      <c r="Q784" s="142"/>
      <c r="R784" s="89">
        <v>0.31156602399737487</v>
      </c>
      <c r="S784" s="59">
        <v>0.31156602399737487</v>
      </c>
      <c r="T784" s="59">
        <v>0</v>
      </c>
      <c r="U784" s="59"/>
      <c r="V784" s="59"/>
      <c r="W784" s="59">
        <v>0.28779443250952375</v>
      </c>
      <c r="X784" s="59">
        <v>0</v>
      </c>
      <c r="Y784" s="59">
        <v>2.377159148785115E-2</v>
      </c>
      <c r="Z784" s="59" t="s">
        <v>140</v>
      </c>
    </row>
    <row r="785" spans="1:26">
      <c r="A785" s="93" t="s">
        <v>1574</v>
      </c>
      <c r="B785" s="93" t="s">
        <v>60</v>
      </c>
      <c r="C785" s="93" t="s">
        <v>119</v>
      </c>
      <c r="D785" s="93">
        <v>2015</v>
      </c>
      <c r="E785" s="93" t="s">
        <v>7</v>
      </c>
      <c r="F785" s="93" t="s">
        <v>8</v>
      </c>
      <c r="G785" s="145"/>
      <c r="H785" s="89">
        <v>12.118806938994908</v>
      </c>
      <c r="I785" s="89">
        <v>12.101524361603705</v>
      </c>
      <c r="J785" s="253">
        <v>1.728257739120375E-2</v>
      </c>
      <c r="K785" s="89"/>
      <c r="L785" s="89"/>
      <c r="M785" s="89">
        <v>9.5912920942942552</v>
      </c>
      <c r="N785" s="89">
        <v>1.728257739120375E-2</v>
      </c>
      <c r="O785" s="89">
        <v>1.9399658166506581</v>
      </c>
      <c r="P785" s="141">
        <v>0.57026645065879256</v>
      </c>
      <c r="Q785" s="142"/>
      <c r="R785" s="89">
        <v>8.5030341321488159</v>
      </c>
      <c r="S785" s="59">
        <v>8.4668415748917365</v>
      </c>
      <c r="T785" s="59">
        <v>3.6192557257078893E-2</v>
      </c>
      <c r="U785" s="59"/>
      <c r="V785" s="59"/>
      <c r="W785" s="59">
        <v>6.9110629562664556</v>
      </c>
      <c r="X785" s="59">
        <v>3.6192557257078893E-2</v>
      </c>
      <c r="Y785" s="59">
        <v>1.5557786186252804</v>
      </c>
      <c r="Z785" s="59" t="s">
        <v>140</v>
      </c>
    </row>
    <row r="786" spans="1:26">
      <c r="A786" s="93" t="s">
        <v>1591</v>
      </c>
      <c r="B786" s="93" t="s">
        <v>60</v>
      </c>
      <c r="C786" s="93" t="s">
        <v>119</v>
      </c>
      <c r="D786" s="93">
        <v>2015</v>
      </c>
      <c r="E786" s="93" t="s">
        <v>7</v>
      </c>
      <c r="F786" s="93" t="s">
        <v>84</v>
      </c>
      <c r="G786" s="145"/>
      <c r="H786" s="89">
        <v>0.11537792985344521</v>
      </c>
      <c r="I786" s="89">
        <v>0.11537792985344521</v>
      </c>
      <c r="J786" s="253">
        <v>0</v>
      </c>
      <c r="K786" s="89"/>
      <c r="L786" s="89"/>
      <c r="M786" s="89">
        <v>1.4229722701396911E-2</v>
      </c>
      <c r="N786" s="89">
        <v>0</v>
      </c>
      <c r="O786" s="89">
        <v>0.10114820715204829</v>
      </c>
      <c r="P786" s="141">
        <v>0</v>
      </c>
      <c r="Q786" s="142"/>
      <c r="R786" s="89">
        <v>0.11415492379699868</v>
      </c>
      <c r="S786" s="59">
        <v>0.11415492379699868</v>
      </c>
      <c r="T786" s="59">
        <v>0</v>
      </c>
      <c r="U786" s="59"/>
      <c r="V786" s="59"/>
      <c r="W786" s="59">
        <v>1.4078887640762103E-2</v>
      </c>
      <c r="X786" s="59">
        <v>0</v>
      </c>
      <c r="Y786" s="59">
        <v>0.10007603615623657</v>
      </c>
      <c r="Z786" s="59" t="s">
        <v>140</v>
      </c>
    </row>
    <row r="787" spans="1:26">
      <c r="A787" s="93" t="s">
        <v>1596</v>
      </c>
      <c r="B787" s="93" t="s">
        <v>60</v>
      </c>
      <c r="C787" s="93" t="s">
        <v>119</v>
      </c>
      <c r="D787" s="93">
        <v>2015</v>
      </c>
      <c r="E787" s="93" t="s">
        <v>7</v>
      </c>
      <c r="F787" s="93" t="s">
        <v>88</v>
      </c>
      <c r="G787" s="145"/>
      <c r="H787" s="89">
        <v>0</v>
      </c>
      <c r="I787" s="89">
        <v>0</v>
      </c>
      <c r="J787" s="253">
        <v>0</v>
      </c>
      <c r="K787" s="89"/>
      <c r="L787" s="89"/>
      <c r="M787" s="89">
        <v>0</v>
      </c>
      <c r="N787" s="89">
        <v>0</v>
      </c>
      <c r="O787" s="89">
        <v>0</v>
      </c>
      <c r="P787" s="141">
        <v>0</v>
      </c>
      <c r="Q787" s="142"/>
      <c r="R787" s="89">
        <v>0</v>
      </c>
      <c r="S787" s="59">
        <v>0</v>
      </c>
      <c r="T787" s="59">
        <v>0</v>
      </c>
      <c r="U787" s="59"/>
      <c r="V787" s="59"/>
      <c r="W787" s="59">
        <v>0</v>
      </c>
      <c r="X787" s="59">
        <v>0</v>
      </c>
      <c r="Y787" s="59">
        <v>0</v>
      </c>
      <c r="Z787" s="59" t="s">
        <v>140</v>
      </c>
    </row>
    <row r="788" spans="1:26">
      <c r="A788" s="93" t="s">
        <v>1598</v>
      </c>
      <c r="B788" s="93" t="s">
        <v>60</v>
      </c>
      <c r="C788" s="93" t="s">
        <v>119</v>
      </c>
      <c r="D788" s="93">
        <v>2015</v>
      </c>
      <c r="E788" s="93" t="s">
        <v>7</v>
      </c>
      <c r="F788" s="93" t="s">
        <v>89</v>
      </c>
      <c r="G788" s="145"/>
      <c r="H788" s="89">
        <v>0</v>
      </c>
      <c r="I788" s="89">
        <v>0</v>
      </c>
      <c r="J788" s="253">
        <v>0</v>
      </c>
      <c r="K788" s="89"/>
      <c r="L788" s="89"/>
      <c r="M788" s="89">
        <v>0</v>
      </c>
      <c r="N788" s="89">
        <v>0</v>
      </c>
      <c r="O788" s="89">
        <v>0</v>
      </c>
      <c r="P788" s="141">
        <v>0</v>
      </c>
      <c r="Q788" s="142"/>
      <c r="R788" s="89">
        <v>0</v>
      </c>
      <c r="S788" s="59">
        <v>0</v>
      </c>
      <c r="T788" s="59">
        <v>0</v>
      </c>
      <c r="U788" s="59"/>
      <c r="V788" s="59"/>
      <c r="W788" s="59">
        <v>0</v>
      </c>
      <c r="X788" s="59">
        <v>0</v>
      </c>
      <c r="Y788" s="59">
        <v>0</v>
      </c>
      <c r="Z788" s="59" t="s">
        <v>140</v>
      </c>
    </row>
    <row r="789" spans="1:26">
      <c r="A789" s="93" t="s">
        <v>1578</v>
      </c>
      <c r="B789" s="93" t="s">
        <v>60</v>
      </c>
      <c r="C789" s="93" t="s">
        <v>119</v>
      </c>
      <c r="D789" s="93">
        <v>2015</v>
      </c>
      <c r="E789" s="93" t="s">
        <v>7</v>
      </c>
      <c r="F789" s="93" t="s">
        <v>3</v>
      </c>
      <c r="G789" s="145"/>
      <c r="H789" s="89">
        <v>2.0108673968275901</v>
      </c>
      <c r="I789" s="89">
        <v>2.0108673968275901</v>
      </c>
      <c r="J789" s="253">
        <v>0</v>
      </c>
      <c r="K789" s="89"/>
      <c r="L789" s="89"/>
      <c r="M789" s="89">
        <v>1.6869880324900874</v>
      </c>
      <c r="N789" s="89">
        <v>0</v>
      </c>
      <c r="O789" s="89">
        <v>0.1879948194036129</v>
      </c>
      <c r="P789" s="141">
        <v>0.13588454493388971</v>
      </c>
      <c r="Q789" s="142"/>
      <c r="R789" s="89">
        <v>1.4314539043111945</v>
      </c>
      <c r="S789" s="59">
        <v>1.4314539043111945</v>
      </c>
      <c r="T789" s="59">
        <v>0</v>
      </c>
      <c r="U789" s="59"/>
      <c r="V789" s="59"/>
      <c r="W789" s="59">
        <v>1.2879294352986981</v>
      </c>
      <c r="X789" s="59">
        <v>0</v>
      </c>
      <c r="Y789" s="59">
        <v>0.14352446901249644</v>
      </c>
      <c r="Z789" s="59" t="s">
        <v>140</v>
      </c>
    </row>
    <row r="790" spans="1:26">
      <c r="A790" s="93" t="s">
        <v>1586</v>
      </c>
      <c r="B790" s="93" t="s">
        <v>60</v>
      </c>
      <c r="C790" s="93" t="s">
        <v>119</v>
      </c>
      <c r="D790" s="93">
        <v>2015</v>
      </c>
      <c r="E790" s="93" t="s">
        <v>7</v>
      </c>
      <c r="F790" s="93" t="s">
        <v>105</v>
      </c>
      <c r="G790" s="145"/>
      <c r="H790" s="89">
        <v>0</v>
      </c>
      <c r="I790" s="89">
        <v>0</v>
      </c>
      <c r="J790" s="253">
        <v>0</v>
      </c>
      <c r="K790" s="89"/>
      <c r="L790" s="89"/>
      <c r="M790" s="89">
        <v>0</v>
      </c>
      <c r="N790" s="89">
        <v>0</v>
      </c>
      <c r="O790" s="89">
        <v>0</v>
      </c>
      <c r="P790" s="141">
        <v>0</v>
      </c>
      <c r="Q790" s="142"/>
      <c r="R790" s="89">
        <v>0</v>
      </c>
      <c r="S790" s="59">
        <v>0</v>
      </c>
      <c r="T790" s="59">
        <v>0</v>
      </c>
      <c r="U790" s="59"/>
      <c r="V790" s="59"/>
      <c r="W790" s="59">
        <v>0</v>
      </c>
      <c r="X790" s="59">
        <v>0</v>
      </c>
      <c r="Y790" s="59">
        <v>0</v>
      </c>
      <c r="Z790" s="59" t="s">
        <v>140</v>
      </c>
    </row>
    <row r="791" spans="1:26">
      <c r="A791" s="93" t="s">
        <v>1588</v>
      </c>
      <c r="B791" s="93" t="s">
        <v>60</v>
      </c>
      <c r="C791" s="93" t="s">
        <v>119</v>
      </c>
      <c r="D791" s="93">
        <v>2015</v>
      </c>
      <c r="E791" s="93" t="s">
        <v>7</v>
      </c>
      <c r="F791" s="93" t="s">
        <v>106</v>
      </c>
      <c r="G791" s="145"/>
      <c r="H791" s="89">
        <v>0</v>
      </c>
      <c r="I791" s="89">
        <v>0</v>
      </c>
      <c r="J791" s="253">
        <v>0</v>
      </c>
      <c r="K791" s="89"/>
      <c r="L791" s="89"/>
      <c r="M791" s="89">
        <v>0</v>
      </c>
      <c r="N791" s="89">
        <v>0</v>
      </c>
      <c r="O791" s="89">
        <v>0</v>
      </c>
      <c r="P791" s="141">
        <v>0</v>
      </c>
      <c r="Q791" s="142"/>
      <c r="R791" s="89">
        <v>0</v>
      </c>
      <c r="S791" s="59">
        <v>0</v>
      </c>
      <c r="T791" s="59">
        <v>0</v>
      </c>
      <c r="U791" s="59"/>
      <c r="V791" s="59"/>
      <c r="W791" s="59">
        <v>0</v>
      </c>
      <c r="X791" s="59">
        <v>0</v>
      </c>
      <c r="Y791" s="59">
        <v>0</v>
      </c>
      <c r="Z791" s="59" t="s">
        <v>140</v>
      </c>
    </row>
    <row r="792" spans="1:26">
      <c r="A792" s="93" t="s">
        <v>1593</v>
      </c>
      <c r="B792" s="93" t="s">
        <v>60</v>
      </c>
      <c r="C792" s="93" t="s">
        <v>119</v>
      </c>
      <c r="D792" s="93">
        <v>2015</v>
      </c>
      <c r="E792" s="93" t="s">
        <v>7</v>
      </c>
      <c r="F792" s="93" t="s">
        <v>109</v>
      </c>
      <c r="G792" s="145"/>
      <c r="H792" s="89">
        <v>4.3592556581300744E-6</v>
      </c>
      <c r="I792" s="89">
        <v>4.3592556581300744E-6</v>
      </c>
      <c r="J792" s="253">
        <v>0</v>
      </c>
      <c r="K792" s="89"/>
      <c r="L792" s="89"/>
      <c r="M792" s="89">
        <v>3.2885505979490331E-6</v>
      </c>
      <c r="N792" s="89">
        <v>0</v>
      </c>
      <c r="O792" s="89">
        <v>1.0707050601810413E-6</v>
      </c>
      <c r="P792" s="141">
        <v>0</v>
      </c>
      <c r="Q792" s="142"/>
      <c r="R792" s="89">
        <v>1.1560746005360958E-5</v>
      </c>
      <c r="S792" s="59">
        <v>1.1560746005360958E-5</v>
      </c>
      <c r="T792" s="59">
        <v>0</v>
      </c>
      <c r="U792" s="59"/>
      <c r="V792" s="59"/>
      <c r="W792" s="59">
        <v>8.7212361857608362E-6</v>
      </c>
      <c r="X792" s="59">
        <v>0</v>
      </c>
      <c r="Y792" s="59">
        <v>2.8395098196001218E-6</v>
      </c>
      <c r="Z792" s="59" t="s">
        <v>140</v>
      </c>
    </row>
    <row r="793" spans="1:26">
      <c r="A793" s="93" t="s">
        <v>1595</v>
      </c>
      <c r="B793" s="93" t="s">
        <v>60</v>
      </c>
      <c r="C793" s="93" t="s">
        <v>119</v>
      </c>
      <c r="D793" s="93">
        <v>2015</v>
      </c>
      <c r="E793" s="93" t="s">
        <v>7</v>
      </c>
      <c r="F793" s="93" t="s">
        <v>144</v>
      </c>
      <c r="G793" s="145"/>
      <c r="H793" s="89">
        <v>0</v>
      </c>
      <c r="I793" s="89">
        <v>0</v>
      </c>
      <c r="J793" s="253">
        <v>0</v>
      </c>
      <c r="K793" s="89"/>
      <c r="L793" s="89"/>
      <c r="M793" s="89">
        <v>0</v>
      </c>
      <c r="N793" s="89">
        <v>0</v>
      </c>
      <c r="O793" s="89">
        <v>0</v>
      </c>
      <c r="P793" s="141">
        <v>0</v>
      </c>
      <c r="Q793" s="142"/>
      <c r="R793" s="89">
        <v>0</v>
      </c>
      <c r="S793" s="59">
        <v>0</v>
      </c>
      <c r="T793" s="59">
        <v>0</v>
      </c>
      <c r="U793" s="59"/>
      <c r="V793" s="59"/>
      <c r="W793" s="59">
        <v>0</v>
      </c>
      <c r="X793" s="59">
        <v>0</v>
      </c>
      <c r="Y793" s="59">
        <v>0</v>
      </c>
      <c r="Z793" s="59" t="s">
        <v>140</v>
      </c>
    </row>
    <row r="794" spans="1:26">
      <c r="A794" s="93" t="s">
        <v>1594</v>
      </c>
      <c r="B794" s="93" t="s">
        <v>60</v>
      </c>
      <c r="C794" s="93" t="s">
        <v>119</v>
      </c>
      <c r="D794" s="93">
        <v>2015</v>
      </c>
      <c r="E794" s="93" t="s">
        <v>7</v>
      </c>
      <c r="F794" s="93" t="s">
        <v>147</v>
      </c>
      <c r="G794" s="145"/>
      <c r="H794" s="89">
        <v>4.3592556581300744E-6</v>
      </c>
      <c r="I794" s="89">
        <v>4.3592556581300744E-6</v>
      </c>
      <c r="J794" s="253">
        <v>0</v>
      </c>
      <c r="K794" s="89"/>
      <c r="L794" s="89"/>
      <c r="M794" s="89">
        <v>3.2885505979490331E-6</v>
      </c>
      <c r="N794" s="89">
        <v>0</v>
      </c>
      <c r="O794" s="89">
        <v>1.0707050601810413E-6</v>
      </c>
      <c r="P794" s="141">
        <v>0</v>
      </c>
      <c r="Q794" s="142"/>
      <c r="R794" s="89">
        <v>1.1560746005360958E-5</v>
      </c>
      <c r="S794" s="59">
        <v>1.1560746005360958E-5</v>
      </c>
      <c r="T794" s="59">
        <v>0</v>
      </c>
      <c r="U794" s="59"/>
      <c r="V794" s="59"/>
      <c r="W794" s="59">
        <v>8.7212361857608362E-6</v>
      </c>
      <c r="X794" s="59">
        <v>0</v>
      </c>
      <c r="Y794" s="59">
        <v>2.8395098196001218E-6</v>
      </c>
      <c r="Z794" s="59" t="s">
        <v>140</v>
      </c>
    </row>
    <row r="795" spans="1:26">
      <c r="A795" s="93" t="s">
        <v>1576</v>
      </c>
      <c r="B795" s="93" t="s">
        <v>60</v>
      </c>
      <c r="C795" s="93" t="s">
        <v>119</v>
      </c>
      <c r="D795" s="93">
        <v>2015</v>
      </c>
      <c r="E795" s="93" t="s">
        <v>7</v>
      </c>
      <c r="F795" s="93" t="s">
        <v>2</v>
      </c>
      <c r="G795" s="145"/>
      <c r="H795" s="89">
        <v>1.5520724341117533</v>
      </c>
      <c r="I795" s="89">
        <v>1.5520724341117533</v>
      </c>
      <c r="J795" s="253">
        <v>0</v>
      </c>
      <c r="K795" s="89"/>
      <c r="L795" s="89"/>
      <c r="M795" s="89">
        <v>1.1716335401263165</v>
      </c>
      <c r="N795" s="89">
        <v>0</v>
      </c>
      <c r="O795" s="89">
        <v>0.2991447232454334</v>
      </c>
      <c r="P795" s="141">
        <v>8.1294170740003349E-2</v>
      </c>
      <c r="Q795" s="142"/>
      <c r="R795" s="89">
        <v>1.2389449107738351</v>
      </c>
      <c r="S795" s="59">
        <v>1.2389449107738351</v>
      </c>
      <c r="T795" s="59">
        <v>0</v>
      </c>
      <c r="U795" s="59"/>
      <c r="V795" s="59"/>
      <c r="W795" s="59">
        <v>0.98695326683960649</v>
      </c>
      <c r="X795" s="59">
        <v>0</v>
      </c>
      <c r="Y795" s="59">
        <v>0.25199164393422857</v>
      </c>
      <c r="Z795" s="59" t="s">
        <v>140</v>
      </c>
    </row>
    <row r="796" spans="1:26">
      <c r="A796" s="93" t="s">
        <v>1582</v>
      </c>
      <c r="B796" s="93" t="s">
        <v>60</v>
      </c>
      <c r="C796" s="93" t="s">
        <v>119</v>
      </c>
      <c r="D796" s="93">
        <v>2015</v>
      </c>
      <c r="E796" s="93" t="s">
        <v>7</v>
      </c>
      <c r="F796" s="93" t="s">
        <v>6</v>
      </c>
      <c r="G796" s="145"/>
      <c r="H796" s="89">
        <v>1.4613135351200268</v>
      </c>
      <c r="I796" s="89">
        <v>1.4440309577288231</v>
      </c>
      <c r="J796" s="253">
        <v>1.728257739120375E-2</v>
      </c>
      <c r="K796" s="89"/>
      <c r="L796" s="89"/>
      <c r="M796" s="89">
        <v>0.50411674356123692</v>
      </c>
      <c r="N796" s="89">
        <v>1.728257739120375E-2</v>
      </c>
      <c r="O796" s="89">
        <v>0.6459663792909941</v>
      </c>
      <c r="P796" s="141">
        <v>0.29394783487659215</v>
      </c>
      <c r="Q796" s="142"/>
      <c r="R796" s="89">
        <v>1.0137632116814752</v>
      </c>
      <c r="S796" s="59">
        <v>0.97757065442439639</v>
      </c>
      <c r="T796" s="59">
        <v>3.6192557257078893E-2</v>
      </c>
      <c r="U796" s="59"/>
      <c r="V796" s="59"/>
      <c r="W796" s="59">
        <v>0.42849923202705142</v>
      </c>
      <c r="X796" s="59">
        <v>3.6192557257078893E-2</v>
      </c>
      <c r="Y796" s="59">
        <v>0.54907142239734497</v>
      </c>
      <c r="Z796" s="59" t="s">
        <v>140</v>
      </c>
    </row>
    <row r="797" spans="1:26">
      <c r="A797" s="93" t="s">
        <v>1584</v>
      </c>
      <c r="B797" s="93" t="s">
        <v>60</v>
      </c>
      <c r="C797" s="93" t="s">
        <v>119</v>
      </c>
      <c r="D797" s="93">
        <v>2015</v>
      </c>
      <c r="E797" s="93" t="s">
        <v>7</v>
      </c>
      <c r="F797" s="93" t="s">
        <v>12</v>
      </c>
      <c r="G797" s="145"/>
      <c r="H797" s="89">
        <v>0.92723701945967263</v>
      </c>
      <c r="I797" s="89">
        <v>0.92723701945967263</v>
      </c>
      <c r="J797" s="253">
        <v>0</v>
      </c>
      <c r="K797" s="89"/>
      <c r="L797" s="89"/>
      <c r="M797" s="89">
        <v>0.7106943200792103</v>
      </c>
      <c r="N797" s="89">
        <v>0</v>
      </c>
      <c r="O797" s="89">
        <v>0.21654269938046236</v>
      </c>
      <c r="P797" s="141">
        <v>0</v>
      </c>
      <c r="Q797" s="142"/>
      <c r="R797" s="89">
        <v>0.8365898744281145</v>
      </c>
      <c r="S797" s="59">
        <v>0.8365898744281145</v>
      </c>
      <c r="T797" s="59">
        <v>0</v>
      </c>
      <c r="U797" s="59"/>
      <c r="V797" s="59"/>
      <c r="W797" s="59">
        <v>0.64121649536631697</v>
      </c>
      <c r="X797" s="59">
        <v>0</v>
      </c>
      <c r="Y797" s="59">
        <v>0.19537337906179753</v>
      </c>
      <c r="Z797" s="59" t="s">
        <v>140</v>
      </c>
    </row>
    <row r="798" spans="1:26">
      <c r="A798" s="93" t="s">
        <v>1580</v>
      </c>
      <c r="B798" s="93" t="s">
        <v>60</v>
      </c>
      <c r="C798" s="93" t="s">
        <v>119</v>
      </c>
      <c r="D798" s="93">
        <v>2015</v>
      </c>
      <c r="E798" s="93" t="s">
        <v>7</v>
      </c>
      <c r="F798" s="93" t="s">
        <v>5</v>
      </c>
      <c r="G798" s="145"/>
      <c r="H798" s="89">
        <v>1.0000000000010003E-5</v>
      </c>
      <c r="I798" s="89">
        <v>1.0000000000010003E-5</v>
      </c>
      <c r="J798" s="253">
        <v>0</v>
      </c>
      <c r="K798" s="89"/>
      <c r="L798" s="89"/>
      <c r="M798" s="89">
        <v>8.32709365121474E-6</v>
      </c>
      <c r="N798" s="89">
        <v>0</v>
      </c>
      <c r="O798" s="89">
        <v>1.6729063487952621E-6</v>
      </c>
      <c r="P798" s="141">
        <v>0</v>
      </c>
      <c r="Q798" s="142"/>
      <c r="R798" s="89">
        <v>5.9639633043888769E-6</v>
      </c>
      <c r="S798" s="59">
        <v>5.9639633043888769E-6</v>
      </c>
      <c r="T798" s="59">
        <v>0</v>
      </c>
      <c r="U798" s="59"/>
      <c r="V798" s="59"/>
      <c r="W798" s="59">
        <v>4.966248096800463E-6</v>
      </c>
      <c r="X798" s="59">
        <v>0</v>
      </c>
      <c r="Y798" s="59">
        <v>9.977152075884143E-7</v>
      </c>
      <c r="Z798" s="59" t="s">
        <v>140</v>
      </c>
    </row>
    <row r="799" spans="1:26">
      <c r="A799" s="93" t="s">
        <v>1589</v>
      </c>
      <c r="B799" s="93" t="s">
        <v>60</v>
      </c>
      <c r="C799" s="93" t="s">
        <v>119</v>
      </c>
      <c r="D799" s="93">
        <v>2015</v>
      </c>
      <c r="E799" s="93" t="s">
        <v>7</v>
      </c>
      <c r="F799" s="93" t="s">
        <v>4</v>
      </c>
      <c r="G799" s="145"/>
      <c r="H799" s="89">
        <v>6.0519242643667637</v>
      </c>
      <c r="I799" s="89">
        <v>6.0519242643667637</v>
      </c>
      <c r="J799" s="253">
        <v>0</v>
      </c>
      <c r="K799" s="89"/>
      <c r="L799" s="89"/>
      <c r="M799" s="89">
        <v>5.5036181196917582</v>
      </c>
      <c r="N799" s="89">
        <v>0</v>
      </c>
      <c r="O799" s="89">
        <v>0.48916624456669833</v>
      </c>
      <c r="P799" s="141">
        <v>5.9139900108307379E-2</v>
      </c>
      <c r="Q799" s="142"/>
      <c r="R799" s="89">
        <v>3.8681097824478878</v>
      </c>
      <c r="S799" s="59">
        <v>3.8681097824478878</v>
      </c>
      <c r="T799" s="59">
        <v>0</v>
      </c>
      <c r="U799" s="59"/>
      <c r="V799" s="59"/>
      <c r="W799" s="59">
        <v>3.5523719516097385</v>
      </c>
      <c r="X799" s="59">
        <v>0</v>
      </c>
      <c r="Y799" s="59">
        <v>0.31573783083814916</v>
      </c>
      <c r="Z799" s="59" t="s">
        <v>140</v>
      </c>
    </row>
    <row r="800" spans="1:26">
      <c r="A800" s="93" t="s">
        <v>1601</v>
      </c>
      <c r="B800" s="93" t="s">
        <v>62</v>
      </c>
      <c r="C800" s="93" t="s">
        <v>118</v>
      </c>
      <c r="D800" s="93">
        <v>2015</v>
      </c>
      <c r="E800" s="93" t="s">
        <v>7</v>
      </c>
      <c r="F800" s="93" t="s">
        <v>8</v>
      </c>
      <c r="G800" s="145"/>
      <c r="H800" s="89">
        <v>133.55755148665003</v>
      </c>
      <c r="I800" s="89">
        <v>128.13183668854802</v>
      </c>
      <c r="J800" s="253">
        <v>5.425714798102014</v>
      </c>
      <c r="K800" s="89"/>
      <c r="L800" s="89"/>
      <c r="M800" s="89">
        <v>63.405577949358658</v>
      </c>
      <c r="N800" s="89">
        <v>5.425714798102014</v>
      </c>
      <c r="O800" s="89">
        <v>52.133156074374796</v>
      </c>
      <c r="P800" s="141">
        <v>12.593102664814557</v>
      </c>
      <c r="Q800" s="142"/>
      <c r="R800" s="89">
        <v>104.4938371753926</v>
      </c>
      <c r="S800" s="59">
        <v>92.54252968813276</v>
      </c>
      <c r="T800" s="59">
        <v>11.951307487259841</v>
      </c>
      <c r="U800" s="59"/>
      <c r="V800" s="59"/>
      <c r="W800" s="59">
        <v>49.217925706258953</v>
      </c>
      <c r="X800" s="59">
        <v>11.951307487259841</v>
      </c>
      <c r="Y800" s="59">
        <v>43.324603981873814</v>
      </c>
      <c r="Z800" s="59" t="s">
        <v>140</v>
      </c>
    </row>
    <row r="801" spans="1:26">
      <c r="A801" s="93" t="s">
        <v>1618</v>
      </c>
      <c r="B801" s="93" t="s">
        <v>62</v>
      </c>
      <c r="C801" s="93" t="s">
        <v>118</v>
      </c>
      <c r="D801" s="93">
        <v>2015</v>
      </c>
      <c r="E801" s="93" t="s">
        <v>7</v>
      </c>
      <c r="F801" s="93" t="s">
        <v>84</v>
      </c>
      <c r="G801" s="145"/>
      <c r="H801" s="89">
        <v>2.4486845446494283</v>
      </c>
      <c r="I801" s="89">
        <v>2.4486845446494283</v>
      </c>
      <c r="J801" s="253">
        <v>0</v>
      </c>
      <c r="K801" s="89"/>
      <c r="L801" s="89"/>
      <c r="M801" s="89">
        <v>0.36228727180206244</v>
      </c>
      <c r="N801" s="89">
        <v>0</v>
      </c>
      <c r="O801" s="89">
        <v>2.0863972728473659</v>
      </c>
      <c r="P801" s="141">
        <v>0</v>
      </c>
      <c r="Q801" s="142"/>
      <c r="R801" s="89">
        <v>2.4227284884761442</v>
      </c>
      <c r="S801" s="59">
        <v>2.4227284884761442</v>
      </c>
      <c r="T801" s="59">
        <v>0</v>
      </c>
      <c r="U801" s="59"/>
      <c r="V801" s="59"/>
      <c r="W801" s="59">
        <v>0.35844702672096052</v>
      </c>
      <c r="X801" s="59">
        <v>0</v>
      </c>
      <c r="Y801" s="59">
        <v>2.0642814617551837</v>
      </c>
      <c r="Z801" s="59" t="s">
        <v>140</v>
      </c>
    </row>
    <row r="802" spans="1:26">
      <c r="A802" s="93" t="s">
        <v>1623</v>
      </c>
      <c r="B802" s="93" t="s">
        <v>62</v>
      </c>
      <c r="C802" s="93" t="s">
        <v>118</v>
      </c>
      <c r="D802" s="93">
        <v>2015</v>
      </c>
      <c r="E802" s="93" t="s">
        <v>7</v>
      </c>
      <c r="F802" s="93" t="s">
        <v>88</v>
      </c>
      <c r="G802" s="145"/>
      <c r="H802" s="89">
        <v>0</v>
      </c>
      <c r="I802" s="89">
        <v>0</v>
      </c>
      <c r="J802" s="253">
        <v>0</v>
      </c>
      <c r="K802" s="89"/>
      <c r="L802" s="89"/>
      <c r="M802" s="89">
        <v>0</v>
      </c>
      <c r="N802" s="89">
        <v>0</v>
      </c>
      <c r="O802" s="89">
        <v>0</v>
      </c>
      <c r="P802" s="141">
        <v>0</v>
      </c>
      <c r="Q802" s="142"/>
      <c r="R802" s="89">
        <v>0</v>
      </c>
      <c r="S802" s="59">
        <v>0</v>
      </c>
      <c r="T802" s="59">
        <v>0</v>
      </c>
      <c r="U802" s="59"/>
      <c r="V802" s="59"/>
      <c r="W802" s="59">
        <v>0</v>
      </c>
      <c r="X802" s="59">
        <v>0</v>
      </c>
      <c r="Y802" s="59">
        <v>0</v>
      </c>
      <c r="Z802" s="59" t="s">
        <v>140</v>
      </c>
    </row>
    <row r="803" spans="1:26">
      <c r="A803" s="93" t="s">
        <v>1625</v>
      </c>
      <c r="B803" s="93" t="s">
        <v>62</v>
      </c>
      <c r="C803" s="93" t="s">
        <v>118</v>
      </c>
      <c r="D803" s="93">
        <v>2015</v>
      </c>
      <c r="E803" s="93" t="s">
        <v>7</v>
      </c>
      <c r="F803" s="93" t="s">
        <v>89</v>
      </c>
      <c r="G803" s="145"/>
      <c r="H803" s="89">
        <v>0</v>
      </c>
      <c r="I803" s="89">
        <v>0</v>
      </c>
      <c r="J803" s="253">
        <v>0</v>
      </c>
      <c r="K803" s="89"/>
      <c r="L803" s="89"/>
      <c r="M803" s="89">
        <v>0</v>
      </c>
      <c r="N803" s="89">
        <v>0</v>
      </c>
      <c r="O803" s="89">
        <v>0</v>
      </c>
      <c r="P803" s="141">
        <v>0</v>
      </c>
      <c r="Q803" s="142"/>
      <c r="R803" s="89">
        <v>0</v>
      </c>
      <c r="S803" s="59">
        <v>0</v>
      </c>
      <c r="T803" s="59">
        <v>0</v>
      </c>
      <c r="U803" s="59"/>
      <c r="V803" s="59"/>
      <c r="W803" s="59">
        <v>0</v>
      </c>
      <c r="X803" s="59">
        <v>0</v>
      </c>
      <c r="Y803" s="59">
        <v>0</v>
      </c>
      <c r="Z803" s="59" t="s">
        <v>140</v>
      </c>
    </row>
    <row r="804" spans="1:26">
      <c r="A804" s="93" t="s">
        <v>1605</v>
      </c>
      <c r="B804" s="93" t="s">
        <v>62</v>
      </c>
      <c r="C804" s="93" t="s">
        <v>118</v>
      </c>
      <c r="D804" s="93">
        <v>2015</v>
      </c>
      <c r="E804" s="93" t="s">
        <v>7</v>
      </c>
      <c r="F804" s="93" t="s">
        <v>3</v>
      </c>
      <c r="G804" s="145"/>
      <c r="H804" s="89">
        <v>30.489539602595062</v>
      </c>
      <c r="I804" s="89">
        <v>30.489539602595062</v>
      </c>
      <c r="J804" s="253">
        <v>0</v>
      </c>
      <c r="K804" s="89"/>
      <c r="L804" s="89"/>
      <c r="M804" s="89">
        <v>1.2933614266938962</v>
      </c>
      <c r="N804" s="89">
        <v>0</v>
      </c>
      <c r="O804" s="89">
        <v>29.196178175901167</v>
      </c>
      <c r="P804" s="141">
        <v>0</v>
      </c>
      <c r="Q804" s="142"/>
      <c r="R804" s="89">
        <v>24.735845172166922</v>
      </c>
      <c r="S804" s="59">
        <v>24.735845172166922</v>
      </c>
      <c r="T804" s="59">
        <v>0</v>
      </c>
      <c r="U804" s="59"/>
      <c r="V804" s="59"/>
      <c r="W804" s="59">
        <v>1.0492906229266301</v>
      </c>
      <c r="X804" s="59">
        <v>0</v>
      </c>
      <c r="Y804" s="59">
        <v>23.686554549240292</v>
      </c>
      <c r="Z804" s="59" t="s">
        <v>140</v>
      </c>
    </row>
    <row r="805" spans="1:26">
      <c r="A805" s="93" t="s">
        <v>1613</v>
      </c>
      <c r="B805" s="93" t="s">
        <v>62</v>
      </c>
      <c r="C805" s="93" t="s">
        <v>118</v>
      </c>
      <c r="D805" s="93">
        <v>2015</v>
      </c>
      <c r="E805" s="93" t="s">
        <v>7</v>
      </c>
      <c r="F805" s="93" t="s">
        <v>105</v>
      </c>
      <c r="G805" s="145"/>
      <c r="H805" s="89">
        <v>0</v>
      </c>
      <c r="I805" s="89">
        <v>0</v>
      </c>
      <c r="J805" s="253">
        <v>0</v>
      </c>
      <c r="K805" s="89"/>
      <c r="L805" s="89"/>
      <c r="M805" s="89">
        <v>0</v>
      </c>
      <c r="N805" s="89">
        <v>0</v>
      </c>
      <c r="O805" s="89">
        <v>0</v>
      </c>
      <c r="P805" s="141">
        <v>0</v>
      </c>
      <c r="Q805" s="142"/>
      <c r="R805" s="89">
        <v>0</v>
      </c>
      <c r="S805" s="59">
        <v>0</v>
      </c>
      <c r="T805" s="59">
        <v>0</v>
      </c>
      <c r="U805" s="59"/>
      <c r="V805" s="59"/>
      <c r="W805" s="59">
        <v>0</v>
      </c>
      <c r="X805" s="59">
        <v>0</v>
      </c>
      <c r="Y805" s="59">
        <v>0</v>
      </c>
      <c r="Z805" s="59" t="s">
        <v>140</v>
      </c>
    </row>
    <row r="806" spans="1:26">
      <c r="A806" s="93" t="s">
        <v>1615</v>
      </c>
      <c r="B806" s="93" t="s">
        <v>62</v>
      </c>
      <c r="C806" s="93" t="s">
        <v>118</v>
      </c>
      <c r="D806" s="93">
        <v>2015</v>
      </c>
      <c r="E806" s="93" t="s">
        <v>7</v>
      </c>
      <c r="F806" s="93" t="s">
        <v>106</v>
      </c>
      <c r="G806" s="145"/>
      <c r="H806" s="89">
        <v>0</v>
      </c>
      <c r="I806" s="89">
        <v>0</v>
      </c>
      <c r="J806" s="253">
        <v>0</v>
      </c>
      <c r="K806" s="89"/>
      <c r="L806" s="89"/>
      <c r="M806" s="89">
        <v>0</v>
      </c>
      <c r="N806" s="89">
        <v>0</v>
      </c>
      <c r="O806" s="89">
        <v>0</v>
      </c>
      <c r="P806" s="141">
        <v>0</v>
      </c>
      <c r="Q806" s="142"/>
      <c r="R806" s="89">
        <v>0</v>
      </c>
      <c r="S806" s="59">
        <v>0</v>
      </c>
      <c r="T806" s="59">
        <v>0</v>
      </c>
      <c r="U806" s="59"/>
      <c r="V806" s="59"/>
      <c r="W806" s="59">
        <v>0</v>
      </c>
      <c r="X806" s="59">
        <v>0</v>
      </c>
      <c r="Y806" s="59">
        <v>0</v>
      </c>
      <c r="Z806" s="59" t="s">
        <v>140</v>
      </c>
    </row>
    <row r="807" spans="1:26">
      <c r="A807" s="93" t="s">
        <v>1620</v>
      </c>
      <c r="B807" s="93" t="s">
        <v>62</v>
      </c>
      <c r="C807" s="93" t="s">
        <v>118</v>
      </c>
      <c r="D807" s="93">
        <v>2015</v>
      </c>
      <c r="E807" s="93" t="s">
        <v>7</v>
      </c>
      <c r="F807" s="93" t="s">
        <v>109</v>
      </c>
      <c r="G807" s="145"/>
      <c r="H807" s="89">
        <v>0.3926956979731126</v>
      </c>
      <c r="I807" s="89">
        <v>0.3926956979731126</v>
      </c>
      <c r="J807" s="253">
        <v>0</v>
      </c>
      <c r="K807" s="89"/>
      <c r="L807" s="89"/>
      <c r="M807" s="89">
        <v>0.2467211018390349</v>
      </c>
      <c r="N807" s="89">
        <v>0</v>
      </c>
      <c r="O807" s="89">
        <v>0.14597459613407771</v>
      </c>
      <c r="P807" s="141">
        <v>0</v>
      </c>
      <c r="Q807" s="142"/>
      <c r="R807" s="89">
        <v>1.041428991024695</v>
      </c>
      <c r="S807" s="59">
        <v>1.041428991024695</v>
      </c>
      <c r="T807" s="59">
        <v>0</v>
      </c>
      <c r="U807" s="59"/>
      <c r="V807" s="59"/>
      <c r="W807" s="59">
        <v>0.65430436207712073</v>
      </c>
      <c r="X807" s="59">
        <v>0</v>
      </c>
      <c r="Y807" s="59">
        <v>0.38712462894757421</v>
      </c>
      <c r="Z807" s="59" t="s">
        <v>140</v>
      </c>
    </row>
    <row r="808" spans="1:26">
      <c r="A808" s="93" t="s">
        <v>1622</v>
      </c>
      <c r="B808" s="93" t="s">
        <v>62</v>
      </c>
      <c r="C808" s="93" t="s">
        <v>118</v>
      </c>
      <c r="D808" s="93">
        <v>2015</v>
      </c>
      <c r="E808" s="93" t="s">
        <v>7</v>
      </c>
      <c r="F808" s="93" t="s">
        <v>144</v>
      </c>
      <c r="G808" s="145"/>
      <c r="H808" s="89">
        <v>0</v>
      </c>
      <c r="I808" s="89">
        <v>0</v>
      </c>
      <c r="J808" s="253">
        <v>0</v>
      </c>
      <c r="K808" s="89"/>
      <c r="L808" s="89"/>
      <c r="M808" s="89">
        <v>0</v>
      </c>
      <c r="N808" s="89">
        <v>0</v>
      </c>
      <c r="O808" s="89">
        <v>0</v>
      </c>
      <c r="P808" s="141">
        <v>0</v>
      </c>
      <c r="Q808" s="142"/>
      <c r="R808" s="89">
        <v>0</v>
      </c>
      <c r="S808" s="59">
        <v>0</v>
      </c>
      <c r="T808" s="59">
        <v>0</v>
      </c>
      <c r="U808" s="59"/>
      <c r="V808" s="59"/>
      <c r="W808" s="59">
        <v>0</v>
      </c>
      <c r="X808" s="59">
        <v>0</v>
      </c>
      <c r="Y808" s="59">
        <v>0</v>
      </c>
      <c r="Z808" s="59" t="s">
        <v>140</v>
      </c>
    </row>
    <row r="809" spans="1:26">
      <c r="A809" s="93" t="s">
        <v>1621</v>
      </c>
      <c r="B809" s="93" t="s">
        <v>62</v>
      </c>
      <c r="C809" s="93" t="s">
        <v>118</v>
      </c>
      <c r="D809" s="93">
        <v>2015</v>
      </c>
      <c r="E809" s="93" t="s">
        <v>7</v>
      </c>
      <c r="F809" s="93" t="s">
        <v>147</v>
      </c>
      <c r="G809" s="145"/>
      <c r="H809" s="89">
        <v>0.3926956979731126</v>
      </c>
      <c r="I809" s="89">
        <v>0.3926956979731126</v>
      </c>
      <c r="J809" s="253">
        <v>0</v>
      </c>
      <c r="K809" s="89"/>
      <c r="L809" s="89"/>
      <c r="M809" s="89">
        <v>0.2467211018390349</v>
      </c>
      <c r="N809" s="89">
        <v>0</v>
      </c>
      <c r="O809" s="89">
        <v>0.14597459613407771</v>
      </c>
      <c r="P809" s="141">
        <v>0</v>
      </c>
      <c r="Q809" s="142"/>
      <c r="R809" s="89">
        <v>1.0414289910246946</v>
      </c>
      <c r="S809" s="59">
        <v>1.0414289910246946</v>
      </c>
      <c r="T809" s="59">
        <v>0</v>
      </c>
      <c r="U809" s="59"/>
      <c r="V809" s="59"/>
      <c r="W809" s="59">
        <v>0.6543043620771205</v>
      </c>
      <c r="X809" s="59">
        <v>0</v>
      </c>
      <c r="Y809" s="59">
        <v>0.38712462894757416</v>
      </c>
      <c r="Z809" s="59" t="s">
        <v>140</v>
      </c>
    </row>
    <row r="810" spans="1:26">
      <c r="A810" s="93" t="s">
        <v>1603</v>
      </c>
      <c r="B810" s="93" t="s">
        <v>62</v>
      </c>
      <c r="C810" s="93" t="s">
        <v>118</v>
      </c>
      <c r="D810" s="93">
        <v>2015</v>
      </c>
      <c r="E810" s="93" t="s">
        <v>7</v>
      </c>
      <c r="F810" s="93" t="s">
        <v>2</v>
      </c>
      <c r="G810" s="145"/>
      <c r="H810" s="89">
        <v>48.464437374560767</v>
      </c>
      <c r="I810" s="89">
        <v>48.464437374560767</v>
      </c>
      <c r="J810" s="253">
        <v>0</v>
      </c>
      <c r="K810" s="89"/>
      <c r="L810" s="89"/>
      <c r="M810" s="89">
        <v>27.160203446443138</v>
      </c>
      <c r="N810" s="89">
        <v>0</v>
      </c>
      <c r="O810" s="89">
        <v>15.888297827998109</v>
      </c>
      <c r="P810" s="141">
        <v>5.4159361001195174</v>
      </c>
      <c r="Q810" s="142"/>
      <c r="R810" s="89">
        <v>35.470881621813803</v>
      </c>
      <c r="S810" s="59">
        <v>35.470881621813803</v>
      </c>
      <c r="T810" s="59">
        <v>0</v>
      </c>
      <c r="U810" s="59"/>
      <c r="V810" s="59"/>
      <c r="W810" s="59">
        <v>22.379324082187072</v>
      </c>
      <c r="X810" s="59">
        <v>0</v>
      </c>
      <c r="Y810" s="59">
        <v>13.091557539626733</v>
      </c>
      <c r="Z810" s="59" t="s">
        <v>140</v>
      </c>
    </row>
    <row r="811" spans="1:26">
      <c r="A811" s="93" t="s">
        <v>1609</v>
      </c>
      <c r="B811" s="93" t="s">
        <v>62</v>
      </c>
      <c r="C811" s="93" t="s">
        <v>118</v>
      </c>
      <c r="D811" s="93">
        <v>2015</v>
      </c>
      <c r="E811" s="93" t="s">
        <v>7</v>
      </c>
      <c r="F811" s="93" t="s">
        <v>6</v>
      </c>
      <c r="G811" s="145"/>
      <c r="H811" s="89">
        <v>22.277885468182788</v>
      </c>
      <c r="I811" s="89">
        <v>16.852170670080774</v>
      </c>
      <c r="J811" s="253">
        <v>5.425714798102014</v>
      </c>
      <c r="K811" s="89"/>
      <c r="L811" s="89"/>
      <c r="M811" s="89">
        <v>6.5684312813224732</v>
      </c>
      <c r="N811" s="89">
        <v>5.425714798102014</v>
      </c>
      <c r="O811" s="89">
        <v>3.5376426553507949</v>
      </c>
      <c r="P811" s="141">
        <v>6.7460967334075042</v>
      </c>
      <c r="Q811" s="142"/>
      <c r="R811" s="89">
        <v>21.184137926988292</v>
      </c>
      <c r="S811" s="59">
        <v>9.2328304397284526</v>
      </c>
      <c r="T811" s="59">
        <v>11.951307487259841</v>
      </c>
      <c r="U811" s="59"/>
      <c r="V811" s="59"/>
      <c r="W811" s="59">
        <v>6.0008676619104548</v>
      </c>
      <c r="X811" s="59">
        <v>11.951307487259841</v>
      </c>
      <c r="Y811" s="59">
        <v>3.2319627778179978</v>
      </c>
      <c r="Z811" s="59" t="s">
        <v>140</v>
      </c>
    </row>
    <row r="812" spans="1:26">
      <c r="A812" s="93" t="s">
        <v>1611</v>
      </c>
      <c r="B812" s="93" t="s">
        <v>62</v>
      </c>
      <c r="C812" s="93" t="s">
        <v>118</v>
      </c>
      <c r="D812" s="93">
        <v>2015</v>
      </c>
      <c r="E812" s="93" t="s">
        <v>7</v>
      </c>
      <c r="F812" s="93" t="s">
        <v>12</v>
      </c>
      <c r="G812" s="145"/>
      <c r="H812" s="89">
        <v>0</v>
      </c>
      <c r="I812" s="89">
        <v>0</v>
      </c>
      <c r="J812" s="253">
        <v>0</v>
      </c>
      <c r="K812" s="89"/>
      <c r="L812" s="89"/>
      <c r="M812" s="89">
        <v>0</v>
      </c>
      <c r="N812" s="89">
        <v>0</v>
      </c>
      <c r="O812" s="89">
        <v>0</v>
      </c>
      <c r="P812" s="141">
        <v>0</v>
      </c>
      <c r="Q812" s="142"/>
      <c r="R812" s="89">
        <v>0</v>
      </c>
      <c r="S812" s="59">
        <v>0</v>
      </c>
      <c r="T812" s="59">
        <v>0</v>
      </c>
      <c r="U812" s="59"/>
      <c r="V812" s="59"/>
      <c r="W812" s="59">
        <v>0</v>
      </c>
      <c r="X812" s="59">
        <v>0</v>
      </c>
      <c r="Y812" s="59">
        <v>0</v>
      </c>
      <c r="Z812" s="59" t="s">
        <v>140</v>
      </c>
    </row>
    <row r="813" spans="1:26">
      <c r="A813" s="93" t="s">
        <v>1607</v>
      </c>
      <c r="B813" s="93" t="s">
        <v>62</v>
      </c>
      <c r="C813" s="93" t="s">
        <v>118</v>
      </c>
      <c r="D813" s="93">
        <v>2015</v>
      </c>
      <c r="E813" s="93" t="s">
        <v>7</v>
      </c>
      <c r="F813" s="93" t="s">
        <v>5</v>
      </c>
      <c r="G813" s="145"/>
      <c r="H813" s="89">
        <v>1.0499687101177226</v>
      </c>
      <c r="I813" s="89">
        <v>1.0499687101177226</v>
      </c>
      <c r="J813" s="253">
        <v>0</v>
      </c>
      <c r="K813" s="89"/>
      <c r="L813" s="89"/>
      <c r="M813" s="89">
        <v>0.72824128401070243</v>
      </c>
      <c r="N813" s="89">
        <v>0</v>
      </c>
      <c r="O813" s="89">
        <v>0.19050322087325403</v>
      </c>
      <c r="P813" s="141">
        <v>0.13122420523376629</v>
      </c>
      <c r="Q813" s="142"/>
      <c r="R813" s="89">
        <v>0.6139009328856222</v>
      </c>
      <c r="S813" s="59">
        <v>0.6139009328856222</v>
      </c>
      <c r="T813" s="59">
        <v>0</v>
      </c>
      <c r="U813" s="59"/>
      <c r="V813" s="59"/>
      <c r="W813" s="59">
        <v>0.48660754022845687</v>
      </c>
      <c r="X813" s="59">
        <v>0</v>
      </c>
      <c r="Y813" s="59">
        <v>0.12729339265716527</v>
      </c>
      <c r="Z813" s="59" t="s">
        <v>140</v>
      </c>
    </row>
    <row r="814" spans="1:26">
      <c r="A814" s="93" t="s">
        <v>1616</v>
      </c>
      <c r="B814" s="93" t="s">
        <v>62</v>
      </c>
      <c r="C814" s="93" t="s">
        <v>118</v>
      </c>
      <c r="D814" s="93">
        <v>2015</v>
      </c>
      <c r="E814" s="93" t="s">
        <v>7</v>
      </c>
      <c r="F814" s="93" t="s">
        <v>4</v>
      </c>
      <c r="G814" s="145"/>
      <c r="H814" s="89">
        <v>28.434340088571137</v>
      </c>
      <c r="I814" s="89">
        <v>28.434340088571137</v>
      </c>
      <c r="J814" s="253">
        <v>0</v>
      </c>
      <c r="K814" s="89"/>
      <c r="L814" s="89"/>
      <c r="M814" s="89">
        <v>27.046332137247347</v>
      </c>
      <c r="N814" s="89">
        <v>0</v>
      </c>
      <c r="O814" s="89">
        <v>1.0881623252700214</v>
      </c>
      <c r="P814" s="141">
        <v>0.29984562605376763</v>
      </c>
      <c r="Q814" s="142"/>
      <c r="R814" s="89">
        <v>19.024914042037125</v>
      </c>
      <c r="S814" s="59">
        <v>19.024914042037125</v>
      </c>
      <c r="T814" s="59">
        <v>0</v>
      </c>
      <c r="U814" s="59"/>
      <c r="V814" s="59"/>
      <c r="W814" s="59">
        <v>18.289084410208261</v>
      </c>
      <c r="X814" s="59">
        <v>0</v>
      </c>
      <c r="Y814" s="59">
        <v>0.73582963182886518</v>
      </c>
      <c r="Z814" s="59" t="s">
        <v>140</v>
      </c>
    </row>
    <row r="815" spans="1:26">
      <c r="A815" s="93" t="s">
        <v>1628</v>
      </c>
      <c r="B815" s="93" t="s">
        <v>64</v>
      </c>
      <c r="C815" s="93" t="s">
        <v>118</v>
      </c>
      <c r="D815" s="93">
        <v>2015</v>
      </c>
      <c r="E815" s="93" t="s">
        <v>7</v>
      </c>
      <c r="F815" s="93" t="s">
        <v>8</v>
      </c>
      <c r="G815" s="145"/>
      <c r="H815" s="89">
        <v>57.651664768989178</v>
      </c>
      <c r="I815" s="89">
        <v>57.646951875844699</v>
      </c>
      <c r="J815" s="253">
        <v>4.712893144481191E-3</v>
      </c>
      <c r="K815" s="89"/>
      <c r="L815" s="89"/>
      <c r="M815" s="89">
        <v>46.588907775044348</v>
      </c>
      <c r="N815" s="89">
        <v>4.712893144481191E-3</v>
      </c>
      <c r="O815" s="89">
        <v>9.3902358296600017</v>
      </c>
      <c r="P815" s="141">
        <v>1.6678082711403519</v>
      </c>
      <c r="Q815" s="142"/>
      <c r="R815" s="89">
        <v>54.388681254355106</v>
      </c>
      <c r="S815" s="59">
        <v>54.379967515509179</v>
      </c>
      <c r="T815" s="59">
        <v>8.7137388459281456E-3</v>
      </c>
      <c r="U815" s="59"/>
      <c r="V815" s="59"/>
      <c r="W815" s="59">
        <v>45.241327007905895</v>
      </c>
      <c r="X815" s="59">
        <v>8.7137388459281456E-3</v>
      </c>
      <c r="Y815" s="59">
        <v>9.1386405076032862</v>
      </c>
      <c r="Z815" s="59" t="s">
        <v>140</v>
      </c>
    </row>
    <row r="816" spans="1:26">
      <c r="A816" s="93" t="s">
        <v>1645</v>
      </c>
      <c r="B816" s="93" t="s">
        <v>64</v>
      </c>
      <c r="C816" s="93" t="s">
        <v>118</v>
      </c>
      <c r="D816" s="93">
        <v>2015</v>
      </c>
      <c r="E816" s="93" t="s">
        <v>7</v>
      </c>
      <c r="F816" s="93" t="s">
        <v>84</v>
      </c>
      <c r="G816" s="145"/>
      <c r="H816" s="89">
        <v>9.8913887722507199E-2</v>
      </c>
      <c r="I816" s="89">
        <v>9.8913887722507199E-2</v>
      </c>
      <c r="J816" s="253">
        <v>0</v>
      </c>
      <c r="K816" s="89"/>
      <c r="L816" s="89"/>
      <c r="M816" s="89">
        <v>1.0180455129331743E-2</v>
      </c>
      <c r="N816" s="89">
        <v>0</v>
      </c>
      <c r="O816" s="89">
        <v>8.8733432593175454E-2</v>
      </c>
      <c r="P816" s="141">
        <v>0</v>
      </c>
      <c r="Q816" s="142"/>
      <c r="R816" s="89">
        <v>9.7865400512648623E-2</v>
      </c>
      <c r="S816" s="59">
        <v>9.7865400512648623E-2</v>
      </c>
      <c r="T816" s="59">
        <v>0</v>
      </c>
      <c r="U816" s="59"/>
      <c r="V816" s="59"/>
      <c r="W816" s="59">
        <v>1.0072542304960826E-2</v>
      </c>
      <c r="X816" s="59">
        <v>0</v>
      </c>
      <c r="Y816" s="59">
        <v>8.7792858207687799E-2</v>
      </c>
      <c r="Z816" s="59" t="s">
        <v>140</v>
      </c>
    </row>
    <row r="817" spans="1:26">
      <c r="A817" s="93" t="s">
        <v>1650</v>
      </c>
      <c r="B817" s="93" t="s">
        <v>64</v>
      </c>
      <c r="C817" s="93" t="s">
        <v>118</v>
      </c>
      <c r="D817" s="93">
        <v>2015</v>
      </c>
      <c r="E817" s="93" t="s">
        <v>7</v>
      </c>
      <c r="F817" s="93" t="s">
        <v>88</v>
      </c>
      <c r="G817" s="145"/>
      <c r="H817" s="89">
        <v>0</v>
      </c>
      <c r="I817" s="89">
        <v>0</v>
      </c>
      <c r="J817" s="253">
        <v>0</v>
      </c>
      <c r="K817" s="89"/>
      <c r="L817" s="89"/>
      <c r="M817" s="89">
        <v>0</v>
      </c>
      <c r="N817" s="89">
        <v>0</v>
      </c>
      <c r="O817" s="89">
        <v>0</v>
      </c>
      <c r="P817" s="141">
        <v>0</v>
      </c>
      <c r="Q817" s="142"/>
      <c r="R817" s="89">
        <v>0</v>
      </c>
      <c r="S817" s="59">
        <v>0</v>
      </c>
      <c r="T817" s="59">
        <v>0</v>
      </c>
      <c r="U817" s="59"/>
      <c r="V817" s="59"/>
      <c r="W817" s="59">
        <v>0</v>
      </c>
      <c r="X817" s="59">
        <v>0</v>
      </c>
      <c r="Y817" s="59">
        <v>0</v>
      </c>
      <c r="Z817" s="59" t="s">
        <v>140</v>
      </c>
    </row>
    <row r="818" spans="1:26">
      <c r="A818" s="93" t="s">
        <v>1652</v>
      </c>
      <c r="B818" s="93" t="s">
        <v>64</v>
      </c>
      <c r="C818" s="93" t="s">
        <v>118</v>
      </c>
      <c r="D818" s="93">
        <v>2015</v>
      </c>
      <c r="E818" s="93" t="s">
        <v>7</v>
      </c>
      <c r="F818" s="93" t="s">
        <v>89</v>
      </c>
      <c r="G818" s="145"/>
      <c r="H818" s="89">
        <v>0</v>
      </c>
      <c r="I818" s="89">
        <v>0</v>
      </c>
      <c r="J818" s="253">
        <v>0</v>
      </c>
      <c r="K818" s="89"/>
      <c r="L818" s="89"/>
      <c r="M818" s="89">
        <v>0</v>
      </c>
      <c r="N818" s="89">
        <v>0</v>
      </c>
      <c r="O818" s="89">
        <v>0</v>
      </c>
      <c r="P818" s="141">
        <v>0</v>
      </c>
      <c r="Q818" s="142"/>
      <c r="R818" s="89">
        <v>0</v>
      </c>
      <c r="S818" s="59">
        <v>0</v>
      </c>
      <c r="T818" s="59">
        <v>0</v>
      </c>
      <c r="U818" s="59"/>
      <c r="V818" s="59"/>
      <c r="W818" s="59">
        <v>0</v>
      </c>
      <c r="X818" s="59">
        <v>0</v>
      </c>
      <c r="Y818" s="59">
        <v>0</v>
      </c>
      <c r="Z818" s="59" t="s">
        <v>140</v>
      </c>
    </row>
    <row r="819" spans="1:26">
      <c r="A819" s="93" t="s">
        <v>1632</v>
      </c>
      <c r="B819" s="93" t="s">
        <v>64</v>
      </c>
      <c r="C819" s="93" t="s">
        <v>118</v>
      </c>
      <c r="D819" s="93">
        <v>2015</v>
      </c>
      <c r="E819" s="93" t="s">
        <v>7</v>
      </c>
      <c r="F819" s="93" t="s">
        <v>3</v>
      </c>
      <c r="G819" s="145"/>
      <c r="H819" s="89">
        <v>0.34108938705002523</v>
      </c>
      <c r="I819" s="89">
        <v>0.34108938705002523</v>
      </c>
      <c r="J819" s="253">
        <v>0</v>
      </c>
      <c r="K819" s="89"/>
      <c r="L819" s="89"/>
      <c r="M819" s="89">
        <v>0.18149046395152035</v>
      </c>
      <c r="N819" s="89">
        <v>0</v>
      </c>
      <c r="O819" s="89">
        <v>0.15906795221560543</v>
      </c>
      <c r="P819" s="141">
        <v>5.3097088289941956E-4</v>
      </c>
      <c r="Q819" s="142"/>
      <c r="R819" s="89">
        <v>0.27867919334741376</v>
      </c>
      <c r="S819" s="59">
        <v>0.27867919334741376</v>
      </c>
      <c r="T819" s="59">
        <v>0</v>
      </c>
      <c r="U819" s="59"/>
      <c r="V819" s="59"/>
      <c r="W819" s="59">
        <v>0.14851377529732543</v>
      </c>
      <c r="X819" s="59">
        <v>0</v>
      </c>
      <c r="Y819" s="59">
        <v>0.1301654180500883</v>
      </c>
      <c r="Z819" s="59" t="s">
        <v>140</v>
      </c>
    </row>
    <row r="820" spans="1:26">
      <c r="A820" s="93" t="s">
        <v>1640</v>
      </c>
      <c r="B820" s="93" t="s">
        <v>64</v>
      </c>
      <c r="C820" s="93" t="s">
        <v>118</v>
      </c>
      <c r="D820" s="93">
        <v>2015</v>
      </c>
      <c r="E820" s="93" t="s">
        <v>7</v>
      </c>
      <c r="F820" s="93" t="s">
        <v>105</v>
      </c>
      <c r="G820" s="145"/>
      <c r="H820" s="89">
        <v>0</v>
      </c>
      <c r="I820" s="89">
        <v>0</v>
      </c>
      <c r="J820" s="253">
        <v>0</v>
      </c>
      <c r="K820" s="89"/>
      <c r="L820" s="89"/>
      <c r="M820" s="89">
        <v>0</v>
      </c>
      <c r="N820" s="89">
        <v>0</v>
      </c>
      <c r="O820" s="89">
        <v>0</v>
      </c>
      <c r="P820" s="141">
        <v>0</v>
      </c>
      <c r="Q820" s="142"/>
      <c r="R820" s="89">
        <v>0</v>
      </c>
      <c r="S820" s="59">
        <v>0</v>
      </c>
      <c r="T820" s="59">
        <v>0</v>
      </c>
      <c r="U820" s="59"/>
      <c r="V820" s="59"/>
      <c r="W820" s="59">
        <v>0</v>
      </c>
      <c r="X820" s="59">
        <v>0</v>
      </c>
      <c r="Y820" s="59">
        <v>0</v>
      </c>
      <c r="Z820" s="59" t="s">
        <v>140</v>
      </c>
    </row>
    <row r="821" spans="1:26">
      <c r="A821" s="93" t="s">
        <v>1642</v>
      </c>
      <c r="B821" s="93" t="s">
        <v>64</v>
      </c>
      <c r="C821" s="93" t="s">
        <v>118</v>
      </c>
      <c r="D821" s="93">
        <v>2015</v>
      </c>
      <c r="E821" s="93" t="s">
        <v>7</v>
      </c>
      <c r="F821" s="93" t="s">
        <v>106</v>
      </c>
      <c r="G821" s="145"/>
      <c r="H821" s="89">
        <v>0</v>
      </c>
      <c r="I821" s="89">
        <v>0</v>
      </c>
      <c r="J821" s="253">
        <v>0</v>
      </c>
      <c r="K821" s="89"/>
      <c r="L821" s="89"/>
      <c r="M821" s="89">
        <v>0</v>
      </c>
      <c r="N821" s="89">
        <v>0</v>
      </c>
      <c r="O821" s="89">
        <v>0</v>
      </c>
      <c r="P821" s="141">
        <v>0</v>
      </c>
      <c r="Q821" s="142"/>
      <c r="R821" s="89">
        <v>0</v>
      </c>
      <c r="S821" s="59">
        <v>0</v>
      </c>
      <c r="T821" s="59">
        <v>0</v>
      </c>
      <c r="U821" s="59"/>
      <c r="V821" s="59"/>
      <c r="W821" s="59">
        <v>0</v>
      </c>
      <c r="X821" s="59">
        <v>0</v>
      </c>
      <c r="Y821" s="59">
        <v>0</v>
      </c>
      <c r="Z821" s="59" t="s">
        <v>140</v>
      </c>
    </row>
    <row r="822" spans="1:26">
      <c r="A822" s="93" t="s">
        <v>1647</v>
      </c>
      <c r="B822" s="93" t="s">
        <v>64</v>
      </c>
      <c r="C822" s="93" t="s">
        <v>118</v>
      </c>
      <c r="D822" s="93">
        <v>2015</v>
      </c>
      <c r="E822" s="93" t="s">
        <v>7</v>
      </c>
      <c r="F822" s="93" t="s">
        <v>109</v>
      </c>
      <c r="G822" s="145"/>
      <c r="H822" s="89">
        <v>4.2654830535211925</v>
      </c>
      <c r="I822" s="89">
        <v>4.2654830535211925</v>
      </c>
      <c r="J822" s="253">
        <v>0</v>
      </c>
      <c r="K822" s="89"/>
      <c r="L822" s="89"/>
      <c r="M822" s="89">
        <v>3.7822611199332075</v>
      </c>
      <c r="N822" s="89">
        <v>0</v>
      </c>
      <c r="O822" s="89">
        <v>0.48322193358798504</v>
      </c>
      <c r="P822" s="141">
        <v>0</v>
      </c>
      <c r="Q822" s="142"/>
      <c r="R822" s="89">
        <v>11.312061057938203</v>
      </c>
      <c r="S822" s="59">
        <v>11.312061057938203</v>
      </c>
      <c r="T822" s="59">
        <v>0</v>
      </c>
      <c r="U822" s="59"/>
      <c r="V822" s="59"/>
      <c r="W822" s="59">
        <v>10.030556490062867</v>
      </c>
      <c r="X822" s="59">
        <v>0</v>
      </c>
      <c r="Y822" s="59">
        <v>1.2815045678753363</v>
      </c>
      <c r="Z822" s="59" t="s">
        <v>140</v>
      </c>
    </row>
    <row r="823" spans="1:26">
      <c r="A823" s="93" t="s">
        <v>1649</v>
      </c>
      <c r="B823" s="93" t="s">
        <v>64</v>
      </c>
      <c r="C823" s="93" t="s">
        <v>118</v>
      </c>
      <c r="D823" s="93">
        <v>2015</v>
      </c>
      <c r="E823" s="93" t="s">
        <v>7</v>
      </c>
      <c r="F823" s="93" t="s">
        <v>144</v>
      </c>
      <c r="G823" s="145"/>
      <c r="H823" s="89">
        <v>0</v>
      </c>
      <c r="I823" s="89">
        <v>0</v>
      </c>
      <c r="J823" s="253">
        <v>0</v>
      </c>
      <c r="K823" s="89"/>
      <c r="L823" s="89"/>
      <c r="M823" s="89">
        <v>0</v>
      </c>
      <c r="N823" s="89">
        <v>0</v>
      </c>
      <c r="O823" s="89">
        <v>0</v>
      </c>
      <c r="P823" s="141">
        <v>0</v>
      </c>
      <c r="Q823" s="142"/>
      <c r="R823" s="89">
        <v>0</v>
      </c>
      <c r="S823" s="59">
        <v>0</v>
      </c>
      <c r="T823" s="59">
        <v>0</v>
      </c>
      <c r="U823" s="59"/>
      <c r="V823" s="59"/>
      <c r="W823" s="59">
        <v>0</v>
      </c>
      <c r="X823" s="59">
        <v>0</v>
      </c>
      <c r="Y823" s="59">
        <v>0</v>
      </c>
      <c r="Z823" s="59" t="s">
        <v>140</v>
      </c>
    </row>
    <row r="824" spans="1:26">
      <c r="A824" s="93" t="s">
        <v>1648</v>
      </c>
      <c r="B824" s="93" t="s">
        <v>64</v>
      </c>
      <c r="C824" s="93" t="s">
        <v>118</v>
      </c>
      <c r="D824" s="93">
        <v>2015</v>
      </c>
      <c r="E824" s="93" t="s">
        <v>7</v>
      </c>
      <c r="F824" s="93" t="s">
        <v>147</v>
      </c>
      <c r="G824" s="145"/>
      <c r="H824" s="89">
        <v>4.2654830535211925</v>
      </c>
      <c r="I824" s="89">
        <v>4.2654830535211925</v>
      </c>
      <c r="J824" s="253">
        <v>0</v>
      </c>
      <c r="K824" s="89"/>
      <c r="L824" s="89"/>
      <c r="M824" s="89">
        <v>3.7822611199332075</v>
      </c>
      <c r="N824" s="89">
        <v>0</v>
      </c>
      <c r="O824" s="89">
        <v>0.48322193358798504</v>
      </c>
      <c r="P824" s="141">
        <v>0</v>
      </c>
      <c r="Q824" s="142"/>
      <c r="R824" s="89">
        <v>11.312061057938203</v>
      </c>
      <c r="S824" s="59">
        <v>11.312061057938203</v>
      </c>
      <c r="T824" s="59">
        <v>0</v>
      </c>
      <c r="U824" s="59"/>
      <c r="V824" s="59"/>
      <c r="W824" s="59">
        <v>10.030556490062867</v>
      </c>
      <c r="X824" s="59">
        <v>0</v>
      </c>
      <c r="Y824" s="59">
        <v>1.2815045678753363</v>
      </c>
      <c r="Z824" s="59" t="s">
        <v>140</v>
      </c>
    </row>
    <row r="825" spans="1:26">
      <c r="A825" s="93" t="s">
        <v>1630</v>
      </c>
      <c r="B825" s="93" t="s">
        <v>64</v>
      </c>
      <c r="C825" s="93" t="s">
        <v>118</v>
      </c>
      <c r="D825" s="93">
        <v>2015</v>
      </c>
      <c r="E825" s="93" t="s">
        <v>7</v>
      </c>
      <c r="F825" s="93" t="s">
        <v>2</v>
      </c>
      <c r="G825" s="145"/>
      <c r="H825" s="89">
        <v>0.8337465639382966</v>
      </c>
      <c r="I825" s="89">
        <v>0.8337465639382966</v>
      </c>
      <c r="J825" s="253">
        <v>0</v>
      </c>
      <c r="K825" s="89"/>
      <c r="L825" s="89"/>
      <c r="M825" s="89">
        <v>0.554544582622436</v>
      </c>
      <c r="N825" s="89">
        <v>0</v>
      </c>
      <c r="O825" s="89">
        <v>0.22278092896223928</v>
      </c>
      <c r="P825" s="141">
        <v>5.642105235362125E-2</v>
      </c>
      <c r="Q825" s="142"/>
      <c r="R825" s="89">
        <v>0.6599358293210239</v>
      </c>
      <c r="S825" s="59">
        <v>0.6599358293210239</v>
      </c>
      <c r="T825" s="59">
        <v>0</v>
      </c>
      <c r="U825" s="59"/>
      <c r="V825" s="59"/>
      <c r="W825" s="59">
        <v>0.47079869832440635</v>
      </c>
      <c r="X825" s="59">
        <v>0</v>
      </c>
      <c r="Y825" s="59">
        <v>0.18913713099661755</v>
      </c>
      <c r="Z825" s="59" t="s">
        <v>140</v>
      </c>
    </row>
    <row r="826" spans="1:26">
      <c r="A826" s="93" t="s">
        <v>1636</v>
      </c>
      <c r="B826" s="93" t="s">
        <v>64</v>
      </c>
      <c r="C826" s="93" t="s">
        <v>118</v>
      </c>
      <c r="D826" s="93">
        <v>2015</v>
      </c>
      <c r="E826" s="93" t="s">
        <v>7</v>
      </c>
      <c r="F826" s="93" t="s">
        <v>6</v>
      </c>
      <c r="G826" s="145"/>
      <c r="H826" s="89">
        <v>14.509806165124781</v>
      </c>
      <c r="I826" s="89">
        <v>14.5050932719803</v>
      </c>
      <c r="J826" s="253">
        <v>4.712893144481191E-3</v>
      </c>
      <c r="K826" s="89"/>
      <c r="L826" s="89"/>
      <c r="M826" s="89">
        <v>10.753864630466788</v>
      </c>
      <c r="N826" s="89">
        <v>4.712893144481191E-3</v>
      </c>
      <c r="O826" s="89">
        <v>2.1403723936096806</v>
      </c>
      <c r="P826" s="141">
        <v>1.6108562479038313</v>
      </c>
      <c r="Q826" s="142"/>
      <c r="R826" s="89">
        <v>11.861267867982621</v>
      </c>
      <c r="S826" s="59">
        <v>11.852554129136692</v>
      </c>
      <c r="T826" s="59">
        <v>8.7137388459281456E-3</v>
      </c>
      <c r="U826" s="59"/>
      <c r="V826" s="59"/>
      <c r="W826" s="59">
        <v>9.8850953640776087</v>
      </c>
      <c r="X826" s="59">
        <v>8.7137388459281456E-3</v>
      </c>
      <c r="Y826" s="59">
        <v>1.9674587650590838</v>
      </c>
      <c r="Z826" s="59" t="s">
        <v>140</v>
      </c>
    </row>
    <row r="827" spans="1:26">
      <c r="A827" s="93" t="s">
        <v>1638</v>
      </c>
      <c r="B827" s="93" t="s">
        <v>64</v>
      </c>
      <c r="C827" s="93" t="s">
        <v>118</v>
      </c>
      <c r="D827" s="93">
        <v>2015</v>
      </c>
      <c r="E827" s="93" t="s">
        <v>7</v>
      </c>
      <c r="F827" s="93" t="s">
        <v>12</v>
      </c>
      <c r="G827" s="145"/>
      <c r="H827" s="89">
        <v>27.493023490924863</v>
      </c>
      <c r="I827" s="89">
        <v>27.493023490924863</v>
      </c>
      <c r="J827" s="253">
        <v>0</v>
      </c>
      <c r="K827" s="89"/>
      <c r="L827" s="89"/>
      <c r="M827" s="89">
        <v>21.606403463919015</v>
      </c>
      <c r="N827" s="89">
        <v>0</v>
      </c>
      <c r="O827" s="89">
        <v>5.8866200270058489</v>
      </c>
      <c r="P827" s="141">
        <v>0</v>
      </c>
      <c r="Q827" s="142"/>
      <c r="R827" s="89">
        <v>24.539243212091417</v>
      </c>
      <c r="S827" s="59">
        <v>24.539243212091417</v>
      </c>
      <c r="T827" s="59">
        <v>0</v>
      </c>
      <c r="U827" s="59"/>
      <c r="V827" s="59"/>
      <c r="W827" s="59">
        <v>19.285066617525636</v>
      </c>
      <c r="X827" s="59">
        <v>0</v>
      </c>
      <c r="Y827" s="59">
        <v>5.2541765945657817</v>
      </c>
      <c r="Z827" s="59" t="s">
        <v>140</v>
      </c>
    </row>
    <row r="828" spans="1:26">
      <c r="A828" s="93" t="s">
        <v>1634</v>
      </c>
      <c r="B828" s="93" t="s">
        <v>64</v>
      </c>
      <c r="C828" s="93" t="s">
        <v>118</v>
      </c>
      <c r="D828" s="93">
        <v>2015</v>
      </c>
      <c r="E828" s="93" t="s">
        <v>7</v>
      </c>
      <c r="F828" s="93" t="s">
        <v>5</v>
      </c>
      <c r="G828" s="145"/>
      <c r="H828" s="89">
        <v>1.0000000000011E-5</v>
      </c>
      <c r="I828" s="89">
        <v>1.0000000000011E-5</v>
      </c>
      <c r="J828" s="253">
        <v>0</v>
      </c>
      <c r="K828" s="89"/>
      <c r="L828" s="89"/>
      <c r="M828" s="89">
        <v>8.840878180164545E-6</v>
      </c>
      <c r="N828" s="89">
        <v>0</v>
      </c>
      <c r="O828" s="89">
        <v>1.1591218198464554E-6</v>
      </c>
      <c r="P828" s="141">
        <v>0</v>
      </c>
      <c r="Q828" s="142"/>
      <c r="R828" s="89">
        <v>6.3632674332906954E-6</v>
      </c>
      <c r="S828" s="59">
        <v>6.3632674332906954E-6</v>
      </c>
      <c r="T828" s="59">
        <v>0</v>
      </c>
      <c r="U828" s="59"/>
      <c r="V828" s="59"/>
      <c r="W828" s="59">
        <v>5.6256872205469478E-6</v>
      </c>
      <c r="X828" s="59">
        <v>0</v>
      </c>
      <c r="Y828" s="59">
        <v>7.3758021274374802E-7</v>
      </c>
      <c r="Z828" s="59" t="s">
        <v>140</v>
      </c>
    </row>
    <row r="829" spans="1:26">
      <c r="A829" s="93" t="s">
        <v>1643</v>
      </c>
      <c r="B829" s="93" t="s">
        <v>64</v>
      </c>
      <c r="C829" s="93" t="s">
        <v>118</v>
      </c>
      <c r="D829" s="93">
        <v>2015</v>
      </c>
      <c r="E829" s="93" t="s">
        <v>7</v>
      </c>
      <c r="F829" s="93" t="s">
        <v>4</v>
      </c>
      <c r="G829" s="145"/>
      <c r="H829" s="89">
        <v>10.10959222070751</v>
      </c>
      <c r="I829" s="89">
        <v>10.10959222070751</v>
      </c>
      <c r="J829" s="253">
        <v>0</v>
      </c>
      <c r="K829" s="89"/>
      <c r="L829" s="89"/>
      <c r="M829" s="89">
        <v>9.7001542181438634</v>
      </c>
      <c r="N829" s="89">
        <v>0</v>
      </c>
      <c r="O829" s="89">
        <v>0.40943800256364743</v>
      </c>
      <c r="P829" s="141">
        <v>0</v>
      </c>
      <c r="Q829" s="142"/>
      <c r="R829" s="89">
        <v>5.6396223298943573</v>
      </c>
      <c r="S829" s="59">
        <v>5.6396223298943573</v>
      </c>
      <c r="T829" s="59">
        <v>0</v>
      </c>
      <c r="U829" s="59"/>
      <c r="V829" s="59"/>
      <c r="W829" s="59">
        <v>5.4112178946258798</v>
      </c>
      <c r="X829" s="59">
        <v>0</v>
      </c>
      <c r="Y829" s="59">
        <v>0.22840443526847717</v>
      </c>
      <c r="Z829" s="59" t="s">
        <v>140</v>
      </c>
    </row>
    <row r="830" spans="1:26">
      <c r="A830" s="93" t="s">
        <v>1655</v>
      </c>
      <c r="B830" s="93" t="s">
        <v>66</v>
      </c>
      <c r="C830" s="93" t="s">
        <v>118</v>
      </c>
      <c r="D830" s="93">
        <v>2015</v>
      </c>
      <c r="E830" s="93" t="s">
        <v>7</v>
      </c>
      <c r="F830" s="93" t="s">
        <v>8</v>
      </c>
      <c r="G830" s="145"/>
      <c r="H830" s="89">
        <v>355.81807360159183</v>
      </c>
      <c r="I830" s="89">
        <v>355.75371796549604</v>
      </c>
      <c r="J830" s="253">
        <v>6.4355636095783056E-2</v>
      </c>
      <c r="K830" s="89"/>
      <c r="L830" s="89"/>
      <c r="M830" s="89">
        <v>273.45974815122395</v>
      </c>
      <c r="N830" s="89">
        <v>6.4355636095783056E-2</v>
      </c>
      <c r="O830" s="89">
        <v>70.323845747924935</v>
      </c>
      <c r="P830" s="141">
        <v>11.97012406634718</v>
      </c>
      <c r="Q830" s="142"/>
      <c r="R830" s="89">
        <v>280.28072918094102</v>
      </c>
      <c r="S830" s="59">
        <v>280.20894070376249</v>
      </c>
      <c r="T830" s="59">
        <v>7.1788477178516649E-2</v>
      </c>
      <c r="U830" s="59"/>
      <c r="V830" s="59"/>
      <c r="W830" s="59">
        <v>221.42395753388348</v>
      </c>
      <c r="X830" s="59">
        <v>7.1788477178516649E-2</v>
      </c>
      <c r="Y830" s="59">
        <v>58.784983169878991</v>
      </c>
      <c r="Z830" s="59" t="s">
        <v>140</v>
      </c>
    </row>
    <row r="831" spans="1:26">
      <c r="A831" s="93" t="s">
        <v>1672</v>
      </c>
      <c r="B831" s="93" t="s">
        <v>66</v>
      </c>
      <c r="C831" s="93" t="s">
        <v>118</v>
      </c>
      <c r="D831" s="93">
        <v>2015</v>
      </c>
      <c r="E831" s="93" t="s">
        <v>7</v>
      </c>
      <c r="F831" s="93" t="s">
        <v>84</v>
      </c>
      <c r="G831" s="145"/>
      <c r="H831" s="89">
        <v>1.0000000000200001E-5</v>
      </c>
      <c r="I831" s="89">
        <v>1.0000000000200001E-5</v>
      </c>
      <c r="J831" s="253">
        <v>0</v>
      </c>
      <c r="K831" s="89"/>
      <c r="L831" s="89"/>
      <c r="M831" s="89">
        <v>1.3492190216624251E-6</v>
      </c>
      <c r="N831" s="89">
        <v>0</v>
      </c>
      <c r="O831" s="89">
        <v>8.6507809785375759E-6</v>
      </c>
      <c r="P831" s="141">
        <v>0</v>
      </c>
      <c r="Q831" s="142"/>
      <c r="R831" s="89">
        <v>9.8940000001978809E-6</v>
      </c>
      <c r="S831" s="59">
        <v>9.8940000001978809E-6</v>
      </c>
      <c r="T831" s="59">
        <v>0</v>
      </c>
      <c r="U831" s="59"/>
      <c r="V831" s="59"/>
      <c r="W831" s="59">
        <v>1.3349173000328032E-6</v>
      </c>
      <c r="X831" s="59">
        <v>0</v>
      </c>
      <c r="Y831" s="59">
        <v>8.5590827001650777E-6</v>
      </c>
      <c r="Z831" s="59" t="s">
        <v>140</v>
      </c>
    </row>
    <row r="832" spans="1:26">
      <c r="A832" s="93" t="s">
        <v>1677</v>
      </c>
      <c r="B832" s="93" t="s">
        <v>66</v>
      </c>
      <c r="C832" s="93" t="s">
        <v>118</v>
      </c>
      <c r="D832" s="93">
        <v>2015</v>
      </c>
      <c r="E832" s="93" t="s">
        <v>7</v>
      </c>
      <c r="F832" s="93" t="s">
        <v>88</v>
      </c>
      <c r="G832" s="145"/>
      <c r="H832" s="89">
        <v>0</v>
      </c>
      <c r="I832" s="89">
        <v>0</v>
      </c>
      <c r="J832" s="253">
        <v>0</v>
      </c>
      <c r="K832" s="89"/>
      <c r="L832" s="89"/>
      <c r="M832" s="89">
        <v>0</v>
      </c>
      <c r="N832" s="89">
        <v>0</v>
      </c>
      <c r="O832" s="89">
        <v>0</v>
      </c>
      <c r="P832" s="141">
        <v>0</v>
      </c>
      <c r="Q832" s="142"/>
      <c r="R832" s="89">
        <v>0</v>
      </c>
      <c r="S832" s="59">
        <v>0</v>
      </c>
      <c r="T832" s="59">
        <v>0</v>
      </c>
      <c r="U832" s="59"/>
      <c r="V832" s="59"/>
      <c r="W832" s="59">
        <v>0</v>
      </c>
      <c r="X832" s="59">
        <v>0</v>
      </c>
      <c r="Y832" s="59">
        <v>0</v>
      </c>
      <c r="Z832" s="59" t="s">
        <v>140</v>
      </c>
    </row>
    <row r="833" spans="1:26">
      <c r="A833" s="93" t="s">
        <v>1679</v>
      </c>
      <c r="B833" s="93" t="s">
        <v>66</v>
      </c>
      <c r="C833" s="93" t="s">
        <v>118</v>
      </c>
      <c r="D833" s="93">
        <v>2015</v>
      </c>
      <c r="E833" s="93" t="s">
        <v>7</v>
      </c>
      <c r="F833" s="93" t="s">
        <v>89</v>
      </c>
      <c r="G833" s="145"/>
      <c r="H833" s="89">
        <v>0</v>
      </c>
      <c r="I833" s="89">
        <v>0</v>
      </c>
      <c r="J833" s="253">
        <v>0</v>
      </c>
      <c r="K833" s="89"/>
      <c r="L833" s="89"/>
      <c r="M833" s="89">
        <v>0</v>
      </c>
      <c r="N833" s="89">
        <v>0</v>
      </c>
      <c r="O833" s="89">
        <v>0</v>
      </c>
      <c r="P833" s="141">
        <v>0</v>
      </c>
      <c r="Q833" s="142"/>
      <c r="R833" s="89">
        <v>0</v>
      </c>
      <c r="S833" s="59">
        <v>0</v>
      </c>
      <c r="T833" s="59">
        <v>0</v>
      </c>
      <c r="U833" s="59"/>
      <c r="V833" s="59"/>
      <c r="W833" s="59">
        <v>0</v>
      </c>
      <c r="X833" s="59">
        <v>0</v>
      </c>
      <c r="Y833" s="59">
        <v>0</v>
      </c>
      <c r="Z833" s="59" t="s">
        <v>140</v>
      </c>
    </row>
    <row r="834" spans="1:26">
      <c r="A834" s="93" t="s">
        <v>1659</v>
      </c>
      <c r="B834" s="93" t="s">
        <v>66</v>
      </c>
      <c r="C834" s="93" t="s">
        <v>118</v>
      </c>
      <c r="D834" s="93">
        <v>2015</v>
      </c>
      <c r="E834" s="93" t="s">
        <v>7</v>
      </c>
      <c r="F834" s="93" t="s">
        <v>3</v>
      </c>
      <c r="G834" s="145"/>
      <c r="H834" s="89">
        <v>30.311661749485822</v>
      </c>
      <c r="I834" s="89">
        <v>30.311661749485822</v>
      </c>
      <c r="J834" s="253">
        <v>0</v>
      </c>
      <c r="K834" s="89"/>
      <c r="L834" s="89"/>
      <c r="M834" s="89">
        <v>23.041041649665029</v>
      </c>
      <c r="N834" s="89">
        <v>0</v>
      </c>
      <c r="O834" s="89">
        <v>7.2706200998207944</v>
      </c>
      <c r="P834" s="141">
        <v>0</v>
      </c>
      <c r="Q834" s="142"/>
      <c r="R834" s="89">
        <v>24.219928423131478</v>
      </c>
      <c r="S834" s="59">
        <v>24.219928423131478</v>
      </c>
      <c r="T834" s="59">
        <v>0</v>
      </c>
      <c r="U834" s="59"/>
      <c r="V834" s="59"/>
      <c r="W834" s="59">
        <v>18.410484524450215</v>
      </c>
      <c r="X834" s="59">
        <v>0</v>
      </c>
      <c r="Y834" s="59">
        <v>5.8094438986812644</v>
      </c>
      <c r="Z834" s="59" t="s">
        <v>140</v>
      </c>
    </row>
    <row r="835" spans="1:26">
      <c r="A835" s="93" t="s">
        <v>1667</v>
      </c>
      <c r="B835" s="93" t="s">
        <v>66</v>
      </c>
      <c r="C835" s="93" t="s">
        <v>118</v>
      </c>
      <c r="D835" s="93">
        <v>2015</v>
      </c>
      <c r="E835" s="93" t="s">
        <v>7</v>
      </c>
      <c r="F835" s="93" t="s">
        <v>105</v>
      </c>
      <c r="G835" s="145"/>
      <c r="H835" s="89">
        <v>0</v>
      </c>
      <c r="I835" s="89">
        <v>0</v>
      </c>
      <c r="J835" s="253">
        <v>0</v>
      </c>
      <c r="K835" s="89"/>
      <c r="L835" s="89"/>
      <c r="M835" s="89">
        <v>0</v>
      </c>
      <c r="N835" s="89">
        <v>0</v>
      </c>
      <c r="O835" s="89">
        <v>0</v>
      </c>
      <c r="P835" s="141">
        <v>0</v>
      </c>
      <c r="Q835" s="142"/>
      <c r="R835" s="89">
        <v>0</v>
      </c>
      <c r="S835" s="59">
        <v>0</v>
      </c>
      <c r="T835" s="59">
        <v>0</v>
      </c>
      <c r="U835" s="59"/>
      <c r="V835" s="59"/>
      <c r="W835" s="59">
        <v>0</v>
      </c>
      <c r="X835" s="59">
        <v>0</v>
      </c>
      <c r="Y835" s="59">
        <v>0</v>
      </c>
      <c r="Z835" s="59" t="s">
        <v>140</v>
      </c>
    </row>
    <row r="836" spans="1:26">
      <c r="A836" s="93" t="s">
        <v>1669</v>
      </c>
      <c r="B836" s="93" t="s">
        <v>66</v>
      </c>
      <c r="C836" s="93" t="s">
        <v>118</v>
      </c>
      <c r="D836" s="93">
        <v>2015</v>
      </c>
      <c r="E836" s="93" t="s">
        <v>7</v>
      </c>
      <c r="F836" s="93" t="s">
        <v>106</v>
      </c>
      <c r="G836" s="145"/>
      <c r="H836" s="89">
        <v>0</v>
      </c>
      <c r="I836" s="89">
        <v>0</v>
      </c>
      <c r="J836" s="253">
        <v>0</v>
      </c>
      <c r="K836" s="89"/>
      <c r="L836" s="89"/>
      <c r="M836" s="89">
        <v>0</v>
      </c>
      <c r="N836" s="89">
        <v>0</v>
      </c>
      <c r="O836" s="89">
        <v>0</v>
      </c>
      <c r="P836" s="141">
        <v>0</v>
      </c>
      <c r="Q836" s="142"/>
      <c r="R836" s="89">
        <v>0</v>
      </c>
      <c r="S836" s="59">
        <v>0</v>
      </c>
      <c r="T836" s="59">
        <v>0</v>
      </c>
      <c r="U836" s="59"/>
      <c r="V836" s="59"/>
      <c r="W836" s="59">
        <v>0</v>
      </c>
      <c r="X836" s="59">
        <v>0</v>
      </c>
      <c r="Y836" s="59">
        <v>0</v>
      </c>
      <c r="Z836" s="59" t="s">
        <v>140</v>
      </c>
    </row>
    <row r="837" spans="1:26">
      <c r="A837" s="93" t="s">
        <v>1674</v>
      </c>
      <c r="B837" s="93" t="s">
        <v>66</v>
      </c>
      <c r="C837" s="93" t="s">
        <v>118</v>
      </c>
      <c r="D837" s="93">
        <v>2015</v>
      </c>
      <c r="E837" s="93" t="s">
        <v>7</v>
      </c>
      <c r="F837" s="93" t="s">
        <v>109</v>
      </c>
      <c r="G837" s="145"/>
      <c r="H837" s="89">
        <v>0.26884258746974504</v>
      </c>
      <c r="I837" s="89">
        <v>0.26884258746974504</v>
      </c>
      <c r="J837" s="253">
        <v>0</v>
      </c>
      <c r="K837" s="89"/>
      <c r="L837" s="89"/>
      <c r="M837" s="89">
        <v>0.14914668722064395</v>
      </c>
      <c r="N837" s="89">
        <v>0</v>
      </c>
      <c r="O837" s="89">
        <v>0.11969590024910108</v>
      </c>
      <c r="P837" s="141">
        <v>0</v>
      </c>
      <c r="Q837" s="142"/>
      <c r="R837" s="89">
        <v>0.71297054196976384</v>
      </c>
      <c r="S837" s="59">
        <v>0.71297054196976384</v>
      </c>
      <c r="T837" s="59">
        <v>0</v>
      </c>
      <c r="U837" s="59"/>
      <c r="V837" s="59"/>
      <c r="W837" s="59">
        <v>0.39553701450914774</v>
      </c>
      <c r="X837" s="59">
        <v>0</v>
      </c>
      <c r="Y837" s="59">
        <v>0.31743352746061609</v>
      </c>
      <c r="Z837" s="59" t="s">
        <v>140</v>
      </c>
    </row>
    <row r="838" spans="1:26">
      <c r="A838" s="93" t="s">
        <v>1676</v>
      </c>
      <c r="B838" s="93" t="s">
        <v>66</v>
      </c>
      <c r="C838" s="93" t="s">
        <v>118</v>
      </c>
      <c r="D838" s="93">
        <v>2015</v>
      </c>
      <c r="E838" s="93" t="s">
        <v>7</v>
      </c>
      <c r="F838" s="93" t="s">
        <v>144</v>
      </c>
      <c r="G838" s="145"/>
      <c r="H838" s="89">
        <v>0</v>
      </c>
      <c r="I838" s="89">
        <v>0</v>
      </c>
      <c r="J838" s="253">
        <v>0</v>
      </c>
      <c r="K838" s="89"/>
      <c r="L838" s="89"/>
      <c r="M838" s="89">
        <v>0</v>
      </c>
      <c r="N838" s="89">
        <v>0</v>
      </c>
      <c r="O838" s="89">
        <v>0</v>
      </c>
      <c r="P838" s="141">
        <v>0</v>
      </c>
      <c r="Q838" s="142"/>
      <c r="R838" s="89">
        <v>0</v>
      </c>
      <c r="S838" s="59">
        <v>0</v>
      </c>
      <c r="T838" s="59">
        <v>0</v>
      </c>
      <c r="U838" s="59"/>
      <c r="V838" s="59"/>
      <c r="W838" s="59">
        <v>0</v>
      </c>
      <c r="X838" s="59">
        <v>0</v>
      </c>
      <c r="Y838" s="59">
        <v>0</v>
      </c>
      <c r="Z838" s="59" t="s">
        <v>140</v>
      </c>
    </row>
    <row r="839" spans="1:26">
      <c r="A839" s="93" t="s">
        <v>1675</v>
      </c>
      <c r="B839" s="93" t="s">
        <v>66</v>
      </c>
      <c r="C839" s="93" t="s">
        <v>118</v>
      </c>
      <c r="D839" s="93">
        <v>2015</v>
      </c>
      <c r="E839" s="93" t="s">
        <v>7</v>
      </c>
      <c r="F839" s="93" t="s">
        <v>147</v>
      </c>
      <c r="G839" s="145"/>
      <c r="H839" s="89">
        <v>0.26884258746974504</v>
      </c>
      <c r="I839" s="89">
        <v>0.26884258746974504</v>
      </c>
      <c r="J839" s="253">
        <v>0</v>
      </c>
      <c r="K839" s="89"/>
      <c r="L839" s="89"/>
      <c r="M839" s="89">
        <v>0.14914668722064395</v>
      </c>
      <c r="N839" s="89">
        <v>0</v>
      </c>
      <c r="O839" s="89">
        <v>0.11969590024910108</v>
      </c>
      <c r="P839" s="141">
        <v>0</v>
      </c>
      <c r="Q839" s="142"/>
      <c r="R839" s="89">
        <v>0.71297054196976384</v>
      </c>
      <c r="S839" s="59">
        <v>0.71297054196976384</v>
      </c>
      <c r="T839" s="59">
        <v>0</v>
      </c>
      <c r="U839" s="59"/>
      <c r="V839" s="59"/>
      <c r="W839" s="59">
        <v>0.39553701450914774</v>
      </c>
      <c r="X839" s="59">
        <v>0</v>
      </c>
      <c r="Y839" s="59">
        <v>0.31743352746061609</v>
      </c>
      <c r="Z839" s="59" t="s">
        <v>140</v>
      </c>
    </row>
    <row r="840" spans="1:26">
      <c r="A840" s="93" t="s">
        <v>1657</v>
      </c>
      <c r="B840" s="93" t="s">
        <v>66</v>
      </c>
      <c r="C840" s="93" t="s">
        <v>118</v>
      </c>
      <c r="D840" s="93">
        <v>2015</v>
      </c>
      <c r="E840" s="93" t="s">
        <v>7</v>
      </c>
      <c r="F840" s="93" t="s">
        <v>2</v>
      </c>
      <c r="G840" s="145"/>
      <c r="H840" s="89">
        <v>266.97593127457998</v>
      </c>
      <c r="I840" s="89">
        <v>266.97593127457998</v>
      </c>
      <c r="J840" s="253">
        <v>0</v>
      </c>
      <c r="K840" s="89"/>
      <c r="L840" s="89"/>
      <c r="M840" s="89">
        <v>213.69022908164061</v>
      </c>
      <c r="N840" s="89">
        <v>0</v>
      </c>
      <c r="O840" s="89">
        <v>47.430740096438996</v>
      </c>
      <c r="P840" s="141">
        <v>5.8549620965003788</v>
      </c>
      <c r="Q840" s="142"/>
      <c r="R840" s="89">
        <v>214.53589530473519</v>
      </c>
      <c r="S840" s="59">
        <v>214.53589530473519</v>
      </c>
      <c r="T840" s="59">
        <v>0</v>
      </c>
      <c r="U840" s="59"/>
      <c r="V840" s="59"/>
      <c r="W840" s="59">
        <v>175.56699777197451</v>
      </c>
      <c r="X840" s="59">
        <v>0</v>
      </c>
      <c r="Y840" s="59">
        <v>38.968897532760678</v>
      </c>
      <c r="Z840" s="59" t="s">
        <v>140</v>
      </c>
    </row>
    <row r="841" spans="1:26">
      <c r="A841" s="93" t="s">
        <v>1663</v>
      </c>
      <c r="B841" s="93" t="s">
        <v>66</v>
      </c>
      <c r="C841" s="93" t="s">
        <v>118</v>
      </c>
      <c r="D841" s="93">
        <v>2015</v>
      </c>
      <c r="E841" s="93" t="s">
        <v>7</v>
      </c>
      <c r="F841" s="93" t="s">
        <v>6</v>
      </c>
      <c r="G841" s="145"/>
      <c r="H841" s="89">
        <v>35.998957440505272</v>
      </c>
      <c r="I841" s="89">
        <v>35.934601804409489</v>
      </c>
      <c r="J841" s="253">
        <v>6.4355636095783056E-2</v>
      </c>
      <c r="K841" s="89"/>
      <c r="L841" s="89"/>
      <c r="M841" s="89">
        <v>15.364746947828401</v>
      </c>
      <c r="N841" s="89">
        <v>6.4355636095783056E-2</v>
      </c>
      <c r="O841" s="89">
        <v>14.454692886734286</v>
      </c>
      <c r="P841" s="141">
        <v>6.1151619698468016</v>
      </c>
      <c r="Q841" s="142"/>
      <c r="R841" s="89">
        <v>26.909284328284933</v>
      </c>
      <c r="S841" s="59">
        <v>26.837495851106418</v>
      </c>
      <c r="T841" s="59">
        <v>7.1788477178516649E-2</v>
      </c>
      <c r="U841" s="59"/>
      <c r="V841" s="59"/>
      <c r="W841" s="59">
        <v>13.82827225304556</v>
      </c>
      <c r="X841" s="59">
        <v>7.1788477178516649E-2</v>
      </c>
      <c r="Y841" s="59">
        <v>13.009223598060858</v>
      </c>
      <c r="Z841" s="59" t="s">
        <v>140</v>
      </c>
    </row>
    <row r="842" spans="1:26">
      <c r="A842" s="93" t="s">
        <v>1665</v>
      </c>
      <c r="B842" s="93" t="s">
        <v>66</v>
      </c>
      <c r="C842" s="93" t="s">
        <v>118</v>
      </c>
      <c r="D842" s="93">
        <v>2015</v>
      </c>
      <c r="E842" s="93" t="s">
        <v>7</v>
      </c>
      <c r="F842" s="93" t="s">
        <v>12</v>
      </c>
      <c r="G842" s="145"/>
      <c r="H842" s="89">
        <v>0.62805272379102428</v>
      </c>
      <c r="I842" s="89">
        <v>0.62805272379102428</v>
      </c>
      <c r="J842" s="253">
        <v>0</v>
      </c>
      <c r="K842" s="89"/>
      <c r="L842" s="89"/>
      <c r="M842" s="89">
        <v>0.48627059064324762</v>
      </c>
      <c r="N842" s="89">
        <v>0</v>
      </c>
      <c r="O842" s="89">
        <v>0.1417821331477766</v>
      </c>
      <c r="P842" s="141">
        <v>0</v>
      </c>
      <c r="Q842" s="142"/>
      <c r="R842" s="89">
        <v>0.56664608419429685</v>
      </c>
      <c r="S842" s="59">
        <v>0.56664608419429685</v>
      </c>
      <c r="T842" s="59">
        <v>0</v>
      </c>
      <c r="U842" s="59"/>
      <c r="V842" s="59"/>
      <c r="W842" s="59">
        <v>0.43872642472374235</v>
      </c>
      <c r="X842" s="59">
        <v>0</v>
      </c>
      <c r="Y842" s="59">
        <v>0.12791965947055445</v>
      </c>
      <c r="Z842" s="59" t="s">
        <v>140</v>
      </c>
    </row>
    <row r="843" spans="1:26">
      <c r="A843" s="93" t="s">
        <v>1661</v>
      </c>
      <c r="B843" s="93" t="s">
        <v>66</v>
      </c>
      <c r="C843" s="93" t="s">
        <v>118</v>
      </c>
      <c r="D843" s="93">
        <v>2015</v>
      </c>
      <c r="E843" s="93" t="s">
        <v>7</v>
      </c>
      <c r="F843" s="93" t="s">
        <v>5</v>
      </c>
      <c r="G843" s="145"/>
      <c r="H843" s="89">
        <v>6.0936184417757602</v>
      </c>
      <c r="I843" s="89">
        <v>6.0936184417757602</v>
      </c>
      <c r="J843" s="253">
        <v>0</v>
      </c>
      <c r="K843" s="89"/>
      <c r="L843" s="89"/>
      <c r="M843" s="89">
        <v>5.2540897561477777</v>
      </c>
      <c r="N843" s="89">
        <v>0</v>
      </c>
      <c r="O843" s="89">
        <v>0.83952868562798288</v>
      </c>
      <c r="P843" s="141">
        <v>0</v>
      </c>
      <c r="Q843" s="142"/>
      <c r="R843" s="89">
        <v>3.7067158586167852</v>
      </c>
      <c r="S843" s="59">
        <v>3.7067158586167852</v>
      </c>
      <c r="T843" s="59">
        <v>0</v>
      </c>
      <c r="U843" s="59"/>
      <c r="V843" s="59"/>
      <c r="W843" s="59">
        <v>3.1960350008448466</v>
      </c>
      <c r="X843" s="59">
        <v>0</v>
      </c>
      <c r="Y843" s="59">
        <v>0.51068085777193872</v>
      </c>
      <c r="Z843" s="59" t="s">
        <v>140</v>
      </c>
    </row>
    <row r="844" spans="1:26">
      <c r="A844" s="93" t="s">
        <v>1670</v>
      </c>
      <c r="B844" s="93" t="s">
        <v>66</v>
      </c>
      <c r="C844" s="93" t="s">
        <v>118</v>
      </c>
      <c r="D844" s="93">
        <v>2015</v>
      </c>
      <c r="E844" s="93" t="s">
        <v>7</v>
      </c>
      <c r="F844" s="93" t="s">
        <v>4</v>
      </c>
      <c r="G844" s="145"/>
      <c r="H844" s="89">
        <v>15.540999383984248</v>
      </c>
      <c r="I844" s="89">
        <v>15.540999383984248</v>
      </c>
      <c r="J844" s="253">
        <v>0</v>
      </c>
      <c r="K844" s="89"/>
      <c r="L844" s="89"/>
      <c r="M844" s="89">
        <v>15.474222088859241</v>
      </c>
      <c r="N844" s="89">
        <v>0</v>
      </c>
      <c r="O844" s="89">
        <v>6.677729512500806E-2</v>
      </c>
      <c r="P844" s="141">
        <v>0</v>
      </c>
      <c r="Q844" s="142"/>
      <c r="R844" s="89">
        <v>9.6292787460085112</v>
      </c>
      <c r="S844" s="59">
        <v>9.6292787460085112</v>
      </c>
      <c r="T844" s="59">
        <v>0</v>
      </c>
      <c r="U844" s="59"/>
      <c r="V844" s="59"/>
      <c r="W844" s="59">
        <v>9.5879032094181262</v>
      </c>
      <c r="X844" s="59">
        <v>0</v>
      </c>
      <c r="Y844" s="59">
        <v>4.1375536590384142E-2</v>
      </c>
      <c r="Z844" s="59" t="s">
        <v>140</v>
      </c>
    </row>
    <row r="845" spans="1:26" s="127" customFormat="1">
      <c r="A845" s="143" t="s">
        <v>926</v>
      </c>
      <c r="B845" s="143" t="s">
        <v>13</v>
      </c>
      <c r="C845" s="93" t="s">
        <v>118</v>
      </c>
      <c r="D845" s="143">
        <v>2015</v>
      </c>
      <c r="E845" s="143" t="s">
        <v>713</v>
      </c>
      <c r="F845" s="143" t="s">
        <v>8</v>
      </c>
      <c r="G845" s="145"/>
      <c r="H845" s="125">
        <v>24.883213774873418</v>
      </c>
      <c r="I845" s="201">
        <v>23.062695015113601</v>
      </c>
      <c r="J845" s="201">
        <v>1.8205187597598185</v>
      </c>
      <c r="K845" s="201">
        <v>1.1409846432740192</v>
      </c>
      <c r="L845" s="201">
        <v>1.5406781504186293</v>
      </c>
      <c r="M845" s="201">
        <v>20.296696639412492</v>
      </c>
      <c r="N845" s="201">
        <v>0.27984060934118909</v>
      </c>
      <c r="O845" s="201">
        <v>1.6250137324270906</v>
      </c>
      <c r="P845" s="201"/>
      <c r="Q845" s="140"/>
      <c r="R845" s="89">
        <v>26.087528241992899</v>
      </c>
      <c r="S845" s="59">
        <v>20.374115414306374</v>
      </c>
      <c r="T845" s="59">
        <v>5.7134128276865264</v>
      </c>
      <c r="U845" s="59">
        <v>1.0387752389295311</v>
      </c>
      <c r="V845" s="59">
        <v>1.5406781504186293</v>
      </c>
      <c r="W845" s="59">
        <v>17.890123578938883</v>
      </c>
      <c r="X845" s="59">
        <v>1.0913783764306375</v>
      </c>
      <c r="Y845" s="59">
        <v>1.44521659643796</v>
      </c>
      <c r="Z845" s="59"/>
    </row>
    <row r="846" spans="1:26">
      <c r="A846" s="93" t="s">
        <v>928</v>
      </c>
      <c r="B846" s="93" t="s">
        <v>13</v>
      </c>
      <c r="C846" s="93" t="s">
        <v>118</v>
      </c>
      <c r="D846" s="143">
        <v>2015</v>
      </c>
      <c r="E846" s="143" t="s">
        <v>713</v>
      </c>
      <c r="F846" s="143" t="s">
        <v>2</v>
      </c>
      <c r="G846" s="145"/>
      <c r="H846" s="125">
        <v>6.3324915510188324</v>
      </c>
      <c r="I846" s="201">
        <v>6.3324915510188324</v>
      </c>
      <c r="J846" s="201">
        <v>0</v>
      </c>
      <c r="K846" s="201">
        <v>0</v>
      </c>
      <c r="L846" s="201">
        <v>0</v>
      </c>
      <c r="M846" s="201">
        <v>5.8636493777657535</v>
      </c>
      <c r="N846" s="201">
        <v>0</v>
      </c>
      <c r="O846" s="201">
        <v>0.46884217325307892</v>
      </c>
      <c r="P846" s="201"/>
      <c r="Q846" s="145"/>
      <c r="R846" s="89">
        <v>5.3047492513291283</v>
      </c>
      <c r="S846" s="59">
        <v>5.3047492513291283</v>
      </c>
      <c r="T846" s="59">
        <v>0</v>
      </c>
      <c r="U846" s="59">
        <v>0</v>
      </c>
      <c r="V846" s="59">
        <v>0</v>
      </c>
      <c r="W846" s="59">
        <v>4.9109050696519088</v>
      </c>
      <c r="X846" s="59">
        <v>0</v>
      </c>
      <c r="Y846" s="59">
        <v>0.39384418167721991</v>
      </c>
      <c r="Z846" s="59"/>
    </row>
    <row r="847" spans="1:26">
      <c r="A847" s="93" t="s">
        <v>930</v>
      </c>
      <c r="B847" s="93" t="s">
        <v>13</v>
      </c>
      <c r="C847" s="93" t="s">
        <v>118</v>
      </c>
      <c r="D847" s="143">
        <v>2015</v>
      </c>
      <c r="E847" s="143" t="s">
        <v>713</v>
      </c>
      <c r="F847" s="143" t="s">
        <v>3</v>
      </c>
      <c r="G847" s="145"/>
      <c r="H847" s="125">
        <v>3.1631814908420459</v>
      </c>
      <c r="I847" s="201">
        <v>3.1631814908420459</v>
      </c>
      <c r="J847" s="201">
        <v>0</v>
      </c>
      <c r="K847" s="201">
        <v>0</v>
      </c>
      <c r="L847" s="201">
        <v>0</v>
      </c>
      <c r="M847" s="201">
        <v>2.9464188808679124</v>
      </c>
      <c r="N847" s="201">
        <v>0</v>
      </c>
      <c r="O847" s="201">
        <v>0.21676260997413338</v>
      </c>
      <c r="P847" s="201"/>
      <c r="Q847" s="145"/>
      <c r="R847" s="89">
        <v>2.3956320576772003</v>
      </c>
      <c r="S847" s="59">
        <v>2.3956320576772003</v>
      </c>
      <c r="T847" s="59">
        <v>0</v>
      </c>
      <c r="U847" s="59">
        <v>0</v>
      </c>
      <c r="V847" s="59">
        <v>0</v>
      </c>
      <c r="W847" s="59">
        <v>2.2314722155628441</v>
      </c>
      <c r="X847" s="59">
        <v>0</v>
      </c>
      <c r="Y847" s="59">
        <v>0.16415984211435605</v>
      </c>
      <c r="Z847" s="59"/>
    </row>
    <row r="848" spans="1:26">
      <c r="A848" s="93" t="s">
        <v>932</v>
      </c>
      <c r="B848" s="93" t="s">
        <v>13</v>
      </c>
      <c r="C848" s="93" t="s">
        <v>118</v>
      </c>
      <c r="D848" s="143">
        <v>2015</v>
      </c>
      <c r="E848" s="143" t="s">
        <v>713</v>
      </c>
      <c r="F848" s="143" t="s">
        <v>5</v>
      </c>
      <c r="G848" s="145"/>
      <c r="H848" s="125">
        <v>2.953616642383998E-2</v>
      </c>
      <c r="I848" s="201">
        <v>2.953616642383998E-2</v>
      </c>
      <c r="J848" s="201">
        <v>0</v>
      </c>
      <c r="K848" s="201">
        <v>0</v>
      </c>
      <c r="L848" s="201">
        <v>0</v>
      </c>
      <c r="M848" s="201">
        <v>2.7513809761183693E-2</v>
      </c>
      <c r="N848" s="201">
        <v>0</v>
      </c>
      <c r="O848" s="201">
        <v>2.0223566626562874E-3</v>
      </c>
      <c r="P848" s="201"/>
      <c r="Q848" s="145"/>
      <c r="R848" s="89">
        <v>1.7957336607699402E-2</v>
      </c>
      <c r="S848" s="59">
        <v>1.7957336607699402E-2</v>
      </c>
      <c r="T848" s="59">
        <v>0</v>
      </c>
      <c r="U848" s="59">
        <v>0</v>
      </c>
      <c r="V848" s="59">
        <v>0</v>
      </c>
      <c r="W848" s="59">
        <v>1.6727561367665979E-2</v>
      </c>
      <c r="X848" s="59">
        <v>0</v>
      </c>
      <c r="Y848" s="59">
        <v>1.2297752400334213E-3</v>
      </c>
      <c r="Z848" s="59"/>
    </row>
    <row r="849" spans="1:26">
      <c r="A849" s="93" t="s">
        <v>934</v>
      </c>
      <c r="B849" s="93" t="s">
        <v>13</v>
      </c>
      <c r="C849" s="93" t="s">
        <v>118</v>
      </c>
      <c r="D849" s="143">
        <v>2015</v>
      </c>
      <c r="E849" s="143" t="s">
        <v>713</v>
      </c>
      <c r="F849" s="143" t="s">
        <v>6</v>
      </c>
      <c r="G849" s="145"/>
      <c r="H849" s="125">
        <v>3.2667970589384661</v>
      </c>
      <c r="I849" s="201">
        <v>1.4462782991786476</v>
      </c>
      <c r="J849" s="201">
        <v>1.8205187597598185</v>
      </c>
      <c r="K849" s="201">
        <v>1.1409846432740192</v>
      </c>
      <c r="L849" s="201">
        <v>1.5406781504186293</v>
      </c>
      <c r="M849" s="201">
        <v>0.2841099752010518</v>
      </c>
      <c r="N849" s="201">
        <v>0.27984060934118909</v>
      </c>
      <c r="O849" s="201">
        <v>2.11836807035767E-2</v>
      </c>
      <c r="P849" s="201"/>
      <c r="Q849" s="145"/>
      <c r="R849" s="89">
        <v>7.0596271632231504</v>
      </c>
      <c r="S849" s="59">
        <v>1.3462143355366243</v>
      </c>
      <c r="T849" s="59">
        <v>5.7134128276865264</v>
      </c>
      <c r="U849" s="59">
        <v>1.0387752389295311</v>
      </c>
      <c r="V849" s="59">
        <v>1.5406781504186293</v>
      </c>
      <c r="W849" s="59">
        <v>0.27842777569703048</v>
      </c>
      <c r="X849" s="59">
        <v>1.0913783764306375</v>
      </c>
      <c r="Y849" s="59">
        <v>2.9011320910062678E-2</v>
      </c>
      <c r="Z849" s="59"/>
    </row>
    <row r="850" spans="1:26">
      <c r="A850" s="93" t="s">
        <v>936</v>
      </c>
      <c r="B850" s="93" t="s">
        <v>13</v>
      </c>
      <c r="C850" s="93" t="s">
        <v>118</v>
      </c>
      <c r="D850" s="143">
        <v>2015</v>
      </c>
      <c r="E850" s="143" t="s">
        <v>713</v>
      </c>
      <c r="F850" s="143" t="s">
        <v>12</v>
      </c>
      <c r="G850" s="145"/>
      <c r="H850" s="125">
        <v>10.004458434132342</v>
      </c>
      <c r="I850" s="201">
        <v>10.004458434132342</v>
      </c>
      <c r="J850" s="201">
        <v>0</v>
      </c>
      <c r="K850" s="201">
        <v>0</v>
      </c>
      <c r="L850" s="201">
        <v>0</v>
      </c>
      <c r="M850" s="201">
        <v>9.254636762521006</v>
      </c>
      <c r="N850" s="201">
        <v>0</v>
      </c>
      <c r="O850" s="201">
        <v>0.74982167161133528</v>
      </c>
      <c r="P850" s="201"/>
      <c r="Q850" s="145"/>
      <c r="R850" s="89">
        <v>9.5689443625337418</v>
      </c>
      <c r="S850" s="59">
        <v>9.5689443625337418</v>
      </c>
      <c r="T850" s="59">
        <v>0</v>
      </c>
      <c r="U850" s="59">
        <v>0</v>
      </c>
      <c r="V850" s="59">
        <v>0</v>
      </c>
      <c r="W850" s="59">
        <v>8.8514603630662609</v>
      </c>
      <c r="X850" s="59">
        <v>0</v>
      </c>
      <c r="Y850" s="59">
        <v>0.71748399946747998</v>
      </c>
      <c r="Z850" s="59"/>
    </row>
    <row r="851" spans="1:26">
      <c r="A851" s="93" t="s">
        <v>938</v>
      </c>
      <c r="B851" s="93" t="s">
        <v>13</v>
      </c>
      <c r="C851" s="93" t="s">
        <v>118</v>
      </c>
      <c r="D851" s="143">
        <v>2015</v>
      </c>
      <c r="E851" s="143" t="s">
        <v>713</v>
      </c>
      <c r="F851" s="143" t="s">
        <v>105</v>
      </c>
      <c r="G851" s="145"/>
      <c r="H851" s="125">
        <v>0</v>
      </c>
      <c r="I851" s="201">
        <v>0</v>
      </c>
      <c r="J851" s="201">
        <v>0</v>
      </c>
      <c r="K851" s="201">
        <v>0</v>
      </c>
      <c r="L851" s="201">
        <v>0</v>
      </c>
      <c r="M851" s="201">
        <v>0</v>
      </c>
      <c r="N851" s="201">
        <v>0</v>
      </c>
      <c r="O851" s="201">
        <v>0</v>
      </c>
      <c r="P851" s="201"/>
      <c r="Q851" s="145"/>
      <c r="R851" s="89">
        <v>0</v>
      </c>
      <c r="S851" s="59">
        <v>0</v>
      </c>
      <c r="T851" s="59">
        <v>0</v>
      </c>
      <c r="U851" s="59">
        <v>0</v>
      </c>
      <c r="V851" s="59">
        <v>0</v>
      </c>
      <c r="W851" s="59">
        <v>0</v>
      </c>
      <c r="X851" s="59">
        <v>0</v>
      </c>
      <c r="Y851" s="59">
        <v>0</v>
      </c>
      <c r="Z851" s="59"/>
    </row>
    <row r="852" spans="1:26">
      <c r="A852" s="93" t="s">
        <v>940</v>
      </c>
      <c r="B852" s="93" t="s">
        <v>13</v>
      </c>
      <c r="C852" s="93" t="s">
        <v>118</v>
      </c>
      <c r="D852" s="143">
        <v>2015</v>
      </c>
      <c r="E852" s="143" t="s">
        <v>713</v>
      </c>
      <c r="F852" s="143" t="s">
        <v>106</v>
      </c>
      <c r="G852" s="145"/>
      <c r="H852" s="125">
        <v>0</v>
      </c>
      <c r="I852" s="201">
        <v>0</v>
      </c>
      <c r="J852" s="201">
        <v>0</v>
      </c>
      <c r="K852" s="201">
        <v>0</v>
      </c>
      <c r="L852" s="201">
        <v>0</v>
      </c>
      <c r="M852" s="201">
        <v>0</v>
      </c>
      <c r="N852" s="201">
        <v>0</v>
      </c>
      <c r="O852" s="201">
        <v>0</v>
      </c>
      <c r="P852" s="201"/>
      <c r="Q852" s="145"/>
      <c r="R852" s="89">
        <v>0</v>
      </c>
      <c r="S852" s="59">
        <v>0</v>
      </c>
      <c r="T852" s="59">
        <v>0</v>
      </c>
      <c r="U852" s="59">
        <v>0</v>
      </c>
      <c r="V852" s="59">
        <v>0</v>
      </c>
      <c r="W852" s="59">
        <v>0</v>
      </c>
      <c r="X852" s="59">
        <v>0</v>
      </c>
      <c r="Y852" s="59">
        <v>0</v>
      </c>
      <c r="Z852" s="59"/>
    </row>
    <row r="853" spans="1:26">
      <c r="A853" s="93" t="s">
        <v>941</v>
      </c>
      <c r="B853" s="93" t="s">
        <v>13</v>
      </c>
      <c r="C853" s="93" t="s">
        <v>118</v>
      </c>
      <c r="D853" s="143">
        <v>2015</v>
      </c>
      <c r="E853" s="143" t="s">
        <v>713</v>
      </c>
      <c r="F853" s="143" t="s">
        <v>4</v>
      </c>
      <c r="G853" s="145"/>
      <c r="H853" s="125">
        <v>1.5118043720932488</v>
      </c>
      <c r="I853" s="201">
        <v>1.5118043720932488</v>
      </c>
      <c r="J853" s="201">
        <v>0</v>
      </c>
      <c r="K853" s="201">
        <v>0</v>
      </c>
      <c r="L853" s="201">
        <v>0</v>
      </c>
      <c r="M853" s="201">
        <v>1.3918755721186595</v>
      </c>
      <c r="N853" s="201">
        <v>0</v>
      </c>
      <c r="O853" s="201">
        <v>0.11992879997458934</v>
      </c>
      <c r="P853" s="201"/>
      <c r="Q853" s="145"/>
      <c r="R853" s="89">
        <v>1.1389311739738748</v>
      </c>
      <c r="S853" s="59">
        <v>1.1389311739738748</v>
      </c>
      <c r="T853" s="59">
        <v>0</v>
      </c>
      <c r="U853" s="59">
        <v>0</v>
      </c>
      <c r="V853" s="59">
        <v>0</v>
      </c>
      <c r="W853" s="59">
        <v>1.0481973233332471</v>
      </c>
      <c r="X853" s="59">
        <v>0</v>
      </c>
      <c r="Y853" s="59">
        <v>9.0733850640627764E-2</v>
      </c>
      <c r="Z853" s="59"/>
    </row>
    <row r="854" spans="1:26">
      <c r="A854" s="93" t="s">
        <v>943</v>
      </c>
      <c r="B854" s="93" t="s">
        <v>13</v>
      </c>
      <c r="C854" s="93" t="s">
        <v>118</v>
      </c>
      <c r="D854" s="143">
        <v>2015</v>
      </c>
      <c r="E854" s="143" t="s">
        <v>713</v>
      </c>
      <c r="F854" s="143" t="s">
        <v>84</v>
      </c>
      <c r="G854" s="145"/>
      <c r="H854" s="125">
        <v>0.47051753709395266</v>
      </c>
      <c r="I854" s="201">
        <v>0.47051753709395266</v>
      </c>
      <c r="J854" s="201">
        <v>0</v>
      </c>
      <c r="K854" s="201">
        <v>0</v>
      </c>
      <c r="L854" s="201">
        <v>0</v>
      </c>
      <c r="M854" s="201">
        <v>0.43231641066672155</v>
      </c>
      <c r="N854" s="201">
        <v>0</v>
      </c>
      <c r="O854" s="201">
        <v>3.8201126427231127E-2</v>
      </c>
      <c r="P854" s="201"/>
      <c r="Q854" s="145"/>
      <c r="R854" s="89">
        <v>0.38785136296383749</v>
      </c>
      <c r="S854" s="59">
        <v>0.38785136296383749</v>
      </c>
      <c r="T854" s="59">
        <v>0</v>
      </c>
      <c r="U854" s="59">
        <v>0</v>
      </c>
      <c r="V854" s="59">
        <v>0</v>
      </c>
      <c r="W854" s="59">
        <v>0.35633436167428961</v>
      </c>
      <c r="X854" s="59">
        <v>0</v>
      </c>
      <c r="Y854" s="59">
        <v>3.1517001289547868E-2</v>
      </c>
      <c r="Z854" s="59"/>
    </row>
    <row r="855" spans="1:26">
      <c r="A855" s="93" t="s">
        <v>945</v>
      </c>
      <c r="B855" s="93" t="s">
        <v>13</v>
      </c>
      <c r="C855" s="93" t="s">
        <v>118</v>
      </c>
      <c r="D855" s="143">
        <v>2015</v>
      </c>
      <c r="E855" s="143" t="s">
        <v>713</v>
      </c>
      <c r="F855" s="143" t="s">
        <v>109</v>
      </c>
      <c r="G855" s="145"/>
      <c r="H855" s="125">
        <v>0.10442716433069538</v>
      </c>
      <c r="I855" s="201">
        <v>0.10442716433069538</v>
      </c>
      <c r="J855" s="201">
        <v>0</v>
      </c>
      <c r="K855" s="201">
        <v>0</v>
      </c>
      <c r="L855" s="201">
        <v>0</v>
      </c>
      <c r="M855" s="201">
        <v>9.6175850510206023E-2</v>
      </c>
      <c r="N855" s="201">
        <v>0</v>
      </c>
      <c r="O855" s="201">
        <v>8.2513138204893584E-3</v>
      </c>
      <c r="P855" s="201"/>
      <c r="Q855" s="145"/>
      <c r="R855" s="89">
        <v>0.21383553368427552</v>
      </c>
      <c r="S855" s="59">
        <v>0.21383553368427552</v>
      </c>
      <c r="T855" s="59">
        <v>0</v>
      </c>
      <c r="U855" s="59">
        <v>0</v>
      </c>
      <c r="V855" s="59">
        <v>0</v>
      </c>
      <c r="W855" s="59">
        <v>0.19659890858564072</v>
      </c>
      <c r="X855" s="59">
        <v>0</v>
      </c>
      <c r="Y855" s="59">
        <v>1.7236625098634811E-2</v>
      </c>
      <c r="Z855" s="59"/>
    </row>
    <row r="856" spans="1:26">
      <c r="A856" s="93" t="s">
        <v>946</v>
      </c>
      <c r="B856" s="93" t="s">
        <v>13</v>
      </c>
      <c r="C856" s="93" t="s">
        <v>118</v>
      </c>
      <c r="D856" s="143">
        <v>2015</v>
      </c>
      <c r="E856" s="143" t="s">
        <v>713</v>
      </c>
      <c r="F856" s="143" t="s">
        <v>147</v>
      </c>
      <c r="G856" s="145"/>
      <c r="H856" s="125">
        <v>0</v>
      </c>
      <c r="I856" s="201">
        <v>0</v>
      </c>
      <c r="J856" s="201">
        <v>0</v>
      </c>
      <c r="K856" s="201">
        <v>0</v>
      </c>
      <c r="L856" s="201">
        <v>0</v>
      </c>
      <c r="M856" s="201">
        <v>0</v>
      </c>
      <c r="N856" s="201">
        <v>0</v>
      </c>
      <c r="O856" s="201">
        <v>0</v>
      </c>
      <c r="P856" s="201"/>
      <c r="Q856" s="145"/>
      <c r="R856" s="89">
        <v>0</v>
      </c>
      <c r="S856" s="59">
        <v>0</v>
      </c>
      <c r="T856" s="59">
        <v>0</v>
      </c>
      <c r="U856" s="59">
        <v>0</v>
      </c>
      <c r="V856" s="59">
        <v>0</v>
      </c>
      <c r="W856" s="59">
        <v>0</v>
      </c>
      <c r="X856" s="59">
        <v>0</v>
      </c>
      <c r="Y856" s="59">
        <v>0</v>
      </c>
      <c r="Z856" s="59"/>
    </row>
    <row r="857" spans="1:26">
      <c r="A857" s="93" t="s">
        <v>947</v>
      </c>
      <c r="B857" s="93" t="s">
        <v>13</v>
      </c>
      <c r="C857" s="93" t="s">
        <v>118</v>
      </c>
      <c r="D857" s="143">
        <v>2015</v>
      </c>
      <c r="E857" s="143" t="s">
        <v>713</v>
      </c>
      <c r="F857" s="143" t="s">
        <v>144</v>
      </c>
      <c r="G857" s="145"/>
      <c r="H857" s="125">
        <v>0</v>
      </c>
      <c r="I857" s="201">
        <v>0</v>
      </c>
      <c r="J857" s="201">
        <v>0</v>
      </c>
      <c r="K857" s="201">
        <v>0</v>
      </c>
      <c r="L857" s="201">
        <v>0</v>
      </c>
      <c r="M857" s="201">
        <v>0</v>
      </c>
      <c r="N857" s="201">
        <v>0</v>
      </c>
      <c r="O857" s="201">
        <v>0</v>
      </c>
      <c r="P857" s="201"/>
      <c r="Q857" s="145"/>
      <c r="R857" s="89">
        <v>0</v>
      </c>
      <c r="S857" s="59">
        <v>0</v>
      </c>
      <c r="T857" s="59">
        <v>0</v>
      </c>
      <c r="U857" s="59">
        <v>0</v>
      </c>
      <c r="V857" s="59">
        <v>0</v>
      </c>
      <c r="W857" s="59">
        <v>0</v>
      </c>
      <c r="X857" s="59">
        <v>0</v>
      </c>
      <c r="Y857" s="59">
        <v>0</v>
      </c>
      <c r="Z857" s="59"/>
    </row>
    <row r="858" spans="1:26">
      <c r="A858" s="93" t="s">
        <v>948</v>
      </c>
      <c r="B858" s="93" t="s">
        <v>13</v>
      </c>
      <c r="C858" s="93" t="s">
        <v>118</v>
      </c>
      <c r="D858" s="143">
        <v>2015</v>
      </c>
      <c r="E858" s="143" t="s">
        <v>713</v>
      </c>
      <c r="F858" s="143" t="s">
        <v>88</v>
      </c>
      <c r="G858" s="145"/>
      <c r="H858" s="125">
        <v>0</v>
      </c>
      <c r="I858" s="201">
        <v>0</v>
      </c>
      <c r="J858" s="201">
        <v>0</v>
      </c>
      <c r="K858" s="201">
        <v>0</v>
      </c>
      <c r="L858" s="201">
        <v>0</v>
      </c>
      <c r="M858" s="201">
        <v>0</v>
      </c>
      <c r="N858" s="201">
        <v>0</v>
      </c>
      <c r="O858" s="201">
        <v>0</v>
      </c>
      <c r="P858" s="201"/>
      <c r="Q858" s="145"/>
      <c r="R858" s="89">
        <v>0</v>
      </c>
      <c r="S858" s="59">
        <v>0</v>
      </c>
      <c r="T858" s="59">
        <v>0</v>
      </c>
      <c r="U858" s="59">
        <v>0</v>
      </c>
      <c r="V858" s="59">
        <v>0</v>
      </c>
      <c r="W858" s="59">
        <v>0</v>
      </c>
      <c r="X858" s="59">
        <v>0</v>
      </c>
      <c r="Y858" s="59">
        <v>0</v>
      </c>
      <c r="Z858" s="59"/>
    </row>
    <row r="859" spans="1:26">
      <c r="A859" s="93" t="s">
        <v>950</v>
      </c>
      <c r="B859" s="93" t="s">
        <v>13</v>
      </c>
      <c r="C859" s="93" t="s">
        <v>118</v>
      </c>
      <c r="D859" s="143">
        <v>2015</v>
      </c>
      <c r="E859" s="143" t="s">
        <v>713</v>
      </c>
      <c r="F859" s="143" t="s">
        <v>89</v>
      </c>
      <c r="G859" s="145"/>
      <c r="H859" s="125">
        <v>0</v>
      </c>
      <c r="I859" s="201">
        <v>0</v>
      </c>
      <c r="J859" s="201">
        <v>0</v>
      </c>
      <c r="K859" s="201">
        <v>0</v>
      </c>
      <c r="L859" s="201">
        <v>0</v>
      </c>
      <c r="M859" s="201">
        <v>0</v>
      </c>
      <c r="N859" s="201">
        <v>0</v>
      </c>
      <c r="O859" s="201">
        <v>0</v>
      </c>
      <c r="P859" s="201"/>
      <c r="Q859" s="145"/>
      <c r="R859" s="89">
        <v>0</v>
      </c>
      <c r="S859" s="59">
        <v>0</v>
      </c>
      <c r="T859" s="59">
        <v>0</v>
      </c>
      <c r="U859" s="59">
        <v>0</v>
      </c>
      <c r="V859" s="59">
        <v>0</v>
      </c>
      <c r="W859" s="59">
        <v>0</v>
      </c>
      <c r="X859" s="59">
        <v>0</v>
      </c>
      <c r="Y859" s="59">
        <v>0</v>
      </c>
      <c r="Z859" s="59"/>
    </row>
    <row r="860" spans="1:26">
      <c r="A860" s="93" t="s">
        <v>953</v>
      </c>
      <c r="B860" s="93" t="s">
        <v>15</v>
      </c>
      <c r="C860" s="93" t="s">
        <v>118</v>
      </c>
      <c r="D860" s="143">
        <v>2015</v>
      </c>
      <c r="E860" s="143" t="s">
        <v>713</v>
      </c>
      <c r="F860" s="143" t="s">
        <v>8</v>
      </c>
      <c r="G860" s="145"/>
      <c r="H860" s="125">
        <v>36.412840520602586</v>
      </c>
      <c r="I860" s="201">
        <v>33.434817565393146</v>
      </c>
      <c r="J860" s="201">
        <v>2.9780229552094393</v>
      </c>
      <c r="K860" s="201">
        <v>1.4908455993122034</v>
      </c>
      <c r="L860" s="201">
        <v>2.5550974585722268</v>
      </c>
      <c r="M860" s="201">
        <v>29.49823216021953</v>
      </c>
      <c r="N860" s="201">
        <v>0.42292549663721257</v>
      </c>
      <c r="O860" s="201">
        <v>2.4457398058614142</v>
      </c>
      <c r="P860" s="201"/>
      <c r="Q860" s="145"/>
      <c r="R860" s="89">
        <v>37.414130868017935</v>
      </c>
      <c r="S860" s="59">
        <v>28.099429055416127</v>
      </c>
      <c r="T860" s="59">
        <v>9.3147018126018093</v>
      </c>
      <c r="U860" s="59">
        <v>1.3572956505258176</v>
      </c>
      <c r="V860" s="59">
        <v>2.5550974585722268</v>
      </c>
      <c r="W860" s="59">
        <v>24.667161223435521</v>
      </c>
      <c r="X860" s="59">
        <v>1.6494094368851291</v>
      </c>
      <c r="Y860" s="59">
        <v>2.0749721814547892</v>
      </c>
      <c r="Z860" s="59"/>
    </row>
    <row r="861" spans="1:26">
      <c r="A861" s="93" t="s">
        <v>955</v>
      </c>
      <c r="B861" s="93" t="s">
        <v>15</v>
      </c>
      <c r="C861" s="93" t="s">
        <v>118</v>
      </c>
      <c r="D861" s="143">
        <v>2015</v>
      </c>
      <c r="E861" s="143" t="s">
        <v>713</v>
      </c>
      <c r="F861" s="143" t="s">
        <v>2</v>
      </c>
      <c r="G861" s="145"/>
      <c r="H861" s="125">
        <v>19.181312617627434</v>
      </c>
      <c r="I861" s="201">
        <v>19.181312617627434</v>
      </c>
      <c r="J861" s="201">
        <v>0</v>
      </c>
      <c r="K861" s="201">
        <v>0</v>
      </c>
      <c r="L861" s="201">
        <v>0</v>
      </c>
      <c r="M861" s="201">
        <v>17.690575082351039</v>
      </c>
      <c r="N861" s="201">
        <v>0</v>
      </c>
      <c r="O861" s="201">
        <v>1.4907375352763967</v>
      </c>
      <c r="P861" s="201"/>
      <c r="Q861" s="145"/>
      <c r="R861" s="89">
        <v>16.172477508349356</v>
      </c>
      <c r="S861" s="59">
        <v>16.172477508349356</v>
      </c>
      <c r="T861" s="59">
        <v>0</v>
      </c>
      <c r="U861" s="59">
        <v>0</v>
      </c>
      <c r="V861" s="59">
        <v>0</v>
      </c>
      <c r="W861" s="59">
        <v>14.912154869724734</v>
      </c>
      <c r="X861" s="59">
        <v>0</v>
      </c>
      <c r="Y861" s="59">
        <v>1.2603226386246216</v>
      </c>
      <c r="Z861" s="59"/>
    </row>
    <row r="862" spans="1:26">
      <c r="A862" s="93" t="s">
        <v>957</v>
      </c>
      <c r="B862" s="93" t="s">
        <v>15</v>
      </c>
      <c r="C862" s="93" t="s">
        <v>118</v>
      </c>
      <c r="D862" s="143">
        <v>2015</v>
      </c>
      <c r="E862" s="143" t="s">
        <v>713</v>
      </c>
      <c r="F862" s="143" t="s">
        <v>3</v>
      </c>
      <c r="G862" s="145"/>
      <c r="H862" s="125">
        <v>8.9259913754020506</v>
      </c>
      <c r="I862" s="201">
        <v>8.9259913754020506</v>
      </c>
      <c r="J862" s="201">
        <v>0</v>
      </c>
      <c r="K862" s="201">
        <v>0</v>
      </c>
      <c r="L862" s="201">
        <v>0</v>
      </c>
      <c r="M862" s="201">
        <v>8.2834279551768812</v>
      </c>
      <c r="N862" s="201">
        <v>0</v>
      </c>
      <c r="O862" s="201">
        <v>0.64256342022516955</v>
      </c>
      <c r="P862" s="201"/>
      <c r="Q862" s="145"/>
      <c r="R862" s="89">
        <v>6.7606104838433456</v>
      </c>
      <c r="S862" s="59">
        <v>6.7606104838433456</v>
      </c>
      <c r="T862" s="59">
        <v>0</v>
      </c>
      <c r="U862" s="59">
        <v>0</v>
      </c>
      <c r="V862" s="59">
        <v>0</v>
      </c>
      <c r="W862" s="59">
        <v>6.273859785262311</v>
      </c>
      <c r="X862" s="59">
        <v>0</v>
      </c>
      <c r="Y862" s="59">
        <v>0.48675069858103437</v>
      </c>
      <c r="Z862" s="59"/>
    </row>
    <row r="863" spans="1:26">
      <c r="A863" s="93" t="s">
        <v>959</v>
      </c>
      <c r="B863" s="93" t="s">
        <v>15</v>
      </c>
      <c r="C863" s="93" t="s">
        <v>118</v>
      </c>
      <c r="D863" s="143">
        <v>2015</v>
      </c>
      <c r="E863" s="143" t="s">
        <v>713</v>
      </c>
      <c r="F863" s="143" t="s">
        <v>5</v>
      </c>
      <c r="G863" s="145"/>
      <c r="H863" s="125">
        <v>0</v>
      </c>
      <c r="I863" s="201">
        <v>0</v>
      </c>
      <c r="J863" s="201">
        <v>0</v>
      </c>
      <c r="K863" s="201">
        <v>0</v>
      </c>
      <c r="L863" s="201">
        <v>0</v>
      </c>
      <c r="M863" s="201">
        <v>0</v>
      </c>
      <c r="N863" s="201">
        <v>0</v>
      </c>
      <c r="O863" s="201">
        <v>0</v>
      </c>
      <c r="P863" s="201"/>
      <c r="Q863" s="145"/>
      <c r="R863" s="89">
        <v>0</v>
      </c>
      <c r="S863" s="59">
        <v>0</v>
      </c>
      <c r="T863" s="59">
        <v>0</v>
      </c>
      <c r="U863" s="59">
        <v>0</v>
      </c>
      <c r="V863" s="59">
        <v>0</v>
      </c>
      <c r="W863" s="59">
        <v>0</v>
      </c>
      <c r="X863" s="59">
        <v>0</v>
      </c>
      <c r="Y863" s="59">
        <v>0</v>
      </c>
      <c r="Z863" s="59"/>
    </row>
    <row r="864" spans="1:26">
      <c r="A864" s="93" t="s">
        <v>961</v>
      </c>
      <c r="B864" s="93" t="s">
        <v>15</v>
      </c>
      <c r="C864" s="93" t="s">
        <v>118</v>
      </c>
      <c r="D864" s="143">
        <v>2015</v>
      </c>
      <c r="E864" s="143" t="s">
        <v>713</v>
      </c>
      <c r="F864" s="143" t="s">
        <v>6</v>
      </c>
      <c r="G864" s="145"/>
      <c r="H864" s="125">
        <v>5.5440933546641951</v>
      </c>
      <c r="I864" s="201">
        <v>2.5660703994547562</v>
      </c>
      <c r="J864" s="201">
        <v>2.9780229552094393</v>
      </c>
      <c r="K864" s="201">
        <v>1.4908455993122034</v>
      </c>
      <c r="L864" s="201">
        <v>2.5550974585722268</v>
      </c>
      <c r="M864" s="201">
        <v>0.9981504031837638</v>
      </c>
      <c r="N864" s="201">
        <v>0.42292549663721257</v>
      </c>
      <c r="O864" s="201">
        <v>7.707439695878901E-2</v>
      </c>
      <c r="P864" s="201"/>
      <c r="Q864" s="145"/>
      <c r="R864" s="89">
        <v>11.744353334661376</v>
      </c>
      <c r="S864" s="59">
        <v>2.4296515220595678</v>
      </c>
      <c r="T864" s="59">
        <v>9.3147018126018093</v>
      </c>
      <c r="U864" s="59">
        <v>1.3572956505258176</v>
      </c>
      <c r="V864" s="59">
        <v>2.5550974585722268</v>
      </c>
      <c r="W864" s="59">
        <v>0.97818739512008801</v>
      </c>
      <c r="X864" s="59">
        <v>1.6494094368851291</v>
      </c>
      <c r="Y864" s="59">
        <v>9.4168476413662452E-2</v>
      </c>
      <c r="Z864" s="59"/>
    </row>
    <row r="865" spans="1:26">
      <c r="A865" s="93" t="s">
        <v>963</v>
      </c>
      <c r="B865" s="93" t="s">
        <v>15</v>
      </c>
      <c r="C865" s="93" t="s">
        <v>118</v>
      </c>
      <c r="D865" s="143">
        <v>2015</v>
      </c>
      <c r="E865" s="143" t="s">
        <v>713</v>
      </c>
      <c r="F865" s="143" t="s">
        <v>12</v>
      </c>
      <c r="G865" s="145"/>
      <c r="H865" s="125">
        <v>1.2193084911139653</v>
      </c>
      <c r="I865" s="201">
        <v>1.2193084911139653</v>
      </c>
      <c r="J865" s="201">
        <v>0</v>
      </c>
      <c r="K865" s="201">
        <v>0</v>
      </c>
      <c r="L865" s="201">
        <v>0</v>
      </c>
      <c r="M865" s="201">
        <v>1.1163782179611355</v>
      </c>
      <c r="N865" s="201">
        <v>0</v>
      </c>
      <c r="O865" s="201">
        <v>0.10293027315282999</v>
      </c>
      <c r="P865" s="201"/>
      <c r="Q865" s="145"/>
      <c r="R865" s="89">
        <v>1.1687056140406771</v>
      </c>
      <c r="S865" s="59">
        <v>1.1687056140406771</v>
      </c>
      <c r="T865" s="59">
        <v>0</v>
      </c>
      <c r="U865" s="59">
        <v>0</v>
      </c>
      <c r="V865" s="59">
        <v>0</v>
      </c>
      <c r="W865" s="59">
        <v>1.0700156550776811</v>
      </c>
      <c r="X865" s="59">
        <v>0</v>
      </c>
      <c r="Y865" s="59">
        <v>9.8689958962995844E-2</v>
      </c>
      <c r="Z865" s="59"/>
    </row>
    <row r="866" spans="1:26">
      <c r="A866" s="93" t="s">
        <v>965</v>
      </c>
      <c r="B866" s="93" t="s">
        <v>15</v>
      </c>
      <c r="C866" s="93" t="s">
        <v>118</v>
      </c>
      <c r="D866" s="143">
        <v>2015</v>
      </c>
      <c r="E866" s="143" t="s">
        <v>713</v>
      </c>
      <c r="F866" s="143" t="s">
        <v>105</v>
      </c>
      <c r="G866" s="145"/>
      <c r="H866" s="125">
        <v>0</v>
      </c>
      <c r="I866" s="201">
        <v>0</v>
      </c>
      <c r="J866" s="201">
        <v>0</v>
      </c>
      <c r="K866" s="201">
        <v>0</v>
      </c>
      <c r="L866" s="201">
        <v>0</v>
      </c>
      <c r="M866" s="201">
        <v>0</v>
      </c>
      <c r="N866" s="201">
        <v>0</v>
      </c>
      <c r="O866" s="201">
        <v>0</v>
      </c>
      <c r="P866" s="201"/>
      <c r="Q866" s="145"/>
      <c r="R866" s="89">
        <v>0</v>
      </c>
      <c r="S866" s="59">
        <v>0</v>
      </c>
      <c r="T866" s="59">
        <v>0</v>
      </c>
      <c r="U866" s="59">
        <v>0</v>
      </c>
      <c r="V866" s="59">
        <v>0</v>
      </c>
      <c r="W866" s="59">
        <v>0</v>
      </c>
      <c r="X866" s="59">
        <v>0</v>
      </c>
      <c r="Y866" s="59">
        <v>0</v>
      </c>
      <c r="Z866" s="59"/>
    </row>
    <row r="867" spans="1:26">
      <c r="A867" s="93" t="s">
        <v>967</v>
      </c>
      <c r="B867" s="93" t="s">
        <v>15</v>
      </c>
      <c r="C867" s="93" t="s">
        <v>118</v>
      </c>
      <c r="D867" s="143">
        <v>2015</v>
      </c>
      <c r="E867" s="143" t="s">
        <v>713</v>
      </c>
      <c r="F867" s="143" t="s">
        <v>106</v>
      </c>
      <c r="G867" s="145"/>
      <c r="H867" s="125">
        <v>0</v>
      </c>
      <c r="I867" s="201">
        <v>0</v>
      </c>
      <c r="J867" s="201">
        <v>0</v>
      </c>
      <c r="K867" s="201">
        <v>0</v>
      </c>
      <c r="L867" s="201">
        <v>0</v>
      </c>
      <c r="M867" s="201">
        <v>0</v>
      </c>
      <c r="N867" s="201">
        <v>0</v>
      </c>
      <c r="O867" s="201">
        <v>0</v>
      </c>
      <c r="P867" s="201"/>
      <c r="Q867" s="145"/>
      <c r="R867" s="89">
        <v>0</v>
      </c>
      <c r="S867" s="59">
        <v>0</v>
      </c>
      <c r="T867" s="59">
        <v>0</v>
      </c>
      <c r="U867" s="59">
        <v>0</v>
      </c>
      <c r="V867" s="59">
        <v>0</v>
      </c>
      <c r="W867" s="59">
        <v>0</v>
      </c>
      <c r="X867" s="59">
        <v>0</v>
      </c>
      <c r="Y867" s="59">
        <v>0</v>
      </c>
      <c r="Z867" s="59"/>
    </row>
    <row r="868" spans="1:26">
      <c r="A868" s="93" t="s">
        <v>968</v>
      </c>
      <c r="B868" s="93" t="s">
        <v>15</v>
      </c>
      <c r="C868" s="93" t="s">
        <v>118</v>
      </c>
      <c r="D868" s="143">
        <v>2015</v>
      </c>
      <c r="E868" s="143" t="s">
        <v>713</v>
      </c>
      <c r="F868" s="143" t="s">
        <v>4</v>
      </c>
      <c r="G868" s="145"/>
      <c r="H868" s="125">
        <v>0.59810126536124975</v>
      </c>
      <c r="I868" s="201">
        <v>0.59810126536124975</v>
      </c>
      <c r="J868" s="201">
        <v>0</v>
      </c>
      <c r="K868" s="201">
        <v>0</v>
      </c>
      <c r="L868" s="201">
        <v>0</v>
      </c>
      <c r="M868" s="201">
        <v>0.5482075072852034</v>
      </c>
      <c r="N868" s="201">
        <v>0</v>
      </c>
      <c r="O868" s="201">
        <v>4.9893758076046381E-2</v>
      </c>
      <c r="P868" s="201"/>
      <c r="Q868" s="145"/>
      <c r="R868" s="89">
        <v>0.45742518389551962</v>
      </c>
      <c r="S868" s="59">
        <v>0.45742518389551962</v>
      </c>
      <c r="T868" s="59">
        <v>0</v>
      </c>
      <c r="U868" s="59">
        <v>0</v>
      </c>
      <c r="V868" s="59">
        <v>0</v>
      </c>
      <c r="W868" s="59">
        <v>0.41918466596924264</v>
      </c>
      <c r="X868" s="59">
        <v>0</v>
      </c>
      <c r="Y868" s="59">
        <v>3.8240517926276973E-2</v>
      </c>
      <c r="Z868" s="59"/>
    </row>
    <row r="869" spans="1:26">
      <c r="A869" s="93" t="s">
        <v>970</v>
      </c>
      <c r="B869" s="93" t="s">
        <v>15</v>
      </c>
      <c r="C869" s="93" t="s">
        <v>118</v>
      </c>
      <c r="D869" s="143">
        <v>2015</v>
      </c>
      <c r="E869" s="143" t="s">
        <v>713</v>
      </c>
      <c r="F869" s="143" t="s">
        <v>84</v>
      </c>
      <c r="G869" s="145"/>
      <c r="H869" s="125">
        <v>0.72723898888975391</v>
      </c>
      <c r="I869" s="201">
        <v>0.72723898888975391</v>
      </c>
      <c r="J869" s="201">
        <v>0</v>
      </c>
      <c r="K869" s="201">
        <v>0</v>
      </c>
      <c r="L869" s="201">
        <v>0</v>
      </c>
      <c r="M869" s="201">
        <v>0.66333413411123565</v>
      </c>
      <c r="N869" s="201">
        <v>0</v>
      </c>
      <c r="O869" s="201">
        <v>6.3904854778518316E-2</v>
      </c>
      <c r="P869" s="201"/>
      <c r="Q869" s="145"/>
      <c r="R869" s="89">
        <v>0.61135801812342472</v>
      </c>
      <c r="S869" s="59">
        <v>0.61135801812342472</v>
      </c>
      <c r="T869" s="59">
        <v>0</v>
      </c>
      <c r="U869" s="59">
        <v>0</v>
      </c>
      <c r="V869" s="59">
        <v>0</v>
      </c>
      <c r="W869" s="59">
        <v>0.55765234580843936</v>
      </c>
      <c r="X869" s="59">
        <v>0</v>
      </c>
      <c r="Y869" s="59">
        <v>5.3705672314985312E-2</v>
      </c>
      <c r="Z869" s="59"/>
    </row>
    <row r="870" spans="1:26">
      <c r="A870" s="93" t="s">
        <v>972</v>
      </c>
      <c r="B870" s="93" t="s">
        <v>15</v>
      </c>
      <c r="C870" s="93" t="s">
        <v>118</v>
      </c>
      <c r="D870" s="143">
        <v>2015</v>
      </c>
      <c r="E870" s="143" t="s">
        <v>713</v>
      </c>
      <c r="F870" s="143" t="s">
        <v>109</v>
      </c>
      <c r="G870" s="145"/>
      <c r="H870" s="125">
        <v>0.21679442754393546</v>
      </c>
      <c r="I870" s="201">
        <v>0.21679442754393546</v>
      </c>
      <c r="J870" s="201">
        <v>0</v>
      </c>
      <c r="K870" s="201">
        <v>0</v>
      </c>
      <c r="L870" s="201">
        <v>0</v>
      </c>
      <c r="M870" s="201">
        <v>0.19815886015027187</v>
      </c>
      <c r="N870" s="201">
        <v>0</v>
      </c>
      <c r="O870" s="201">
        <v>1.863556739366358E-2</v>
      </c>
      <c r="P870" s="201"/>
      <c r="Q870" s="145"/>
      <c r="R870" s="89">
        <v>0.49920072510423935</v>
      </c>
      <c r="S870" s="59">
        <v>0.49920072510423935</v>
      </c>
      <c r="T870" s="59">
        <v>0</v>
      </c>
      <c r="U870" s="59">
        <v>0</v>
      </c>
      <c r="V870" s="59">
        <v>0</v>
      </c>
      <c r="W870" s="59">
        <v>0.45610650647302692</v>
      </c>
      <c r="X870" s="59">
        <v>0</v>
      </c>
      <c r="Y870" s="59">
        <v>4.3094218631212419E-2</v>
      </c>
      <c r="Z870" s="59"/>
    </row>
    <row r="871" spans="1:26">
      <c r="A871" s="93" t="s">
        <v>973</v>
      </c>
      <c r="B871" s="93" t="s">
        <v>15</v>
      </c>
      <c r="C871" s="93" t="s">
        <v>118</v>
      </c>
      <c r="D871" s="143">
        <v>2015</v>
      </c>
      <c r="E871" s="143" t="s">
        <v>713</v>
      </c>
      <c r="F871" s="143" t="s">
        <v>147</v>
      </c>
      <c r="G871" s="145"/>
      <c r="H871" s="125">
        <v>0</v>
      </c>
      <c r="I871" s="201">
        <v>0</v>
      </c>
      <c r="J871" s="201">
        <v>0</v>
      </c>
      <c r="K871" s="201">
        <v>0</v>
      </c>
      <c r="L871" s="201">
        <v>0</v>
      </c>
      <c r="M871" s="201">
        <v>0</v>
      </c>
      <c r="N871" s="201">
        <v>0</v>
      </c>
      <c r="O871" s="201">
        <v>0</v>
      </c>
      <c r="P871" s="201"/>
      <c r="Q871" s="145"/>
      <c r="R871" s="89">
        <v>0</v>
      </c>
      <c r="S871" s="59">
        <v>0</v>
      </c>
      <c r="T871" s="59">
        <v>0</v>
      </c>
      <c r="U871" s="59">
        <v>0</v>
      </c>
      <c r="V871" s="59">
        <v>0</v>
      </c>
      <c r="W871" s="59">
        <v>0</v>
      </c>
      <c r="X871" s="59">
        <v>0</v>
      </c>
      <c r="Y871" s="59">
        <v>0</v>
      </c>
      <c r="Z871" s="59"/>
    </row>
    <row r="872" spans="1:26">
      <c r="A872" s="93" t="s">
        <v>974</v>
      </c>
      <c r="B872" s="93" t="s">
        <v>15</v>
      </c>
      <c r="C872" s="93" t="s">
        <v>118</v>
      </c>
      <c r="D872" s="143">
        <v>2015</v>
      </c>
      <c r="E872" s="143" t="s">
        <v>713</v>
      </c>
      <c r="F872" s="143" t="s">
        <v>144</v>
      </c>
      <c r="G872" s="145"/>
      <c r="H872" s="125">
        <v>0</v>
      </c>
      <c r="I872" s="201">
        <v>0</v>
      </c>
      <c r="J872" s="201">
        <v>0</v>
      </c>
      <c r="K872" s="201">
        <v>0</v>
      </c>
      <c r="L872" s="201">
        <v>0</v>
      </c>
      <c r="M872" s="201">
        <v>0</v>
      </c>
      <c r="N872" s="201">
        <v>0</v>
      </c>
      <c r="O872" s="201">
        <v>0</v>
      </c>
      <c r="P872" s="201"/>
      <c r="Q872" s="145"/>
      <c r="R872" s="89">
        <v>0</v>
      </c>
      <c r="S872" s="59">
        <v>0</v>
      </c>
      <c r="T872" s="59">
        <v>0</v>
      </c>
      <c r="U872" s="59">
        <v>0</v>
      </c>
      <c r="V872" s="59">
        <v>0</v>
      </c>
      <c r="W872" s="59">
        <v>0</v>
      </c>
      <c r="X872" s="59">
        <v>0</v>
      </c>
      <c r="Y872" s="59">
        <v>0</v>
      </c>
      <c r="Z872" s="59"/>
    </row>
    <row r="873" spans="1:26">
      <c r="A873" s="93" t="s">
        <v>975</v>
      </c>
      <c r="B873" s="93" t="s">
        <v>15</v>
      </c>
      <c r="C873" s="93" t="s">
        <v>118</v>
      </c>
      <c r="D873" s="143">
        <v>2015</v>
      </c>
      <c r="E873" s="143" t="s">
        <v>713</v>
      </c>
      <c r="F873" s="143" t="s">
        <v>88</v>
      </c>
      <c r="G873" s="145"/>
      <c r="H873" s="125">
        <v>0</v>
      </c>
      <c r="I873" s="201">
        <v>0</v>
      </c>
      <c r="J873" s="201">
        <v>0</v>
      </c>
      <c r="K873" s="201">
        <v>0</v>
      </c>
      <c r="L873" s="201">
        <v>0</v>
      </c>
      <c r="M873" s="201">
        <v>0</v>
      </c>
      <c r="N873" s="201">
        <v>0</v>
      </c>
      <c r="O873" s="201">
        <v>0</v>
      </c>
      <c r="P873" s="201"/>
      <c r="Q873" s="145"/>
      <c r="R873" s="89">
        <v>0</v>
      </c>
      <c r="S873" s="59">
        <v>0</v>
      </c>
      <c r="T873" s="59">
        <v>0</v>
      </c>
      <c r="U873" s="59">
        <v>0</v>
      </c>
      <c r="V873" s="59">
        <v>0</v>
      </c>
      <c r="W873" s="59">
        <v>0</v>
      </c>
      <c r="X873" s="59">
        <v>0</v>
      </c>
      <c r="Y873" s="59">
        <v>0</v>
      </c>
      <c r="Z873" s="59"/>
    </row>
    <row r="874" spans="1:26">
      <c r="A874" s="93" t="s">
        <v>977</v>
      </c>
      <c r="B874" s="93" t="s">
        <v>15</v>
      </c>
      <c r="C874" s="93" t="s">
        <v>118</v>
      </c>
      <c r="D874" s="143">
        <v>2015</v>
      </c>
      <c r="E874" s="143" t="s">
        <v>713</v>
      </c>
      <c r="F874" s="143" t="s">
        <v>89</v>
      </c>
      <c r="G874" s="145"/>
      <c r="H874" s="125">
        <v>0</v>
      </c>
      <c r="I874" s="201">
        <v>0</v>
      </c>
      <c r="J874" s="201">
        <v>0</v>
      </c>
      <c r="K874" s="201">
        <v>0</v>
      </c>
      <c r="L874" s="201">
        <v>0</v>
      </c>
      <c r="M874" s="201">
        <v>0</v>
      </c>
      <c r="N874" s="201">
        <v>0</v>
      </c>
      <c r="O874" s="201">
        <v>0</v>
      </c>
      <c r="P874" s="201"/>
      <c r="Q874" s="145"/>
      <c r="R874" s="89">
        <v>0</v>
      </c>
      <c r="S874" s="59">
        <v>0</v>
      </c>
      <c r="T874" s="59">
        <v>0</v>
      </c>
      <c r="U874" s="59">
        <v>0</v>
      </c>
      <c r="V874" s="59">
        <v>0</v>
      </c>
      <c r="W874" s="59">
        <v>0</v>
      </c>
      <c r="X874" s="59">
        <v>0</v>
      </c>
      <c r="Y874" s="59">
        <v>0</v>
      </c>
      <c r="Z874" s="59"/>
    </row>
    <row r="875" spans="1:26">
      <c r="A875" s="93" t="s">
        <v>980</v>
      </c>
      <c r="B875" s="93" t="s">
        <v>17</v>
      </c>
      <c r="C875" s="93" t="s">
        <v>119</v>
      </c>
      <c r="D875" s="143">
        <v>2015</v>
      </c>
      <c r="E875" s="143" t="s">
        <v>713</v>
      </c>
      <c r="F875" s="143" t="s">
        <v>8</v>
      </c>
      <c r="G875" s="145"/>
      <c r="H875" s="125">
        <v>6.2755977261207461</v>
      </c>
      <c r="I875" s="201">
        <v>5.5235753761244526</v>
      </c>
      <c r="J875" s="201">
        <v>0.75202234999629369</v>
      </c>
      <c r="K875" s="201">
        <v>0.59099771040660143</v>
      </c>
      <c r="L875" s="201">
        <v>0.11392292368261331</v>
      </c>
      <c r="M875" s="201">
        <v>4.6440652878602382</v>
      </c>
      <c r="N875" s="201">
        <v>0.63809942631368033</v>
      </c>
      <c r="O875" s="201">
        <v>0.28851237785761297</v>
      </c>
      <c r="P875" s="201"/>
      <c r="Q875" s="145"/>
      <c r="R875" s="89">
        <v>6.7544675623021435</v>
      </c>
      <c r="S875" s="59">
        <v>4.8675632065213481</v>
      </c>
      <c r="T875" s="59">
        <v>1.8869043557807954</v>
      </c>
      <c r="U875" s="59">
        <v>0.53805613550837894</v>
      </c>
      <c r="V875" s="59">
        <v>0.11392292368261331</v>
      </c>
      <c r="W875" s="59">
        <v>4.068806704739572</v>
      </c>
      <c r="X875" s="59">
        <v>1.6590585084155689</v>
      </c>
      <c r="Y875" s="59">
        <v>0.26070036627339749</v>
      </c>
      <c r="Z875" s="59"/>
    </row>
    <row r="876" spans="1:26">
      <c r="A876" s="93" t="s">
        <v>982</v>
      </c>
      <c r="B876" s="93" t="s">
        <v>17</v>
      </c>
      <c r="C876" s="93" t="s">
        <v>119</v>
      </c>
      <c r="D876" s="143">
        <v>2015</v>
      </c>
      <c r="E876" s="143" t="s">
        <v>713</v>
      </c>
      <c r="F876" s="143" t="s">
        <v>2</v>
      </c>
      <c r="G876" s="145"/>
      <c r="H876" s="125">
        <v>1.0448258212730168</v>
      </c>
      <c r="I876" s="201">
        <v>1.0448258212730168</v>
      </c>
      <c r="J876" s="201">
        <v>0</v>
      </c>
      <c r="K876" s="201">
        <v>0</v>
      </c>
      <c r="L876" s="201">
        <v>0</v>
      </c>
      <c r="M876" s="201">
        <v>0.98376353292112961</v>
      </c>
      <c r="N876" s="201">
        <v>0</v>
      </c>
      <c r="O876" s="201">
        <v>6.106228835188722E-2</v>
      </c>
      <c r="P876" s="201"/>
      <c r="Q876" s="145"/>
      <c r="R876" s="89">
        <v>0.87524698184590233</v>
      </c>
      <c r="S876" s="59">
        <v>0.87524698184590233</v>
      </c>
      <c r="T876" s="59">
        <v>0</v>
      </c>
      <c r="U876" s="59">
        <v>0</v>
      </c>
      <c r="V876" s="59">
        <v>0</v>
      </c>
      <c r="W876" s="59">
        <v>0.82403871132513795</v>
      </c>
      <c r="X876" s="59">
        <v>0</v>
      </c>
      <c r="Y876" s="59">
        <v>5.1208270520764425E-2</v>
      </c>
      <c r="Z876" s="59"/>
    </row>
    <row r="877" spans="1:26">
      <c r="A877" s="93" t="s">
        <v>984</v>
      </c>
      <c r="B877" s="93" t="s">
        <v>17</v>
      </c>
      <c r="C877" s="93" t="s">
        <v>119</v>
      </c>
      <c r="D877" s="143">
        <v>2015</v>
      </c>
      <c r="E877" s="143" t="s">
        <v>713</v>
      </c>
      <c r="F877" s="143" t="s">
        <v>3</v>
      </c>
      <c r="G877" s="145"/>
      <c r="H877" s="125">
        <v>0.18123950376018261</v>
      </c>
      <c r="I877" s="201">
        <v>0.18123950376018261</v>
      </c>
      <c r="J877" s="201">
        <v>0</v>
      </c>
      <c r="K877" s="201">
        <v>0</v>
      </c>
      <c r="L877" s="201">
        <v>0</v>
      </c>
      <c r="M877" s="201">
        <v>0.17115221687223145</v>
      </c>
      <c r="N877" s="201">
        <v>0</v>
      </c>
      <c r="O877" s="201">
        <v>1.008728688795116E-2</v>
      </c>
      <c r="P877" s="201"/>
      <c r="Q877" s="145"/>
      <c r="R877" s="89">
        <v>0.13725101833931924</v>
      </c>
      <c r="S877" s="59">
        <v>0.13725101833931924</v>
      </c>
      <c r="T877" s="59">
        <v>0</v>
      </c>
      <c r="U877" s="59">
        <v>0</v>
      </c>
      <c r="V877" s="59">
        <v>0</v>
      </c>
      <c r="W877" s="59">
        <v>0.12961227010558676</v>
      </c>
      <c r="X877" s="59">
        <v>0</v>
      </c>
      <c r="Y877" s="59">
        <v>7.6387482337324829E-3</v>
      </c>
      <c r="Z877" s="59"/>
    </row>
    <row r="878" spans="1:26">
      <c r="A878" s="93" t="s">
        <v>986</v>
      </c>
      <c r="B878" s="93" t="s">
        <v>17</v>
      </c>
      <c r="C878" s="93" t="s">
        <v>119</v>
      </c>
      <c r="D878" s="143">
        <v>2015</v>
      </c>
      <c r="E878" s="143" t="s">
        <v>713</v>
      </c>
      <c r="F878" s="143" t="s">
        <v>5</v>
      </c>
      <c r="G878" s="145"/>
      <c r="H878" s="125">
        <v>2.7534224374180849E-2</v>
      </c>
      <c r="I878" s="201">
        <v>2.7534224374180849E-2</v>
      </c>
      <c r="J878" s="201">
        <v>0</v>
      </c>
      <c r="K878" s="201">
        <v>0</v>
      </c>
      <c r="L878" s="201">
        <v>0</v>
      </c>
      <c r="M878" s="201">
        <v>2.6028134766177914E-2</v>
      </c>
      <c r="N878" s="201">
        <v>0</v>
      </c>
      <c r="O878" s="201">
        <v>1.5060896080029366E-3</v>
      </c>
      <c r="P878" s="201"/>
      <c r="Q878" s="145"/>
      <c r="R878" s="89">
        <v>1.6737396623159349E-2</v>
      </c>
      <c r="S878" s="59">
        <v>1.6737396623159349E-2</v>
      </c>
      <c r="T878" s="59">
        <v>0</v>
      </c>
      <c r="U878" s="59">
        <v>0</v>
      </c>
      <c r="V878" s="59">
        <v>0</v>
      </c>
      <c r="W878" s="59">
        <v>1.5822012236495691E-2</v>
      </c>
      <c r="X878" s="59">
        <v>0</v>
      </c>
      <c r="Y878" s="59">
        <v>9.1538438666365605E-4</v>
      </c>
      <c r="Z878" s="59"/>
    </row>
    <row r="879" spans="1:26">
      <c r="A879" s="93" t="s">
        <v>988</v>
      </c>
      <c r="B879" s="93" t="s">
        <v>17</v>
      </c>
      <c r="C879" s="93" t="s">
        <v>119</v>
      </c>
      <c r="D879" s="143">
        <v>2015</v>
      </c>
      <c r="E879" s="143" t="s">
        <v>713</v>
      </c>
      <c r="F879" s="143" t="s">
        <v>6</v>
      </c>
      <c r="G879" s="145"/>
      <c r="H879" s="125">
        <v>1.4838134226614481</v>
      </c>
      <c r="I879" s="201">
        <v>0.73179107266515453</v>
      </c>
      <c r="J879" s="201">
        <v>0.75202234999629369</v>
      </c>
      <c r="K879" s="201">
        <v>0.59099771040660143</v>
      </c>
      <c r="L879" s="201">
        <v>0.11392292368261331</v>
      </c>
      <c r="M879" s="201">
        <v>0.13277112449103309</v>
      </c>
      <c r="N879" s="201">
        <v>0.63809942631368033</v>
      </c>
      <c r="O879" s="201">
        <v>8.0222377675200161E-3</v>
      </c>
      <c r="P879" s="201"/>
      <c r="Q879" s="145"/>
      <c r="R879" s="89">
        <v>2.5707392421705952</v>
      </c>
      <c r="S879" s="59">
        <v>0.68383488638979972</v>
      </c>
      <c r="T879" s="59">
        <v>1.8869043557807954</v>
      </c>
      <c r="U879" s="59">
        <v>0.53805613550837894</v>
      </c>
      <c r="V879" s="59">
        <v>0.11392292368261331</v>
      </c>
      <c r="W879" s="59">
        <v>0.13011570200121256</v>
      </c>
      <c r="X879" s="59">
        <v>1.6590585084155689</v>
      </c>
      <c r="Y879" s="59">
        <v>1.5663048880208211E-2</v>
      </c>
      <c r="Z879" s="59"/>
    </row>
    <row r="880" spans="1:26">
      <c r="A880" s="93" t="s">
        <v>990</v>
      </c>
      <c r="B880" s="93" t="s">
        <v>17</v>
      </c>
      <c r="C880" s="93" t="s">
        <v>119</v>
      </c>
      <c r="D880" s="143">
        <v>2015</v>
      </c>
      <c r="E880" s="143" t="s">
        <v>713</v>
      </c>
      <c r="F880" s="143" t="s">
        <v>12</v>
      </c>
      <c r="G880" s="145"/>
      <c r="H880" s="125">
        <v>1.2423166543157205</v>
      </c>
      <c r="I880" s="201">
        <v>1.2423166543157205</v>
      </c>
      <c r="J880" s="201">
        <v>0</v>
      </c>
      <c r="K880" s="201">
        <v>0</v>
      </c>
      <c r="L880" s="201">
        <v>0</v>
      </c>
      <c r="M880" s="201">
        <v>1.172111489701497</v>
      </c>
      <c r="N880" s="201">
        <v>0</v>
      </c>
      <c r="O880" s="201">
        <v>7.020516461422345E-2</v>
      </c>
      <c r="P880" s="201"/>
      <c r="Q880" s="145"/>
      <c r="R880" s="89">
        <v>1.1863676324401471</v>
      </c>
      <c r="S880" s="59">
        <v>1.1863676324401471</v>
      </c>
      <c r="T880" s="59">
        <v>0</v>
      </c>
      <c r="U880" s="59">
        <v>0</v>
      </c>
      <c r="V880" s="59">
        <v>0</v>
      </c>
      <c r="W880" s="59">
        <v>1.1193163140515749</v>
      </c>
      <c r="X880" s="59">
        <v>0</v>
      </c>
      <c r="Y880" s="59">
        <v>6.7051318388572048E-2</v>
      </c>
      <c r="Z880" s="59"/>
    </row>
    <row r="881" spans="1:26">
      <c r="A881" s="93" t="s">
        <v>992</v>
      </c>
      <c r="B881" s="93" t="s">
        <v>17</v>
      </c>
      <c r="C881" s="93" t="s">
        <v>119</v>
      </c>
      <c r="D881" s="143">
        <v>2015</v>
      </c>
      <c r="E881" s="143" t="s">
        <v>713</v>
      </c>
      <c r="F881" s="143" t="s">
        <v>105</v>
      </c>
      <c r="G881" s="145"/>
      <c r="H881" s="125">
        <v>0</v>
      </c>
      <c r="I881" s="201">
        <v>0</v>
      </c>
      <c r="J881" s="201">
        <v>0</v>
      </c>
      <c r="K881" s="201">
        <v>0</v>
      </c>
      <c r="L881" s="201">
        <v>0</v>
      </c>
      <c r="M881" s="201">
        <v>0</v>
      </c>
      <c r="N881" s="201">
        <v>0</v>
      </c>
      <c r="O881" s="201">
        <v>0</v>
      </c>
      <c r="P881" s="201"/>
      <c r="Q881" s="145"/>
      <c r="R881" s="89">
        <v>0</v>
      </c>
      <c r="S881" s="59">
        <v>0</v>
      </c>
      <c r="T881" s="59">
        <v>0</v>
      </c>
      <c r="U881" s="59">
        <v>0</v>
      </c>
      <c r="V881" s="59">
        <v>0</v>
      </c>
      <c r="W881" s="59">
        <v>0</v>
      </c>
      <c r="X881" s="59">
        <v>0</v>
      </c>
      <c r="Y881" s="59">
        <v>0</v>
      </c>
      <c r="Z881" s="59"/>
    </row>
    <row r="882" spans="1:26">
      <c r="A882" s="93" t="s">
        <v>994</v>
      </c>
      <c r="B882" s="93" t="s">
        <v>17</v>
      </c>
      <c r="C882" s="93" t="s">
        <v>119</v>
      </c>
      <c r="D882" s="143">
        <v>2015</v>
      </c>
      <c r="E882" s="143" t="s">
        <v>713</v>
      </c>
      <c r="F882" s="143" t="s">
        <v>106</v>
      </c>
      <c r="G882" s="145"/>
      <c r="H882" s="125">
        <v>0</v>
      </c>
      <c r="I882" s="201">
        <v>0</v>
      </c>
      <c r="J882" s="201">
        <v>0</v>
      </c>
      <c r="K882" s="201">
        <v>0</v>
      </c>
      <c r="L882" s="201">
        <v>0</v>
      </c>
      <c r="M882" s="201">
        <v>0</v>
      </c>
      <c r="N882" s="201">
        <v>0</v>
      </c>
      <c r="O882" s="201">
        <v>0</v>
      </c>
      <c r="P882" s="201"/>
      <c r="Q882" s="145"/>
      <c r="R882" s="89">
        <v>0</v>
      </c>
      <c r="S882" s="59">
        <v>0</v>
      </c>
      <c r="T882" s="59">
        <v>0</v>
      </c>
      <c r="U882" s="59">
        <v>0</v>
      </c>
      <c r="V882" s="59">
        <v>0</v>
      </c>
      <c r="W882" s="59">
        <v>0</v>
      </c>
      <c r="X882" s="59">
        <v>0</v>
      </c>
      <c r="Y882" s="59">
        <v>0</v>
      </c>
      <c r="Z882" s="59"/>
    </row>
    <row r="883" spans="1:26">
      <c r="A883" s="93" t="s">
        <v>995</v>
      </c>
      <c r="B883" s="93" t="s">
        <v>17</v>
      </c>
      <c r="C883" s="93" t="s">
        <v>119</v>
      </c>
      <c r="D883" s="143">
        <v>2015</v>
      </c>
      <c r="E883" s="143" t="s">
        <v>713</v>
      </c>
      <c r="F883" s="143" t="s">
        <v>4</v>
      </c>
      <c r="G883" s="145"/>
      <c r="H883" s="125">
        <v>0.59399252379620626</v>
      </c>
      <c r="I883" s="201">
        <v>0.59399252379620626</v>
      </c>
      <c r="J883" s="201">
        <v>0</v>
      </c>
      <c r="K883" s="201">
        <v>0</v>
      </c>
      <c r="L883" s="201">
        <v>0</v>
      </c>
      <c r="M883" s="201">
        <v>0.56077432388443937</v>
      </c>
      <c r="N883" s="201">
        <v>0</v>
      </c>
      <c r="O883" s="201">
        <v>3.3218199911766895E-2</v>
      </c>
      <c r="P883" s="201"/>
      <c r="Q883" s="145"/>
      <c r="R883" s="89">
        <v>0.43101069263597641</v>
      </c>
      <c r="S883" s="59">
        <v>0.43101069263597641</v>
      </c>
      <c r="T883" s="59">
        <v>0</v>
      </c>
      <c r="U883" s="59">
        <v>0</v>
      </c>
      <c r="V883" s="59">
        <v>0</v>
      </c>
      <c r="W883" s="59">
        <v>0.40688777932510684</v>
      </c>
      <c r="X883" s="59">
        <v>0</v>
      </c>
      <c r="Y883" s="59">
        <v>2.4122913310869555E-2</v>
      </c>
      <c r="Z883" s="59"/>
    </row>
    <row r="884" spans="1:26">
      <c r="A884" s="93" t="s">
        <v>997</v>
      </c>
      <c r="B884" s="93" t="s">
        <v>17</v>
      </c>
      <c r="C884" s="93" t="s">
        <v>119</v>
      </c>
      <c r="D884" s="143">
        <v>2015</v>
      </c>
      <c r="E884" s="143" t="s">
        <v>713</v>
      </c>
      <c r="F884" s="143" t="s">
        <v>84</v>
      </c>
      <c r="G884" s="145"/>
      <c r="H884" s="125">
        <v>1.570204612039356</v>
      </c>
      <c r="I884" s="201">
        <v>1.570204612039356</v>
      </c>
      <c r="J884" s="201">
        <v>0</v>
      </c>
      <c r="K884" s="201">
        <v>0</v>
      </c>
      <c r="L884" s="201">
        <v>0</v>
      </c>
      <c r="M884" s="201">
        <v>1.4735947571909827</v>
      </c>
      <c r="N884" s="201">
        <v>0</v>
      </c>
      <c r="O884" s="201">
        <v>9.6609854848373394E-2</v>
      </c>
      <c r="P884" s="201"/>
      <c r="Q884" s="145"/>
      <c r="R884" s="89">
        <v>1.2854303253888284</v>
      </c>
      <c r="S884" s="59">
        <v>1.2854303253888284</v>
      </c>
      <c r="T884" s="59">
        <v>0</v>
      </c>
      <c r="U884" s="59">
        <v>0</v>
      </c>
      <c r="V884" s="59">
        <v>0</v>
      </c>
      <c r="W884" s="59">
        <v>1.2063507250323491</v>
      </c>
      <c r="X884" s="59">
        <v>0</v>
      </c>
      <c r="Y884" s="59">
        <v>7.907960035647929E-2</v>
      </c>
      <c r="Z884" s="59"/>
    </row>
    <row r="885" spans="1:26">
      <c r="A885" s="93" t="s">
        <v>999</v>
      </c>
      <c r="B885" s="93" t="s">
        <v>17</v>
      </c>
      <c r="C885" s="93" t="s">
        <v>119</v>
      </c>
      <c r="D885" s="143">
        <v>2015</v>
      </c>
      <c r="E885" s="143" t="s">
        <v>713</v>
      </c>
      <c r="F885" s="143" t="s">
        <v>109</v>
      </c>
      <c r="G885" s="145"/>
      <c r="H885" s="125">
        <v>0.13167096390063499</v>
      </c>
      <c r="I885" s="201">
        <v>0.13167096390063499</v>
      </c>
      <c r="J885" s="201">
        <v>0</v>
      </c>
      <c r="K885" s="201">
        <v>0</v>
      </c>
      <c r="L885" s="201">
        <v>0</v>
      </c>
      <c r="M885" s="201">
        <v>0.12386970803274711</v>
      </c>
      <c r="N885" s="201">
        <v>0</v>
      </c>
      <c r="O885" s="201">
        <v>7.8012558678878657E-3</v>
      </c>
      <c r="P885" s="201"/>
      <c r="Q885" s="145"/>
      <c r="R885" s="89">
        <v>0.25168427285821587</v>
      </c>
      <c r="S885" s="59">
        <v>0.25168427285821587</v>
      </c>
      <c r="T885" s="59">
        <v>0</v>
      </c>
      <c r="U885" s="59">
        <v>0</v>
      </c>
      <c r="V885" s="59">
        <v>0</v>
      </c>
      <c r="W885" s="59">
        <v>0.23666319066210811</v>
      </c>
      <c r="X885" s="59">
        <v>0</v>
      </c>
      <c r="Y885" s="59">
        <v>1.5021082196107777E-2</v>
      </c>
      <c r="Z885" s="59"/>
    </row>
    <row r="886" spans="1:26">
      <c r="A886" s="93" t="s">
        <v>1000</v>
      </c>
      <c r="B886" s="93" t="s">
        <v>17</v>
      </c>
      <c r="C886" s="93" t="s">
        <v>119</v>
      </c>
      <c r="D886" s="143">
        <v>2015</v>
      </c>
      <c r="E886" s="143" t="s">
        <v>713</v>
      </c>
      <c r="F886" s="143" t="s">
        <v>147</v>
      </c>
      <c r="G886" s="145"/>
      <c r="H886" s="125">
        <v>0</v>
      </c>
      <c r="I886" s="201">
        <v>0</v>
      </c>
      <c r="J886" s="201">
        <v>0</v>
      </c>
      <c r="K886" s="201">
        <v>0</v>
      </c>
      <c r="L886" s="201">
        <v>0</v>
      </c>
      <c r="M886" s="201">
        <v>0</v>
      </c>
      <c r="N886" s="201">
        <v>0</v>
      </c>
      <c r="O886" s="201">
        <v>0</v>
      </c>
      <c r="P886" s="201"/>
      <c r="Q886" s="145"/>
      <c r="R886" s="89">
        <v>0</v>
      </c>
      <c r="S886" s="59">
        <v>0</v>
      </c>
      <c r="T886" s="59">
        <v>0</v>
      </c>
      <c r="U886" s="59">
        <v>0</v>
      </c>
      <c r="V886" s="59">
        <v>0</v>
      </c>
      <c r="W886" s="59">
        <v>0</v>
      </c>
      <c r="X886" s="59">
        <v>0</v>
      </c>
      <c r="Y886" s="59">
        <v>0</v>
      </c>
      <c r="Z886" s="59"/>
    </row>
    <row r="887" spans="1:26">
      <c r="A887" s="93" t="s">
        <v>1001</v>
      </c>
      <c r="B887" s="93" t="s">
        <v>17</v>
      </c>
      <c r="C887" s="93" t="s">
        <v>119</v>
      </c>
      <c r="D887" s="143">
        <v>2015</v>
      </c>
      <c r="E887" s="143" t="s">
        <v>713</v>
      </c>
      <c r="F887" s="143" t="s">
        <v>144</v>
      </c>
      <c r="G887" s="145"/>
      <c r="H887" s="125">
        <v>0</v>
      </c>
      <c r="I887" s="201">
        <v>0</v>
      </c>
      <c r="J887" s="201">
        <v>0</v>
      </c>
      <c r="K887" s="201">
        <v>0</v>
      </c>
      <c r="L887" s="201">
        <v>0</v>
      </c>
      <c r="M887" s="201">
        <v>0</v>
      </c>
      <c r="N887" s="201">
        <v>0</v>
      </c>
      <c r="O887" s="201">
        <v>0</v>
      </c>
      <c r="P887" s="201"/>
      <c r="Q887" s="145"/>
      <c r="R887" s="89">
        <v>0</v>
      </c>
      <c r="S887" s="59">
        <v>0</v>
      </c>
      <c r="T887" s="59">
        <v>0</v>
      </c>
      <c r="U887" s="59">
        <v>0</v>
      </c>
      <c r="V887" s="59">
        <v>0</v>
      </c>
      <c r="W887" s="59">
        <v>0</v>
      </c>
      <c r="X887" s="59">
        <v>0</v>
      </c>
      <c r="Y887" s="59">
        <v>0</v>
      </c>
      <c r="Z887" s="59"/>
    </row>
    <row r="888" spans="1:26">
      <c r="A888" s="93" t="s">
        <v>1002</v>
      </c>
      <c r="B888" s="93" t="s">
        <v>17</v>
      </c>
      <c r="C888" s="93" t="s">
        <v>119</v>
      </c>
      <c r="D888" s="143">
        <v>2015</v>
      </c>
      <c r="E888" s="143" t="s">
        <v>713</v>
      </c>
      <c r="F888" s="143" t="s">
        <v>88</v>
      </c>
      <c r="G888" s="145"/>
      <c r="H888" s="125">
        <v>0</v>
      </c>
      <c r="I888" s="201">
        <v>0</v>
      </c>
      <c r="J888" s="201">
        <v>0</v>
      </c>
      <c r="K888" s="201">
        <v>0</v>
      </c>
      <c r="L888" s="201">
        <v>0</v>
      </c>
      <c r="M888" s="201">
        <v>0</v>
      </c>
      <c r="N888" s="201">
        <v>0</v>
      </c>
      <c r="O888" s="201">
        <v>0</v>
      </c>
      <c r="P888" s="201"/>
      <c r="Q888" s="145"/>
      <c r="R888" s="89">
        <v>0</v>
      </c>
      <c r="S888" s="59">
        <v>0</v>
      </c>
      <c r="T888" s="59">
        <v>0</v>
      </c>
      <c r="U888" s="59">
        <v>0</v>
      </c>
      <c r="V888" s="59">
        <v>0</v>
      </c>
      <c r="W888" s="59">
        <v>0</v>
      </c>
      <c r="X888" s="59">
        <v>0</v>
      </c>
      <c r="Y888" s="59">
        <v>0</v>
      </c>
      <c r="Z888" s="59"/>
    </row>
    <row r="889" spans="1:26">
      <c r="A889" s="93" t="s">
        <v>1004</v>
      </c>
      <c r="B889" s="93" t="s">
        <v>17</v>
      </c>
      <c r="C889" s="93" t="s">
        <v>119</v>
      </c>
      <c r="D889" s="143">
        <v>2015</v>
      </c>
      <c r="E889" s="143" t="s">
        <v>713</v>
      </c>
      <c r="F889" s="143" t="s">
        <v>89</v>
      </c>
      <c r="G889" s="145"/>
      <c r="H889" s="125">
        <v>0</v>
      </c>
      <c r="I889" s="201">
        <v>0</v>
      </c>
      <c r="J889" s="201">
        <v>0</v>
      </c>
      <c r="K889" s="201">
        <v>0</v>
      </c>
      <c r="L889" s="201">
        <v>0</v>
      </c>
      <c r="M889" s="201">
        <v>0</v>
      </c>
      <c r="N889" s="201">
        <v>0</v>
      </c>
      <c r="O889" s="201">
        <v>0</v>
      </c>
      <c r="P889" s="201"/>
      <c r="Q889" s="145"/>
      <c r="R889" s="89">
        <v>0</v>
      </c>
      <c r="S889" s="59">
        <v>0</v>
      </c>
      <c r="T889" s="59">
        <v>0</v>
      </c>
      <c r="U889" s="59">
        <v>0</v>
      </c>
      <c r="V889" s="59">
        <v>0</v>
      </c>
      <c r="W889" s="59">
        <v>0</v>
      </c>
      <c r="X889" s="59">
        <v>0</v>
      </c>
      <c r="Y889" s="59">
        <v>0</v>
      </c>
      <c r="Z889" s="59"/>
    </row>
    <row r="890" spans="1:26">
      <c r="A890" s="93" t="s">
        <v>1007</v>
      </c>
      <c r="B890" s="93" t="s">
        <v>19</v>
      </c>
      <c r="C890" s="93" t="s">
        <v>119</v>
      </c>
      <c r="D890" s="143">
        <v>2015</v>
      </c>
      <c r="E890" s="143" t="s">
        <v>713</v>
      </c>
      <c r="F890" s="143" t="s">
        <v>8</v>
      </c>
      <c r="G890" s="145"/>
      <c r="H890" s="125">
        <v>4.5041340268797772</v>
      </c>
      <c r="I890" s="201">
        <v>3.7946810951406751</v>
      </c>
      <c r="J890" s="201">
        <v>0.7094529317391024</v>
      </c>
      <c r="K890" s="201">
        <v>0.32012189981117645</v>
      </c>
      <c r="L890" s="201">
        <v>0.4260855284877304</v>
      </c>
      <c r="M890" s="201">
        <v>3.1730510179563614</v>
      </c>
      <c r="N890" s="201">
        <v>0.283367403251372</v>
      </c>
      <c r="O890" s="201">
        <v>0.30150817737313701</v>
      </c>
      <c r="P890" s="201"/>
      <c r="Q890" s="145"/>
      <c r="R890" s="89">
        <v>4.5973956106827822</v>
      </c>
      <c r="S890" s="59">
        <v>3.0368060455788912</v>
      </c>
      <c r="T890" s="59">
        <v>1.5605895651038908</v>
      </c>
      <c r="U890" s="59">
        <v>0.11037642528526931</v>
      </c>
      <c r="V890" s="59">
        <v>0.4260855284877304</v>
      </c>
      <c r="W890" s="59">
        <v>2.6670242108493736</v>
      </c>
      <c r="X890" s="59">
        <v>0.70841850812842999</v>
      </c>
      <c r="Y890" s="59">
        <v>0.25940540944424856</v>
      </c>
      <c r="Z890" s="59"/>
    </row>
    <row r="891" spans="1:26">
      <c r="A891" s="93" t="s">
        <v>1009</v>
      </c>
      <c r="B891" s="93" t="s">
        <v>19</v>
      </c>
      <c r="C891" s="93" t="s">
        <v>119</v>
      </c>
      <c r="D891" s="143">
        <v>2015</v>
      </c>
      <c r="E891" s="143" t="s">
        <v>713</v>
      </c>
      <c r="F891" s="143" t="s">
        <v>2</v>
      </c>
      <c r="G891" s="145"/>
      <c r="H891" s="125">
        <v>1.589092887125461</v>
      </c>
      <c r="I891" s="201">
        <v>1.589092887125461</v>
      </c>
      <c r="J891" s="201">
        <v>0</v>
      </c>
      <c r="K891" s="201">
        <v>0</v>
      </c>
      <c r="L891" s="201">
        <v>0</v>
      </c>
      <c r="M891" s="201">
        <v>1.4563489853073486</v>
      </c>
      <c r="N891" s="201">
        <v>0</v>
      </c>
      <c r="O891" s="201">
        <v>0.13274390181811241</v>
      </c>
      <c r="P891" s="201"/>
      <c r="Q891" s="145"/>
      <c r="R891" s="89">
        <v>1.3129742218935359</v>
      </c>
      <c r="S891" s="59">
        <v>1.3129742218935359</v>
      </c>
      <c r="T891" s="59">
        <v>0</v>
      </c>
      <c r="U891" s="59">
        <v>0</v>
      </c>
      <c r="V891" s="59">
        <v>0</v>
      </c>
      <c r="W891" s="59">
        <v>1.2032228432348149</v>
      </c>
      <c r="X891" s="59">
        <v>0</v>
      </c>
      <c r="Y891" s="59">
        <v>0.109751378658721</v>
      </c>
      <c r="Z891" s="59"/>
    </row>
    <row r="892" spans="1:26">
      <c r="A892" s="93" t="s">
        <v>1011</v>
      </c>
      <c r="B892" s="93" t="s">
        <v>19</v>
      </c>
      <c r="C892" s="93" t="s">
        <v>119</v>
      </c>
      <c r="D892" s="143">
        <v>2015</v>
      </c>
      <c r="E892" s="143" t="s">
        <v>713</v>
      </c>
      <c r="F892" s="143" t="s">
        <v>3</v>
      </c>
      <c r="G892" s="145"/>
      <c r="H892" s="125">
        <v>0.6173288157371003</v>
      </c>
      <c r="I892" s="201">
        <v>0.6173288157371003</v>
      </c>
      <c r="J892" s="201">
        <v>0</v>
      </c>
      <c r="K892" s="201">
        <v>0</v>
      </c>
      <c r="L892" s="201">
        <v>0</v>
      </c>
      <c r="M892" s="201">
        <v>0.56756656976256648</v>
      </c>
      <c r="N892" s="201">
        <v>0</v>
      </c>
      <c r="O892" s="201">
        <v>4.9762245974533784E-2</v>
      </c>
      <c r="P892" s="201"/>
      <c r="Q892" s="145"/>
      <c r="R892" s="89">
        <v>0.46757876938551407</v>
      </c>
      <c r="S892" s="59">
        <v>0.46757876938551407</v>
      </c>
      <c r="T892" s="59">
        <v>0</v>
      </c>
      <c r="U892" s="59">
        <v>0</v>
      </c>
      <c r="V892" s="59">
        <v>0</v>
      </c>
      <c r="W892" s="59">
        <v>0.42988394417516451</v>
      </c>
      <c r="X892" s="59">
        <v>0</v>
      </c>
      <c r="Y892" s="59">
        <v>3.7694825210349552E-2</v>
      </c>
      <c r="Z892" s="59"/>
    </row>
    <row r="893" spans="1:26">
      <c r="A893" s="93" t="s">
        <v>1013</v>
      </c>
      <c r="B893" s="93" t="s">
        <v>19</v>
      </c>
      <c r="C893" s="93" t="s">
        <v>119</v>
      </c>
      <c r="D893" s="143">
        <v>2015</v>
      </c>
      <c r="E893" s="143" t="s">
        <v>713</v>
      </c>
      <c r="F893" s="143" t="s">
        <v>5</v>
      </c>
      <c r="G893" s="145"/>
      <c r="H893" s="125">
        <v>4.3513005118575891E-3</v>
      </c>
      <c r="I893" s="201">
        <v>4.3513005118575891E-3</v>
      </c>
      <c r="J893" s="201">
        <v>0</v>
      </c>
      <c r="K893" s="201">
        <v>0</v>
      </c>
      <c r="L893" s="201">
        <v>0</v>
      </c>
      <c r="M893" s="201">
        <v>3.9929927049982333E-3</v>
      </c>
      <c r="N893" s="201">
        <v>0</v>
      </c>
      <c r="O893" s="201">
        <v>3.58307806859356E-4</v>
      </c>
      <c r="P893" s="201"/>
      <c r="Q893" s="145"/>
      <c r="R893" s="89">
        <v>2.6464615783976459E-3</v>
      </c>
      <c r="S893" s="59">
        <v>2.6464615783976459E-3</v>
      </c>
      <c r="T893" s="59">
        <v>0</v>
      </c>
      <c r="U893" s="59">
        <v>0</v>
      </c>
      <c r="V893" s="59">
        <v>0</v>
      </c>
      <c r="W893" s="59">
        <v>2.4286592047806886E-3</v>
      </c>
      <c r="X893" s="59">
        <v>0</v>
      </c>
      <c r="Y893" s="59">
        <v>2.1780237361695734E-4</v>
      </c>
      <c r="Z893" s="59"/>
    </row>
    <row r="894" spans="1:26">
      <c r="A894" s="93" t="s">
        <v>1015</v>
      </c>
      <c r="B894" s="93" t="s">
        <v>19</v>
      </c>
      <c r="C894" s="93" t="s">
        <v>119</v>
      </c>
      <c r="D894" s="143">
        <v>2015</v>
      </c>
      <c r="E894" s="143" t="s">
        <v>713</v>
      </c>
      <c r="F894" s="143" t="s">
        <v>6</v>
      </c>
      <c r="G894" s="145"/>
      <c r="H894" s="125">
        <v>1.0301125428858449</v>
      </c>
      <c r="I894" s="201">
        <v>0.32065961114674252</v>
      </c>
      <c r="J894" s="201">
        <v>0.7094529317391024</v>
      </c>
      <c r="K894" s="201">
        <v>0.32012189981117645</v>
      </c>
      <c r="L894" s="201">
        <v>0.4260855284877304</v>
      </c>
      <c r="M894" s="201">
        <v>4.8067815669968053E-4</v>
      </c>
      <c r="N894" s="201">
        <v>0.283367403251372</v>
      </c>
      <c r="O894" s="201">
        <v>5.7033178866396352E-5</v>
      </c>
      <c r="P894" s="201"/>
      <c r="Q894" s="145"/>
      <c r="R894" s="89">
        <v>1.6760863641383177</v>
      </c>
      <c r="S894" s="59">
        <v>0.11549679903442685</v>
      </c>
      <c r="T894" s="59">
        <v>1.5605895651038908</v>
      </c>
      <c r="U894" s="59">
        <v>0.11037642528526931</v>
      </c>
      <c r="V894" s="59">
        <v>0.4260855284877304</v>
      </c>
      <c r="W894" s="59">
        <v>4.7106459356568726E-4</v>
      </c>
      <c r="X894" s="59">
        <v>0.70841850812842999</v>
      </c>
      <c r="Y894" s="59">
        <v>4.6493091555918483E-3</v>
      </c>
      <c r="Z894" s="59"/>
    </row>
    <row r="895" spans="1:26">
      <c r="A895" s="93" t="s">
        <v>1017</v>
      </c>
      <c r="B895" s="93" t="s">
        <v>19</v>
      </c>
      <c r="C895" s="93" t="s">
        <v>119</v>
      </c>
      <c r="D895" s="143">
        <v>2015</v>
      </c>
      <c r="E895" s="143" t="s">
        <v>713</v>
      </c>
      <c r="F895" s="143" t="s">
        <v>12</v>
      </c>
      <c r="G895" s="145"/>
      <c r="H895" s="125">
        <v>0.41091939852136566</v>
      </c>
      <c r="I895" s="201">
        <v>0.41091939852136566</v>
      </c>
      <c r="J895" s="201">
        <v>0</v>
      </c>
      <c r="K895" s="201">
        <v>0</v>
      </c>
      <c r="L895" s="201">
        <v>0</v>
      </c>
      <c r="M895" s="201">
        <v>0.37374060651744723</v>
      </c>
      <c r="N895" s="201">
        <v>0</v>
      </c>
      <c r="O895" s="201">
        <v>3.7178792003918458E-2</v>
      </c>
      <c r="P895" s="201"/>
      <c r="Q895" s="145"/>
      <c r="R895" s="89">
        <v>0.39356245993724853</v>
      </c>
      <c r="S895" s="59">
        <v>0.39356245993724853</v>
      </c>
      <c r="T895" s="59">
        <v>0</v>
      </c>
      <c r="U895" s="59">
        <v>0</v>
      </c>
      <c r="V895" s="59">
        <v>0</v>
      </c>
      <c r="W895" s="59">
        <v>0.35793935760964096</v>
      </c>
      <c r="X895" s="59">
        <v>0</v>
      </c>
      <c r="Y895" s="59">
        <v>3.5623102327607577E-2</v>
      </c>
      <c r="Z895" s="59"/>
    </row>
    <row r="896" spans="1:26">
      <c r="A896" s="93" t="s">
        <v>1019</v>
      </c>
      <c r="B896" s="93" t="s">
        <v>19</v>
      </c>
      <c r="C896" s="93" t="s">
        <v>119</v>
      </c>
      <c r="D896" s="143">
        <v>2015</v>
      </c>
      <c r="E896" s="143" t="s">
        <v>713</v>
      </c>
      <c r="F896" s="143" t="s">
        <v>105</v>
      </c>
      <c r="G896" s="145"/>
      <c r="H896" s="125">
        <v>0</v>
      </c>
      <c r="I896" s="201">
        <v>0</v>
      </c>
      <c r="J896" s="201">
        <v>0</v>
      </c>
      <c r="K896" s="201">
        <v>0</v>
      </c>
      <c r="L896" s="201">
        <v>0</v>
      </c>
      <c r="M896" s="201">
        <v>0</v>
      </c>
      <c r="N896" s="201">
        <v>0</v>
      </c>
      <c r="O896" s="201">
        <v>0</v>
      </c>
      <c r="P896" s="201"/>
      <c r="Q896" s="145"/>
      <c r="R896" s="89">
        <v>0</v>
      </c>
      <c r="S896" s="59">
        <v>0</v>
      </c>
      <c r="T896" s="59">
        <v>0</v>
      </c>
      <c r="U896" s="59">
        <v>0</v>
      </c>
      <c r="V896" s="59">
        <v>0</v>
      </c>
      <c r="W896" s="59">
        <v>0</v>
      </c>
      <c r="X896" s="59">
        <v>0</v>
      </c>
      <c r="Y896" s="59">
        <v>0</v>
      </c>
      <c r="Z896" s="59"/>
    </row>
    <row r="897" spans="1:26">
      <c r="A897" s="93" t="s">
        <v>1021</v>
      </c>
      <c r="B897" s="93" t="s">
        <v>19</v>
      </c>
      <c r="C897" s="93" t="s">
        <v>119</v>
      </c>
      <c r="D897" s="143">
        <v>2015</v>
      </c>
      <c r="E897" s="143" t="s">
        <v>713</v>
      </c>
      <c r="F897" s="143" t="s">
        <v>106</v>
      </c>
      <c r="G897" s="145"/>
      <c r="H897" s="125">
        <v>0</v>
      </c>
      <c r="I897" s="201">
        <v>0</v>
      </c>
      <c r="J897" s="201">
        <v>0</v>
      </c>
      <c r="K897" s="201">
        <v>0</v>
      </c>
      <c r="L897" s="201">
        <v>0</v>
      </c>
      <c r="M897" s="201">
        <v>0</v>
      </c>
      <c r="N897" s="201">
        <v>0</v>
      </c>
      <c r="O897" s="201">
        <v>0</v>
      </c>
      <c r="P897" s="201"/>
      <c r="Q897" s="145"/>
      <c r="R897" s="89">
        <v>0</v>
      </c>
      <c r="S897" s="59">
        <v>0</v>
      </c>
      <c r="T897" s="59">
        <v>0</v>
      </c>
      <c r="U897" s="59">
        <v>0</v>
      </c>
      <c r="V897" s="59">
        <v>0</v>
      </c>
      <c r="W897" s="59">
        <v>0</v>
      </c>
      <c r="X897" s="59">
        <v>0</v>
      </c>
      <c r="Y897" s="59">
        <v>0</v>
      </c>
      <c r="Z897" s="59"/>
    </row>
    <row r="898" spans="1:26">
      <c r="A898" s="93" t="s">
        <v>1022</v>
      </c>
      <c r="B898" s="93" t="s">
        <v>19</v>
      </c>
      <c r="C898" s="93" t="s">
        <v>119</v>
      </c>
      <c r="D898" s="143">
        <v>2015</v>
      </c>
      <c r="E898" s="143" t="s">
        <v>713</v>
      </c>
      <c r="F898" s="143" t="s">
        <v>4</v>
      </c>
      <c r="G898" s="145"/>
      <c r="H898" s="125">
        <v>0.14053231148240863</v>
      </c>
      <c r="I898" s="201">
        <v>0.14053231148240863</v>
      </c>
      <c r="J898" s="201">
        <v>0</v>
      </c>
      <c r="K898" s="201">
        <v>0</v>
      </c>
      <c r="L898" s="201">
        <v>0</v>
      </c>
      <c r="M898" s="201">
        <v>0.1282368333902385</v>
      </c>
      <c r="N898" s="201">
        <v>0</v>
      </c>
      <c r="O898" s="201">
        <v>1.2295478092170135E-2</v>
      </c>
      <c r="P898" s="201"/>
      <c r="Q898" s="145"/>
      <c r="R898" s="89">
        <v>0.10538149304986816</v>
      </c>
      <c r="S898" s="59">
        <v>0.10538149304986816</v>
      </c>
      <c r="T898" s="59">
        <v>0</v>
      </c>
      <c r="U898" s="59">
        <v>0</v>
      </c>
      <c r="V898" s="59">
        <v>0</v>
      </c>
      <c r="W898" s="59">
        <v>9.6107668564315768E-2</v>
      </c>
      <c r="X898" s="59">
        <v>0</v>
      </c>
      <c r="Y898" s="59">
        <v>9.2738244855523864E-3</v>
      </c>
      <c r="Z898" s="59"/>
    </row>
    <row r="899" spans="1:26">
      <c r="A899" s="93" t="s">
        <v>1024</v>
      </c>
      <c r="B899" s="93" t="s">
        <v>19</v>
      </c>
      <c r="C899" s="93" t="s">
        <v>119</v>
      </c>
      <c r="D899" s="143">
        <v>2015</v>
      </c>
      <c r="E899" s="143" t="s">
        <v>713</v>
      </c>
      <c r="F899" s="143" t="s">
        <v>84</v>
      </c>
      <c r="G899" s="145"/>
      <c r="H899" s="125">
        <v>0.66581001607755053</v>
      </c>
      <c r="I899" s="201">
        <v>0.66581001607755053</v>
      </c>
      <c r="J899" s="201">
        <v>0</v>
      </c>
      <c r="K899" s="201">
        <v>0</v>
      </c>
      <c r="L899" s="201">
        <v>0</v>
      </c>
      <c r="M899" s="201">
        <v>0.60129101421902664</v>
      </c>
      <c r="N899" s="201">
        <v>0</v>
      </c>
      <c r="O899" s="201">
        <v>6.4519001858523897E-2</v>
      </c>
      <c r="P899" s="201"/>
      <c r="Q899" s="145"/>
      <c r="R899" s="89">
        <v>0.54145642868772437</v>
      </c>
      <c r="S899" s="59">
        <v>0.54145642868772437</v>
      </c>
      <c r="T899" s="59">
        <v>0</v>
      </c>
      <c r="U899" s="59">
        <v>0</v>
      </c>
      <c r="V899" s="59">
        <v>0</v>
      </c>
      <c r="W899" s="59">
        <v>0.48898165121762976</v>
      </c>
      <c r="X899" s="59">
        <v>0</v>
      </c>
      <c r="Y899" s="59">
        <v>5.2474777470094609E-2</v>
      </c>
      <c r="Z899" s="59"/>
    </row>
    <row r="900" spans="1:26">
      <c r="A900" s="93" t="s">
        <v>1026</v>
      </c>
      <c r="B900" s="93" t="s">
        <v>19</v>
      </c>
      <c r="C900" s="93" t="s">
        <v>119</v>
      </c>
      <c r="D900" s="143">
        <v>2015</v>
      </c>
      <c r="E900" s="143" t="s">
        <v>713</v>
      </c>
      <c r="F900" s="143" t="s">
        <v>109</v>
      </c>
      <c r="G900" s="145"/>
      <c r="H900" s="125">
        <v>4.5986754538188658E-2</v>
      </c>
      <c r="I900" s="201">
        <v>4.5986754538188658E-2</v>
      </c>
      <c r="J900" s="201">
        <v>0</v>
      </c>
      <c r="K900" s="201">
        <v>0</v>
      </c>
      <c r="L900" s="201">
        <v>0</v>
      </c>
      <c r="M900" s="201">
        <v>4.1393337898036078E-2</v>
      </c>
      <c r="N900" s="201">
        <v>0</v>
      </c>
      <c r="O900" s="201">
        <v>4.5934166401525815E-3</v>
      </c>
      <c r="P900" s="201"/>
      <c r="Q900" s="145"/>
      <c r="R900" s="89">
        <v>9.7709412012176283E-2</v>
      </c>
      <c r="S900" s="59">
        <v>9.7709412012176283E-2</v>
      </c>
      <c r="T900" s="59">
        <v>0</v>
      </c>
      <c r="U900" s="59">
        <v>0</v>
      </c>
      <c r="V900" s="59">
        <v>0</v>
      </c>
      <c r="W900" s="59">
        <v>8.7989022249461632E-2</v>
      </c>
      <c r="X900" s="59">
        <v>0</v>
      </c>
      <c r="Y900" s="59">
        <v>9.7203897627146443E-3</v>
      </c>
      <c r="Z900" s="59"/>
    </row>
    <row r="901" spans="1:26">
      <c r="A901" s="93" t="s">
        <v>1027</v>
      </c>
      <c r="B901" s="93" t="s">
        <v>19</v>
      </c>
      <c r="C901" s="93" t="s">
        <v>119</v>
      </c>
      <c r="D901" s="143">
        <v>2015</v>
      </c>
      <c r="E901" s="143" t="s">
        <v>713</v>
      </c>
      <c r="F901" s="143" t="s">
        <v>147</v>
      </c>
      <c r="G901" s="145"/>
      <c r="H901" s="125">
        <v>0</v>
      </c>
      <c r="I901" s="201">
        <v>0</v>
      </c>
      <c r="J901" s="201">
        <v>0</v>
      </c>
      <c r="K901" s="201">
        <v>0</v>
      </c>
      <c r="L901" s="201">
        <v>0</v>
      </c>
      <c r="M901" s="201">
        <v>0</v>
      </c>
      <c r="N901" s="201">
        <v>0</v>
      </c>
      <c r="O901" s="201">
        <v>0</v>
      </c>
      <c r="P901" s="201"/>
      <c r="Q901" s="145"/>
      <c r="R901" s="89">
        <v>0</v>
      </c>
      <c r="S901" s="59">
        <v>0</v>
      </c>
      <c r="T901" s="59">
        <v>0</v>
      </c>
      <c r="U901" s="59">
        <v>0</v>
      </c>
      <c r="V901" s="59">
        <v>0</v>
      </c>
      <c r="W901" s="59">
        <v>0</v>
      </c>
      <c r="X901" s="59">
        <v>0</v>
      </c>
      <c r="Y901" s="59">
        <v>0</v>
      </c>
      <c r="Z901" s="59"/>
    </row>
    <row r="902" spans="1:26">
      <c r="A902" s="93" t="s">
        <v>1028</v>
      </c>
      <c r="B902" s="93" t="s">
        <v>19</v>
      </c>
      <c r="C902" s="93" t="s">
        <v>119</v>
      </c>
      <c r="D902" s="143">
        <v>2015</v>
      </c>
      <c r="E902" s="143" t="s">
        <v>713</v>
      </c>
      <c r="F902" s="143" t="s">
        <v>144</v>
      </c>
      <c r="G902" s="145"/>
      <c r="H902" s="125">
        <v>0</v>
      </c>
      <c r="I902" s="201">
        <v>0</v>
      </c>
      <c r="J902" s="201">
        <v>0</v>
      </c>
      <c r="K902" s="201">
        <v>0</v>
      </c>
      <c r="L902" s="201">
        <v>0</v>
      </c>
      <c r="M902" s="201">
        <v>0</v>
      </c>
      <c r="N902" s="201">
        <v>0</v>
      </c>
      <c r="O902" s="201">
        <v>0</v>
      </c>
      <c r="P902" s="201"/>
      <c r="Q902" s="145"/>
      <c r="R902" s="89">
        <v>0</v>
      </c>
      <c r="S902" s="59">
        <v>0</v>
      </c>
      <c r="T902" s="59">
        <v>0</v>
      </c>
      <c r="U902" s="59">
        <v>0</v>
      </c>
      <c r="V902" s="59">
        <v>0</v>
      </c>
      <c r="W902" s="59">
        <v>0</v>
      </c>
      <c r="X902" s="59">
        <v>0</v>
      </c>
      <c r="Y902" s="59">
        <v>0</v>
      </c>
      <c r="Z902" s="59"/>
    </row>
    <row r="903" spans="1:26">
      <c r="A903" s="93" t="s">
        <v>1029</v>
      </c>
      <c r="B903" s="93" t="s">
        <v>19</v>
      </c>
      <c r="C903" s="93" t="s">
        <v>119</v>
      </c>
      <c r="D903" s="143">
        <v>2015</v>
      </c>
      <c r="E903" s="143" t="s">
        <v>713</v>
      </c>
      <c r="F903" s="143" t="s">
        <v>88</v>
      </c>
      <c r="G903" s="145"/>
      <c r="H903" s="125">
        <v>0</v>
      </c>
      <c r="I903" s="201">
        <v>0</v>
      </c>
      <c r="J903" s="201">
        <v>0</v>
      </c>
      <c r="K903" s="201">
        <v>0</v>
      </c>
      <c r="L903" s="201">
        <v>0</v>
      </c>
      <c r="M903" s="201">
        <v>0</v>
      </c>
      <c r="N903" s="201">
        <v>0</v>
      </c>
      <c r="O903" s="201">
        <v>0</v>
      </c>
      <c r="P903" s="201"/>
      <c r="Q903" s="145"/>
      <c r="R903" s="89">
        <v>0</v>
      </c>
      <c r="S903" s="59">
        <v>0</v>
      </c>
      <c r="T903" s="59">
        <v>0</v>
      </c>
      <c r="U903" s="59">
        <v>0</v>
      </c>
      <c r="V903" s="59">
        <v>0</v>
      </c>
      <c r="W903" s="59">
        <v>0</v>
      </c>
      <c r="X903" s="59">
        <v>0</v>
      </c>
      <c r="Y903" s="59">
        <v>0</v>
      </c>
      <c r="Z903" s="59"/>
    </row>
    <row r="904" spans="1:26">
      <c r="A904" s="93" t="s">
        <v>1031</v>
      </c>
      <c r="B904" s="93" t="s">
        <v>19</v>
      </c>
      <c r="C904" s="93" t="s">
        <v>119</v>
      </c>
      <c r="D904" s="143">
        <v>2015</v>
      </c>
      <c r="E904" s="143" t="s">
        <v>713</v>
      </c>
      <c r="F904" s="143" t="s">
        <v>89</v>
      </c>
      <c r="G904" s="145"/>
      <c r="H904" s="125">
        <v>0</v>
      </c>
      <c r="I904" s="201">
        <v>0</v>
      </c>
      <c r="J904" s="201">
        <v>0</v>
      </c>
      <c r="K904" s="201">
        <v>0</v>
      </c>
      <c r="L904" s="201">
        <v>0</v>
      </c>
      <c r="M904" s="201">
        <v>0</v>
      </c>
      <c r="N904" s="201">
        <v>0</v>
      </c>
      <c r="O904" s="201">
        <v>0</v>
      </c>
      <c r="P904" s="201"/>
      <c r="Q904" s="145"/>
      <c r="R904" s="89">
        <v>0</v>
      </c>
      <c r="S904" s="59">
        <v>0</v>
      </c>
      <c r="T904" s="59">
        <v>0</v>
      </c>
      <c r="U904" s="59">
        <v>0</v>
      </c>
      <c r="V904" s="59">
        <v>0</v>
      </c>
      <c r="W904" s="59">
        <v>0</v>
      </c>
      <c r="X904" s="59">
        <v>0</v>
      </c>
      <c r="Y904" s="59">
        <v>0</v>
      </c>
      <c r="Z904" s="59"/>
    </row>
    <row r="905" spans="1:26">
      <c r="A905" s="93" t="s">
        <v>1034</v>
      </c>
      <c r="B905" s="93" t="s">
        <v>21</v>
      </c>
      <c r="C905" s="93" t="s">
        <v>119</v>
      </c>
      <c r="D905" s="143">
        <v>2015</v>
      </c>
      <c r="E905" s="143" t="s">
        <v>713</v>
      </c>
      <c r="F905" s="143" t="s">
        <v>8</v>
      </c>
      <c r="G905" s="145"/>
      <c r="H905" s="125">
        <v>1.5715584138047294</v>
      </c>
      <c r="I905" s="201">
        <v>0.69867913507753443</v>
      </c>
      <c r="J905" s="201">
        <v>0.87287927872719495</v>
      </c>
      <c r="K905" s="201">
        <v>0.10840487258461638</v>
      </c>
      <c r="L905" s="201">
        <v>0.13388009787723421</v>
      </c>
      <c r="M905" s="201">
        <v>0.38882947948382451</v>
      </c>
      <c r="N905" s="201">
        <v>0.73899918084996075</v>
      </c>
      <c r="O905" s="201">
        <v>0.20144478300909346</v>
      </c>
      <c r="P905" s="201"/>
      <c r="Q905" s="145"/>
      <c r="R905" s="89">
        <v>2.7458250729327727</v>
      </c>
      <c r="S905" s="59">
        <v>0.5566670069684061</v>
      </c>
      <c r="T905" s="59">
        <v>2.1891580659643664</v>
      </c>
      <c r="U905" s="59">
        <v>9.8693964098486714E-2</v>
      </c>
      <c r="V905" s="59">
        <v>0.13388009787723421</v>
      </c>
      <c r="W905" s="59">
        <v>0.30142607855374215</v>
      </c>
      <c r="X905" s="59">
        <v>1.9213978702098979</v>
      </c>
      <c r="Y905" s="59">
        <v>0.15654696431617726</v>
      </c>
      <c r="Z905" s="59"/>
    </row>
    <row r="906" spans="1:26">
      <c r="A906" s="93" t="s">
        <v>1036</v>
      </c>
      <c r="B906" s="93" t="s">
        <v>21</v>
      </c>
      <c r="C906" s="93" t="s">
        <v>119</v>
      </c>
      <c r="D906" s="143">
        <v>2015</v>
      </c>
      <c r="E906" s="143" t="s">
        <v>713</v>
      </c>
      <c r="F906" s="143" t="s">
        <v>2</v>
      </c>
      <c r="G906" s="145"/>
      <c r="H906" s="125">
        <v>1.1907853478355792E-2</v>
      </c>
      <c r="I906" s="201">
        <v>1.1907853478355792E-2</v>
      </c>
      <c r="J906" s="201">
        <v>0</v>
      </c>
      <c r="K906" s="201">
        <v>0</v>
      </c>
      <c r="L906" s="201">
        <v>0</v>
      </c>
      <c r="M906" s="201">
        <v>7.6176976360095338E-3</v>
      </c>
      <c r="N906" s="201">
        <v>0</v>
      </c>
      <c r="O906" s="201">
        <v>4.2901558423462591E-3</v>
      </c>
      <c r="P906" s="201"/>
      <c r="Q906" s="145"/>
      <c r="R906" s="89">
        <v>1.0105607745832787E-2</v>
      </c>
      <c r="S906" s="59">
        <v>1.0105607745832787E-2</v>
      </c>
      <c r="T906" s="59">
        <v>0</v>
      </c>
      <c r="U906" s="59">
        <v>0</v>
      </c>
      <c r="V906" s="59">
        <v>0</v>
      </c>
      <c r="W906" s="59">
        <v>6.4663309747390683E-3</v>
      </c>
      <c r="X906" s="59">
        <v>0</v>
      </c>
      <c r="Y906" s="59">
        <v>3.6392767710937187E-3</v>
      </c>
      <c r="Z906" s="59"/>
    </row>
    <row r="907" spans="1:26">
      <c r="A907" s="93" t="s">
        <v>1038</v>
      </c>
      <c r="B907" s="93" t="s">
        <v>21</v>
      </c>
      <c r="C907" s="93" t="s">
        <v>119</v>
      </c>
      <c r="D907" s="143">
        <v>2015</v>
      </c>
      <c r="E907" s="143" t="s">
        <v>713</v>
      </c>
      <c r="F907" s="143" t="s">
        <v>3</v>
      </c>
      <c r="G907" s="145"/>
      <c r="H907" s="125">
        <v>0.32429734187610754</v>
      </c>
      <c r="I907" s="201">
        <v>0.32429734187610754</v>
      </c>
      <c r="J907" s="201">
        <v>0</v>
      </c>
      <c r="K907" s="201">
        <v>0</v>
      </c>
      <c r="L907" s="201">
        <v>0</v>
      </c>
      <c r="M907" s="201">
        <v>0.21940148787894473</v>
      </c>
      <c r="N907" s="201">
        <v>0</v>
      </c>
      <c r="O907" s="201">
        <v>0.10489585399716282</v>
      </c>
      <c r="P907" s="201"/>
      <c r="Q907" s="145"/>
      <c r="R907" s="89">
        <v>0.24578538476444256</v>
      </c>
      <c r="S907" s="59">
        <v>0.24578538476444256</v>
      </c>
      <c r="T907" s="59">
        <v>0</v>
      </c>
      <c r="U907" s="59">
        <v>0</v>
      </c>
      <c r="V907" s="59">
        <v>0</v>
      </c>
      <c r="W907" s="59">
        <v>0.16628212828896086</v>
      </c>
      <c r="X907" s="59">
        <v>0</v>
      </c>
      <c r="Y907" s="59">
        <v>7.9503256475481718E-2</v>
      </c>
      <c r="Z907" s="59"/>
    </row>
    <row r="908" spans="1:26">
      <c r="A908" s="93" t="s">
        <v>1040</v>
      </c>
      <c r="B908" s="93" t="s">
        <v>21</v>
      </c>
      <c r="C908" s="93" t="s">
        <v>119</v>
      </c>
      <c r="D908" s="143">
        <v>2015</v>
      </c>
      <c r="E908" s="143" t="s">
        <v>713</v>
      </c>
      <c r="F908" s="143" t="s">
        <v>5</v>
      </c>
      <c r="G908" s="145"/>
      <c r="H908" s="125">
        <v>4.6340552112011252E-4</v>
      </c>
      <c r="I908" s="201">
        <v>4.6340552112011252E-4</v>
      </c>
      <c r="J908" s="201">
        <v>0</v>
      </c>
      <c r="K908" s="201">
        <v>0</v>
      </c>
      <c r="L908" s="201">
        <v>0</v>
      </c>
      <c r="M908" s="201">
        <v>2.904021771724257E-4</v>
      </c>
      <c r="N908" s="201">
        <v>0</v>
      </c>
      <c r="O908" s="201">
        <v>1.7300334394768682E-4</v>
      </c>
      <c r="P908" s="201"/>
      <c r="Q908" s="145"/>
      <c r="R908" s="89">
        <v>2.9717913974101646E-4</v>
      </c>
      <c r="S908" s="59">
        <v>2.9717913974101646E-4</v>
      </c>
      <c r="T908" s="59">
        <v>0</v>
      </c>
      <c r="U908" s="59">
        <v>0</v>
      </c>
      <c r="V908" s="59">
        <v>0</v>
      </c>
      <c r="W908" s="59">
        <v>1.8630029455760316E-4</v>
      </c>
      <c r="X908" s="59">
        <v>0</v>
      </c>
      <c r="Y908" s="59">
        <v>1.1087884518341326E-4</v>
      </c>
      <c r="Z908" s="59"/>
    </row>
    <row r="909" spans="1:26">
      <c r="A909" s="93" t="s">
        <v>1042</v>
      </c>
      <c r="B909" s="93" t="s">
        <v>21</v>
      </c>
      <c r="C909" s="93" t="s">
        <v>119</v>
      </c>
      <c r="D909" s="143">
        <v>2015</v>
      </c>
      <c r="E909" s="143" t="s">
        <v>713</v>
      </c>
      <c r="F909" s="143" t="s">
        <v>6</v>
      </c>
      <c r="G909" s="145"/>
      <c r="H909" s="125">
        <v>0.99890541609053507</v>
      </c>
      <c r="I909" s="201">
        <v>0.12602613736334017</v>
      </c>
      <c r="J909" s="201">
        <v>0.87287927872719495</v>
      </c>
      <c r="K909" s="201">
        <v>0.10840487258461638</v>
      </c>
      <c r="L909" s="201">
        <v>0.13388009787723421</v>
      </c>
      <c r="M909" s="201">
        <v>1.1235737856981957E-2</v>
      </c>
      <c r="N909" s="201">
        <v>0.73899918084996075</v>
      </c>
      <c r="O909" s="201">
        <v>6.3855269217418251E-3</v>
      </c>
      <c r="P909" s="201"/>
      <c r="Q909" s="145"/>
      <c r="R909" s="89">
        <v>2.305166957044956</v>
      </c>
      <c r="S909" s="59">
        <v>0.11600889108058976</v>
      </c>
      <c r="T909" s="59">
        <v>2.1891580659643664</v>
      </c>
      <c r="U909" s="59">
        <v>9.8693964098486714E-2</v>
      </c>
      <c r="V909" s="59">
        <v>0.13388009787723421</v>
      </c>
      <c r="W909" s="59">
        <v>1.1011023099842338E-2</v>
      </c>
      <c r="X909" s="59">
        <v>1.9213978702098979</v>
      </c>
      <c r="Y909" s="59">
        <v>6.3039038822607155E-3</v>
      </c>
      <c r="Z909" s="59"/>
    </row>
    <row r="910" spans="1:26">
      <c r="A910" s="93" t="s">
        <v>1044</v>
      </c>
      <c r="B910" s="93" t="s">
        <v>21</v>
      </c>
      <c r="C910" s="93" t="s">
        <v>119</v>
      </c>
      <c r="D910" s="143">
        <v>2015</v>
      </c>
      <c r="E910" s="143" t="s">
        <v>713</v>
      </c>
      <c r="F910" s="143" t="s">
        <v>12</v>
      </c>
      <c r="G910" s="145"/>
      <c r="H910" s="125">
        <v>0</v>
      </c>
      <c r="I910" s="201">
        <v>0</v>
      </c>
      <c r="J910" s="201">
        <v>0</v>
      </c>
      <c r="K910" s="201">
        <v>0</v>
      </c>
      <c r="L910" s="201">
        <v>0</v>
      </c>
      <c r="M910" s="201">
        <v>0</v>
      </c>
      <c r="N910" s="201">
        <v>0</v>
      </c>
      <c r="O910" s="201">
        <v>0</v>
      </c>
      <c r="P910" s="201"/>
      <c r="Q910" s="145"/>
      <c r="R910" s="89">
        <v>0</v>
      </c>
      <c r="S910" s="59">
        <v>0</v>
      </c>
      <c r="T910" s="59">
        <v>0</v>
      </c>
      <c r="U910" s="59">
        <v>0</v>
      </c>
      <c r="V910" s="59">
        <v>0</v>
      </c>
      <c r="W910" s="59">
        <v>0</v>
      </c>
      <c r="X910" s="59">
        <v>0</v>
      </c>
      <c r="Y910" s="59">
        <v>0</v>
      </c>
      <c r="Z910" s="59"/>
    </row>
    <row r="911" spans="1:26">
      <c r="A911" s="93" t="s">
        <v>1046</v>
      </c>
      <c r="B911" s="93" t="s">
        <v>21</v>
      </c>
      <c r="C911" s="93" t="s">
        <v>119</v>
      </c>
      <c r="D911" s="143">
        <v>2015</v>
      </c>
      <c r="E911" s="143" t="s">
        <v>713</v>
      </c>
      <c r="F911" s="143" t="s">
        <v>105</v>
      </c>
      <c r="G911" s="145"/>
      <c r="H911" s="125">
        <v>0</v>
      </c>
      <c r="I911" s="201">
        <v>0</v>
      </c>
      <c r="J911" s="201">
        <v>0</v>
      </c>
      <c r="K911" s="201">
        <v>0</v>
      </c>
      <c r="L911" s="201">
        <v>0</v>
      </c>
      <c r="M911" s="201">
        <v>0</v>
      </c>
      <c r="N911" s="201">
        <v>0</v>
      </c>
      <c r="O911" s="201">
        <v>0</v>
      </c>
      <c r="P911" s="201"/>
      <c r="Q911" s="145"/>
      <c r="R911" s="89">
        <v>0</v>
      </c>
      <c r="S911" s="59">
        <v>0</v>
      </c>
      <c r="T911" s="59">
        <v>0</v>
      </c>
      <c r="U911" s="59">
        <v>0</v>
      </c>
      <c r="V911" s="59">
        <v>0</v>
      </c>
      <c r="W911" s="59">
        <v>0</v>
      </c>
      <c r="X911" s="59">
        <v>0</v>
      </c>
      <c r="Y911" s="59">
        <v>0</v>
      </c>
      <c r="Z911" s="59"/>
    </row>
    <row r="912" spans="1:26">
      <c r="A912" s="93" t="s">
        <v>1048</v>
      </c>
      <c r="B912" s="93" t="s">
        <v>21</v>
      </c>
      <c r="C912" s="93" t="s">
        <v>119</v>
      </c>
      <c r="D912" s="143">
        <v>2015</v>
      </c>
      <c r="E912" s="143" t="s">
        <v>713</v>
      </c>
      <c r="F912" s="143" t="s">
        <v>106</v>
      </c>
      <c r="G912" s="145"/>
      <c r="H912" s="125">
        <v>0</v>
      </c>
      <c r="I912" s="201">
        <v>0</v>
      </c>
      <c r="J912" s="201">
        <v>0</v>
      </c>
      <c r="K912" s="201">
        <v>0</v>
      </c>
      <c r="L912" s="201">
        <v>0</v>
      </c>
      <c r="M912" s="201">
        <v>0</v>
      </c>
      <c r="N912" s="201">
        <v>0</v>
      </c>
      <c r="O912" s="201">
        <v>0</v>
      </c>
      <c r="P912" s="201"/>
      <c r="Q912" s="145"/>
      <c r="R912" s="89">
        <v>0</v>
      </c>
      <c r="S912" s="59">
        <v>0</v>
      </c>
      <c r="T912" s="59">
        <v>0</v>
      </c>
      <c r="U912" s="59">
        <v>0</v>
      </c>
      <c r="V912" s="59">
        <v>0</v>
      </c>
      <c r="W912" s="59">
        <v>0</v>
      </c>
      <c r="X912" s="59">
        <v>0</v>
      </c>
      <c r="Y912" s="59">
        <v>0</v>
      </c>
      <c r="Z912" s="59"/>
    </row>
    <row r="913" spans="1:26">
      <c r="A913" s="93" t="s">
        <v>1049</v>
      </c>
      <c r="B913" s="93" t="s">
        <v>21</v>
      </c>
      <c r="C913" s="93" t="s">
        <v>119</v>
      </c>
      <c r="D913" s="143">
        <v>2015</v>
      </c>
      <c r="E913" s="143" t="s">
        <v>713</v>
      </c>
      <c r="F913" s="143" t="s">
        <v>4</v>
      </c>
      <c r="G913" s="145"/>
      <c r="H913" s="125">
        <v>0.21791071456818623</v>
      </c>
      <c r="I913" s="201">
        <v>0.21791071456818623</v>
      </c>
      <c r="J913" s="201">
        <v>0</v>
      </c>
      <c r="K913" s="201">
        <v>0</v>
      </c>
      <c r="L913" s="201">
        <v>0</v>
      </c>
      <c r="M913" s="201">
        <v>0.13892822518947145</v>
      </c>
      <c r="N913" s="201">
        <v>0</v>
      </c>
      <c r="O913" s="201">
        <v>7.8982489378714757E-2</v>
      </c>
      <c r="P913" s="201"/>
      <c r="Q913" s="145"/>
      <c r="R913" s="89">
        <v>0.16929725928569264</v>
      </c>
      <c r="S913" s="59">
        <v>0.16929725928569264</v>
      </c>
      <c r="T913" s="59">
        <v>0</v>
      </c>
      <c r="U913" s="59">
        <v>0</v>
      </c>
      <c r="V913" s="59">
        <v>0</v>
      </c>
      <c r="W913" s="59">
        <v>0.10793630675160648</v>
      </c>
      <c r="X913" s="59">
        <v>0</v>
      </c>
      <c r="Y913" s="59">
        <v>6.1360952534086161E-2</v>
      </c>
      <c r="Z913" s="59"/>
    </row>
    <row r="914" spans="1:26">
      <c r="A914" s="93" t="s">
        <v>1051</v>
      </c>
      <c r="B914" s="93" t="s">
        <v>21</v>
      </c>
      <c r="C914" s="93" t="s">
        <v>119</v>
      </c>
      <c r="D914" s="143">
        <v>2015</v>
      </c>
      <c r="E914" s="143" t="s">
        <v>713</v>
      </c>
      <c r="F914" s="143" t="s">
        <v>84</v>
      </c>
      <c r="G914" s="145"/>
      <c r="H914" s="125">
        <v>1.7941590347604994E-2</v>
      </c>
      <c r="I914" s="201">
        <v>1.7941590347604994E-2</v>
      </c>
      <c r="J914" s="201">
        <v>0</v>
      </c>
      <c r="K914" s="201">
        <v>0</v>
      </c>
      <c r="L914" s="201">
        <v>0</v>
      </c>
      <c r="M914" s="201">
        <v>1.1269924321377321E-2</v>
      </c>
      <c r="N914" s="201">
        <v>0</v>
      </c>
      <c r="O914" s="201">
        <v>6.6716660262276743E-3</v>
      </c>
      <c r="P914" s="201"/>
      <c r="Q914" s="145"/>
      <c r="R914" s="89">
        <v>1.4913739724778486E-2</v>
      </c>
      <c r="S914" s="59">
        <v>1.4913739724778486E-2</v>
      </c>
      <c r="T914" s="59">
        <v>0</v>
      </c>
      <c r="U914" s="59">
        <v>0</v>
      </c>
      <c r="V914" s="59">
        <v>0</v>
      </c>
      <c r="W914" s="59">
        <v>9.3755063724139092E-3</v>
      </c>
      <c r="X914" s="59">
        <v>0</v>
      </c>
      <c r="Y914" s="59">
        <v>5.5382333523645777E-3</v>
      </c>
      <c r="Z914" s="59"/>
    </row>
    <row r="915" spans="1:26">
      <c r="A915" s="93" t="s">
        <v>1053</v>
      </c>
      <c r="B915" s="93" t="s">
        <v>21</v>
      </c>
      <c r="C915" s="93" t="s">
        <v>119</v>
      </c>
      <c r="D915" s="143">
        <v>2015</v>
      </c>
      <c r="E915" s="143" t="s">
        <v>713</v>
      </c>
      <c r="F915" s="143" t="s">
        <v>109</v>
      </c>
      <c r="G915" s="145"/>
      <c r="H915" s="125">
        <v>1.3209192281953626E-4</v>
      </c>
      <c r="I915" s="201">
        <v>1.3209192281953626E-4</v>
      </c>
      <c r="J915" s="201">
        <v>0</v>
      </c>
      <c r="K915" s="201">
        <v>0</v>
      </c>
      <c r="L915" s="201">
        <v>0</v>
      </c>
      <c r="M915" s="201">
        <v>8.6004423867118649E-5</v>
      </c>
      <c r="N915" s="201">
        <v>0</v>
      </c>
      <c r="O915" s="201">
        <v>4.6087498952417619E-5</v>
      </c>
      <c r="P915" s="201"/>
      <c r="Q915" s="145"/>
      <c r="R915" s="89">
        <v>2.5894522732887465E-4</v>
      </c>
      <c r="S915" s="59">
        <v>2.5894522732887465E-4</v>
      </c>
      <c r="T915" s="59">
        <v>0</v>
      </c>
      <c r="U915" s="59">
        <v>0</v>
      </c>
      <c r="V915" s="59">
        <v>0</v>
      </c>
      <c r="W915" s="59">
        <v>1.6848277162189666E-4</v>
      </c>
      <c r="X915" s="59">
        <v>0</v>
      </c>
      <c r="Y915" s="59">
        <v>9.0462455706977974E-5</v>
      </c>
      <c r="Z915" s="59"/>
    </row>
    <row r="916" spans="1:26">
      <c r="A916" s="93" t="s">
        <v>1054</v>
      </c>
      <c r="B916" s="93" t="s">
        <v>21</v>
      </c>
      <c r="C916" s="93" t="s">
        <v>119</v>
      </c>
      <c r="D916" s="143">
        <v>2015</v>
      </c>
      <c r="E916" s="143" t="s">
        <v>713</v>
      </c>
      <c r="F916" s="143" t="s">
        <v>147</v>
      </c>
      <c r="G916" s="145"/>
      <c r="H916" s="125">
        <v>0</v>
      </c>
      <c r="I916" s="201">
        <v>0</v>
      </c>
      <c r="J916" s="201">
        <v>0</v>
      </c>
      <c r="K916" s="201">
        <v>0</v>
      </c>
      <c r="L916" s="201">
        <v>0</v>
      </c>
      <c r="M916" s="201">
        <v>0</v>
      </c>
      <c r="N916" s="201">
        <v>0</v>
      </c>
      <c r="O916" s="201">
        <v>0</v>
      </c>
      <c r="P916" s="201"/>
      <c r="Q916" s="145"/>
      <c r="R916" s="89">
        <v>0</v>
      </c>
      <c r="S916" s="59">
        <v>0</v>
      </c>
      <c r="T916" s="59">
        <v>0</v>
      </c>
      <c r="U916" s="59">
        <v>0</v>
      </c>
      <c r="V916" s="59">
        <v>0</v>
      </c>
      <c r="W916" s="59">
        <v>0</v>
      </c>
      <c r="X916" s="59">
        <v>0</v>
      </c>
      <c r="Y916" s="59">
        <v>0</v>
      </c>
      <c r="Z916" s="59"/>
    </row>
    <row r="917" spans="1:26">
      <c r="A917" s="93" t="s">
        <v>1055</v>
      </c>
      <c r="B917" s="93" t="s">
        <v>21</v>
      </c>
      <c r="C917" s="93" t="s">
        <v>119</v>
      </c>
      <c r="D917" s="143">
        <v>2015</v>
      </c>
      <c r="E917" s="143" t="s">
        <v>713</v>
      </c>
      <c r="F917" s="143" t="s">
        <v>144</v>
      </c>
      <c r="G917" s="145"/>
      <c r="H917" s="125">
        <v>0</v>
      </c>
      <c r="I917" s="201">
        <v>0</v>
      </c>
      <c r="J917" s="201">
        <v>0</v>
      </c>
      <c r="K917" s="201">
        <v>0</v>
      </c>
      <c r="L917" s="201">
        <v>0</v>
      </c>
      <c r="M917" s="201">
        <v>0</v>
      </c>
      <c r="N917" s="201">
        <v>0</v>
      </c>
      <c r="O917" s="201">
        <v>0</v>
      </c>
      <c r="P917" s="201"/>
      <c r="Q917" s="145"/>
      <c r="R917" s="89">
        <v>0</v>
      </c>
      <c r="S917" s="59">
        <v>0</v>
      </c>
      <c r="T917" s="59">
        <v>0</v>
      </c>
      <c r="U917" s="59">
        <v>0</v>
      </c>
      <c r="V917" s="59">
        <v>0</v>
      </c>
      <c r="W917" s="59">
        <v>0</v>
      </c>
      <c r="X917" s="59">
        <v>0</v>
      </c>
      <c r="Y917" s="59">
        <v>0</v>
      </c>
      <c r="Z917" s="59"/>
    </row>
    <row r="918" spans="1:26">
      <c r="A918" s="93" t="s">
        <v>1056</v>
      </c>
      <c r="B918" s="93" t="s">
        <v>21</v>
      </c>
      <c r="C918" s="93" t="s">
        <v>119</v>
      </c>
      <c r="D918" s="143">
        <v>2015</v>
      </c>
      <c r="E918" s="143" t="s">
        <v>713</v>
      </c>
      <c r="F918" s="143" t="s">
        <v>88</v>
      </c>
      <c r="G918" s="145"/>
      <c r="H918" s="125">
        <v>0</v>
      </c>
      <c r="I918" s="201">
        <v>0</v>
      </c>
      <c r="J918" s="201">
        <v>0</v>
      </c>
      <c r="K918" s="201">
        <v>0</v>
      </c>
      <c r="L918" s="201">
        <v>0</v>
      </c>
      <c r="M918" s="201">
        <v>0</v>
      </c>
      <c r="N918" s="201">
        <v>0</v>
      </c>
      <c r="O918" s="201">
        <v>0</v>
      </c>
      <c r="P918" s="201"/>
      <c r="Q918" s="145"/>
      <c r="R918" s="89">
        <v>0</v>
      </c>
      <c r="S918" s="59">
        <v>0</v>
      </c>
      <c r="T918" s="59">
        <v>0</v>
      </c>
      <c r="U918" s="59">
        <v>0</v>
      </c>
      <c r="V918" s="59">
        <v>0</v>
      </c>
      <c r="W918" s="59">
        <v>0</v>
      </c>
      <c r="X918" s="59">
        <v>0</v>
      </c>
      <c r="Y918" s="59">
        <v>0</v>
      </c>
      <c r="Z918" s="59"/>
    </row>
    <row r="919" spans="1:26">
      <c r="A919" s="93" t="s">
        <v>1058</v>
      </c>
      <c r="B919" s="93" t="s">
        <v>21</v>
      </c>
      <c r="C919" s="93" t="s">
        <v>119</v>
      </c>
      <c r="D919" s="143">
        <v>2015</v>
      </c>
      <c r="E919" s="143" t="s">
        <v>713</v>
      </c>
      <c r="F919" s="143" t="s">
        <v>89</v>
      </c>
      <c r="G919" s="145"/>
      <c r="H919" s="125">
        <v>0</v>
      </c>
      <c r="I919" s="201">
        <v>0</v>
      </c>
      <c r="J919" s="201">
        <v>0</v>
      </c>
      <c r="K919" s="201">
        <v>0</v>
      </c>
      <c r="L919" s="201">
        <v>0</v>
      </c>
      <c r="M919" s="201">
        <v>0</v>
      </c>
      <c r="N919" s="201">
        <v>0</v>
      </c>
      <c r="O919" s="201">
        <v>0</v>
      </c>
      <c r="P919" s="201"/>
      <c r="Q919" s="145"/>
      <c r="R919" s="89">
        <v>0</v>
      </c>
      <c r="S919" s="59">
        <v>0</v>
      </c>
      <c r="T919" s="59">
        <v>0</v>
      </c>
      <c r="U919" s="59">
        <v>0</v>
      </c>
      <c r="V919" s="59">
        <v>0</v>
      </c>
      <c r="W919" s="59">
        <v>0</v>
      </c>
      <c r="X919" s="59">
        <v>0</v>
      </c>
      <c r="Y919" s="59">
        <v>0</v>
      </c>
      <c r="Z919" s="59"/>
    </row>
    <row r="920" spans="1:26">
      <c r="A920" s="93" t="s">
        <v>1061</v>
      </c>
      <c r="B920" s="93" t="s">
        <v>23</v>
      </c>
      <c r="C920" s="93" t="s">
        <v>118</v>
      </c>
      <c r="D920" s="143">
        <v>2015</v>
      </c>
      <c r="E920" s="143" t="s">
        <v>713</v>
      </c>
      <c r="F920" s="143" t="s">
        <v>8</v>
      </c>
      <c r="G920" s="145"/>
      <c r="H920" s="125">
        <v>21.878301692257068</v>
      </c>
      <c r="I920" s="201">
        <v>20.875712356873777</v>
      </c>
      <c r="J920" s="201">
        <v>1.00258933538329</v>
      </c>
      <c r="K920" s="201">
        <v>1.1020912179554594</v>
      </c>
      <c r="L920" s="201">
        <v>0.81463671061838316</v>
      </c>
      <c r="M920" s="201">
        <v>18.501351145760356</v>
      </c>
      <c r="N920" s="201">
        <v>0.18795262476490684</v>
      </c>
      <c r="O920" s="201">
        <v>1.2722699931579626</v>
      </c>
      <c r="P920" s="201"/>
      <c r="Q920" s="145"/>
      <c r="R920" s="89">
        <v>21.744207973159725</v>
      </c>
      <c r="S920" s="59">
        <v>18.567282604721438</v>
      </c>
      <c r="T920" s="59">
        <v>3.1769253684382859</v>
      </c>
      <c r="U920" s="59">
        <v>1.0033658866510069</v>
      </c>
      <c r="V920" s="59">
        <v>0.81463671061838316</v>
      </c>
      <c r="W920" s="59">
        <v>16.415409190983134</v>
      </c>
      <c r="X920" s="59">
        <v>0.73301523658313672</v>
      </c>
      <c r="Y920" s="59">
        <v>1.1485075270872966</v>
      </c>
      <c r="Z920" s="59"/>
    </row>
    <row r="921" spans="1:26">
      <c r="A921" s="93" t="s">
        <v>1063</v>
      </c>
      <c r="B921" s="93" t="s">
        <v>23</v>
      </c>
      <c r="C921" s="93" t="s">
        <v>118</v>
      </c>
      <c r="D921" s="143">
        <v>2015</v>
      </c>
      <c r="E921" s="143" t="s">
        <v>713</v>
      </c>
      <c r="F921" s="143" t="s">
        <v>2</v>
      </c>
      <c r="G921" s="145"/>
      <c r="H921" s="125">
        <v>12.144303273112151</v>
      </c>
      <c r="I921" s="201">
        <v>12.144303273112151</v>
      </c>
      <c r="J921" s="201">
        <v>0</v>
      </c>
      <c r="K921" s="201">
        <v>0</v>
      </c>
      <c r="L921" s="201">
        <v>0</v>
      </c>
      <c r="M921" s="201">
        <v>11.362120141916181</v>
      </c>
      <c r="N921" s="201">
        <v>0</v>
      </c>
      <c r="O921" s="201">
        <v>0.78218313119596972</v>
      </c>
      <c r="P921" s="201"/>
      <c r="Q921" s="145"/>
      <c r="R921" s="89">
        <v>10.188884477279167</v>
      </c>
      <c r="S921" s="59">
        <v>10.188884477279167</v>
      </c>
      <c r="T921" s="59">
        <v>0</v>
      </c>
      <c r="U921" s="59">
        <v>0</v>
      </c>
      <c r="V921" s="59">
        <v>0</v>
      </c>
      <c r="W921" s="59">
        <v>9.5306949792678584</v>
      </c>
      <c r="X921" s="59">
        <v>0</v>
      </c>
      <c r="Y921" s="59">
        <v>0.65818949801130788</v>
      </c>
      <c r="Z921" s="59"/>
    </row>
    <row r="922" spans="1:26">
      <c r="A922" s="93" t="s">
        <v>1065</v>
      </c>
      <c r="B922" s="93" t="s">
        <v>23</v>
      </c>
      <c r="C922" s="93" t="s">
        <v>118</v>
      </c>
      <c r="D922" s="143">
        <v>2015</v>
      </c>
      <c r="E922" s="143" t="s">
        <v>713</v>
      </c>
      <c r="F922" s="143" t="s">
        <v>3</v>
      </c>
      <c r="G922" s="145"/>
      <c r="H922" s="125">
        <v>0.14036489438614247</v>
      </c>
      <c r="I922" s="201">
        <v>0.14036489438614247</v>
      </c>
      <c r="J922" s="201">
        <v>0</v>
      </c>
      <c r="K922" s="201">
        <v>0</v>
      </c>
      <c r="L922" s="201">
        <v>0</v>
      </c>
      <c r="M922" s="201">
        <v>0.13229519603268095</v>
      </c>
      <c r="N922" s="201">
        <v>0</v>
      </c>
      <c r="O922" s="201">
        <v>8.0696983534615241E-3</v>
      </c>
      <c r="P922" s="201"/>
      <c r="Q922" s="145"/>
      <c r="R922" s="89">
        <v>0.1063767510544648</v>
      </c>
      <c r="S922" s="59">
        <v>0.1063767510544648</v>
      </c>
      <c r="T922" s="59">
        <v>0</v>
      </c>
      <c r="U922" s="59">
        <v>0</v>
      </c>
      <c r="V922" s="59">
        <v>0</v>
      </c>
      <c r="W922" s="59">
        <v>0.10025712614028875</v>
      </c>
      <c r="X922" s="59">
        <v>0</v>
      </c>
      <c r="Y922" s="59">
        <v>6.1196249141760497E-3</v>
      </c>
      <c r="Z922" s="59"/>
    </row>
    <row r="923" spans="1:26">
      <c r="A923" s="93" t="s">
        <v>1067</v>
      </c>
      <c r="B923" s="93" t="s">
        <v>23</v>
      </c>
      <c r="C923" s="93" t="s">
        <v>118</v>
      </c>
      <c r="D923" s="143">
        <v>2015</v>
      </c>
      <c r="E923" s="143" t="s">
        <v>713</v>
      </c>
      <c r="F923" s="143" t="s">
        <v>5</v>
      </c>
      <c r="G923" s="145"/>
      <c r="H923" s="125">
        <v>0.19241321217443461</v>
      </c>
      <c r="I923" s="201">
        <v>0.19241321217443461</v>
      </c>
      <c r="J923" s="201">
        <v>0</v>
      </c>
      <c r="K923" s="201">
        <v>0</v>
      </c>
      <c r="L923" s="201">
        <v>0</v>
      </c>
      <c r="M923" s="201">
        <v>0.18110776770853698</v>
      </c>
      <c r="N923" s="201">
        <v>0</v>
      </c>
      <c r="O923" s="201">
        <v>1.1305444465897627E-2</v>
      </c>
      <c r="P923" s="201"/>
      <c r="Q923" s="145"/>
      <c r="R923" s="89">
        <v>0.11696496351296877</v>
      </c>
      <c r="S923" s="59">
        <v>0.11696496351296877</v>
      </c>
      <c r="T923" s="59">
        <v>0</v>
      </c>
      <c r="U923" s="59">
        <v>0</v>
      </c>
      <c r="V923" s="59">
        <v>0</v>
      </c>
      <c r="W923" s="59">
        <v>0.11009296118901996</v>
      </c>
      <c r="X923" s="59">
        <v>0</v>
      </c>
      <c r="Y923" s="59">
        <v>6.872002323948816E-3</v>
      </c>
      <c r="Z923" s="59"/>
    </row>
    <row r="924" spans="1:26">
      <c r="A924" s="93" t="s">
        <v>1069</v>
      </c>
      <c r="B924" s="93" t="s">
        <v>23</v>
      </c>
      <c r="C924" s="93" t="s">
        <v>118</v>
      </c>
      <c r="D924" s="143">
        <v>2015</v>
      </c>
      <c r="E924" s="143" t="s">
        <v>713</v>
      </c>
      <c r="F924" s="143" t="s">
        <v>6</v>
      </c>
      <c r="G924" s="145"/>
      <c r="H924" s="125">
        <v>3.0621972695317008</v>
      </c>
      <c r="I924" s="201">
        <v>2.0596079341484108</v>
      </c>
      <c r="J924" s="201">
        <v>1.00258933538329</v>
      </c>
      <c r="K924" s="201">
        <v>1.1020912179554594</v>
      </c>
      <c r="L924" s="201">
        <v>0.81463671061838316</v>
      </c>
      <c r="M924" s="201">
        <v>0.90154607041153767</v>
      </c>
      <c r="N924" s="201">
        <v>0.18795262476490684</v>
      </c>
      <c r="O924" s="201">
        <v>5.5970645781414002E-2</v>
      </c>
      <c r="P924" s="201"/>
      <c r="Q924" s="145"/>
      <c r="R924" s="89">
        <v>5.1343615313223543</v>
      </c>
      <c r="S924" s="59">
        <v>1.9574361628840684</v>
      </c>
      <c r="T924" s="59">
        <v>3.1769253684382859</v>
      </c>
      <c r="U924" s="59">
        <v>1.0033658866510069</v>
      </c>
      <c r="V924" s="59">
        <v>0.81463671061838316</v>
      </c>
      <c r="W924" s="59">
        <v>0.88351514900330619</v>
      </c>
      <c r="X924" s="59">
        <v>0.73301523658313672</v>
      </c>
      <c r="Y924" s="59">
        <v>7.0555127229755266E-2</v>
      </c>
      <c r="Z924" s="59"/>
    </row>
    <row r="925" spans="1:26">
      <c r="A925" s="93" t="s">
        <v>1071</v>
      </c>
      <c r="B925" s="93" t="s">
        <v>23</v>
      </c>
      <c r="C925" s="93" t="s">
        <v>118</v>
      </c>
      <c r="D925" s="143">
        <v>2015</v>
      </c>
      <c r="E925" s="143" t="s">
        <v>713</v>
      </c>
      <c r="F925" s="143" t="s">
        <v>12</v>
      </c>
      <c r="G925" s="145"/>
      <c r="H925" s="125">
        <v>5.27967386962756</v>
      </c>
      <c r="I925" s="201">
        <v>5.27967386962756</v>
      </c>
      <c r="J925" s="201">
        <v>0</v>
      </c>
      <c r="K925" s="201">
        <v>0</v>
      </c>
      <c r="L925" s="201">
        <v>0</v>
      </c>
      <c r="M925" s="201">
        <v>4.9402574661119694</v>
      </c>
      <c r="N925" s="201">
        <v>0</v>
      </c>
      <c r="O925" s="201">
        <v>0.33941640351559066</v>
      </c>
      <c r="P925" s="201"/>
      <c r="Q925" s="145"/>
      <c r="R925" s="89">
        <v>5.0445810527896544</v>
      </c>
      <c r="S925" s="59">
        <v>5.0445810527896544</v>
      </c>
      <c r="T925" s="59">
        <v>0</v>
      </c>
      <c r="U925" s="59">
        <v>0</v>
      </c>
      <c r="V925" s="59">
        <v>0</v>
      </c>
      <c r="W925" s="59">
        <v>4.7201358251586072</v>
      </c>
      <c r="X925" s="59">
        <v>0</v>
      </c>
      <c r="Y925" s="59">
        <v>0.32444522763104683</v>
      </c>
      <c r="Z925" s="59"/>
    </row>
    <row r="926" spans="1:26">
      <c r="A926" s="93" t="s">
        <v>1073</v>
      </c>
      <c r="B926" s="93" t="s">
        <v>23</v>
      </c>
      <c r="C926" s="93" t="s">
        <v>118</v>
      </c>
      <c r="D926" s="143">
        <v>2015</v>
      </c>
      <c r="E926" s="143" t="s">
        <v>713</v>
      </c>
      <c r="F926" s="143" t="s">
        <v>105</v>
      </c>
      <c r="G926" s="145"/>
      <c r="H926" s="125">
        <v>0</v>
      </c>
      <c r="I926" s="201">
        <v>0</v>
      </c>
      <c r="J926" s="201">
        <v>0</v>
      </c>
      <c r="K926" s="201">
        <v>0</v>
      </c>
      <c r="L926" s="201">
        <v>0</v>
      </c>
      <c r="M926" s="201">
        <v>0</v>
      </c>
      <c r="N926" s="201">
        <v>0</v>
      </c>
      <c r="O926" s="201">
        <v>0</v>
      </c>
      <c r="P926" s="201"/>
      <c r="Q926" s="145"/>
      <c r="R926" s="89">
        <v>0</v>
      </c>
      <c r="S926" s="59">
        <v>0</v>
      </c>
      <c r="T926" s="59">
        <v>0</v>
      </c>
      <c r="U926" s="59">
        <v>0</v>
      </c>
      <c r="V926" s="59">
        <v>0</v>
      </c>
      <c r="W926" s="59">
        <v>0</v>
      </c>
      <c r="X926" s="59">
        <v>0</v>
      </c>
      <c r="Y926" s="59">
        <v>0</v>
      </c>
      <c r="Z926" s="59"/>
    </row>
    <row r="927" spans="1:26">
      <c r="A927" s="93" t="s">
        <v>1075</v>
      </c>
      <c r="B927" s="93" t="s">
        <v>23</v>
      </c>
      <c r="C927" s="93" t="s">
        <v>118</v>
      </c>
      <c r="D927" s="143">
        <v>2015</v>
      </c>
      <c r="E927" s="143" t="s">
        <v>713</v>
      </c>
      <c r="F927" s="143" t="s">
        <v>106</v>
      </c>
      <c r="G927" s="145"/>
      <c r="H927" s="125">
        <v>0</v>
      </c>
      <c r="I927" s="201">
        <v>0</v>
      </c>
      <c r="J927" s="201">
        <v>0</v>
      </c>
      <c r="K927" s="201">
        <v>0</v>
      </c>
      <c r="L927" s="201">
        <v>0</v>
      </c>
      <c r="M927" s="201">
        <v>0</v>
      </c>
      <c r="N927" s="201">
        <v>0</v>
      </c>
      <c r="O927" s="201">
        <v>0</v>
      </c>
      <c r="P927" s="201"/>
      <c r="Q927" s="145"/>
      <c r="R927" s="89">
        <v>0</v>
      </c>
      <c r="S927" s="59">
        <v>0</v>
      </c>
      <c r="T927" s="59">
        <v>0</v>
      </c>
      <c r="U927" s="59">
        <v>0</v>
      </c>
      <c r="V927" s="59">
        <v>0</v>
      </c>
      <c r="W927" s="59">
        <v>0</v>
      </c>
      <c r="X927" s="59">
        <v>0</v>
      </c>
      <c r="Y927" s="59">
        <v>0</v>
      </c>
      <c r="Z927" s="59"/>
    </row>
    <row r="928" spans="1:26">
      <c r="A928" s="93" t="s">
        <v>1076</v>
      </c>
      <c r="B928" s="93" t="s">
        <v>23</v>
      </c>
      <c r="C928" s="93" t="s">
        <v>118</v>
      </c>
      <c r="D928" s="143">
        <v>2015</v>
      </c>
      <c r="E928" s="143" t="s">
        <v>713</v>
      </c>
      <c r="F928" s="143" t="s">
        <v>4</v>
      </c>
      <c r="G928" s="145"/>
      <c r="H928" s="125">
        <v>0.7843279593333442</v>
      </c>
      <c r="I928" s="201">
        <v>0.7843279593333442</v>
      </c>
      <c r="J928" s="201">
        <v>0</v>
      </c>
      <c r="K928" s="201">
        <v>0</v>
      </c>
      <c r="L928" s="201">
        <v>0</v>
      </c>
      <c r="M928" s="201">
        <v>0.72875281749831111</v>
      </c>
      <c r="N928" s="201">
        <v>0</v>
      </c>
      <c r="O928" s="201">
        <v>5.5575141835033051E-2</v>
      </c>
      <c r="P928" s="201"/>
      <c r="Q928" s="145"/>
      <c r="R928" s="89">
        <v>0.60839707505013052</v>
      </c>
      <c r="S928" s="59">
        <v>0.60839707505013052</v>
      </c>
      <c r="T928" s="59">
        <v>0</v>
      </c>
      <c r="U928" s="59">
        <v>0</v>
      </c>
      <c r="V928" s="59">
        <v>0</v>
      </c>
      <c r="W928" s="59">
        <v>0.56526397318544819</v>
      </c>
      <c r="X928" s="59">
        <v>0</v>
      </c>
      <c r="Y928" s="59">
        <v>4.3133101864682326E-2</v>
      </c>
      <c r="Z928" s="59"/>
    </row>
    <row r="929" spans="1:26">
      <c r="A929" s="93" t="s">
        <v>1078</v>
      </c>
      <c r="B929" s="93" t="s">
        <v>23</v>
      </c>
      <c r="C929" s="93" t="s">
        <v>118</v>
      </c>
      <c r="D929" s="143">
        <v>2015</v>
      </c>
      <c r="E929" s="143" t="s">
        <v>713</v>
      </c>
      <c r="F929" s="143" t="s">
        <v>84</v>
      </c>
      <c r="G929" s="145"/>
      <c r="H929" s="125">
        <v>5.7325514616275282E-2</v>
      </c>
      <c r="I929" s="201">
        <v>5.7325514616275282E-2</v>
      </c>
      <c r="J929" s="201">
        <v>0</v>
      </c>
      <c r="K929" s="201">
        <v>0</v>
      </c>
      <c r="L929" s="201">
        <v>0</v>
      </c>
      <c r="M929" s="201">
        <v>5.3279880969471026E-2</v>
      </c>
      <c r="N929" s="201">
        <v>0</v>
      </c>
      <c r="O929" s="201">
        <v>4.0456336468042576E-3</v>
      </c>
      <c r="P929" s="201"/>
      <c r="Q929" s="145"/>
      <c r="R929" s="89">
        <v>5.456891901456383E-2</v>
      </c>
      <c r="S929" s="59">
        <v>5.456891901456383E-2</v>
      </c>
      <c r="T929" s="59">
        <v>0</v>
      </c>
      <c r="U929" s="59">
        <v>0</v>
      </c>
      <c r="V929" s="59">
        <v>0</v>
      </c>
      <c r="W929" s="59">
        <v>5.0705074394846977E-2</v>
      </c>
      <c r="X929" s="59">
        <v>0</v>
      </c>
      <c r="Y929" s="59">
        <v>3.8638446197168511E-3</v>
      </c>
      <c r="Z929" s="59"/>
    </row>
    <row r="930" spans="1:26">
      <c r="A930" s="93" t="s">
        <v>1080</v>
      </c>
      <c r="B930" s="93" t="s">
        <v>23</v>
      </c>
      <c r="C930" s="93" t="s">
        <v>118</v>
      </c>
      <c r="D930" s="143">
        <v>2015</v>
      </c>
      <c r="E930" s="143" t="s">
        <v>713</v>
      </c>
      <c r="F930" s="143" t="s">
        <v>109</v>
      </c>
      <c r="G930" s="145"/>
      <c r="H930" s="125">
        <v>0.21769569947546416</v>
      </c>
      <c r="I930" s="201">
        <v>0.21769569947546416</v>
      </c>
      <c r="J930" s="201">
        <v>0</v>
      </c>
      <c r="K930" s="201">
        <v>0</v>
      </c>
      <c r="L930" s="201">
        <v>0</v>
      </c>
      <c r="M930" s="201">
        <v>0.2019918051116725</v>
      </c>
      <c r="N930" s="201">
        <v>0</v>
      </c>
      <c r="O930" s="201">
        <v>1.5703894363791653E-2</v>
      </c>
      <c r="P930" s="201"/>
      <c r="Q930" s="145"/>
      <c r="R930" s="89">
        <v>0.49007320313641967</v>
      </c>
      <c r="S930" s="59">
        <v>0.49007320313641967</v>
      </c>
      <c r="T930" s="59">
        <v>0</v>
      </c>
      <c r="U930" s="59">
        <v>0</v>
      </c>
      <c r="V930" s="59">
        <v>0</v>
      </c>
      <c r="W930" s="59">
        <v>0.45474410264375709</v>
      </c>
      <c r="X930" s="59">
        <v>0</v>
      </c>
      <c r="Y930" s="59">
        <v>3.5329100492662607E-2</v>
      </c>
      <c r="Z930" s="59"/>
    </row>
    <row r="931" spans="1:26">
      <c r="A931" s="93" t="s">
        <v>1081</v>
      </c>
      <c r="B931" s="93" t="s">
        <v>23</v>
      </c>
      <c r="C931" s="93" t="s">
        <v>118</v>
      </c>
      <c r="D931" s="143">
        <v>2015</v>
      </c>
      <c r="E931" s="143" t="s">
        <v>713</v>
      </c>
      <c r="F931" s="143" t="s">
        <v>147</v>
      </c>
      <c r="G931" s="145"/>
      <c r="H931" s="125">
        <v>0</v>
      </c>
      <c r="I931" s="201">
        <v>0</v>
      </c>
      <c r="J931" s="201">
        <v>0</v>
      </c>
      <c r="K931" s="201">
        <v>0</v>
      </c>
      <c r="L931" s="201">
        <v>0</v>
      </c>
      <c r="M931" s="201">
        <v>0</v>
      </c>
      <c r="N931" s="201">
        <v>0</v>
      </c>
      <c r="O931" s="201">
        <v>0</v>
      </c>
      <c r="P931" s="201"/>
      <c r="Q931" s="145"/>
      <c r="R931" s="89">
        <v>0</v>
      </c>
      <c r="S931" s="59">
        <v>0</v>
      </c>
      <c r="T931" s="59">
        <v>0</v>
      </c>
      <c r="U931" s="59">
        <v>0</v>
      </c>
      <c r="V931" s="59">
        <v>0</v>
      </c>
      <c r="W931" s="59">
        <v>0</v>
      </c>
      <c r="X931" s="59">
        <v>0</v>
      </c>
      <c r="Y931" s="59">
        <v>0</v>
      </c>
      <c r="Z931" s="59"/>
    </row>
    <row r="932" spans="1:26">
      <c r="A932" s="93" t="s">
        <v>1082</v>
      </c>
      <c r="B932" s="93" t="s">
        <v>23</v>
      </c>
      <c r="C932" s="93" t="s">
        <v>118</v>
      </c>
      <c r="D932" s="143">
        <v>2015</v>
      </c>
      <c r="E932" s="143" t="s">
        <v>713</v>
      </c>
      <c r="F932" s="143" t="s">
        <v>144</v>
      </c>
      <c r="G932" s="145"/>
      <c r="H932" s="125">
        <v>0</v>
      </c>
      <c r="I932" s="201">
        <v>0</v>
      </c>
      <c r="J932" s="201">
        <v>0</v>
      </c>
      <c r="K932" s="201">
        <v>0</v>
      </c>
      <c r="L932" s="201">
        <v>0</v>
      </c>
      <c r="M932" s="201">
        <v>0</v>
      </c>
      <c r="N932" s="201">
        <v>0</v>
      </c>
      <c r="O932" s="201">
        <v>0</v>
      </c>
      <c r="P932" s="201"/>
      <c r="Q932" s="145"/>
      <c r="R932" s="89">
        <v>0</v>
      </c>
      <c r="S932" s="59">
        <v>0</v>
      </c>
      <c r="T932" s="59">
        <v>0</v>
      </c>
      <c r="U932" s="59">
        <v>0</v>
      </c>
      <c r="V932" s="59">
        <v>0</v>
      </c>
      <c r="W932" s="59">
        <v>0</v>
      </c>
      <c r="X932" s="59">
        <v>0</v>
      </c>
      <c r="Y932" s="59">
        <v>0</v>
      </c>
      <c r="Z932" s="59"/>
    </row>
    <row r="933" spans="1:26">
      <c r="A933" s="93" t="s">
        <v>1083</v>
      </c>
      <c r="B933" s="93" t="s">
        <v>23</v>
      </c>
      <c r="C933" s="93" t="s">
        <v>118</v>
      </c>
      <c r="D933" s="143">
        <v>2015</v>
      </c>
      <c r="E933" s="143" t="s">
        <v>713</v>
      </c>
      <c r="F933" s="143" t="s">
        <v>88</v>
      </c>
      <c r="G933" s="145"/>
      <c r="H933" s="125">
        <v>0</v>
      </c>
      <c r="I933" s="201">
        <v>0</v>
      </c>
      <c r="J933" s="201">
        <v>0</v>
      </c>
      <c r="K933" s="201">
        <v>0</v>
      </c>
      <c r="L933" s="201">
        <v>0</v>
      </c>
      <c r="M933" s="201">
        <v>0</v>
      </c>
      <c r="N933" s="201">
        <v>0</v>
      </c>
      <c r="O933" s="201">
        <v>0</v>
      </c>
      <c r="P933" s="201"/>
      <c r="Q933" s="145"/>
      <c r="R933" s="89">
        <v>0</v>
      </c>
      <c r="S933" s="59">
        <v>0</v>
      </c>
      <c r="T933" s="59">
        <v>0</v>
      </c>
      <c r="U933" s="59">
        <v>0</v>
      </c>
      <c r="V933" s="59">
        <v>0</v>
      </c>
      <c r="W933" s="59">
        <v>0</v>
      </c>
      <c r="X933" s="59">
        <v>0</v>
      </c>
      <c r="Y933" s="59">
        <v>0</v>
      </c>
      <c r="Z933" s="59"/>
    </row>
    <row r="934" spans="1:26">
      <c r="A934" s="93" t="s">
        <v>1085</v>
      </c>
      <c r="B934" s="93" t="s">
        <v>23</v>
      </c>
      <c r="C934" s="93" t="s">
        <v>118</v>
      </c>
      <c r="D934" s="143">
        <v>2015</v>
      </c>
      <c r="E934" s="143" t="s">
        <v>713</v>
      </c>
      <c r="F934" s="143" t="s">
        <v>89</v>
      </c>
      <c r="G934" s="145"/>
      <c r="H934" s="125">
        <v>0</v>
      </c>
      <c r="I934" s="201">
        <v>0</v>
      </c>
      <c r="J934" s="201">
        <v>0</v>
      </c>
      <c r="K934" s="201">
        <v>0</v>
      </c>
      <c r="L934" s="201">
        <v>0</v>
      </c>
      <c r="M934" s="201">
        <v>0</v>
      </c>
      <c r="N934" s="201">
        <v>0</v>
      </c>
      <c r="O934" s="201">
        <v>0</v>
      </c>
      <c r="P934" s="201"/>
      <c r="Q934" s="145"/>
      <c r="R934" s="89">
        <v>0</v>
      </c>
      <c r="S934" s="59">
        <v>0</v>
      </c>
      <c r="T934" s="59">
        <v>0</v>
      </c>
      <c r="U934" s="59">
        <v>0</v>
      </c>
      <c r="V934" s="59">
        <v>0</v>
      </c>
      <c r="W934" s="59">
        <v>0</v>
      </c>
      <c r="X934" s="59">
        <v>0</v>
      </c>
      <c r="Y934" s="59">
        <v>0</v>
      </c>
      <c r="Z934" s="59"/>
    </row>
    <row r="935" spans="1:26">
      <c r="A935" s="93" t="s">
        <v>1088</v>
      </c>
      <c r="B935" s="93" t="s">
        <v>25</v>
      </c>
      <c r="C935" s="93" t="s">
        <v>119</v>
      </c>
      <c r="D935" s="143">
        <v>2015</v>
      </c>
      <c r="E935" s="143" t="s">
        <v>713</v>
      </c>
      <c r="F935" s="143" t="s">
        <v>8</v>
      </c>
      <c r="G935" s="145"/>
      <c r="H935" s="125">
        <v>15.217835953454628</v>
      </c>
      <c r="I935" s="201">
        <v>13.3881011066351</v>
      </c>
      <c r="J935" s="201">
        <v>1.8297348468195294</v>
      </c>
      <c r="K935" s="201">
        <v>0.99986871022038026</v>
      </c>
      <c r="L935" s="201">
        <v>1.7559164172244506</v>
      </c>
      <c r="M935" s="201">
        <v>11.553283467109555</v>
      </c>
      <c r="N935" s="201">
        <v>7.3818429595078824E-2</v>
      </c>
      <c r="O935" s="201">
        <v>0.8349489293051654</v>
      </c>
      <c r="P935" s="201"/>
      <c r="Q935" s="145"/>
      <c r="R935" s="89">
        <v>17.914739014711937</v>
      </c>
      <c r="S935" s="59">
        <v>12.359097887617779</v>
      </c>
      <c r="T935" s="59">
        <v>5.5556411270941579</v>
      </c>
      <c r="U935" s="59">
        <v>0.91030047115883772</v>
      </c>
      <c r="V935" s="59">
        <v>1.7559164172244506</v>
      </c>
      <c r="W935" s="59">
        <v>10.670782366818937</v>
      </c>
      <c r="X935" s="59">
        <v>0.28789187542080746</v>
      </c>
      <c r="Y935" s="59">
        <v>0.77801504964000423</v>
      </c>
      <c r="Z935" s="59"/>
    </row>
    <row r="936" spans="1:26">
      <c r="A936" s="93" t="s">
        <v>1090</v>
      </c>
      <c r="B936" s="93" t="s">
        <v>25</v>
      </c>
      <c r="C936" s="93" t="s">
        <v>119</v>
      </c>
      <c r="D936" s="143">
        <v>2015</v>
      </c>
      <c r="E936" s="143" t="s">
        <v>713</v>
      </c>
      <c r="F936" s="143" t="s">
        <v>2</v>
      </c>
      <c r="G936" s="145"/>
      <c r="H936" s="125">
        <v>1.88896594057102</v>
      </c>
      <c r="I936" s="201">
        <v>1.88896594057102</v>
      </c>
      <c r="J936" s="201">
        <v>0</v>
      </c>
      <c r="K936" s="201">
        <v>0</v>
      </c>
      <c r="L936" s="201">
        <v>0</v>
      </c>
      <c r="M936" s="201">
        <v>1.7628066630420336</v>
      </c>
      <c r="N936" s="201">
        <v>0</v>
      </c>
      <c r="O936" s="201">
        <v>0.12615927752898629</v>
      </c>
      <c r="P936" s="201"/>
      <c r="Q936" s="145"/>
      <c r="R936" s="89">
        <v>1.5764448623177216</v>
      </c>
      <c r="S936" s="59">
        <v>1.5764448623177216</v>
      </c>
      <c r="T936" s="59">
        <v>0</v>
      </c>
      <c r="U936" s="59">
        <v>0</v>
      </c>
      <c r="V936" s="59">
        <v>0</v>
      </c>
      <c r="W936" s="59">
        <v>1.470786675603055</v>
      </c>
      <c r="X936" s="59">
        <v>0</v>
      </c>
      <c r="Y936" s="59">
        <v>0.10565818671466667</v>
      </c>
      <c r="Z936" s="59"/>
    </row>
    <row r="937" spans="1:26">
      <c r="A937" s="93" t="s">
        <v>1092</v>
      </c>
      <c r="B937" s="93" t="s">
        <v>25</v>
      </c>
      <c r="C937" s="93" t="s">
        <v>119</v>
      </c>
      <c r="D937" s="143">
        <v>2015</v>
      </c>
      <c r="E937" s="143" t="s">
        <v>713</v>
      </c>
      <c r="F937" s="143" t="s">
        <v>3</v>
      </c>
      <c r="G937" s="145"/>
      <c r="H937" s="125">
        <v>0.66411366632444302</v>
      </c>
      <c r="I937" s="201">
        <v>0.66411366632444302</v>
      </c>
      <c r="J937" s="201">
        <v>0</v>
      </c>
      <c r="K937" s="201">
        <v>0</v>
      </c>
      <c r="L937" s="201">
        <v>0</v>
      </c>
      <c r="M937" s="201">
        <v>0.62226991580107649</v>
      </c>
      <c r="N937" s="201">
        <v>0</v>
      </c>
      <c r="O937" s="201">
        <v>4.1843750523366578E-2</v>
      </c>
      <c r="P937" s="201"/>
      <c r="Q937" s="145"/>
      <c r="R937" s="89">
        <v>0.50291799004412951</v>
      </c>
      <c r="S937" s="59">
        <v>0.50291799004412951</v>
      </c>
      <c r="T937" s="59">
        <v>0</v>
      </c>
      <c r="U937" s="59">
        <v>0</v>
      </c>
      <c r="V937" s="59">
        <v>0</v>
      </c>
      <c r="W937" s="59">
        <v>0.47122846038756006</v>
      </c>
      <c r="X937" s="59">
        <v>0</v>
      </c>
      <c r="Y937" s="59">
        <v>3.1689529656569446E-2</v>
      </c>
      <c r="Z937" s="59"/>
    </row>
    <row r="938" spans="1:26">
      <c r="A938" s="93" t="s">
        <v>1094</v>
      </c>
      <c r="B938" s="93" t="s">
        <v>25</v>
      </c>
      <c r="C938" s="93" t="s">
        <v>119</v>
      </c>
      <c r="D938" s="143">
        <v>2015</v>
      </c>
      <c r="E938" s="143" t="s">
        <v>713</v>
      </c>
      <c r="F938" s="143" t="s">
        <v>5</v>
      </c>
      <c r="G938" s="145"/>
      <c r="H938" s="125">
        <v>4.0957942001514109E-3</v>
      </c>
      <c r="I938" s="201">
        <v>4.0957942001514109E-3</v>
      </c>
      <c r="J938" s="201">
        <v>0</v>
      </c>
      <c r="K938" s="201">
        <v>0</v>
      </c>
      <c r="L938" s="201">
        <v>0</v>
      </c>
      <c r="M938" s="201">
        <v>3.8212545623816582E-3</v>
      </c>
      <c r="N938" s="201">
        <v>0</v>
      </c>
      <c r="O938" s="201">
        <v>2.7453963776975234E-4</v>
      </c>
      <c r="P938" s="201"/>
      <c r="Q938" s="145"/>
      <c r="R938" s="89">
        <v>2.6550865001878808E-3</v>
      </c>
      <c r="S938" s="59">
        <v>2.6550865001878808E-3</v>
      </c>
      <c r="T938" s="59">
        <v>0</v>
      </c>
      <c r="U938" s="59">
        <v>0</v>
      </c>
      <c r="V938" s="59">
        <v>0</v>
      </c>
      <c r="W938" s="59">
        <v>2.4774053494395218E-3</v>
      </c>
      <c r="X938" s="59">
        <v>0</v>
      </c>
      <c r="Y938" s="59">
        <v>1.7768115074835879E-4</v>
      </c>
      <c r="Z938" s="59"/>
    </row>
    <row r="939" spans="1:26">
      <c r="A939" s="93" t="s">
        <v>1096</v>
      </c>
      <c r="B939" s="93" t="s">
        <v>25</v>
      </c>
      <c r="C939" s="93" t="s">
        <v>119</v>
      </c>
      <c r="D939" s="143">
        <v>2015</v>
      </c>
      <c r="E939" s="143" t="s">
        <v>713</v>
      </c>
      <c r="F939" s="143" t="s">
        <v>6</v>
      </c>
      <c r="G939" s="145"/>
      <c r="H939" s="125">
        <v>3.1306862668729805</v>
      </c>
      <c r="I939" s="201">
        <v>1.3009514200534513</v>
      </c>
      <c r="J939" s="201">
        <v>1.8297348468195294</v>
      </c>
      <c r="K939" s="201">
        <v>0.99986871022038026</v>
      </c>
      <c r="L939" s="201">
        <v>1.7559164172244506</v>
      </c>
      <c r="M939" s="201">
        <v>0.28190596601736506</v>
      </c>
      <c r="N939" s="201">
        <v>7.3818429595078824E-2</v>
      </c>
      <c r="O939" s="201">
        <v>1.9176743815706037E-2</v>
      </c>
      <c r="P939" s="201"/>
      <c r="Q939" s="145"/>
      <c r="R939" s="89">
        <v>6.7659992600958692</v>
      </c>
      <c r="S939" s="59">
        <v>1.2103581330017112</v>
      </c>
      <c r="T939" s="59">
        <v>5.5556411270941579</v>
      </c>
      <c r="U939" s="59">
        <v>0.91030047115883772</v>
      </c>
      <c r="V939" s="59">
        <v>1.7559164172244506</v>
      </c>
      <c r="W939" s="59">
        <v>0.27626784669701726</v>
      </c>
      <c r="X939" s="59">
        <v>0.28789187542080746</v>
      </c>
      <c r="Y939" s="59">
        <v>2.3789815145856357E-2</v>
      </c>
      <c r="Z939" s="59"/>
    </row>
    <row r="940" spans="1:26">
      <c r="A940" s="93" t="s">
        <v>1098</v>
      </c>
      <c r="B940" s="93" t="s">
        <v>25</v>
      </c>
      <c r="C940" s="93" t="s">
        <v>119</v>
      </c>
      <c r="D940" s="143">
        <v>2015</v>
      </c>
      <c r="E940" s="143" t="s">
        <v>713</v>
      </c>
      <c r="F940" s="143" t="s">
        <v>12</v>
      </c>
      <c r="G940" s="145"/>
      <c r="H940" s="125">
        <v>8.7527124877664253</v>
      </c>
      <c r="I940" s="201">
        <v>8.7527124877664253</v>
      </c>
      <c r="J940" s="201">
        <v>0</v>
      </c>
      <c r="K940" s="201">
        <v>0</v>
      </c>
      <c r="L940" s="201">
        <v>0</v>
      </c>
      <c r="M940" s="201">
        <v>8.1614306305148681</v>
      </c>
      <c r="N940" s="201">
        <v>0</v>
      </c>
      <c r="O940" s="201">
        <v>0.59128185725155757</v>
      </c>
      <c r="P940" s="201"/>
      <c r="Q940" s="145"/>
      <c r="R940" s="89">
        <v>8.3662045689910034</v>
      </c>
      <c r="S940" s="59">
        <v>8.3662045689910034</v>
      </c>
      <c r="T940" s="59">
        <v>0</v>
      </c>
      <c r="U940" s="59">
        <v>0</v>
      </c>
      <c r="V940" s="59">
        <v>0</v>
      </c>
      <c r="W940" s="59">
        <v>7.8008050109841127</v>
      </c>
      <c r="X940" s="59">
        <v>0</v>
      </c>
      <c r="Y940" s="59">
        <v>0.5653995580068909</v>
      </c>
      <c r="Z940" s="59"/>
    </row>
    <row r="941" spans="1:26">
      <c r="A941" s="93" t="s">
        <v>1100</v>
      </c>
      <c r="B941" s="93" t="s">
        <v>25</v>
      </c>
      <c r="C941" s="93" t="s">
        <v>119</v>
      </c>
      <c r="D941" s="143">
        <v>2015</v>
      </c>
      <c r="E941" s="143" t="s">
        <v>713</v>
      </c>
      <c r="F941" s="143" t="s">
        <v>105</v>
      </c>
      <c r="G941" s="145"/>
      <c r="H941" s="125">
        <v>0</v>
      </c>
      <c r="I941" s="201">
        <v>0</v>
      </c>
      <c r="J941" s="201">
        <v>0</v>
      </c>
      <c r="K941" s="201">
        <v>0</v>
      </c>
      <c r="L941" s="201">
        <v>0</v>
      </c>
      <c r="M941" s="201">
        <v>0</v>
      </c>
      <c r="N941" s="201">
        <v>0</v>
      </c>
      <c r="O941" s="201">
        <v>0</v>
      </c>
      <c r="P941" s="201"/>
      <c r="Q941" s="145"/>
      <c r="R941" s="89">
        <v>0</v>
      </c>
      <c r="S941" s="59">
        <v>0</v>
      </c>
      <c r="T941" s="59">
        <v>0</v>
      </c>
      <c r="U941" s="59">
        <v>0</v>
      </c>
      <c r="V941" s="59">
        <v>0</v>
      </c>
      <c r="W941" s="59">
        <v>0</v>
      </c>
      <c r="X941" s="59">
        <v>0</v>
      </c>
      <c r="Y941" s="59">
        <v>0</v>
      </c>
      <c r="Z941" s="59"/>
    </row>
    <row r="942" spans="1:26">
      <c r="A942" s="93" t="s">
        <v>1102</v>
      </c>
      <c r="B942" s="93" t="s">
        <v>25</v>
      </c>
      <c r="C942" s="93" t="s">
        <v>119</v>
      </c>
      <c r="D942" s="143">
        <v>2015</v>
      </c>
      <c r="E942" s="143" t="s">
        <v>713</v>
      </c>
      <c r="F942" s="143" t="s">
        <v>106</v>
      </c>
      <c r="G942" s="145"/>
      <c r="H942" s="125">
        <v>0</v>
      </c>
      <c r="I942" s="201">
        <v>0</v>
      </c>
      <c r="J942" s="201">
        <v>0</v>
      </c>
      <c r="K942" s="201">
        <v>0</v>
      </c>
      <c r="L942" s="201">
        <v>0</v>
      </c>
      <c r="M942" s="201">
        <v>0</v>
      </c>
      <c r="N942" s="201">
        <v>0</v>
      </c>
      <c r="O942" s="201">
        <v>0</v>
      </c>
      <c r="P942" s="201"/>
      <c r="Q942" s="145"/>
      <c r="R942" s="89">
        <v>0</v>
      </c>
      <c r="S942" s="59">
        <v>0</v>
      </c>
      <c r="T942" s="59">
        <v>0</v>
      </c>
      <c r="U942" s="59">
        <v>0</v>
      </c>
      <c r="V942" s="59">
        <v>0</v>
      </c>
      <c r="W942" s="59">
        <v>0</v>
      </c>
      <c r="X942" s="59">
        <v>0</v>
      </c>
      <c r="Y942" s="59">
        <v>0</v>
      </c>
      <c r="Z942" s="59"/>
    </row>
    <row r="943" spans="1:26">
      <c r="A943" s="93" t="s">
        <v>1103</v>
      </c>
      <c r="B943" s="93" t="s">
        <v>25</v>
      </c>
      <c r="C943" s="93" t="s">
        <v>119</v>
      </c>
      <c r="D943" s="143">
        <v>2015</v>
      </c>
      <c r="E943" s="143" t="s">
        <v>713</v>
      </c>
      <c r="F943" s="143" t="s">
        <v>4</v>
      </c>
      <c r="G943" s="145"/>
      <c r="H943" s="125">
        <v>0.59278279697971437</v>
      </c>
      <c r="I943" s="201">
        <v>0.59278279697971437</v>
      </c>
      <c r="J943" s="201">
        <v>0</v>
      </c>
      <c r="K943" s="201">
        <v>0</v>
      </c>
      <c r="L943" s="201">
        <v>0</v>
      </c>
      <c r="M943" s="201">
        <v>0.55066292692523722</v>
      </c>
      <c r="N943" s="201">
        <v>0</v>
      </c>
      <c r="O943" s="201">
        <v>4.2119870054477142E-2</v>
      </c>
      <c r="P943" s="201"/>
      <c r="Q943" s="145"/>
      <c r="R943" s="89">
        <v>0.44865301970110311</v>
      </c>
      <c r="S943" s="59">
        <v>0.44865301970110311</v>
      </c>
      <c r="T943" s="59">
        <v>0</v>
      </c>
      <c r="U943" s="59">
        <v>0</v>
      </c>
      <c r="V943" s="59">
        <v>0</v>
      </c>
      <c r="W943" s="59">
        <v>0.41668662239028392</v>
      </c>
      <c r="X943" s="59">
        <v>0</v>
      </c>
      <c r="Y943" s="59">
        <v>3.1966397310819197E-2</v>
      </c>
      <c r="Z943" s="59"/>
    </row>
    <row r="944" spans="1:26">
      <c r="A944" s="93" t="s">
        <v>1105</v>
      </c>
      <c r="B944" s="93" t="s">
        <v>25</v>
      </c>
      <c r="C944" s="93" t="s">
        <v>119</v>
      </c>
      <c r="D944" s="143">
        <v>2015</v>
      </c>
      <c r="E944" s="143" t="s">
        <v>713</v>
      </c>
      <c r="F944" s="143" t="s">
        <v>84</v>
      </c>
      <c r="G944" s="145"/>
      <c r="H944" s="125">
        <v>0.11889461587177322</v>
      </c>
      <c r="I944" s="201">
        <v>0.11889461587177322</v>
      </c>
      <c r="J944" s="201">
        <v>0</v>
      </c>
      <c r="K944" s="201">
        <v>0</v>
      </c>
      <c r="L944" s="201">
        <v>0</v>
      </c>
      <c r="M944" s="201">
        <v>0.10979833158484592</v>
      </c>
      <c r="N944" s="201">
        <v>0</v>
      </c>
      <c r="O944" s="201">
        <v>9.0962842869272958E-3</v>
      </c>
      <c r="P944" s="201"/>
      <c r="Q944" s="145"/>
      <c r="R944" s="89">
        <v>0.11418119307234958</v>
      </c>
      <c r="S944" s="59">
        <v>0.11418119307234958</v>
      </c>
      <c r="T944" s="59">
        <v>0</v>
      </c>
      <c r="U944" s="59">
        <v>0</v>
      </c>
      <c r="V944" s="59">
        <v>0</v>
      </c>
      <c r="W944" s="59">
        <v>0.10542158180967712</v>
      </c>
      <c r="X944" s="59">
        <v>0</v>
      </c>
      <c r="Y944" s="59">
        <v>8.7596112626724745E-3</v>
      </c>
      <c r="Z944" s="59"/>
    </row>
    <row r="945" spans="1:26">
      <c r="A945" s="93" t="s">
        <v>1107</v>
      </c>
      <c r="B945" s="93" t="s">
        <v>25</v>
      </c>
      <c r="C945" s="93" t="s">
        <v>119</v>
      </c>
      <c r="D945" s="143">
        <v>2015</v>
      </c>
      <c r="E945" s="143" t="s">
        <v>713</v>
      </c>
      <c r="F945" s="143" t="s">
        <v>109</v>
      </c>
      <c r="G945" s="145"/>
      <c r="H945" s="125">
        <v>6.5584384868121098E-2</v>
      </c>
      <c r="I945" s="201">
        <v>6.5584384868121098E-2</v>
      </c>
      <c r="J945" s="201">
        <v>0</v>
      </c>
      <c r="K945" s="201">
        <v>0</v>
      </c>
      <c r="L945" s="201">
        <v>0</v>
      </c>
      <c r="M945" s="201">
        <v>6.0587778661746354E-2</v>
      </c>
      <c r="N945" s="201">
        <v>0</v>
      </c>
      <c r="O945" s="201">
        <v>4.9966062063747452E-3</v>
      </c>
      <c r="P945" s="201"/>
      <c r="Q945" s="145"/>
      <c r="R945" s="89">
        <v>0.13768303398957463</v>
      </c>
      <c r="S945" s="59">
        <v>0.13768303398957463</v>
      </c>
      <c r="T945" s="59">
        <v>0</v>
      </c>
      <c r="U945" s="59">
        <v>0</v>
      </c>
      <c r="V945" s="59">
        <v>0</v>
      </c>
      <c r="W945" s="59">
        <v>0.12710876359779366</v>
      </c>
      <c r="X945" s="59">
        <v>0</v>
      </c>
      <c r="Y945" s="59">
        <v>1.0574270391780953E-2</v>
      </c>
      <c r="Z945" s="59"/>
    </row>
    <row r="946" spans="1:26">
      <c r="A946" s="93" t="s">
        <v>1108</v>
      </c>
      <c r="B946" s="93" t="s">
        <v>25</v>
      </c>
      <c r="C946" s="93" t="s">
        <v>119</v>
      </c>
      <c r="D946" s="143">
        <v>2015</v>
      </c>
      <c r="E946" s="143" t="s">
        <v>713</v>
      </c>
      <c r="F946" s="143" t="s">
        <v>147</v>
      </c>
      <c r="G946" s="145"/>
      <c r="H946" s="125">
        <v>0</v>
      </c>
      <c r="I946" s="201">
        <v>0</v>
      </c>
      <c r="J946" s="201">
        <v>0</v>
      </c>
      <c r="K946" s="201">
        <v>0</v>
      </c>
      <c r="L946" s="201">
        <v>0</v>
      </c>
      <c r="M946" s="201">
        <v>0</v>
      </c>
      <c r="N946" s="201">
        <v>0</v>
      </c>
      <c r="O946" s="201">
        <v>0</v>
      </c>
      <c r="P946" s="201"/>
      <c r="Q946" s="145"/>
      <c r="R946" s="89">
        <v>0</v>
      </c>
      <c r="S946" s="59">
        <v>0</v>
      </c>
      <c r="T946" s="59">
        <v>0</v>
      </c>
      <c r="U946" s="59">
        <v>0</v>
      </c>
      <c r="V946" s="59">
        <v>0</v>
      </c>
      <c r="W946" s="59">
        <v>0</v>
      </c>
      <c r="X946" s="59">
        <v>0</v>
      </c>
      <c r="Y946" s="59">
        <v>0</v>
      </c>
      <c r="Z946" s="59"/>
    </row>
    <row r="947" spans="1:26">
      <c r="A947" s="93" t="s">
        <v>1109</v>
      </c>
      <c r="B947" s="93" t="s">
        <v>25</v>
      </c>
      <c r="C947" s="93" t="s">
        <v>119</v>
      </c>
      <c r="D947" s="143">
        <v>2015</v>
      </c>
      <c r="E947" s="143" t="s">
        <v>713</v>
      </c>
      <c r="F947" s="143" t="s">
        <v>144</v>
      </c>
      <c r="G947" s="145"/>
      <c r="H947" s="125">
        <v>0</v>
      </c>
      <c r="I947" s="201">
        <v>0</v>
      </c>
      <c r="J947" s="201">
        <v>0</v>
      </c>
      <c r="K947" s="201">
        <v>0</v>
      </c>
      <c r="L947" s="201">
        <v>0</v>
      </c>
      <c r="M947" s="201">
        <v>0</v>
      </c>
      <c r="N947" s="201">
        <v>0</v>
      </c>
      <c r="O947" s="201">
        <v>0</v>
      </c>
      <c r="P947" s="201"/>
      <c r="Q947" s="145"/>
      <c r="R947" s="89">
        <v>0</v>
      </c>
      <c r="S947" s="59">
        <v>0</v>
      </c>
      <c r="T947" s="59">
        <v>0</v>
      </c>
      <c r="U947" s="59">
        <v>0</v>
      </c>
      <c r="V947" s="59">
        <v>0</v>
      </c>
      <c r="W947" s="59">
        <v>0</v>
      </c>
      <c r="X947" s="59">
        <v>0</v>
      </c>
      <c r="Y947" s="59">
        <v>0</v>
      </c>
      <c r="Z947" s="59"/>
    </row>
    <row r="948" spans="1:26">
      <c r="A948" s="93" t="s">
        <v>1110</v>
      </c>
      <c r="B948" s="93" t="s">
        <v>25</v>
      </c>
      <c r="C948" s="93" t="s">
        <v>119</v>
      </c>
      <c r="D948" s="143">
        <v>2015</v>
      </c>
      <c r="E948" s="143" t="s">
        <v>713</v>
      </c>
      <c r="F948" s="143" t="s">
        <v>88</v>
      </c>
      <c r="G948" s="145"/>
      <c r="H948" s="125">
        <v>0</v>
      </c>
      <c r="I948" s="201">
        <v>0</v>
      </c>
      <c r="J948" s="201">
        <v>0</v>
      </c>
      <c r="K948" s="201">
        <v>0</v>
      </c>
      <c r="L948" s="201">
        <v>0</v>
      </c>
      <c r="M948" s="201">
        <v>0</v>
      </c>
      <c r="N948" s="201">
        <v>0</v>
      </c>
      <c r="O948" s="201">
        <v>0</v>
      </c>
      <c r="P948" s="201"/>
      <c r="Q948" s="145"/>
      <c r="R948" s="89">
        <v>0</v>
      </c>
      <c r="S948" s="59">
        <v>0</v>
      </c>
      <c r="T948" s="59">
        <v>0</v>
      </c>
      <c r="U948" s="59">
        <v>0</v>
      </c>
      <c r="V948" s="59">
        <v>0</v>
      </c>
      <c r="W948" s="59">
        <v>0</v>
      </c>
      <c r="X948" s="59">
        <v>0</v>
      </c>
      <c r="Y948" s="59">
        <v>0</v>
      </c>
      <c r="Z948" s="59"/>
    </row>
    <row r="949" spans="1:26">
      <c r="A949" s="93" t="s">
        <v>1112</v>
      </c>
      <c r="B949" s="93" t="s">
        <v>25</v>
      </c>
      <c r="C949" s="93" t="s">
        <v>119</v>
      </c>
      <c r="D949" s="143">
        <v>2015</v>
      </c>
      <c r="E949" s="143" t="s">
        <v>713</v>
      </c>
      <c r="F949" s="143" t="s">
        <v>89</v>
      </c>
      <c r="G949" s="145"/>
      <c r="H949" s="125">
        <v>0</v>
      </c>
      <c r="I949" s="201">
        <v>0</v>
      </c>
      <c r="J949" s="201">
        <v>0</v>
      </c>
      <c r="K949" s="201">
        <v>0</v>
      </c>
      <c r="L949" s="201">
        <v>0</v>
      </c>
      <c r="M949" s="201">
        <v>0</v>
      </c>
      <c r="N949" s="201">
        <v>0</v>
      </c>
      <c r="O949" s="201">
        <v>0</v>
      </c>
      <c r="P949" s="201"/>
      <c r="Q949" s="145"/>
      <c r="R949" s="89">
        <v>0</v>
      </c>
      <c r="S949" s="59">
        <v>0</v>
      </c>
      <c r="T949" s="59">
        <v>0</v>
      </c>
      <c r="U949" s="59">
        <v>0</v>
      </c>
      <c r="V949" s="59">
        <v>0</v>
      </c>
      <c r="W949" s="59">
        <v>0</v>
      </c>
      <c r="X949" s="59">
        <v>0</v>
      </c>
      <c r="Y949" s="59">
        <v>0</v>
      </c>
      <c r="Z949" s="59"/>
    </row>
    <row r="950" spans="1:26">
      <c r="A950" s="93" t="s">
        <v>1115</v>
      </c>
      <c r="B950" s="93" t="s">
        <v>27</v>
      </c>
      <c r="C950" s="93" t="s">
        <v>119</v>
      </c>
      <c r="D950" s="143">
        <v>2015</v>
      </c>
      <c r="E950" s="143" t="s">
        <v>713</v>
      </c>
      <c r="F950" s="143" t="s">
        <v>8</v>
      </c>
      <c r="G950" s="145"/>
      <c r="H950" s="125">
        <v>3.0690228167322586</v>
      </c>
      <c r="I950" s="201">
        <v>2.9837026688354751</v>
      </c>
      <c r="J950" s="201">
        <v>8.5320147896783646E-2</v>
      </c>
      <c r="K950" s="201">
        <v>0.20312973491759068</v>
      </c>
      <c r="L950" s="201">
        <v>7.8372639038431946E-2</v>
      </c>
      <c r="M950" s="201">
        <v>2.6516871147244059</v>
      </c>
      <c r="N950" s="201">
        <v>6.947508858351702E-3</v>
      </c>
      <c r="O950" s="201">
        <v>0.12888581919347847</v>
      </c>
      <c r="P950" s="201"/>
      <c r="Q950" s="145"/>
      <c r="R950" s="89">
        <v>2.9210228963356841</v>
      </c>
      <c r="S950" s="59">
        <v>2.6588096946728168</v>
      </c>
      <c r="T950" s="59">
        <v>0.26221320166286749</v>
      </c>
      <c r="U950" s="59">
        <v>0.18493337326367276</v>
      </c>
      <c r="V950" s="59">
        <v>7.8372639038431946E-2</v>
      </c>
      <c r="W950" s="59">
        <v>2.3582512768949235</v>
      </c>
      <c r="X950" s="59">
        <v>2.7095284547571642E-2</v>
      </c>
      <c r="Y950" s="59">
        <v>0.11562504451422051</v>
      </c>
      <c r="Z950" s="59"/>
    </row>
    <row r="951" spans="1:26">
      <c r="A951" s="93" t="s">
        <v>1117</v>
      </c>
      <c r="B951" s="93" t="s">
        <v>27</v>
      </c>
      <c r="C951" s="93" t="s">
        <v>119</v>
      </c>
      <c r="D951" s="143">
        <v>2015</v>
      </c>
      <c r="E951" s="143" t="s">
        <v>713</v>
      </c>
      <c r="F951" s="143" t="s">
        <v>2</v>
      </c>
      <c r="G951" s="145"/>
      <c r="H951" s="125">
        <v>0.82289322941076937</v>
      </c>
      <c r="I951" s="201">
        <v>0.82289322941076937</v>
      </c>
      <c r="J951" s="201">
        <v>0</v>
      </c>
      <c r="K951" s="201">
        <v>0</v>
      </c>
      <c r="L951" s="201">
        <v>0</v>
      </c>
      <c r="M951" s="201">
        <v>0.78313812174440278</v>
      </c>
      <c r="N951" s="201">
        <v>0</v>
      </c>
      <c r="O951" s="201">
        <v>3.9755107666366619E-2</v>
      </c>
      <c r="P951" s="201"/>
      <c r="Q951" s="145"/>
      <c r="R951" s="89">
        <v>0.6996843253899363</v>
      </c>
      <c r="S951" s="59">
        <v>0.6996843253899363</v>
      </c>
      <c r="T951" s="59">
        <v>0</v>
      </c>
      <c r="U951" s="59">
        <v>0</v>
      </c>
      <c r="V951" s="59">
        <v>0</v>
      </c>
      <c r="W951" s="59">
        <v>0.66578348372600327</v>
      </c>
      <c r="X951" s="59">
        <v>0</v>
      </c>
      <c r="Y951" s="59">
        <v>3.3900841663932986E-2</v>
      </c>
      <c r="Z951" s="59"/>
    </row>
    <row r="952" spans="1:26">
      <c r="A952" s="93" t="s">
        <v>1119</v>
      </c>
      <c r="B952" s="93" t="s">
        <v>27</v>
      </c>
      <c r="C952" s="93" t="s">
        <v>119</v>
      </c>
      <c r="D952" s="143">
        <v>2015</v>
      </c>
      <c r="E952" s="143" t="s">
        <v>713</v>
      </c>
      <c r="F952" s="143" t="s">
        <v>3</v>
      </c>
      <c r="G952" s="145"/>
      <c r="H952" s="125">
        <v>0.34929404595207281</v>
      </c>
      <c r="I952" s="201">
        <v>0.34929404595207281</v>
      </c>
      <c r="J952" s="201">
        <v>0</v>
      </c>
      <c r="K952" s="201">
        <v>0</v>
      </c>
      <c r="L952" s="201">
        <v>0</v>
      </c>
      <c r="M952" s="201">
        <v>0.33461860749543376</v>
      </c>
      <c r="N952" s="201">
        <v>0</v>
      </c>
      <c r="O952" s="201">
        <v>1.4675438456639047E-2</v>
      </c>
      <c r="P952" s="201"/>
      <c r="Q952" s="145"/>
      <c r="R952" s="89">
        <v>0.26453041554904572</v>
      </c>
      <c r="S952" s="59">
        <v>0.26453041554904572</v>
      </c>
      <c r="T952" s="59">
        <v>0</v>
      </c>
      <c r="U952" s="59">
        <v>0</v>
      </c>
      <c r="V952" s="59">
        <v>0</v>
      </c>
      <c r="W952" s="59">
        <v>0.2534187937111097</v>
      </c>
      <c r="X952" s="59">
        <v>0</v>
      </c>
      <c r="Y952" s="59">
        <v>1.1111621837935994E-2</v>
      </c>
      <c r="Z952" s="59"/>
    </row>
    <row r="953" spans="1:26">
      <c r="A953" s="93" t="s">
        <v>1121</v>
      </c>
      <c r="B953" s="93" t="s">
        <v>27</v>
      </c>
      <c r="C953" s="93" t="s">
        <v>119</v>
      </c>
      <c r="D953" s="143">
        <v>2015</v>
      </c>
      <c r="E953" s="143" t="s">
        <v>713</v>
      </c>
      <c r="F953" s="143" t="s">
        <v>5</v>
      </c>
      <c r="G953" s="145"/>
      <c r="H953" s="125">
        <v>2.6875057460172207E-2</v>
      </c>
      <c r="I953" s="201">
        <v>2.6875057460172207E-2</v>
      </c>
      <c r="J953" s="201">
        <v>0</v>
      </c>
      <c r="K953" s="201">
        <v>0</v>
      </c>
      <c r="L953" s="201">
        <v>0</v>
      </c>
      <c r="M953" s="201">
        <v>2.5725119487583728E-2</v>
      </c>
      <c r="N953" s="201">
        <v>0</v>
      </c>
      <c r="O953" s="201">
        <v>1.149937972588477E-3</v>
      </c>
      <c r="P953" s="201"/>
      <c r="Q953" s="145"/>
      <c r="R953" s="89">
        <v>1.646562276251429E-2</v>
      </c>
      <c r="S953" s="59">
        <v>1.646562276251429E-2</v>
      </c>
      <c r="T953" s="59">
        <v>0</v>
      </c>
      <c r="U953" s="59">
        <v>0</v>
      </c>
      <c r="V953" s="59">
        <v>0</v>
      </c>
      <c r="W953" s="59">
        <v>1.5761356650309522E-2</v>
      </c>
      <c r="X953" s="59">
        <v>0</v>
      </c>
      <c r="Y953" s="59">
        <v>7.042661122047681E-4</v>
      </c>
      <c r="Z953" s="59"/>
    </row>
    <row r="954" spans="1:26">
      <c r="A954" s="93" t="s">
        <v>1123</v>
      </c>
      <c r="B954" s="93" t="s">
        <v>27</v>
      </c>
      <c r="C954" s="93" t="s">
        <v>119</v>
      </c>
      <c r="D954" s="143">
        <v>2015</v>
      </c>
      <c r="E954" s="143" t="s">
        <v>713</v>
      </c>
      <c r="F954" s="143" t="s">
        <v>6</v>
      </c>
      <c r="G954" s="145"/>
      <c r="H954" s="125">
        <v>0.32398538408566269</v>
      </c>
      <c r="I954" s="201">
        <v>0.23866523618887905</v>
      </c>
      <c r="J954" s="201">
        <v>8.5320147896783646E-2</v>
      </c>
      <c r="K954" s="201">
        <v>0.20312973491759068</v>
      </c>
      <c r="L954" s="201">
        <v>7.8372639038431946E-2</v>
      </c>
      <c r="M954" s="201">
        <v>3.3963797489564219E-2</v>
      </c>
      <c r="N954" s="201">
        <v>6.947508858351702E-3</v>
      </c>
      <c r="O954" s="201">
        <v>1.5717037817241611E-3</v>
      </c>
      <c r="P954" s="201"/>
      <c r="Q954" s="145"/>
      <c r="R954" s="89">
        <v>0.48267745645925975</v>
      </c>
      <c r="S954" s="59">
        <v>0.22046425479639226</v>
      </c>
      <c r="T954" s="59">
        <v>0.26221320166286749</v>
      </c>
      <c r="U954" s="59">
        <v>0.18493337326367276</v>
      </c>
      <c r="V954" s="59">
        <v>7.8372639038431946E-2</v>
      </c>
      <c r="W954" s="59">
        <v>3.3284521539772856E-2</v>
      </c>
      <c r="X954" s="59">
        <v>2.7095284547571642E-2</v>
      </c>
      <c r="Y954" s="59">
        <v>2.246359992946638E-3</v>
      </c>
      <c r="Z954" s="59"/>
    </row>
    <row r="955" spans="1:26">
      <c r="A955" s="93" t="s">
        <v>1125</v>
      </c>
      <c r="B955" s="93" t="s">
        <v>27</v>
      </c>
      <c r="C955" s="93" t="s">
        <v>119</v>
      </c>
      <c r="D955" s="143">
        <v>2015</v>
      </c>
      <c r="E955" s="143" t="s">
        <v>713</v>
      </c>
      <c r="F955" s="143" t="s">
        <v>12</v>
      </c>
      <c r="G955" s="145"/>
      <c r="H955" s="125">
        <v>1.3109116199363395</v>
      </c>
      <c r="I955" s="201">
        <v>1.3109116199363395</v>
      </c>
      <c r="J955" s="201">
        <v>0</v>
      </c>
      <c r="K955" s="201">
        <v>0</v>
      </c>
      <c r="L955" s="201">
        <v>0</v>
      </c>
      <c r="M955" s="201">
        <v>1.2502458489072994</v>
      </c>
      <c r="N955" s="201">
        <v>0</v>
      </c>
      <c r="O955" s="201">
        <v>6.066577102904025E-2</v>
      </c>
      <c r="P955" s="201"/>
      <c r="Q955" s="145"/>
      <c r="R955" s="89">
        <v>1.2527949428344136</v>
      </c>
      <c r="S955" s="59">
        <v>1.2527949428344136</v>
      </c>
      <c r="T955" s="59">
        <v>0</v>
      </c>
      <c r="U955" s="59">
        <v>0</v>
      </c>
      <c r="V955" s="59">
        <v>0</v>
      </c>
      <c r="W955" s="59">
        <v>1.1947868658874174</v>
      </c>
      <c r="X955" s="59">
        <v>0</v>
      </c>
      <c r="Y955" s="59">
        <v>5.8008076946996202E-2</v>
      </c>
      <c r="Z955" s="59"/>
    </row>
    <row r="956" spans="1:26">
      <c r="A956" s="93" t="s">
        <v>1127</v>
      </c>
      <c r="B956" s="93" t="s">
        <v>27</v>
      </c>
      <c r="C956" s="93" t="s">
        <v>119</v>
      </c>
      <c r="D956" s="143">
        <v>2015</v>
      </c>
      <c r="E956" s="143" t="s">
        <v>713</v>
      </c>
      <c r="F956" s="143" t="s">
        <v>105</v>
      </c>
      <c r="G956" s="145"/>
      <c r="H956" s="125">
        <v>0</v>
      </c>
      <c r="I956" s="201">
        <v>0</v>
      </c>
      <c r="J956" s="201">
        <v>0</v>
      </c>
      <c r="K956" s="201">
        <v>0</v>
      </c>
      <c r="L956" s="201">
        <v>0</v>
      </c>
      <c r="M956" s="201">
        <v>0</v>
      </c>
      <c r="N956" s="201">
        <v>0</v>
      </c>
      <c r="O956" s="201">
        <v>0</v>
      </c>
      <c r="P956" s="201"/>
      <c r="Q956" s="145"/>
      <c r="R956" s="89">
        <v>0</v>
      </c>
      <c r="S956" s="59">
        <v>0</v>
      </c>
      <c r="T956" s="59">
        <v>0</v>
      </c>
      <c r="U956" s="59">
        <v>0</v>
      </c>
      <c r="V956" s="59">
        <v>0</v>
      </c>
      <c r="W956" s="59">
        <v>0</v>
      </c>
      <c r="X956" s="59">
        <v>0</v>
      </c>
      <c r="Y956" s="59">
        <v>0</v>
      </c>
      <c r="Z956" s="59"/>
    </row>
    <row r="957" spans="1:26">
      <c r="A957" s="93" t="s">
        <v>1129</v>
      </c>
      <c r="B957" s="93" t="s">
        <v>27</v>
      </c>
      <c r="C957" s="93" t="s">
        <v>119</v>
      </c>
      <c r="D957" s="143">
        <v>2015</v>
      </c>
      <c r="E957" s="143" t="s">
        <v>713</v>
      </c>
      <c r="F957" s="143" t="s">
        <v>106</v>
      </c>
      <c r="G957" s="145"/>
      <c r="H957" s="125">
        <v>0</v>
      </c>
      <c r="I957" s="201">
        <v>0</v>
      </c>
      <c r="J957" s="201">
        <v>0</v>
      </c>
      <c r="K957" s="201">
        <v>0</v>
      </c>
      <c r="L957" s="201">
        <v>0</v>
      </c>
      <c r="M957" s="201">
        <v>0</v>
      </c>
      <c r="N957" s="201">
        <v>0</v>
      </c>
      <c r="O957" s="201">
        <v>0</v>
      </c>
      <c r="P957" s="201"/>
      <c r="Q957" s="145"/>
      <c r="R957" s="89">
        <v>0</v>
      </c>
      <c r="S957" s="59">
        <v>0</v>
      </c>
      <c r="T957" s="59">
        <v>0</v>
      </c>
      <c r="U957" s="59">
        <v>0</v>
      </c>
      <c r="V957" s="59">
        <v>0</v>
      </c>
      <c r="W957" s="59">
        <v>0</v>
      </c>
      <c r="X957" s="59">
        <v>0</v>
      </c>
      <c r="Y957" s="59">
        <v>0</v>
      </c>
      <c r="Z957" s="59"/>
    </row>
    <row r="958" spans="1:26">
      <c r="A958" s="93" t="s">
        <v>1130</v>
      </c>
      <c r="B958" s="93" t="s">
        <v>27</v>
      </c>
      <c r="C958" s="93" t="s">
        <v>119</v>
      </c>
      <c r="D958" s="143">
        <v>2015</v>
      </c>
      <c r="E958" s="143" t="s">
        <v>713</v>
      </c>
      <c r="F958" s="143" t="s">
        <v>4</v>
      </c>
      <c r="G958" s="145"/>
      <c r="H958" s="125">
        <v>0.139480582941685</v>
      </c>
      <c r="I958" s="201">
        <v>0.139480582941685</v>
      </c>
      <c r="J958" s="201">
        <v>0</v>
      </c>
      <c r="K958" s="201">
        <v>0</v>
      </c>
      <c r="L958" s="201">
        <v>0</v>
      </c>
      <c r="M958" s="201">
        <v>0.13285911382892879</v>
      </c>
      <c r="N958" s="201">
        <v>0</v>
      </c>
      <c r="O958" s="201">
        <v>6.6214691127562163E-3</v>
      </c>
      <c r="P958" s="201"/>
      <c r="Q958" s="145"/>
      <c r="R958" s="89">
        <v>0.1051905302013332</v>
      </c>
      <c r="S958" s="59">
        <v>0.1051905302013332</v>
      </c>
      <c r="T958" s="59">
        <v>0</v>
      </c>
      <c r="U958" s="59">
        <v>0</v>
      </c>
      <c r="V958" s="59">
        <v>0</v>
      </c>
      <c r="W958" s="59">
        <v>0.10017766400717532</v>
      </c>
      <c r="X958" s="59">
        <v>0</v>
      </c>
      <c r="Y958" s="59">
        <v>5.012866194157882E-3</v>
      </c>
      <c r="Z958" s="59"/>
    </row>
    <row r="959" spans="1:26">
      <c r="A959" s="93" t="s">
        <v>1132</v>
      </c>
      <c r="B959" s="93" t="s">
        <v>27</v>
      </c>
      <c r="C959" s="93" t="s">
        <v>119</v>
      </c>
      <c r="D959" s="143">
        <v>2015</v>
      </c>
      <c r="E959" s="143" t="s">
        <v>713</v>
      </c>
      <c r="F959" s="143" t="s">
        <v>84</v>
      </c>
      <c r="G959" s="145"/>
      <c r="H959" s="125">
        <v>8.0199933632095738E-2</v>
      </c>
      <c r="I959" s="201">
        <v>8.0199933632095738E-2</v>
      </c>
      <c r="J959" s="201">
        <v>0</v>
      </c>
      <c r="K959" s="201">
        <v>0</v>
      </c>
      <c r="L959" s="201">
        <v>0</v>
      </c>
      <c r="M959" s="201">
        <v>7.6459632744583297E-2</v>
      </c>
      <c r="N959" s="201">
        <v>0</v>
      </c>
      <c r="O959" s="201">
        <v>3.7403008875124431E-3</v>
      </c>
      <c r="P959" s="201"/>
      <c r="Q959" s="145"/>
      <c r="R959" s="89">
        <v>6.9058714377645283E-2</v>
      </c>
      <c r="S959" s="59">
        <v>6.9058714377645283E-2</v>
      </c>
      <c r="T959" s="59">
        <v>0</v>
      </c>
      <c r="U959" s="59">
        <v>0</v>
      </c>
      <c r="V959" s="59">
        <v>0</v>
      </c>
      <c r="W959" s="59">
        <v>6.5835056757634652E-2</v>
      </c>
      <c r="X959" s="59">
        <v>0</v>
      </c>
      <c r="Y959" s="59">
        <v>3.2236576200106296E-3</v>
      </c>
      <c r="Z959" s="59"/>
    </row>
    <row r="960" spans="1:26">
      <c r="A960" s="93" t="s">
        <v>1134</v>
      </c>
      <c r="B960" s="93" t="s">
        <v>27</v>
      </c>
      <c r="C960" s="93" t="s">
        <v>119</v>
      </c>
      <c r="D960" s="143">
        <v>2015</v>
      </c>
      <c r="E960" s="143" t="s">
        <v>713</v>
      </c>
      <c r="F960" s="143" t="s">
        <v>109</v>
      </c>
      <c r="G960" s="145"/>
      <c r="H960" s="125">
        <v>1.5382963313461222E-2</v>
      </c>
      <c r="I960" s="201">
        <v>1.5382963313461222E-2</v>
      </c>
      <c r="J960" s="201">
        <v>0</v>
      </c>
      <c r="K960" s="201">
        <v>0</v>
      </c>
      <c r="L960" s="201">
        <v>0</v>
      </c>
      <c r="M960" s="201">
        <v>1.467687302660995E-2</v>
      </c>
      <c r="N960" s="201">
        <v>0</v>
      </c>
      <c r="O960" s="201">
        <v>7.0609028685127129E-4</v>
      </c>
      <c r="P960" s="201"/>
      <c r="Q960" s="145"/>
      <c r="R960" s="89">
        <v>3.0620888761536309E-2</v>
      </c>
      <c r="S960" s="59">
        <v>3.0620888761536309E-2</v>
      </c>
      <c r="T960" s="59">
        <v>0</v>
      </c>
      <c r="U960" s="59">
        <v>0</v>
      </c>
      <c r="V960" s="59">
        <v>0</v>
      </c>
      <c r="W960" s="59">
        <v>2.9203534615500897E-2</v>
      </c>
      <c r="X960" s="59">
        <v>0</v>
      </c>
      <c r="Y960" s="59">
        <v>1.4173541460354119E-3</v>
      </c>
      <c r="Z960" s="59"/>
    </row>
    <row r="961" spans="1:26">
      <c r="A961" s="93" t="s">
        <v>1135</v>
      </c>
      <c r="B961" s="93" t="s">
        <v>27</v>
      </c>
      <c r="C961" s="93" t="s">
        <v>119</v>
      </c>
      <c r="D961" s="143">
        <v>2015</v>
      </c>
      <c r="E961" s="143" t="s">
        <v>713</v>
      </c>
      <c r="F961" s="143" t="s">
        <v>147</v>
      </c>
      <c r="G961" s="145"/>
      <c r="H961" s="125">
        <v>0</v>
      </c>
      <c r="I961" s="201">
        <v>0</v>
      </c>
      <c r="J961" s="201">
        <v>0</v>
      </c>
      <c r="K961" s="201">
        <v>0</v>
      </c>
      <c r="L961" s="201">
        <v>0</v>
      </c>
      <c r="M961" s="201">
        <v>0</v>
      </c>
      <c r="N961" s="201">
        <v>0</v>
      </c>
      <c r="O961" s="201">
        <v>0</v>
      </c>
      <c r="P961" s="201"/>
      <c r="Q961" s="145"/>
      <c r="R961" s="89">
        <v>0</v>
      </c>
      <c r="S961" s="59">
        <v>0</v>
      </c>
      <c r="T961" s="59">
        <v>0</v>
      </c>
      <c r="U961" s="59">
        <v>0</v>
      </c>
      <c r="V961" s="59">
        <v>0</v>
      </c>
      <c r="W961" s="59">
        <v>0</v>
      </c>
      <c r="X961" s="59">
        <v>0</v>
      </c>
      <c r="Y961" s="59">
        <v>0</v>
      </c>
      <c r="Z961" s="59"/>
    </row>
    <row r="962" spans="1:26">
      <c r="A962" s="93" t="s">
        <v>1136</v>
      </c>
      <c r="B962" s="93" t="s">
        <v>27</v>
      </c>
      <c r="C962" s="93" t="s">
        <v>119</v>
      </c>
      <c r="D962" s="143">
        <v>2015</v>
      </c>
      <c r="E962" s="143" t="s">
        <v>713</v>
      </c>
      <c r="F962" s="143" t="s">
        <v>144</v>
      </c>
      <c r="G962" s="145"/>
      <c r="H962" s="125">
        <v>0</v>
      </c>
      <c r="I962" s="201">
        <v>0</v>
      </c>
      <c r="J962" s="201">
        <v>0</v>
      </c>
      <c r="K962" s="201">
        <v>0</v>
      </c>
      <c r="L962" s="201">
        <v>0</v>
      </c>
      <c r="M962" s="201">
        <v>0</v>
      </c>
      <c r="N962" s="201">
        <v>0</v>
      </c>
      <c r="O962" s="201">
        <v>0</v>
      </c>
      <c r="P962" s="201"/>
      <c r="Q962" s="145"/>
      <c r="R962" s="89">
        <v>0</v>
      </c>
      <c r="S962" s="59">
        <v>0</v>
      </c>
      <c r="T962" s="59">
        <v>0</v>
      </c>
      <c r="U962" s="59">
        <v>0</v>
      </c>
      <c r="V962" s="59">
        <v>0</v>
      </c>
      <c r="W962" s="59">
        <v>0</v>
      </c>
      <c r="X962" s="59">
        <v>0</v>
      </c>
      <c r="Y962" s="59">
        <v>0</v>
      </c>
      <c r="Z962" s="59"/>
    </row>
    <row r="963" spans="1:26">
      <c r="A963" s="93" t="s">
        <v>1137</v>
      </c>
      <c r="B963" s="93" t="s">
        <v>27</v>
      </c>
      <c r="C963" s="93" t="s">
        <v>119</v>
      </c>
      <c r="D963" s="143">
        <v>2015</v>
      </c>
      <c r="E963" s="143" t="s">
        <v>713</v>
      </c>
      <c r="F963" s="143" t="s">
        <v>88</v>
      </c>
      <c r="G963" s="145"/>
      <c r="H963" s="125">
        <v>0</v>
      </c>
      <c r="I963" s="201">
        <v>0</v>
      </c>
      <c r="J963" s="201">
        <v>0</v>
      </c>
      <c r="K963" s="201">
        <v>0</v>
      </c>
      <c r="L963" s="201">
        <v>0</v>
      </c>
      <c r="M963" s="201">
        <v>0</v>
      </c>
      <c r="N963" s="201">
        <v>0</v>
      </c>
      <c r="O963" s="201">
        <v>0</v>
      </c>
      <c r="P963" s="201"/>
      <c r="Q963" s="145"/>
      <c r="R963" s="89">
        <v>0</v>
      </c>
      <c r="S963" s="59">
        <v>0</v>
      </c>
      <c r="T963" s="59">
        <v>0</v>
      </c>
      <c r="U963" s="59">
        <v>0</v>
      </c>
      <c r="V963" s="59">
        <v>0</v>
      </c>
      <c r="W963" s="59">
        <v>0</v>
      </c>
      <c r="X963" s="59">
        <v>0</v>
      </c>
      <c r="Y963" s="59">
        <v>0</v>
      </c>
      <c r="Z963" s="59"/>
    </row>
    <row r="964" spans="1:26">
      <c r="A964" s="93" t="s">
        <v>1139</v>
      </c>
      <c r="B964" s="93" t="s">
        <v>27</v>
      </c>
      <c r="C964" s="93" t="s">
        <v>119</v>
      </c>
      <c r="D964" s="143">
        <v>2015</v>
      </c>
      <c r="E964" s="143" t="s">
        <v>713</v>
      </c>
      <c r="F964" s="143" t="s">
        <v>89</v>
      </c>
      <c r="G964" s="145"/>
      <c r="H964" s="125">
        <v>0</v>
      </c>
      <c r="I964" s="201">
        <v>0</v>
      </c>
      <c r="J964" s="201">
        <v>0</v>
      </c>
      <c r="K964" s="201">
        <v>0</v>
      </c>
      <c r="L964" s="201">
        <v>0</v>
      </c>
      <c r="M964" s="201">
        <v>0</v>
      </c>
      <c r="N964" s="201">
        <v>0</v>
      </c>
      <c r="O964" s="201">
        <v>0</v>
      </c>
      <c r="P964" s="201"/>
      <c r="Q964" s="145"/>
      <c r="R964" s="89">
        <v>0</v>
      </c>
      <c r="S964" s="59">
        <v>0</v>
      </c>
      <c r="T964" s="59">
        <v>0</v>
      </c>
      <c r="U964" s="59">
        <v>0</v>
      </c>
      <c r="V964" s="59">
        <v>0</v>
      </c>
      <c r="W964" s="59">
        <v>0</v>
      </c>
      <c r="X964" s="59">
        <v>0</v>
      </c>
      <c r="Y964" s="59">
        <v>0</v>
      </c>
      <c r="Z964" s="59"/>
    </row>
    <row r="965" spans="1:26">
      <c r="A965" s="93" t="s">
        <v>1142</v>
      </c>
      <c r="B965" s="93" t="s">
        <v>29</v>
      </c>
      <c r="C965" s="93" t="s">
        <v>118</v>
      </c>
      <c r="D965" s="143">
        <v>2015</v>
      </c>
      <c r="E965" s="143" t="s">
        <v>713</v>
      </c>
      <c r="F965" s="143" t="s">
        <v>8</v>
      </c>
      <c r="G965" s="145"/>
      <c r="H965" s="125">
        <v>22.779129352419538</v>
      </c>
      <c r="I965" s="201">
        <v>21.353777657708576</v>
      </c>
      <c r="J965" s="201">
        <v>1.4253516947109628</v>
      </c>
      <c r="K965" s="201">
        <v>0.90297854485082329</v>
      </c>
      <c r="L965" s="201">
        <v>1.3487877058976403</v>
      </c>
      <c r="M965" s="201">
        <v>19.373884763205499</v>
      </c>
      <c r="N965" s="201">
        <v>7.6563988813322562E-2</v>
      </c>
      <c r="O965" s="201">
        <v>1.0769143496522537</v>
      </c>
      <c r="P965" s="201"/>
      <c r="Q965" s="145"/>
      <c r="R965" s="89">
        <v>25.444616341521737</v>
      </c>
      <c r="S965" s="59">
        <v>19.651332776101899</v>
      </c>
      <c r="T965" s="59">
        <v>5.7932835654198387</v>
      </c>
      <c r="U965" s="59">
        <v>0.82208972680308767</v>
      </c>
      <c r="V965" s="59">
        <v>1.3487877058976403</v>
      </c>
      <c r="W965" s="59">
        <v>17.831476166320407</v>
      </c>
      <c r="X965" s="59">
        <v>0.39813274182927733</v>
      </c>
      <c r="Y965" s="59">
        <v>0.99776688297840432</v>
      </c>
      <c r="Z965" s="59"/>
    </row>
    <row r="966" spans="1:26">
      <c r="A966" s="93" t="s">
        <v>1144</v>
      </c>
      <c r="B966" s="93" t="s">
        <v>29</v>
      </c>
      <c r="C966" s="93" t="s">
        <v>118</v>
      </c>
      <c r="D966" s="143">
        <v>2015</v>
      </c>
      <c r="E966" s="143" t="s">
        <v>713</v>
      </c>
      <c r="F966" s="143" t="s">
        <v>2</v>
      </c>
      <c r="G966" s="145"/>
      <c r="H966" s="125">
        <v>0.38932298266012244</v>
      </c>
      <c r="I966" s="201">
        <v>0.38932298266012244</v>
      </c>
      <c r="J966" s="201">
        <v>0</v>
      </c>
      <c r="K966" s="201">
        <v>0</v>
      </c>
      <c r="L966" s="201">
        <v>0</v>
      </c>
      <c r="M966" s="201">
        <v>0.36640520482888361</v>
      </c>
      <c r="N966" s="201">
        <v>0</v>
      </c>
      <c r="O966" s="201">
        <v>2.2917777831238838E-2</v>
      </c>
      <c r="P966" s="201"/>
      <c r="Q966" s="145"/>
      <c r="R966" s="89">
        <v>0.3368474140466014</v>
      </c>
      <c r="S966" s="59">
        <v>0.3368474140466014</v>
      </c>
      <c r="T966" s="59">
        <v>0</v>
      </c>
      <c r="U966" s="59">
        <v>0</v>
      </c>
      <c r="V966" s="59">
        <v>0</v>
      </c>
      <c r="W966" s="59">
        <v>0.316964436619181</v>
      </c>
      <c r="X966" s="59">
        <v>0</v>
      </c>
      <c r="Y966" s="59">
        <v>1.988297742742039E-2</v>
      </c>
      <c r="Z966" s="59"/>
    </row>
    <row r="967" spans="1:26">
      <c r="A967" s="93" t="s">
        <v>1146</v>
      </c>
      <c r="B967" s="93" t="s">
        <v>29</v>
      </c>
      <c r="C967" s="93" t="s">
        <v>118</v>
      </c>
      <c r="D967" s="143">
        <v>2015</v>
      </c>
      <c r="E967" s="143" t="s">
        <v>713</v>
      </c>
      <c r="F967" s="143" t="s">
        <v>3</v>
      </c>
      <c r="G967" s="145"/>
      <c r="H967" s="125">
        <v>2.8750970657039963</v>
      </c>
      <c r="I967" s="201">
        <v>2.8750970657039963</v>
      </c>
      <c r="J967" s="201">
        <v>0</v>
      </c>
      <c r="K967" s="201">
        <v>0</v>
      </c>
      <c r="L967" s="201">
        <v>0</v>
      </c>
      <c r="M967" s="201">
        <v>2.7320791354383149</v>
      </c>
      <c r="N967" s="201">
        <v>0</v>
      </c>
      <c r="O967" s="201">
        <v>0.14301793026568121</v>
      </c>
      <c r="P967" s="201"/>
      <c r="Q967" s="145"/>
      <c r="R967" s="89">
        <v>2.1774851106653319</v>
      </c>
      <c r="S967" s="59">
        <v>2.1774851106653319</v>
      </c>
      <c r="T967" s="59">
        <v>0</v>
      </c>
      <c r="U967" s="59">
        <v>0</v>
      </c>
      <c r="V967" s="59">
        <v>0</v>
      </c>
      <c r="W967" s="59">
        <v>2.0691840601620903</v>
      </c>
      <c r="X967" s="59">
        <v>0</v>
      </c>
      <c r="Y967" s="59">
        <v>0.10830105050324171</v>
      </c>
      <c r="Z967" s="59"/>
    </row>
    <row r="968" spans="1:26">
      <c r="A968" s="93" t="s">
        <v>1148</v>
      </c>
      <c r="B968" s="93" t="s">
        <v>29</v>
      </c>
      <c r="C968" s="93" t="s">
        <v>118</v>
      </c>
      <c r="D968" s="143">
        <v>2015</v>
      </c>
      <c r="E968" s="143" t="s">
        <v>713</v>
      </c>
      <c r="F968" s="143" t="s">
        <v>5</v>
      </c>
      <c r="G968" s="145"/>
      <c r="H968" s="125">
        <v>2.7758618032668145E-2</v>
      </c>
      <c r="I968" s="201">
        <v>2.7758618032668145E-2</v>
      </c>
      <c r="J968" s="201">
        <v>0</v>
      </c>
      <c r="K968" s="201">
        <v>0</v>
      </c>
      <c r="L968" s="201">
        <v>0</v>
      </c>
      <c r="M968" s="201">
        <v>2.6281923011044803E-2</v>
      </c>
      <c r="N968" s="201">
        <v>0</v>
      </c>
      <c r="O968" s="201">
        <v>1.4766950216233425E-3</v>
      </c>
      <c r="P968" s="201"/>
      <c r="Q968" s="145"/>
      <c r="R968" s="89">
        <v>1.6900530085336402E-2</v>
      </c>
      <c r="S968" s="59">
        <v>1.6900530085336402E-2</v>
      </c>
      <c r="T968" s="59">
        <v>0</v>
      </c>
      <c r="U968" s="59">
        <v>0</v>
      </c>
      <c r="V968" s="59">
        <v>0</v>
      </c>
      <c r="W968" s="59">
        <v>1.6002666010768822E-2</v>
      </c>
      <c r="X968" s="59">
        <v>0</v>
      </c>
      <c r="Y968" s="59">
        <v>8.9786407456758123E-4</v>
      </c>
      <c r="Z968" s="59"/>
    </row>
    <row r="969" spans="1:26">
      <c r="A969" s="93" t="s">
        <v>1150</v>
      </c>
      <c r="B969" s="93" t="s">
        <v>29</v>
      </c>
      <c r="C969" s="93" t="s">
        <v>118</v>
      </c>
      <c r="D969" s="143">
        <v>2015</v>
      </c>
      <c r="E969" s="143" t="s">
        <v>713</v>
      </c>
      <c r="F969" s="143" t="s">
        <v>6</v>
      </c>
      <c r="G969" s="145"/>
      <c r="H969" s="125">
        <v>5.2512963679465683</v>
      </c>
      <c r="I969" s="201">
        <v>3.8259446732356053</v>
      </c>
      <c r="J969" s="201">
        <v>1.4253516947109628</v>
      </c>
      <c r="K969" s="201">
        <v>0.90297854485082329</v>
      </c>
      <c r="L969" s="201">
        <v>1.3487877058976403</v>
      </c>
      <c r="M969" s="201">
        <v>2.7755330104150748</v>
      </c>
      <c r="N969" s="201">
        <v>7.6563988813322562E-2</v>
      </c>
      <c r="O969" s="201">
        <v>0.14743311796970721</v>
      </c>
      <c r="P969" s="201"/>
      <c r="Q969" s="145"/>
      <c r="R969" s="89">
        <v>9.4844945115701691</v>
      </c>
      <c r="S969" s="59">
        <v>3.6912109461503313</v>
      </c>
      <c r="T969" s="59">
        <v>5.7932835654198387</v>
      </c>
      <c r="U969" s="59">
        <v>0.82208972680308767</v>
      </c>
      <c r="V969" s="59">
        <v>1.3487877058976403</v>
      </c>
      <c r="W969" s="59">
        <v>2.7200223502067802</v>
      </c>
      <c r="X969" s="59">
        <v>0.39813274182927733</v>
      </c>
      <c r="Y969" s="59">
        <v>0.14909886914046358</v>
      </c>
      <c r="Z969" s="59"/>
    </row>
    <row r="970" spans="1:26">
      <c r="A970" s="93" t="s">
        <v>1152</v>
      </c>
      <c r="B970" s="93" t="s">
        <v>29</v>
      </c>
      <c r="C970" s="93" t="s">
        <v>118</v>
      </c>
      <c r="D970" s="143">
        <v>2015</v>
      </c>
      <c r="E970" s="143" t="s">
        <v>713</v>
      </c>
      <c r="F970" s="143" t="s">
        <v>12</v>
      </c>
      <c r="G970" s="145"/>
      <c r="H970" s="125">
        <v>12.651814234942005</v>
      </c>
      <c r="I970" s="201">
        <v>12.651814234942005</v>
      </c>
      <c r="J970" s="201">
        <v>0</v>
      </c>
      <c r="K970" s="201">
        <v>0</v>
      </c>
      <c r="L970" s="201">
        <v>0</v>
      </c>
      <c r="M970" s="201">
        <v>11.975294970708198</v>
      </c>
      <c r="N970" s="201">
        <v>0</v>
      </c>
      <c r="O970" s="201">
        <v>0.67651926423380793</v>
      </c>
      <c r="P970" s="201"/>
      <c r="Q970" s="145"/>
      <c r="R970" s="89">
        <v>12.090634554161852</v>
      </c>
      <c r="S970" s="59">
        <v>12.090634554161852</v>
      </c>
      <c r="T970" s="59">
        <v>0</v>
      </c>
      <c r="U970" s="59">
        <v>0</v>
      </c>
      <c r="V970" s="59">
        <v>0</v>
      </c>
      <c r="W970" s="59">
        <v>11.443873961050805</v>
      </c>
      <c r="X970" s="59">
        <v>0</v>
      </c>
      <c r="Y970" s="59">
        <v>0.64676059311104783</v>
      </c>
      <c r="Z970" s="59"/>
    </row>
    <row r="971" spans="1:26">
      <c r="A971" s="93" t="s">
        <v>1154</v>
      </c>
      <c r="B971" s="93" t="s">
        <v>29</v>
      </c>
      <c r="C971" s="93" t="s">
        <v>118</v>
      </c>
      <c r="D971" s="143">
        <v>2015</v>
      </c>
      <c r="E971" s="143" t="s">
        <v>713</v>
      </c>
      <c r="F971" s="143" t="s">
        <v>105</v>
      </c>
      <c r="G971" s="145"/>
      <c r="H971" s="125">
        <v>0</v>
      </c>
      <c r="I971" s="201">
        <v>0</v>
      </c>
      <c r="J971" s="201">
        <v>0</v>
      </c>
      <c r="K971" s="201">
        <v>0</v>
      </c>
      <c r="L971" s="201">
        <v>0</v>
      </c>
      <c r="M971" s="201">
        <v>0</v>
      </c>
      <c r="N971" s="201">
        <v>0</v>
      </c>
      <c r="O971" s="201">
        <v>0</v>
      </c>
      <c r="P971" s="201"/>
      <c r="Q971" s="145"/>
      <c r="R971" s="89">
        <v>0</v>
      </c>
      <c r="S971" s="59">
        <v>0</v>
      </c>
      <c r="T971" s="59">
        <v>0</v>
      </c>
      <c r="U971" s="59">
        <v>0</v>
      </c>
      <c r="V971" s="59">
        <v>0</v>
      </c>
      <c r="W971" s="59">
        <v>0</v>
      </c>
      <c r="X971" s="59">
        <v>0</v>
      </c>
      <c r="Y971" s="59">
        <v>0</v>
      </c>
      <c r="Z971" s="59"/>
    </row>
    <row r="972" spans="1:26">
      <c r="A972" s="93" t="s">
        <v>1156</v>
      </c>
      <c r="B972" s="93" t="s">
        <v>29</v>
      </c>
      <c r="C972" s="93" t="s">
        <v>118</v>
      </c>
      <c r="D972" s="143">
        <v>2015</v>
      </c>
      <c r="E972" s="143" t="s">
        <v>713</v>
      </c>
      <c r="F972" s="143" t="s">
        <v>106</v>
      </c>
      <c r="G972" s="145"/>
      <c r="H972" s="125">
        <v>0</v>
      </c>
      <c r="I972" s="201">
        <v>0</v>
      </c>
      <c r="J972" s="201">
        <v>0</v>
      </c>
      <c r="K972" s="201">
        <v>0</v>
      </c>
      <c r="L972" s="201">
        <v>0</v>
      </c>
      <c r="M972" s="201">
        <v>0</v>
      </c>
      <c r="N972" s="201">
        <v>0</v>
      </c>
      <c r="O972" s="201">
        <v>0</v>
      </c>
      <c r="P972" s="201"/>
      <c r="Q972" s="145"/>
      <c r="R972" s="89">
        <v>0</v>
      </c>
      <c r="S972" s="59">
        <v>0</v>
      </c>
      <c r="T972" s="59">
        <v>0</v>
      </c>
      <c r="U972" s="59">
        <v>0</v>
      </c>
      <c r="V972" s="59">
        <v>0</v>
      </c>
      <c r="W972" s="59">
        <v>0</v>
      </c>
      <c r="X972" s="59">
        <v>0</v>
      </c>
      <c r="Y972" s="59">
        <v>0</v>
      </c>
      <c r="Z972" s="59"/>
    </row>
    <row r="973" spans="1:26">
      <c r="A973" s="93" t="s">
        <v>1157</v>
      </c>
      <c r="B973" s="93" t="s">
        <v>29</v>
      </c>
      <c r="C973" s="93" t="s">
        <v>118</v>
      </c>
      <c r="D973" s="143">
        <v>2015</v>
      </c>
      <c r="E973" s="143" t="s">
        <v>713</v>
      </c>
      <c r="F973" s="143" t="s">
        <v>4</v>
      </c>
      <c r="G973" s="145"/>
      <c r="H973" s="125">
        <v>1.1019868893186153</v>
      </c>
      <c r="I973" s="201">
        <v>1.1019868893186153</v>
      </c>
      <c r="J973" s="201">
        <v>0</v>
      </c>
      <c r="K973" s="201">
        <v>0</v>
      </c>
      <c r="L973" s="201">
        <v>0</v>
      </c>
      <c r="M973" s="201">
        <v>1.0434629315873523</v>
      </c>
      <c r="N973" s="201">
        <v>0</v>
      </c>
      <c r="O973" s="201">
        <v>5.8523957731263045E-2</v>
      </c>
      <c r="P973" s="201"/>
      <c r="Q973" s="145"/>
      <c r="R973" s="89">
        <v>0.8157896925024547</v>
      </c>
      <c r="S973" s="59">
        <v>0.8157896925024547</v>
      </c>
      <c r="T973" s="59">
        <v>0</v>
      </c>
      <c r="U973" s="59">
        <v>0</v>
      </c>
      <c r="V973" s="59">
        <v>0</v>
      </c>
      <c r="W973" s="59">
        <v>0.77231590408346273</v>
      </c>
      <c r="X973" s="59">
        <v>0</v>
      </c>
      <c r="Y973" s="59">
        <v>4.3473788418991972E-2</v>
      </c>
      <c r="Z973" s="59"/>
    </row>
    <row r="974" spans="1:26">
      <c r="A974" s="93" t="s">
        <v>1159</v>
      </c>
      <c r="B974" s="93" t="s">
        <v>29</v>
      </c>
      <c r="C974" s="93" t="s">
        <v>118</v>
      </c>
      <c r="D974" s="143">
        <v>2015</v>
      </c>
      <c r="E974" s="143" t="s">
        <v>713</v>
      </c>
      <c r="F974" s="143" t="s">
        <v>84</v>
      </c>
      <c r="G974" s="145"/>
      <c r="H974" s="125">
        <v>0.39886448059232144</v>
      </c>
      <c r="I974" s="201">
        <v>0.39886448059232144</v>
      </c>
      <c r="J974" s="201">
        <v>0</v>
      </c>
      <c r="K974" s="201">
        <v>0</v>
      </c>
      <c r="L974" s="201">
        <v>0</v>
      </c>
      <c r="M974" s="201">
        <v>0.37645328752348639</v>
      </c>
      <c r="N974" s="201">
        <v>0</v>
      </c>
      <c r="O974" s="201">
        <v>2.2411193068835038E-2</v>
      </c>
      <c r="P974" s="201"/>
      <c r="Q974" s="145"/>
      <c r="R974" s="89">
        <v>0.35404477546698565</v>
      </c>
      <c r="S974" s="59">
        <v>0.35404477546698565</v>
      </c>
      <c r="T974" s="59">
        <v>0</v>
      </c>
      <c r="U974" s="59">
        <v>0</v>
      </c>
      <c r="V974" s="59">
        <v>0</v>
      </c>
      <c r="W974" s="59">
        <v>0.33412057719529908</v>
      </c>
      <c r="X974" s="59">
        <v>0</v>
      </c>
      <c r="Y974" s="59">
        <v>1.992419827168658E-2</v>
      </c>
      <c r="Z974" s="59"/>
    </row>
    <row r="975" spans="1:26">
      <c r="A975" s="93" t="s">
        <v>1161</v>
      </c>
      <c r="B975" s="93" t="s">
        <v>29</v>
      </c>
      <c r="C975" s="93" t="s">
        <v>118</v>
      </c>
      <c r="D975" s="143">
        <v>2015</v>
      </c>
      <c r="E975" s="143" t="s">
        <v>713</v>
      </c>
      <c r="F975" s="143" t="s">
        <v>109</v>
      </c>
      <c r="G975" s="145"/>
      <c r="H975" s="125">
        <v>8.2988713223241972E-2</v>
      </c>
      <c r="I975" s="201">
        <v>8.2988713223241972E-2</v>
      </c>
      <c r="J975" s="201">
        <v>0</v>
      </c>
      <c r="K975" s="201">
        <v>0</v>
      </c>
      <c r="L975" s="201">
        <v>0</v>
      </c>
      <c r="M975" s="201">
        <v>7.8374299693144966E-2</v>
      </c>
      <c r="N975" s="201">
        <v>0</v>
      </c>
      <c r="O975" s="201">
        <v>4.6144135300969997E-3</v>
      </c>
      <c r="P975" s="201"/>
      <c r="Q975" s="145"/>
      <c r="R975" s="89">
        <v>0.16841975302300399</v>
      </c>
      <c r="S975" s="59">
        <v>0.16841975302300399</v>
      </c>
      <c r="T975" s="59">
        <v>0</v>
      </c>
      <c r="U975" s="59">
        <v>0</v>
      </c>
      <c r="V975" s="59">
        <v>0</v>
      </c>
      <c r="W975" s="59">
        <v>0.15899221099201938</v>
      </c>
      <c r="X975" s="59">
        <v>0</v>
      </c>
      <c r="Y975" s="59">
        <v>9.4275420309846269E-3</v>
      </c>
      <c r="Z975" s="59"/>
    </row>
    <row r="976" spans="1:26">
      <c r="A976" s="93" t="s">
        <v>1162</v>
      </c>
      <c r="B976" s="93" t="s">
        <v>29</v>
      </c>
      <c r="C976" s="93" t="s">
        <v>118</v>
      </c>
      <c r="D976" s="143">
        <v>2015</v>
      </c>
      <c r="E976" s="143" t="s">
        <v>713</v>
      </c>
      <c r="F976" s="143" t="s">
        <v>147</v>
      </c>
      <c r="G976" s="145"/>
      <c r="H976" s="125">
        <v>0</v>
      </c>
      <c r="I976" s="201">
        <v>0</v>
      </c>
      <c r="J976" s="201">
        <v>0</v>
      </c>
      <c r="K976" s="201">
        <v>0</v>
      </c>
      <c r="L976" s="201">
        <v>0</v>
      </c>
      <c r="M976" s="201">
        <v>0</v>
      </c>
      <c r="N976" s="201">
        <v>0</v>
      </c>
      <c r="O976" s="201">
        <v>0</v>
      </c>
      <c r="P976" s="201"/>
      <c r="Q976" s="145"/>
      <c r="R976" s="89">
        <v>0</v>
      </c>
      <c r="S976" s="59">
        <v>0</v>
      </c>
      <c r="T976" s="59">
        <v>0</v>
      </c>
      <c r="U976" s="59">
        <v>0</v>
      </c>
      <c r="V976" s="59">
        <v>0</v>
      </c>
      <c r="W976" s="59">
        <v>0</v>
      </c>
      <c r="X976" s="59">
        <v>0</v>
      </c>
      <c r="Y976" s="59">
        <v>0</v>
      </c>
      <c r="Z976" s="59"/>
    </row>
    <row r="977" spans="1:26">
      <c r="A977" s="93" t="s">
        <v>1163</v>
      </c>
      <c r="B977" s="93" t="s">
        <v>29</v>
      </c>
      <c r="C977" s="93" t="s">
        <v>118</v>
      </c>
      <c r="D977" s="143">
        <v>2015</v>
      </c>
      <c r="E977" s="143" t="s">
        <v>713</v>
      </c>
      <c r="F977" s="143" t="s">
        <v>144</v>
      </c>
      <c r="G977" s="145"/>
      <c r="H977" s="125">
        <v>0</v>
      </c>
      <c r="I977" s="201">
        <v>0</v>
      </c>
      <c r="J977" s="201">
        <v>0</v>
      </c>
      <c r="K977" s="201">
        <v>0</v>
      </c>
      <c r="L977" s="201">
        <v>0</v>
      </c>
      <c r="M977" s="201">
        <v>0</v>
      </c>
      <c r="N977" s="201">
        <v>0</v>
      </c>
      <c r="O977" s="201">
        <v>0</v>
      </c>
      <c r="P977" s="201"/>
      <c r="Q977" s="145"/>
      <c r="R977" s="89">
        <v>0</v>
      </c>
      <c r="S977" s="59">
        <v>0</v>
      </c>
      <c r="T977" s="59">
        <v>0</v>
      </c>
      <c r="U977" s="59">
        <v>0</v>
      </c>
      <c r="V977" s="59">
        <v>0</v>
      </c>
      <c r="W977" s="59">
        <v>0</v>
      </c>
      <c r="X977" s="59">
        <v>0</v>
      </c>
      <c r="Y977" s="59">
        <v>0</v>
      </c>
      <c r="Z977" s="59"/>
    </row>
    <row r="978" spans="1:26">
      <c r="A978" s="93" t="s">
        <v>1164</v>
      </c>
      <c r="B978" s="93" t="s">
        <v>29</v>
      </c>
      <c r="C978" s="93" t="s">
        <v>118</v>
      </c>
      <c r="D978" s="143">
        <v>2015</v>
      </c>
      <c r="E978" s="143" t="s">
        <v>713</v>
      </c>
      <c r="F978" s="143" t="s">
        <v>88</v>
      </c>
      <c r="G978" s="145"/>
      <c r="H978" s="125">
        <v>0</v>
      </c>
      <c r="I978" s="201">
        <v>0</v>
      </c>
      <c r="J978" s="201">
        <v>0</v>
      </c>
      <c r="K978" s="201">
        <v>0</v>
      </c>
      <c r="L978" s="201">
        <v>0</v>
      </c>
      <c r="M978" s="201">
        <v>0</v>
      </c>
      <c r="N978" s="201">
        <v>0</v>
      </c>
      <c r="O978" s="201">
        <v>0</v>
      </c>
      <c r="P978" s="201"/>
      <c r="Q978" s="145"/>
      <c r="R978" s="89">
        <v>0</v>
      </c>
      <c r="S978" s="59">
        <v>0</v>
      </c>
      <c r="T978" s="59">
        <v>0</v>
      </c>
      <c r="U978" s="59">
        <v>0</v>
      </c>
      <c r="V978" s="59">
        <v>0</v>
      </c>
      <c r="W978" s="59">
        <v>0</v>
      </c>
      <c r="X978" s="59">
        <v>0</v>
      </c>
      <c r="Y978" s="59">
        <v>0</v>
      </c>
      <c r="Z978" s="59"/>
    </row>
    <row r="979" spans="1:26">
      <c r="A979" s="93" t="s">
        <v>1166</v>
      </c>
      <c r="B979" s="93" t="s">
        <v>29</v>
      </c>
      <c r="C979" s="93" t="s">
        <v>118</v>
      </c>
      <c r="D979" s="143">
        <v>2015</v>
      </c>
      <c r="E979" s="143" t="s">
        <v>713</v>
      </c>
      <c r="F979" s="143" t="s">
        <v>89</v>
      </c>
      <c r="G979" s="145"/>
      <c r="H979" s="125">
        <v>0</v>
      </c>
      <c r="I979" s="201">
        <v>0</v>
      </c>
      <c r="J979" s="201">
        <v>0</v>
      </c>
      <c r="K979" s="201">
        <v>0</v>
      </c>
      <c r="L979" s="201">
        <v>0</v>
      </c>
      <c r="M979" s="201">
        <v>0</v>
      </c>
      <c r="N979" s="201">
        <v>0</v>
      </c>
      <c r="O979" s="201">
        <v>0</v>
      </c>
      <c r="P979" s="201"/>
      <c r="Q979" s="145"/>
      <c r="R979" s="89">
        <v>0</v>
      </c>
      <c r="S979" s="59">
        <v>0</v>
      </c>
      <c r="T979" s="59">
        <v>0</v>
      </c>
      <c r="U979" s="59">
        <v>0</v>
      </c>
      <c r="V979" s="59">
        <v>0</v>
      </c>
      <c r="W979" s="59">
        <v>0</v>
      </c>
      <c r="X979" s="59">
        <v>0</v>
      </c>
      <c r="Y979" s="59">
        <v>0</v>
      </c>
      <c r="Z979" s="59"/>
    </row>
    <row r="980" spans="1:26">
      <c r="A980" s="93" t="s">
        <v>1169</v>
      </c>
      <c r="B980" s="93" t="s">
        <v>31</v>
      </c>
      <c r="C980" s="93" t="s">
        <v>118</v>
      </c>
      <c r="D980" s="143">
        <v>2015</v>
      </c>
      <c r="E980" s="143" t="s">
        <v>713</v>
      </c>
      <c r="F980" s="143" t="s">
        <v>8</v>
      </c>
      <c r="G980" s="145"/>
      <c r="H980" s="125">
        <v>150.23556041669852</v>
      </c>
      <c r="I980" s="201">
        <v>133.89078122836582</v>
      </c>
      <c r="J980" s="201">
        <v>16.344779188332698</v>
      </c>
      <c r="K980" s="201">
        <v>7.8014648700948737</v>
      </c>
      <c r="L980" s="201">
        <v>12.974175550153944</v>
      </c>
      <c r="M980" s="201">
        <v>111.7460473099579</v>
      </c>
      <c r="N980" s="201">
        <v>3.3706036381787539</v>
      </c>
      <c r="O980" s="201">
        <v>14.343269048313054</v>
      </c>
      <c r="P980" s="201"/>
      <c r="Q980" s="145"/>
      <c r="R980" s="89">
        <v>166.20521169609634</v>
      </c>
      <c r="S980" s="59">
        <v>114.13733085673738</v>
      </c>
      <c r="T980" s="59">
        <v>52.067880839358963</v>
      </c>
      <c r="U980" s="59">
        <v>7.1026096470317839</v>
      </c>
      <c r="V980" s="59">
        <v>12.974175550153944</v>
      </c>
      <c r="W980" s="59">
        <v>94.659122996508771</v>
      </c>
      <c r="X980" s="59">
        <v>13.145354188897141</v>
      </c>
      <c r="Y980" s="59">
        <v>12.375598213196831</v>
      </c>
      <c r="Z980" s="59"/>
    </row>
    <row r="981" spans="1:26">
      <c r="A981" s="93" t="s">
        <v>1171</v>
      </c>
      <c r="B981" s="93" t="s">
        <v>31</v>
      </c>
      <c r="C981" s="93" t="s">
        <v>118</v>
      </c>
      <c r="D981" s="143">
        <v>2015</v>
      </c>
      <c r="E981" s="143" t="s">
        <v>713</v>
      </c>
      <c r="F981" s="143" t="s">
        <v>2</v>
      </c>
      <c r="G981" s="145"/>
      <c r="H981" s="125">
        <v>76.08310796782439</v>
      </c>
      <c r="I981" s="201">
        <v>76.08310796782439</v>
      </c>
      <c r="J981" s="201">
        <v>0</v>
      </c>
      <c r="K981" s="201">
        <v>0</v>
      </c>
      <c r="L981" s="201">
        <v>0</v>
      </c>
      <c r="M981" s="201">
        <v>67.277771058985564</v>
      </c>
      <c r="N981" s="201">
        <v>0</v>
      </c>
      <c r="O981" s="201">
        <v>8.8053369088388269</v>
      </c>
      <c r="P981" s="201"/>
      <c r="Q981" s="145"/>
      <c r="R981" s="89">
        <v>64.039452224392235</v>
      </c>
      <c r="S981" s="59">
        <v>64.039452224392235</v>
      </c>
      <c r="T981" s="59">
        <v>0</v>
      </c>
      <c r="U981" s="59">
        <v>0</v>
      </c>
      <c r="V981" s="59">
        <v>0</v>
      </c>
      <c r="W981" s="59">
        <v>56.603383162595151</v>
      </c>
      <c r="X981" s="59">
        <v>0</v>
      </c>
      <c r="Y981" s="59">
        <v>7.4360690617970837</v>
      </c>
      <c r="Z981" s="59"/>
    </row>
    <row r="982" spans="1:26">
      <c r="A982" s="93" t="s">
        <v>1173</v>
      </c>
      <c r="B982" s="93" t="s">
        <v>31</v>
      </c>
      <c r="C982" s="93" t="s">
        <v>118</v>
      </c>
      <c r="D982" s="143">
        <v>2015</v>
      </c>
      <c r="E982" s="143" t="s">
        <v>713</v>
      </c>
      <c r="F982" s="143" t="s">
        <v>3</v>
      </c>
      <c r="G982" s="145"/>
      <c r="H982" s="125">
        <v>26.818865406094496</v>
      </c>
      <c r="I982" s="201">
        <v>26.818865406094496</v>
      </c>
      <c r="J982" s="201">
        <v>0</v>
      </c>
      <c r="K982" s="201">
        <v>0</v>
      </c>
      <c r="L982" s="201">
        <v>0</v>
      </c>
      <c r="M982" s="201">
        <v>24.009232934303174</v>
      </c>
      <c r="N982" s="201">
        <v>0</v>
      </c>
      <c r="O982" s="201">
        <v>2.8096324717913213</v>
      </c>
      <c r="P982" s="201"/>
      <c r="Q982" s="145"/>
      <c r="R982" s="89">
        <v>20.316318235411035</v>
      </c>
      <c r="S982" s="59">
        <v>20.316318235411035</v>
      </c>
      <c r="T982" s="59">
        <v>0</v>
      </c>
      <c r="U982" s="59">
        <v>0</v>
      </c>
      <c r="V982" s="59">
        <v>0</v>
      </c>
      <c r="W982" s="59">
        <v>18.187729369456964</v>
      </c>
      <c r="X982" s="59">
        <v>0</v>
      </c>
      <c r="Y982" s="59">
        <v>2.1285888659540722</v>
      </c>
      <c r="Z982" s="59"/>
    </row>
    <row r="983" spans="1:26">
      <c r="A983" s="93" t="s">
        <v>1175</v>
      </c>
      <c r="B983" s="93" t="s">
        <v>31</v>
      </c>
      <c r="C983" s="93" t="s">
        <v>118</v>
      </c>
      <c r="D983" s="143">
        <v>2015</v>
      </c>
      <c r="E983" s="143" t="s">
        <v>713</v>
      </c>
      <c r="F983" s="143" t="s">
        <v>5</v>
      </c>
      <c r="G983" s="145"/>
      <c r="H983" s="125">
        <v>0</v>
      </c>
      <c r="I983" s="201">
        <v>0</v>
      </c>
      <c r="J983" s="201">
        <v>0</v>
      </c>
      <c r="K983" s="201">
        <v>0</v>
      </c>
      <c r="L983" s="201">
        <v>0</v>
      </c>
      <c r="M983" s="201">
        <v>0</v>
      </c>
      <c r="N983" s="201">
        <v>0</v>
      </c>
      <c r="O983" s="201">
        <v>0</v>
      </c>
      <c r="P983" s="201"/>
      <c r="Q983" s="145"/>
      <c r="R983" s="89">
        <v>0</v>
      </c>
      <c r="S983" s="59">
        <v>0</v>
      </c>
      <c r="T983" s="59">
        <v>0</v>
      </c>
      <c r="U983" s="59">
        <v>0</v>
      </c>
      <c r="V983" s="59">
        <v>0</v>
      </c>
      <c r="W983" s="59">
        <v>0</v>
      </c>
      <c r="X983" s="59">
        <v>0</v>
      </c>
      <c r="Y983" s="59">
        <v>0</v>
      </c>
      <c r="Z983" s="59"/>
    </row>
    <row r="984" spans="1:26">
      <c r="A984" s="93" t="s">
        <v>1177</v>
      </c>
      <c r="B984" s="93" t="s">
        <v>31</v>
      </c>
      <c r="C984" s="93" t="s">
        <v>118</v>
      </c>
      <c r="D984" s="143">
        <v>2015</v>
      </c>
      <c r="E984" s="143" t="s">
        <v>713</v>
      </c>
      <c r="F984" s="143" t="s">
        <v>6</v>
      </c>
      <c r="G984" s="145"/>
      <c r="H984" s="125">
        <v>30.418346996881588</v>
      </c>
      <c r="I984" s="201">
        <v>14.073567808548891</v>
      </c>
      <c r="J984" s="201">
        <v>16.344779188332698</v>
      </c>
      <c r="K984" s="201">
        <v>7.8014648700948737</v>
      </c>
      <c r="L984" s="201">
        <v>12.974175550153944</v>
      </c>
      <c r="M984" s="201">
        <v>5.6033286974831737</v>
      </c>
      <c r="N984" s="201">
        <v>3.3706036381787539</v>
      </c>
      <c r="O984" s="201">
        <v>0.66877424097084393</v>
      </c>
      <c r="P984" s="201"/>
      <c r="Q984" s="145"/>
      <c r="R984" s="89">
        <v>65.469820044081743</v>
      </c>
      <c r="S984" s="59">
        <v>13.401939204722781</v>
      </c>
      <c r="T984" s="59">
        <v>52.067880839358963</v>
      </c>
      <c r="U984" s="59">
        <v>7.1026096470317839</v>
      </c>
      <c r="V984" s="59">
        <v>12.974175550153944</v>
      </c>
      <c r="W984" s="59">
        <v>5.4912621235335122</v>
      </c>
      <c r="X984" s="59">
        <v>13.145354188897141</v>
      </c>
      <c r="Y984" s="59">
        <v>0.80806743415748494</v>
      </c>
      <c r="Z984" s="59"/>
    </row>
    <row r="985" spans="1:26">
      <c r="A985" s="93" t="s">
        <v>1179</v>
      </c>
      <c r="B985" s="93" t="s">
        <v>31</v>
      </c>
      <c r="C985" s="93" t="s">
        <v>118</v>
      </c>
      <c r="D985" s="143">
        <v>2015</v>
      </c>
      <c r="E985" s="143" t="s">
        <v>713</v>
      </c>
      <c r="F985" s="143" t="s">
        <v>12</v>
      </c>
      <c r="G985" s="145"/>
      <c r="H985" s="125">
        <v>8.9477470236055847</v>
      </c>
      <c r="I985" s="201">
        <v>8.9477470236055847</v>
      </c>
      <c r="J985" s="201">
        <v>0</v>
      </c>
      <c r="K985" s="201">
        <v>0</v>
      </c>
      <c r="L985" s="201">
        <v>0</v>
      </c>
      <c r="M985" s="201">
        <v>7.8856665247306319</v>
      </c>
      <c r="N985" s="201">
        <v>0</v>
      </c>
      <c r="O985" s="201">
        <v>1.0620804988749533</v>
      </c>
      <c r="P985" s="201"/>
      <c r="Q985" s="145"/>
      <c r="R985" s="89">
        <v>8.5688015547501877</v>
      </c>
      <c r="S985" s="59">
        <v>8.5688015547501877</v>
      </c>
      <c r="T985" s="59">
        <v>0</v>
      </c>
      <c r="U985" s="59">
        <v>0</v>
      </c>
      <c r="V985" s="59">
        <v>0</v>
      </c>
      <c r="W985" s="59">
        <v>7.5512210344454775</v>
      </c>
      <c r="X985" s="59">
        <v>0</v>
      </c>
      <c r="Y985" s="59">
        <v>1.0175805203047092</v>
      </c>
      <c r="Z985" s="59"/>
    </row>
    <row r="986" spans="1:26">
      <c r="A986" s="93" t="s">
        <v>1181</v>
      </c>
      <c r="B986" s="93" t="s">
        <v>31</v>
      </c>
      <c r="C986" s="93" t="s">
        <v>118</v>
      </c>
      <c r="D986" s="143">
        <v>2015</v>
      </c>
      <c r="E986" s="143" t="s">
        <v>713</v>
      </c>
      <c r="F986" s="143" t="s">
        <v>105</v>
      </c>
      <c r="G986" s="145"/>
      <c r="H986" s="125">
        <v>0</v>
      </c>
      <c r="I986" s="201">
        <v>0</v>
      </c>
      <c r="J986" s="201">
        <v>0</v>
      </c>
      <c r="K986" s="201">
        <v>0</v>
      </c>
      <c r="L986" s="201">
        <v>0</v>
      </c>
      <c r="M986" s="201">
        <v>0</v>
      </c>
      <c r="N986" s="201">
        <v>0</v>
      </c>
      <c r="O986" s="201">
        <v>0</v>
      </c>
      <c r="P986" s="201"/>
      <c r="Q986" s="145"/>
      <c r="R986" s="89">
        <v>0</v>
      </c>
      <c r="S986" s="59">
        <v>0</v>
      </c>
      <c r="T986" s="59">
        <v>0</v>
      </c>
      <c r="U986" s="59">
        <v>0</v>
      </c>
      <c r="V986" s="59">
        <v>0</v>
      </c>
      <c r="W986" s="59">
        <v>0</v>
      </c>
      <c r="X986" s="59">
        <v>0</v>
      </c>
      <c r="Y986" s="59">
        <v>0</v>
      </c>
      <c r="Z986" s="59"/>
    </row>
    <row r="987" spans="1:26">
      <c r="A987" s="93" t="s">
        <v>1183</v>
      </c>
      <c r="B987" s="93" t="s">
        <v>31</v>
      </c>
      <c r="C987" s="93" t="s">
        <v>118</v>
      </c>
      <c r="D987" s="143">
        <v>2015</v>
      </c>
      <c r="E987" s="143" t="s">
        <v>713</v>
      </c>
      <c r="F987" s="143" t="s">
        <v>106</v>
      </c>
      <c r="G987" s="145"/>
      <c r="H987" s="125">
        <v>0</v>
      </c>
      <c r="I987" s="201">
        <v>0</v>
      </c>
      <c r="J987" s="201">
        <v>0</v>
      </c>
      <c r="K987" s="201">
        <v>0</v>
      </c>
      <c r="L987" s="201">
        <v>0</v>
      </c>
      <c r="M987" s="201">
        <v>0</v>
      </c>
      <c r="N987" s="201">
        <v>0</v>
      </c>
      <c r="O987" s="201">
        <v>0</v>
      </c>
      <c r="P987" s="201"/>
      <c r="Q987" s="145"/>
      <c r="R987" s="89">
        <v>0</v>
      </c>
      <c r="S987" s="59">
        <v>0</v>
      </c>
      <c r="T987" s="59">
        <v>0</v>
      </c>
      <c r="U987" s="59">
        <v>0</v>
      </c>
      <c r="V987" s="59">
        <v>0</v>
      </c>
      <c r="W987" s="59">
        <v>0</v>
      </c>
      <c r="X987" s="59">
        <v>0</v>
      </c>
      <c r="Y987" s="59">
        <v>0</v>
      </c>
      <c r="Z987" s="59"/>
    </row>
    <row r="988" spans="1:26">
      <c r="A988" s="93" t="s">
        <v>1184</v>
      </c>
      <c r="B988" s="93" t="s">
        <v>31</v>
      </c>
      <c r="C988" s="93" t="s">
        <v>118</v>
      </c>
      <c r="D988" s="143">
        <v>2015</v>
      </c>
      <c r="E988" s="143" t="s">
        <v>713</v>
      </c>
      <c r="F988" s="143" t="s">
        <v>4</v>
      </c>
      <c r="G988" s="145"/>
      <c r="H988" s="125">
        <v>5.439764434257083</v>
      </c>
      <c r="I988" s="201">
        <v>5.439764434257083</v>
      </c>
      <c r="J988" s="201">
        <v>0</v>
      </c>
      <c r="K988" s="201">
        <v>0</v>
      </c>
      <c r="L988" s="201">
        <v>0</v>
      </c>
      <c r="M988" s="201">
        <v>4.7627085683231742</v>
      </c>
      <c r="N988" s="201">
        <v>0</v>
      </c>
      <c r="O988" s="201">
        <v>0.67705586593390854</v>
      </c>
      <c r="P988" s="201"/>
      <c r="Q988" s="145"/>
      <c r="R988" s="89">
        <v>4.1553188564149437</v>
      </c>
      <c r="S988" s="59">
        <v>4.1553188564149437</v>
      </c>
      <c r="T988" s="59">
        <v>0</v>
      </c>
      <c r="U988" s="59">
        <v>0</v>
      </c>
      <c r="V988" s="59">
        <v>0</v>
      </c>
      <c r="W988" s="59">
        <v>3.6364522580687151</v>
      </c>
      <c r="X988" s="59">
        <v>0</v>
      </c>
      <c r="Y988" s="59">
        <v>0.51886659834622906</v>
      </c>
      <c r="Z988" s="59"/>
    </row>
    <row r="989" spans="1:26">
      <c r="A989" s="93" t="s">
        <v>1186</v>
      </c>
      <c r="B989" s="93" t="s">
        <v>31</v>
      </c>
      <c r="C989" s="93" t="s">
        <v>118</v>
      </c>
      <c r="D989" s="143">
        <v>2015</v>
      </c>
      <c r="E989" s="143" t="s">
        <v>713</v>
      </c>
      <c r="F989" s="143" t="s">
        <v>84</v>
      </c>
      <c r="G989" s="145"/>
      <c r="H989" s="125">
        <v>1.3036167810480594</v>
      </c>
      <c r="I989" s="201">
        <v>1.3036167810480594</v>
      </c>
      <c r="J989" s="201">
        <v>0</v>
      </c>
      <c r="K989" s="201">
        <v>0</v>
      </c>
      <c r="L989" s="201">
        <v>0</v>
      </c>
      <c r="M989" s="201">
        <v>1.1358963971473794</v>
      </c>
      <c r="N989" s="201">
        <v>0</v>
      </c>
      <c r="O989" s="201">
        <v>0.16772038390067989</v>
      </c>
      <c r="P989" s="201"/>
      <c r="Q989" s="145"/>
      <c r="R989" s="89">
        <v>1.2213235639215487</v>
      </c>
      <c r="S989" s="59">
        <v>1.2213235639215487</v>
      </c>
      <c r="T989" s="59">
        <v>0</v>
      </c>
      <c r="U989" s="59">
        <v>0</v>
      </c>
      <c r="V989" s="59">
        <v>0</v>
      </c>
      <c r="W989" s="59">
        <v>1.0637379122974597</v>
      </c>
      <c r="X989" s="59">
        <v>0</v>
      </c>
      <c r="Y989" s="59">
        <v>0.15758565162408894</v>
      </c>
      <c r="Z989" s="59"/>
    </row>
    <row r="990" spans="1:26">
      <c r="A990" s="93" t="s">
        <v>1188</v>
      </c>
      <c r="B990" s="93" t="s">
        <v>31</v>
      </c>
      <c r="C990" s="93" t="s">
        <v>118</v>
      </c>
      <c r="D990" s="143">
        <v>2015</v>
      </c>
      <c r="E990" s="143" t="s">
        <v>713</v>
      </c>
      <c r="F990" s="143" t="s">
        <v>109</v>
      </c>
      <c r="G990" s="145"/>
      <c r="H990" s="125">
        <v>1.2241118069873258</v>
      </c>
      <c r="I990" s="201">
        <v>1.2241118069873258</v>
      </c>
      <c r="J990" s="201">
        <v>0</v>
      </c>
      <c r="K990" s="201">
        <v>0</v>
      </c>
      <c r="L990" s="201">
        <v>0</v>
      </c>
      <c r="M990" s="201">
        <v>1.0714431289848074</v>
      </c>
      <c r="N990" s="201">
        <v>0</v>
      </c>
      <c r="O990" s="201">
        <v>0.15266867800251832</v>
      </c>
      <c r="P990" s="201"/>
      <c r="Q990" s="145"/>
      <c r="R990" s="89">
        <v>2.4341772171246534</v>
      </c>
      <c r="S990" s="59">
        <v>2.4341772171246534</v>
      </c>
      <c r="T990" s="59">
        <v>0</v>
      </c>
      <c r="U990" s="59">
        <v>0</v>
      </c>
      <c r="V990" s="59">
        <v>0</v>
      </c>
      <c r="W990" s="59">
        <v>2.1253371361114901</v>
      </c>
      <c r="X990" s="59">
        <v>0</v>
      </c>
      <c r="Y990" s="59">
        <v>0.30884008101316307</v>
      </c>
      <c r="Z990" s="59"/>
    </row>
    <row r="991" spans="1:26">
      <c r="A991" s="93" t="s">
        <v>1189</v>
      </c>
      <c r="B991" s="93" t="s">
        <v>31</v>
      </c>
      <c r="C991" s="93" t="s">
        <v>118</v>
      </c>
      <c r="D991" s="143">
        <v>2015</v>
      </c>
      <c r="E991" s="143" t="s">
        <v>713</v>
      </c>
      <c r="F991" s="143" t="s">
        <v>147</v>
      </c>
      <c r="G991" s="145"/>
      <c r="H991" s="125">
        <v>0</v>
      </c>
      <c r="I991" s="201">
        <v>0</v>
      </c>
      <c r="J991" s="201">
        <v>0</v>
      </c>
      <c r="K991" s="201">
        <v>0</v>
      </c>
      <c r="L991" s="201">
        <v>0</v>
      </c>
      <c r="M991" s="201">
        <v>0</v>
      </c>
      <c r="N991" s="201">
        <v>0</v>
      </c>
      <c r="O991" s="201">
        <v>0</v>
      </c>
      <c r="P991" s="201"/>
      <c r="Q991" s="145"/>
      <c r="R991" s="89">
        <v>0</v>
      </c>
      <c r="S991" s="59">
        <v>0</v>
      </c>
      <c r="T991" s="59">
        <v>0</v>
      </c>
      <c r="U991" s="59">
        <v>0</v>
      </c>
      <c r="V991" s="59">
        <v>0</v>
      </c>
      <c r="W991" s="59">
        <v>0</v>
      </c>
      <c r="X991" s="59">
        <v>0</v>
      </c>
      <c r="Y991" s="59">
        <v>0</v>
      </c>
      <c r="Z991" s="59"/>
    </row>
    <row r="992" spans="1:26">
      <c r="A992" s="93" t="s">
        <v>1190</v>
      </c>
      <c r="B992" s="93" t="s">
        <v>31</v>
      </c>
      <c r="C992" s="93" t="s">
        <v>118</v>
      </c>
      <c r="D992" s="143">
        <v>2015</v>
      </c>
      <c r="E992" s="143" t="s">
        <v>713</v>
      </c>
      <c r="F992" s="143" t="s">
        <v>144</v>
      </c>
      <c r="G992" s="145"/>
      <c r="H992" s="125">
        <v>0</v>
      </c>
      <c r="I992" s="201">
        <v>0</v>
      </c>
      <c r="J992" s="201">
        <v>0</v>
      </c>
      <c r="K992" s="201">
        <v>0</v>
      </c>
      <c r="L992" s="201">
        <v>0</v>
      </c>
      <c r="M992" s="201">
        <v>0</v>
      </c>
      <c r="N992" s="201">
        <v>0</v>
      </c>
      <c r="O992" s="201">
        <v>0</v>
      </c>
      <c r="P992" s="201"/>
      <c r="Q992" s="145"/>
      <c r="R992" s="89">
        <v>0</v>
      </c>
      <c r="S992" s="59">
        <v>0</v>
      </c>
      <c r="T992" s="59">
        <v>0</v>
      </c>
      <c r="U992" s="59">
        <v>0</v>
      </c>
      <c r="V992" s="59">
        <v>0</v>
      </c>
      <c r="W992" s="59">
        <v>0</v>
      </c>
      <c r="X992" s="59">
        <v>0</v>
      </c>
      <c r="Y992" s="59">
        <v>0</v>
      </c>
      <c r="Z992" s="59"/>
    </row>
    <row r="993" spans="1:26">
      <c r="A993" s="93" t="s">
        <v>1191</v>
      </c>
      <c r="B993" s="93" t="s">
        <v>31</v>
      </c>
      <c r="C993" s="93" t="s">
        <v>118</v>
      </c>
      <c r="D993" s="143">
        <v>2015</v>
      </c>
      <c r="E993" s="143" t="s">
        <v>713</v>
      </c>
      <c r="F993" s="143" t="s">
        <v>88</v>
      </c>
      <c r="G993" s="145"/>
      <c r="H993" s="125">
        <v>0</v>
      </c>
      <c r="I993" s="201">
        <v>0</v>
      </c>
      <c r="J993" s="201">
        <v>0</v>
      </c>
      <c r="K993" s="201">
        <v>0</v>
      </c>
      <c r="L993" s="201">
        <v>0</v>
      </c>
      <c r="M993" s="201">
        <v>0</v>
      </c>
      <c r="N993" s="201">
        <v>0</v>
      </c>
      <c r="O993" s="201">
        <v>0</v>
      </c>
      <c r="P993" s="201"/>
      <c r="Q993" s="145"/>
      <c r="R993" s="89">
        <v>0</v>
      </c>
      <c r="S993" s="59">
        <v>0</v>
      </c>
      <c r="T993" s="59">
        <v>0</v>
      </c>
      <c r="U993" s="59">
        <v>0</v>
      </c>
      <c r="V993" s="59">
        <v>0</v>
      </c>
      <c r="W993" s="59">
        <v>0</v>
      </c>
      <c r="X993" s="59">
        <v>0</v>
      </c>
      <c r="Y993" s="59">
        <v>0</v>
      </c>
      <c r="Z993" s="59"/>
    </row>
    <row r="994" spans="1:26">
      <c r="A994" s="93" t="s">
        <v>1193</v>
      </c>
      <c r="B994" s="93" t="s">
        <v>31</v>
      </c>
      <c r="C994" s="93" t="s">
        <v>118</v>
      </c>
      <c r="D994" s="143">
        <v>2015</v>
      </c>
      <c r="E994" s="143" t="s">
        <v>713</v>
      </c>
      <c r="F994" s="143" t="s">
        <v>89</v>
      </c>
      <c r="G994" s="145"/>
      <c r="H994" s="125">
        <v>0</v>
      </c>
      <c r="I994" s="201">
        <v>0</v>
      </c>
      <c r="J994" s="201">
        <v>0</v>
      </c>
      <c r="K994" s="201">
        <v>0</v>
      </c>
      <c r="L994" s="201">
        <v>0</v>
      </c>
      <c r="M994" s="201">
        <v>0</v>
      </c>
      <c r="N994" s="201">
        <v>0</v>
      </c>
      <c r="O994" s="201">
        <v>0</v>
      </c>
      <c r="P994" s="201"/>
      <c r="Q994" s="145"/>
      <c r="R994" s="89">
        <v>0</v>
      </c>
      <c r="S994" s="59">
        <v>0</v>
      </c>
      <c r="T994" s="59">
        <v>0</v>
      </c>
      <c r="U994" s="59">
        <v>0</v>
      </c>
      <c r="V994" s="59">
        <v>0</v>
      </c>
      <c r="W994" s="59">
        <v>0</v>
      </c>
      <c r="X994" s="59">
        <v>0</v>
      </c>
      <c r="Y994" s="59">
        <v>0</v>
      </c>
      <c r="Z994" s="59"/>
    </row>
    <row r="995" spans="1:26">
      <c r="A995" s="93" t="s">
        <v>1196</v>
      </c>
      <c r="B995" s="93" t="s">
        <v>33</v>
      </c>
      <c r="C995" s="93" t="s">
        <v>118</v>
      </c>
      <c r="D995" s="143">
        <v>2015</v>
      </c>
      <c r="E995" s="143" t="s">
        <v>713</v>
      </c>
      <c r="F995" s="143" t="s">
        <v>8</v>
      </c>
      <c r="G995" s="145"/>
      <c r="H995" s="125">
        <v>291.61598744118805</v>
      </c>
      <c r="I995" s="201">
        <v>272.87054155357521</v>
      </c>
      <c r="J995" s="201">
        <v>18.745445887612838</v>
      </c>
      <c r="K995" s="201">
        <v>11.469393416956578</v>
      </c>
      <c r="L995" s="201">
        <v>17.16994551815807</v>
      </c>
      <c r="M995" s="201">
        <v>243.7150879865263</v>
      </c>
      <c r="N995" s="201">
        <v>1.5755003694547682</v>
      </c>
      <c r="O995" s="201">
        <v>17.686060150092374</v>
      </c>
      <c r="P995" s="201"/>
      <c r="Q995" s="145"/>
      <c r="R995" s="89">
        <v>284.24244586227741</v>
      </c>
      <c r="S995" s="59">
        <v>226.58815786692958</v>
      </c>
      <c r="T995" s="59">
        <v>57.654287995347808</v>
      </c>
      <c r="U995" s="59">
        <v>10.441965154665626</v>
      </c>
      <c r="V995" s="59">
        <v>17.16994551815807</v>
      </c>
      <c r="W995" s="59">
        <v>201.25209710701299</v>
      </c>
      <c r="X995" s="59">
        <v>6.1444514408735964</v>
      </c>
      <c r="Y995" s="59">
        <v>14.894095605250946</v>
      </c>
      <c r="Z995" s="59"/>
    </row>
    <row r="996" spans="1:26">
      <c r="A996" s="93" t="s">
        <v>1198</v>
      </c>
      <c r="B996" s="93" t="s">
        <v>33</v>
      </c>
      <c r="C996" s="93" t="s">
        <v>118</v>
      </c>
      <c r="D996" s="143">
        <v>2015</v>
      </c>
      <c r="E996" s="143" t="s">
        <v>713</v>
      </c>
      <c r="F996" s="143" t="s">
        <v>2</v>
      </c>
      <c r="G996" s="145"/>
      <c r="H996" s="125">
        <v>123.38278709290537</v>
      </c>
      <c r="I996" s="201">
        <v>123.38278709290537</v>
      </c>
      <c r="J996" s="201">
        <v>0</v>
      </c>
      <c r="K996" s="201">
        <v>0</v>
      </c>
      <c r="L996" s="201">
        <v>0</v>
      </c>
      <c r="M996" s="201">
        <v>114.84202290772924</v>
      </c>
      <c r="N996" s="201">
        <v>0</v>
      </c>
      <c r="O996" s="201">
        <v>8.5407641851761227</v>
      </c>
      <c r="P996" s="201"/>
      <c r="Q996" s="145"/>
      <c r="R996" s="89">
        <v>103.71744612809867</v>
      </c>
      <c r="S996" s="59">
        <v>103.71744612809867</v>
      </c>
      <c r="T996" s="59">
        <v>0</v>
      </c>
      <c r="U996" s="59">
        <v>0</v>
      </c>
      <c r="V996" s="59">
        <v>0</v>
      </c>
      <c r="W996" s="59">
        <v>96.510996702631957</v>
      </c>
      <c r="X996" s="59">
        <v>0</v>
      </c>
      <c r="Y996" s="59">
        <v>7.2064494254667135</v>
      </c>
      <c r="Z996" s="59"/>
    </row>
    <row r="997" spans="1:26">
      <c r="A997" s="93" t="s">
        <v>1200</v>
      </c>
      <c r="B997" s="93" t="s">
        <v>33</v>
      </c>
      <c r="C997" s="93" t="s">
        <v>118</v>
      </c>
      <c r="D997" s="143">
        <v>2015</v>
      </c>
      <c r="E997" s="143" t="s">
        <v>713</v>
      </c>
      <c r="F997" s="143" t="s">
        <v>3</v>
      </c>
      <c r="G997" s="145"/>
      <c r="H997" s="125">
        <v>83.681675156005895</v>
      </c>
      <c r="I997" s="201">
        <v>83.681675156005895</v>
      </c>
      <c r="J997" s="201">
        <v>0</v>
      </c>
      <c r="K997" s="201">
        <v>0</v>
      </c>
      <c r="L997" s="201">
        <v>0</v>
      </c>
      <c r="M997" s="201">
        <v>78.350249055192307</v>
      </c>
      <c r="N997" s="201">
        <v>0</v>
      </c>
      <c r="O997" s="201">
        <v>5.3314261008135819</v>
      </c>
      <c r="P997" s="201"/>
      <c r="Q997" s="145"/>
      <c r="R997" s="89">
        <v>63.389893323917015</v>
      </c>
      <c r="S997" s="59">
        <v>63.389893323917015</v>
      </c>
      <c r="T997" s="59">
        <v>0</v>
      </c>
      <c r="U997" s="59">
        <v>0</v>
      </c>
      <c r="V997" s="59">
        <v>0</v>
      </c>
      <c r="W997" s="59">
        <v>59.351931268344707</v>
      </c>
      <c r="X997" s="59">
        <v>0</v>
      </c>
      <c r="Y997" s="59">
        <v>4.0379620555723053</v>
      </c>
      <c r="Z997" s="59"/>
    </row>
    <row r="998" spans="1:26">
      <c r="A998" s="93" t="s">
        <v>1202</v>
      </c>
      <c r="B998" s="93" t="s">
        <v>33</v>
      </c>
      <c r="C998" s="93" t="s">
        <v>118</v>
      </c>
      <c r="D998" s="143">
        <v>2015</v>
      </c>
      <c r="E998" s="143" t="s">
        <v>713</v>
      </c>
      <c r="F998" s="143" t="s">
        <v>5</v>
      </c>
      <c r="G998" s="145"/>
      <c r="H998" s="125">
        <v>0.62176545082050283</v>
      </c>
      <c r="I998" s="201">
        <v>0.62176545082050283</v>
      </c>
      <c r="J998" s="201">
        <v>0</v>
      </c>
      <c r="K998" s="201">
        <v>0</v>
      </c>
      <c r="L998" s="201">
        <v>0</v>
      </c>
      <c r="M998" s="201">
        <v>0.57818791716157325</v>
      </c>
      <c r="N998" s="201">
        <v>0</v>
      </c>
      <c r="O998" s="201">
        <v>4.3577533658929558E-2</v>
      </c>
      <c r="P998" s="201"/>
      <c r="Q998" s="145"/>
      <c r="R998" s="89">
        <v>0.37803482092879914</v>
      </c>
      <c r="S998" s="59">
        <v>0.37803482092879914</v>
      </c>
      <c r="T998" s="59">
        <v>0</v>
      </c>
      <c r="U998" s="59">
        <v>0</v>
      </c>
      <c r="V998" s="59">
        <v>0</v>
      </c>
      <c r="W998" s="59">
        <v>0.35158329032808422</v>
      </c>
      <c r="X998" s="59">
        <v>0</v>
      </c>
      <c r="Y998" s="59">
        <v>2.6451530600714937E-2</v>
      </c>
      <c r="Z998" s="59"/>
    </row>
    <row r="999" spans="1:26">
      <c r="A999" s="93" t="s">
        <v>1204</v>
      </c>
      <c r="B999" s="93" t="s">
        <v>33</v>
      </c>
      <c r="C999" s="93" t="s">
        <v>118</v>
      </c>
      <c r="D999" s="143">
        <v>2015</v>
      </c>
      <c r="E999" s="143" t="s">
        <v>713</v>
      </c>
      <c r="F999" s="143" t="s">
        <v>6</v>
      </c>
      <c r="G999" s="145"/>
      <c r="H999" s="125">
        <v>34.26023133768102</v>
      </c>
      <c r="I999" s="201">
        <v>15.514785450068183</v>
      </c>
      <c r="J999" s="201">
        <v>18.745445887612838</v>
      </c>
      <c r="K999" s="201">
        <v>11.469393416956578</v>
      </c>
      <c r="L999" s="201">
        <v>17.16994551815807</v>
      </c>
      <c r="M999" s="201">
        <v>3.7799405590977675</v>
      </c>
      <c r="N999" s="201">
        <v>1.5755003694547682</v>
      </c>
      <c r="O999" s="201">
        <v>0.26545147401383828</v>
      </c>
      <c r="P999" s="201"/>
      <c r="Q999" s="145"/>
      <c r="R999" s="89">
        <v>72.24950860129843</v>
      </c>
      <c r="S999" s="59">
        <v>14.59522060595063</v>
      </c>
      <c r="T999" s="59">
        <v>57.654287995347808</v>
      </c>
      <c r="U999" s="59">
        <v>10.441965154665626</v>
      </c>
      <c r="V999" s="59">
        <v>17.16994551815807</v>
      </c>
      <c r="W999" s="59">
        <v>3.7043417479158158</v>
      </c>
      <c r="X999" s="59">
        <v>6.1444514408735964</v>
      </c>
      <c r="Y999" s="59">
        <v>0.44891370336918851</v>
      </c>
      <c r="Z999" s="59"/>
    </row>
    <row r="1000" spans="1:26">
      <c r="A1000" s="93" t="s">
        <v>1206</v>
      </c>
      <c r="B1000" s="93" t="s">
        <v>33</v>
      </c>
      <c r="C1000" s="93" t="s">
        <v>118</v>
      </c>
      <c r="D1000" s="143">
        <v>2015</v>
      </c>
      <c r="E1000" s="143" t="s">
        <v>713</v>
      </c>
      <c r="F1000" s="143" t="s">
        <v>12</v>
      </c>
      <c r="G1000" s="145"/>
      <c r="H1000" s="125">
        <v>16.554400866124936</v>
      </c>
      <c r="I1000" s="201">
        <v>16.554400866124936</v>
      </c>
      <c r="J1000" s="201">
        <v>0</v>
      </c>
      <c r="K1000" s="201">
        <v>0</v>
      </c>
      <c r="L1000" s="201">
        <v>0</v>
      </c>
      <c r="M1000" s="201">
        <v>15.364634852457566</v>
      </c>
      <c r="N1000" s="201">
        <v>0</v>
      </c>
      <c r="O1000" s="201">
        <v>1.1897660136673713</v>
      </c>
      <c r="P1000" s="201"/>
      <c r="Q1000" s="145"/>
      <c r="R1000" s="89">
        <v>15.827412705448936</v>
      </c>
      <c r="S1000" s="59">
        <v>15.827412705448936</v>
      </c>
      <c r="T1000" s="59">
        <v>0</v>
      </c>
      <c r="U1000" s="59">
        <v>0</v>
      </c>
      <c r="V1000" s="59">
        <v>0</v>
      </c>
      <c r="W1000" s="59">
        <v>14.68910839833061</v>
      </c>
      <c r="X1000" s="59">
        <v>0</v>
      </c>
      <c r="Y1000" s="59">
        <v>1.1383043071183254</v>
      </c>
      <c r="Z1000" s="59"/>
    </row>
    <row r="1001" spans="1:26">
      <c r="A1001" s="93" t="s">
        <v>1208</v>
      </c>
      <c r="B1001" s="93" t="s">
        <v>33</v>
      </c>
      <c r="C1001" s="93" t="s">
        <v>118</v>
      </c>
      <c r="D1001" s="143">
        <v>2015</v>
      </c>
      <c r="E1001" s="143" t="s">
        <v>713</v>
      </c>
      <c r="F1001" s="143" t="s">
        <v>105</v>
      </c>
      <c r="G1001" s="145"/>
      <c r="H1001" s="125">
        <v>0</v>
      </c>
      <c r="I1001" s="201">
        <v>0</v>
      </c>
      <c r="J1001" s="201">
        <v>0</v>
      </c>
      <c r="K1001" s="201">
        <v>0</v>
      </c>
      <c r="L1001" s="201">
        <v>0</v>
      </c>
      <c r="M1001" s="201">
        <v>0</v>
      </c>
      <c r="N1001" s="201">
        <v>0</v>
      </c>
      <c r="O1001" s="201">
        <v>0</v>
      </c>
      <c r="P1001" s="201"/>
      <c r="Q1001" s="145"/>
      <c r="R1001" s="89">
        <v>0</v>
      </c>
      <c r="S1001" s="59">
        <v>0</v>
      </c>
      <c r="T1001" s="59">
        <v>0</v>
      </c>
      <c r="U1001" s="59">
        <v>0</v>
      </c>
      <c r="V1001" s="59">
        <v>0</v>
      </c>
      <c r="W1001" s="59">
        <v>0</v>
      </c>
      <c r="X1001" s="59">
        <v>0</v>
      </c>
      <c r="Y1001" s="59">
        <v>0</v>
      </c>
      <c r="Z1001" s="59"/>
    </row>
    <row r="1002" spans="1:26">
      <c r="A1002" s="93" t="s">
        <v>1210</v>
      </c>
      <c r="B1002" s="93" t="s">
        <v>33</v>
      </c>
      <c r="C1002" s="93" t="s">
        <v>118</v>
      </c>
      <c r="D1002" s="143">
        <v>2015</v>
      </c>
      <c r="E1002" s="143" t="s">
        <v>713</v>
      </c>
      <c r="F1002" s="143" t="s">
        <v>106</v>
      </c>
      <c r="G1002" s="145"/>
      <c r="H1002" s="125">
        <v>0</v>
      </c>
      <c r="I1002" s="201">
        <v>0</v>
      </c>
      <c r="J1002" s="201">
        <v>0</v>
      </c>
      <c r="K1002" s="201">
        <v>0</v>
      </c>
      <c r="L1002" s="201">
        <v>0</v>
      </c>
      <c r="M1002" s="201">
        <v>0</v>
      </c>
      <c r="N1002" s="201">
        <v>0</v>
      </c>
      <c r="O1002" s="201">
        <v>0</v>
      </c>
      <c r="P1002" s="201"/>
      <c r="Q1002" s="145"/>
      <c r="R1002" s="89">
        <v>0</v>
      </c>
      <c r="S1002" s="59">
        <v>0</v>
      </c>
      <c r="T1002" s="59">
        <v>0</v>
      </c>
      <c r="U1002" s="59">
        <v>0</v>
      </c>
      <c r="V1002" s="59">
        <v>0</v>
      </c>
      <c r="W1002" s="59">
        <v>0</v>
      </c>
      <c r="X1002" s="59">
        <v>0</v>
      </c>
      <c r="Y1002" s="59">
        <v>0</v>
      </c>
      <c r="Z1002" s="59"/>
    </row>
    <row r="1003" spans="1:26">
      <c r="A1003" s="93" t="s">
        <v>1211</v>
      </c>
      <c r="B1003" s="93" t="s">
        <v>33</v>
      </c>
      <c r="C1003" s="93" t="s">
        <v>118</v>
      </c>
      <c r="D1003" s="143">
        <v>2015</v>
      </c>
      <c r="E1003" s="143" t="s">
        <v>713</v>
      </c>
      <c r="F1003" s="143" t="s">
        <v>4</v>
      </c>
      <c r="G1003" s="145"/>
      <c r="H1003" s="125">
        <v>27.468391833107692</v>
      </c>
      <c r="I1003" s="201">
        <v>27.468391833107692</v>
      </c>
      <c r="J1003" s="201">
        <v>0</v>
      </c>
      <c r="K1003" s="201">
        <v>0</v>
      </c>
      <c r="L1003" s="201">
        <v>0</v>
      </c>
      <c r="M1003" s="201">
        <v>25.570817386748093</v>
      </c>
      <c r="N1003" s="201">
        <v>0</v>
      </c>
      <c r="O1003" s="201">
        <v>1.8975744463595998</v>
      </c>
      <c r="P1003" s="201"/>
      <c r="Q1003" s="145"/>
      <c r="R1003" s="89">
        <v>20.402613920065757</v>
      </c>
      <c r="S1003" s="59">
        <v>20.402613920065757</v>
      </c>
      <c r="T1003" s="59">
        <v>0</v>
      </c>
      <c r="U1003" s="59">
        <v>0</v>
      </c>
      <c r="V1003" s="59">
        <v>0</v>
      </c>
      <c r="W1003" s="59">
        <v>18.988362171236144</v>
      </c>
      <c r="X1003" s="59">
        <v>0</v>
      </c>
      <c r="Y1003" s="59">
        <v>1.4142517488296142</v>
      </c>
      <c r="Z1003" s="59"/>
    </row>
    <row r="1004" spans="1:26">
      <c r="A1004" s="93" t="s">
        <v>1213</v>
      </c>
      <c r="B1004" s="93" t="s">
        <v>33</v>
      </c>
      <c r="C1004" s="93" t="s">
        <v>118</v>
      </c>
      <c r="D1004" s="143">
        <v>2015</v>
      </c>
      <c r="E1004" s="143" t="s">
        <v>713</v>
      </c>
      <c r="F1004" s="143" t="s">
        <v>84</v>
      </c>
      <c r="G1004" s="145"/>
      <c r="H1004" s="125">
        <v>3.1437290482461244</v>
      </c>
      <c r="I1004" s="201">
        <v>3.1437290482461244</v>
      </c>
      <c r="J1004" s="201">
        <v>0</v>
      </c>
      <c r="K1004" s="201">
        <v>0</v>
      </c>
      <c r="L1004" s="201">
        <v>0</v>
      </c>
      <c r="M1004" s="201">
        <v>2.9149999106760807</v>
      </c>
      <c r="N1004" s="201">
        <v>0</v>
      </c>
      <c r="O1004" s="201">
        <v>0.22872913757004368</v>
      </c>
      <c r="P1004" s="201"/>
      <c r="Q1004" s="145"/>
      <c r="R1004" s="89">
        <v>2.7910555322115038</v>
      </c>
      <c r="S1004" s="59">
        <v>2.7910555322115038</v>
      </c>
      <c r="T1004" s="59">
        <v>0</v>
      </c>
      <c r="U1004" s="59">
        <v>0</v>
      </c>
      <c r="V1004" s="59">
        <v>0</v>
      </c>
      <c r="W1004" s="59">
        <v>2.5868460921192735</v>
      </c>
      <c r="X1004" s="59">
        <v>0</v>
      </c>
      <c r="Y1004" s="59">
        <v>0.20420944009223035</v>
      </c>
      <c r="Z1004" s="59"/>
    </row>
    <row r="1005" spans="1:26">
      <c r="A1005" s="93" t="s">
        <v>1215</v>
      </c>
      <c r="B1005" s="93" t="s">
        <v>33</v>
      </c>
      <c r="C1005" s="93" t="s">
        <v>118</v>
      </c>
      <c r="D1005" s="143">
        <v>2015</v>
      </c>
      <c r="E1005" s="143" t="s">
        <v>713</v>
      </c>
      <c r="F1005" s="143" t="s">
        <v>109</v>
      </c>
      <c r="G1005" s="145"/>
      <c r="H1005" s="125">
        <v>2.5030066562965803</v>
      </c>
      <c r="I1005" s="201">
        <v>2.5030066562965803</v>
      </c>
      <c r="J1005" s="201">
        <v>0</v>
      </c>
      <c r="K1005" s="201">
        <v>0</v>
      </c>
      <c r="L1005" s="201">
        <v>0</v>
      </c>
      <c r="M1005" s="201">
        <v>2.3142353974636913</v>
      </c>
      <c r="N1005" s="201">
        <v>0</v>
      </c>
      <c r="O1005" s="201">
        <v>0.18877125883288912</v>
      </c>
      <c r="P1005" s="201"/>
      <c r="Q1005" s="145"/>
      <c r="R1005" s="89">
        <v>5.4864808303082517</v>
      </c>
      <c r="S1005" s="59">
        <v>5.4864808303082517</v>
      </c>
      <c r="T1005" s="59">
        <v>0</v>
      </c>
      <c r="U1005" s="59">
        <v>0</v>
      </c>
      <c r="V1005" s="59">
        <v>0</v>
      </c>
      <c r="W1005" s="59">
        <v>5.0689274361063985</v>
      </c>
      <c r="X1005" s="59">
        <v>0</v>
      </c>
      <c r="Y1005" s="59">
        <v>0.41755339420185317</v>
      </c>
      <c r="Z1005" s="59"/>
    </row>
    <row r="1006" spans="1:26">
      <c r="A1006" s="93" t="s">
        <v>1216</v>
      </c>
      <c r="B1006" s="93" t="s">
        <v>33</v>
      </c>
      <c r="C1006" s="93" t="s">
        <v>118</v>
      </c>
      <c r="D1006" s="143">
        <v>2015</v>
      </c>
      <c r="E1006" s="143" t="s">
        <v>713</v>
      </c>
      <c r="F1006" s="143" t="s">
        <v>147</v>
      </c>
      <c r="G1006" s="145"/>
      <c r="H1006" s="125">
        <v>0</v>
      </c>
      <c r="I1006" s="201">
        <v>0</v>
      </c>
      <c r="J1006" s="201">
        <v>0</v>
      </c>
      <c r="K1006" s="201">
        <v>0</v>
      </c>
      <c r="L1006" s="201">
        <v>0</v>
      </c>
      <c r="M1006" s="201">
        <v>0</v>
      </c>
      <c r="N1006" s="201">
        <v>0</v>
      </c>
      <c r="O1006" s="201">
        <v>0</v>
      </c>
      <c r="P1006" s="201"/>
      <c r="Q1006" s="145"/>
      <c r="R1006" s="89">
        <v>0</v>
      </c>
      <c r="S1006" s="59">
        <v>0</v>
      </c>
      <c r="T1006" s="59">
        <v>0</v>
      </c>
      <c r="U1006" s="59">
        <v>0</v>
      </c>
      <c r="V1006" s="59">
        <v>0</v>
      </c>
      <c r="W1006" s="59">
        <v>0</v>
      </c>
      <c r="X1006" s="59">
        <v>0</v>
      </c>
      <c r="Y1006" s="59">
        <v>0</v>
      </c>
      <c r="Z1006" s="59"/>
    </row>
    <row r="1007" spans="1:26">
      <c r="A1007" s="93" t="s">
        <v>1217</v>
      </c>
      <c r="B1007" s="93" t="s">
        <v>33</v>
      </c>
      <c r="C1007" s="93" t="s">
        <v>118</v>
      </c>
      <c r="D1007" s="143">
        <v>2015</v>
      </c>
      <c r="E1007" s="143" t="s">
        <v>713</v>
      </c>
      <c r="F1007" s="143" t="s">
        <v>144</v>
      </c>
      <c r="G1007" s="145"/>
      <c r="H1007" s="125">
        <v>0</v>
      </c>
      <c r="I1007" s="201">
        <v>0</v>
      </c>
      <c r="J1007" s="201">
        <v>0</v>
      </c>
      <c r="K1007" s="201">
        <v>0</v>
      </c>
      <c r="L1007" s="201">
        <v>0</v>
      </c>
      <c r="M1007" s="201">
        <v>0</v>
      </c>
      <c r="N1007" s="201">
        <v>0</v>
      </c>
      <c r="O1007" s="201">
        <v>0</v>
      </c>
      <c r="P1007" s="201"/>
      <c r="Q1007" s="145"/>
      <c r="R1007" s="89">
        <v>0</v>
      </c>
      <c r="S1007" s="59">
        <v>0</v>
      </c>
      <c r="T1007" s="59">
        <v>0</v>
      </c>
      <c r="U1007" s="59">
        <v>0</v>
      </c>
      <c r="V1007" s="59">
        <v>0</v>
      </c>
      <c r="W1007" s="59">
        <v>0</v>
      </c>
      <c r="X1007" s="59">
        <v>0</v>
      </c>
      <c r="Y1007" s="59">
        <v>0</v>
      </c>
      <c r="Z1007" s="59"/>
    </row>
    <row r="1008" spans="1:26">
      <c r="A1008" s="93" t="s">
        <v>1218</v>
      </c>
      <c r="B1008" s="93" t="s">
        <v>33</v>
      </c>
      <c r="C1008" s="93" t="s">
        <v>118</v>
      </c>
      <c r="D1008" s="143">
        <v>2015</v>
      </c>
      <c r="E1008" s="143" t="s">
        <v>713</v>
      </c>
      <c r="F1008" s="143" t="s">
        <v>88</v>
      </c>
      <c r="G1008" s="145"/>
      <c r="H1008" s="125">
        <v>0</v>
      </c>
      <c r="I1008" s="201">
        <v>0</v>
      </c>
      <c r="J1008" s="201">
        <v>0</v>
      </c>
      <c r="K1008" s="201">
        <v>0</v>
      </c>
      <c r="L1008" s="201">
        <v>0</v>
      </c>
      <c r="M1008" s="201">
        <v>0</v>
      </c>
      <c r="N1008" s="201">
        <v>0</v>
      </c>
      <c r="O1008" s="201">
        <v>0</v>
      </c>
      <c r="P1008" s="201"/>
      <c r="Q1008" s="145"/>
      <c r="R1008" s="89">
        <v>0</v>
      </c>
      <c r="S1008" s="59">
        <v>0</v>
      </c>
      <c r="T1008" s="59">
        <v>0</v>
      </c>
      <c r="U1008" s="59">
        <v>0</v>
      </c>
      <c r="V1008" s="59">
        <v>0</v>
      </c>
      <c r="W1008" s="59">
        <v>0</v>
      </c>
      <c r="X1008" s="59">
        <v>0</v>
      </c>
      <c r="Y1008" s="59">
        <v>0</v>
      </c>
      <c r="Z1008" s="59"/>
    </row>
    <row r="1009" spans="1:26">
      <c r="A1009" s="93" t="s">
        <v>1220</v>
      </c>
      <c r="B1009" s="93" t="s">
        <v>33</v>
      </c>
      <c r="C1009" s="93" t="s">
        <v>118</v>
      </c>
      <c r="D1009" s="143">
        <v>2015</v>
      </c>
      <c r="E1009" s="143" t="s">
        <v>713</v>
      </c>
      <c r="F1009" s="143" t="s">
        <v>89</v>
      </c>
      <c r="G1009" s="145"/>
      <c r="H1009" s="125">
        <v>0</v>
      </c>
      <c r="I1009" s="201">
        <v>0</v>
      </c>
      <c r="J1009" s="201">
        <v>0</v>
      </c>
      <c r="K1009" s="201">
        <v>0</v>
      </c>
      <c r="L1009" s="201">
        <v>0</v>
      </c>
      <c r="M1009" s="201">
        <v>0</v>
      </c>
      <c r="N1009" s="201">
        <v>0</v>
      </c>
      <c r="O1009" s="201">
        <v>0</v>
      </c>
      <c r="P1009" s="201"/>
      <c r="Q1009" s="145"/>
      <c r="R1009" s="89">
        <v>0</v>
      </c>
      <c r="S1009" s="59">
        <v>0</v>
      </c>
      <c r="T1009" s="59">
        <v>0</v>
      </c>
      <c r="U1009" s="59">
        <v>0</v>
      </c>
      <c r="V1009" s="59">
        <v>0</v>
      </c>
      <c r="W1009" s="59">
        <v>0</v>
      </c>
      <c r="X1009" s="59">
        <v>0</v>
      </c>
      <c r="Y1009" s="59">
        <v>0</v>
      </c>
      <c r="Z1009" s="59"/>
    </row>
    <row r="1010" spans="1:26">
      <c r="A1010" s="93" t="s">
        <v>1223</v>
      </c>
      <c r="B1010" s="93" t="s">
        <v>35</v>
      </c>
      <c r="C1010" s="93" t="s">
        <v>119</v>
      </c>
      <c r="D1010" s="143">
        <v>2015</v>
      </c>
      <c r="E1010" s="143" t="s">
        <v>713</v>
      </c>
      <c r="F1010" s="143" t="s">
        <v>8</v>
      </c>
      <c r="G1010" s="145"/>
      <c r="H1010" s="125">
        <v>10.270692850568409</v>
      </c>
      <c r="I1010" s="201">
        <v>5.2442592182584891</v>
      </c>
      <c r="J1010" s="201">
        <v>5.0264336323099208</v>
      </c>
      <c r="K1010" s="201">
        <v>1.0073500400146311</v>
      </c>
      <c r="L1010" s="201">
        <v>0.98207895862322614</v>
      </c>
      <c r="M1010" s="201">
        <v>3.4687073265426402</v>
      </c>
      <c r="N1010" s="201">
        <v>4.0443546736866951</v>
      </c>
      <c r="O1010" s="201">
        <v>0.76820185170121746</v>
      </c>
      <c r="P1010" s="201"/>
      <c r="Q1010" s="145"/>
      <c r="R1010" s="89">
        <v>16.897106068414978</v>
      </c>
      <c r="S1010" s="59">
        <v>4.417625999583116</v>
      </c>
      <c r="T1010" s="59">
        <v>12.479480068831862</v>
      </c>
      <c r="U1010" s="59">
        <v>0.91711162343012065</v>
      </c>
      <c r="V1010" s="59">
        <v>0.98207895862322614</v>
      </c>
      <c r="W1010" s="59">
        <v>2.8533626878068659</v>
      </c>
      <c r="X1010" s="59">
        <v>10.515322151585409</v>
      </c>
      <c r="Y1010" s="59">
        <v>0.64715168834612991</v>
      </c>
      <c r="Z1010" s="59"/>
    </row>
    <row r="1011" spans="1:26">
      <c r="A1011" s="93" t="s">
        <v>1225</v>
      </c>
      <c r="B1011" s="93" t="s">
        <v>35</v>
      </c>
      <c r="C1011" s="93" t="s">
        <v>119</v>
      </c>
      <c r="D1011" s="143">
        <v>2015</v>
      </c>
      <c r="E1011" s="143" t="s">
        <v>713</v>
      </c>
      <c r="F1011" s="143" t="s">
        <v>2</v>
      </c>
      <c r="G1011" s="145"/>
      <c r="H1011" s="125">
        <v>1.5440496459557003</v>
      </c>
      <c r="I1011" s="201">
        <v>1.5440496459557003</v>
      </c>
      <c r="J1011" s="201">
        <v>0</v>
      </c>
      <c r="K1011" s="201">
        <v>0</v>
      </c>
      <c r="L1011" s="201">
        <v>0</v>
      </c>
      <c r="M1011" s="201">
        <v>1.2671671231339996</v>
      </c>
      <c r="N1011" s="201">
        <v>0</v>
      </c>
      <c r="O1011" s="201">
        <v>0.27688252282170056</v>
      </c>
      <c r="P1011" s="201"/>
      <c r="Q1011" s="145"/>
      <c r="R1011" s="89">
        <v>1.2780818053503846</v>
      </c>
      <c r="S1011" s="59">
        <v>1.2780818053503846</v>
      </c>
      <c r="T1011" s="59">
        <v>0</v>
      </c>
      <c r="U1011" s="59">
        <v>0</v>
      </c>
      <c r="V1011" s="59">
        <v>0</v>
      </c>
      <c r="W1011" s="59">
        <v>1.0487149809849583</v>
      </c>
      <c r="X1011" s="59">
        <v>0</v>
      </c>
      <c r="Y1011" s="59">
        <v>0.22936682436542638</v>
      </c>
      <c r="Z1011" s="59"/>
    </row>
    <row r="1012" spans="1:26">
      <c r="A1012" s="93" t="s">
        <v>1227</v>
      </c>
      <c r="B1012" s="93" t="s">
        <v>35</v>
      </c>
      <c r="C1012" s="93" t="s">
        <v>119</v>
      </c>
      <c r="D1012" s="143">
        <v>2015</v>
      </c>
      <c r="E1012" s="143" t="s">
        <v>713</v>
      </c>
      <c r="F1012" s="143" t="s">
        <v>3</v>
      </c>
      <c r="G1012" s="145"/>
      <c r="H1012" s="125">
        <v>1.257565848154421</v>
      </c>
      <c r="I1012" s="201">
        <v>1.257565848154421</v>
      </c>
      <c r="J1012" s="201">
        <v>0</v>
      </c>
      <c r="K1012" s="201">
        <v>0</v>
      </c>
      <c r="L1012" s="201">
        <v>0</v>
      </c>
      <c r="M1012" s="201">
        <v>1.0417413681735355</v>
      </c>
      <c r="N1012" s="201">
        <v>0</v>
      </c>
      <c r="O1012" s="201">
        <v>0.21582447998088539</v>
      </c>
      <c r="P1012" s="201"/>
      <c r="Q1012" s="145"/>
      <c r="R1012" s="89">
        <v>0.95276512678619452</v>
      </c>
      <c r="S1012" s="59">
        <v>0.95276512678619452</v>
      </c>
      <c r="T1012" s="59">
        <v>0</v>
      </c>
      <c r="U1012" s="59">
        <v>0</v>
      </c>
      <c r="V1012" s="59">
        <v>0</v>
      </c>
      <c r="W1012" s="59">
        <v>0.78926125921387857</v>
      </c>
      <c r="X1012" s="59">
        <v>0</v>
      </c>
      <c r="Y1012" s="59">
        <v>0.16350386757231597</v>
      </c>
      <c r="Z1012" s="59"/>
    </row>
    <row r="1013" spans="1:26">
      <c r="A1013" s="93" t="s">
        <v>1229</v>
      </c>
      <c r="B1013" s="93" t="s">
        <v>35</v>
      </c>
      <c r="C1013" s="93" t="s">
        <v>119</v>
      </c>
      <c r="D1013" s="143">
        <v>2015</v>
      </c>
      <c r="E1013" s="143" t="s">
        <v>713</v>
      </c>
      <c r="F1013" s="143" t="s">
        <v>5</v>
      </c>
      <c r="G1013" s="145"/>
      <c r="H1013" s="125">
        <v>0</v>
      </c>
      <c r="I1013" s="201">
        <v>0</v>
      </c>
      <c r="J1013" s="201">
        <v>0</v>
      </c>
      <c r="K1013" s="201">
        <v>0</v>
      </c>
      <c r="L1013" s="201">
        <v>0</v>
      </c>
      <c r="M1013" s="201">
        <v>0</v>
      </c>
      <c r="N1013" s="201">
        <v>0</v>
      </c>
      <c r="O1013" s="201">
        <v>0</v>
      </c>
      <c r="P1013" s="201"/>
      <c r="Q1013" s="145"/>
      <c r="R1013" s="89">
        <v>0</v>
      </c>
      <c r="S1013" s="59">
        <v>0</v>
      </c>
      <c r="T1013" s="59">
        <v>0</v>
      </c>
      <c r="U1013" s="59">
        <v>0</v>
      </c>
      <c r="V1013" s="59">
        <v>0</v>
      </c>
      <c r="W1013" s="59">
        <v>0</v>
      </c>
      <c r="X1013" s="59">
        <v>0</v>
      </c>
      <c r="Y1013" s="59">
        <v>0</v>
      </c>
      <c r="Z1013" s="59"/>
    </row>
    <row r="1014" spans="1:26">
      <c r="A1014" s="93" t="s">
        <v>1231</v>
      </c>
      <c r="B1014" s="93" t="s">
        <v>35</v>
      </c>
      <c r="C1014" s="93" t="s">
        <v>119</v>
      </c>
      <c r="D1014" s="143">
        <v>2015</v>
      </c>
      <c r="E1014" s="143" t="s">
        <v>713</v>
      </c>
      <c r="F1014" s="143" t="s">
        <v>6</v>
      </c>
      <c r="G1014" s="145"/>
      <c r="H1014" s="125">
        <v>6.2271641269838831</v>
      </c>
      <c r="I1014" s="201">
        <v>1.2007304946739619</v>
      </c>
      <c r="J1014" s="201">
        <v>5.0264336323099208</v>
      </c>
      <c r="K1014" s="201">
        <v>1.0073500400146311</v>
      </c>
      <c r="L1014" s="201">
        <v>0.98207895862322614</v>
      </c>
      <c r="M1014" s="201">
        <v>0.15984669115041097</v>
      </c>
      <c r="N1014" s="201">
        <v>4.0443546736866951</v>
      </c>
      <c r="O1014" s="201">
        <v>3.3533763508919644E-2</v>
      </c>
      <c r="P1014" s="201"/>
      <c r="Q1014" s="145"/>
      <c r="R1014" s="89">
        <v>13.600302426250984</v>
      </c>
      <c r="S1014" s="59">
        <v>1.1208223574191232</v>
      </c>
      <c r="T1014" s="59">
        <v>12.479480068831862</v>
      </c>
      <c r="U1014" s="59">
        <v>0.91711162343012065</v>
      </c>
      <c r="V1014" s="59">
        <v>0.98207895862322614</v>
      </c>
      <c r="W1014" s="59">
        <v>0.15664975732740294</v>
      </c>
      <c r="X1014" s="59">
        <v>10.515322151585409</v>
      </c>
      <c r="Y1014" s="59">
        <v>4.7060976661599536E-2</v>
      </c>
      <c r="Z1014" s="59"/>
    </row>
    <row r="1015" spans="1:26">
      <c r="A1015" s="93" t="s">
        <v>1233</v>
      </c>
      <c r="B1015" s="93" t="s">
        <v>35</v>
      </c>
      <c r="C1015" s="93" t="s">
        <v>119</v>
      </c>
      <c r="D1015" s="143">
        <v>2015</v>
      </c>
      <c r="E1015" s="143" t="s">
        <v>713</v>
      </c>
      <c r="F1015" s="143" t="s">
        <v>12</v>
      </c>
      <c r="G1015" s="145"/>
      <c r="H1015" s="125">
        <v>7.9470401596169293E-4</v>
      </c>
      <c r="I1015" s="201">
        <v>7.9470401596169293E-4</v>
      </c>
      <c r="J1015" s="201">
        <v>0</v>
      </c>
      <c r="K1015" s="201">
        <v>0</v>
      </c>
      <c r="L1015" s="201">
        <v>0</v>
      </c>
      <c r="M1015" s="201">
        <v>6.4468058517536727E-4</v>
      </c>
      <c r="N1015" s="201">
        <v>0</v>
      </c>
      <c r="O1015" s="201">
        <v>1.5002343078632561E-4</v>
      </c>
      <c r="P1015" s="201"/>
      <c r="Q1015" s="145"/>
      <c r="R1015" s="89">
        <v>7.6370710180111026E-4</v>
      </c>
      <c r="S1015" s="59">
        <v>7.6370710180111026E-4</v>
      </c>
      <c r="T1015" s="59">
        <v>0</v>
      </c>
      <c r="U1015" s="59">
        <v>0</v>
      </c>
      <c r="V1015" s="59">
        <v>0</v>
      </c>
      <c r="W1015" s="59">
        <v>6.1952154428001846E-4</v>
      </c>
      <c r="X1015" s="59">
        <v>0</v>
      </c>
      <c r="Y1015" s="59">
        <v>1.4418555752109184E-4</v>
      </c>
      <c r="Z1015" s="59"/>
    </row>
    <row r="1016" spans="1:26">
      <c r="A1016" s="93" t="s">
        <v>1235</v>
      </c>
      <c r="B1016" s="93" t="s">
        <v>35</v>
      </c>
      <c r="C1016" s="93" t="s">
        <v>119</v>
      </c>
      <c r="D1016" s="143">
        <v>2015</v>
      </c>
      <c r="E1016" s="143" t="s">
        <v>713</v>
      </c>
      <c r="F1016" s="143" t="s">
        <v>105</v>
      </c>
      <c r="G1016" s="145"/>
      <c r="H1016" s="125">
        <v>0</v>
      </c>
      <c r="I1016" s="201">
        <v>0</v>
      </c>
      <c r="J1016" s="201">
        <v>0</v>
      </c>
      <c r="K1016" s="201">
        <v>0</v>
      </c>
      <c r="L1016" s="201">
        <v>0</v>
      </c>
      <c r="M1016" s="201">
        <v>0</v>
      </c>
      <c r="N1016" s="201">
        <v>0</v>
      </c>
      <c r="O1016" s="201">
        <v>0</v>
      </c>
      <c r="P1016" s="201"/>
      <c r="Q1016" s="145"/>
      <c r="R1016" s="89">
        <v>0</v>
      </c>
      <c r="S1016" s="59">
        <v>0</v>
      </c>
      <c r="T1016" s="59">
        <v>0</v>
      </c>
      <c r="U1016" s="59">
        <v>0</v>
      </c>
      <c r="V1016" s="59">
        <v>0</v>
      </c>
      <c r="W1016" s="59">
        <v>0</v>
      </c>
      <c r="X1016" s="59">
        <v>0</v>
      </c>
      <c r="Y1016" s="59">
        <v>0</v>
      </c>
      <c r="Z1016" s="59"/>
    </row>
    <row r="1017" spans="1:26">
      <c r="A1017" s="93" t="s">
        <v>1237</v>
      </c>
      <c r="B1017" s="93" t="s">
        <v>35</v>
      </c>
      <c r="C1017" s="93" t="s">
        <v>119</v>
      </c>
      <c r="D1017" s="143">
        <v>2015</v>
      </c>
      <c r="E1017" s="143" t="s">
        <v>713</v>
      </c>
      <c r="F1017" s="143" t="s">
        <v>106</v>
      </c>
      <c r="G1017" s="145"/>
      <c r="H1017" s="125">
        <v>0</v>
      </c>
      <c r="I1017" s="201">
        <v>0</v>
      </c>
      <c r="J1017" s="201">
        <v>0</v>
      </c>
      <c r="K1017" s="201">
        <v>0</v>
      </c>
      <c r="L1017" s="201">
        <v>0</v>
      </c>
      <c r="M1017" s="201">
        <v>0</v>
      </c>
      <c r="N1017" s="201">
        <v>0</v>
      </c>
      <c r="O1017" s="201">
        <v>0</v>
      </c>
      <c r="P1017" s="201"/>
      <c r="Q1017" s="145"/>
      <c r="R1017" s="89">
        <v>0</v>
      </c>
      <c r="S1017" s="59">
        <v>0</v>
      </c>
      <c r="T1017" s="59">
        <v>0</v>
      </c>
      <c r="U1017" s="59">
        <v>0</v>
      </c>
      <c r="V1017" s="59">
        <v>0</v>
      </c>
      <c r="W1017" s="59">
        <v>0</v>
      </c>
      <c r="X1017" s="59">
        <v>0</v>
      </c>
      <c r="Y1017" s="59">
        <v>0</v>
      </c>
      <c r="Z1017" s="59"/>
    </row>
    <row r="1018" spans="1:26">
      <c r="A1018" s="93" t="s">
        <v>1238</v>
      </c>
      <c r="B1018" s="93" t="s">
        <v>35</v>
      </c>
      <c r="C1018" s="93" t="s">
        <v>119</v>
      </c>
      <c r="D1018" s="143">
        <v>2015</v>
      </c>
      <c r="E1018" s="143" t="s">
        <v>713</v>
      </c>
      <c r="F1018" s="143" t="s">
        <v>4</v>
      </c>
      <c r="G1018" s="145"/>
      <c r="H1018" s="125">
        <v>0.46709152429077067</v>
      </c>
      <c r="I1018" s="201">
        <v>0.46709152429077067</v>
      </c>
      <c r="J1018" s="201">
        <v>0</v>
      </c>
      <c r="K1018" s="201">
        <v>0</v>
      </c>
      <c r="L1018" s="201">
        <v>0</v>
      </c>
      <c r="M1018" s="201">
        <v>0.37835631491279603</v>
      </c>
      <c r="N1018" s="201">
        <v>0</v>
      </c>
      <c r="O1018" s="201">
        <v>8.8735209377974619E-2</v>
      </c>
      <c r="P1018" s="201"/>
      <c r="Q1018" s="145"/>
      <c r="R1018" s="89">
        <v>0.35493498982502425</v>
      </c>
      <c r="S1018" s="59">
        <v>0.35493498982502425</v>
      </c>
      <c r="T1018" s="59">
        <v>0</v>
      </c>
      <c r="U1018" s="59">
        <v>0</v>
      </c>
      <c r="V1018" s="59">
        <v>0</v>
      </c>
      <c r="W1018" s="59">
        <v>0.28726700372095065</v>
      </c>
      <c r="X1018" s="59">
        <v>0</v>
      </c>
      <c r="Y1018" s="59">
        <v>6.7667986104073624E-2</v>
      </c>
      <c r="Z1018" s="59"/>
    </row>
    <row r="1019" spans="1:26">
      <c r="A1019" s="93" t="s">
        <v>1240</v>
      </c>
      <c r="B1019" s="93" t="s">
        <v>35</v>
      </c>
      <c r="C1019" s="93" t="s">
        <v>119</v>
      </c>
      <c r="D1019" s="143">
        <v>2015</v>
      </c>
      <c r="E1019" s="143" t="s">
        <v>713</v>
      </c>
      <c r="F1019" s="143" t="s">
        <v>84</v>
      </c>
      <c r="G1019" s="145"/>
      <c r="H1019" s="125">
        <v>0.69618008314716273</v>
      </c>
      <c r="I1019" s="201">
        <v>0.69618008314716273</v>
      </c>
      <c r="J1019" s="201">
        <v>0</v>
      </c>
      <c r="K1019" s="201">
        <v>0</v>
      </c>
      <c r="L1019" s="201">
        <v>0</v>
      </c>
      <c r="M1019" s="201">
        <v>0.55730211898889426</v>
      </c>
      <c r="N1019" s="201">
        <v>0</v>
      </c>
      <c r="O1019" s="201">
        <v>0.13887796415826853</v>
      </c>
      <c r="P1019" s="201"/>
      <c r="Q1019" s="145"/>
      <c r="R1019" s="89">
        <v>0.56945783941314732</v>
      </c>
      <c r="S1019" s="59">
        <v>0.56945783941314732</v>
      </c>
      <c r="T1019" s="59">
        <v>0</v>
      </c>
      <c r="U1019" s="59">
        <v>0</v>
      </c>
      <c r="V1019" s="59">
        <v>0</v>
      </c>
      <c r="W1019" s="59">
        <v>0.45587694912911353</v>
      </c>
      <c r="X1019" s="59">
        <v>0</v>
      </c>
      <c r="Y1019" s="59">
        <v>0.11358089028403381</v>
      </c>
      <c r="Z1019" s="59"/>
    </row>
    <row r="1020" spans="1:26">
      <c r="A1020" s="93" t="s">
        <v>1242</v>
      </c>
      <c r="B1020" s="93" t="s">
        <v>35</v>
      </c>
      <c r="C1020" s="93" t="s">
        <v>119</v>
      </c>
      <c r="D1020" s="143">
        <v>2015</v>
      </c>
      <c r="E1020" s="143" t="s">
        <v>713</v>
      </c>
      <c r="F1020" s="143" t="s">
        <v>109</v>
      </c>
      <c r="G1020" s="145"/>
      <c r="H1020" s="125">
        <v>7.7846918020510428E-2</v>
      </c>
      <c r="I1020" s="201">
        <v>7.7846918020510428E-2</v>
      </c>
      <c r="J1020" s="201">
        <v>0</v>
      </c>
      <c r="K1020" s="201">
        <v>0</v>
      </c>
      <c r="L1020" s="201">
        <v>0</v>
      </c>
      <c r="M1020" s="201">
        <v>6.3649029597828199E-2</v>
      </c>
      <c r="N1020" s="201">
        <v>0</v>
      </c>
      <c r="O1020" s="201">
        <v>1.4197888422682225E-2</v>
      </c>
      <c r="P1020" s="201"/>
      <c r="Q1020" s="145"/>
      <c r="R1020" s="89">
        <v>0.14080017368744127</v>
      </c>
      <c r="S1020" s="59">
        <v>0.14080017368744127</v>
      </c>
      <c r="T1020" s="59">
        <v>0</v>
      </c>
      <c r="U1020" s="59">
        <v>0</v>
      </c>
      <c r="V1020" s="59">
        <v>0</v>
      </c>
      <c r="W1020" s="59">
        <v>0.11497321588628164</v>
      </c>
      <c r="X1020" s="59">
        <v>0</v>
      </c>
      <c r="Y1020" s="59">
        <v>2.5826957801159633E-2</v>
      </c>
      <c r="Z1020" s="59"/>
    </row>
    <row r="1021" spans="1:26">
      <c r="A1021" s="93" t="s">
        <v>1243</v>
      </c>
      <c r="B1021" s="93" t="s">
        <v>35</v>
      </c>
      <c r="C1021" s="93" t="s">
        <v>119</v>
      </c>
      <c r="D1021" s="143">
        <v>2015</v>
      </c>
      <c r="E1021" s="143" t="s">
        <v>713</v>
      </c>
      <c r="F1021" s="143" t="s">
        <v>147</v>
      </c>
      <c r="G1021" s="145"/>
      <c r="H1021" s="125">
        <v>0</v>
      </c>
      <c r="I1021" s="201">
        <v>0</v>
      </c>
      <c r="J1021" s="201">
        <v>0</v>
      </c>
      <c r="K1021" s="201">
        <v>0</v>
      </c>
      <c r="L1021" s="201">
        <v>0</v>
      </c>
      <c r="M1021" s="201">
        <v>0</v>
      </c>
      <c r="N1021" s="201">
        <v>0</v>
      </c>
      <c r="O1021" s="201">
        <v>0</v>
      </c>
      <c r="P1021" s="201"/>
      <c r="Q1021" s="145"/>
      <c r="R1021" s="89">
        <v>0</v>
      </c>
      <c r="S1021" s="59">
        <v>0</v>
      </c>
      <c r="T1021" s="59">
        <v>0</v>
      </c>
      <c r="U1021" s="59">
        <v>0</v>
      </c>
      <c r="V1021" s="59">
        <v>0</v>
      </c>
      <c r="W1021" s="59">
        <v>0</v>
      </c>
      <c r="X1021" s="59">
        <v>0</v>
      </c>
      <c r="Y1021" s="59">
        <v>0</v>
      </c>
      <c r="Z1021" s="59"/>
    </row>
    <row r="1022" spans="1:26">
      <c r="A1022" s="93" t="s">
        <v>1244</v>
      </c>
      <c r="B1022" s="93" t="s">
        <v>35</v>
      </c>
      <c r="C1022" s="93" t="s">
        <v>119</v>
      </c>
      <c r="D1022" s="143">
        <v>2015</v>
      </c>
      <c r="E1022" s="143" t="s">
        <v>713</v>
      </c>
      <c r="F1022" s="143" t="s">
        <v>144</v>
      </c>
      <c r="G1022" s="145"/>
      <c r="H1022" s="125">
        <v>0</v>
      </c>
      <c r="I1022" s="201">
        <v>0</v>
      </c>
      <c r="J1022" s="201">
        <v>0</v>
      </c>
      <c r="K1022" s="201">
        <v>0</v>
      </c>
      <c r="L1022" s="201">
        <v>0</v>
      </c>
      <c r="M1022" s="201">
        <v>0</v>
      </c>
      <c r="N1022" s="201">
        <v>0</v>
      </c>
      <c r="O1022" s="201">
        <v>0</v>
      </c>
      <c r="P1022" s="201"/>
      <c r="Q1022" s="145"/>
      <c r="R1022" s="89">
        <v>0</v>
      </c>
      <c r="S1022" s="59">
        <v>0</v>
      </c>
      <c r="T1022" s="59">
        <v>0</v>
      </c>
      <c r="U1022" s="59">
        <v>0</v>
      </c>
      <c r="V1022" s="59">
        <v>0</v>
      </c>
      <c r="W1022" s="59">
        <v>0</v>
      </c>
      <c r="X1022" s="59">
        <v>0</v>
      </c>
      <c r="Y1022" s="59">
        <v>0</v>
      </c>
      <c r="Z1022" s="59"/>
    </row>
    <row r="1023" spans="1:26">
      <c r="A1023" s="93" t="s">
        <v>1245</v>
      </c>
      <c r="B1023" s="93" t="s">
        <v>35</v>
      </c>
      <c r="C1023" s="93" t="s">
        <v>119</v>
      </c>
      <c r="D1023" s="143">
        <v>2015</v>
      </c>
      <c r="E1023" s="143" t="s">
        <v>713</v>
      </c>
      <c r="F1023" s="143" t="s">
        <v>88</v>
      </c>
      <c r="G1023" s="145"/>
      <c r="H1023" s="125">
        <v>0</v>
      </c>
      <c r="I1023" s="201">
        <v>0</v>
      </c>
      <c r="J1023" s="201">
        <v>0</v>
      </c>
      <c r="K1023" s="201">
        <v>0</v>
      </c>
      <c r="L1023" s="201">
        <v>0</v>
      </c>
      <c r="M1023" s="201">
        <v>0</v>
      </c>
      <c r="N1023" s="201">
        <v>0</v>
      </c>
      <c r="O1023" s="201">
        <v>0</v>
      </c>
      <c r="P1023" s="201"/>
      <c r="Q1023" s="145"/>
      <c r="R1023" s="89">
        <v>0</v>
      </c>
      <c r="S1023" s="59">
        <v>0</v>
      </c>
      <c r="T1023" s="59">
        <v>0</v>
      </c>
      <c r="U1023" s="59">
        <v>0</v>
      </c>
      <c r="V1023" s="59">
        <v>0</v>
      </c>
      <c r="W1023" s="59">
        <v>0</v>
      </c>
      <c r="X1023" s="59">
        <v>0</v>
      </c>
      <c r="Y1023" s="59">
        <v>0</v>
      </c>
      <c r="Z1023" s="59"/>
    </row>
    <row r="1024" spans="1:26">
      <c r="A1024" s="93" t="s">
        <v>1247</v>
      </c>
      <c r="B1024" s="93" t="s">
        <v>35</v>
      </c>
      <c r="C1024" s="93" t="s">
        <v>119</v>
      </c>
      <c r="D1024" s="143">
        <v>2015</v>
      </c>
      <c r="E1024" s="143" t="s">
        <v>713</v>
      </c>
      <c r="F1024" s="143" t="s">
        <v>89</v>
      </c>
      <c r="G1024" s="145"/>
      <c r="H1024" s="125">
        <v>0</v>
      </c>
      <c r="I1024" s="201">
        <v>0</v>
      </c>
      <c r="J1024" s="201">
        <v>0</v>
      </c>
      <c r="K1024" s="201">
        <v>0</v>
      </c>
      <c r="L1024" s="201">
        <v>0</v>
      </c>
      <c r="M1024" s="201">
        <v>0</v>
      </c>
      <c r="N1024" s="201">
        <v>0</v>
      </c>
      <c r="O1024" s="201">
        <v>0</v>
      </c>
      <c r="P1024" s="201"/>
      <c r="Q1024" s="145"/>
      <c r="R1024" s="89">
        <v>0</v>
      </c>
      <c r="S1024" s="59">
        <v>0</v>
      </c>
      <c r="T1024" s="59">
        <v>0</v>
      </c>
      <c r="U1024" s="59">
        <v>0</v>
      </c>
      <c r="V1024" s="59">
        <v>0</v>
      </c>
      <c r="W1024" s="59">
        <v>0</v>
      </c>
      <c r="X1024" s="59">
        <v>0</v>
      </c>
      <c r="Y1024" s="59">
        <v>0</v>
      </c>
      <c r="Z1024" s="59"/>
    </row>
    <row r="1025" spans="1:26">
      <c r="A1025" s="93" t="s">
        <v>1250</v>
      </c>
      <c r="B1025" s="93" t="s">
        <v>37</v>
      </c>
      <c r="C1025" s="93" t="s">
        <v>118</v>
      </c>
      <c r="D1025" s="143">
        <v>2015</v>
      </c>
      <c r="E1025" s="143" t="s">
        <v>713</v>
      </c>
      <c r="F1025" s="143" t="s">
        <v>8</v>
      </c>
      <c r="G1025" s="145"/>
      <c r="H1025" s="125">
        <v>21.620506757471546</v>
      </c>
      <c r="I1025" s="201">
        <v>20.948064092962337</v>
      </c>
      <c r="J1025" s="201">
        <v>0.67244266450921053</v>
      </c>
      <c r="K1025" s="201">
        <v>0.65392547894217745</v>
      </c>
      <c r="L1025" s="201">
        <v>0.36924768524016643</v>
      </c>
      <c r="M1025" s="201">
        <v>18.845251759705324</v>
      </c>
      <c r="N1025" s="201">
        <v>0.30319497926904404</v>
      </c>
      <c r="O1025" s="201">
        <v>1.4488868543148343</v>
      </c>
      <c r="P1025" s="201"/>
      <c r="Q1025" s="145"/>
      <c r="R1025" s="89">
        <v>20.201334201800307</v>
      </c>
      <c r="S1025" s="59">
        <v>17.911130726930537</v>
      </c>
      <c r="T1025" s="59">
        <v>2.290203474869771</v>
      </c>
      <c r="U1025" s="59">
        <v>0.59534683453853754</v>
      </c>
      <c r="V1025" s="59">
        <v>0.36924768524016643</v>
      </c>
      <c r="W1025" s="59">
        <v>16.054481012764949</v>
      </c>
      <c r="X1025" s="59">
        <v>1.1824604191492718</v>
      </c>
      <c r="Y1025" s="59">
        <v>1.2613028796270493</v>
      </c>
      <c r="Z1025" s="59"/>
    </row>
    <row r="1026" spans="1:26">
      <c r="A1026" s="93" t="s">
        <v>1252</v>
      </c>
      <c r="B1026" s="93" t="s">
        <v>37</v>
      </c>
      <c r="C1026" s="93" t="s">
        <v>118</v>
      </c>
      <c r="D1026" s="143">
        <v>2015</v>
      </c>
      <c r="E1026" s="143" t="s">
        <v>713</v>
      </c>
      <c r="F1026" s="143" t="s">
        <v>2</v>
      </c>
      <c r="G1026" s="145"/>
      <c r="H1026" s="125">
        <v>15.331067258285563</v>
      </c>
      <c r="I1026" s="201">
        <v>15.331067258285563</v>
      </c>
      <c r="J1026" s="201">
        <v>0</v>
      </c>
      <c r="K1026" s="201">
        <v>0</v>
      </c>
      <c r="L1026" s="201">
        <v>0</v>
      </c>
      <c r="M1026" s="201">
        <v>14.251701460423543</v>
      </c>
      <c r="N1026" s="201">
        <v>0</v>
      </c>
      <c r="O1026" s="201">
        <v>1.0793657978620199</v>
      </c>
      <c r="P1026" s="201"/>
      <c r="Q1026" s="145"/>
      <c r="R1026" s="89">
        <v>12.803642780298732</v>
      </c>
      <c r="S1026" s="59">
        <v>12.803642780298732</v>
      </c>
      <c r="T1026" s="59">
        <v>0</v>
      </c>
      <c r="U1026" s="59">
        <v>0</v>
      </c>
      <c r="V1026" s="59">
        <v>0</v>
      </c>
      <c r="W1026" s="59">
        <v>11.899553410464371</v>
      </c>
      <c r="X1026" s="59">
        <v>0</v>
      </c>
      <c r="Y1026" s="59">
        <v>0.90408936983436083</v>
      </c>
      <c r="Z1026" s="59"/>
    </row>
    <row r="1027" spans="1:26">
      <c r="A1027" s="93" t="s">
        <v>1254</v>
      </c>
      <c r="B1027" s="93" t="s">
        <v>37</v>
      </c>
      <c r="C1027" s="93" t="s">
        <v>118</v>
      </c>
      <c r="D1027" s="143">
        <v>2015</v>
      </c>
      <c r="E1027" s="143" t="s">
        <v>713</v>
      </c>
      <c r="F1027" s="143" t="s">
        <v>3</v>
      </c>
      <c r="G1027" s="145"/>
      <c r="H1027" s="125">
        <v>0.48966808877811635</v>
      </c>
      <c r="I1027" s="201">
        <v>0.48966808877811635</v>
      </c>
      <c r="J1027" s="201">
        <v>0</v>
      </c>
      <c r="K1027" s="201">
        <v>0</v>
      </c>
      <c r="L1027" s="201">
        <v>0</v>
      </c>
      <c r="M1027" s="201">
        <v>0.45721681758533989</v>
      </c>
      <c r="N1027" s="201">
        <v>0</v>
      </c>
      <c r="O1027" s="201">
        <v>3.2451271192776444E-2</v>
      </c>
      <c r="P1027" s="201"/>
      <c r="Q1027" s="145"/>
      <c r="R1027" s="89">
        <v>0.37166799528720423</v>
      </c>
      <c r="S1027" s="59">
        <v>0.37166799528720423</v>
      </c>
      <c r="T1027" s="59">
        <v>0</v>
      </c>
      <c r="U1027" s="59">
        <v>0</v>
      </c>
      <c r="V1027" s="59">
        <v>0</v>
      </c>
      <c r="W1027" s="59">
        <v>0.34699857238286863</v>
      </c>
      <c r="X1027" s="59">
        <v>0</v>
      </c>
      <c r="Y1027" s="59">
        <v>2.4669422904335624E-2</v>
      </c>
      <c r="Z1027" s="59"/>
    </row>
    <row r="1028" spans="1:26">
      <c r="A1028" s="93" t="s">
        <v>1256</v>
      </c>
      <c r="B1028" s="93" t="s">
        <v>37</v>
      </c>
      <c r="C1028" s="93" t="s">
        <v>118</v>
      </c>
      <c r="D1028" s="143">
        <v>2015</v>
      </c>
      <c r="E1028" s="143" t="s">
        <v>713</v>
      </c>
      <c r="F1028" s="143" t="s">
        <v>5</v>
      </c>
      <c r="G1028" s="145"/>
      <c r="H1028" s="125">
        <v>2.7674033901140704E-2</v>
      </c>
      <c r="I1028" s="201">
        <v>2.7674033901140704E-2</v>
      </c>
      <c r="J1028" s="201">
        <v>0</v>
      </c>
      <c r="K1028" s="201">
        <v>0</v>
      </c>
      <c r="L1028" s="201">
        <v>0</v>
      </c>
      <c r="M1028" s="201">
        <v>2.587613307076829E-2</v>
      </c>
      <c r="N1028" s="201">
        <v>0</v>
      </c>
      <c r="O1028" s="201">
        <v>1.797900830372413E-3</v>
      </c>
      <c r="P1028" s="201"/>
      <c r="Q1028" s="145"/>
      <c r="R1028" s="89">
        <v>1.6845180782883086E-2</v>
      </c>
      <c r="S1028" s="59">
        <v>1.6845180782883086E-2</v>
      </c>
      <c r="T1028" s="59">
        <v>0</v>
      </c>
      <c r="U1028" s="59">
        <v>0</v>
      </c>
      <c r="V1028" s="59">
        <v>0</v>
      </c>
      <c r="W1028" s="59">
        <v>1.5751089659038819E-2</v>
      </c>
      <c r="X1028" s="59">
        <v>0</v>
      </c>
      <c r="Y1028" s="59">
        <v>1.0940911238442649E-3</v>
      </c>
      <c r="Z1028" s="59"/>
    </row>
    <row r="1029" spans="1:26">
      <c r="A1029" s="93" t="s">
        <v>1258</v>
      </c>
      <c r="B1029" s="93" t="s">
        <v>37</v>
      </c>
      <c r="C1029" s="93" t="s">
        <v>118</v>
      </c>
      <c r="D1029" s="143">
        <v>2015</v>
      </c>
      <c r="E1029" s="143" t="s">
        <v>713</v>
      </c>
      <c r="F1029" s="143" t="s">
        <v>6</v>
      </c>
      <c r="G1029" s="145"/>
      <c r="H1029" s="125">
        <v>1.512445757830734</v>
      </c>
      <c r="I1029" s="201">
        <v>0.84000309332152345</v>
      </c>
      <c r="J1029" s="201">
        <v>0.67244266450921053</v>
      </c>
      <c r="K1029" s="201">
        <v>0.65392547894217745</v>
      </c>
      <c r="L1029" s="201">
        <v>0.36924768524016643</v>
      </c>
      <c r="M1029" s="201">
        <v>0.17349745917168077</v>
      </c>
      <c r="N1029" s="201">
        <v>0.30319497926904404</v>
      </c>
      <c r="O1029" s="201">
        <v>1.2580155207665268E-2</v>
      </c>
      <c r="P1029" s="201"/>
      <c r="Q1029" s="145"/>
      <c r="R1029" s="89">
        <v>3.0866718454959559</v>
      </c>
      <c r="S1029" s="59">
        <v>0.79646837062618481</v>
      </c>
      <c r="T1029" s="59">
        <v>2.290203474869771</v>
      </c>
      <c r="U1029" s="59">
        <v>0.59534683453853754</v>
      </c>
      <c r="V1029" s="59">
        <v>0.36924768524016643</v>
      </c>
      <c r="W1029" s="59">
        <v>0.17002750998824706</v>
      </c>
      <c r="X1029" s="59">
        <v>1.1824604191492718</v>
      </c>
      <c r="Y1029" s="59">
        <v>3.1094026099400159E-2</v>
      </c>
      <c r="Z1029" s="59"/>
    </row>
    <row r="1030" spans="1:26">
      <c r="A1030" s="93" t="s">
        <v>1260</v>
      </c>
      <c r="B1030" s="93" t="s">
        <v>37</v>
      </c>
      <c r="C1030" s="93" t="s">
        <v>118</v>
      </c>
      <c r="D1030" s="143">
        <v>2015</v>
      </c>
      <c r="E1030" s="143" t="s">
        <v>713</v>
      </c>
      <c r="F1030" s="143" t="s">
        <v>12</v>
      </c>
      <c r="G1030" s="145"/>
      <c r="H1030" s="125">
        <v>1.7281744600054842</v>
      </c>
      <c r="I1030" s="201">
        <v>1.7281744600054842</v>
      </c>
      <c r="J1030" s="201">
        <v>0</v>
      </c>
      <c r="K1030" s="201">
        <v>0</v>
      </c>
      <c r="L1030" s="201">
        <v>0</v>
      </c>
      <c r="M1030" s="201">
        <v>1.5966645336497836</v>
      </c>
      <c r="N1030" s="201">
        <v>0</v>
      </c>
      <c r="O1030" s="201">
        <v>0.13150992635570069</v>
      </c>
      <c r="P1030" s="201"/>
      <c r="Q1030" s="145"/>
      <c r="R1030" s="89">
        <v>1.6563954952490823</v>
      </c>
      <c r="S1030" s="59">
        <v>1.6563954952490823</v>
      </c>
      <c r="T1030" s="59">
        <v>0</v>
      </c>
      <c r="U1030" s="59">
        <v>0</v>
      </c>
      <c r="V1030" s="59">
        <v>0</v>
      </c>
      <c r="W1030" s="59">
        <v>1.5302954429916544</v>
      </c>
      <c r="X1030" s="59">
        <v>0</v>
      </c>
      <c r="Y1030" s="59">
        <v>0.12610005225742776</v>
      </c>
      <c r="Z1030" s="59"/>
    </row>
    <row r="1031" spans="1:26">
      <c r="A1031" s="93" t="s">
        <v>1262</v>
      </c>
      <c r="B1031" s="93" t="s">
        <v>37</v>
      </c>
      <c r="C1031" s="93" t="s">
        <v>118</v>
      </c>
      <c r="D1031" s="143">
        <v>2015</v>
      </c>
      <c r="E1031" s="143" t="s">
        <v>713</v>
      </c>
      <c r="F1031" s="143" t="s">
        <v>105</v>
      </c>
      <c r="G1031" s="145"/>
      <c r="H1031" s="125">
        <v>0</v>
      </c>
      <c r="I1031" s="201">
        <v>0</v>
      </c>
      <c r="J1031" s="201">
        <v>0</v>
      </c>
      <c r="K1031" s="201">
        <v>0</v>
      </c>
      <c r="L1031" s="201">
        <v>0</v>
      </c>
      <c r="M1031" s="201">
        <v>0</v>
      </c>
      <c r="N1031" s="201">
        <v>0</v>
      </c>
      <c r="O1031" s="201">
        <v>0</v>
      </c>
      <c r="P1031" s="201"/>
      <c r="Q1031" s="145"/>
      <c r="R1031" s="89">
        <v>0</v>
      </c>
      <c r="S1031" s="59">
        <v>0</v>
      </c>
      <c r="T1031" s="59">
        <v>0</v>
      </c>
      <c r="U1031" s="59">
        <v>0</v>
      </c>
      <c r="V1031" s="59">
        <v>0</v>
      </c>
      <c r="W1031" s="59">
        <v>0</v>
      </c>
      <c r="X1031" s="59">
        <v>0</v>
      </c>
      <c r="Y1031" s="59">
        <v>0</v>
      </c>
      <c r="Z1031" s="59"/>
    </row>
    <row r="1032" spans="1:26">
      <c r="A1032" s="93" t="s">
        <v>1264</v>
      </c>
      <c r="B1032" s="93" t="s">
        <v>37</v>
      </c>
      <c r="C1032" s="93" t="s">
        <v>118</v>
      </c>
      <c r="D1032" s="143">
        <v>2015</v>
      </c>
      <c r="E1032" s="143" t="s">
        <v>713</v>
      </c>
      <c r="F1032" s="143" t="s">
        <v>106</v>
      </c>
      <c r="G1032" s="145"/>
      <c r="H1032" s="125">
        <v>0</v>
      </c>
      <c r="I1032" s="201">
        <v>0</v>
      </c>
      <c r="J1032" s="201">
        <v>0</v>
      </c>
      <c r="K1032" s="201">
        <v>0</v>
      </c>
      <c r="L1032" s="201">
        <v>0</v>
      </c>
      <c r="M1032" s="201">
        <v>0</v>
      </c>
      <c r="N1032" s="201">
        <v>0</v>
      </c>
      <c r="O1032" s="201">
        <v>0</v>
      </c>
      <c r="P1032" s="201"/>
      <c r="Q1032" s="145"/>
      <c r="R1032" s="89">
        <v>0</v>
      </c>
      <c r="S1032" s="59">
        <v>0</v>
      </c>
      <c r="T1032" s="59">
        <v>0</v>
      </c>
      <c r="U1032" s="59">
        <v>0</v>
      </c>
      <c r="V1032" s="59">
        <v>0</v>
      </c>
      <c r="W1032" s="59">
        <v>0</v>
      </c>
      <c r="X1032" s="59">
        <v>0</v>
      </c>
      <c r="Y1032" s="59">
        <v>0</v>
      </c>
      <c r="Z1032" s="59"/>
    </row>
    <row r="1033" spans="1:26">
      <c r="A1033" s="93" t="s">
        <v>1265</v>
      </c>
      <c r="B1033" s="93" t="s">
        <v>37</v>
      </c>
      <c r="C1033" s="93" t="s">
        <v>118</v>
      </c>
      <c r="D1033" s="143">
        <v>2015</v>
      </c>
      <c r="E1033" s="143" t="s">
        <v>713</v>
      </c>
      <c r="F1033" s="143" t="s">
        <v>4</v>
      </c>
      <c r="G1033" s="145"/>
      <c r="H1033" s="125">
        <v>2.18092561124632</v>
      </c>
      <c r="I1033" s="201">
        <v>2.18092561124632</v>
      </c>
      <c r="J1033" s="201">
        <v>0</v>
      </c>
      <c r="K1033" s="201">
        <v>0</v>
      </c>
      <c r="L1033" s="201">
        <v>0</v>
      </c>
      <c r="M1033" s="201">
        <v>2.0184478256671783</v>
      </c>
      <c r="N1033" s="201">
        <v>0</v>
      </c>
      <c r="O1033" s="201">
        <v>0.1624777855791418</v>
      </c>
      <c r="P1033" s="201"/>
      <c r="Q1033" s="145"/>
      <c r="R1033" s="89">
        <v>1.6524709863012201</v>
      </c>
      <c r="S1033" s="59">
        <v>1.6524709863012201</v>
      </c>
      <c r="T1033" s="59">
        <v>0</v>
      </c>
      <c r="U1033" s="59">
        <v>0</v>
      </c>
      <c r="V1033" s="59">
        <v>0</v>
      </c>
      <c r="W1033" s="59">
        <v>1.5288640878296316</v>
      </c>
      <c r="X1033" s="59">
        <v>0</v>
      </c>
      <c r="Y1033" s="59">
        <v>0.12360689847158848</v>
      </c>
      <c r="Z1033" s="59"/>
    </row>
    <row r="1034" spans="1:26">
      <c r="A1034" s="93" t="s">
        <v>1267</v>
      </c>
      <c r="B1034" s="93" t="s">
        <v>37</v>
      </c>
      <c r="C1034" s="93" t="s">
        <v>118</v>
      </c>
      <c r="D1034" s="143">
        <v>2015</v>
      </c>
      <c r="E1034" s="143" t="s">
        <v>713</v>
      </c>
      <c r="F1034" s="143" t="s">
        <v>84</v>
      </c>
      <c r="G1034" s="145"/>
      <c r="H1034" s="125">
        <v>0.12435317905304655</v>
      </c>
      <c r="I1034" s="201">
        <v>0.12435317905304655</v>
      </c>
      <c r="J1034" s="201">
        <v>0</v>
      </c>
      <c r="K1034" s="201">
        <v>0</v>
      </c>
      <c r="L1034" s="201">
        <v>0</v>
      </c>
      <c r="M1034" s="201">
        <v>0.1144146357614334</v>
      </c>
      <c r="N1034" s="201">
        <v>0</v>
      </c>
      <c r="O1034" s="201">
        <v>9.9385432916131392E-3</v>
      </c>
      <c r="P1034" s="201"/>
      <c r="Q1034" s="145"/>
      <c r="R1034" s="89">
        <v>0.11395313714630025</v>
      </c>
      <c r="S1034" s="59">
        <v>0.11395313714630025</v>
      </c>
      <c r="T1034" s="59">
        <v>0</v>
      </c>
      <c r="U1034" s="59">
        <v>0</v>
      </c>
      <c r="V1034" s="59">
        <v>0</v>
      </c>
      <c r="W1034" s="59">
        <v>0.10479921909690629</v>
      </c>
      <c r="X1034" s="59">
        <v>0</v>
      </c>
      <c r="Y1034" s="59">
        <v>9.1539180493939599E-3</v>
      </c>
      <c r="Z1034" s="59"/>
    </row>
    <row r="1035" spans="1:26">
      <c r="A1035" s="93" t="s">
        <v>1269</v>
      </c>
      <c r="B1035" s="93" t="s">
        <v>37</v>
      </c>
      <c r="C1035" s="93" t="s">
        <v>118</v>
      </c>
      <c r="D1035" s="143">
        <v>2015</v>
      </c>
      <c r="E1035" s="143" t="s">
        <v>713</v>
      </c>
      <c r="F1035" s="143" t="s">
        <v>109</v>
      </c>
      <c r="G1035" s="145"/>
      <c r="H1035" s="125">
        <v>0.22619836837114121</v>
      </c>
      <c r="I1035" s="201">
        <v>0.22619836837114121</v>
      </c>
      <c r="J1035" s="201">
        <v>0</v>
      </c>
      <c r="K1035" s="201">
        <v>0</v>
      </c>
      <c r="L1035" s="201">
        <v>0</v>
      </c>
      <c r="M1035" s="201">
        <v>0.20743289437559678</v>
      </c>
      <c r="N1035" s="201">
        <v>0</v>
      </c>
      <c r="O1035" s="201">
        <v>1.8765473995544416E-2</v>
      </c>
      <c r="P1035" s="201"/>
      <c r="Q1035" s="145"/>
      <c r="R1035" s="89">
        <v>0.49968678123892929</v>
      </c>
      <c r="S1035" s="59">
        <v>0.49968678123892929</v>
      </c>
      <c r="T1035" s="59">
        <v>0</v>
      </c>
      <c r="U1035" s="59">
        <v>0</v>
      </c>
      <c r="V1035" s="59">
        <v>0</v>
      </c>
      <c r="W1035" s="59">
        <v>0.45819168035223112</v>
      </c>
      <c r="X1035" s="59">
        <v>0</v>
      </c>
      <c r="Y1035" s="59">
        <v>4.1495100886698152E-2</v>
      </c>
      <c r="Z1035" s="59"/>
    </row>
    <row r="1036" spans="1:26">
      <c r="A1036" s="93" t="s">
        <v>1270</v>
      </c>
      <c r="B1036" s="93" t="s">
        <v>37</v>
      </c>
      <c r="C1036" s="93" t="s">
        <v>118</v>
      </c>
      <c r="D1036" s="143">
        <v>2015</v>
      </c>
      <c r="E1036" s="143" t="s">
        <v>713</v>
      </c>
      <c r="F1036" s="143" t="s">
        <v>147</v>
      </c>
      <c r="G1036" s="145"/>
      <c r="H1036" s="125">
        <v>0</v>
      </c>
      <c r="I1036" s="201">
        <v>0</v>
      </c>
      <c r="J1036" s="201">
        <v>0</v>
      </c>
      <c r="K1036" s="201">
        <v>0</v>
      </c>
      <c r="L1036" s="201">
        <v>0</v>
      </c>
      <c r="M1036" s="201">
        <v>0</v>
      </c>
      <c r="N1036" s="201">
        <v>0</v>
      </c>
      <c r="O1036" s="201">
        <v>0</v>
      </c>
      <c r="P1036" s="201"/>
      <c r="Q1036" s="145"/>
      <c r="R1036" s="89">
        <v>0</v>
      </c>
      <c r="S1036" s="59">
        <v>0</v>
      </c>
      <c r="T1036" s="59">
        <v>0</v>
      </c>
      <c r="U1036" s="59">
        <v>0</v>
      </c>
      <c r="V1036" s="59">
        <v>0</v>
      </c>
      <c r="W1036" s="59">
        <v>0</v>
      </c>
      <c r="X1036" s="59">
        <v>0</v>
      </c>
      <c r="Y1036" s="59">
        <v>0</v>
      </c>
      <c r="Z1036" s="59"/>
    </row>
    <row r="1037" spans="1:26">
      <c r="A1037" s="93" t="s">
        <v>1271</v>
      </c>
      <c r="B1037" s="93" t="s">
        <v>37</v>
      </c>
      <c r="C1037" s="93" t="s">
        <v>118</v>
      </c>
      <c r="D1037" s="143">
        <v>2015</v>
      </c>
      <c r="E1037" s="143" t="s">
        <v>713</v>
      </c>
      <c r="F1037" s="143" t="s">
        <v>144</v>
      </c>
      <c r="G1037" s="145"/>
      <c r="H1037" s="125">
        <v>0</v>
      </c>
      <c r="I1037" s="201">
        <v>0</v>
      </c>
      <c r="J1037" s="201">
        <v>0</v>
      </c>
      <c r="K1037" s="201">
        <v>0</v>
      </c>
      <c r="L1037" s="201">
        <v>0</v>
      </c>
      <c r="M1037" s="201">
        <v>0</v>
      </c>
      <c r="N1037" s="201">
        <v>0</v>
      </c>
      <c r="O1037" s="201">
        <v>0</v>
      </c>
      <c r="P1037" s="201"/>
      <c r="Q1037" s="145"/>
      <c r="R1037" s="89">
        <v>0</v>
      </c>
      <c r="S1037" s="59">
        <v>0</v>
      </c>
      <c r="T1037" s="59">
        <v>0</v>
      </c>
      <c r="U1037" s="59">
        <v>0</v>
      </c>
      <c r="V1037" s="59">
        <v>0</v>
      </c>
      <c r="W1037" s="59">
        <v>0</v>
      </c>
      <c r="X1037" s="59">
        <v>0</v>
      </c>
      <c r="Y1037" s="59">
        <v>0</v>
      </c>
      <c r="Z1037" s="59"/>
    </row>
    <row r="1038" spans="1:26">
      <c r="A1038" s="93" t="s">
        <v>1272</v>
      </c>
      <c r="B1038" s="93" t="s">
        <v>37</v>
      </c>
      <c r="C1038" s="93" t="s">
        <v>118</v>
      </c>
      <c r="D1038" s="143">
        <v>2015</v>
      </c>
      <c r="E1038" s="143" t="s">
        <v>713</v>
      </c>
      <c r="F1038" s="143" t="s">
        <v>88</v>
      </c>
      <c r="G1038" s="145"/>
      <c r="H1038" s="125">
        <v>0</v>
      </c>
      <c r="I1038" s="201">
        <v>0</v>
      </c>
      <c r="J1038" s="201">
        <v>0</v>
      </c>
      <c r="K1038" s="201">
        <v>0</v>
      </c>
      <c r="L1038" s="201">
        <v>0</v>
      </c>
      <c r="M1038" s="201">
        <v>0</v>
      </c>
      <c r="N1038" s="201">
        <v>0</v>
      </c>
      <c r="O1038" s="201">
        <v>0</v>
      </c>
      <c r="P1038" s="201"/>
      <c r="Q1038" s="145"/>
      <c r="R1038" s="89">
        <v>0</v>
      </c>
      <c r="S1038" s="59">
        <v>0</v>
      </c>
      <c r="T1038" s="59">
        <v>0</v>
      </c>
      <c r="U1038" s="59">
        <v>0</v>
      </c>
      <c r="V1038" s="59">
        <v>0</v>
      </c>
      <c r="W1038" s="59">
        <v>0</v>
      </c>
      <c r="X1038" s="59">
        <v>0</v>
      </c>
      <c r="Y1038" s="59">
        <v>0</v>
      </c>
      <c r="Z1038" s="59"/>
    </row>
    <row r="1039" spans="1:26">
      <c r="A1039" s="93" t="s">
        <v>1274</v>
      </c>
      <c r="B1039" s="93" t="s">
        <v>37</v>
      </c>
      <c r="C1039" s="93" t="s">
        <v>118</v>
      </c>
      <c r="D1039" s="143">
        <v>2015</v>
      </c>
      <c r="E1039" s="143" t="s">
        <v>713</v>
      </c>
      <c r="F1039" s="143" t="s">
        <v>89</v>
      </c>
      <c r="G1039" s="145"/>
      <c r="H1039" s="125">
        <v>0</v>
      </c>
      <c r="I1039" s="201">
        <v>0</v>
      </c>
      <c r="J1039" s="201">
        <v>0</v>
      </c>
      <c r="K1039" s="201">
        <v>0</v>
      </c>
      <c r="L1039" s="201">
        <v>0</v>
      </c>
      <c r="M1039" s="201">
        <v>0</v>
      </c>
      <c r="N1039" s="201">
        <v>0</v>
      </c>
      <c r="O1039" s="201">
        <v>0</v>
      </c>
      <c r="P1039" s="201"/>
      <c r="Q1039" s="145"/>
      <c r="R1039" s="89">
        <v>0</v>
      </c>
      <c r="S1039" s="59">
        <v>0</v>
      </c>
      <c r="T1039" s="59">
        <v>0</v>
      </c>
      <c r="U1039" s="59">
        <v>0</v>
      </c>
      <c r="V1039" s="59">
        <v>0</v>
      </c>
      <c r="W1039" s="59">
        <v>0</v>
      </c>
      <c r="X1039" s="59">
        <v>0</v>
      </c>
      <c r="Y1039" s="59">
        <v>0</v>
      </c>
      <c r="Z1039" s="59"/>
    </row>
    <row r="1040" spans="1:26">
      <c r="A1040" s="93" t="s">
        <v>1277</v>
      </c>
      <c r="B1040" s="93" t="s">
        <v>39</v>
      </c>
      <c r="C1040" s="93" t="s">
        <v>119</v>
      </c>
      <c r="D1040" s="143">
        <v>2015</v>
      </c>
      <c r="E1040" s="143" t="s">
        <v>713</v>
      </c>
      <c r="F1040" s="143" t="s">
        <v>8</v>
      </c>
      <c r="G1040" s="145"/>
      <c r="H1040" s="125">
        <v>11.023752047145313</v>
      </c>
      <c r="I1040" s="201">
        <v>10.246643217945245</v>
      </c>
      <c r="J1040" s="201">
        <v>0.77710882920006841</v>
      </c>
      <c r="K1040" s="201">
        <v>0.53224841429647829</v>
      </c>
      <c r="L1040" s="201">
        <v>0.76561260207855009</v>
      </c>
      <c r="M1040" s="201">
        <v>8.9929495458835778</v>
      </c>
      <c r="N1040" s="201">
        <v>1.1496227121518298E-2</v>
      </c>
      <c r="O1040" s="201">
        <v>0.72144525776518797</v>
      </c>
      <c r="P1040" s="201"/>
      <c r="Q1040" s="145"/>
      <c r="R1040" s="89">
        <v>10.873751467598051</v>
      </c>
      <c r="S1040" s="59">
        <v>8.5320783755884797</v>
      </c>
      <c r="T1040" s="59">
        <v>2.3416730920095725</v>
      </c>
      <c r="U1040" s="59">
        <v>0.48456960134379912</v>
      </c>
      <c r="V1040" s="59">
        <v>0.76561260207855009</v>
      </c>
      <c r="W1040" s="59">
        <v>7.437587061760361</v>
      </c>
      <c r="X1040" s="59">
        <v>4.4835285773921367E-2</v>
      </c>
      <c r="Y1040" s="59">
        <v>0.60992171248432048</v>
      </c>
      <c r="Z1040" s="59"/>
    </row>
    <row r="1041" spans="1:26">
      <c r="A1041" s="93" t="s">
        <v>1279</v>
      </c>
      <c r="B1041" s="93" t="s">
        <v>39</v>
      </c>
      <c r="C1041" s="93" t="s">
        <v>119</v>
      </c>
      <c r="D1041" s="143">
        <v>2015</v>
      </c>
      <c r="E1041" s="143" t="s">
        <v>713</v>
      </c>
      <c r="F1041" s="143" t="s">
        <v>2</v>
      </c>
      <c r="G1041" s="145"/>
      <c r="H1041" s="125">
        <v>4.998549540718205</v>
      </c>
      <c r="I1041" s="201">
        <v>4.998549540718205</v>
      </c>
      <c r="J1041" s="201">
        <v>0</v>
      </c>
      <c r="K1041" s="201">
        <v>0</v>
      </c>
      <c r="L1041" s="201">
        <v>0</v>
      </c>
      <c r="M1041" s="201">
        <v>4.6221832436162069</v>
      </c>
      <c r="N1041" s="201">
        <v>0</v>
      </c>
      <c r="O1041" s="201">
        <v>0.37636629710199798</v>
      </c>
      <c r="P1041" s="201"/>
      <c r="Q1041" s="145"/>
      <c r="R1041" s="89">
        <v>4.1991610111637891</v>
      </c>
      <c r="S1041" s="59">
        <v>4.1991610111637891</v>
      </c>
      <c r="T1041" s="59">
        <v>0</v>
      </c>
      <c r="U1041" s="59">
        <v>0</v>
      </c>
      <c r="V1041" s="59">
        <v>0</v>
      </c>
      <c r="W1041" s="59">
        <v>3.8821031915121971</v>
      </c>
      <c r="X1041" s="59">
        <v>0</v>
      </c>
      <c r="Y1041" s="59">
        <v>0.31705781965159241</v>
      </c>
      <c r="Z1041" s="59"/>
    </row>
    <row r="1042" spans="1:26">
      <c r="A1042" s="93" t="s">
        <v>1281</v>
      </c>
      <c r="B1042" s="93" t="s">
        <v>39</v>
      </c>
      <c r="C1042" s="93" t="s">
        <v>119</v>
      </c>
      <c r="D1042" s="143">
        <v>2015</v>
      </c>
      <c r="E1042" s="143" t="s">
        <v>713</v>
      </c>
      <c r="F1042" s="143" t="s">
        <v>3</v>
      </c>
      <c r="G1042" s="145"/>
      <c r="H1042" s="125">
        <v>2.9236534927204501</v>
      </c>
      <c r="I1042" s="201">
        <v>2.9236534927204501</v>
      </c>
      <c r="J1042" s="201">
        <v>0</v>
      </c>
      <c r="K1042" s="201">
        <v>0</v>
      </c>
      <c r="L1042" s="201">
        <v>0</v>
      </c>
      <c r="M1042" s="201">
        <v>2.7214728225353162</v>
      </c>
      <c r="N1042" s="201">
        <v>0</v>
      </c>
      <c r="O1042" s="201">
        <v>0.20218067018513389</v>
      </c>
      <c r="P1042" s="201"/>
      <c r="Q1042" s="145"/>
      <c r="R1042" s="89">
        <v>2.2137165713710267</v>
      </c>
      <c r="S1042" s="59">
        <v>2.2137165713710267</v>
      </c>
      <c r="T1042" s="59">
        <v>0</v>
      </c>
      <c r="U1042" s="59">
        <v>0</v>
      </c>
      <c r="V1042" s="59">
        <v>0</v>
      </c>
      <c r="W1042" s="59">
        <v>2.0606322597923561</v>
      </c>
      <c r="X1042" s="59">
        <v>0</v>
      </c>
      <c r="Y1042" s="59">
        <v>0.15308431157867083</v>
      </c>
      <c r="Z1042" s="59"/>
    </row>
    <row r="1043" spans="1:26">
      <c r="A1043" s="93" t="s">
        <v>1283</v>
      </c>
      <c r="B1043" s="93" t="s">
        <v>39</v>
      </c>
      <c r="C1043" s="93" t="s">
        <v>119</v>
      </c>
      <c r="D1043" s="143">
        <v>2015</v>
      </c>
      <c r="E1043" s="143" t="s">
        <v>713</v>
      </c>
      <c r="F1043" s="143" t="s">
        <v>5</v>
      </c>
      <c r="G1043" s="145"/>
      <c r="H1043" s="125">
        <v>0.19304917756477075</v>
      </c>
      <c r="I1043" s="201">
        <v>0.19304917756477075</v>
      </c>
      <c r="J1043" s="201">
        <v>0</v>
      </c>
      <c r="K1043" s="201">
        <v>0</v>
      </c>
      <c r="L1043" s="201">
        <v>0</v>
      </c>
      <c r="M1043" s="201">
        <v>0.17900097743405582</v>
      </c>
      <c r="N1043" s="201">
        <v>0</v>
      </c>
      <c r="O1043" s="201">
        <v>1.404820013071493E-2</v>
      </c>
      <c r="P1043" s="201"/>
      <c r="Q1043" s="145"/>
      <c r="R1043" s="89">
        <v>0.11741106340592058</v>
      </c>
      <c r="S1043" s="59">
        <v>0.11741106340592058</v>
      </c>
      <c r="T1043" s="59">
        <v>0</v>
      </c>
      <c r="U1043" s="59">
        <v>0</v>
      </c>
      <c r="V1043" s="59">
        <v>0</v>
      </c>
      <c r="W1043" s="59">
        <v>0.10886850160535852</v>
      </c>
      <c r="X1043" s="59">
        <v>0</v>
      </c>
      <c r="Y1043" s="59">
        <v>8.5425618005620634E-3</v>
      </c>
      <c r="Z1043" s="59"/>
    </row>
    <row r="1044" spans="1:26">
      <c r="A1044" s="93" t="s">
        <v>1285</v>
      </c>
      <c r="B1044" s="93" t="s">
        <v>39</v>
      </c>
      <c r="C1044" s="93" t="s">
        <v>119</v>
      </c>
      <c r="D1044" s="143">
        <v>2015</v>
      </c>
      <c r="E1044" s="143" t="s">
        <v>713</v>
      </c>
      <c r="F1044" s="143" t="s">
        <v>6</v>
      </c>
      <c r="G1044" s="145"/>
      <c r="H1044" s="125">
        <v>1.5836492932409869</v>
      </c>
      <c r="I1044" s="201">
        <v>0.80654046404091839</v>
      </c>
      <c r="J1044" s="201">
        <v>0.77710882920006841</v>
      </c>
      <c r="K1044" s="201">
        <v>0.53224841429647829</v>
      </c>
      <c r="L1044" s="201">
        <v>0.76561260207855009</v>
      </c>
      <c r="M1044" s="201">
        <v>0.25471451025010144</v>
      </c>
      <c r="N1044" s="201">
        <v>1.1496227121518298E-2</v>
      </c>
      <c r="O1044" s="201">
        <v>1.9577539494338613E-2</v>
      </c>
      <c r="P1044" s="201"/>
      <c r="Q1044" s="145"/>
      <c r="R1044" s="89">
        <v>3.1038321762332903</v>
      </c>
      <c r="S1044" s="59">
        <v>0.76215908422371781</v>
      </c>
      <c r="T1044" s="59">
        <v>2.3416730920095725</v>
      </c>
      <c r="U1044" s="59">
        <v>0.48456960134379912</v>
      </c>
      <c r="V1044" s="59">
        <v>0.76561260207855009</v>
      </c>
      <c r="W1044" s="59">
        <v>0.24962022004509898</v>
      </c>
      <c r="X1044" s="59">
        <v>4.4835285773921367E-2</v>
      </c>
      <c r="Y1044" s="59">
        <v>2.7969262834819649E-2</v>
      </c>
      <c r="Z1044" s="59"/>
    </row>
    <row r="1045" spans="1:26">
      <c r="A1045" s="93" t="s">
        <v>1287</v>
      </c>
      <c r="B1045" s="93" t="s">
        <v>39</v>
      </c>
      <c r="C1045" s="93" t="s">
        <v>119</v>
      </c>
      <c r="D1045" s="143">
        <v>2015</v>
      </c>
      <c r="E1045" s="143" t="s">
        <v>713</v>
      </c>
      <c r="F1045" s="143" t="s">
        <v>12</v>
      </c>
      <c r="G1045" s="145"/>
      <c r="H1045" s="125">
        <v>0.22846252584825266</v>
      </c>
      <c r="I1045" s="201">
        <v>0.22846252584825266</v>
      </c>
      <c r="J1045" s="201">
        <v>0</v>
      </c>
      <c r="K1045" s="201">
        <v>0</v>
      </c>
      <c r="L1045" s="201">
        <v>0</v>
      </c>
      <c r="M1045" s="201">
        <v>0.20884219301805867</v>
      </c>
      <c r="N1045" s="201">
        <v>0</v>
      </c>
      <c r="O1045" s="201">
        <v>1.9620332830193994E-2</v>
      </c>
      <c r="P1045" s="201"/>
      <c r="Q1045" s="145"/>
      <c r="R1045" s="89">
        <v>0.21955707289757043</v>
      </c>
      <c r="S1045" s="59">
        <v>0.21955707289757043</v>
      </c>
      <c r="T1045" s="59">
        <v>0</v>
      </c>
      <c r="U1045" s="59">
        <v>0</v>
      </c>
      <c r="V1045" s="59">
        <v>0</v>
      </c>
      <c r="W1045" s="59">
        <v>0.20070012472803794</v>
      </c>
      <c r="X1045" s="59">
        <v>0</v>
      </c>
      <c r="Y1045" s="59">
        <v>1.885694816953247E-2</v>
      </c>
      <c r="Z1045" s="59"/>
    </row>
    <row r="1046" spans="1:26">
      <c r="A1046" s="93" t="s">
        <v>1289</v>
      </c>
      <c r="B1046" s="93" t="s">
        <v>39</v>
      </c>
      <c r="C1046" s="93" t="s">
        <v>119</v>
      </c>
      <c r="D1046" s="143">
        <v>2015</v>
      </c>
      <c r="E1046" s="143" t="s">
        <v>713</v>
      </c>
      <c r="F1046" s="143" t="s">
        <v>105</v>
      </c>
      <c r="G1046" s="145"/>
      <c r="H1046" s="125">
        <v>0</v>
      </c>
      <c r="I1046" s="201">
        <v>0</v>
      </c>
      <c r="J1046" s="201">
        <v>0</v>
      </c>
      <c r="K1046" s="201">
        <v>0</v>
      </c>
      <c r="L1046" s="201">
        <v>0</v>
      </c>
      <c r="M1046" s="201">
        <v>0</v>
      </c>
      <c r="N1046" s="201">
        <v>0</v>
      </c>
      <c r="O1046" s="201">
        <v>0</v>
      </c>
      <c r="P1046" s="201"/>
      <c r="Q1046" s="145"/>
      <c r="R1046" s="89">
        <v>0</v>
      </c>
      <c r="S1046" s="59">
        <v>0</v>
      </c>
      <c r="T1046" s="59">
        <v>0</v>
      </c>
      <c r="U1046" s="59">
        <v>0</v>
      </c>
      <c r="V1046" s="59">
        <v>0</v>
      </c>
      <c r="W1046" s="59">
        <v>0</v>
      </c>
      <c r="X1046" s="59">
        <v>0</v>
      </c>
      <c r="Y1046" s="59">
        <v>0</v>
      </c>
      <c r="Z1046" s="59"/>
    </row>
    <row r="1047" spans="1:26">
      <c r="A1047" s="93" t="s">
        <v>1291</v>
      </c>
      <c r="B1047" s="93" t="s">
        <v>39</v>
      </c>
      <c r="C1047" s="93" t="s">
        <v>119</v>
      </c>
      <c r="D1047" s="143">
        <v>2015</v>
      </c>
      <c r="E1047" s="143" t="s">
        <v>713</v>
      </c>
      <c r="F1047" s="143" t="s">
        <v>106</v>
      </c>
      <c r="G1047" s="145"/>
      <c r="H1047" s="125">
        <v>0</v>
      </c>
      <c r="I1047" s="201">
        <v>0</v>
      </c>
      <c r="J1047" s="201">
        <v>0</v>
      </c>
      <c r="K1047" s="201">
        <v>0</v>
      </c>
      <c r="L1047" s="201">
        <v>0</v>
      </c>
      <c r="M1047" s="201">
        <v>0</v>
      </c>
      <c r="N1047" s="201">
        <v>0</v>
      </c>
      <c r="O1047" s="201">
        <v>0</v>
      </c>
      <c r="P1047" s="201"/>
      <c r="Q1047" s="145"/>
      <c r="R1047" s="89">
        <v>0</v>
      </c>
      <c r="S1047" s="59">
        <v>0</v>
      </c>
      <c r="T1047" s="59">
        <v>0</v>
      </c>
      <c r="U1047" s="59">
        <v>0</v>
      </c>
      <c r="V1047" s="59">
        <v>0</v>
      </c>
      <c r="W1047" s="59">
        <v>0</v>
      </c>
      <c r="X1047" s="59">
        <v>0</v>
      </c>
      <c r="Y1047" s="59">
        <v>0</v>
      </c>
      <c r="Z1047" s="59"/>
    </row>
    <row r="1048" spans="1:26">
      <c r="A1048" s="93" t="s">
        <v>1292</v>
      </c>
      <c r="B1048" s="93" t="s">
        <v>39</v>
      </c>
      <c r="C1048" s="93" t="s">
        <v>119</v>
      </c>
      <c r="D1048" s="143">
        <v>2015</v>
      </c>
      <c r="E1048" s="143" t="s">
        <v>713</v>
      </c>
      <c r="F1048" s="143" t="s">
        <v>4</v>
      </c>
      <c r="G1048" s="145"/>
      <c r="H1048" s="125">
        <v>0.45032919316686781</v>
      </c>
      <c r="I1048" s="201">
        <v>0.45032919316686781</v>
      </c>
      <c r="J1048" s="201">
        <v>0</v>
      </c>
      <c r="K1048" s="201">
        <v>0</v>
      </c>
      <c r="L1048" s="201">
        <v>0</v>
      </c>
      <c r="M1048" s="201">
        <v>0.41509686678265356</v>
      </c>
      <c r="N1048" s="201">
        <v>0</v>
      </c>
      <c r="O1048" s="201">
        <v>3.523232638421428E-2</v>
      </c>
      <c r="P1048" s="201"/>
      <c r="Q1048" s="145"/>
      <c r="R1048" s="89">
        <v>0.34262572152326137</v>
      </c>
      <c r="S1048" s="59">
        <v>0.34262572152326137</v>
      </c>
      <c r="T1048" s="59">
        <v>0</v>
      </c>
      <c r="U1048" s="59">
        <v>0</v>
      </c>
      <c r="V1048" s="59">
        <v>0</v>
      </c>
      <c r="W1048" s="59">
        <v>0.31574154692773121</v>
      </c>
      <c r="X1048" s="59">
        <v>0</v>
      </c>
      <c r="Y1048" s="59">
        <v>2.6884174595530153E-2</v>
      </c>
      <c r="Z1048" s="59"/>
    </row>
    <row r="1049" spans="1:26">
      <c r="A1049" s="93" t="s">
        <v>1294</v>
      </c>
      <c r="B1049" s="93" t="s">
        <v>39</v>
      </c>
      <c r="C1049" s="93" t="s">
        <v>119</v>
      </c>
      <c r="D1049" s="143">
        <v>2015</v>
      </c>
      <c r="E1049" s="143" t="s">
        <v>713</v>
      </c>
      <c r="F1049" s="143" t="s">
        <v>84</v>
      </c>
      <c r="G1049" s="145"/>
      <c r="H1049" s="125">
        <v>0.54484568816414924</v>
      </c>
      <c r="I1049" s="201">
        <v>0.54484568816414924</v>
      </c>
      <c r="J1049" s="201">
        <v>0</v>
      </c>
      <c r="K1049" s="201">
        <v>0</v>
      </c>
      <c r="L1049" s="201">
        <v>0</v>
      </c>
      <c r="M1049" s="201">
        <v>0.49920907065577935</v>
      </c>
      <c r="N1049" s="201">
        <v>0</v>
      </c>
      <c r="O1049" s="201">
        <v>4.563661750836992E-2</v>
      </c>
      <c r="P1049" s="201"/>
      <c r="Q1049" s="145"/>
      <c r="R1049" s="89">
        <v>0.46047345731840772</v>
      </c>
      <c r="S1049" s="59">
        <v>0.46047345731840772</v>
      </c>
      <c r="T1049" s="59">
        <v>0</v>
      </c>
      <c r="U1049" s="59">
        <v>0</v>
      </c>
      <c r="V1049" s="59">
        <v>0</v>
      </c>
      <c r="W1049" s="59">
        <v>0.42183953863958945</v>
      </c>
      <c r="X1049" s="59">
        <v>0</v>
      </c>
      <c r="Y1049" s="59">
        <v>3.8633918678818255E-2</v>
      </c>
      <c r="Z1049" s="59"/>
    </row>
    <row r="1050" spans="1:26">
      <c r="A1050" s="93" t="s">
        <v>1296</v>
      </c>
      <c r="B1050" s="93" t="s">
        <v>39</v>
      </c>
      <c r="C1050" s="93" t="s">
        <v>119</v>
      </c>
      <c r="D1050" s="143">
        <v>2015</v>
      </c>
      <c r="E1050" s="143" t="s">
        <v>713</v>
      </c>
      <c r="F1050" s="143" t="s">
        <v>109</v>
      </c>
      <c r="G1050" s="145"/>
      <c r="H1050" s="125">
        <v>0.10121313572162949</v>
      </c>
      <c r="I1050" s="201">
        <v>0.10121313572162949</v>
      </c>
      <c r="J1050" s="201">
        <v>0</v>
      </c>
      <c r="K1050" s="201">
        <v>0</v>
      </c>
      <c r="L1050" s="201">
        <v>0</v>
      </c>
      <c r="M1050" s="201">
        <v>9.2429861591405191E-2</v>
      </c>
      <c r="N1050" s="201">
        <v>0</v>
      </c>
      <c r="O1050" s="201">
        <v>8.7832741302242973E-3</v>
      </c>
      <c r="P1050" s="201"/>
      <c r="Q1050" s="145"/>
      <c r="R1050" s="89">
        <v>0.21697439368478572</v>
      </c>
      <c r="S1050" s="59">
        <v>0.21697439368478572</v>
      </c>
      <c r="T1050" s="59">
        <v>0</v>
      </c>
      <c r="U1050" s="59">
        <v>0</v>
      </c>
      <c r="V1050" s="59">
        <v>0</v>
      </c>
      <c r="W1050" s="59">
        <v>0.19808167850999103</v>
      </c>
      <c r="X1050" s="59">
        <v>0</v>
      </c>
      <c r="Y1050" s="59">
        <v>1.889271517479469E-2</v>
      </c>
      <c r="Z1050" s="59"/>
    </row>
    <row r="1051" spans="1:26">
      <c r="A1051" s="93" t="s">
        <v>1297</v>
      </c>
      <c r="B1051" s="93" t="s">
        <v>39</v>
      </c>
      <c r="C1051" s="93" t="s">
        <v>119</v>
      </c>
      <c r="D1051" s="143">
        <v>2015</v>
      </c>
      <c r="E1051" s="143" t="s">
        <v>713</v>
      </c>
      <c r="F1051" s="143" t="s">
        <v>147</v>
      </c>
      <c r="G1051" s="145"/>
      <c r="H1051" s="125">
        <v>0</v>
      </c>
      <c r="I1051" s="201">
        <v>0</v>
      </c>
      <c r="J1051" s="201">
        <v>0</v>
      </c>
      <c r="K1051" s="201">
        <v>0</v>
      </c>
      <c r="L1051" s="201">
        <v>0</v>
      </c>
      <c r="M1051" s="201">
        <v>0</v>
      </c>
      <c r="N1051" s="201">
        <v>0</v>
      </c>
      <c r="O1051" s="201">
        <v>0</v>
      </c>
      <c r="P1051" s="201"/>
      <c r="Q1051" s="145"/>
      <c r="R1051" s="89">
        <v>0</v>
      </c>
      <c r="S1051" s="59">
        <v>0</v>
      </c>
      <c r="T1051" s="59">
        <v>0</v>
      </c>
      <c r="U1051" s="59">
        <v>0</v>
      </c>
      <c r="V1051" s="59">
        <v>0</v>
      </c>
      <c r="W1051" s="59">
        <v>0</v>
      </c>
      <c r="X1051" s="59">
        <v>0</v>
      </c>
      <c r="Y1051" s="59">
        <v>0</v>
      </c>
      <c r="Z1051" s="59"/>
    </row>
    <row r="1052" spans="1:26">
      <c r="A1052" s="93" t="s">
        <v>1298</v>
      </c>
      <c r="B1052" s="93" t="s">
        <v>39</v>
      </c>
      <c r="C1052" s="93" t="s">
        <v>119</v>
      </c>
      <c r="D1052" s="143">
        <v>2015</v>
      </c>
      <c r="E1052" s="143" t="s">
        <v>713</v>
      </c>
      <c r="F1052" s="143" t="s">
        <v>144</v>
      </c>
      <c r="G1052" s="145"/>
      <c r="H1052" s="125">
        <v>0</v>
      </c>
      <c r="I1052" s="201">
        <v>0</v>
      </c>
      <c r="J1052" s="201">
        <v>0</v>
      </c>
      <c r="K1052" s="201">
        <v>0</v>
      </c>
      <c r="L1052" s="201">
        <v>0</v>
      </c>
      <c r="M1052" s="201">
        <v>0</v>
      </c>
      <c r="N1052" s="201">
        <v>0</v>
      </c>
      <c r="O1052" s="201">
        <v>0</v>
      </c>
      <c r="P1052" s="201"/>
      <c r="Q1052" s="145"/>
      <c r="R1052" s="89">
        <v>0</v>
      </c>
      <c r="S1052" s="59">
        <v>0</v>
      </c>
      <c r="T1052" s="59">
        <v>0</v>
      </c>
      <c r="U1052" s="59">
        <v>0</v>
      </c>
      <c r="V1052" s="59">
        <v>0</v>
      </c>
      <c r="W1052" s="59">
        <v>0</v>
      </c>
      <c r="X1052" s="59">
        <v>0</v>
      </c>
      <c r="Y1052" s="59">
        <v>0</v>
      </c>
      <c r="Z1052" s="59"/>
    </row>
    <row r="1053" spans="1:26">
      <c r="A1053" s="93" t="s">
        <v>1299</v>
      </c>
      <c r="B1053" s="93" t="s">
        <v>39</v>
      </c>
      <c r="C1053" s="93" t="s">
        <v>119</v>
      </c>
      <c r="D1053" s="143">
        <v>2015</v>
      </c>
      <c r="E1053" s="143" t="s">
        <v>713</v>
      </c>
      <c r="F1053" s="143" t="s">
        <v>88</v>
      </c>
      <c r="G1053" s="145"/>
      <c r="H1053" s="125">
        <v>0</v>
      </c>
      <c r="I1053" s="201">
        <v>0</v>
      </c>
      <c r="J1053" s="201">
        <v>0</v>
      </c>
      <c r="K1053" s="201">
        <v>0</v>
      </c>
      <c r="L1053" s="201">
        <v>0</v>
      </c>
      <c r="M1053" s="201">
        <v>0</v>
      </c>
      <c r="N1053" s="201">
        <v>0</v>
      </c>
      <c r="O1053" s="201">
        <v>0</v>
      </c>
      <c r="P1053" s="201"/>
      <c r="Q1053" s="145"/>
      <c r="R1053" s="89">
        <v>0</v>
      </c>
      <c r="S1053" s="59">
        <v>0</v>
      </c>
      <c r="T1053" s="59">
        <v>0</v>
      </c>
      <c r="U1053" s="59">
        <v>0</v>
      </c>
      <c r="V1053" s="59">
        <v>0</v>
      </c>
      <c r="W1053" s="59">
        <v>0</v>
      </c>
      <c r="X1053" s="59">
        <v>0</v>
      </c>
      <c r="Y1053" s="59">
        <v>0</v>
      </c>
      <c r="Z1053" s="59"/>
    </row>
    <row r="1054" spans="1:26">
      <c r="A1054" s="93" t="s">
        <v>1301</v>
      </c>
      <c r="B1054" s="93" t="s">
        <v>39</v>
      </c>
      <c r="C1054" s="93" t="s">
        <v>119</v>
      </c>
      <c r="D1054" s="143">
        <v>2015</v>
      </c>
      <c r="E1054" s="143" t="s">
        <v>713</v>
      </c>
      <c r="F1054" s="143" t="s">
        <v>89</v>
      </c>
      <c r="G1054" s="145"/>
      <c r="H1054" s="125">
        <v>0</v>
      </c>
      <c r="I1054" s="201">
        <v>0</v>
      </c>
      <c r="J1054" s="201">
        <v>0</v>
      </c>
      <c r="K1054" s="201">
        <v>0</v>
      </c>
      <c r="L1054" s="201">
        <v>0</v>
      </c>
      <c r="M1054" s="201">
        <v>0</v>
      </c>
      <c r="N1054" s="201">
        <v>0</v>
      </c>
      <c r="O1054" s="201">
        <v>0</v>
      </c>
      <c r="P1054" s="201"/>
      <c r="Q1054" s="145"/>
      <c r="R1054" s="89">
        <v>0</v>
      </c>
      <c r="S1054" s="59">
        <v>0</v>
      </c>
      <c r="T1054" s="59">
        <v>0</v>
      </c>
      <c r="U1054" s="59">
        <v>0</v>
      </c>
      <c r="V1054" s="59">
        <v>0</v>
      </c>
      <c r="W1054" s="59">
        <v>0</v>
      </c>
      <c r="X1054" s="59">
        <v>0</v>
      </c>
      <c r="Y1054" s="59">
        <v>0</v>
      </c>
      <c r="Z1054" s="59"/>
    </row>
    <row r="1055" spans="1:26">
      <c r="A1055" s="93" t="s">
        <v>1304</v>
      </c>
      <c r="B1055" s="93" t="s">
        <v>41</v>
      </c>
      <c r="C1055" s="93" t="s">
        <v>118</v>
      </c>
      <c r="D1055" s="143">
        <v>2015</v>
      </c>
      <c r="E1055" s="143" t="s">
        <v>713</v>
      </c>
      <c r="F1055" s="143" t="s">
        <v>8</v>
      </c>
      <c r="G1055" s="145"/>
      <c r="H1055" s="125">
        <v>125.06237453524814</v>
      </c>
      <c r="I1055" s="201">
        <v>99.478930151621455</v>
      </c>
      <c r="J1055" s="201">
        <v>25.583444383626688</v>
      </c>
      <c r="K1055" s="201">
        <v>5.8825802216946608</v>
      </c>
      <c r="L1055" s="201">
        <v>10.866839113833281</v>
      </c>
      <c r="M1055" s="201">
        <v>81.508447443885885</v>
      </c>
      <c r="N1055" s="201">
        <v>14.716605269793407</v>
      </c>
      <c r="O1055" s="201">
        <v>12.08790248604091</v>
      </c>
      <c r="P1055" s="201"/>
      <c r="Q1055" s="145"/>
      <c r="R1055" s="89">
        <v>144.2615521440502</v>
      </c>
      <c r="S1055" s="59">
        <v>84.264700214920794</v>
      </c>
      <c r="T1055" s="59">
        <v>59.99685192912942</v>
      </c>
      <c r="U1055" s="59">
        <v>5.3556186854352585</v>
      </c>
      <c r="V1055" s="59">
        <v>10.866839113833281</v>
      </c>
      <c r="W1055" s="59">
        <v>68.571875755440416</v>
      </c>
      <c r="X1055" s="59">
        <v>38.263173701462861</v>
      </c>
      <c r="Y1055" s="59">
        <v>10.337205774045112</v>
      </c>
      <c r="Z1055" s="59"/>
    </row>
    <row r="1056" spans="1:26">
      <c r="A1056" s="93" t="s">
        <v>1306</v>
      </c>
      <c r="B1056" s="93" t="s">
        <v>41</v>
      </c>
      <c r="C1056" s="93" t="s">
        <v>118</v>
      </c>
      <c r="D1056" s="143">
        <v>2015</v>
      </c>
      <c r="E1056" s="143" t="s">
        <v>713</v>
      </c>
      <c r="F1056" s="143" t="s">
        <v>2</v>
      </c>
      <c r="G1056" s="145"/>
      <c r="H1056" s="125">
        <v>75.577773928465447</v>
      </c>
      <c r="I1056" s="201">
        <v>75.577773928465447</v>
      </c>
      <c r="J1056" s="201">
        <v>0</v>
      </c>
      <c r="K1056" s="201">
        <v>0</v>
      </c>
      <c r="L1056" s="201">
        <v>0</v>
      </c>
      <c r="M1056" s="201">
        <v>65.898019055226754</v>
      </c>
      <c r="N1056" s="201">
        <v>0</v>
      </c>
      <c r="O1056" s="201">
        <v>9.6797548732386929</v>
      </c>
      <c r="P1056" s="201"/>
      <c r="Q1056" s="145"/>
      <c r="R1056" s="89">
        <v>63.13626400815869</v>
      </c>
      <c r="S1056" s="59">
        <v>63.13626400815869</v>
      </c>
      <c r="T1056" s="59">
        <v>0</v>
      </c>
      <c r="U1056" s="59">
        <v>0</v>
      </c>
      <c r="V1056" s="59">
        <v>0</v>
      </c>
      <c r="W1056" s="59">
        <v>55.030780182633578</v>
      </c>
      <c r="X1056" s="59">
        <v>0</v>
      </c>
      <c r="Y1056" s="59">
        <v>8.1054838255251109</v>
      </c>
      <c r="Z1056" s="59"/>
    </row>
    <row r="1057" spans="1:26">
      <c r="A1057" s="93" t="s">
        <v>1308</v>
      </c>
      <c r="B1057" s="93" t="s">
        <v>41</v>
      </c>
      <c r="C1057" s="93" t="s">
        <v>118</v>
      </c>
      <c r="D1057" s="143">
        <v>2015</v>
      </c>
      <c r="E1057" s="143" t="s">
        <v>713</v>
      </c>
      <c r="F1057" s="143" t="s">
        <v>3</v>
      </c>
      <c r="G1057" s="145"/>
      <c r="H1057" s="125">
        <v>6.9473010078366215</v>
      </c>
      <c r="I1057" s="201">
        <v>6.9473010078366215</v>
      </c>
      <c r="J1057" s="201">
        <v>0</v>
      </c>
      <c r="K1057" s="201">
        <v>0</v>
      </c>
      <c r="L1057" s="201">
        <v>0</v>
      </c>
      <c r="M1057" s="201">
        <v>6.1283057279645288</v>
      </c>
      <c r="N1057" s="201">
        <v>0</v>
      </c>
      <c r="O1057" s="201">
        <v>0.81899527987209242</v>
      </c>
      <c r="P1057" s="201"/>
      <c r="Q1057" s="145"/>
      <c r="R1057" s="89">
        <v>5.2592071077730367</v>
      </c>
      <c r="S1057" s="59">
        <v>5.2592071077730367</v>
      </c>
      <c r="T1057" s="59">
        <v>0</v>
      </c>
      <c r="U1057" s="59">
        <v>0</v>
      </c>
      <c r="V1057" s="59">
        <v>0</v>
      </c>
      <c r="W1057" s="59">
        <v>4.6392885999472835</v>
      </c>
      <c r="X1057" s="59">
        <v>0</v>
      </c>
      <c r="Y1057" s="59">
        <v>0.61991850782575286</v>
      </c>
      <c r="Z1057" s="59"/>
    </row>
    <row r="1058" spans="1:26">
      <c r="A1058" s="93" t="s">
        <v>1310</v>
      </c>
      <c r="B1058" s="93" t="s">
        <v>41</v>
      </c>
      <c r="C1058" s="93" t="s">
        <v>118</v>
      </c>
      <c r="D1058" s="143">
        <v>2015</v>
      </c>
      <c r="E1058" s="143" t="s">
        <v>713</v>
      </c>
      <c r="F1058" s="143" t="s">
        <v>5</v>
      </c>
      <c r="G1058" s="145"/>
      <c r="H1058" s="125">
        <v>8.9594997649599978E-4</v>
      </c>
      <c r="I1058" s="201">
        <v>8.9594997649599978E-4</v>
      </c>
      <c r="J1058" s="201">
        <v>0</v>
      </c>
      <c r="K1058" s="201">
        <v>0</v>
      </c>
      <c r="L1058" s="201">
        <v>0</v>
      </c>
      <c r="M1058" s="201">
        <v>8.0145373941942308E-4</v>
      </c>
      <c r="N1058" s="201">
        <v>0</v>
      </c>
      <c r="O1058" s="201">
        <v>9.449623707657667E-5</v>
      </c>
      <c r="P1058" s="201"/>
      <c r="Q1058" s="145"/>
      <c r="R1058" s="89">
        <v>5.8344658090502758E-4</v>
      </c>
      <c r="S1058" s="59">
        <v>5.8344658090502758E-4</v>
      </c>
      <c r="T1058" s="59">
        <v>0</v>
      </c>
      <c r="U1058" s="59">
        <v>0</v>
      </c>
      <c r="V1058" s="59">
        <v>0</v>
      </c>
      <c r="W1058" s="59">
        <v>5.2197117371041799E-4</v>
      </c>
      <c r="X1058" s="59">
        <v>0</v>
      </c>
      <c r="Y1058" s="59">
        <v>6.1475407194609564E-5</v>
      </c>
      <c r="Z1058" s="59"/>
    </row>
    <row r="1059" spans="1:26">
      <c r="A1059" s="93" t="s">
        <v>1312</v>
      </c>
      <c r="B1059" s="93" t="s">
        <v>41</v>
      </c>
      <c r="C1059" s="93" t="s">
        <v>118</v>
      </c>
      <c r="D1059" s="143">
        <v>2015</v>
      </c>
      <c r="E1059" s="143" t="s">
        <v>713</v>
      </c>
      <c r="F1059" s="143" t="s">
        <v>6</v>
      </c>
      <c r="G1059" s="145"/>
      <c r="H1059" s="125">
        <v>31.543462690887104</v>
      </c>
      <c r="I1059" s="201">
        <v>5.9600183072604151</v>
      </c>
      <c r="J1059" s="201">
        <v>25.583444383626688</v>
      </c>
      <c r="K1059" s="201">
        <v>5.8825802216946608</v>
      </c>
      <c r="L1059" s="201">
        <v>10.866839113833281</v>
      </c>
      <c r="M1059" s="201">
        <v>6.7658742590328821E-2</v>
      </c>
      <c r="N1059" s="201">
        <v>14.716605269793407</v>
      </c>
      <c r="O1059" s="201">
        <v>9.7793429754254417E-3</v>
      </c>
      <c r="P1059" s="201"/>
      <c r="Q1059" s="145"/>
      <c r="R1059" s="89">
        <v>65.553551140349612</v>
      </c>
      <c r="S1059" s="59">
        <v>5.5566992112201889</v>
      </c>
      <c r="T1059" s="59">
        <v>59.99685192912942</v>
      </c>
      <c r="U1059" s="59">
        <v>5.3556186854352585</v>
      </c>
      <c r="V1059" s="59">
        <v>10.866839113833281</v>
      </c>
      <c r="W1059" s="59">
        <v>6.6305567738522309E-2</v>
      </c>
      <c r="X1059" s="59">
        <v>38.263173701462861</v>
      </c>
      <c r="Y1059" s="59">
        <v>0.13477495804640793</v>
      </c>
      <c r="Z1059" s="59"/>
    </row>
    <row r="1060" spans="1:26">
      <c r="A1060" s="93" t="s">
        <v>1314</v>
      </c>
      <c r="B1060" s="93" t="s">
        <v>41</v>
      </c>
      <c r="C1060" s="93" t="s">
        <v>118</v>
      </c>
      <c r="D1060" s="143">
        <v>2015</v>
      </c>
      <c r="E1060" s="143" t="s">
        <v>713</v>
      </c>
      <c r="F1060" s="143" t="s">
        <v>12</v>
      </c>
      <c r="G1060" s="145"/>
      <c r="H1060" s="125">
        <v>3.6880839348812877</v>
      </c>
      <c r="I1060" s="201">
        <v>3.6880839348812877</v>
      </c>
      <c r="J1060" s="201">
        <v>0</v>
      </c>
      <c r="K1060" s="201">
        <v>0</v>
      </c>
      <c r="L1060" s="201">
        <v>0</v>
      </c>
      <c r="M1060" s="201">
        <v>3.1956363517691768</v>
      </c>
      <c r="N1060" s="201">
        <v>0</v>
      </c>
      <c r="O1060" s="201">
        <v>0.49244758311211073</v>
      </c>
      <c r="P1060" s="201"/>
      <c r="Q1060" s="145"/>
      <c r="R1060" s="89">
        <v>3.5358741530489972</v>
      </c>
      <c r="S1060" s="59">
        <v>3.5358741530489972</v>
      </c>
      <c r="T1060" s="59">
        <v>0</v>
      </c>
      <c r="U1060" s="59">
        <v>0</v>
      </c>
      <c r="V1060" s="59">
        <v>0</v>
      </c>
      <c r="W1060" s="59">
        <v>3.0635600310645934</v>
      </c>
      <c r="X1060" s="59">
        <v>0</v>
      </c>
      <c r="Y1060" s="59">
        <v>0.47231412198440381</v>
      </c>
      <c r="Z1060" s="59"/>
    </row>
    <row r="1061" spans="1:26">
      <c r="A1061" s="93" t="s">
        <v>1316</v>
      </c>
      <c r="B1061" s="93" t="s">
        <v>41</v>
      </c>
      <c r="C1061" s="93" t="s">
        <v>118</v>
      </c>
      <c r="D1061" s="143">
        <v>2015</v>
      </c>
      <c r="E1061" s="143" t="s">
        <v>713</v>
      </c>
      <c r="F1061" s="143" t="s">
        <v>105</v>
      </c>
      <c r="G1061" s="145"/>
      <c r="H1061" s="125">
        <v>0</v>
      </c>
      <c r="I1061" s="201">
        <v>0</v>
      </c>
      <c r="J1061" s="201">
        <v>0</v>
      </c>
      <c r="K1061" s="201">
        <v>0</v>
      </c>
      <c r="L1061" s="201">
        <v>0</v>
      </c>
      <c r="M1061" s="201">
        <v>0</v>
      </c>
      <c r="N1061" s="201">
        <v>0</v>
      </c>
      <c r="O1061" s="201">
        <v>0</v>
      </c>
      <c r="P1061" s="201"/>
      <c r="Q1061" s="145"/>
      <c r="R1061" s="89">
        <v>0</v>
      </c>
      <c r="S1061" s="59">
        <v>0</v>
      </c>
      <c r="T1061" s="59">
        <v>0</v>
      </c>
      <c r="U1061" s="59">
        <v>0</v>
      </c>
      <c r="V1061" s="59">
        <v>0</v>
      </c>
      <c r="W1061" s="59">
        <v>0</v>
      </c>
      <c r="X1061" s="59">
        <v>0</v>
      </c>
      <c r="Y1061" s="59">
        <v>0</v>
      </c>
      <c r="Z1061" s="59"/>
    </row>
    <row r="1062" spans="1:26">
      <c r="A1062" s="93" t="s">
        <v>1318</v>
      </c>
      <c r="B1062" s="93" t="s">
        <v>41</v>
      </c>
      <c r="C1062" s="93" t="s">
        <v>118</v>
      </c>
      <c r="D1062" s="143">
        <v>2015</v>
      </c>
      <c r="E1062" s="143" t="s">
        <v>713</v>
      </c>
      <c r="F1062" s="143" t="s">
        <v>106</v>
      </c>
      <c r="G1062" s="145"/>
      <c r="H1062" s="125">
        <v>0</v>
      </c>
      <c r="I1062" s="201">
        <v>0</v>
      </c>
      <c r="J1062" s="201">
        <v>0</v>
      </c>
      <c r="K1062" s="201">
        <v>0</v>
      </c>
      <c r="L1062" s="201">
        <v>0</v>
      </c>
      <c r="M1062" s="201">
        <v>0</v>
      </c>
      <c r="N1062" s="201">
        <v>0</v>
      </c>
      <c r="O1062" s="201">
        <v>0</v>
      </c>
      <c r="P1062" s="201"/>
      <c r="Q1062" s="145"/>
      <c r="R1062" s="89">
        <v>0</v>
      </c>
      <c r="S1062" s="59">
        <v>0</v>
      </c>
      <c r="T1062" s="59">
        <v>0</v>
      </c>
      <c r="U1062" s="59">
        <v>0</v>
      </c>
      <c r="V1062" s="59">
        <v>0</v>
      </c>
      <c r="W1062" s="59">
        <v>0</v>
      </c>
      <c r="X1062" s="59">
        <v>0</v>
      </c>
      <c r="Y1062" s="59">
        <v>0</v>
      </c>
      <c r="Z1062" s="59"/>
    </row>
    <row r="1063" spans="1:26">
      <c r="A1063" s="93" t="s">
        <v>1319</v>
      </c>
      <c r="B1063" s="93" t="s">
        <v>41</v>
      </c>
      <c r="C1063" s="93" t="s">
        <v>118</v>
      </c>
      <c r="D1063" s="143">
        <v>2015</v>
      </c>
      <c r="E1063" s="143" t="s">
        <v>713</v>
      </c>
      <c r="F1063" s="143" t="s">
        <v>4</v>
      </c>
      <c r="G1063" s="145"/>
      <c r="H1063" s="125">
        <v>2.8075247258505751</v>
      </c>
      <c r="I1063" s="201">
        <v>2.8075247258505751</v>
      </c>
      <c r="J1063" s="201">
        <v>0</v>
      </c>
      <c r="K1063" s="201">
        <v>0</v>
      </c>
      <c r="L1063" s="201">
        <v>0</v>
      </c>
      <c r="M1063" s="201">
        <v>2.4054522627822079</v>
      </c>
      <c r="N1063" s="201">
        <v>0</v>
      </c>
      <c r="O1063" s="201">
        <v>0.4020724630683673</v>
      </c>
      <c r="P1063" s="201"/>
      <c r="Q1063" s="145"/>
      <c r="R1063" s="89">
        <v>2.1663632655206628</v>
      </c>
      <c r="S1063" s="59">
        <v>2.1663632655206628</v>
      </c>
      <c r="T1063" s="59">
        <v>0</v>
      </c>
      <c r="U1063" s="59">
        <v>0</v>
      </c>
      <c r="V1063" s="59">
        <v>0</v>
      </c>
      <c r="W1063" s="59">
        <v>1.8551384464255898</v>
      </c>
      <c r="X1063" s="59">
        <v>0</v>
      </c>
      <c r="Y1063" s="59">
        <v>0.31122481909507294</v>
      </c>
      <c r="Z1063" s="59"/>
    </row>
    <row r="1064" spans="1:26">
      <c r="A1064" s="93" t="s">
        <v>1321</v>
      </c>
      <c r="B1064" s="93" t="s">
        <v>41</v>
      </c>
      <c r="C1064" s="93" t="s">
        <v>118</v>
      </c>
      <c r="D1064" s="143">
        <v>2015</v>
      </c>
      <c r="E1064" s="143" t="s">
        <v>713</v>
      </c>
      <c r="F1064" s="143" t="s">
        <v>84</v>
      </c>
      <c r="G1064" s="145"/>
      <c r="H1064" s="125">
        <v>3.5773328987290403</v>
      </c>
      <c r="I1064" s="201">
        <v>3.5773328987290403</v>
      </c>
      <c r="J1064" s="201">
        <v>0</v>
      </c>
      <c r="K1064" s="201">
        <v>0</v>
      </c>
      <c r="L1064" s="201">
        <v>0</v>
      </c>
      <c r="M1064" s="201">
        <v>3.017765653122197</v>
      </c>
      <c r="N1064" s="201">
        <v>0</v>
      </c>
      <c r="O1064" s="201">
        <v>0.55956724560684312</v>
      </c>
      <c r="P1064" s="201"/>
      <c r="Q1064" s="145"/>
      <c r="R1064" s="89">
        <v>2.9228185017308634</v>
      </c>
      <c r="S1064" s="59">
        <v>2.9228185017308634</v>
      </c>
      <c r="T1064" s="59">
        <v>0</v>
      </c>
      <c r="U1064" s="59">
        <v>0</v>
      </c>
      <c r="V1064" s="59">
        <v>0</v>
      </c>
      <c r="W1064" s="59">
        <v>2.465564538382222</v>
      </c>
      <c r="X1064" s="59">
        <v>0</v>
      </c>
      <c r="Y1064" s="59">
        <v>0.4572539633486416</v>
      </c>
      <c r="Z1064" s="59"/>
    </row>
    <row r="1065" spans="1:26">
      <c r="A1065" s="93" t="s">
        <v>1323</v>
      </c>
      <c r="B1065" s="93" t="s">
        <v>41</v>
      </c>
      <c r="C1065" s="93" t="s">
        <v>118</v>
      </c>
      <c r="D1065" s="143">
        <v>2015</v>
      </c>
      <c r="E1065" s="143" t="s">
        <v>713</v>
      </c>
      <c r="F1065" s="143" t="s">
        <v>109</v>
      </c>
      <c r="G1065" s="145"/>
      <c r="H1065" s="125">
        <v>0.9199993986215691</v>
      </c>
      <c r="I1065" s="201">
        <v>0.9199993986215691</v>
      </c>
      <c r="J1065" s="201">
        <v>0</v>
      </c>
      <c r="K1065" s="201">
        <v>0</v>
      </c>
      <c r="L1065" s="201">
        <v>0</v>
      </c>
      <c r="M1065" s="201">
        <v>0.79480819669126945</v>
      </c>
      <c r="N1065" s="201">
        <v>0</v>
      </c>
      <c r="O1065" s="201">
        <v>0.12519120193029959</v>
      </c>
      <c r="P1065" s="201"/>
      <c r="Q1065" s="145"/>
      <c r="R1065" s="89">
        <v>1.6868905208874376</v>
      </c>
      <c r="S1065" s="59">
        <v>1.6868905208874376</v>
      </c>
      <c r="T1065" s="59">
        <v>0</v>
      </c>
      <c r="U1065" s="59">
        <v>0</v>
      </c>
      <c r="V1065" s="59">
        <v>0</v>
      </c>
      <c r="W1065" s="59">
        <v>1.4507164180749101</v>
      </c>
      <c r="X1065" s="59">
        <v>0</v>
      </c>
      <c r="Y1065" s="59">
        <v>0.2361741028125276</v>
      </c>
      <c r="Z1065" s="59"/>
    </row>
    <row r="1066" spans="1:26">
      <c r="A1066" s="93" t="s">
        <v>1324</v>
      </c>
      <c r="B1066" s="93" t="s">
        <v>41</v>
      </c>
      <c r="C1066" s="93" t="s">
        <v>118</v>
      </c>
      <c r="D1066" s="143">
        <v>2015</v>
      </c>
      <c r="E1066" s="143" t="s">
        <v>713</v>
      </c>
      <c r="F1066" s="143" t="s">
        <v>147</v>
      </c>
      <c r="G1066" s="145"/>
      <c r="H1066" s="125">
        <v>0</v>
      </c>
      <c r="I1066" s="201">
        <v>0</v>
      </c>
      <c r="J1066" s="201">
        <v>0</v>
      </c>
      <c r="K1066" s="201">
        <v>0</v>
      </c>
      <c r="L1066" s="201">
        <v>0</v>
      </c>
      <c r="M1066" s="201">
        <v>0</v>
      </c>
      <c r="N1066" s="201">
        <v>0</v>
      </c>
      <c r="O1066" s="201">
        <v>0</v>
      </c>
      <c r="P1066" s="201"/>
      <c r="Q1066" s="145"/>
      <c r="R1066" s="89">
        <v>0</v>
      </c>
      <c r="S1066" s="59">
        <v>0</v>
      </c>
      <c r="T1066" s="59">
        <v>0</v>
      </c>
      <c r="U1066" s="59">
        <v>0</v>
      </c>
      <c r="V1066" s="59">
        <v>0</v>
      </c>
      <c r="W1066" s="59">
        <v>0</v>
      </c>
      <c r="X1066" s="59">
        <v>0</v>
      </c>
      <c r="Y1066" s="59">
        <v>0</v>
      </c>
      <c r="Z1066" s="59"/>
    </row>
    <row r="1067" spans="1:26">
      <c r="A1067" s="93" t="s">
        <v>1325</v>
      </c>
      <c r="B1067" s="93" t="s">
        <v>41</v>
      </c>
      <c r="C1067" s="93" t="s">
        <v>118</v>
      </c>
      <c r="D1067" s="143">
        <v>2015</v>
      </c>
      <c r="E1067" s="143" t="s">
        <v>713</v>
      </c>
      <c r="F1067" s="143" t="s">
        <v>144</v>
      </c>
      <c r="G1067" s="145"/>
      <c r="H1067" s="125">
        <v>0</v>
      </c>
      <c r="I1067" s="201">
        <v>0</v>
      </c>
      <c r="J1067" s="201">
        <v>0</v>
      </c>
      <c r="K1067" s="201">
        <v>0</v>
      </c>
      <c r="L1067" s="201">
        <v>0</v>
      </c>
      <c r="M1067" s="201">
        <v>0</v>
      </c>
      <c r="N1067" s="201">
        <v>0</v>
      </c>
      <c r="O1067" s="201">
        <v>0</v>
      </c>
      <c r="P1067" s="201"/>
      <c r="Q1067" s="145"/>
      <c r="R1067" s="89">
        <v>0</v>
      </c>
      <c r="S1067" s="59">
        <v>0</v>
      </c>
      <c r="T1067" s="59">
        <v>0</v>
      </c>
      <c r="U1067" s="59">
        <v>0</v>
      </c>
      <c r="V1067" s="59">
        <v>0</v>
      </c>
      <c r="W1067" s="59">
        <v>0</v>
      </c>
      <c r="X1067" s="59">
        <v>0</v>
      </c>
      <c r="Y1067" s="59">
        <v>0</v>
      </c>
      <c r="Z1067" s="59"/>
    </row>
    <row r="1068" spans="1:26">
      <c r="A1068" s="93" t="s">
        <v>1326</v>
      </c>
      <c r="B1068" s="93" t="s">
        <v>41</v>
      </c>
      <c r="C1068" s="93" t="s">
        <v>118</v>
      </c>
      <c r="D1068" s="143">
        <v>2015</v>
      </c>
      <c r="E1068" s="143" t="s">
        <v>713</v>
      </c>
      <c r="F1068" s="143" t="s">
        <v>88</v>
      </c>
      <c r="G1068" s="145"/>
      <c r="H1068" s="125">
        <v>0</v>
      </c>
      <c r="I1068" s="201">
        <v>0</v>
      </c>
      <c r="J1068" s="201">
        <v>0</v>
      </c>
      <c r="K1068" s="201">
        <v>0</v>
      </c>
      <c r="L1068" s="201">
        <v>0</v>
      </c>
      <c r="M1068" s="201">
        <v>0</v>
      </c>
      <c r="N1068" s="201">
        <v>0</v>
      </c>
      <c r="O1068" s="201">
        <v>0</v>
      </c>
      <c r="P1068" s="201"/>
      <c r="Q1068" s="145"/>
      <c r="R1068" s="89">
        <v>0</v>
      </c>
      <c r="S1068" s="59">
        <v>0</v>
      </c>
      <c r="T1068" s="59">
        <v>0</v>
      </c>
      <c r="U1068" s="59">
        <v>0</v>
      </c>
      <c r="V1068" s="59">
        <v>0</v>
      </c>
      <c r="W1068" s="59">
        <v>0</v>
      </c>
      <c r="X1068" s="59">
        <v>0</v>
      </c>
      <c r="Y1068" s="59">
        <v>0</v>
      </c>
      <c r="Z1068" s="59"/>
    </row>
    <row r="1069" spans="1:26">
      <c r="A1069" s="93" t="s">
        <v>1328</v>
      </c>
      <c r="B1069" s="93" t="s">
        <v>41</v>
      </c>
      <c r="C1069" s="93" t="s">
        <v>118</v>
      </c>
      <c r="D1069" s="143">
        <v>2015</v>
      </c>
      <c r="E1069" s="143" t="s">
        <v>713</v>
      </c>
      <c r="F1069" s="143" t="s">
        <v>89</v>
      </c>
      <c r="G1069" s="145"/>
      <c r="H1069" s="125">
        <v>0</v>
      </c>
      <c r="I1069" s="201">
        <v>0</v>
      </c>
      <c r="J1069" s="201">
        <v>0</v>
      </c>
      <c r="K1069" s="201">
        <v>0</v>
      </c>
      <c r="L1069" s="201">
        <v>0</v>
      </c>
      <c r="M1069" s="201">
        <v>0</v>
      </c>
      <c r="N1069" s="201">
        <v>0</v>
      </c>
      <c r="O1069" s="201">
        <v>0</v>
      </c>
      <c r="P1069" s="201"/>
      <c r="Q1069" s="145"/>
      <c r="R1069" s="89">
        <v>0</v>
      </c>
      <c r="S1069" s="59">
        <v>0</v>
      </c>
      <c r="T1069" s="59">
        <v>0</v>
      </c>
      <c r="U1069" s="59">
        <v>0</v>
      </c>
      <c r="V1069" s="59">
        <v>0</v>
      </c>
      <c r="W1069" s="59">
        <v>0</v>
      </c>
      <c r="X1069" s="59">
        <v>0</v>
      </c>
      <c r="Y1069" s="59">
        <v>0</v>
      </c>
      <c r="Z1069" s="59"/>
    </row>
    <row r="1070" spans="1:26">
      <c r="A1070" s="93" t="s">
        <v>1331</v>
      </c>
      <c r="B1070" s="93" t="s">
        <v>43</v>
      </c>
      <c r="C1070" s="93" t="s">
        <v>119</v>
      </c>
      <c r="D1070" s="143">
        <v>2015</v>
      </c>
      <c r="E1070" s="143" t="s">
        <v>713</v>
      </c>
      <c r="F1070" s="143" t="s">
        <v>8</v>
      </c>
      <c r="G1070" s="145"/>
      <c r="H1070" s="125">
        <v>4.8147560659997231</v>
      </c>
      <c r="I1070" s="201">
        <v>4.7309634589781586</v>
      </c>
      <c r="J1070" s="201">
        <v>8.3792607021564602E-2</v>
      </c>
      <c r="K1070" s="201">
        <v>0.21016026127350931</v>
      </c>
      <c r="L1070" s="201">
        <v>6.8793437001712088E-2</v>
      </c>
      <c r="M1070" s="201">
        <v>4.3157790070112867</v>
      </c>
      <c r="N1070" s="201">
        <v>1.4999170019852516E-2</v>
      </c>
      <c r="O1070" s="201">
        <v>0.20502419069336203</v>
      </c>
      <c r="P1070" s="201"/>
      <c r="Q1070" s="145"/>
      <c r="R1070" s="89">
        <v>4.3019504897344962</v>
      </c>
      <c r="S1070" s="59">
        <v>4.0370734156519354</v>
      </c>
      <c r="T1070" s="59">
        <v>0.26487707408256106</v>
      </c>
      <c r="U1070" s="59">
        <v>0.19133410506862825</v>
      </c>
      <c r="V1070" s="59">
        <v>6.8793437001712088E-2</v>
      </c>
      <c r="W1070" s="59">
        <v>3.6697004614263671</v>
      </c>
      <c r="X1070" s="59">
        <v>5.8496763077424817E-2</v>
      </c>
      <c r="Y1070" s="59">
        <v>0.1760388491569401</v>
      </c>
      <c r="Z1070" s="59"/>
    </row>
    <row r="1071" spans="1:26">
      <c r="A1071" s="93" t="s">
        <v>1333</v>
      </c>
      <c r="B1071" s="93" t="s">
        <v>43</v>
      </c>
      <c r="C1071" s="93" t="s">
        <v>119</v>
      </c>
      <c r="D1071" s="143">
        <v>2015</v>
      </c>
      <c r="E1071" s="143" t="s">
        <v>713</v>
      </c>
      <c r="F1071" s="143" t="s">
        <v>2</v>
      </c>
      <c r="G1071" s="145"/>
      <c r="H1071" s="125">
        <v>1.1305185681688661</v>
      </c>
      <c r="I1071" s="201">
        <v>1.1305185681688661</v>
      </c>
      <c r="J1071" s="201">
        <v>0</v>
      </c>
      <c r="K1071" s="201">
        <v>0</v>
      </c>
      <c r="L1071" s="201">
        <v>0</v>
      </c>
      <c r="M1071" s="201">
        <v>1.0773011283900806</v>
      </c>
      <c r="N1071" s="201">
        <v>0</v>
      </c>
      <c r="O1071" s="201">
        <v>5.3217439778785416E-2</v>
      </c>
      <c r="P1071" s="201"/>
      <c r="Q1071" s="145"/>
      <c r="R1071" s="89">
        <v>0.95819175063873729</v>
      </c>
      <c r="S1071" s="59">
        <v>0.95819175063873729</v>
      </c>
      <c r="T1071" s="59">
        <v>0</v>
      </c>
      <c r="U1071" s="59">
        <v>0</v>
      </c>
      <c r="V1071" s="59">
        <v>0</v>
      </c>
      <c r="W1071" s="59">
        <v>0.91292870257350611</v>
      </c>
      <c r="X1071" s="59">
        <v>0</v>
      </c>
      <c r="Y1071" s="59">
        <v>4.5263048065231154E-2</v>
      </c>
      <c r="Z1071" s="59"/>
    </row>
    <row r="1072" spans="1:26">
      <c r="A1072" s="93" t="s">
        <v>1335</v>
      </c>
      <c r="B1072" s="93" t="s">
        <v>43</v>
      </c>
      <c r="C1072" s="93" t="s">
        <v>119</v>
      </c>
      <c r="D1072" s="143">
        <v>2015</v>
      </c>
      <c r="E1072" s="143" t="s">
        <v>713</v>
      </c>
      <c r="F1072" s="143" t="s">
        <v>3</v>
      </c>
      <c r="G1072" s="145"/>
      <c r="H1072" s="125">
        <v>0.5607344627280908</v>
      </c>
      <c r="I1072" s="201">
        <v>0.5607344627280908</v>
      </c>
      <c r="J1072" s="201">
        <v>0</v>
      </c>
      <c r="K1072" s="201">
        <v>0</v>
      </c>
      <c r="L1072" s="201">
        <v>0</v>
      </c>
      <c r="M1072" s="201">
        <v>0.53702373909059287</v>
      </c>
      <c r="N1072" s="201">
        <v>0</v>
      </c>
      <c r="O1072" s="201">
        <v>2.371072363749795E-2</v>
      </c>
      <c r="P1072" s="201"/>
      <c r="Q1072" s="145"/>
      <c r="R1072" s="89">
        <v>0.42471398688453055</v>
      </c>
      <c r="S1072" s="59">
        <v>0.42471398688453055</v>
      </c>
      <c r="T1072" s="59">
        <v>0</v>
      </c>
      <c r="U1072" s="59">
        <v>0</v>
      </c>
      <c r="V1072" s="59">
        <v>0</v>
      </c>
      <c r="W1072" s="59">
        <v>0.40676095105356536</v>
      </c>
      <c r="X1072" s="59">
        <v>0</v>
      </c>
      <c r="Y1072" s="59">
        <v>1.7953035830965178E-2</v>
      </c>
      <c r="Z1072" s="59"/>
    </row>
    <row r="1073" spans="1:26">
      <c r="A1073" s="93" t="s">
        <v>1337</v>
      </c>
      <c r="B1073" s="93" t="s">
        <v>43</v>
      </c>
      <c r="C1073" s="93" t="s">
        <v>119</v>
      </c>
      <c r="D1073" s="143">
        <v>2015</v>
      </c>
      <c r="E1073" s="143" t="s">
        <v>713</v>
      </c>
      <c r="F1073" s="143" t="s">
        <v>5</v>
      </c>
      <c r="G1073" s="145"/>
      <c r="H1073" s="125">
        <v>9.503772525979251E-2</v>
      </c>
      <c r="I1073" s="201">
        <v>9.503772525979251E-2</v>
      </c>
      <c r="J1073" s="201">
        <v>0</v>
      </c>
      <c r="K1073" s="201">
        <v>0</v>
      </c>
      <c r="L1073" s="201">
        <v>0</v>
      </c>
      <c r="M1073" s="201">
        <v>9.1067210055834902E-2</v>
      </c>
      <c r="N1073" s="201">
        <v>0</v>
      </c>
      <c r="O1073" s="201">
        <v>3.9705152039576103E-3</v>
      </c>
      <c r="P1073" s="201"/>
      <c r="Q1073" s="145"/>
      <c r="R1073" s="89">
        <v>5.7791762991802088E-2</v>
      </c>
      <c r="S1073" s="59">
        <v>5.7791762991802088E-2</v>
      </c>
      <c r="T1073" s="59">
        <v>0</v>
      </c>
      <c r="U1073" s="59">
        <v>0</v>
      </c>
      <c r="V1073" s="59">
        <v>0</v>
      </c>
      <c r="W1073" s="59">
        <v>5.5377605715707857E-2</v>
      </c>
      <c r="X1073" s="59">
        <v>0</v>
      </c>
      <c r="Y1073" s="59">
        <v>2.4141572760942309E-3</v>
      </c>
      <c r="Z1073" s="59"/>
    </row>
    <row r="1074" spans="1:26">
      <c r="A1074" s="93" t="s">
        <v>1339</v>
      </c>
      <c r="B1074" s="93" t="s">
        <v>43</v>
      </c>
      <c r="C1074" s="93" t="s">
        <v>119</v>
      </c>
      <c r="D1074" s="143">
        <v>2015</v>
      </c>
      <c r="E1074" s="143" t="s">
        <v>713</v>
      </c>
      <c r="F1074" s="143" t="s">
        <v>6</v>
      </c>
      <c r="G1074" s="145"/>
      <c r="H1074" s="125">
        <v>0.32944332321948</v>
      </c>
      <c r="I1074" s="201">
        <v>0.2456507161979154</v>
      </c>
      <c r="J1074" s="201">
        <v>8.3792607021564602E-2</v>
      </c>
      <c r="K1074" s="201">
        <v>0.21016026127350931</v>
      </c>
      <c r="L1074" s="201">
        <v>6.8793437001712088E-2</v>
      </c>
      <c r="M1074" s="201">
        <v>3.395492240474373E-2</v>
      </c>
      <c r="N1074" s="201">
        <v>1.4999170019852516E-2</v>
      </c>
      <c r="O1074" s="201">
        <v>1.5355325196623683E-3</v>
      </c>
      <c r="P1074" s="201"/>
      <c r="Q1074" s="145"/>
      <c r="R1074" s="89">
        <v>0.49189999342691471</v>
      </c>
      <c r="S1074" s="59">
        <v>0.22702291934435362</v>
      </c>
      <c r="T1074" s="59">
        <v>0.26487707408256106</v>
      </c>
      <c r="U1074" s="59">
        <v>0.19133410506862825</v>
      </c>
      <c r="V1074" s="59">
        <v>6.8793437001712088E-2</v>
      </c>
      <c r="W1074" s="59">
        <v>3.3275823956648888E-2</v>
      </c>
      <c r="X1074" s="59">
        <v>5.8496763077424817E-2</v>
      </c>
      <c r="Y1074" s="59">
        <v>2.4129903190764869E-3</v>
      </c>
      <c r="Z1074" s="59"/>
    </row>
    <row r="1075" spans="1:26">
      <c r="A1075" s="93" t="s">
        <v>1341</v>
      </c>
      <c r="B1075" s="93" t="s">
        <v>43</v>
      </c>
      <c r="C1075" s="93" t="s">
        <v>119</v>
      </c>
      <c r="D1075" s="143">
        <v>2015</v>
      </c>
      <c r="E1075" s="143" t="s">
        <v>713</v>
      </c>
      <c r="F1075" s="143" t="s">
        <v>12</v>
      </c>
      <c r="G1075" s="145"/>
      <c r="H1075" s="125">
        <v>1.5541683328512195</v>
      </c>
      <c r="I1075" s="201">
        <v>1.5541683328512195</v>
      </c>
      <c r="J1075" s="201">
        <v>0</v>
      </c>
      <c r="K1075" s="201">
        <v>0</v>
      </c>
      <c r="L1075" s="201">
        <v>0</v>
      </c>
      <c r="M1075" s="201">
        <v>1.4827235188063075</v>
      </c>
      <c r="N1075" s="201">
        <v>0</v>
      </c>
      <c r="O1075" s="201">
        <v>7.1444814044911917E-2</v>
      </c>
      <c r="P1075" s="201"/>
      <c r="Q1075" s="145"/>
      <c r="R1075" s="89">
        <v>1.4857737810081615</v>
      </c>
      <c r="S1075" s="59">
        <v>1.4857737810081615</v>
      </c>
      <c r="T1075" s="59">
        <v>0</v>
      </c>
      <c r="U1075" s="59">
        <v>0</v>
      </c>
      <c r="V1075" s="59">
        <v>0</v>
      </c>
      <c r="W1075" s="59">
        <v>1.4174449240306202</v>
      </c>
      <c r="X1075" s="59">
        <v>0</v>
      </c>
      <c r="Y1075" s="59">
        <v>6.8328856977541388E-2</v>
      </c>
      <c r="Z1075" s="59"/>
    </row>
    <row r="1076" spans="1:26">
      <c r="A1076" s="93" t="s">
        <v>1343</v>
      </c>
      <c r="B1076" s="93" t="s">
        <v>43</v>
      </c>
      <c r="C1076" s="93" t="s">
        <v>119</v>
      </c>
      <c r="D1076" s="143">
        <v>2015</v>
      </c>
      <c r="E1076" s="143" t="s">
        <v>713</v>
      </c>
      <c r="F1076" s="143" t="s">
        <v>105</v>
      </c>
      <c r="G1076" s="145"/>
      <c r="H1076" s="125">
        <v>0</v>
      </c>
      <c r="I1076" s="201">
        <v>0</v>
      </c>
      <c r="J1076" s="201">
        <v>0</v>
      </c>
      <c r="K1076" s="201">
        <v>0</v>
      </c>
      <c r="L1076" s="201">
        <v>0</v>
      </c>
      <c r="M1076" s="201">
        <v>0</v>
      </c>
      <c r="N1076" s="201">
        <v>0</v>
      </c>
      <c r="O1076" s="201">
        <v>0</v>
      </c>
      <c r="P1076" s="201"/>
      <c r="Q1076" s="145"/>
      <c r="R1076" s="89">
        <v>0</v>
      </c>
      <c r="S1076" s="59">
        <v>0</v>
      </c>
      <c r="T1076" s="59">
        <v>0</v>
      </c>
      <c r="U1076" s="59">
        <v>0</v>
      </c>
      <c r="V1076" s="59">
        <v>0</v>
      </c>
      <c r="W1076" s="59">
        <v>0</v>
      </c>
      <c r="X1076" s="59">
        <v>0</v>
      </c>
      <c r="Y1076" s="59">
        <v>0</v>
      </c>
      <c r="Z1076" s="59"/>
    </row>
    <row r="1077" spans="1:26">
      <c r="A1077" s="93" t="s">
        <v>1345</v>
      </c>
      <c r="B1077" s="93" t="s">
        <v>43</v>
      </c>
      <c r="C1077" s="93" t="s">
        <v>119</v>
      </c>
      <c r="D1077" s="143">
        <v>2015</v>
      </c>
      <c r="E1077" s="143" t="s">
        <v>713</v>
      </c>
      <c r="F1077" s="143" t="s">
        <v>106</v>
      </c>
      <c r="G1077" s="145"/>
      <c r="H1077" s="125">
        <v>0</v>
      </c>
      <c r="I1077" s="201">
        <v>0</v>
      </c>
      <c r="J1077" s="201">
        <v>0</v>
      </c>
      <c r="K1077" s="201">
        <v>0</v>
      </c>
      <c r="L1077" s="201">
        <v>0</v>
      </c>
      <c r="M1077" s="201">
        <v>0</v>
      </c>
      <c r="N1077" s="201">
        <v>0</v>
      </c>
      <c r="O1077" s="201">
        <v>0</v>
      </c>
      <c r="P1077" s="201"/>
      <c r="Q1077" s="145"/>
      <c r="R1077" s="89">
        <v>0</v>
      </c>
      <c r="S1077" s="59">
        <v>0</v>
      </c>
      <c r="T1077" s="59">
        <v>0</v>
      </c>
      <c r="U1077" s="59">
        <v>0</v>
      </c>
      <c r="V1077" s="59">
        <v>0</v>
      </c>
      <c r="W1077" s="59">
        <v>0</v>
      </c>
      <c r="X1077" s="59">
        <v>0</v>
      </c>
      <c r="Y1077" s="59">
        <v>0</v>
      </c>
      <c r="Z1077" s="59"/>
    </row>
    <row r="1078" spans="1:26">
      <c r="A1078" s="93" t="s">
        <v>1346</v>
      </c>
      <c r="B1078" s="93" t="s">
        <v>43</v>
      </c>
      <c r="C1078" s="93" t="s">
        <v>119</v>
      </c>
      <c r="D1078" s="143">
        <v>2015</v>
      </c>
      <c r="E1078" s="143" t="s">
        <v>713</v>
      </c>
      <c r="F1078" s="143" t="s">
        <v>4</v>
      </c>
      <c r="G1078" s="145"/>
      <c r="H1078" s="125">
        <v>1.048145059864656</v>
      </c>
      <c r="I1078" s="201">
        <v>1.048145059864656</v>
      </c>
      <c r="J1078" s="201">
        <v>0</v>
      </c>
      <c r="K1078" s="201">
        <v>0</v>
      </c>
      <c r="L1078" s="201">
        <v>0</v>
      </c>
      <c r="M1078" s="201">
        <v>1.0012239347399676</v>
      </c>
      <c r="N1078" s="201">
        <v>0</v>
      </c>
      <c r="O1078" s="201">
        <v>4.6921125124688448E-2</v>
      </c>
      <c r="P1078" s="201"/>
      <c r="Q1078" s="145"/>
      <c r="R1078" s="89">
        <v>0.76958805739356684</v>
      </c>
      <c r="S1078" s="59">
        <v>0.76958805739356684</v>
      </c>
      <c r="T1078" s="59">
        <v>0</v>
      </c>
      <c r="U1078" s="59">
        <v>0</v>
      </c>
      <c r="V1078" s="59">
        <v>0</v>
      </c>
      <c r="W1078" s="59">
        <v>0.73504781369132566</v>
      </c>
      <c r="X1078" s="59">
        <v>0</v>
      </c>
      <c r="Y1078" s="59">
        <v>3.4540243702241145E-2</v>
      </c>
      <c r="Z1078" s="59"/>
    </row>
    <row r="1079" spans="1:26">
      <c r="A1079" s="93" t="s">
        <v>1348</v>
      </c>
      <c r="B1079" s="93" t="s">
        <v>43</v>
      </c>
      <c r="C1079" s="93" t="s">
        <v>119</v>
      </c>
      <c r="D1079" s="143">
        <v>2015</v>
      </c>
      <c r="E1079" s="143" t="s">
        <v>713</v>
      </c>
      <c r="F1079" s="143" t="s">
        <v>84</v>
      </c>
      <c r="G1079" s="145"/>
      <c r="H1079" s="125">
        <v>7.7236739609207419E-2</v>
      </c>
      <c r="I1079" s="201">
        <v>7.7236739609207419E-2</v>
      </c>
      <c r="J1079" s="201">
        <v>0</v>
      </c>
      <c r="K1079" s="201">
        <v>0</v>
      </c>
      <c r="L1079" s="201">
        <v>0</v>
      </c>
      <c r="M1079" s="201">
        <v>7.3920867675147467E-2</v>
      </c>
      <c r="N1079" s="201">
        <v>0</v>
      </c>
      <c r="O1079" s="201">
        <v>3.3158719340599476E-3</v>
      </c>
      <c r="P1079" s="201"/>
      <c r="Q1079" s="145"/>
      <c r="R1079" s="89">
        <v>6.669939491860391E-2</v>
      </c>
      <c r="S1079" s="59">
        <v>6.669939491860391E-2</v>
      </c>
      <c r="T1079" s="59">
        <v>0</v>
      </c>
      <c r="U1079" s="59">
        <v>0</v>
      </c>
      <c r="V1079" s="59">
        <v>0</v>
      </c>
      <c r="W1079" s="59">
        <v>6.3816906379213167E-2</v>
      </c>
      <c r="X1079" s="59">
        <v>0</v>
      </c>
      <c r="Y1079" s="59">
        <v>2.8824885393907485E-3</v>
      </c>
      <c r="Z1079" s="59"/>
    </row>
    <row r="1080" spans="1:26">
      <c r="A1080" s="93" t="s">
        <v>1350</v>
      </c>
      <c r="B1080" s="93" t="s">
        <v>43</v>
      </c>
      <c r="C1080" s="93" t="s">
        <v>119</v>
      </c>
      <c r="D1080" s="143">
        <v>2015</v>
      </c>
      <c r="E1080" s="143" t="s">
        <v>713</v>
      </c>
      <c r="F1080" s="143" t="s">
        <v>109</v>
      </c>
      <c r="G1080" s="145"/>
      <c r="H1080" s="125">
        <v>1.9471854298410928E-2</v>
      </c>
      <c r="I1080" s="201">
        <v>1.9471854298410928E-2</v>
      </c>
      <c r="J1080" s="201">
        <v>0</v>
      </c>
      <c r="K1080" s="201">
        <v>0</v>
      </c>
      <c r="L1080" s="201">
        <v>0</v>
      </c>
      <c r="M1080" s="201">
        <v>1.8563685848612538E-2</v>
      </c>
      <c r="N1080" s="201">
        <v>0</v>
      </c>
      <c r="O1080" s="201">
        <v>9.0816844979838929E-4</v>
      </c>
      <c r="P1080" s="201"/>
      <c r="Q1080" s="145"/>
      <c r="R1080" s="89">
        <v>4.7291762472179533E-2</v>
      </c>
      <c r="S1080" s="59">
        <v>4.7291762472179533E-2</v>
      </c>
      <c r="T1080" s="59">
        <v>0</v>
      </c>
      <c r="U1080" s="59">
        <v>0</v>
      </c>
      <c r="V1080" s="59">
        <v>0</v>
      </c>
      <c r="W1080" s="59">
        <v>4.5047734025779718E-2</v>
      </c>
      <c r="X1080" s="59">
        <v>0</v>
      </c>
      <c r="Y1080" s="59">
        <v>2.2440284463998155E-3</v>
      </c>
      <c r="Z1080" s="59"/>
    </row>
    <row r="1081" spans="1:26">
      <c r="A1081" s="93" t="s">
        <v>1351</v>
      </c>
      <c r="B1081" s="93" t="s">
        <v>43</v>
      </c>
      <c r="C1081" s="93" t="s">
        <v>119</v>
      </c>
      <c r="D1081" s="143">
        <v>2015</v>
      </c>
      <c r="E1081" s="143" t="s">
        <v>713</v>
      </c>
      <c r="F1081" s="143" t="s">
        <v>147</v>
      </c>
      <c r="G1081" s="145"/>
      <c r="H1081" s="125">
        <v>0</v>
      </c>
      <c r="I1081" s="201">
        <v>0</v>
      </c>
      <c r="J1081" s="201">
        <v>0</v>
      </c>
      <c r="K1081" s="201">
        <v>0</v>
      </c>
      <c r="L1081" s="201">
        <v>0</v>
      </c>
      <c r="M1081" s="201">
        <v>0</v>
      </c>
      <c r="N1081" s="201">
        <v>0</v>
      </c>
      <c r="O1081" s="201">
        <v>0</v>
      </c>
      <c r="P1081" s="201"/>
      <c r="Q1081" s="145"/>
      <c r="R1081" s="89">
        <v>0</v>
      </c>
      <c r="S1081" s="59">
        <v>0</v>
      </c>
      <c r="T1081" s="59">
        <v>0</v>
      </c>
      <c r="U1081" s="59">
        <v>0</v>
      </c>
      <c r="V1081" s="59">
        <v>0</v>
      </c>
      <c r="W1081" s="59">
        <v>0</v>
      </c>
      <c r="X1081" s="59">
        <v>0</v>
      </c>
      <c r="Y1081" s="59">
        <v>0</v>
      </c>
      <c r="Z1081" s="59"/>
    </row>
    <row r="1082" spans="1:26">
      <c r="A1082" s="93" t="s">
        <v>1352</v>
      </c>
      <c r="B1082" s="93" t="s">
        <v>43</v>
      </c>
      <c r="C1082" s="93" t="s">
        <v>119</v>
      </c>
      <c r="D1082" s="143">
        <v>2015</v>
      </c>
      <c r="E1082" s="143" t="s">
        <v>713</v>
      </c>
      <c r="F1082" s="143" t="s">
        <v>144</v>
      </c>
      <c r="G1082" s="145"/>
      <c r="H1082" s="125">
        <v>0</v>
      </c>
      <c r="I1082" s="201">
        <v>0</v>
      </c>
      <c r="J1082" s="201">
        <v>0</v>
      </c>
      <c r="K1082" s="201">
        <v>0</v>
      </c>
      <c r="L1082" s="201">
        <v>0</v>
      </c>
      <c r="M1082" s="201">
        <v>0</v>
      </c>
      <c r="N1082" s="201">
        <v>0</v>
      </c>
      <c r="O1082" s="201">
        <v>0</v>
      </c>
      <c r="P1082" s="201"/>
      <c r="Q1082" s="145"/>
      <c r="R1082" s="89">
        <v>0</v>
      </c>
      <c r="S1082" s="59">
        <v>0</v>
      </c>
      <c r="T1082" s="59">
        <v>0</v>
      </c>
      <c r="U1082" s="59">
        <v>0</v>
      </c>
      <c r="V1082" s="59">
        <v>0</v>
      </c>
      <c r="W1082" s="59">
        <v>0</v>
      </c>
      <c r="X1082" s="59">
        <v>0</v>
      </c>
      <c r="Y1082" s="59">
        <v>0</v>
      </c>
      <c r="Z1082" s="59"/>
    </row>
    <row r="1083" spans="1:26">
      <c r="A1083" s="93" t="s">
        <v>1353</v>
      </c>
      <c r="B1083" s="93" t="s">
        <v>43</v>
      </c>
      <c r="C1083" s="93" t="s">
        <v>119</v>
      </c>
      <c r="D1083" s="143">
        <v>2015</v>
      </c>
      <c r="E1083" s="143" t="s">
        <v>713</v>
      </c>
      <c r="F1083" s="143" t="s">
        <v>88</v>
      </c>
      <c r="G1083" s="145"/>
      <c r="H1083" s="125">
        <v>0</v>
      </c>
      <c r="I1083" s="201">
        <v>0</v>
      </c>
      <c r="J1083" s="201">
        <v>0</v>
      </c>
      <c r="K1083" s="201">
        <v>0</v>
      </c>
      <c r="L1083" s="201">
        <v>0</v>
      </c>
      <c r="M1083" s="201">
        <v>0</v>
      </c>
      <c r="N1083" s="201">
        <v>0</v>
      </c>
      <c r="O1083" s="201">
        <v>0</v>
      </c>
      <c r="P1083" s="201"/>
      <c r="Q1083" s="145"/>
      <c r="R1083" s="89">
        <v>0</v>
      </c>
      <c r="S1083" s="59">
        <v>0</v>
      </c>
      <c r="T1083" s="59">
        <v>0</v>
      </c>
      <c r="U1083" s="59">
        <v>0</v>
      </c>
      <c r="V1083" s="59">
        <v>0</v>
      </c>
      <c r="W1083" s="59">
        <v>0</v>
      </c>
      <c r="X1083" s="59">
        <v>0</v>
      </c>
      <c r="Y1083" s="59">
        <v>0</v>
      </c>
      <c r="Z1083" s="59"/>
    </row>
    <row r="1084" spans="1:26">
      <c r="A1084" s="93" t="s">
        <v>1355</v>
      </c>
      <c r="B1084" s="93" t="s">
        <v>43</v>
      </c>
      <c r="C1084" s="93" t="s">
        <v>119</v>
      </c>
      <c r="D1084" s="143">
        <v>2015</v>
      </c>
      <c r="E1084" s="143" t="s">
        <v>713</v>
      </c>
      <c r="F1084" s="143" t="s">
        <v>89</v>
      </c>
      <c r="G1084" s="145"/>
      <c r="H1084" s="125">
        <v>0</v>
      </c>
      <c r="I1084" s="201">
        <v>0</v>
      </c>
      <c r="J1084" s="201">
        <v>0</v>
      </c>
      <c r="K1084" s="201">
        <v>0</v>
      </c>
      <c r="L1084" s="201">
        <v>0</v>
      </c>
      <c r="M1084" s="201">
        <v>0</v>
      </c>
      <c r="N1084" s="201">
        <v>0</v>
      </c>
      <c r="O1084" s="201">
        <v>0</v>
      </c>
      <c r="P1084" s="201"/>
      <c r="Q1084" s="145"/>
      <c r="R1084" s="89">
        <v>0</v>
      </c>
      <c r="S1084" s="59">
        <v>0</v>
      </c>
      <c r="T1084" s="59">
        <v>0</v>
      </c>
      <c r="U1084" s="59">
        <v>0</v>
      </c>
      <c r="V1084" s="59">
        <v>0</v>
      </c>
      <c r="W1084" s="59">
        <v>0</v>
      </c>
      <c r="X1084" s="59">
        <v>0</v>
      </c>
      <c r="Y1084" s="59">
        <v>0</v>
      </c>
      <c r="Z1084" s="59"/>
    </row>
    <row r="1085" spans="1:26">
      <c r="A1085" s="93" t="s">
        <v>1358</v>
      </c>
      <c r="B1085" s="93" t="s">
        <v>45</v>
      </c>
      <c r="C1085" s="93" t="s">
        <v>119</v>
      </c>
      <c r="D1085" s="143">
        <v>2015</v>
      </c>
      <c r="E1085" s="143" t="s">
        <v>713</v>
      </c>
      <c r="F1085" s="143" t="s">
        <v>8</v>
      </c>
      <c r="G1085" s="145"/>
      <c r="H1085" s="125">
        <v>4.4685594457662594</v>
      </c>
      <c r="I1085" s="201">
        <v>4.2876994481163377</v>
      </c>
      <c r="J1085" s="201">
        <v>0.18085999764992147</v>
      </c>
      <c r="K1085" s="201">
        <v>0.29480118640993958</v>
      </c>
      <c r="L1085" s="201">
        <v>0.13641473688250147</v>
      </c>
      <c r="M1085" s="201">
        <v>3.7970550934232081</v>
      </c>
      <c r="N1085" s="201">
        <v>4.444526076742001E-2</v>
      </c>
      <c r="O1085" s="201">
        <v>0.19584316828318987</v>
      </c>
      <c r="P1085" s="201"/>
      <c r="Q1085" s="145"/>
      <c r="R1085" s="89">
        <v>4.3149166108469128</v>
      </c>
      <c r="S1085" s="59">
        <v>3.7323358832064701</v>
      </c>
      <c r="T1085" s="59">
        <v>0.58258072764044244</v>
      </c>
      <c r="U1085" s="59">
        <v>0.26839289613133727</v>
      </c>
      <c r="V1085" s="59">
        <v>0.13641473688250147</v>
      </c>
      <c r="W1085" s="59">
        <v>3.2925792452241422</v>
      </c>
      <c r="X1085" s="59">
        <v>0.17333651699293806</v>
      </c>
      <c r="Y1085" s="59">
        <v>0.17136374185099057</v>
      </c>
      <c r="Z1085" s="59"/>
    </row>
    <row r="1086" spans="1:26">
      <c r="A1086" s="93" t="s">
        <v>1360</v>
      </c>
      <c r="B1086" s="93" t="s">
        <v>45</v>
      </c>
      <c r="C1086" s="93" t="s">
        <v>119</v>
      </c>
      <c r="D1086" s="143">
        <v>2015</v>
      </c>
      <c r="E1086" s="143" t="s">
        <v>713</v>
      </c>
      <c r="F1086" s="143" t="s">
        <v>2</v>
      </c>
      <c r="G1086" s="145"/>
      <c r="H1086" s="125">
        <v>0.7431722559512961</v>
      </c>
      <c r="I1086" s="201">
        <v>0.7431722559512961</v>
      </c>
      <c r="J1086" s="201">
        <v>0</v>
      </c>
      <c r="K1086" s="201">
        <v>0</v>
      </c>
      <c r="L1086" s="201">
        <v>0</v>
      </c>
      <c r="M1086" s="201">
        <v>0.70585504253263764</v>
      </c>
      <c r="N1086" s="201">
        <v>0</v>
      </c>
      <c r="O1086" s="201">
        <v>3.7317213418658429E-2</v>
      </c>
      <c r="P1086" s="201"/>
      <c r="Q1086" s="145"/>
      <c r="R1086" s="89">
        <v>0.63157239216322647</v>
      </c>
      <c r="S1086" s="59">
        <v>0.63157239216322647</v>
      </c>
      <c r="T1086" s="59">
        <v>0</v>
      </c>
      <c r="U1086" s="59">
        <v>0</v>
      </c>
      <c r="V1086" s="59">
        <v>0</v>
      </c>
      <c r="W1086" s="59">
        <v>0.59978273769079815</v>
      </c>
      <c r="X1086" s="59">
        <v>0</v>
      </c>
      <c r="Y1086" s="59">
        <v>3.1789654472428368E-2</v>
      </c>
      <c r="Z1086" s="59"/>
    </row>
    <row r="1087" spans="1:26">
      <c r="A1087" s="93" t="s">
        <v>1362</v>
      </c>
      <c r="B1087" s="93" t="s">
        <v>45</v>
      </c>
      <c r="C1087" s="93" t="s">
        <v>119</v>
      </c>
      <c r="D1087" s="143">
        <v>2015</v>
      </c>
      <c r="E1087" s="143" t="s">
        <v>713</v>
      </c>
      <c r="F1087" s="143" t="s">
        <v>3</v>
      </c>
      <c r="G1087" s="145"/>
      <c r="H1087" s="125">
        <v>6.059290891896877E-2</v>
      </c>
      <c r="I1087" s="201">
        <v>6.059290891896877E-2</v>
      </c>
      <c r="J1087" s="201">
        <v>0</v>
      </c>
      <c r="K1087" s="201">
        <v>0</v>
      </c>
      <c r="L1087" s="201">
        <v>0</v>
      </c>
      <c r="M1087" s="201">
        <v>5.7808437547141975E-2</v>
      </c>
      <c r="N1087" s="201">
        <v>0</v>
      </c>
      <c r="O1087" s="201">
        <v>2.784471371826793E-3</v>
      </c>
      <c r="P1087" s="201"/>
      <c r="Q1087" s="145"/>
      <c r="R1087" s="89">
        <v>4.5873483316397845E-2</v>
      </c>
      <c r="S1087" s="59">
        <v>4.5873483316397845E-2</v>
      </c>
      <c r="T1087" s="59">
        <v>0</v>
      </c>
      <c r="U1087" s="59">
        <v>0</v>
      </c>
      <c r="V1087" s="59">
        <v>0</v>
      </c>
      <c r="W1087" s="59">
        <v>4.3765651566546007E-2</v>
      </c>
      <c r="X1087" s="59">
        <v>0</v>
      </c>
      <c r="Y1087" s="59">
        <v>2.1078317498518413E-3</v>
      </c>
      <c r="Z1087" s="59"/>
    </row>
    <row r="1088" spans="1:26">
      <c r="A1088" s="93" t="s">
        <v>1364</v>
      </c>
      <c r="B1088" s="93" t="s">
        <v>45</v>
      </c>
      <c r="C1088" s="93" t="s">
        <v>119</v>
      </c>
      <c r="D1088" s="143">
        <v>2015</v>
      </c>
      <c r="E1088" s="143" t="s">
        <v>713</v>
      </c>
      <c r="F1088" s="143" t="s">
        <v>5</v>
      </c>
      <c r="G1088" s="145"/>
      <c r="H1088" s="125">
        <v>0.52582527401653245</v>
      </c>
      <c r="I1088" s="201">
        <v>0.52582527401653245</v>
      </c>
      <c r="J1088" s="201">
        <v>0</v>
      </c>
      <c r="K1088" s="201">
        <v>0</v>
      </c>
      <c r="L1088" s="201">
        <v>0</v>
      </c>
      <c r="M1088" s="201">
        <v>0.50126724416174906</v>
      </c>
      <c r="N1088" s="201">
        <v>0</v>
      </c>
      <c r="O1088" s="201">
        <v>2.4558029854783371E-2</v>
      </c>
      <c r="P1088" s="201"/>
      <c r="Q1088" s="145"/>
      <c r="R1088" s="89">
        <v>0.31975651343700945</v>
      </c>
      <c r="S1088" s="59">
        <v>0.31975651343700945</v>
      </c>
      <c r="T1088" s="59">
        <v>0</v>
      </c>
      <c r="U1088" s="59">
        <v>0</v>
      </c>
      <c r="V1088" s="59">
        <v>0</v>
      </c>
      <c r="W1088" s="59">
        <v>0.30482145847744713</v>
      </c>
      <c r="X1088" s="59">
        <v>0</v>
      </c>
      <c r="Y1088" s="59">
        <v>1.4935054959562304E-2</v>
      </c>
      <c r="Z1088" s="59"/>
    </row>
    <row r="1089" spans="1:26">
      <c r="A1089" s="93" t="s">
        <v>1366</v>
      </c>
      <c r="B1089" s="93" t="s">
        <v>45</v>
      </c>
      <c r="C1089" s="93" t="s">
        <v>119</v>
      </c>
      <c r="D1089" s="143">
        <v>2015</v>
      </c>
      <c r="E1089" s="143" t="s">
        <v>713</v>
      </c>
      <c r="F1089" s="143" t="s">
        <v>6</v>
      </c>
      <c r="G1089" s="145"/>
      <c r="H1089" s="125">
        <v>0.51840813691105125</v>
      </c>
      <c r="I1089" s="201">
        <v>0.33754813926112981</v>
      </c>
      <c r="J1089" s="201">
        <v>0.18085999764992147</v>
      </c>
      <c r="K1089" s="201">
        <v>0.29480118640993958</v>
      </c>
      <c r="L1089" s="201">
        <v>0.13641473688250147</v>
      </c>
      <c r="M1089" s="201">
        <v>4.0714888673394636E-2</v>
      </c>
      <c r="N1089" s="201">
        <v>4.444526076742001E-2</v>
      </c>
      <c r="O1089" s="201">
        <v>2.032064177795616E-3</v>
      </c>
      <c r="P1089" s="201"/>
      <c r="Q1089" s="145"/>
      <c r="R1089" s="89">
        <v>0.89381227003482655</v>
      </c>
      <c r="S1089" s="59">
        <v>0.31123154239438405</v>
      </c>
      <c r="T1089" s="59">
        <v>0.58258072764044244</v>
      </c>
      <c r="U1089" s="59">
        <v>0.26839289613133727</v>
      </c>
      <c r="V1089" s="59">
        <v>0.13641473688250147</v>
      </c>
      <c r="W1089" s="59">
        <v>3.9900590899926744E-2</v>
      </c>
      <c r="X1089" s="59">
        <v>0.17333651699293806</v>
      </c>
      <c r="Y1089" s="59">
        <v>2.9380553631200373E-3</v>
      </c>
      <c r="Z1089" s="59"/>
    </row>
    <row r="1090" spans="1:26">
      <c r="A1090" s="93" t="s">
        <v>1368</v>
      </c>
      <c r="B1090" s="93" t="s">
        <v>45</v>
      </c>
      <c r="C1090" s="93" t="s">
        <v>119</v>
      </c>
      <c r="D1090" s="143">
        <v>2015</v>
      </c>
      <c r="E1090" s="143" t="s">
        <v>713</v>
      </c>
      <c r="F1090" s="143" t="s">
        <v>12</v>
      </c>
      <c r="G1090" s="145"/>
      <c r="H1090" s="125">
        <v>2.0583441759445904</v>
      </c>
      <c r="I1090" s="201">
        <v>2.0583441759445904</v>
      </c>
      <c r="J1090" s="201">
        <v>0</v>
      </c>
      <c r="K1090" s="201">
        <v>0</v>
      </c>
      <c r="L1090" s="201">
        <v>0</v>
      </c>
      <c r="M1090" s="201">
        <v>1.9569754440241216</v>
      </c>
      <c r="N1090" s="201">
        <v>0</v>
      </c>
      <c r="O1090" s="201">
        <v>0.10136873192046886</v>
      </c>
      <c r="P1090" s="201"/>
      <c r="Q1090" s="145"/>
      <c r="R1090" s="89">
        <v>1.9659357783403488</v>
      </c>
      <c r="S1090" s="59">
        <v>1.9659357783403488</v>
      </c>
      <c r="T1090" s="59">
        <v>0</v>
      </c>
      <c r="U1090" s="59">
        <v>0</v>
      </c>
      <c r="V1090" s="59">
        <v>0</v>
      </c>
      <c r="W1090" s="59">
        <v>1.869087256217036</v>
      </c>
      <c r="X1090" s="59">
        <v>0</v>
      </c>
      <c r="Y1090" s="59">
        <v>9.6848522123312838E-2</v>
      </c>
      <c r="Z1090" s="59"/>
    </row>
    <row r="1091" spans="1:26">
      <c r="A1091" s="93" t="s">
        <v>1370</v>
      </c>
      <c r="B1091" s="93" t="s">
        <v>45</v>
      </c>
      <c r="C1091" s="93" t="s">
        <v>119</v>
      </c>
      <c r="D1091" s="143">
        <v>2015</v>
      </c>
      <c r="E1091" s="143" t="s">
        <v>713</v>
      </c>
      <c r="F1091" s="143" t="s">
        <v>105</v>
      </c>
      <c r="G1091" s="145"/>
      <c r="H1091" s="125">
        <v>0</v>
      </c>
      <c r="I1091" s="201">
        <v>0</v>
      </c>
      <c r="J1091" s="201">
        <v>0</v>
      </c>
      <c r="K1091" s="201">
        <v>0</v>
      </c>
      <c r="L1091" s="201">
        <v>0</v>
      </c>
      <c r="M1091" s="201">
        <v>0</v>
      </c>
      <c r="N1091" s="201">
        <v>0</v>
      </c>
      <c r="O1091" s="201">
        <v>0</v>
      </c>
      <c r="P1091" s="201"/>
      <c r="Q1091" s="145"/>
      <c r="R1091" s="89">
        <v>0</v>
      </c>
      <c r="S1091" s="59">
        <v>0</v>
      </c>
      <c r="T1091" s="59">
        <v>0</v>
      </c>
      <c r="U1091" s="59">
        <v>0</v>
      </c>
      <c r="V1091" s="59">
        <v>0</v>
      </c>
      <c r="W1091" s="59">
        <v>0</v>
      </c>
      <c r="X1091" s="59">
        <v>0</v>
      </c>
      <c r="Y1091" s="59">
        <v>0</v>
      </c>
      <c r="Z1091" s="59"/>
    </row>
    <row r="1092" spans="1:26">
      <c r="A1092" s="93" t="s">
        <v>1372</v>
      </c>
      <c r="B1092" s="93" t="s">
        <v>45</v>
      </c>
      <c r="C1092" s="93" t="s">
        <v>119</v>
      </c>
      <c r="D1092" s="143">
        <v>2015</v>
      </c>
      <c r="E1092" s="143" t="s">
        <v>713</v>
      </c>
      <c r="F1092" s="143" t="s">
        <v>106</v>
      </c>
      <c r="G1092" s="145"/>
      <c r="H1092" s="125">
        <v>0</v>
      </c>
      <c r="I1092" s="201">
        <v>0</v>
      </c>
      <c r="J1092" s="201">
        <v>0</v>
      </c>
      <c r="K1092" s="201">
        <v>0</v>
      </c>
      <c r="L1092" s="201">
        <v>0</v>
      </c>
      <c r="M1092" s="201">
        <v>0</v>
      </c>
      <c r="N1092" s="201">
        <v>0</v>
      </c>
      <c r="O1092" s="201">
        <v>0</v>
      </c>
      <c r="P1092" s="201"/>
      <c r="Q1092" s="145"/>
      <c r="R1092" s="89">
        <v>0</v>
      </c>
      <c r="S1092" s="59">
        <v>0</v>
      </c>
      <c r="T1092" s="59">
        <v>0</v>
      </c>
      <c r="U1092" s="59">
        <v>0</v>
      </c>
      <c r="V1092" s="59">
        <v>0</v>
      </c>
      <c r="W1092" s="59">
        <v>0</v>
      </c>
      <c r="X1092" s="59">
        <v>0</v>
      </c>
      <c r="Y1092" s="59">
        <v>0</v>
      </c>
      <c r="Z1092" s="59"/>
    </row>
    <row r="1093" spans="1:26">
      <c r="A1093" s="93" t="s">
        <v>1373</v>
      </c>
      <c r="B1093" s="93" t="s">
        <v>45</v>
      </c>
      <c r="C1093" s="93" t="s">
        <v>119</v>
      </c>
      <c r="D1093" s="143">
        <v>2015</v>
      </c>
      <c r="E1093" s="143" t="s">
        <v>713</v>
      </c>
      <c r="F1093" s="143" t="s">
        <v>4</v>
      </c>
      <c r="G1093" s="145"/>
      <c r="H1093" s="125">
        <v>0.48311983763799365</v>
      </c>
      <c r="I1093" s="201">
        <v>0.48311983763799365</v>
      </c>
      <c r="J1093" s="201">
        <v>0</v>
      </c>
      <c r="K1093" s="201">
        <v>0</v>
      </c>
      <c r="L1093" s="201">
        <v>0</v>
      </c>
      <c r="M1093" s="201">
        <v>0.45931083235449433</v>
      </c>
      <c r="N1093" s="201">
        <v>0</v>
      </c>
      <c r="O1093" s="201">
        <v>2.3809005283499305E-2</v>
      </c>
      <c r="P1093" s="201"/>
      <c r="Q1093" s="145"/>
      <c r="R1093" s="89">
        <v>0.35859054299171811</v>
      </c>
      <c r="S1093" s="59">
        <v>0.35859054299171811</v>
      </c>
      <c r="T1093" s="59">
        <v>0</v>
      </c>
      <c r="U1093" s="59">
        <v>0</v>
      </c>
      <c r="V1093" s="59">
        <v>0</v>
      </c>
      <c r="W1093" s="59">
        <v>0.34087439828876709</v>
      </c>
      <c r="X1093" s="59">
        <v>0</v>
      </c>
      <c r="Y1093" s="59">
        <v>1.7716144702951003E-2</v>
      </c>
      <c r="Z1093" s="59"/>
    </row>
    <row r="1094" spans="1:26">
      <c r="A1094" s="93" t="s">
        <v>1375</v>
      </c>
      <c r="B1094" s="93" t="s">
        <v>45</v>
      </c>
      <c r="C1094" s="93" t="s">
        <v>119</v>
      </c>
      <c r="D1094" s="143">
        <v>2015</v>
      </c>
      <c r="E1094" s="143" t="s">
        <v>713</v>
      </c>
      <c r="F1094" s="143" t="s">
        <v>84</v>
      </c>
      <c r="G1094" s="145"/>
      <c r="H1094" s="125">
        <v>6.0547318483774273E-2</v>
      </c>
      <c r="I1094" s="201">
        <v>6.0547318483774273E-2</v>
      </c>
      <c r="J1094" s="201">
        <v>0</v>
      </c>
      <c r="K1094" s="201">
        <v>0</v>
      </c>
      <c r="L1094" s="201">
        <v>0</v>
      </c>
      <c r="M1094" s="201">
        <v>5.7520298696500903E-2</v>
      </c>
      <c r="N1094" s="201">
        <v>0</v>
      </c>
      <c r="O1094" s="201">
        <v>3.0270197872733734E-3</v>
      </c>
      <c r="P1094" s="201"/>
      <c r="Q1094" s="145"/>
      <c r="R1094" s="89">
        <v>5.6175829866166892E-2</v>
      </c>
      <c r="S1094" s="59">
        <v>5.6175829866166892E-2</v>
      </c>
      <c r="T1094" s="59">
        <v>0</v>
      </c>
      <c r="U1094" s="59">
        <v>0</v>
      </c>
      <c r="V1094" s="59">
        <v>0</v>
      </c>
      <c r="W1094" s="59">
        <v>5.3358235877694719E-2</v>
      </c>
      <c r="X1094" s="59">
        <v>0</v>
      </c>
      <c r="Y1094" s="59">
        <v>2.8175939884721702E-3</v>
      </c>
      <c r="Z1094" s="59"/>
    </row>
    <row r="1095" spans="1:26">
      <c r="A1095" s="93" t="s">
        <v>1377</v>
      </c>
      <c r="B1095" s="93" t="s">
        <v>45</v>
      </c>
      <c r="C1095" s="93" t="s">
        <v>119</v>
      </c>
      <c r="D1095" s="143">
        <v>2015</v>
      </c>
      <c r="E1095" s="143" t="s">
        <v>713</v>
      </c>
      <c r="F1095" s="143" t="s">
        <v>109</v>
      </c>
      <c r="G1095" s="145"/>
      <c r="H1095" s="125">
        <v>1.8549537902051431E-2</v>
      </c>
      <c r="I1095" s="201">
        <v>1.8549537902051431E-2</v>
      </c>
      <c r="J1095" s="201">
        <v>0</v>
      </c>
      <c r="K1095" s="201">
        <v>0</v>
      </c>
      <c r="L1095" s="201">
        <v>0</v>
      </c>
      <c r="M1095" s="201">
        <v>1.7602905433167341E-2</v>
      </c>
      <c r="N1095" s="201">
        <v>0</v>
      </c>
      <c r="O1095" s="201">
        <v>9.4663246888409007E-4</v>
      </c>
      <c r="P1095" s="201"/>
      <c r="Q1095" s="145"/>
      <c r="R1095" s="89">
        <v>4.3199800697218765E-2</v>
      </c>
      <c r="S1095" s="59">
        <v>4.3199800697218765E-2</v>
      </c>
      <c r="T1095" s="59">
        <v>0</v>
      </c>
      <c r="U1095" s="59">
        <v>0</v>
      </c>
      <c r="V1095" s="59">
        <v>0</v>
      </c>
      <c r="W1095" s="59">
        <v>4.0988916205926748E-2</v>
      </c>
      <c r="X1095" s="59">
        <v>0</v>
      </c>
      <c r="Y1095" s="59">
        <v>2.210884491292019E-3</v>
      </c>
      <c r="Z1095" s="59"/>
    </row>
    <row r="1096" spans="1:26">
      <c r="A1096" s="93" t="s">
        <v>1378</v>
      </c>
      <c r="B1096" s="93" t="s">
        <v>45</v>
      </c>
      <c r="C1096" s="93" t="s">
        <v>119</v>
      </c>
      <c r="D1096" s="143">
        <v>2015</v>
      </c>
      <c r="E1096" s="143" t="s">
        <v>713</v>
      </c>
      <c r="F1096" s="143" t="s">
        <v>147</v>
      </c>
      <c r="G1096" s="145"/>
      <c r="H1096" s="125">
        <v>0</v>
      </c>
      <c r="I1096" s="201">
        <v>0</v>
      </c>
      <c r="J1096" s="201">
        <v>0</v>
      </c>
      <c r="K1096" s="201">
        <v>0</v>
      </c>
      <c r="L1096" s="201">
        <v>0</v>
      </c>
      <c r="M1096" s="201">
        <v>0</v>
      </c>
      <c r="N1096" s="201">
        <v>0</v>
      </c>
      <c r="O1096" s="201">
        <v>0</v>
      </c>
      <c r="P1096" s="201"/>
      <c r="Q1096" s="145"/>
      <c r="R1096" s="89">
        <v>0</v>
      </c>
      <c r="S1096" s="59">
        <v>0</v>
      </c>
      <c r="T1096" s="59">
        <v>0</v>
      </c>
      <c r="U1096" s="59">
        <v>0</v>
      </c>
      <c r="V1096" s="59">
        <v>0</v>
      </c>
      <c r="W1096" s="59">
        <v>0</v>
      </c>
      <c r="X1096" s="59">
        <v>0</v>
      </c>
      <c r="Y1096" s="59">
        <v>0</v>
      </c>
      <c r="Z1096" s="59"/>
    </row>
    <row r="1097" spans="1:26">
      <c r="A1097" s="93" t="s">
        <v>1379</v>
      </c>
      <c r="B1097" s="93" t="s">
        <v>45</v>
      </c>
      <c r="C1097" s="93" t="s">
        <v>119</v>
      </c>
      <c r="D1097" s="143">
        <v>2015</v>
      </c>
      <c r="E1097" s="143" t="s">
        <v>713</v>
      </c>
      <c r="F1097" s="143" t="s">
        <v>144</v>
      </c>
      <c r="G1097" s="145"/>
      <c r="H1097" s="125">
        <v>0</v>
      </c>
      <c r="I1097" s="201">
        <v>0</v>
      </c>
      <c r="J1097" s="201">
        <v>0</v>
      </c>
      <c r="K1097" s="201">
        <v>0</v>
      </c>
      <c r="L1097" s="201">
        <v>0</v>
      </c>
      <c r="M1097" s="201">
        <v>0</v>
      </c>
      <c r="N1097" s="201">
        <v>0</v>
      </c>
      <c r="O1097" s="201">
        <v>0</v>
      </c>
      <c r="P1097" s="201"/>
      <c r="Q1097" s="145"/>
      <c r="R1097" s="89">
        <v>0</v>
      </c>
      <c r="S1097" s="59">
        <v>0</v>
      </c>
      <c r="T1097" s="59">
        <v>0</v>
      </c>
      <c r="U1097" s="59">
        <v>0</v>
      </c>
      <c r="V1097" s="59">
        <v>0</v>
      </c>
      <c r="W1097" s="59">
        <v>0</v>
      </c>
      <c r="X1097" s="59">
        <v>0</v>
      </c>
      <c r="Y1097" s="59">
        <v>0</v>
      </c>
      <c r="Z1097" s="59"/>
    </row>
    <row r="1098" spans="1:26">
      <c r="A1098" s="93" t="s">
        <v>1380</v>
      </c>
      <c r="B1098" s="93" t="s">
        <v>45</v>
      </c>
      <c r="C1098" s="93" t="s">
        <v>119</v>
      </c>
      <c r="D1098" s="143">
        <v>2015</v>
      </c>
      <c r="E1098" s="143" t="s">
        <v>713</v>
      </c>
      <c r="F1098" s="143" t="s">
        <v>88</v>
      </c>
      <c r="G1098" s="145"/>
      <c r="H1098" s="125">
        <v>0</v>
      </c>
      <c r="I1098" s="201">
        <v>0</v>
      </c>
      <c r="J1098" s="201">
        <v>0</v>
      </c>
      <c r="K1098" s="201">
        <v>0</v>
      </c>
      <c r="L1098" s="201">
        <v>0</v>
      </c>
      <c r="M1098" s="201">
        <v>0</v>
      </c>
      <c r="N1098" s="201">
        <v>0</v>
      </c>
      <c r="O1098" s="201">
        <v>0</v>
      </c>
      <c r="P1098" s="201"/>
      <c r="Q1098" s="145"/>
      <c r="R1098" s="89">
        <v>0</v>
      </c>
      <c r="S1098" s="59">
        <v>0</v>
      </c>
      <c r="T1098" s="59">
        <v>0</v>
      </c>
      <c r="U1098" s="59">
        <v>0</v>
      </c>
      <c r="V1098" s="59">
        <v>0</v>
      </c>
      <c r="W1098" s="59">
        <v>0</v>
      </c>
      <c r="X1098" s="59">
        <v>0</v>
      </c>
      <c r="Y1098" s="59">
        <v>0</v>
      </c>
      <c r="Z1098" s="59"/>
    </row>
    <row r="1099" spans="1:26">
      <c r="A1099" s="93" t="s">
        <v>1382</v>
      </c>
      <c r="B1099" s="93" t="s">
        <v>45</v>
      </c>
      <c r="C1099" s="93" t="s">
        <v>119</v>
      </c>
      <c r="D1099" s="143">
        <v>2015</v>
      </c>
      <c r="E1099" s="143" t="s">
        <v>713</v>
      </c>
      <c r="F1099" s="143" t="s">
        <v>89</v>
      </c>
      <c r="G1099" s="145"/>
      <c r="H1099" s="125">
        <v>0</v>
      </c>
      <c r="I1099" s="201">
        <v>0</v>
      </c>
      <c r="J1099" s="201">
        <v>0</v>
      </c>
      <c r="K1099" s="201">
        <v>0</v>
      </c>
      <c r="L1099" s="201">
        <v>0</v>
      </c>
      <c r="M1099" s="201">
        <v>0</v>
      </c>
      <c r="N1099" s="201">
        <v>0</v>
      </c>
      <c r="O1099" s="201">
        <v>0</v>
      </c>
      <c r="P1099" s="201"/>
      <c r="Q1099" s="145"/>
      <c r="R1099" s="89">
        <v>0</v>
      </c>
      <c r="S1099" s="59">
        <v>0</v>
      </c>
      <c r="T1099" s="59">
        <v>0</v>
      </c>
      <c r="U1099" s="59">
        <v>0</v>
      </c>
      <c r="V1099" s="59">
        <v>0</v>
      </c>
      <c r="W1099" s="59">
        <v>0</v>
      </c>
      <c r="X1099" s="59">
        <v>0</v>
      </c>
      <c r="Y1099" s="59">
        <v>0</v>
      </c>
      <c r="Z1099" s="59"/>
    </row>
    <row r="1100" spans="1:26">
      <c r="A1100" s="93" t="s">
        <v>1385</v>
      </c>
      <c r="B1100" s="93" t="s">
        <v>47</v>
      </c>
      <c r="C1100" s="93" t="s">
        <v>119</v>
      </c>
      <c r="D1100" s="143">
        <v>2015</v>
      </c>
      <c r="E1100" s="143" t="s">
        <v>713</v>
      </c>
      <c r="F1100" s="143" t="s">
        <v>8</v>
      </c>
      <c r="G1100" s="145"/>
      <c r="H1100" s="125">
        <v>3.5349466582795448</v>
      </c>
      <c r="I1100" s="201">
        <v>3.0307557551300941</v>
      </c>
      <c r="J1100" s="201">
        <v>0.50419090314945059</v>
      </c>
      <c r="K1100" s="201">
        <v>9.2566530445798836E-2</v>
      </c>
      <c r="L1100" s="201">
        <v>0.48759458474618483</v>
      </c>
      <c r="M1100" s="201">
        <v>2.7168418796186726</v>
      </c>
      <c r="N1100" s="201">
        <v>1.659631840326576E-2</v>
      </c>
      <c r="O1100" s="201">
        <v>0.22134734506562251</v>
      </c>
      <c r="P1100" s="201"/>
      <c r="Q1100" s="145"/>
      <c r="R1100" s="89">
        <v>4.1651613018766858</v>
      </c>
      <c r="S1100" s="59">
        <v>2.6376519058653947</v>
      </c>
      <c r="T1100" s="59">
        <v>1.5275093960112909</v>
      </c>
      <c r="U1100" s="59">
        <v>8.4274420648464216E-2</v>
      </c>
      <c r="V1100" s="59">
        <v>0.48759458474618483</v>
      </c>
      <c r="W1100" s="59">
        <v>2.3584307354905425</v>
      </c>
      <c r="X1100" s="59">
        <v>6.4725641772736472E-2</v>
      </c>
      <c r="Y1100" s="59">
        <v>0.19494674972638812</v>
      </c>
      <c r="Z1100" s="59"/>
    </row>
    <row r="1101" spans="1:26">
      <c r="A1101" s="93" t="s">
        <v>1387</v>
      </c>
      <c r="B1101" s="93" t="s">
        <v>47</v>
      </c>
      <c r="C1101" s="93" t="s">
        <v>119</v>
      </c>
      <c r="D1101" s="143">
        <v>2015</v>
      </c>
      <c r="E1101" s="143" t="s">
        <v>713</v>
      </c>
      <c r="F1101" s="143" t="s">
        <v>2</v>
      </c>
      <c r="G1101" s="145"/>
      <c r="H1101" s="125">
        <v>1.3106403300701115</v>
      </c>
      <c r="I1101" s="201">
        <v>1.3106403300701115</v>
      </c>
      <c r="J1101" s="201">
        <v>0</v>
      </c>
      <c r="K1101" s="201">
        <v>0</v>
      </c>
      <c r="L1101" s="201">
        <v>0</v>
      </c>
      <c r="M1101" s="201">
        <v>1.2092760402519673</v>
      </c>
      <c r="N1101" s="201">
        <v>0</v>
      </c>
      <c r="O1101" s="201">
        <v>0.10136428981814422</v>
      </c>
      <c r="P1101" s="201"/>
      <c r="Q1101" s="145"/>
      <c r="R1101" s="89">
        <v>1.1030144557035548</v>
      </c>
      <c r="S1101" s="59">
        <v>1.1030144557035548</v>
      </c>
      <c r="T1101" s="59">
        <v>0</v>
      </c>
      <c r="U1101" s="59">
        <v>0</v>
      </c>
      <c r="V1101" s="59">
        <v>0</v>
      </c>
      <c r="W1101" s="59">
        <v>1.017297684378182</v>
      </c>
      <c r="X1101" s="59">
        <v>0</v>
      </c>
      <c r="Y1101" s="59">
        <v>8.5716771325372865E-2</v>
      </c>
      <c r="Z1101" s="59"/>
    </row>
    <row r="1102" spans="1:26">
      <c r="A1102" s="93" t="s">
        <v>1389</v>
      </c>
      <c r="B1102" s="93" t="s">
        <v>47</v>
      </c>
      <c r="C1102" s="93" t="s">
        <v>119</v>
      </c>
      <c r="D1102" s="143">
        <v>2015</v>
      </c>
      <c r="E1102" s="143" t="s">
        <v>713</v>
      </c>
      <c r="F1102" s="143" t="s">
        <v>3</v>
      </c>
      <c r="G1102" s="145"/>
      <c r="H1102" s="125">
        <v>0.61993454857279695</v>
      </c>
      <c r="I1102" s="201">
        <v>0.61993454857279695</v>
      </c>
      <c r="J1102" s="201">
        <v>0</v>
      </c>
      <c r="K1102" s="201">
        <v>0</v>
      </c>
      <c r="L1102" s="201">
        <v>0</v>
      </c>
      <c r="M1102" s="201">
        <v>0.57741436479583608</v>
      </c>
      <c r="N1102" s="201">
        <v>0</v>
      </c>
      <c r="O1102" s="201">
        <v>4.2520183776960881E-2</v>
      </c>
      <c r="P1102" s="201"/>
      <c r="Q1102" s="145"/>
      <c r="R1102" s="89">
        <v>0.46967305970440149</v>
      </c>
      <c r="S1102" s="59">
        <v>0.46967305970440149</v>
      </c>
      <c r="T1102" s="59">
        <v>0</v>
      </c>
      <c r="U1102" s="59">
        <v>0</v>
      </c>
      <c r="V1102" s="59">
        <v>0</v>
      </c>
      <c r="W1102" s="59">
        <v>0.437459162780998</v>
      </c>
      <c r="X1102" s="59">
        <v>0</v>
      </c>
      <c r="Y1102" s="59">
        <v>3.2213896923403484E-2</v>
      </c>
      <c r="Z1102" s="59"/>
    </row>
    <row r="1103" spans="1:26">
      <c r="A1103" s="93" t="s">
        <v>1391</v>
      </c>
      <c r="B1103" s="93" t="s">
        <v>47</v>
      </c>
      <c r="C1103" s="93" t="s">
        <v>119</v>
      </c>
      <c r="D1103" s="143">
        <v>2015</v>
      </c>
      <c r="E1103" s="143" t="s">
        <v>713</v>
      </c>
      <c r="F1103" s="143" t="s">
        <v>5</v>
      </c>
      <c r="G1103" s="145"/>
      <c r="H1103" s="125">
        <v>0</v>
      </c>
      <c r="I1103" s="201">
        <v>0</v>
      </c>
      <c r="J1103" s="201">
        <v>0</v>
      </c>
      <c r="K1103" s="201">
        <v>0</v>
      </c>
      <c r="L1103" s="201">
        <v>0</v>
      </c>
      <c r="M1103" s="201">
        <v>0</v>
      </c>
      <c r="N1103" s="201">
        <v>0</v>
      </c>
      <c r="O1103" s="201">
        <v>0</v>
      </c>
      <c r="P1103" s="201"/>
      <c r="Q1103" s="145"/>
      <c r="R1103" s="89">
        <v>0</v>
      </c>
      <c r="S1103" s="59">
        <v>0</v>
      </c>
      <c r="T1103" s="59">
        <v>0</v>
      </c>
      <c r="U1103" s="59">
        <v>0</v>
      </c>
      <c r="V1103" s="59">
        <v>0</v>
      </c>
      <c r="W1103" s="59">
        <v>0</v>
      </c>
      <c r="X1103" s="59">
        <v>0</v>
      </c>
      <c r="Y1103" s="59">
        <v>0</v>
      </c>
      <c r="Z1103" s="59"/>
    </row>
    <row r="1104" spans="1:26">
      <c r="A1104" s="93" t="s">
        <v>1393</v>
      </c>
      <c r="B1104" s="93" t="s">
        <v>47</v>
      </c>
      <c r="C1104" s="93" t="s">
        <v>119</v>
      </c>
      <c r="D1104" s="143">
        <v>2015</v>
      </c>
      <c r="E1104" s="143" t="s">
        <v>713</v>
      </c>
      <c r="F1104" s="143" t="s">
        <v>6</v>
      </c>
      <c r="G1104" s="145"/>
      <c r="H1104" s="125">
        <v>0.63963167596411541</v>
      </c>
      <c r="I1104" s="201">
        <v>0.13544077281466482</v>
      </c>
      <c r="J1104" s="201">
        <v>0.50419090314945059</v>
      </c>
      <c r="K1104" s="201">
        <v>9.2566530445798836E-2</v>
      </c>
      <c r="L1104" s="201">
        <v>0.48759458474618483</v>
      </c>
      <c r="M1104" s="201">
        <v>3.9943545833456627E-2</v>
      </c>
      <c r="N1104" s="201">
        <v>1.659631840326576E-2</v>
      </c>
      <c r="O1104" s="201">
        <v>2.930696535409351E-3</v>
      </c>
      <c r="P1104" s="201"/>
      <c r="Q1104" s="145"/>
      <c r="R1104" s="89">
        <v>1.6552204225670184</v>
      </c>
      <c r="S1104" s="59">
        <v>0.1277110265557275</v>
      </c>
      <c r="T1104" s="59">
        <v>1.5275093960112909</v>
      </c>
      <c r="U1104" s="59">
        <v>8.4274420648464216E-2</v>
      </c>
      <c r="V1104" s="59">
        <v>0.48759458474618483</v>
      </c>
      <c r="W1104" s="59">
        <v>3.9144674916787484E-2</v>
      </c>
      <c r="X1104" s="59">
        <v>6.4725641772736472E-2</v>
      </c>
      <c r="Y1104" s="59">
        <v>4.2919309904758014E-3</v>
      </c>
      <c r="Z1104" s="59"/>
    </row>
    <row r="1105" spans="1:26">
      <c r="A1105" s="93" t="s">
        <v>1395</v>
      </c>
      <c r="B1105" s="93" t="s">
        <v>47</v>
      </c>
      <c r="C1105" s="93" t="s">
        <v>119</v>
      </c>
      <c r="D1105" s="143">
        <v>2015</v>
      </c>
      <c r="E1105" s="143" t="s">
        <v>713</v>
      </c>
      <c r="F1105" s="143" t="s">
        <v>12</v>
      </c>
      <c r="G1105" s="145"/>
      <c r="H1105" s="125">
        <v>0.92125932155252344</v>
      </c>
      <c r="I1105" s="201">
        <v>0.92125932155252344</v>
      </c>
      <c r="J1105" s="201">
        <v>0</v>
      </c>
      <c r="K1105" s="201">
        <v>0</v>
      </c>
      <c r="L1105" s="201">
        <v>0</v>
      </c>
      <c r="M1105" s="201">
        <v>0.85061258952868946</v>
      </c>
      <c r="N1105" s="201">
        <v>0</v>
      </c>
      <c r="O1105" s="201">
        <v>7.0646732023833994E-2</v>
      </c>
      <c r="P1105" s="201"/>
      <c r="Q1105" s="145"/>
      <c r="R1105" s="89">
        <v>0.88060807851860501</v>
      </c>
      <c r="S1105" s="59">
        <v>0.88060807851860501</v>
      </c>
      <c r="T1105" s="59">
        <v>0</v>
      </c>
      <c r="U1105" s="59">
        <v>0</v>
      </c>
      <c r="V1105" s="59">
        <v>0</v>
      </c>
      <c r="W1105" s="59">
        <v>0.81302947887906529</v>
      </c>
      <c r="X1105" s="59">
        <v>0</v>
      </c>
      <c r="Y1105" s="59">
        <v>6.7578599639539716E-2</v>
      </c>
      <c r="Z1105" s="59"/>
    </row>
    <row r="1106" spans="1:26">
      <c r="A1106" s="93" t="s">
        <v>1397</v>
      </c>
      <c r="B1106" s="93" t="s">
        <v>47</v>
      </c>
      <c r="C1106" s="93" t="s">
        <v>119</v>
      </c>
      <c r="D1106" s="143">
        <v>2015</v>
      </c>
      <c r="E1106" s="143" t="s">
        <v>713</v>
      </c>
      <c r="F1106" s="143" t="s">
        <v>105</v>
      </c>
      <c r="G1106" s="145"/>
      <c r="H1106" s="125">
        <v>0</v>
      </c>
      <c r="I1106" s="201">
        <v>0</v>
      </c>
      <c r="J1106" s="201">
        <v>0</v>
      </c>
      <c r="K1106" s="201">
        <v>0</v>
      </c>
      <c r="L1106" s="201">
        <v>0</v>
      </c>
      <c r="M1106" s="201">
        <v>0</v>
      </c>
      <c r="N1106" s="201">
        <v>0</v>
      </c>
      <c r="O1106" s="201">
        <v>0</v>
      </c>
      <c r="P1106" s="201"/>
      <c r="Q1106" s="145"/>
      <c r="R1106" s="89">
        <v>0</v>
      </c>
      <c r="S1106" s="59">
        <v>0</v>
      </c>
      <c r="T1106" s="59">
        <v>0</v>
      </c>
      <c r="U1106" s="59">
        <v>0</v>
      </c>
      <c r="V1106" s="59">
        <v>0</v>
      </c>
      <c r="W1106" s="59">
        <v>0</v>
      </c>
      <c r="X1106" s="59">
        <v>0</v>
      </c>
      <c r="Y1106" s="59">
        <v>0</v>
      </c>
      <c r="Z1106" s="59"/>
    </row>
    <row r="1107" spans="1:26">
      <c r="A1107" s="93" t="s">
        <v>1399</v>
      </c>
      <c r="B1107" s="93" t="s">
        <v>47</v>
      </c>
      <c r="C1107" s="93" t="s">
        <v>119</v>
      </c>
      <c r="D1107" s="143">
        <v>2015</v>
      </c>
      <c r="E1107" s="143" t="s">
        <v>713</v>
      </c>
      <c r="F1107" s="143" t="s">
        <v>106</v>
      </c>
      <c r="G1107" s="145"/>
      <c r="H1107" s="125">
        <v>0</v>
      </c>
      <c r="I1107" s="201">
        <v>0</v>
      </c>
      <c r="J1107" s="201">
        <v>0</v>
      </c>
      <c r="K1107" s="201">
        <v>0</v>
      </c>
      <c r="L1107" s="201">
        <v>0</v>
      </c>
      <c r="M1107" s="201">
        <v>0</v>
      </c>
      <c r="N1107" s="201">
        <v>0</v>
      </c>
      <c r="O1107" s="201">
        <v>0</v>
      </c>
      <c r="P1107" s="201"/>
      <c r="Q1107" s="145"/>
      <c r="R1107" s="89">
        <v>0</v>
      </c>
      <c r="S1107" s="59">
        <v>0</v>
      </c>
      <c r="T1107" s="59">
        <v>0</v>
      </c>
      <c r="U1107" s="59">
        <v>0</v>
      </c>
      <c r="V1107" s="59">
        <v>0</v>
      </c>
      <c r="W1107" s="59">
        <v>0</v>
      </c>
      <c r="X1107" s="59">
        <v>0</v>
      </c>
      <c r="Y1107" s="59">
        <v>0</v>
      </c>
      <c r="Z1107" s="59"/>
    </row>
    <row r="1108" spans="1:26">
      <c r="A1108" s="93" t="s">
        <v>1400</v>
      </c>
      <c r="B1108" s="93" t="s">
        <v>47</v>
      </c>
      <c r="C1108" s="93" t="s">
        <v>119</v>
      </c>
      <c r="D1108" s="143">
        <v>2015</v>
      </c>
      <c r="E1108" s="143" t="s">
        <v>713</v>
      </c>
      <c r="F1108" s="143" t="s">
        <v>4</v>
      </c>
      <c r="G1108" s="145"/>
      <c r="H1108" s="125">
        <v>2.0176935358475791E-2</v>
      </c>
      <c r="I1108" s="201">
        <v>2.0176935358475791E-2</v>
      </c>
      <c r="J1108" s="201">
        <v>0</v>
      </c>
      <c r="K1108" s="201">
        <v>0</v>
      </c>
      <c r="L1108" s="201">
        <v>0</v>
      </c>
      <c r="M1108" s="201">
        <v>1.8450941670521231E-2</v>
      </c>
      <c r="N1108" s="201">
        <v>0</v>
      </c>
      <c r="O1108" s="201">
        <v>1.7259936879545602E-3</v>
      </c>
      <c r="P1108" s="201"/>
      <c r="Q1108" s="145"/>
      <c r="R1108" s="89">
        <v>1.5446724145831252E-2</v>
      </c>
      <c r="S1108" s="59">
        <v>1.5446724145831252E-2</v>
      </c>
      <c r="T1108" s="59">
        <v>0</v>
      </c>
      <c r="U1108" s="59">
        <v>0</v>
      </c>
      <c r="V1108" s="59">
        <v>0</v>
      </c>
      <c r="W1108" s="59">
        <v>1.4120407104566014E-2</v>
      </c>
      <c r="X1108" s="59">
        <v>0</v>
      </c>
      <c r="Y1108" s="59">
        <v>1.3263170412652384E-3</v>
      </c>
      <c r="Z1108" s="59"/>
    </row>
    <row r="1109" spans="1:26">
      <c r="A1109" s="93" t="s">
        <v>1402</v>
      </c>
      <c r="B1109" s="93" t="s">
        <v>47</v>
      </c>
      <c r="C1109" s="93" t="s">
        <v>119</v>
      </c>
      <c r="D1109" s="143">
        <v>2015</v>
      </c>
      <c r="E1109" s="143" t="s">
        <v>713</v>
      </c>
      <c r="F1109" s="143" t="s">
        <v>84</v>
      </c>
      <c r="G1109" s="145"/>
      <c r="H1109" s="125">
        <v>8.0837003264032526E-3</v>
      </c>
      <c r="I1109" s="201">
        <v>8.0837003264032526E-3</v>
      </c>
      <c r="J1109" s="201">
        <v>0</v>
      </c>
      <c r="K1109" s="201">
        <v>0</v>
      </c>
      <c r="L1109" s="201">
        <v>0</v>
      </c>
      <c r="M1109" s="201">
        <v>7.3440994888508884E-3</v>
      </c>
      <c r="N1109" s="201">
        <v>0</v>
      </c>
      <c r="O1109" s="201">
        <v>7.3960083755236447E-4</v>
      </c>
      <c r="P1109" s="201"/>
      <c r="Q1109" s="145"/>
      <c r="R1109" s="89">
        <v>8.0599549179515752E-3</v>
      </c>
      <c r="S1109" s="59">
        <v>8.0599549179515752E-3</v>
      </c>
      <c r="T1109" s="59">
        <v>0</v>
      </c>
      <c r="U1109" s="59">
        <v>0</v>
      </c>
      <c r="V1109" s="59">
        <v>0</v>
      </c>
      <c r="W1109" s="59">
        <v>7.3218415792610722E-3</v>
      </c>
      <c r="X1109" s="59">
        <v>0</v>
      </c>
      <c r="Y1109" s="59">
        <v>7.3811333869050304E-4</v>
      </c>
      <c r="Z1109" s="59"/>
    </row>
    <row r="1110" spans="1:26">
      <c r="A1110" s="93" t="s">
        <v>1404</v>
      </c>
      <c r="B1110" s="93" t="s">
        <v>47</v>
      </c>
      <c r="C1110" s="93" t="s">
        <v>119</v>
      </c>
      <c r="D1110" s="143">
        <v>2015</v>
      </c>
      <c r="E1110" s="143" t="s">
        <v>713</v>
      </c>
      <c r="F1110" s="143" t="s">
        <v>109</v>
      </c>
      <c r="G1110" s="145"/>
      <c r="H1110" s="125">
        <v>1.5220146435117926E-2</v>
      </c>
      <c r="I1110" s="201">
        <v>1.5220146435117926E-2</v>
      </c>
      <c r="J1110" s="201">
        <v>0</v>
      </c>
      <c r="K1110" s="201">
        <v>0</v>
      </c>
      <c r="L1110" s="201">
        <v>0</v>
      </c>
      <c r="M1110" s="201">
        <v>1.3800298049350788E-2</v>
      </c>
      <c r="N1110" s="201">
        <v>0</v>
      </c>
      <c r="O1110" s="201">
        <v>1.4198483857671381E-3</v>
      </c>
      <c r="P1110" s="201"/>
      <c r="Q1110" s="145"/>
      <c r="R1110" s="89">
        <v>3.3138606319323041E-2</v>
      </c>
      <c r="S1110" s="59">
        <v>3.3138606319323041E-2</v>
      </c>
      <c r="T1110" s="59">
        <v>0</v>
      </c>
      <c r="U1110" s="59">
        <v>0</v>
      </c>
      <c r="V1110" s="59">
        <v>0</v>
      </c>
      <c r="W1110" s="59">
        <v>3.0057485851682521E-2</v>
      </c>
      <c r="X1110" s="59">
        <v>0</v>
      </c>
      <c r="Y1110" s="59">
        <v>3.0811204676405198E-3</v>
      </c>
      <c r="Z1110" s="59"/>
    </row>
    <row r="1111" spans="1:26">
      <c r="A1111" s="93" t="s">
        <v>1405</v>
      </c>
      <c r="B1111" s="93" t="s">
        <v>47</v>
      </c>
      <c r="C1111" s="93" t="s">
        <v>119</v>
      </c>
      <c r="D1111" s="143">
        <v>2015</v>
      </c>
      <c r="E1111" s="143" t="s">
        <v>713</v>
      </c>
      <c r="F1111" s="143" t="s">
        <v>147</v>
      </c>
      <c r="G1111" s="145"/>
      <c r="H1111" s="125">
        <v>0</v>
      </c>
      <c r="I1111" s="201">
        <v>0</v>
      </c>
      <c r="J1111" s="201">
        <v>0</v>
      </c>
      <c r="K1111" s="201">
        <v>0</v>
      </c>
      <c r="L1111" s="201">
        <v>0</v>
      </c>
      <c r="M1111" s="201">
        <v>0</v>
      </c>
      <c r="N1111" s="201">
        <v>0</v>
      </c>
      <c r="O1111" s="201">
        <v>0</v>
      </c>
      <c r="P1111" s="201"/>
      <c r="Q1111" s="145"/>
      <c r="R1111" s="89">
        <v>0</v>
      </c>
      <c r="S1111" s="59">
        <v>0</v>
      </c>
      <c r="T1111" s="59">
        <v>0</v>
      </c>
      <c r="U1111" s="59">
        <v>0</v>
      </c>
      <c r="V1111" s="59">
        <v>0</v>
      </c>
      <c r="W1111" s="59">
        <v>0</v>
      </c>
      <c r="X1111" s="59">
        <v>0</v>
      </c>
      <c r="Y1111" s="59">
        <v>0</v>
      </c>
      <c r="Z1111" s="59"/>
    </row>
    <row r="1112" spans="1:26">
      <c r="A1112" s="93" t="s">
        <v>1406</v>
      </c>
      <c r="B1112" s="93" t="s">
        <v>47</v>
      </c>
      <c r="C1112" s="93" t="s">
        <v>119</v>
      </c>
      <c r="D1112" s="143">
        <v>2015</v>
      </c>
      <c r="E1112" s="143" t="s">
        <v>713</v>
      </c>
      <c r="F1112" s="143" t="s">
        <v>144</v>
      </c>
      <c r="G1112" s="145"/>
      <c r="H1112" s="125">
        <v>0</v>
      </c>
      <c r="I1112" s="201">
        <v>0</v>
      </c>
      <c r="J1112" s="201">
        <v>0</v>
      </c>
      <c r="K1112" s="201">
        <v>0</v>
      </c>
      <c r="L1112" s="201">
        <v>0</v>
      </c>
      <c r="M1112" s="201">
        <v>0</v>
      </c>
      <c r="N1112" s="201">
        <v>0</v>
      </c>
      <c r="O1112" s="201">
        <v>0</v>
      </c>
      <c r="P1112" s="201"/>
      <c r="Q1112" s="145"/>
      <c r="R1112" s="89">
        <v>0</v>
      </c>
      <c r="S1112" s="59">
        <v>0</v>
      </c>
      <c r="T1112" s="59">
        <v>0</v>
      </c>
      <c r="U1112" s="59">
        <v>0</v>
      </c>
      <c r="V1112" s="59">
        <v>0</v>
      </c>
      <c r="W1112" s="59">
        <v>0</v>
      </c>
      <c r="X1112" s="59">
        <v>0</v>
      </c>
      <c r="Y1112" s="59">
        <v>0</v>
      </c>
      <c r="Z1112" s="59"/>
    </row>
    <row r="1113" spans="1:26">
      <c r="A1113" s="93" t="s">
        <v>1407</v>
      </c>
      <c r="B1113" s="93" t="s">
        <v>47</v>
      </c>
      <c r="C1113" s="93" t="s">
        <v>119</v>
      </c>
      <c r="D1113" s="143">
        <v>2015</v>
      </c>
      <c r="E1113" s="143" t="s">
        <v>713</v>
      </c>
      <c r="F1113" s="143" t="s">
        <v>88</v>
      </c>
      <c r="G1113" s="145"/>
      <c r="H1113" s="125">
        <v>0</v>
      </c>
      <c r="I1113" s="201">
        <v>0</v>
      </c>
      <c r="J1113" s="201">
        <v>0</v>
      </c>
      <c r="K1113" s="201">
        <v>0</v>
      </c>
      <c r="L1113" s="201">
        <v>0</v>
      </c>
      <c r="M1113" s="201">
        <v>0</v>
      </c>
      <c r="N1113" s="201">
        <v>0</v>
      </c>
      <c r="O1113" s="201">
        <v>0</v>
      </c>
      <c r="P1113" s="201"/>
      <c r="Q1113" s="145"/>
      <c r="R1113" s="89">
        <v>0</v>
      </c>
      <c r="S1113" s="59">
        <v>0</v>
      </c>
      <c r="T1113" s="59">
        <v>0</v>
      </c>
      <c r="U1113" s="59">
        <v>0</v>
      </c>
      <c r="V1113" s="59">
        <v>0</v>
      </c>
      <c r="W1113" s="59">
        <v>0</v>
      </c>
      <c r="X1113" s="59">
        <v>0</v>
      </c>
      <c r="Y1113" s="59">
        <v>0</v>
      </c>
      <c r="Z1113" s="59"/>
    </row>
    <row r="1114" spans="1:26">
      <c r="A1114" s="93" t="s">
        <v>1409</v>
      </c>
      <c r="B1114" s="93" t="s">
        <v>47</v>
      </c>
      <c r="C1114" s="93" t="s">
        <v>119</v>
      </c>
      <c r="D1114" s="143">
        <v>2015</v>
      </c>
      <c r="E1114" s="143" t="s">
        <v>713</v>
      </c>
      <c r="F1114" s="143" t="s">
        <v>89</v>
      </c>
      <c r="G1114" s="145"/>
      <c r="H1114" s="125">
        <v>0</v>
      </c>
      <c r="I1114" s="201">
        <v>0</v>
      </c>
      <c r="J1114" s="201">
        <v>0</v>
      </c>
      <c r="K1114" s="201">
        <v>0</v>
      </c>
      <c r="L1114" s="201">
        <v>0</v>
      </c>
      <c r="M1114" s="201">
        <v>0</v>
      </c>
      <c r="N1114" s="201">
        <v>0</v>
      </c>
      <c r="O1114" s="201">
        <v>0</v>
      </c>
      <c r="P1114" s="201"/>
      <c r="Q1114" s="145"/>
      <c r="R1114" s="89">
        <v>0</v>
      </c>
      <c r="S1114" s="59">
        <v>0</v>
      </c>
      <c r="T1114" s="59">
        <v>0</v>
      </c>
      <c r="U1114" s="59">
        <v>0</v>
      </c>
      <c r="V1114" s="59">
        <v>0</v>
      </c>
      <c r="W1114" s="59">
        <v>0</v>
      </c>
      <c r="X1114" s="59">
        <v>0</v>
      </c>
      <c r="Y1114" s="59">
        <v>0</v>
      </c>
      <c r="Z1114" s="59"/>
    </row>
    <row r="1115" spans="1:26">
      <c r="A1115" s="93" t="s">
        <v>1412</v>
      </c>
      <c r="B1115" s="93" t="s">
        <v>49</v>
      </c>
      <c r="C1115" s="93" t="s">
        <v>119</v>
      </c>
      <c r="D1115" s="143">
        <v>2015</v>
      </c>
      <c r="E1115" s="143" t="s">
        <v>713</v>
      </c>
      <c r="F1115" s="143" t="s">
        <v>8</v>
      </c>
      <c r="G1115" s="145"/>
      <c r="H1115" s="125">
        <v>0.95229972009356167</v>
      </c>
      <c r="I1115" s="201">
        <v>0.65231912513514301</v>
      </c>
      <c r="J1115" s="201">
        <v>0.29998059495841861</v>
      </c>
      <c r="K1115" s="201">
        <v>6.6255417091257915E-2</v>
      </c>
      <c r="L1115" s="201">
        <v>5.1908557689210245E-2</v>
      </c>
      <c r="M1115" s="201">
        <v>0.37465921515787726</v>
      </c>
      <c r="N1115" s="201">
        <v>0.24807203726920837</v>
      </c>
      <c r="O1115" s="201">
        <v>0.21140449288600779</v>
      </c>
      <c r="P1115" s="201"/>
      <c r="Q1115" s="145"/>
      <c r="R1115" s="89">
        <v>1.260632660390403</v>
      </c>
      <c r="S1115" s="59">
        <v>0.51182824811204075</v>
      </c>
      <c r="T1115" s="59">
        <v>0.74880441227836236</v>
      </c>
      <c r="U1115" s="59">
        <v>6.0320256828223021E-2</v>
      </c>
      <c r="V1115" s="59">
        <v>5.1908557689210245E-2</v>
      </c>
      <c r="W1115" s="59">
        <v>0.28830194458756242</v>
      </c>
      <c r="X1115" s="59">
        <v>0.64498729689994183</v>
      </c>
      <c r="Y1115" s="59">
        <v>0.16320604669625527</v>
      </c>
      <c r="Z1115" s="59"/>
    </row>
    <row r="1116" spans="1:26">
      <c r="A1116" s="93" t="s">
        <v>1414</v>
      </c>
      <c r="B1116" s="93" t="s">
        <v>49</v>
      </c>
      <c r="C1116" s="93" t="s">
        <v>119</v>
      </c>
      <c r="D1116" s="143">
        <v>2015</v>
      </c>
      <c r="E1116" s="143" t="s">
        <v>713</v>
      </c>
      <c r="F1116" s="143" t="s">
        <v>2</v>
      </c>
      <c r="G1116" s="145"/>
      <c r="H1116" s="125">
        <v>5.8777766999986991E-3</v>
      </c>
      <c r="I1116" s="201">
        <v>5.8777766999986991E-3</v>
      </c>
      <c r="J1116" s="201">
        <v>0</v>
      </c>
      <c r="K1116" s="201">
        <v>0</v>
      </c>
      <c r="L1116" s="201">
        <v>0</v>
      </c>
      <c r="M1116" s="201">
        <v>3.565159457159379E-3</v>
      </c>
      <c r="N1116" s="201">
        <v>0</v>
      </c>
      <c r="O1116" s="201">
        <v>2.3126172428393202E-3</v>
      </c>
      <c r="P1116" s="201"/>
      <c r="Q1116" s="145"/>
      <c r="R1116" s="89">
        <v>4.9867773071276093E-3</v>
      </c>
      <c r="S1116" s="59">
        <v>4.9867773071276093E-3</v>
      </c>
      <c r="T1116" s="59">
        <v>0</v>
      </c>
      <c r="U1116" s="59">
        <v>0</v>
      </c>
      <c r="V1116" s="59">
        <v>0</v>
      </c>
      <c r="W1116" s="59">
        <v>3.0264150525598308E-3</v>
      </c>
      <c r="X1116" s="59">
        <v>0</v>
      </c>
      <c r="Y1116" s="59">
        <v>1.9603622545677785E-3</v>
      </c>
      <c r="Z1116" s="59"/>
    </row>
    <row r="1117" spans="1:26">
      <c r="A1117" s="93" t="s">
        <v>1416</v>
      </c>
      <c r="B1117" s="93" t="s">
        <v>49</v>
      </c>
      <c r="C1117" s="93" t="s">
        <v>119</v>
      </c>
      <c r="D1117" s="143">
        <v>2015</v>
      </c>
      <c r="E1117" s="143" t="s">
        <v>713</v>
      </c>
      <c r="F1117" s="143" t="s">
        <v>3</v>
      </c>
      <c r="G1117" s="145"/>
      <c r="H1117" s="125">
        <v>0.53585689104323897</v>
      </c>
      <c r="I1117" s="201">
        <v>0.53585689104323897</v>
      </c>
      <c r="J1117" s="201">
        <v>0</v>
      </c>
      <c r="K1117" s="201">
        <v>0</v>
      </c>
      <c r="L1117" s="201">
        <v>0</v>
      </c>
      <c r="M1117" s="201">
        <v>0.34392879804596732</v>
      </c>
      <c r="N1117" s="201">
        <v>0</v>
      </c>
      <c r="O1117" s="201">
        <v>0.19192809299727165</v>
      </c>
      <c r="P1117" s="201"/>
      <c r="Q1117" s="145"/>
      <c r="R1117" s="89">
        <v>0.40595983240522571</v>
      </c>
      <c r="S1117" s="59">
        <v>0.40595983240522571</v>
      </c>
      <c r="T1117" s="59">
        <v>0</v>
      </c>
      <c r="U1117" s="59">
        <v>0</v>
      </c>
      <c r="V1117" s="59">
        <v>0</v>
      </c>
      <c r="W1117" s="59">
        <v>0.26054538847298725</v>
      </c>
      <c r="X1117" s="59">
        <v>0</v>
      </c>
      <c r="Y1117" s="59">
        <v>0.14541444393223849</v>
      </c>
      <c r="Z1117" s="59"/>
    </row>
    <row r="1118" spans="1:26">
      <c r="A1118" s="93" t="s">
        <v>1418</v>
      </c>
      <c r="B1118" s="93" t="s">
        <v>49</v>
      </c>
      <c r="C1118" s="93" t="s">
        <v>119</v>
      </c>
      <c r="D1118" s="143">
        <v>2015</v>
      </c>
      <c r="E1118" s="143" t="s">
        <v>713</v>
      </c>
      <c r="F1118" s="143" t="s">
        <v>5</v>
      </c>
      <c r="G1118" s="145"/>
      <c r="H1118" s="125">
        <v>1.8849133434773911E-4</v>
      </c>
      <c r="I1118" s="201">
        <v>1.8849133434773911E-4</v>
      </c>
      <c r="J1118" s="201">
        <v>0</v>
      </c>
      <c r="K1118" s="201">
        <v>0</v>
      </c>
      <c r="L1118" s="201">
        <v>0</v>
      </c>
      <c r="M1118" s="201">
        <v>1.2525440887198357E-4</v>
      </c>
      <c r="N1118" s="201">
        <v>0</v>
      </c>
      <c r="O1118" s="201">
        <v>6.3236925475755536E-5</v>
      </c>
      <c r="P1118" s="201"/>
      <c r="Q1118" s="145"/>
      <c r="R1118" s="89">
        <v>1.2115598351081257E-4</v>
      </c>
      <c r="S1118" s="59">
        <v>1.2115598351081257E-4</v>
      </c>
      <c r="T1118" s="59">
        <v>0</v>
      </c>
      <c r="U1118" s="59">
        <v>0</v>
      </c>
      <c r="V1118" s="59">
        <v>0</v>
      </c>
      <c r="W1118" s="59">
        <v>8.0471283894453053E-5</v>
      </c>
      <c r="X1118" s="59">
        <v>0</v>
      </c>
      <c r="Y1118" s="59">
        <v>4.0684699616359514E-5</v>
      </c>
      <c r="Z1118" s="59"/>
    </row>
    <row r="1119" spans="1:26">
      <c r="A1119" s="93" t="s">
        <v>1420</v>
      </c>
      <c r="B1119" s="93" t="s">
        <v>49</v>
      </c>
      <c r="C1119" s="93" t="s">
        <v>119</v>
      </c>
      <c r="D1119" s="143">
        <v>2015</v>
      </c>
      <c r="E1119" s="143" t="s">
        <v>713</v>
      </c>
      <c r="F1119" s="143" t="s">
        <v>6</v>
      </c>
      <c r="G1119" s="145"/>
      <c r="H1119" s="125">
        <v>0.38668966994297188</v>
      </c>
      <c r="I1119" s="201">
        <v>8.6709074984553283E-2</v>
      </c>
      <c r="J1119" s="201">
        <v>0.29998059495841861</v>
      </c>
      <c r="K1119" s="201">
        <v>6.6255417091257915E-2</v>
      </c>
      <c r="L1119" s="201">
        <v>5.1908557689210245E-2</v>
      </c>
      <c r="M1119" s="201">
        <v>1.2694361137275071E-2</v>
      </c>
      <c r="N1119" s="201">
        <v>0.24807203726920837</v>
      </c>
      <c r="O1119" s="201">
        <v>7.7592967560202956E-3</v>
      </c>
      <c r="P1119" s="201"/>
      <c r="Q1119" s="145"/>
      <c r="R1119" s="89">
        <v>0.8293983950773236</v>
      </c>
      <c r="S1119" s="59">
        <v>8.0593982798961211E-2</v>
      </c>
      <c r="T1119" s="59">
        <v>0.74880441227836236</v>
      </c>
      <c r="U1119" s="59">
        <v>6.0320256828223021E-2</v>
      </c>
      <c r="V1119" s="59">
        <v>5.1908557689210245E-2</v>
      </c>
      <c r="W1119" s="59">
        <v>1.2440473914529558E-2</v>
      </c>
      <c r="X1119" s="59">
        <v>0.64498729689994183</v>
      </c>
      <c r="Y1119" s="59">
        <v>7.8332520562086408E-3</v>
      </c>
      <c r="Z1119" s="59"/>
    </row>
    <row r="1120" spans="1:26">
      <c r="A1120" s="93" t="s">
        <v>1422</v>
      </c>
      <c r="B1120" s="93" t="s">
        <v>49</v>
      </c>
      <c r="C1120" s="93" t="s">
        <v>119</v>
      </c>
      <c r="D1120" s="143">
        <v>2015</v>
      </c>
      <c r="E1120" s="143" t="s">
        <v>713</v>
      </c>
      <c r="F1120" s="143" t="s">
        <v>12</v>
      </c>
      <c r="G1120" s="145"/>
      <c r="H1120" s="125">
        <v>0</v>
      </c>
      <c r="I1120" s="201">
        <v>0</v>
      </c>
      <c r="J1120" s="201">
        <v>0</v>
      </c>
      <c r="K1120" s="201">
        <v>0</v>
      </c>
      <c r="L1120" s="201">
        <v>0</v>
      </c>
      <c r="M1120" s="201">
        <v>0</v>
      </c>
      <c r="N1120" s="201">
        <v>0</v>
      </c>
      <c r="O1120" s="201">
        <v>0</v>
      </c>
      <c r="P1120" s="201"/>
      <c r="Q1120" s="145"/>
      <c r="R1120" s="89">
        <v>0</v>
      </c>
      <c r="S1120" s="59">
        <v>0</v>
      </c>
      <c r="T1120" s="59">
        <v>0</v>
      </c>
      <c r="U1120" s="59">
        <v>0</v>
      </c>
      <c r="V1120" s="59">
        <v>0</v>
      </c>
      <c r="W1120" s="59">
        <v>0</v>
      </c>
      <c r="X1120" s="59">
        <v>0</v>
      </c>
      <c r="Y1120" s="59">
        <v>0</v>
      </c>
      <c r="Z1120" s="59"/>
    </row>
    <row r="1121" spans="1:26">
      <c r="A1121" s="93" t="s">
        <v>1424</v>
      </c>
      <c r="B1121" s="93" t="s">
        <v>49</v>
      </c>
      <c r="C1121" s="93" t="s">
        <v>119</v>
      </c>
      <c r="D1121" s="143">
        <v>2015</v>
      </c>
      <c r="E1121" s="143" t="s">
        <v>713</v>
      </c>
      <c r="F1121" s="143" t="s">
        <v>105</v>
      </c>
      <c r="G1121" s="145"/>
      <c r="H1121" s="125">
        <v>0</v>
      </c>
      <c r="I1121" s="201">
        <v>0</v>
      </c>
      <c r="J1121" s="201">
        <v>0</v>
      </c>
      <c r="K1121" s="201">
        <v>0</v>
      </c>
      <c r="L1121" s="201">
        <v>0</v>
      </c>
      <c r="M1121" s="201">
        <v>0</v>
      </c>
      <c r="N1121" s="201">
        <v>0</v>
      </c>
      <c r="O1121" s="201">
        <v>0</v>
      </c>
      <c r="P1121" s="201"/>
      <c r="Q1121" s="145"/>
      <c r="R1121" s="89">
        <v>0</v>
      </c>
      <c r="S1121" s="59">
        <v>0</v>
      </c>
      <c r="T1121" s="59">
        <v>0</v>
      </c>
      <c r="U1121" s="59">
        <v>0</v>
      </c>
      <c r="V1121" s="59">
        <v>0</v>
      </c>
      <c r="W1121" s="59">
        <v>0</v>
      </c>
      <c r="X1121" s="59">
        <v>0</v>
      </c>
      <c r="Y1121" s="59">
        <v>0</v>
      </c>
      <c r="Z1121" s="59"/>
    </row>
    <row r="1122" spans="1:26">
      <c r="A1122" s="93" t="s">
        <v>1426</v>
      </c>
      <c r="B1122" s="93" t="s">
        <v>49</v>
      </c>
      <c r="C1122" s="93" t="s">
        <v>119</v>
      </c>
      <c r="D1122" s="143">
        <v>2015</v>
      </c>
      <c r="E1122" s="143" t="s">
        <v>713</v>
      </c>
      <c r="F1122" s="143" t="s">
        <v>106</v>
      </c>
      <c r="G1122" s="145"/>
      <c r="H1122" s="125">
        <v>0</v>
      </c>
      <c r="I1122" s="201">
        <v>0</v>
      </c>
      <c r="J1122" s="201">
        <v>0</v>
      </c>
      <c r="K1122" s="201">
        <v>0</v>
      </c>
      <c r="L1122" s="201">
        <v>0</v>
      </c>
      <c r="M1122" s="201">
        <v>0</v>
      </c>
      <c r="N1122" s="201">
        <v>0</v>
      </c>
      <c r="O1122" s="201">
        <v>0</v>
      </c>
      <c r="P1122" s="201"/>
      <c r="Q1122" s="145"/>
      <c r="R1122" s="89">
        <v>0</v>
      </c>
      <c r="S1122" s="59">
        <v>0</v>
      </c>
      <c r="T1122" s="59">
        <v>0</v>
      </c>
      <c r="U1122" s="59">
        <v>0</v>
      </c>
      <c r="V1122" s="59">
        <v>0</v>
      </c>
      <c r="W1122" s="59">
        <v>0</v>
      </c>
      <c r="X1122" s="59">
        <v>0</v>
      </c>
      <c r="Y1122" s="59">
        <v>0</v>
      </c>
      <c r="Z1122" s="59"/>
    </row>
    <row r="1123" spans="1:26">
      <c r="A1123" s="93" t="s">
        <v>1427</v>
      </c>
      <c r="B1123" s="93" t="s">
        <v>49</v>
      </c>
      <c r="C1123" s="93" t="s">
        <v>119</v>
      </c>
      <c r="D1123" s="143">
        <v>2015</v>
      </c>
      <c r="E1123" s="143" t="s">
        <v>713</v>
      </c>
      <c r="F1123" s="143" t="s">
        <v>4</v>
      </c>
      <c r="G1123" s="145"/>
      <c r="H1123" s="125">
        <v>1.1204702404004684E-2</v>
      </c>
      <c r="I1123" s="201">
        <v>1.1204702404004684E-2</v>
      </c>
      <c r="J1123" s="201">
        <v>0</v>
      </c>
      <c r="K1123" s="201">
        <v>0</v>
      </c>
      <c r="L1123" s="201">
        <v>0</v>
      </c>
      <c r="M1123" s="201">
        <v>6.8844158599552108E-3</v>
      </c>
      <c r="N1123" s="201">
        <v>0</v>
      </c>
      <c r="O1123" s="201">
        <v>4.3202865440494734E-3</v>
      </c>
      <c r="P1123" s="201"/>
      <c r="Q1123" s="145"/>
      <c r="R1123" s="89">
        <v>8.7238945894601398E-3</v>
      </c>
      <c r="S1123" s="59">
        <v>8.7238945894601398E-3</v>
      </c>
      <c r="T1123" s="59">
        <v>0</v>
      </c>
      <c r="U1123" s="59">
        <v>0</v>
      </c>
      <c r="V1123" s="59">
        <v>0</v>
      </c>
      <c r="W1123" s="59">
        <v>5.3602054038110105E-3</v>
      </c>
      <c r="X1123" s="59">
        <v>0</v>
      </c>
      <c r="Y1123" s="59">
        <v>3.3636891856491298E-3</v>
      </c>
      <c r="Z1123" s="59"/>
    </row>
    <row r="1124" spans="1:26">
      <c r="A1124" s="93" t="s">
        <v>1429</v>
      </c>
      <c r="B1124" s="93" t="s">
        <v>49</v>
      </c>
      <c r="C1124" s="93" t="s">
        <v>119</v>
      </c>
      <c r="D1124" s="143">
        <v>2015</v>
      </c>
      <c r="E1124" s="143" t="s">
        <v>713</v>
      </c>
      <c r="F1124" s="143" t="s">
        <v>84</v>
      </c>
      <c r="G1124" s="145"/>
      <c r="H1124" s="125">
        <v>1.1897032667798371E-2</v>
      </c>
      <c r="I1124" s="201">
        <v>1.1897032667798371E-2</v>
      </c>
      <c r="J1124" s="201">
        <v>0</v>
      </c>
      <c r="K1124" s="201">
        <v>0</v>
      </c>
      <c r="L1124" s="201">
        <v>0</v>
      </c>
      <c r="M1124" s="201">
        <v>7.1052114827526072E-3</v>
      </c>
      <c r="N1124" s="201">
        <v>0</v>
      </c>
      <c r="O1124" s="201">
        <v>4.7918211850457634E-3</v>
      </c>
      <c r="P1124" s="201"/>
      <c r="Q1124" s="145"/>
      <c r="R1124" s="89">
        <v>1.0316779061843626E-2</v>
      </c>
      <c r="S1124" s="59">
        <v>1.0316779061843626E-2</v>
      </c>
      <c r="T1124" s="59">
        <v>0</v>
      </c>
      <c r="U1124" s="59">
        <v>0</v>
      </c>
      <c r="V1124" s="59">
        <v>0</v>
      </c>
      <c r="W1124" s="59">
        <v>6.1649419493629235E-3</v>
      </c>
      <c r="X1124" s="59">
        <v>0</v>
      </c>
      <c r="Y1124" s="59">
        <v>4.1518371124807012E-3</v>
      </c>
      <c r="Z1124" s="59"/>
    </row>
    <row r="1125" spans="1:26">
      <c r="A1125" s="93" t="s">
        <v>1431</v>
      </c>
      <c r="B1125" s="93" t="s">
        <v>49</v>
      </c>
      <c r="C1125" s="93" t="s">
        <v>119</v>
      </c>
      <c r="D1125" s="143">
        <v>2015</v>
      </c>
      <c r="E1125" s="143" t="s">
        <v>713</v>
      </c>
      <c r="F1125" s="143" t="s">
        <v>109</v>
      </c>
      <c r="G1125" s="145"/>
      <c r="H1125" s="125">
        <v>5.8515600120124037E-4</v>
      </c>
      <c r="I1125" s="201">
        <v>5.8515600120124037E-4</v>
      </c>
      <c r="J1125" s="201">
        <v>0</v>
      </c>
      <c r="K1125" s="201">
        <v>0</v>
      </c>
      <c r="L1125" s="201">
        <v>0</v>
      </c>
      <c r="M1125" s="201">
        <v>3.5601476589569055E-4</v>
      </c>
      <c r="N1125" s="201">
        <v>0</v>
      </c>
      <c r="O1125" s="201">
        <v>2.2914123530554982E-4</v>
      </c>
      <c r="P1125" s="201"/>
      <c r="Q1125" s="145"/>
      <c r="R1125" s="89">
        <v>1.1258259659115248E-3</v>
      </c>
      <c r="S1125" s="59">
        <v>1.1258259659115248E-3</v>
      </c>
      <c r="T1125" s="59">
        <v>0</v>
      </c>
      <c r="U1125" s="59">
        <v>0</v>
      </c>
      <c r="V1125" s="59">
        <v>0</v>
      </c>
      <c r="W1125" s="59">
        <v>6.8404851041733647E-4</v>
      </c>
      <c r="X1125" s="59">
        <v>0</v>
      </c>
      <c r="Y1125" s="59">
        <v>4.4177745549418834E-4</v>
      </c>
      <c r="Z1125" s="59"/>
    </row>
    <row r="1126" spans="1:26">
      <c r="A1126" s="93" t="s">
        <v>1432</v>
      </c>
      <c r="B1126" s="93" t="s">
        <v>49</v>
      </c>
      <c r="C1126" s="93" t="s">
        <v>119</v>
      </c>
      <c r="D1126" s="143">
        <v>2015</v>
      </c>
      <c r="E1126" s="143" t="s">
        <v>713</v>
      </c>
      <c r="F1126" s="143" t="s">
        <v>147</v>
      </c>
      <c r="G1126" s="145"/>
      <c r="H1126" s="125">
        <v>0</v>
      </c>
      <c r="I1126" s="201">
        <v>0</v>
      </c>
      <c r="J1126" s="201">
        <v>0</v>
      </c>
      <c r="K1126" s="201">
        <v>0</v>
      </c>
      <c r="L1126" s="201">
        <v>0</v>
      </c>
      <c r="M1126" s="201">
        <v>0</v>
      </c>
      <c r="N1126" s="201">
        <v>0</v>
      </c>
      <c r="O1126" s="201">
        <v>0</v>
      </c>
      <c r="P1126" s="201"/>
      <c r="Q1126" s="145"/>
      <c r="R1126" s="89">
        <v>0</v>
      </c>
      <c r="S1126" s="59">
        <v>0</v>
      </c>
      <c r="T1126" s="59">
        <v>0</v>
      </c>
      <c r="U1126" s="59">
        <v>0</v>
      </c>
      <c r="V1126" s="59">
        <v>0</v>
      </c>
      <c r="W1126" s="59">
        <v>0</v>
      </c>
      <c r="X1126" s="59">
        <v>0</v>
      </c>
      <c r="Y1126" s="59">
        <v>0</v>
      </c>
      <c r="Z1126" s="59"/>
    </row>
    <row r="1127" spans="1:26">
      <c r="A1127" s="93" t="s">
        <v>1433</v>
      </c>
      <c r="B1127" s="93" t="s">
        <v>49</v>
      </c>
      <c r="C1127" s="93" t="s">
        <v>119</v>
      </c>
      <c r="D1127" s="143">
        <v>2015</v>
      </c>
      <c r="E1127" s="143" t="s">
        <v>713</v>
      </c>
      <c r="F1127" s="143" t="s">
        <v>144</v>
      </c>
      <c r="G1127" s="145"/>
      <c r="H1127" s="125">
        <v>0</v>
      </c>
      <c r="I1127" s="201">
        <v>0</v>
      </c>
      <c r="J1127" s="201">
        <v>0</v>
      </c>
      <c r="K1127" s="201">
        <v>0</v>
      </c>
      <c r="L1127" s="201">
        <v>0</v>
      </c>
      <c r="M1127" s="201">
        <v>0</v>
      </c>
      <c r="N1127" s="201">
        <v>0</v>
      </c>
      <c r="O1127" s="201">
        <v>0</v>
      </c>
      <c r="P1127" s="201"/>
      <c r="Q1127" s="145"/>
      <c r="R1127" s="89">
        <v>0</v>
      </c>
      <c r="S1127" s="59">
        <v>0</v>
      </c>
      <c r="T1127" s="59">
        <v>0</v>
      </c>
      <c r="U1127" s="59">
        <v>0</v>
      </c>
      <c r="V1127" s="59">
        <v>0</v>
      </c>
      <c r="W1127" s="59">
        <v>0</v>
      </c>
      <c r="X1127" s="59">
        <v>0</v>
      </c>
      <c r="Y1127" s="59">
        <v>0</v>
      </c>
      <c r="Z1127" s="59"/>
    </row>
    <row r="1128" spans="1:26">
      <c r="A1128" s="93" t="s">
        <v>1434</v>
      </c>
      <c r="B1128" s="93" t="s">
        <v>49</v>
      </c>
      <c r="C1128" s="93" t="s">
        <v>119</v>
      </c>
      <c r="D1128" s="143">
        <v>2015</v>
      </c>
      <c r="E1128" s="143" t="s">
        <v>713</v>
      </c>
      <c r="F1128" s="143" t="s">
        <v>88</v>
      </c>
      <c r="G1128" s="145"/>
      <c r="H1128" s="125">
        <v>0</v>
      </c>
      <c r="I1128" s="201">
        <v>0</v>
      </c>
      <c r="J1128" s="201">
        <v>0</v>
      </c>
      <c r="K1128" s="201">
        <v>0</v>
      </c>
      <c r="L1128" s="201">
        <v>0</v>
      </c>
      <c r="M1128" s="201">
        <v>0</v>
      </c>
      <c r="N1128" s="201">
        <v>0</v>
      </c>
      <c r="O1128" s="201">
        <v>0</v>
      </c>
      <c r="P1128" s="201"/>
      <c r="Q1128" s="145"/>
      <c r="R1128" s="89">
        <v>0</v>
      </c>
      <c r="S1128" s="59">
        <v>0</v>
      </c>
      <c r="T1128" s="59">
        <v>0</v>
      </c>
      <c r="U1128" s="59">
        <v>0</v>
      </c>
      <c r="V1128" s="59">
        <v>0</v>
      </c>
      <c r="W1128" s="59">
        <v>0</v>
      </c>
      <c r="X1128" s="59">
        <v>0</v>
      </c>
      <c r="Y1128" s="59">
        <v>0</v>
      </c>
      <c r="Z1128" s="59"/>
    </row>
    <row r="1129" spans="1:26">
      <c r="A1129" s="93" t="s">
        <v>1436</v>
      </c>
      <c r="B1129" s="93" t="s">
        <v>49</v>
      </c>
      <c r="C1129" s="93" t="s">
        <v>119</v>
      </c>
      <c r="D1129" s="143">
        <v>2015</v>
      </c>
      <c r="E1129" s="143" t="s">
        <v>713</v>
      </c>
      <c r="F1129" s="143" t="s">
        <v>89</v>
      </c>
      <c r="G1129" s="145"/>
      <c r="H1129" s="125">
        <v>0</v>
      </c>
      <c r="I1129" s="201">
        <v>0</v>
      </c>
      <c r="J1129" s="201">
        <v>0</v>
      </c>
      <c r="K1129" s="201">
        <v>0</v>
      </c>
      <c r="L1129" s="201">
        <v>0</v>
      </c>
      <c r="M1129" s="201">
        <v>0</v>
      </c>
      <c r="N1129" s="201">
        <v>0</v>
      </c>
      <c r="O1129" s="201">
        <v>0</v>
      </c>
      <c r="P1129" s="201"/>
      <c r="Q1129" s="145"/>
      <c r="R1129" s="89">
        <v>0</v>
      </c>
      <c r="S1129" s="59">
        <v>0</v>
      </c>
      <c r="T1129" s="59">
        <v>0</v>
      </c>
      <c r="U1129" s="59">
        <v>0</v>
      </c>
      <c r="V1129" s="59">
        <v>0</v>
      </c>
      <c r="W1129" s="59">
        <v>0</v>
      </c>
      <c r="X1129" s="59">
        <v>0</v>
      </c>
      <c r="Y1129" s="59">
        <v>0</v>
      </c>
      <c r="Z1129" s="59"/>
    </row>
    <row r="1130" spans="1:26">
      <c r="A1130" s="93" t="s">
        <v>1439</v>
      </c>
      <c r="B1130" s="93" t="s">
        <v>51</v>
      </c>
      <c r="C1130" s="93" t="s">
        <v>118</v>
      </c>
      <c r="D1130" s="143">
        <v>2015</v>
      </c>
      <c r="E1130" s="143" t="s">
        <v>713</v>
      </c>
      <c r="F1130" s="143" t="s">
        <v>8</v>
      </c>
      <c r="G1130" s="145"/>
      <c r="H1130" s="125">
        <v>49.439433863997323</v>
      </c>
      <c r="I1130" s="201">
        <v>44.174365227770778</v>
      </c>
      <c r="J1130" s="201">
        <v>5.2650686362265411</v>
      </c>
      <c r="K1130" s="201">
        <v>2.8201162351912696</v>
      </c>
      <c r="L1130" s="201">
        <v>4.8227821501736416</v>
      </c>
      <c r="M1130" s="201">
        <v>37.89801443845262</v>
      </c>
      <c r="N1130" s="201">
        <v>0.4422864860528995</v>
      </c>
      <c r="O1130" s="201">
        <v>3.4562345541268891</v>
      </c>
      <c r="P1130" s="201"/>
      <c r="Q1130" s="145"/>
      <c r="R1130" s="89">
        <v>54.382572654318849</v>
      </c>
      <c r="S1130" s="59">
        <v>38.18930890819162</v>
      </c>
      <c r="T1130" s="59">
        <v>16.193263746127233</v>
      </c>
      <c r="U1130" s="59">
        <v>2.567490222842836</v>
      </c>
      <c r="V1130" s="59">
        <v>4.8227821501736416</v>
      </c>
      <c r="W1130" s="59">
        <v>32.585179108398336</v>
      </c>
      <c r="X1130" s="59">
        <v>1.7249172956063081</v>
      </c>
      <c r="Y1130" s="59">
        <v>3.0366395769504475</v>
      </c>
      <c r="Z1130" s="59"/>
    </row>
    <row r="1131" spans="1:26">
      <c r="A1131" s="93" t="s">
        <v>1441</v>
      </c>
      <c r="B1131" s="93" t="s">
        <v>51</v>
      </c>
      <c r="C1131" s="93" t="s">
        <v>118</v>
      </c>
      <c r="D1131" s="143">
        <v>2015</v>
      </c>
      <c r="E1131" s="143" t="s">
        <v>713</v>
      </c>
      <c r="F1131" s="143" t="s">
        <v>2</v>
      </c>
      <c r="G1131" s="145"/>
      <c r="H1131" s="125">
        <v>35.801359752256616</v>
      </c>
      <c r="I1131" s="201">
        <v>35.801359752256616</v>
      </c>
      <c r="J1131" s="201">
        <v>0</v>
      </c>
      <c r="K1131" s="201">
        <v>0</v>
      </c>
      <c r="L1131" s="201">
        <v>0</v>
      </c>
      <c r="M1131" s="201">
        <v>32.821016741567639</v>
      </c>
      <c r="N1131" s="201">
        <v>0</v>
      </c>
      <c r="O1131" s="201">
        <v>2.9803430106889781</v>
      </c>
      <c r="P1131" s="201"/>
      <c r="Q1131" s="145"/>
      <c r="R1131" s="89">
        <v>29.962127181166647</v>
      </c>
      <c r="S1131" s="59">
        <v>29.962127181166647</v>
      </c>
      <c r="T1131" s="59">
        <v>0</v>
      </c>
      <c r="U1131" s="59">
        <v>0</v>
      </c>
      <c r="V1131" s="59">
        <v>0</v>
      </c>
      <c r="W1131" s="59">
        <v>27.464046530796054</v>
      </c>
      <c r="X1131" s="59">
        <v>0</v>
      </c>
      <c r="Y1131" s="59">
        <v>2.4980806503705937</v>
      </c>
      <c r="Z1131" s="59"/>
    </row>
    <row r="1132" spans="1:26">
      <c r="A1132" s="93" t="s">
        <v>1443</v>
      </c>
      <c r="B1132" s="93" t="s">
        <v>51</v>
      </c>
      <c r="C1132" s="93" t="s">
        <v>118</v>
      </c>
      <c r="D1132" s="143">
        <v>2015</v>
      </c>
      <c r="E1132" s="143" t="s">
        <v>713</v>
      </c>
      <c r="F1132" s="143" t="s">
        <v>3</v>
      </c>
      <c r="G1132" s="145"/>
      <c r="H1132" s="125">
        <v>1.0355858194626524</v>
      </c>
      <c r="I1132" s="201">
        <v>1.0355858194626524</v>
      </c>
      <c r="J1132" s="201">
        <v>0</v>
      </c>
      <c r="K1132" s="201">
        <v>0</v>
      </c>
      <c r="L1132" s="201">
        <v>0</v>
      </c>
      <c r="M1132" s="201">
        <v>0.95262147876903369</v>
      </c>
      <c r="N1132" s="201">
        <v>0</v>
      </c>
      <c r="O1132" s="201">
        <v>8.2964340693618591E-2</v>
      </c>
      <c r="P1132" s="201"/>
      <c r="Q1132" s="145"/>
      <c r="R1132" s="89">
        <v>0.78576033678831914</v>
      </c>
      <c r="S1132" s="59">
        <v>0.78576033678831914</v>
      </c>
      <c r="T1132" s="59">
        <v>0</v>
      </c>
      <c r="U1132" s="59">
        <v>0</v>
      </c>
      <c r="V1132" s="59">
        <v>0</v>
      </c>
      <c r="W1132" s="59">
        <v>0.72280179235944975</v>
      </c>
      <c r="X1132" s="59">
        <v>0</v>
      </c>
      <c r="Y1132" s="59">
        <v>6.295854442886939E-2</v>
      </c>
      <c r="Z1132" s="59"/>
    </row>
    <row r="1133" spans="1:26">
      <c r="A1133" s="93" t="s">
        <v>1445</v>
      </c>
      <c r="B1133" s="93" t="s">
        <v>51</v>
      </c>
      <c r="C1133" s="93" t="s">
        <v>118</v>
      </c>
      <c r="D1133" s="143">
        <v>2015</v>
      </c>
      <c r="E1133" s="143" t="s">
        <v>713</v>
      </c>
      <c r="F1133" s="143" t="s">
        <v>5</v>
      </c>
      <c r="G1133" s="145"/>
      <c r="H1133" s="125">
        <v>1.394057428050687E-2</v>
      </c>
      <c r="I1133" s="201">
        <v>1.394057428050687E-2</v>
      </c>
      <c r="J1133" s="201">
        <v>0</v>
      </c>
      <c r="K1133" s="201">
        <v>0</v>
      </c>
      <c r="L1133" s="201">
        <v>0</v>
      </c>
      <c r="M1133" s="201">
        <v>1.2754673004638419E-2</v>
      </c>
      <c r="N1133" s="201">
        <v>0</v>
      </c>
      <c r="O1133" s="201">
        <v>1.1859012758684505E-3</v>
      </c>
      <c r="P1133" s="201"/>
      <c r="Q1133" s="145"/>
      <c r="R1133" s="89">
        <v>8.6835819565911822E-3</v>
      </c>
      <c r="S1133" s="59">
        <v>8.6835819565911822E-3</v>
      </c>
      <c r="T1133" s="59">
        <v>0</v>
      </c>
      <c r="U1133" s="59">
        <v>0</v>
      </c>
      <c r="V1133" s="59">
        <v>0</v>
      </c>
      <c r="W1133" s="59">
        <v>7.9442320912192724E-3</v>
      </c>
      <c r="X1133" s="59">
        <v>0</v>
      </c>
      <c r="Y1133" s="59">
        <v>7.3934986537191035E-4</v>
      </c>
      <c r="Z1133" s="59"/>
    </row>
    <row r="1134" spans="1:26">
      <c r="A1134" s="93" t="s">
        <v>1447</v>
      </c>
      <c r="B1134" s="93" t="s">
        <v>51</v>
      </c>
      <c r="C1134" s="93" t="s">
        <v>118</v>
      </c>
      <c r="D1134" s="143">
        <v>2015</v>
      </c>
      <c r="E1134" s="143" t="s">
        <v>713</v>
      </c>
      <c r="F1134" s="143" t="s">
        <v>6</v>
      </c>
      <c r="G1134" s="145"/>
      <c r="H1134" s="125">
        <v>8.2147541507745565</v>
      </c>
      <c r="I1134" s="201">
        <v>2.949685514548015</v>
      </c>
      <c r="J1134" s="201">
        <v>5.2650686362265411</v>
      </c>
      <c r="K1134" s="201">
        <v>2.8201162351912696</v>
      </c>
      <c r="L1134" s="201">
        <v>4.8227821501736416</v>
      </c>
      <c r="M1134" s="201">
        <v>0.11890515658587814</v>
      </c>
      <c r="N1134" s="201">
        <v>0.4422864860528995</v>
      </c>
      <c r="O1134" s="201">
        <v>1.0664122770867321E-2</v>
      </c>
      <c r="P1134" s="201"/>
      <c r="Q1134" s="145"/>
      <c r="R1134" s="89">
        <v>18.942445145940233</v>
      </c>
      <c r="S1134" s="59">
        <v>2.7491813998130019</v>
      </c>
      <c r="T1134" s="59">
        <v>16.193263746127233</v>
      </c>
      <c r="U1134" s="59">
        <v>2.567490222842836</v>
      </c>
      <c r="V1134" s="59">
        <v>4.8227821501736416</v>
      </c>
      <c r="W1134" s="59">
        <v>0.11652705345416056</v>
      </c>
      <c r="X1134" s="59">
        <v>1.7249172956063081</v>
      </c>
      <c r="Y1134" s="59">
        <v>6.5164123516005534E-2</v>
      </c>
      <c r="Z1134" s="59"/>
    </row>
    <row r="1135" spans="1:26">
      <c r="A1135" s="93" t="s">
        <v>1449</v>
      </c>
      <c r="B1135" s="93" t="s">
        <v>51</v>
      </c>
      <c r="C1135" s="93" t="s">
        <v>118</v>
      </c>
      <c r="D1135" s="143">
        <v>2015</v>
      </c>
      <c r="E1135" s="143" t="s">
        <v>713</v>
      </c>
      <c r="F1135" s="143" t="s">
        <v>12</v>
      </c>
      <c r="G1135" s="145"/>
      <c r="H1135" s="125">
        <v>1.8850316584586928</v>
      </c>
      <c r="I1135" s="201">
        <v>1.8850316584586928</v>
      </c>
      <c r="J1135" s="201">
        <v>0</v>
      </c>
      <c r="K1135" s="201">
        <v>0</v>
      </c>
      <c r="L1135" s="201">
        <v>0</v>
      </c>
      <c r="M1135" s="201">
        <v>1.7265051488638103</v>
      </c>
      <c r="N1135" s="201">
        <v>0</v>
      </c>
      <c r="O1135" s="201">
        <v>0.15852650959488254</v>
      </c>
      <c r="P1135" s="201"/>
      <c r="Q1135" s="145"/>
      <c r="R1135" s="89">
        <v>1.8021929708514206</v>
      </c>
      <c r="S1135" s="59">
        <v>1.8021929708514206</v>
      </c>
      <c r="T1135" s="59">
        <v>0</v>
      </c>
      <c r="U1135" s="59">
        <v>0</v>
      </c>
      <c r="V1135" s="59">
        <v>0</v>
      </c>
      <c r="W1135" s="59">
        <v>1.6505888472595889</v>
      </c>
      <c r="X1135" s="59">
        <v>0</v>
      </c>
      <c r="Y1135" s="59">
        <v>0.15160412359183173</v>
      </c>
      <c r="Z1135" s="59"/>
    </row>
    <row r="1136" spans="1:26">
      <c r="A1136" s="93" t="s">
        <v>1451</v>
      </c>
      <c r="B1136" s="93" t="s">
        <v>51</v>
      </c>
      <c r="C1136" s="93" t="s">
        <v>118</v>
      </c>
      <c r="D1136" s="143">
        <v>2015</v>
      </c>
      <c r="E1136" s="143" t="s">
        <v>713</v>
      </c>
      <c r="F1136" s="143" t="s">
        <v>105</v>
      </c>
      <c r="G1136" s="145"/>
      <c r="H1136" s="125">
        <v>0</v>
      </c>
      <c r="I1136" s="201">
        <v>0</v>
      </c>
      <c r="J1136" s="201">
        <v>0</v>
      </c>
      <c r="K1136" s="201">
        <v>0</v>
      </c>
      <c r="L1136" s="201">
        <v>0</v>
      </c>
      <c r="M1136" s="201">
        <v>0</v>
      </c>
      <c r="N1136" s="201">
        <v>0</v>
      </c>
      <c r="O1136" s="201">
        <v>0</v>
      </c>
      <c r="P1136" s="201"/>
      <c r="Q1136" s="145"/>
      <c r="R1136" s="89">
        <v>0</v>
      </c>
      <c r="S1136" s="59">
        <v>0</v>
      </c>
      <c r="T1136" s="59">
        <v>0</v>
      </c>
      <c r="U1136" s="59">
        <v>0</v>
      </c>
      <c r="V1136" s="59">
        <v>0</v>
      </c>
      <c r="W1136" s="59">
        <v>0</v>
      </c>
      <c r="X1136" s="59">
        <v>0</v>
      </c>
      <c r="Y1136" s="59">
        <v>0</v>
      </c>
      <c r="Z1136" s="59"/>
    </row>
    <row r="1137" spans="1:26">
      <c r="A1137" s="93" t="s">
        <v>1453</v>
      </c>
      <c r="B1137" s="93" t="s">
        <v>51</v>
      </c>
      <c r="C1137" s="93" t="s">
        <v>118</v>
      </c>
      <c r="D1137" s="143">
        <v>2015</v>
      </c>
      <c r="E1137" s="143" t="s">
        <v>713</v>
      </c>
      <c r="F1137" s="143" t="s">
        <v>106</v>
      </c>
      <c r="G1137" s="145"/>
      <c r="H1137" s="125">
        <v>0</v>
      </c>
      <c r="I1137" s="201">
        <v>0</v>
      </c>
      <c r="J1137" s="201">
        <v>0</v>
      </c>
      <c r="K1137" s="201">
        <v>0</v>
      </c>
      <c r="L1137" s="201">
        <v>0</v>
      </c>
      <c r="M1137" s="201">
        <v>0</v>
      </c>
      <c r="N1137" s="201">
        <v>0</v>
      </c>
      <c r="O1137" s="201">
        <v>0</v>
      </c>
      <c r="P1137" s="201"/>
      <c r="Q1137" s="145"/>
      <c r="R1137" s="89">
        <v>0</v>
      </c>
      <c r="S1137" s="59">
        <v>0</v>
      </c>
      <c r="T1137" s="59">
        <v>0</v>
      </c>
      <c r="U1137" s="59">
        <v>0</v>
      </c>
      <c r="V1137" s="59">
        <v>0</v>
      </c>
      <c r="W1137" s="59">
        <v>0</v>
      </c>
      <c r="X1137" s="59">
        <v>0</v>
      </c>
      <c r="Y1137" s="59">
        <v>0</v>
      </c>
      <c r="Z1137" s="59"/>
    </row>
    <row r="1138" spans="1:26">
      <c r="A1138" s="93" t="s">
        <v>1454</v>
      </c>
      <c r="B1138" s="93" t="s">
        <v>51</v>
      </c>
      <c r="C1138" s="93" t="s">
        <v>118</v>
      </c>
      <c r="D1138" s="143">
        <v>2015</v>
      </c>
      <c r="E1138" s="143" t="s">
        <v>713</v>
      </c>
      <c r="F1138" s="143" t="s">
        <v>4</v>
      </c>
      <c r="G1138" s="145"/>
      <c r="H1138" s="125">
        <v>1.6400479379934314</v>
      </c>
      <c r="I1138" s="201">
        <v>1.6400479379934314</v>
      </c>
      <c r="J1138" s="201">
        <v>0</v>
      </c>
      <c r="K1138" s="201">
        <v>0</v>
      </c>
      <c r="L1138" s="201">
        <v>0</v>
      </c>
      <c r="M1138" s="201">
        <v>1.4933059367366348</v>
      </c>
      <c r="N1138" s="201">
        <v>0</v>
      </c>
      <c r="O1138" s="201">
        <v>0.14674200125679657</v>
      </c>
      <c r="P1138" s="201"/>
      <c r="Q1138" s="145"/>
      <c r="R1138" s="89">
        <v>1.261826375468436</v>
      </c>
      <c r="S1138" s="59">
        <v>1.261826375468436</v>
      </c>
      <c r="T1138" s="59">
        <v>0</v>
      </c>
      <c r="U1138" s="59">
        <v>0</v>
      </c>
      <c r="V1138" s="59">
        <v>0</v>
      </c>
      <c r="W1138" s="59">
        <v>1.1486830469358473</v>
      </c>
      <c r="X1138" s="59">
        <v>0</v>
      </c>
      <c r="Y1138" s="59">
        <v>0.11314332853258875</v>
      </c>
      <c r="Z1138" s="59"/>
    </row>
    <row r="1139" spans="1:26">
      <c r="A1139" s="93" t="s">
        <v>1456</v>
      </c>
      <c r="B1139" s="93" t="s">
        <v>51</v>
      </c>
      <c r="C1139" s="93" t="s">
        <v>118</v>
      </c>
      <c r="D1139" s="143">
        <v>2015</v>
      </c>
      <c r="E1139" s="143" t="s">
        <v>713</v>
      </c>
      <c r="F1139" s="143" t="s">
        <v>84</v>
      </c>
      <c r="G1139" s="145"/>
      <c r="H1139" s="125">
        <v>0.23408269610859311</v>
      </c>
      <c r="I1139" s="201">
        <v>0.23408269610859311</v>
      </c>
      <c r="J1139" s="201">
        <v>0</v>
      </c>
      <c r="K1139" s="201">
        <v>0</v>
      </c>
      <c r="L1139" s="201">
        <v>0</v>
      </c>
      <c r="M1139" s="201">
        <v>0.21298731146244679</v>
      </c>
      <c r="N1139" s="201">
        <v>0</v>
      </c>
      <c r="O1139" s="201">
        <v>2.1095384646146312E-2</v>
      </c>
      <c r="P1139" s="201"/>
      <c r="Q1139" s="145"/>
      <c r="R1139" s="89">
        <v>0.23087853381808124</v>
      </c>
      <c r="S1139" s="59">
        <v>0.23087853381808124</v>
      </c>
      <c r="T1139" s="59">
        <v>0</v>
      </c>
      <c r="U1139" s="59">
        <v>0</v>
      </c>
      <c r="V1139" s="59">
        <v>0</v>
      </c>
      <c r="W1139" s="59">
        <v>0.21004746966398666</v>
      </c>
      <c r="X1139" s="59">
        <v>0</v>
      </c>
      <c r="Y1139" s="59">
        <v>2.0831064154094577E-2</v>
      </c>
      <c r="Z1139" s="59"/>
    </row>
    <row r="1140" spans="1:26">
      <c r="A1140" s="93" t="s">
        <v>1458</v>
      </c>
      <c r="B1140" s="93" t="s">
        <v>51</v>
      </c>
      <c r="C1140" s="93" t="s">
        <v>118</v>
      </c>
      <c r="D1140" s="143">
        <v>2015</v>
      </c>
      <c r="E1140" s="143" t="s">
        <v>713</v>
      </c>
      <c r="F1140" s="143" t="s">
        <v>109</v>
      </c>
      <c r="G1140" s="145"/>
      <c r="H1140" s="125">
        <v>0.61463127466226841</v>
      </c>
      <c r="I1140" s="201">
        <v>0.61463127466226841</v>
      </c>
      <c r="J1140" s="201">
        <v>0</v>
      </c>
      <c r="K1140" s="201">
        <v>0</v>
      </c>
      <c r="L1140" s="201">
        <v>0</v>
      </c>
      <c r="M1140" s="201">
        <v>0.55991799146253696</v>
      </c>
      <c r="N1140" s="201">
        <v>0</v>
      </c>
      <c r="O1140" s="201">
        <v>5.471328319973149E-2</v>
      </c>
      <c r="P1140" s="201"/>
      <c r="Q1140" s="145"/>
      <c r="R1140" s="89">
        <v>1.3886585283291222</v>
      </c>
      <c r="S1140" s="59">
        <v>1.3886585283291222</v>
      </c>
      <c r="T1140" s="59">
        <v>0</v>
      </c>
      <c r="U1140" s="59">
        <v>0</v>
      </c>
      <c r="V1140" s="59">
        <v>0</v>
      </c>
      <c r="W1140" s="59">
        <v>1.2645401358380297</v>
      </c>
      <c r="X1140" s="59">
        <v>0</v>
      </c>
      <c r="Y1140" s="59">
        <v>0.12411839249109252</v>
      </c>
      <c r="Z1140" s="59"/>
    </row>
    <row r="1141" spans="1:26">
      <c r="A1141" s="93" t="s">
        <v>1459</v>
      </c>
      <c r="B1141" s="93" t="s">
        <v>51</v>
      </c>
      <c r="C1141" s="93" t="s">
        <v>118</v>
      </c>
      <c r="D1141" s="143">
        <v>2015</v>
      </c>
      <c r="E1141" s="143" t="s">
        <v>713</v>
      </c>
      <c r="F1141" s="143" t="s">
        <v>147</v>
      </c>
      <c r="G1141" s="145"/>
      <c r="H1141" s="125">
        <v>0</v>
      </c>
      <c r="I1141" s="201">
        <v>0</v>
      </c>
      <c r="J1141" s="201">
        <v>0</v>
      </c>
      <c r="K1141" s="201">
        <v>0</v>
      </c>
      <c r="L1141" s="201">
        <v>0</v>
      </c>
      <c r="M1141" s="201">
        <v>0</v>
      </c>
      <c r="N1141" s="201">
        <v>0</v>
      </c>
      <c r="O1141" s="201">
        <v>0</v>
      </c>
      <c r="P1141" s="201"/>
      <c r="Q1141" s="145"/>
      <c r="R1141" s="89">
        <v>0</v>
      </c>
      <c r="S1141" s="59">
        <v>0</v>
      </c>
      <c r="T1141" s="59">
        <v>0</v>
      </c>
      <c r="U1141" s="59">
        <v>0</v>
      </c>
      <c r="V1141" s="59">
        <v>0</v>
      </c>
      <c r="W1141" s="59">
        <v>0</v>
      </c>
      <c r="X1141" s="59">
        <v>0</v>
      </c>
      <c r="Y1141" s="59">
        <v>0</v>
      </c>
      <c r="Z1141" s="59"/>
    </row>
    <row r="1142" spans="1:26">
      <c r="A1142" s="93" t="s">
        <v>1460</v>
      </c>
      <c r="B1142" s="93" t="s">
        <v>51</v>
      </c>
      <c r="C1142" s="93" t="s">
        <v>118</v>
      </c>
      <c r="D1142" s="143">
        <v>2015</v>
      </c>
      <c r="E1142" s="143" t="s">
        <v>713</v>
      </c>
      <c r="F1142" s="143" t="s">
        <v>144</v>
      </c>
      <c r="G1142" s="145"/>
      <c r="H1142" s="125">
        <v>0</v>
      </c>
      <c r="I1142" s="201">
        <v>0</v>
      </c>
      <c r="J1142" s="201">
        <v>0</v>
      </c>
      <c r="K1142" s="201">
        <v>0</v>
      </c>
      <c r="L1142" s="201">
        <v>0</v>
      </c>
      <c r="M1142" s="201">
        <v>0</v>
      </c>
      <c r="N1142" s="201">
        <v>0</v>
      </c>
      <c r="O1142" s="201">
        <v>0</v>
      </c>
      <c r="P1142" s="201"/>
      <c r="Q1142" s="145"/>
      <c r="R1142" s="89">
        <v>0</v>
      </c>
      <c r="S1142" s="59">
        <v>0</v>
      </c>
      <c r="T1142" s="59">
        <v>0</v>
      </c>
      <c r="U1142" s="59">
        <v>0</v>
      </c>
      <c r="V1142" s="59">
        <v>0</v>
      </c>
      <c r="W1142" s="59">
        <v>0</v>
      </c>
      <c r="X1142" s="59">
        <v>0</v>
      </c>
      <c r="Y1142" s="59">
        <v>0</v>
      </c>
      <c r="Z1142" s="59"/>
    </row>
    <row r="1143" spans="1:26">
      <c r="A1143" s="93" t="s">
        <v>1461</v>
      </c>
      <c r="B1143" s="93" t="s">
        <v>51</v>
      </c>
      <c r="C1143" s="93" t="s">
        <v>118</v>
      </c>
      <c r="D1143" s="143">
        <v>2015</v>
      </c>
      <c r="E1143" s="143" t="s">
        <v>713</v>
      </c>
      <c r="F1143" s="143" t="s">
        <v>88</v>
      </c>
      <c r="G1143" s="145"/>
      <c r="H1143" s="125">
        <v>0</v>
      </c>
      <c r="I1143" s="201">
        <v>0</v>
      </c>
      <c r="J1143" s="201">
        <v>0</v>
      </c>
      <c r="K1143" s="201">
        <v>0</v>
      </c>
      <c r="L1143" s="201">
        <v>0</v>
      </c>
      <c r="M1143" s="201">
        <v>0</v>
      </c>
      <c r="N1143" s="201">
        <v>0</v>
      </c>
      <c r="O1143" s="201">
        <v>0</v>
      </c>
      <c r="P1143" s="201"/>
      <c r="Q1143" s="145"/>
      <c r="R1143" s="89">
        <v>0</v>
      </c>
      <c r="S1143" s="59">
        <v>0</v>
      </c>
      <c r="T1143" s="59">
        <v>0</v>
      </c>
      <c r="U1143" s="59">
        <v>0</v>
      </c>
      <c r="V1143" s="59">
        <v>0</v>
      </c>
      <c r="W1143" s="59">
        <v>0</v>
      </c>
      <c r="X1143" s="59">
        <v>0</v>
      </c>
      <c r="Y1143" s="59">
        <v>0</v>
      </c>
      <c r="Z1143" s="59"/>
    </row>
    <row r="1144" spans="1:26">
      <c r="A1144" s="93" t="s">
        <v>1463</v>
      </c>
      <c r="B1144" s="93" t="s">
        <v>51</v>
      </c>
      <c r="C1144" s="93" t="s">
        <v>118</v>
      </c>
      <c r="D1144" s="143">
        <v>2015</v>
      </c>
      <c r="E1144" s="143" t="s">
        <v>713</v>
      </c>
      <c r="F1144" s="143" t="s">
        <v>89</v>
      </c>
      <c r="G1144" s="145"/>
      <c r="H1144" s="125">
        <v>0</v>
      </c>
      <c r="I1144" s="201">
        <v>0</v>
      </c>
      <c r="J1144" s="201">
        <v>0</v>
      </c>
      <c r="K1144" s="201">
        <v>0</v>
      </c>
      <c r="L1144" s="201">
        <v>0</v>
      </c>
      <c r="M1144" s="201">
        <v>0</v>
      </c>
      <c r="N1144" s="201">
        <v>0</v>
      </c>
      <c r="O1144" s="201">
        <v>0</v>
      </c>
      <c r="P1144" s="201"/>
      <c r="Q1144" s="145"/>
      <c r="R1144" s="89">
        <v>0</v>
      </c>
      <c r="S1144" s="59">
        <v>0</v>
      </c>
      <c r="T1144" s="59">
        <v>0</v>
      </c>
      <c r="U1144" s="59">
        <v>0</v>
      </c>
      <c r="V1144" s="59">
        <v>0</v>
      </c>
      <c r="W1144" s="59">
        <v>0</v>
      </c>
      <c r="X1144" s="59">
        <v>0</v>
      </c>
      <c r="Y1144" s="59">
        <v>0</v>
      </c>
      <c r="Z1144" s="59"/>
    </row>
    <row r="1145" spans="1:26">
      <c r="A1145" s="93" t="s">
        <v>1466</v>
      </c>
      <c r="B1145" s="93" t="s">
        <v>53</v>
      </c>
      <c r="C1145" s="93" t="s">
        <v>118</v>
      </c>
      <c r="D1145" s="143">
        <v>2015</v>
      </c>
      <c r="E1145" s="143" t="s">
        <v>713</v>
      </c>
      <c r="F1145" s="143" t="s">
        <v>8</v>
      </c>
      <c r="G1145" s="145"/>
      <c r="H1145" s="125">
        <v>55.140510701390369</v>
      </c>
      <c r="I1145" s="201">
        <v>52.434782822401829</v>
      </c>
      <c r="J1145" s="201">
        <v>2.7057278789885393</v>
      </c>
      <c r="K1145" s="201">
        <v>2.8068081611872731</v>
      </c>
      <c r="L1145" s="201">
        <v>2.163068121971925</v>
      </c>
      <c r="M1145" s="201">
        <v>46.935541843805794</v>
      </c>
      <c r="N1145" s="201">
        <v>0.5426597570166144</v>
      </c>
      <c r="O1145" s="201">
        <v>2.6924328174087644</v>
      </c>
      <c r="P1145" s="201"/>
      <c r="Q1145" s="145"/>
      <c r="R1145" s="89">
        <v>52.74852919960189</v>
      </c>
      <c r="S1145" s="59">
        <v>44.142951781321322</v>
      </c>
      <c r="T1145" s="59">
        <v>8.6055774182805713</v>
      </c>
      <c r="U1145" s="59">
        <v>2.5553742861081137</v>
      </c>
      <c r="V1145" s="59">
        <v>2.163068121971925</v>
      </c>
      <c r="W1145" s="59">
        <v>39.286777284070951</v>
      </c>
      <c r="X1145" s="59">
        <v>2.1163730523647963</v>
      </c>
      <c r="Y1145" s="59">
        <v>2.3008002111422616</v>
      </c>
      <c r="Z1145" s="59"/>
    </row>
    <row r="1146" spans="1:26">
      <c r="A1146" s="93" t="s">
        <v>1468</v>
      </c>
      <c r="B1146" s="93" t="s">
        <v>53</v>
      </c>
      <c r="C1146" s="93" t="s">
        <v>118</v>
      </c>
      <c r="D1146" s="143">
        <v>2015</v>
      </c>
      <c r="E1146" s="143" t="s">
        <v>713</v>
      </c>
      <c r="F1146" s="143" t="s">
        <v>2</v>
      </c>
      <c r="G1146" s="145"/>
      <c r="H1146" s="125">
        <v>19.916353135576184</v>
      </c>
      <c r="I1146" s="201">
        <v>19.916353135576184</v>
      </c>
      <c r="J1146" s="201">
        <v>0</v>
      </c>
      <c r="K1146" s="201">
        <v>0</v>
      </c>
      <c r="L1146" s="201">
        <v>0</v>
      </c>
      <c r="M1146" s="201">
        <v>18.807406042458886</v>
      </c>
      <c r="N1146" s="201">
        <v>0</v>
      </c>
      <c r="O1146" s="201">
        <v>1.1089470931172976</v>
      </c>
      <c r="P1146" s="201"/>
      <c r="Q1146" s="145"/>
      <c r="R1146" s="89">
        <v>16.82331312876936</v>
      </c>
      <c r="S1146" s="59">
        <v>16.82331312876936</v>
      </c>
      <c r="T1146" s="59">
        <v>0</v>
      </c>
      <c r="U1146" s="59">
        <v>0</v>
      </c>
      <c r="V1146" s="59">
        <v>0</v>
      </c>
      <c r="W1146" s="59">
        <v>15.883993778351618</v>
      </c>
      <c r="X1146" s="59">
        <v>0</v>
      </c>
      <c r="Y1146" s="59">
        <v>0.93931935041774106</v>
      </c>
      <c r="Z1146" s="59"/>
    </row>
    <row r="1147" spans="1:26">
      <c r="A1147" s="93" t="s">
        <v>1470</v>
      </c>
      <c r="B1147" s="93" t="s">
        <v>53</v>
      </c>
      <c r="C1147" s="93" t="s">
        <v>118</v>
      </c>
      <c r="D1147" s="143">
        <v>2015</v>
      </c>
      <c r="E1147" s="143" t="s">
        <v>713</v>
      </c>
      <c r="F1147" s="143" t="s">
        <v>3</v>
      </c>
      <c r="G1147" s="145"/>
      <c r="H1147" s="125">
        <v>5.1008295045673711</v>
      </c>
      <c r="I1147" s="201">
        <v>5.1008295045673711</v>
      </c>
      <c r="J1147" s="201">
        <v>0</v>
      </c>
      <c r="K1147" s="201">
        <v>0</v>
      </c>
      <c r="L1147" s="201">
        <v>0</v>
      </c>
      <c r="M1147" s="201">
        <v>4.8434021681543697</v>
      </c>
      <c r="N1147" s="201">
        <v>0</v>
      </c>
      <c r="O1147" s="201">
        <v>0.25742733641300092</v>
      </c>
      <c r="P1147" s="201"/>
      <c r="Q1147" s="145"/>
      <c r="R1147" s="89">
        <v>3.8643076180136711</v>
      </c>
      <c r="S1147" s="59">
        <v>3.8643076180136711</v>
      </c>
      <c r="T1147" s="59">
        <v>0</v>
      </c>
      <c r="U1147" s="59">
        <v>0</v>
      </c>
      <c r="V1147" s="59">
        <v>0</v>
      </c>
      <c r="W1147" s="59">
        <v>3.669283433631791</v>
      </c>
      <c r="X1147" s="59">
        <v>0</v>
      </c>
      <c r="Y1147" s="59">
        <v>0.19502418438188027</v>
      </c>
      <c r="Z1147" s="59"/>
    </row>
    <row r="1148" spans="1:26">
      <c r="A1148" s="93" t="s">
        <v>1472</v>
      </c>
      <c r="B1148" s="93" t="s">
        <v>53</v>
      </c>
      <c r="C1148" s="93" t="s">
        <v>118</v>
      </c>
      <c r="D1148" s="143">
        <v>2015</v>
      </c>
      <c r="E1148" s="143" t="s">
        <v>713</v>
      </c>
      <c r="F1148" s="143" t="s">
        <v>5</v>
      </c>
      <c r="G1148" s="145"/>
      <c r="H1148" s="125">
        <v>7.7385611601986168</v>
      </c>
      <c r="I1148" s="201">
        <v>7.7385611601986168</v>
      </c>
      <c r="J1148" s="201">
        <v>0</v>
      </c>
      <c r="K1148" s="201">
        <v>0</v>
      </c>
      <c r="L1148" s="201">
        <v>0</v>
      </c>
      <c r="M1148" s="201">
        <v>7.3441226752468927</v>
      </c>
      <c r="N1148" s="201">
        <v>0</v>
      </c>
      <c r="O1148" s="201">
        <v>0.39443848495172457</v>
      </c>
      <c r="P1148" s="201"/>
      <c r="Q1148" s="145"/>
      <c r="R1148" s="89">
        <v>4.7051950429597165</v>
      </c>
      <c r="S1148" s="59">
        <v>4.7051950429597165</v>
      </c>
      <c r="T1148" s="59">
        <v>0</v>
      </c>
      <c r="U1148" s="59">
        <v>0</v>
      </c>
      <c r="V1148" s="59">
        <v>0</v>
      </c>
      <c r="W1148" s="59">
        <v>4.4654163087009939</v>
      </c>
      <c r="X1148" s="59">
        <v>0</v>
      </c>
      <c r="Y1148" s="59">
        <v>0.2397787342587227</v>
      </c>
      <c r="Z1148" s="59"/>
    </row>
    <row r="1149" spans="1:26">
      <c r="A1149" s="93" t="s">
        <v>1474</v>
      </c>
      <c r="B1149" s="93" t="s">
        <v>53</v>
      </c>
      <c r="C1149" s="93" t="s">
        <v>118</v>
      </c>
      <c r="D1149" s="143">
        <v>2015</v>
      </c>
      <c r="E1149" s="143" t="s">
        <v>713</v>
      </c>
      <c r="F1149" s="143" t="s">
        <v>6</v>
      </c>
      <c r="G1149" s="145"/>
      <c r="H1149" s="125">
        <v>6.0564823725407235</v>
      </c>
      <c r="I1149" s="201">
        <v>3.3507544935521842</v>
      </c>
      <c r="J1149" s="201">
        <v>2.7057278789885393</v>
      </c>
      <c r="K1149" s="201">
        <v>2.8068081611872731</v>
      </c>
      <c r="L1149" s="201">
        <v>2.163068121971925</v>
      </c>
      <c r="M1149" s="201">
        <v>0.51593323007139424</v>
      </c>
      <c r="N1149" s="201">
        <v>0.5426597570166144</v>
      </c>
      <c r="O1149" s="201">
        <v>2.8013102293516882E-2</v>
      </c>
      <c r="P1149" s="201"/>
      <c r="Q1149" s="145"/>
      <c r="R1149" s="89">
        <v>11.723129644840634</v>
      </c>
      <c r="S1149" s="59">
        <v>3.1175522265600626</v>
      </c>
      <c r="T1149" s="59">
        <v>8.6055774182805713</v>
      </c>
      <c r="U1149" s="59">
        <v>2.5553742861081137</v>
      </c>
      <c r="V1149" s="59">
        <v>2.163068121971925</v>
      </c>
      <c r="W1149" s="59">
        <v>0.50561456546996664</v>
      </c>
      <c r="X1149" s="59">
        <v>2.1163730523647963</v>
      </c>
      <c r="Y1149" s="59">
        <v>5.6563374981982335E-2</v>
      </c>
      <c r="Z1149" s="59"/>
    </row>
    <row r="1150" spans="1:26">
      <c r="A1150" s="93" t="s">
        <v>1476</v>
      </c>
      <c r="B1150" s="93" t="s">
        <v>53</v>
      </c>
      <c r="C1150" s="93" t="s">
        <v>118</v>
      </c>
      <c r="D1150" s="143">
        <v>2015</v>
      </c>
      <c r="E1150" s="143" t="s">
        <v>713</v>
      </c>
      <c r="F1150" s="143" t="s">
        <v>12</v>
      </c>
      <c r="G1150" s="145"/>
      <c r="H1150" s="125">
        <v>12.054999015879311</v>
      </c>
      <c r="I1150" s="201">
        <v>12.054999015879311</v>
      </c>
      <c r="J1150" s="201">
        <v>0</v>
      </c>
      <c r="K1150" s="201">
        <v>0</v>
      </c>
      <c r="L1150" s="201">
        <v>0</v>
      </c>
      <c r="M1150" s="201">
        <v>11.389451282758756</v>
      </c>
      <c r="N1150" s="201">
        <v>0</v>
      </c>
      <c r="O1150" s="201">
        <v>0.66554773312055548</v>
      </c>
      <c r="P1150" s="201"/>
      <c r="Q1150" s="145"/>
      <c r="R1150" s="89">
        <v>11.528654847579395</v>
      </c>
      <c r="S1150" s="59">
        <v>11.528654847579395</v>
      </c>
      <c r="T1150" s="59">
        <v>0</v>
      </c>
      <c r="U1150" s="59">
        <v>0</v>
      </c>
      <c r="V1150" s="59">
        <v>0</v>
      </c>
      <c r="W1150" s="59">
        <v>10.891937273050182</v>
      </c>
      <c r="X1150" s="59">
        <v>0</v>
      </c>
      <c r="Y1150" s="59">
        <v>0.63671757452921196</v>
      </c>
      <c r="Z1150" s="59"/>
    </row>
    <row r="1151" spans="1:26">
      <c r="A1151" s="93" t="s">
        <v>1478</v>
      </c>
      <c r="B1151" s="93" t="s">
        <v>53</v>
      </c>
      <c r="C1151" s="93" t="s">
        <v>118</v>
      </c>
      <c r="D1151" s="143">
        <v>2015</v>
      </c>
      <c r="E1151" s="143" t="s">
        <v>713</v>
      </c>
      <c r="F1151" s="143" t="s">
        <v>105</v>
      </c>
      <c r="G1151" s="145"/>
      <c r="H1151" s="125">
        <v>0</v>
      </c>
      <c r="I1151" s="201">
        <v>0</v>
      </c>
      <c r="J1151" s="201">
        <v>0</v>
      </c>
      <c r="K1151" s="201">
        <v>0</v>
      </c>
      <c r="L1151" s="201">
        <v>0</v>
      </c>
      <c r="M1151" s="201">
        <v>0</v>
      </c>
      <c r="N1151" s="201">
        <v>0</v>
      </c>
      <c r="O1151" s="201">
        <v>0</v>
      </c>
      <c r="P1151" s="201"/>
      <c r="Q1151" s="145"/>
      <c r="R1151" s="89">
        <v>0</v>
      </c>
      <c r="S1151" s="59">
        <v>0</v>
      </c>
      <c r="T1151" s="59">
        <v>0</v>
      </c>
      <c r="U1151" s="59">
        <v>0</v>
      </c>
      <c r="V1151" s="59">
        <v>0</v>
      </c>
      <c r="W1151" s="59">
        <v>0</v>
      </c>
      <c r="X1151" s="59">
        <v>0</v>
      </c>
      <c r="Y1151" s="59">
        <v>0</v>
      </c>
      <c r="Z1151" s="59"/>
    </row>
    <row r="1152" spans="1:26">
      <c r="A1152" s="93" t="s">
        <v>1480</v>
      </c>
      <c r="B1152" s="93" t="s">
        <v>53</v>
      </c>
      <c r="C1152" s="93" t="s">
        <v>118</v>
      </c>
      <c r="D1152" s="143">
        <v>2015</v>
      </c>
      <c r="E1152" s="143" t="s">
        <v>713</v>
      </c>
      <c r="F1152" s="143" t="s">
        <v>106</v>
      </c>
      <c r="G1152" s="145"/>
      <c r="H1152" s="125">
        <v>0</v>
      </c>
      <c r="I1152" s="201">
        <v>0</v>
      </c>
      <c r="J1152" s="201">
        <v>0</v>
      </c>
      <c r="K1152" s="201">
        <v>0</v>
      </c>
      <c r="L1152" s="201">
        <v>0</v>
      </c>
      <c r="M1152" s="201">
        <v>0</v>
      </c>
      <c r="N1152" s="201">
        <v>0</v>
      </c>
      <c r="O1152" s="201">
        <v>0</v>
      </c>
      <c r="P1152" s="201"/>
      <c r="Q1152" s="145"/>
      <c r="R1152" s="89">
        <v>0</v>
      </c>
      <c r="S1152" s="59">
        <v>0</v>
      </c>
      <c r="T1152" s="59">
        <v>0</v>
      </c>
      <c r="U1152" s="59">
        <v>0</v>
      </c>
      <c r="V1152" s="59">
        <v>0</v>
      </c>
      <c r="W1152" s="59">
        <v>0</v>
      </c>
      <c r="X1152" s="59">
        <v>0</v>
      </c>
      <c r="Y1152" s="59">
        <v>0</v>
      </c>
      <c r="Z1152" s="59"/>
    </row>
    <row r="1153" spans="1:26">
      <c r="A1153" s="93" t="s">
        <v>1481</v>
      </c>
      <c r="B1153" s="93" t="s">
        <v>53</v>
      </c>
      <c r="C1153" s="93" t="s">
        <v>118</v>
      </c>
      <c r="D1153" s="143">
        <v>2015</v>
      </c>
      <c r="E1153" s="143" t="s">
        <v>713</v>
      </c>
      <c r="F1153" s="143" t="s">
        <v>4</v>
      </c>
      <c r="G1153" s="145"/>
      <c r="H1153" s="125">
        <v>2.7656124243067137</v>
      </c>
      <c r="I1153" s="201">
        <v>2.7656124243067137</v>
      </c>
      <c r="J1153" s="201">
        <v>0</v>
      </c>
      <c r="K1153" s="201">
        <v>0</v>
      </c>
      <c r="L1153" s="201">
        <v>0</v>
      </c>
      <c r="M1153" s="201">
        <v>2.6172629323285719</v>
      </c>
      <c r="N1153" s="201">
        <v>0</v>
      </c>
      <c r="O1153" s="201">
        <v>0.14834949197814171</v>
      </c>
      <c r="P1153" s="201"/>
      <c r="Q1153" s="145"/>
      <c r="R1153" s="89">
        <v>2.0568729780843862</v>
      </c>
      <c r="S1153" s="59">
        <v>2.0568729780843862</v>
      </c>
      <c r="T1153" s="59">
        <v>0</v>
      </c>
      <c r="U1153" s="59">
        <v>0</v>
      </c>
      <c r="V1153" s="59">
        <v>0</v>
      </c>
      <c r="W1153" s="59">
        <v>1.94622381748605</v>
      </c>
      <c r="X1153" s="59">
        <v>0</v>
      </c>
      <c r="Y1153" s="59">
        <v>0.11064916059833614</v>
      </c>
      <c r="Z1153" s="59"/>
    </row>
    <row r="1154" spans="1:26">
      <c r="A1154" s="93" t="s">
        <v>1483</v>
      </c>
      <c r="B1154" s="93" t="s">
        <v>53</v>
      </c>
      <c r="C1154" s="93" t="s">
        <v>118</v>
      </c>
      <c r="D1154" s="143">
        <v>2015</v>
      </c>
      <c r="E1154" s="143" t="s">
        <v>713</v>
      </c>
      <c r="F1154" s="143" t="s">
        <v>84</v>
      </c>
      <c r="G1154" s="145"/>
      <c r="H1154" s="125">
        <v>1.0293765396768553</v>
      </c>
      <c r="I1154" s="201">
        <v>1.0293765396768553</v>
      </c>
      <c r="J1154" s="201">
        <v>0</v>
      </c>
      <c r="K1154" s="201">
        <v>0</v>
      </c>
      <c r="L1154" s="201">
        <v>0</v>
      </c>
      <c r="M1154" s="201">
        <v>0.96877749887622333</v>
      </c>
      <c r="N1154" s="201">
        <v>0</v>
      </c>
      <c r="O1154" s="201">
        <v>6.0599040800631984E-2</v>
      </c>
      <c r="P1154" s="201"/>
      <c r="Q1154" s="145"/>
      <c r="R1154" s="89">
        <v>0.93999089693371185</v>
      </c>
      <c r="S1154" s="59">
        <v>0.93999089693371185</v>
      </c>
      <c r="T1154" s="59">
        <v>0</v>
      </c>
      <c r="U1154" s="59">
        <v>0</v>
      </c>
      <c r="V1154" s="59">
        <v>0</v>
      </c>
      <c r="W1154" s="59">
        <v>0.88449831217872621</v>
      </c>
      <c r="X1154" s="59">
        <v>0</v>
      </c>
      <c r="Y1154" s="59">
        <v>5.5492584754985627E-2</v>
      </c>
      <c r="Z1154" s="59"/>
    </row>
    <row r="1155" spans="1:26">
      <c r="A1155" s="93" t="s">
        <v>1485</v>
      </c>
      <c r="B1155" s="93" t="s">
        <v>53</v>
      </c>
      <c r="C1155" s="93" t="s">
        <v>118</v>
      </c>
      <c r="D1155" s="143">
        <v>2015</v>
      </c>
      <c r="E1155" s="143" t="s">
        <v>713</v>
      </c>
      <c r="F1155" s="143" t="s">
        <v>109</v>
      </c>
      <c r="G1155" s="145"/>
      <c r="H1155" s="125">
        <v>0.47829654864459203</v>
      </c>
      <c r="I1155" s="201">
        <v>0.47829654864459203</v>
      </c>
      <c r="J1155" s="201">
        <v>0</v>
      </c>
      <c r="K1155" s="201">
        <v>0</v>
      </c>
      <c r="L1155" s="201">
        <v>0</v>
      </c>
      <c r="M1155" s="201">
        <v>0.44918601391069651</v>
      </c>
      <c r="N1155" s="201">
        <v>0</v>
      </c>
      <c r="O1155" s="201">
        <v>2.9110534733895514E-2</v>
      </c>
      <c r="P1155" s="201"/>
      <c r="Q1155" s="145"/>
      <c r="R1155" s="89">
        <v>1.1070650424210251</v>
      </c>
      <c r="S1155" s="59">
        <v>1.1070650424210251</v>
      </c>
      <c r="T1155" s="59">
        <v>0</v>
      </c>
      <c r="U1155" s="59">
        <v>0</v>
      </c>
      <c r="V1155" s="59">
        <v>0</v>
      </c>
      <c r="W1155" s="59">
        <v>1.0398097952016236</v>
      </c>
      <c r="X1155" s="59">
        <v>0</v>
      </c>
      <c r="Y1155" s="59">
        <v>6.7255247219401446E-2</v>
      </c>
      <c r="Z1155" s="59"/>
    </row>
    <row r="1156" spans="1:26">
      <c r="A1156" s="93" t="s">
        <v>1486</v>
      </c>
      <c r="B1156" s="93" t="s">
        <v>53</v>
      </c>
      <c r="C1156" s="93" t="s">
        <v>118</v>
      </c>
      <c r="D1156" s="143">
        <v>2015</v>
      </c>
      <c r="E1156" s="143" t="s">
        <v>713</v>
      </c>
      <c r="F1156" s="143" t="s">
        <v>147</v>
      </c>
      <c r="G1156" s="145"/>
      <c r="H1156" s="125">
        <v>0</v>
      </c>
      <c r="I1156" s="201">
        <v>0</v>
      </c>
      <c r="J1156" s="201">
        <v>0</v>
      </c>
      <c r="K1156" s="201">
        <v>0</v>
      </c>
      <c r="L1156" s="201">
        <v>0</v>
      </c>
      <c r="M1156" s="201">
        <v>0</v>
      </c>
      <c r="N1156" s="201">
        <v>0</v>
      </c>
      <c r="O1156" s="201">
        <v>0</v>
      </c>
      <c r="P1156" s="201"/>
      <c r="Q1156" s="145"/>
      <c r="R1156" s="89">
        <v>0</v>
      </c>
      <c r="S1156" s="59">
        <v>0</v>
      </c>
      <c r="T1156" s="59">
        <v>0</v>
      </c>
      <c r="U1156" s="59">
        <v>0</v>
      </c>
      <c r="V1156" s="59">
        <v>0</v>
      </c>
      <c r="W1156" s="59">
        <v>0</v>
      </c>
      <c r="X1156" s="59">
        <v>0</v>
      </c>
      <c r="Y1156" s="59">
        <v>0</v>
      </c>
      <c r="Z1156" s="59"/>
    </row>
    <row r="1157" spans="1:26">
      <c r="A1157" s="93" t="s">
        <v>1487</v>
      </c>
      <c r="B1157" s="93" t="s">
        <v>53</v>
      </c>
      <c r="C1157" s="93" t="s">
        <v>118</v>
      </c>
      <c r="D1157" s="143">
        <v>2015</v>
      </c>
      <c r="E1157" s="143" t="s">
        <v>713</v>
      </c>
      <c r="F1157" s="143" t="s">
        <v>144</v>
      </c>
      <c r="G1157" s="145"/>
      <c r="H1157" s="125">
        <v>0</v>
      </c>
      <c r="I1157" s="201">
        <v>0</v>
      </c>
      <c r="J1157" s="201">
        <v>0</v>
      </c>
      <c r="K1157" s="201">
        <v>0</v>
      </c>
      <c r="L1157" s="201">
        <v>0</v>
      </c>
      <c r="M1157" s="201">
        <v>0</v>
      </c>
      <c r="N1157" s="201">
        <v>0</v>
      </c>
      <c r="O1157" s="201">
        <v>0</v>
      </c>
      <c r="P1157" s="201"/>
      <c r="Q1157" s="145"/>
      <c r="R1157" s="89">
        <v>0</v>
      </c>
      <c r="S1157" s="59">
        <v>0</v>
      </c>
      <c r="T1157" s="59">
        <v>0</v>
      </c>
      <c r="U1157" s="59">
        <v>0</v>
      </c>
      <c r="V1157" s="59">
        <v>0</v>
      </c>
      <c r="W1157" s="59">
        <v>0</v>
      </c>
      <c r="X1157" s="59">
        <v>0</v>
      </c>
      <c r="Y1157" s="59">
        <v>0</v>
      </c>
      <c r="Z1157" s="59"/>
    </row>
    <row r="1158" spans="1:26">
      <c r="A1158" s="93" t="s">
        <v>1488</v>
      </c>
      <c r="B1158" s="93" t="s">
        <v>53</v>
      </c>
      <c r="C1158" s="93" t="s">
        <v>118</v>
      </c>
      <c r="D1158" s="143">
        <v>2015</v>
      </c>
      <c r="E1158" s="143" t="s">
        <v>713</v>
      </c>
      <c r="F1158" s="143" t="s">
        <v>88</v>
      </c>
      <c r="G1158" s="145"/>
      <c r="H1158" s="125">
        <v>0</v>
      </c>
      <c r="I1158" s="201">
        <v>0</v>
      </c>
      <c r="J1158" s="201">
        <v>0</v>
      </c>
      <c r="K1158" s="201">
        <v>0</v>
      </c>
      <c r="L1158" s="201">
        <v>0</v>
      </c>
      <c r="M1158" s="201">
        <v>0</v>
      </c>
      <c r="N1158" s="201">
        <v>0</v>
      </c>
      <c r="O1158" s="201">
        <v>0</v>
      </c>
      <c r="P1158" s="201"/>
      <c r="Q1158" s="145"/>
      <c r="R1158" s="89">
        <v>0</v>
      </c>
      <c r="S1158" s="59">
        <v>0</v>
      </c>
      <c r="T1158" s="59">
        <v>0</v>
      </c>
      <c r="U1158" s="59">
        <v>0</v>
      </c>
      <c r="V1158" s="59">
        <v>0</v>
      </c>
      <c r="W1158" s="59">
        <v>0</v>
      </c>
      <c r="X1158" s="59">
        <v>0</v>
      </c>
      <c r="Y1158" s="59">
        <v>0</v>
      </c>
      <c r="Z1158" s="59"/>
    </row>
    <row r="1159" spans="1:26">
      <c r="A1159" s="93" t="s">
        <v>1490</v>
      </c>
      <c r="B1159" s="93" t="s">
        <v>53</v>
      </c>
      <c r="C1159" s="93" t="s">
        <v>118</v>
      </c>
      <c r="D1159" s="143">
        <v>2015</v>
      </c>
      <c r="E1159" s="143" t="s">
        <v>713</v>
      </c>
      <c r="F1159" s="143" t="s">
        <v>89</v>
      </c>
      <c r="G1159" s="145"/>
      <c r="H1159" s="125">
        <v>0</v>
      </c>
      <c r="I1159" s="201">
        <v>0</v>
      </c>
      <c r="J1159" s="201">
        <v>0</v>
      </c>
      <c r="K1159" s="201">
        <v>0</v>
      </c>
      <c r="L1159" s="201">
        <v>0</v>
      </c>
      <c r="M1159" s="201">
        <v>0</v>
      </c>
      <c r="N1159" s="201">
        <v>0</v>
      </c>
      <c r="O1159" s="201">
        <v>0</v>
      </c>
      <c r="P1159" s="201"/>
      <c r="Q1159" s="145"/>
      <c r="R1159" s="89">
        <v>0</v>
      </c>
      <c r="S1159" s="59">
        <v>0</v>
      </c>
      <c r="T1159" s="59">
        <v>0</v>
      </c>
      <c r="U1159" s="59">
        <v>0</v>
      </c>
      <c r="V1159" s="59">
        <v>0</v>
      </c>
      <c r="W1159" s="59">
        <v>0</v>
      </c>
      <c r="X1159" s="59">
        <v>0</v>
      </c>
      <c r="Y1159" s="59">
        <v>0</v>
      </c>
      <c r="Z1159" s="59"/>
    </row>
    <row r="1160" spans="1:26">
      <c r="A1160" s="93" t="s">
        <v>1493</v>
      </c>
      <c r="B1160" s="93" t="s">
        <v>55</v>
      </c>
      <c r="C1160" s="93" t="s">
        <v>119</v>
      </c>
      <c r="D1160" s="143">
        <v>2015</v>
      </c>
      <c r="E1160" s="143" t="s">
        <v>713</v>
      </c>
      <c r="F1160" s="143" t="s">
        <v>8</v>
      </c>
      <c r="G1160" s="145"/>
      <c r="H1160" s="125">
        <v>9.7835694621196563</v>
      </c>
      <c r="I1160" s="201">
        <v>7.5780234360776824</v>
      </c>
      <c r="J1160" s="201">
        <v>2.2055460260419739</v>
      </c>
      <c r="K1160" s="201">
        <v>1.149646283937293</v>
      </c>
      <c r="L1160" s="201">
        <v>0.77097614522663283</v>
      </c>
      <c r="M1160" s="201">
        <v>4.6187988206190482</v>
      </c>
      <c r="N1160" s="201">
        <v>1.4345698808153409</v>
      </c>
      <c r="O1160" s="201">
        <v>1.8095783315213414</v>
      </c>
      <c r="P1160" s="201"/>
      <c r="Q1160" s="145"/>
      <c r="R1160" s="89">
        <v>11.678936945575678</v>
      </c>
      <c r="S1160" s="59">
        <v>6.4071029650025251</v>
      </c>
      <c r="T1160" s="59">
        <v>5.2718339805731524</v>
      </c>
      <c r="U1160" s="59">
        <v>1.0466609698221925</v>
      </c>
      <c r="V1160" s="59">
        <v>0.77097614522663283</v>
      </c>
      <c r="W1160" s="59">
        <v>3.8386946123763908</v>
      </c>
      <c r="X1160" s="59">
        <v>3.7298816901198864</v>
      </c>
      <c r="Y1160" s="59">
        <v>1.5217473828039418</v>
      </c>
      <c r="Z1160" s="59"/>
    </row>
    <row r="1161" spans="1:26">
      <c r="A1161" s="93" t="s">
        <v>1495</v>
      </c>
      <c r="B1161" s="93" t="s">
        <v>55</v>
      </c>
      <c r="C1161" s="93" t="s">
        <v>119</v>
      </c>
      <c r="D1161" s="143">
        <v>2015</v>
      </c>
      <c r="E1161" s="143" t="s">
        <v>713</v>
      </c>
      <c r="F1161" s="143" t="s">
        <v>2</v>
      </c>
      <c r="G1161" s="145"/>
      <c r="H1161" s="125">
        <v>2.6023957449762518</v>
      </c>
      <c r="I1161" s="201">
        <v>2.6023957449762518</v>
      </c>
      <c r="J1161" s="201">
        <v>0</v>
      </c>
      <c r="K1161" s="201">
        <v>0</v>
      </c>
      <c r="L1161" s="201">
        <v>0</v>
      </c>
      <c r="M1161" s="201">
        <v>1.8717623263872021</v>
      </c>
      <c r="N1161" s="201">
        <v>0</v>
      </c>
      <c r="O1161" s="201">
        <v>0.73063341858904973</v>
      </c>
      <c r="P1161" s="201"/>
      <c r="Q1161" s="145"/>
      <c r="R1161" s="89">
        <v>2.1764912245402996</v>
      </c>
      <c r="S1161" s="59">
        <v>2.1764912245402996</v>
      </c>
      <c r="T1161" s="59">
        <v>0</v>
      </c>
      <c r="U1161" s="59">
        <v>0</v>
      </c>
      <c r="V1161" s="59">
        <v>0</v>
      </c>
      <c r="W1161" s="59">
        <v>1.5653059670104097</v>
      </c>
      <c r="X1161" s="59">
        <v>0</v>
      </c>
      <c r="Y1161" s="59">
        <v>0.61118525752988972</v>
      </c>
      <c r="Z1161" s="59"/>
    </row>
    <row r="1162" spans="1:26">
      <c r="A1162" s="93" t="s">
        <v>1497</v>
      </c>
      <c r="B1162" s="93" t="s">
        <v>55</v>
      </c>
      <c r="C1162" s="93" t="s">
        <v>119</v>
      </c>
      <c r="D1162" s="143">
        <v>2015</v>
      </c>
      <c r="E1162" s="143" t="s">
        <v>713</v>
      </c>
      <c r="F1162" s="143" t="s">
        <v>3</v>
      </c>
      <c r="G1162" s="145"/>
      <c r="H1162" s="125">
        <v>1.7261026431571516</v>
      </c>
      <c r="I1162" s="201">
        <v>1.7261026431571516</v>
      </c>
      <c r="J1162" s="201">
        <v>0</v>
      </c>
      <c r="K1162" s="201">
        <v>0</v>
      </c>
      <c r="L1162" s="201">
        <v>0</v>
      </c>
      <c r="M1162" s="201">
        <v>1.2408505715897791</v>
      </c>
      <c r="N1162" s="201">
        <v>0</v>
      </c>
      <c r="O1162" s="201">
        <v>0.48525207156737254</v>
      </c>
      <c r="P1162" s="201"/>
      <c r="Q1162" s="145"/>
      <c r="R1162" s="89">
        <v>1.307448860778629</v>
      </c>
      <c r="S1162" s="59">
        <v>1.307448860778629</v>
      </c>
      <c r="T1162" s="59">
        <v>0</v>
      </c>
      <c r="U1162" s="59">
        <v>0</v>
      </c>
      <c r="V1162" s="59">
        <v>0</v>
      </c>
      <c r="W1162" s="59">
        <v>0.93991410586479751</v>
      </c>
      <c r="X1162" s="59">
        <v>0</v>
      </c>
      <c r="Y1162" s="59">
        <v>0.36753475491383147</v>
      </c>
      <c r="Z1162" s="59"/>
    </row>
    <row r="1163" spans="1:26">
      <c r="A1163" s="93" t="s">
        <v>1499</v>
      </c>
      <c r="B1163" s="93" t="s">
        <v>55</v>
      </c>
      <c r="C1163" s="93" t="s">
        <v>119</v>
      </c>
      <c r="D1163" s="143">
        <v>2015</v>
      </c>
      <c r="E1163" s="143" t="s">
        <v>713</v>
      </c>
      <c r="F1163" s="143" t="s">
        <v>5</v>
      </c>
      <c r="G1163" s="145"/>
      <c r="H1163" s="125">
        <v>8.0397002401888528E-4</v>
      </c>
      <c r="I1163" s="201">
        <v>8.0397002401888528E-4</v>
      </c>
      <c r="J1163" s="201">
        <v>0</v>
      </c>
      <c r="K1163" s="201">
        <v>0</v>
      </c>
      <c r="L1163" s="201">
        <v>0</v>
      </c>
      <c r="M1163" s="201">
        <v>5.3375515173630333E-4</v>
      </c>
      <c r="N1163" s="201">
        <v>0</v>
      </c>
      <c r="O1163" s="201">
        <v>2.7021487228258195E-4</v>
      </c>
      <c r="P1163" s="201"/>
      <c r="Q1163" s="145"/>
      <c r="R1163" s="89">
        <v>5.2022367896311403E-4</v>
      </c>
      <c r="S1163" s="59">
        <v>5.2022367896311403E-4</v>
      </c>
      <c r="T1163" s="59">
        <v>0</v>
      </c>
      <c r="U1163" s="59">
        <v>0</v>
      </c>
      <c r="V1163" s="59">
        <v>0</v>
      </c>
      <c r="W1163" s="59">
        <v>3.4520665176432581E-4</v>
      </c>
      <c r="X1163" s="59">
        <v>0</v>
      </c>
      <c r="Y1163" s="59">
        <v>1.7501702719878822E-4</v>
      </c>
      <c r="Z1163" s="59"/>
    </row>
    <row r="1164" spans="1:26">
      <c r="A1164" s="93" t="s">
        <v>1501</v>
      </c>
      <c r="B1164" s="93" t="s">
        <v>55</v>
      </c>
      <c r="C1164" s="93" t="s">
        <v>119</v>
      </c>
      <c r="D1164" s="143">
        <v>2015</v>
      </c>
      <c r="E1164" s="143" t="s">
        <v>713</v>
      </c>
      <c r="F1164" s="143" t="s">
        <v>6</v>
      </c>
      <c r="G1164" s="145"/>
      <c r="H1164" s="125">
        <v>3.8854749354658624</v>
      </c>
      <c r="I1164" s="201">
        <v>1.6799289094238885</v>
      </c>
      <c r="J1164" s="201">
        <v>2.2055460260419739</v>
      </c>
      <c r="K1164" s="201">
        <v>1.149646283937293</v>
      </c>
      <c r="L1164" s="201">
        <v>0.77097614522663283</v>
      </c>
      <c r="M1164" s="201">
        <v>0.38192656174115852</v>
      </c>
      <c r="N1164" s="201">
        <v>1.4345698808153409</v>
      </c>
      <c r="O1164" s="201">
        <v>0.14835606374543717</v>
      </c>
      <c r="P1164" s="201"/>
      <c r="Q1164" s="145"/>
      <c r="R1164" s="89">
        <v>6.8555080500407151</v>
      </c>
      <c r="S1164" s="59">
        <v>1.5836740694675622</v>
      </c>
      <c r="T1164" s="59">
        <v>5.2718339805731524</v>
      </c>
      <c r="U1164" s="59">
        <v>1.0466609698221925</v>
      </c>
      <c r="V1164" s="59">
        <v>0.77097614522663283</v>
      </c>
      <c r="W1164" s="59">
        <v>0.37428803050633563</v>
      </c>
      <c r="X1164" s="59">
        <v>3.7298816901198864</v>
      </c>
      <c r="Y1164" s="59">
        <v>0.16272506913903412</v>
      </c>
      <c r="Z1164" s="59"/>
    </row>
    <row r="1165" spans="1:26">
      <c r="A1165" s="93" t="s">
        <v>1503</v>
      </c>
      <c r="B1165" s="93" t="s">
        <v>55</v>
      </c>
      <c r="C1165" s="93" t="s">
        <v>119</v>
      </c>
      <c r="D1165" s="143">
        <v>2015</v>
      </c>
      <c r="E1165" s="143" t="s">
        <v>713</v>
      </c>
      <c r="F1165" s="143" t="s">
        <v>12</v>
      </c>
      <c r="G1165" s="145"/>
      <c r="H1165" s="125">
        <v>0.28984191818635779</v>
      </c>
      <c r="I1165" s="201">
        <v>0.28984191818635779</v>
      </c>
      <c r="J1165" s="201">
        <v>0</v>
      </c>
      <c r="K1165" s="201">
        <v>0</v>
      </c>
      <c r="L1165" s="201">
        <v>0</v>
      </c>
      <c r="M1165" s="201">
        <v>0.20939294256654922</v>
      </c>
      <c r="N1165" s="201">
        <v>0</v>
      </c>
      <c r="O1165" s="201">
        <v>8.0448975619808571E-2</v>
      </c>
      <c r="P1165" s="201"/>
      <c r="Q1165" s="145"/>
      <c r="R1165" s="89">
        <v>0.27806541232514759</v>
      </c>
      <c r="S1165" s="59">
        <v>0.27806541232514759</v>
      </c>
      <c r="T1165" s="59">
        <v>0</v>
      </c>
      <c r="U1165" s="59">
        <v>0</v>
      </c>
      <c r="V1165" s="59">
        <v>0</v>
      </c>
      <c r="W1165" s="59">
        <v>0.20088387811176522</v>
      </c>
      <c r="X1165" s="59">
        <v>0</v>
      </c>
      <c r="Y1165" s="59">
        <v>7.7181534213382377E-2</v>
      </c>
      <c r="Z1165" s="59"/>
    </row>
    <row r="1166" spans="1:26">
      <c r="A1166" s="93" t="s">
        <v>1505</v>
      </c>
      <c r="B1166" s="93" t="s">
        <v>55</v>
      </c>
      <c r="C1166" s="93" t="s">
        <v>119</v>
      </c>
      <c r="D1166" s="143">
        <v>2015</v>
      </c>
      <c r="E1166" s="143" t="s">
        <v>713</v>
      </c>
      <c r="F1166" s="143" t="s">
        <v>105</v>
      </c>
      <c r="G1166" s="145"/>
      <c r="H1166" s="125">
        <v>0</v>
      </c>
      <c r="I1166" s="201">
        <v>0</v>
      </c>
      <c r="J1166" s="201">
        <v>0</v>
      </c>
      <c r="K1166" s="201">
        <v>0</v>
      </c>
      <c r="L1166" s="201">
        <v>0</v>
      </c>
      <c r="M1166" s="201">
        <v>0</v>
      </c>
      <c r="N1166" s="201">
        <v>0</v>
      </c>
      <c r="O1166" s="201">
        <v>0</v>
      </c>
      <c r="P1166" s="201"/>
      <c r="Q1166" s="145"/>
      <c r="R1166" s="89">
        <v>0</v>
      </c>
      <c r="S1166" s="59">
        <v>0</v>
      </c>
      <c r="T1166" s="59">
        <v>0</v>
      </c>
      <c r="U1166" s="59">
        <v>0</v>
      </c>
      <c r="V1166" s="59">
        <v>0</v>
      </c>
      <c r="W1166" s="59">
        <v>0</v>
      </c>
      <c r="X1166" s="59">
        <v>0</v>
      </c>
      <c r="Y1166" s="59">
        <v>0</v>
      </c>
      <c r="Z1166" s="59"/>
    </row>
    <row r="1167" spans="1:26">
      <c r="A1167" s="93" t="s">
        <v>1507</v>
      </c>
      <c r="B1167" s="93" t="s">
        <v>55</v>
      </c>
      <c r="C1167" s="93" t="s">
        <v>119</v>
      </c>
      <c r="D1167" s="143">
        <v>2015</v>
      </c>
      <c r="E1167" s="143" t="s">
        <v>713</v>
      </c>
      <c r="F1167" s="143" t="s">
        <v>106</v>
      </c>
      <c r="G1167" s="145"/>
      <c r="H1167" s="125">
        <v>0</v>
      </c>
      <c r="I1167" s="201">
        <v>0</v>
      </c>
      <c r="J1167" s="201">
        <v>0</v>
      </c>
      <c r="K1167" s="201">
        <v>0</v>
      </c>
      <c r="L1167" s="201">
        <v>0</v>
      </c>
      <c r="M1167" s="201">
        <v>0</v>
      </c>
      <c r="N1167" s="201">
        <v>0</v>
      </c>
      <c r="O1167" s="201">
        <v>0</v>
      </c>
      <c r="P1167" s="201"/>
      <c r="Q1167" s="145"/>
      <c r="R1167" s="89">
        <v>0</v>
      </c>
      <c r="S1167" s="59">
        <v>0</v>
      </c>
      <c r="T1167" s="59">
        <v>0</v>
      </c>
      <c r="U1167" s="59">
        <v>0</v>
      </c>
      <c r="V1167" s="59">
        <v>0</v>
      </c>
      <c r="W1167" s="59">
        <v>0</v>
      </c>
      <c r="X1167" s="59">
        <v>0</v>
      </c>
      <c r="Y1167" s="59">
        <v>0</v>
      </c>
      <c r="Z1167" s="59"/>
    </row>
    <row r="1168" spans="1:26">
      <c r="A1168" s="93" t="s">
        <v>1508</v>
      </c>
      <c r="B1168" s="93" t="s">
        <v>55</v>
      </c>
      <c r="C1168" s="93" t="s">
        <v>119</v>
      </c>
      <c r="D1168" s="143">
        <v>2015</v>
      </c>
      <c r="E1168" s="143" t="s">
        <v>713</v>
      </c>
      <c r="F1168" s="143" t="s">
        <v>4</v>
      </c>
      <c r="G1168" s="145"/>
      <c r="H1168" s="125">
        <v>1.0058101977044838</v>
      </c>
      <c r="I1168" s="201">
        <v>1.0058101977044838</v>
      </c>
      <c r="J1168" s="201">
        <v>0</v>
      </c>
      <c r="K1168" s="201">
        <v>0</v>
      </c>
      <c r="L1168" s="201">
        <v>0</v>
      </c>
      <c r="M1168" s="201">
        <v>0.72168477408344955</v>
      </c>
      <c r="N1168" s="201">
        <v>0</v>
      </c>
      <c r="O1168" s="201">
        <v>0.28412542362103427</v>
      </c>
      <c r="P1168" s="201"/>
      <c r="Q1168" s="145"/>
      <c r="R1168" s="89">
        <v>0.76424909008805209</v>
      </c>
      <c r="S1168" s="59">
        <v>0.76424909008805209</v>
      </c>
      <c r="T1168" s="59">
        <v>0</v>
      </c>
      <c r="U1168" s="59">
        <v>0</v>
      </c>
      <c r="V1168" s="59">
        <v>0</v>
      </c>
      <c r="W1168" s="59">
        <v>0.54811451165070746</v>
      </c>
      <c r="X1168" s="59">
        <v>0</v>
      </c>
      <c r="Y1168" s="59">
        <v>0.21613457843734457</v>
      </c>
      <c r="Z1168" s="59"/>
    </row>
    <row r="1169" spans="1:26">
      <c r="A1169" s="93" t="s">
        <v>1510</v>
      </c>
      <c r="B1169" s="93" t="s">
        <v>55</v>
      </c>
      <c r="C1169" s="93" t="s">
        <v>119</v>
      </c>
      <c r="D1169" s="143">
        <v>2015</v>
      </c>
      <c r="E1169" s="143" t="s">
        <v>713</v>
      </c>
      <c r="F1169" s="143" t="s">
        <v>84</v>
      </c>
      <c r="G1169" s="145"/>
      <c r="H1169" s="125">
        <v>0.21250365110482561</v>
      </c>
      <c r="I1169" s="201">
        <v>0.21250365110482561</v>
      </c>
      <c r="J1169" s="201">
        <v>0</v>
      </c>
      <c r="K1169" s="201">
        <v>0</v>
      </c>
      <c r="L1169" s="201">
        <v>0</v>
      </c>
      <c r="M1169" s="201">
        <v>0.14934761426664594</v>
      </c>
      <c r="N1169" s="201">
        <v>0</v>
      </c>
      <c r="O1169" s="201">
        <v>6.3156036838179677E-2</v>
      </c>
      <c r="P1169" s="201"/>
      <c r="Q1169" s="145"/>
      <c r="R1169" s="89">
        <v>0.17820805907259007</v>
      </c>
      <c r="S1169" s="59">
        <v>0.17820805907259007</v>
      </c>
      <c r="T1169" s="59">
        <v>0</v>
      </c>
      <c r="U1169" s="59">
        <v>0</v>
      </c>
      <c r="V1169" s="59">
        <v>0</v>
      </c>
      <c r="W1169" s="59">
        <v>0.12529169696339021</v>
      </c>
      <c r="X1169" s="59">
        <v>0</v>
      </c>
      <c r="Y1169" s="59">
        <v>5.291636210919988E-2</v>
      </c>
      <c r="Z1169" s="59"/>
    </row>
    <row r="1170" spans="1:26">
      <c r="A1170" s="93" t="s">
        <v>1512</v>
      </c>
      <c r="B1170" s="93" t="s">
        <v>55</v>
      </c>
      <c r="C1170" s="93" t="s">
        <v>119</v>
      </c>
      <c r="D1170" s="143">
        <v>2015</v>
      </c>
      <c r="E1170" s="143" t="s">
        <v>713</v>
      </c>
      <c r="F1170" s="143" t="s">
        <v>109</v>
      </c>
      <c r="G1170" s="145"/>
      <c r="H1170" s="125">
        <v>6.0636401500704304E-2</v>
      </c>
      <c r="I1170" s="201">
        <v>6.0636401500704304E-2</v>
      </c>
      <c r="J1170" s="201">
        <v>0</v>
      </c>
      <c r="K1170" s="201">
        <v>0</v>
      </c>
      <c r="L1170" s="201">
        <v>0</v>
      </c>
      <c r="M1170" s="201">
        <v>4.330027483252747E-2</v>
      </c>
      <c r="N1170" s="201">
        <v>0</v>
      </c>
      <c r="O1170" s="201">
        <v>1.7336126668176834E-2</v>
      </c>
      <c r="P1170" s="201"/>
      <c r="Q1170" s="145"/>
      <c r="R1170" s="89">
        <v>0.11844602505128085</v>
      </c>
      <c r="S1170" s="59">
        <v>0.11844602505128085</v>
      </c>
      <c r="T1170" s="59">
        <v>0</v>
      </c>
      <c r="U1170" s="59">
        <v>0</v>
      </c>
      <c r="V1170" s="59">
        <v>0</v>
      </c>
      <c r="W1170" s="59">
        <v>8.4551215617220343E-2</v>
      </c>
      <c r="X1170" s="59">
        <v>0</v>
      </c>
      <c r="Y1170" s="59">
        <v>3.3894809434060515E-2</v>
      </c>
      <c r="Z1170" s="59"/>
    </row>
    <row r="1171" spans="1:26">
      <c r="A1171" s="93" t="s">
        <v>1513</v>
      </c>
      <c r="B1171" s="93" t="s">
        <v>55</v>
      </c>
      <c r="C1171" s="93" t="s">
        <v>119</v>
      </c>
      <c r="D1171" s="143">
        <v>2015</v>
      </c>
      <c r="E1171" s="143" t="s">
        <v>713</v>
      </c>
      <c r="F1171" s="143" t="s">
        <v>147</v>
      </c>
      <c r="G1171" s="145"/>
      <c r="H1171" s="125">
        <v>0</v>
      </c>
      <c r="I1171" s="201">
        <v>0</v>
      </c>
      <c r="J1171" s="201">
        <v>0</v>
      </c>
      <c r="K1171" s="201">
        <v>0</v>
      </c>
      <c r="L1171" s="201">
        <v>0</v>
      </c>
      <c r="M1171" s="201">
        <v>0</v>
      </c>
      <c r="N1171" s="201">
        <v>0</v>
      </c>
      <c r="O1171" s="201">
        <v>0</v>
      </c>
      <c r="P1171" s="201"/>
      <c r="Q1171" s="145"/>
      <c r="R1171" s="89">
        <v>0</v>
      </c>
      <c r="S1171" s="59">
        <v>0</v>
      </c>
      <c r="T1171" s="59">
        <v>0</v>
      </c>
      <c r="U1171" s="59">
        <v>0</v>
      </c>
      <c r="V1171" s="59">
        <v>0</v>
      </c>
      <c r="W1171" s="59">
        <v>0</v>
      </c>
      <c r="X1171" s="59">
        <v>0</v>
      </c>
      <c r="Y1171" s="59">
        <v>0</v>
      </c>
      <c r="Z1171" s="59"/>
    </row>
    <row r="1172" spans="1:26">
      <c r="A1172" s="93" t="s">
        <v>1514</v>
      </c>
      <c r="B1172" s="93" t="s">
        <v>55</v>
      </c>
      <c r="C1172" s="93" t="s">
        <v>119</v>
      </c>
      <c r="D1172" s="143">
        <v>2015</v>
      </c>
      <c r="E1172" s="143" t="s">
        <v>713</v>
      </c>
      <c r="F1172" s="143" t="s">
        <v>144</v>
      </c>
      <c r="G1172" s="145"/>
      <c r="H1172" s="125">
        <v>0</v>
      </c>
      <c r="I1172" s="201">
        <v>0</v>
      </c>
      <c r="J1172" s="201">
        <v>0</v>
      </c>
      <c r="K1172" s="201">
        <v>0</v>
      </c>
      <c r="L1172" s="201">
        <v>0</v>
      </c>
      <c r="M1172" s="201">
        <v>0</v>
      </c>
      <c r="N1172" s="201">
        <v>0</v>
      </c>
      <c r="O1172" s="201">
        <v>0</v>
      </c>
      <c r="P1172" s="201"/>
      <c r="Q1172" s="145"/>
      <c r="R1172" s="89">
        <v>0</v>
      </c>
      <c r="S1172" s="59">
        <v>0</v>
      </c>
      <c r="T1172" s="59">
        <v>0</v>
      </c>
      <c r="U1172" s="59">
        <v>0</v>
      </c>
      <c r="V1172" s="59">
        <v>0</v>
      </c>
      <c r="W1172" s="59">
        <v>0</v>
      </c>
      <c r="X1172" s="59">
        <v>0</v>
      </c>
      <c r="Y1172" s="59">
        <v>0</v>
      </c>
      <c r="Z1172" s="59"/>
    </row>
    <row r="1173" spans="1:26">
      <c r="A1173" s="93" t="s">
        <v>1515</v>
      </c>
      <c r="B1173" s="93" t="s">
        <v>55</v>
      </c>
      <c r="C1173" s="93" t="s">
        <v>119</v>
      </c>
      <c r="D1173" s="143">
        <v>2015</v>
      </c>
      <c r="E1173" s="143" t="s">
        <v>713</v>
      </c>
      <c r="F1173" s="143" t="s">
        <v>88</v>
      </c>
      <c r="G1173" s="145"/>
      <c r="H1173" s="125">
        <v>0</v>
      </c>
      <c r="I1173" s="201">
        <v>0</v>
      </c>
      <c r="J1173" s="201">
        <v>0</v>
      </c>
      <c r="K1173" s="201">
        <v>0</v>
      </c>
      <c r="L1173" s="201">
        <v>0</v>
      </c>
      <c r="M1173" s="201">
        <v>0</v>
      </c>
      <c r="N1173" s="201">
        <v>0</v>
      </c>
      <c r="O1173" s="201">
        <v>0</v>
      </c>
      <c r="P1173" s="201"/>
      <c r="Q1173" s="145"/>
      <c r="R1173" s="89">
        <v>0</v>
      </c>
      <c r="S1173" s="59">
        <v>0</v>
      </c>
      <c r="T1173" s="59">
        <v>0</v>
      </c>
      <c r="U1173" s="59">
        <v>0</v>
      </c>
      <c r="V1173" s="59">
        <v>0</v>
      </c>
      <c r="W1173" s="59">
        <v>0</v>
      </c>
      <c r="X1173" s="59">
        <v>0</v>
      </c>
      <c r="Y1173" s="59">
        <v>0</v>
      </c>
      <c r="Z1173" s="59"/>
    </row>
    <row r="1174" spans="1:26">
      <c r="A1174" s="93" t="s">
        <v>1517</v>
      </c>
      <c r="B1174" s="93" t="s">
        <v>55</v>
      </c>
      <c r="C1174" s="93" t="s">
        <v>119</v>
      </c>
      <c r="D1174" s="143">
        <v>2015</v>
      </c>
      <c r="E1174" s="143" t="s">
        <v>713</v>
      </c>
      <c r="F1174" s="143" t="s">
        <v>89</v>
      </c>
      <c r="G1174" s="145"/>
      <c r="H1174" s="125">
        <v>0</v>
      </c>
      <c r="I1174" s="201">
        <v>0</v>
      </c>
      <c r="J1174" s="201">
        <v>0</v>
      </c>
      <c r="K1174" s="201">
        <v>0</v>
      </c>
      <c r="L1174" s="201">
        <v>0</v>
      </c>
      <c r="M1174" s="201">
        <v>0</v>
      </c>
      <c r="N1174" s="201">
        <v>0</v>
      </c>
      <c r="O1174" s="201">
        <v>0</v>
      </c>
      <c r="P1174" s="201"/>
      <c r="Q1174" s="145"/>
      <c r="R1174" s="89">
        <v>0</v>
      </c>
      <c r="S1174" s="59">
        <v>0</v>
      </c>
      <c r="T1174" s="59">
        <v>0</v>
      </c>
      <c r="U1174" s="59">
        <v>0</v>
      </c>
      <c r="V1174" s="59">
        <v>0</v>
      </c>
      <c r="W1174" s="59">
        <v>0</v>
      </c>
      <c r="X1174" s="59">
        <v>0</v>
      </c>
      <c r="Y1174" s="59">
        <v>0</v>
      </c>
      <c r="Z1174" s="59"/>
    </row>
    <row r="1175" spans="1:26">
      <c r="A1175" s="93" t="s">
        <v>1520</v>
      </c>
      <c r="B1175" s="93" t="s">
        <v>57</v>
      </c>
      <c r="C1175" s="93" t="s">
        <v>118</v>
      </c>
      <c r="D1175" s="143">
        <v>2015</v>
      </c>
      <c r="E1175" s="143" t="s">
        <v>713</v>
      </c>
      <c r="F1175" s="143" t="s">
        <v>8</v>
      </c>
      <c r="G1175" s="145"/>
      <c r="H1175" s="125">
        <v>16.291221260512831</v>
      </c>
      <c r="I1175" s="201">
        <v>15.020627708245001</v>
      </c>
      <c r="J1175" s="201">
        <v>1.2705935522678311</v>
      </c>
      <c r="K1175" s="201">
        <v>1.1282431896564726</v>
      </c>
      <c r="L1175" s="201">
        <v>0.59561292096624396</v>
      </c>
      <c r="M1175" s="201">
        <v>12.898964165599835</v>
      </c>
      <c r="N1175" s="201">
        <v>0.67498063130158714</v>
      </c>
      <c r="O1175" s="201">
        <v>0.99342035298869358</v>
      </c>
      <c r="P1175" s="201"/>
      <c r="Q1175" s="145"/>
      <c r="R1175" s="89">
        <v>15.285940371951025</v>
      </c>
      <c r="S1175" s="59">
        <v>12.339764888634411</v>
      </c>
      <c r="T1175" s="59">
        <v>2.9461754833166145</v>
      </c>
      <c r="U1175" s="59">
        <v>0.27791389844089631</v>
      </c>
      <c r="V1175" s="59">
        <v>0.59561292096624396</v>
      </c>
      <c r="W1175" s="59">
        <v>11.181683215558865</v>
      </c>
      <c r="X1175" s="59">
        <v>1.7549496413841266</v>
      </c>
      <c r="Y1175" s="59">
        <v>0.88016777463464924</v>
      </c>
      <c r="Z1175" s="59"/>
    </row>
    <row r="1176" spans="1:26">
      <c r="A1176" s="93" t="s">
        <v>1522</v>
      </c>
      <c r="B1176" s="93" t="s">
        <v>57</v>
      </c>
      <c r="C1176" s="93" t="s">
        <v>118</v>
      </c>
      <c r="D1176" s="143">
        <v>2015</v>
      </c>
      <c r="E1176" s="143" t="s">
        <v>713</v>
      </c>
      <c r="F1176" s="143" t="s">
        <v>2</v>
      </c>
      <c r="G1176" s="145"/>
      <c r="H1176" s="125">
        <v>9.5924713829629873</v>
      </c>
      <c r="I1176" s="201">
        <v>9.5924713829629873</v>
      </c>
      <c r="J1176" s="201">
        <v>0</v>
      </c>
      <c r="K1176" s="201">
        <v>0</v>
      </c>
      <c r="L1176" s="201">
        <v>0</v>
      </c>
      <c r="M1176" s="201">
        <v>8.9145999939433924</v>
      </c>
      <c r="N1176" s="201">
        <v>0</v>
      </c>
      <c r="O1176" s="201">
        <v>0.67787138901959509</v>
      </c>
      <c r="P1176" s="201"/>
      <c r="Q1176" s="145"/>
      <c r="R1176" s="89">
        <v>8.0166228200425724</v>
      </c>
      <c r="S1176" s="59">
        <v>8.0166228200425724</v>
      </c>
      <c r="T1176" s="59">
        <v>0</v>
      </c>
      <c r="U1176" s="59">
        <v>0</v>
      </c>
      <c r="V1176" s="59">
        <v>0</v>
      </c>
      <c r="W1176" s="59">
        <v>7.4487722284258702</v>
      </c>
      <c r="X1176" s="59">
        <v>0</v>
      </c>
      <c r="Y1176" s="59">
        <v>0.56785059161670226</v>
      </c>
      <c r="Z1176" s="59"/>
    </row>
    <row r="1177" spans="1:26">
      <c r="A1177" s="93" t="s">
        <v>1524</v>
      </c>
      <c r="B1177" s="93" t="s">
        <v>57</v>
      </c>
      <c r="C1177" s="93" t="s">
        <v>118</v>
      </c>
      <c r="D1177" s="143">
        <v>2015</v>
      </c>
      <c r="E1177" s="143" t="s">
        <v>713</v>
      </c>
      <c r="F1177" s="143" t="s">
        <v>3</v>
      </c>
      <c r="G1177" s="145"/>
      <c r="H1177" s="125">
        <v>0.89793449111369106</v>
      </c>
      <c r="I1177" s="201">
        <v>0.89793449111369106</v>
      </c>
      <c r="J1177" s="201">
        <v>0</v>
      </c>
      <c r="K1177" s="201">
        <v>0</v>
      </c>
      <c r="L1177" s="201">
        <v>0</v>
      </c>
      <c r="M1177" s="201">
        <v>0.83826939703709236</v>
      </c>
      <c r="N1177" s="201">
        <v>0</v>
      </c>
      <c r="O1177" s="201">
        <v>5.9665094076598681E-2</v>
      </c>
      <c r="P1177" s="201"/>
      <c r="Q1177" s="145"/>
      <c r="R1177" s="89">
        <v>0.68015375646373455</v>
      </c>
      <c r="S1177" s="59">
        <v>0.68015375646373455</v>
      </c>
      <c r="T1177" s="59">
        <v>0</v>
      </c>
      <c r="U1177" s="59">
        <v>0</v>
      </c>
      <c r="V1177" s="59">
        <v>0</v>
      </c>
      <c r="W1177" s="59">
        <v>0.63495716867450758</v>
      </c>
      <c r="X1177" s="59">
        <v>0</v>
      </c>
      <c r="Y1177" s="59">
        <v>4.5196587789226986E-2</v>
      </c>
      <c r="Z1177" s="59"/>
    </row>
    <row r="1178" spans="1:26">
      <c r="A1178" s="93" t="s">
        <v>1526</v>
      </c>
      <c r="B1178" s="93" t="s">
        <v>57</v>
      </c>
      <c r="C1178" s="93" t="s">
        <v>118</v>
      </c>
      <c r="D1178" s="143">
        <v>2015</v>
      </c>
      <c r="E1178" s="143" t="s">
        <v>713</v>
      </c>
      <c r="F1178" s="143" t="s">
        <v>5</v>
      </c>
      <c r="G1178" s="145"/>
      <c r="H1178" s="125">
        <v>0</v>
      </c>
      <c r="I1178" s="201">
        <v>0</v>
      </c>
      <c r="J1178" s="201">
        <v>0</v>
      </c>
      <c r="K1178" s="201">
        <v>0</v>
      </c>
      <c r="L1178" s="201">
        <v>0</v>
      </c>
      <c r="M1178" s="201">
        <v>0</v>
      </c>
      <c r="N1178" s="201">
        <v>0</v>
      </c>
      <c r="O1178" s="201">
        <v>0</v>
      </c>
      <c r="P1178" s="201"/>
      <c r="Q1178" s="145"/>
      <c r="R1178" s="89">
        <v>0</v>
      </c>
      <c r="S1178" s="59">
        <v>0</v>
      </c>
      <c r="T1178" s="59">
        <v>0</v>
      </c>
      <c r="U1178" s="59">
        <v>0</v>
      </c>
      <c r="V1178" s="59">
        <v>0</v>
      </c>
      <c r="W1178" s="59">
        <v>0</v>
      </c>
      <c r="X1178" s="59">
        <v>0</v>
      </c>
      <c r="Y1178" s="59">
        <v>0</v>
      </c>
      <c r="Z1178" s="59"/>
    </row>
    <row r="1179" spans="1:26">
      <c r="A1179" s="93" t="s">
        <v>1528</v>
      </c>
      <c r="B1179" s="93" t="s">
        <v>57</v>
      </c>
      <c r="C1179" s="93" t="s">
        <v>118</v>
      </c>
      <c r="D1179" s="143">
        <v>2015</v>
      </c>
      <c r="E1179" s="143" t="s">
        <v>713</v>
      </c>
      <c r="F1179" s="143" t="s">
        <v>6</v>
      </c>
      <c r="G1179" s="145"/>
      <c r="H1179" s="125">
        <v>2.4020627847758074</v>
      </c>
      <c r="I1179" s="201">
        <v>1.1314692325079763</v>
      </c>
      <c r="J1179" s="201">
        <v>1.2705935522678311</v>
      </c>
      <c r="K1179" s="201">
        <v>1.1282431896564726</v>
      </c>
      <c r="L1179" s="201">
        <v>0.59561292096624396</v>
      </c>
      <c r="M1179" s="201">
        <v>2.9304719838484381E-3</v>
      </c>
      <c r="N1179" s="201">
        <v>0.67498063130158714</v>
      </c>
      <c r="O1179" s="201">
        <v>2.9557086765520353E-4</v>
      </c>
      <c r="P1179" s="201"/>
      <c r="Q1179" s="145"/>
      <c r="R1179" s="89">
        <v>3.2413015416962683</v>
      </c>
      <c r="S1179" s="59">
        <v>0.29512605837965372</v>
      </c>
      <c r="T1179" s="59">
        <v>2.9461754833166145</v>
      </c>
      <c r="U1179" s="59">
        <v>0.27791389844089631</v>
      </c>
      <c r="V1179" s="59">
        <v>0.59561292096624396</v>
      </c>
      <c r="W1179" s="59">
        <v>2.8718625441714689E-3</v>
      </c>
      <c r="X1179" s="59">
        <v>1.7549496413841266</v>
      </c>
      <c r="Y1179" s="59">
        <v>1.4340297394585956E-2</v>
      </c>
      <c r="Z1179" s="59"/>
    </row>
    <row r="1180" spans="1:26">
      <c r="A1180" s="93" t="s">
        <v>1530</v>
      </c>
      <c r="B1180" s="93" t="s">
        <v>57</v>
      </c>
      <c r="C1180" s="93" t="s">
        <v>118</v>
      </c>
      <c r="D1180" s="143">
        <v>2015</v>
      </c>
      <c r="E1180" s="143" t="s">
        <v>713</v>
      </c>
      <c r="F1180" s="143" t="s">
        <v>12</v>
      </c>
      <c r="G1180" s="145"/>
      <c r="H1180" s="125">
        <v>2.4480263434322946</v>
      </c>
      <c r="I1180" s="201">
        <v>2.4480263434322946</v>
      </c>
      <c r="J1180" s="201">
        <v>0</v>
      </c>
      <c r="K1180" s="201">
        <v>0</v>
      </c>
      <c r="L1180" s="201">
        <v>0</v>
      </c>
      <c r="M1180" s="201">
        <v>2.2675083027272334</v>
      </c>
      <c r="N1180" s="201">
        <v>0</v>
      </c>
      <c r="O1180" s="201">
        <v>0.18051804070506128</v>
      </c>
      <c r="P1180" s="201"/>
      <c r="Q1180" s="145"/>
      <c r="R1180" s="89">
        <v>2.3431812284822637</v>
      </c>
      <c r="S1180" s="59">
        <v>2.3431812284822637</v>
      </c>
      <c r="T1180" s="59">
        <v>0</v>
      </c>
      <c r="U1180" s="59">
        <v>0</v>
      </c>
      <c r="V1180" s="59">
        <v>0</v>
      </c>
      <c r="W1180" s="59">
        <v>2.1703043017053769</v>
      </c>
      <c r="X1180" s="59">
        <v>0</v>
      </c>
      <c r="Y1180" s="59">
        <v>0.17287692677688704</v>
      </c>
      <c r="Z1180" s="59"/>
    </row>
    <row r="1181" spans="1:26">
      <c r="A1181" s="93" t="s">
        <v>1532</v>
      </c>
      <c r="B1181" s="93" t="s">
        <v>57</v>
      </c>
      <c r="C1181" s="93" t="s">
        <v>118</v>
      </c>
      <c r="D1181" s="143">
        <v>2015</v>
      </c>
      <c r="E1181" s="143" t="s">
        <v>713</v>
      </c>
      <c r="F1181" s="143" t="s">
        <v>105</v>
      </c>
      <c r="G1181" s="145"/>
      <c r="H1181" s="125">
        <v>0</v>
      </c>
      <c r="I1181" s="201">
        <v>0</v>
      </c>
      <c r="J1181" s="201">
        <v>0</v>
      </c>
      <c r="K1181" s="201">
        <v>0</v>
      </c>
      <c r="L1181" s="201">
        <v>0</v>
      </c>
      <c r="M1181" s="201">
        <v>0</v>
      </c>
      <c r="N1181" s="201">
        <v>0</v>
      </c>
      <c r="O1181" s="201">
        <v>0</v>
      </c>
      <c r="P1181" s="201"/>
      <c r="Q1181" s="145"/>
      <c r="R1181" s="89">
        <v>0</v>
      </c>
      <c r="S1181" s="59">
        <v>0</v>
      </c>
      <c r="T1181" s="59">
        <v>0</v>
      </c>
      <c r="U1181" s="59">
        <v>0</v>
      </c>
      <c r="V1181" s="59">
        <v>0</v>
      </c>
      <c r="W1181" s="59">
        <v>0</v>
      </c>
      <c r="X1181" s="59">
        <v>0</v>
      </c>
      <c r="Y1181" s="59">
        <v>0</v>
      </c>
      <c r="Z1181" s="59"/>
    </row>
    <row r="1182" spans="1:26">
      <c r="A1182" s="93" t="s">
        <v>1534</v>
      </c>
      <c r="B1182" s="93" t="s">
        <v>57</v>
      </c>
      <c r="C1182" s="93" t="s">
        <v>118</v>
      </c>
      <c r="D1182" s="143">
        <v>2015</v>
      </c>
      <c r="E1182" s="143" t="s">
        <v>713</v>
      </c>
      <c r="F1182" s="143" t="s">
        <v>106</v>
      </c>
      <c r="G1182" s="145"/>
      <c r="H1182" s="125">
        <v>0</v>
      </c>
      <c r="I1182" s="201">
        <v>0</v>
      </c>
      <c r="J1182" s="201">
        <v>0</v>
      </c>
      <c r="K1182" s="201">
        <v>0</v>
      </c>
      <c r="L1182" s="201">
        <v>0</v>
      </c>
      <c r="M1182" s="201">
        <v>0</v>
      </c>
      <c r="N1182" s="201">
        <v>0</v>
      </c>
      <c r="O1182" s="201">
        <v>0</v>
      </c>
      <c r="P1182" s="201"/>
      <c r="Q1182" s="145"/>
      <c r="R1182" s="89">
        <v>0</v>
      </c>
      <c r="S1182" s="59">
        <v>0</v>
      </c>
      <c r="T1182" s="59">
        <v>0</v>
      </c>
      <c r="U1182" s="59">
        <v>0</v>
      </c>
      <c r="V1182" s="59">
        <v>0</v>
      </c>
      <c r="W1182" s="59">
        <v>0</v>
      </c>
      <c r="X1182" s="59">
        <v>0</v>
      </c>
      <c r="Y1182" s="59">
        <v>0</v>
      </c>
      <c r="Z1182" s="59"/>
    </row>
    <row r="1183" spans="1:26">
      <c r="A1183" s="93" t="s">
        <v>1535</v>
      </c>
      <c r="B1183" s="93" t="s">
        <v>57</v>
      </c>
      <c r="C1183" s="93" t="s">
        <v>118</v>
      </c>
      <c r="D1183" s="143">
        <v>2015</v>
      </c>
      <c r="E1183" s="143" t="s">
        <v>713</v>
      </c>
      <c r="F1183" s="143" t="s">
        <v>4</v>
      </c>
      <c r="G1183" s="145"/>
      <c r="H1183" s="125">
        <v>0.21430369436748367</v>
      </c>
      <c r="I1183" s="201">
        <v>0.21430369436748367</v>
      </c>
      <c r="J1183" s="201">
        <v>0</v>
      </c>
      <c r="K1183" s="201">
        <v>0</v>
      </c>
      <c r="L1183" s="201">
        <v>0</v>
      </c>
      <c r="M1183" s="201">
        <v>0.19884650333545714</v>
      </c>
      <c r="N1183" s="201">
        <v>0</v>
      </c>
      <c r="O1183" s="201">
        <v>1.5457191032026524E-2</v>
      </c>
      <c r="P1183" s="201"/>
      <c r="Q1183" s="145"/>
      <c r="R1183" s="89">
        <v>0.16017493370490526</v>
      </c>
      <c r="S1183" s="59">
        <v>0.16017493370490526</v>
      </c>
      <c r="T1183" s="59">
        <v>0</v>
      </c>
      <c r="U1183" s="59">
        <v>0</v>
      </c>
      <c r="V1183" s="59">
        <v>0</v>
      </c>
      <c r="W1183" s="59">
        <v>0.14858239540443607</v>
      </c>
      <c r="X1183" s="59">
        <v>0</v>
      </c>
      <c r="Y1183" s="59">
        <v>1.1592538300469201E-2</v>
      </c>
      <c r="Z1183" s="59"/>
    </row>
    <row r="1184" spans="1:26">
      <c r="A1184" s="93" t="s">
        <v>1537</v>
      </c>
      <c r="B1184" s="93" t="s">
        <v>57</v>
      </c>
      <c r="C1184" s="93" t="s">
        <v>118</v>
      </c>
      <c r="D1184" s="143">
        <v>2015</v>
      </c>
      <c r="E1184" s="143" t="s">
        <v>713</v>
      </c>
      <c r="F1184" s="143" t="s">
        <v>84</v>
      </c>
      <c r="G1184" s="145"/>
      <c r="H1184" s="125">
        <v>0.55982573699358207</v>
      </c>
      <c r="I1184" s="201">
        <v>0.55982573699358207</v>
      </c>
      <c r="J1184" s="201">
        <v>0</v>
      </c>
      <c r="K1184" s="201">
        <v>0</v>
      </c>
      <c r="L1184" s="201">
        <v>0</v>
      </c>
      <c r="M1184" s="201">
        <v>0.51426330764982153</v>
      </c>
      <c r="N1184" s="201">
        <v>0</v>
      </c>
      <c r="O1184" s="201">
        <v>4.5562429343760522E-2</v>
      </c>
      <c r="P1184" s="201"/>
      <c r="Q1184" s="145"/>
      <c r="R1184" s="89">
        <v>0.45813095802424042</v>
      </c>
      <c r="S1184" s="59">
        <v>0.45813095802424042</v>
      </c>
      <c r="T1184" s="59">
        <v>0</v>
      </c>
      <c r="U1184" s="59">
        <v>0</v>
      </c>
      <c r="V1184" s="59">
        <v>0</v>
      </c>
      <c r="W1184" s="59">
        <v>0.42084048129195561</v>
      </c>
      <c r="X1184" s="59">
        <v>0</v>
      </c>
      <c r="Y1184" s="59">
        <v>3.7290476732284791E-2</v>
      </c>
      <c r="Z1184" s="59"/>
    </row>
    <row r="1185" spans="1:26">
      <c r="A1185" s="93" t="s">
        <v>1539</v>
      </c>
      <c r="B1185" s="93" t="s">
        <v>57</v>
      </c>
      <c r="C1185" s="93" t="s">
        <v>118</v>
      </c>
      <c r="D1185" s="143">
        <v>2015</v>
      </c>
      <c r="E1185" s="143" t="s">
        <v>713</v>
      </c>
      <c r="F1185" s="143" t="s">
        <v>109</v>
      </c>
      <c r="G1185" s="145"/>
      <c r="H1185" s="125">
        <v>0.17659682686698683</v>
      </c>
      <c r="I1185" s="201">
        <v>0.17659682686698683</v>
      </c>
      <c r="J1185" s="201">
        <v>0</v>
      </c>
      <c r="K1185" s="201">
        <v>0</v>
      </c>
      <c r="L1185" s="201">
        <v>0</v>
      </c>
      <c r="M1185" s="201">
        <v>0.16254618892299053</v>
      </c>
      <c r="N1185" s="201">
        <v>0</v>
      </c>
      <c r="O1185" s="201">
        <v>1.4050637943996299E-2</v>
      </c>
      <c r="P1185" s="201"/>
      <c r="Q1185" s="145"/>
      <c r="R1185" s="89">
        <v>0.38637513353703701</v>
      </c>
      <c r="S1185" s="59">
        <v>0.38637513353703701</v>
      </c>
      <c r="T1185" s="59">
        <v>0</v>
      </c>
      <c r="U1185" s="59">
        <v>0</v>
      </c>
      <c r="V1185" s="59">
        <v>0</v>
      </c>
      <c r="W1185" s="59">
        <v>0.35535477751254402</v>
      </c>
      <c r="X1185" s="59">
        <v>0</v>
      </c>
      <c r="Y1185" s="59">
        <v>3.1020356024493014E-2</v>
      </c>
      <c r="Z1185" s="59"/>
    </row>
    <row r="1186" spans="1:26">
      <c r="A1186" s="93" t="s">
        <v>1540</v>
      </c>
      <c r="B1186" s="93" t="s">
        <v>57</v>
      </c>
      <c r="C1186" s="93" t="s">
        <v>118</v>
      </c>
      <c r="D1186" s="143">
        <v>2015</v>
      </c>
      <c r="E1186" s="143" t="s">
        <v>713</v>
      </c>
      <c r="F1186" s="143" t="s">
        <v>147</v>
      </c>
      <c r="G1186" s="145"/>
      <c r="H1186" s="125">
        <v>0</v>
      </c>
      <c r="I1186" s="201">
        <v>0</v>
      </c>
      <c r="J1186" s="201">
        <v>0</v>
      </c>
      <c r="K1186" s="201">
        <v>0</v>
      </c>
      <c r="L1186" s="201">
        <v>0</v>
      </c>
      <c r="M1186" s="201">
        <v>0</v>
      </c>
      <c r="N1186" s="201">
        <v>0</v>
      </c>
      <c r="O1186" s="201">
        <v>0</v>
      </c>
      <c r="P1186" s="201"/>
      <c r="Q1186" s="145"/>
      <c r="R1186" s="89">
        <v>0</v>
      </c>
      <c r="S1186" s="59">
        <v>0</v>
      </c>
      <c r="T1186" s="59">
        <v>0</v>
      </c>
      <c r="U1186" s="59">
        <v>0</v>
      </c>
      <c r="V1186" s="59">
        <v>0</v>
      </c>
      <c r="W1186" s="59">
        <v>0</v>
      </c>
      <c r="X1186" s="59">
        <v>0</v>
      </c>
      <c r="Y1186" s="59">
        <v>0</v>
      </c>
      <c r="Z1186" s="59"/>
    </row>
    <row r="1187" spans="1:26">
      <c r="A1187" s="93" t="s">
        <v>1541</v>
      </c>
      <c r="B1187" s="93" t="s">
        <v>57</v>
      </c>
      <c r="C1187" s="93" t="s">
        <v>118</v>
      </c>
      <c r="D1187" s="143">
        <v>2015</v>
      </c>
      <c r="E1187" s="143" t="s">
        <v>713</v>
      </c>
      <c r="F1187" s="143" t="s">
        <v>144</v>
      </c>
      <c r="G1187" s="145"/>
      <c r="H1187" s="125">
        <v>0</v>
      </c>
      <c r="I1187" s="201">
        <v>0</v>
      </c>
      <c r="J1187" s="201">
        <v>0</v>
      </c>
      <c r="K1187" s="201">
        <v>0</v>
      </c>
      <c r="L1187" s="201">
        <v>0</v>
      </c>
      <c r="M1187" s="201">
        <v>0</v>
      </c>
      <c r="N1187" s="201">
        <v>0</v>
      </c>
      <c r="O1187" s="201">
        <v>0</v>
      </c>
      <c r="P1187" s="201"/>
      <c r="Q1187" s="145"/>
      <c r="R1187" s="89">
        <v>0</v>
      </c>
      <c r="S1187" s="59">
        <v>0</v>
      </c>
      <c r="T1187" s="59">
        <v>0</v>
      </c>
      <c r="U1187" s="59">
        <v>0</v>
      </c>
      <c r="V1187" s="59">
        <v>0</v>
      </c>
      <c r="W1187" s="59">
        <v>0</v>
      </c>
      <c r="X1187" s="59">
        <v>0</v>
      </c>
      <c r="Y1187" s="59">
        <v>0</v>
      </c>
      <c r="Z1187" s="59"/>
    </row>
    <row r="1188" spans="1:26">
      <c r="A1188" s="93" t="s">
        <v>1542</v>
      </c>
      <c r="B1188" s="93" t="s">
        <v>57</v>
      </c>
      <c r="C1188" s="93" t="s">
        <v>118</v>
      </c>
      <c r="D1188" s="143">
        <v>2015</v>
      </c>
      <c r="E1188" s="143" t="s">
        <v>713</v>
      </c>
      <c r="F1188" s="143" t="s">
        <v>88</v>
      </c>
      <c r="G1188" s="145"/>
      <c r="H1188" s="125">
        <v>0</v>
      </c>
      <c r="I1188" s="201">
        <v>0</v>
      </c>
      <c r="J1188" s="201">
        <v>0</v>
      </c>
      <c r="K1188" s="201">
        <v>0</v>
      </c>
      <c r="L1188" s="201">
        <v>0</v>
      </c>
      <c r="M1188" s="201">
        <v>0</v>
      </c>
      <c r="N1188" s="201">
        <v>0</v>
      </c>
      <c r="O1188" s="201">
        <v>0</v>
      </c>
      <c r="P1188" s="201"/>
      <c r="Q1188" s="145"/>
      <c r="R1188" s="89">
        <v>0</v>
      </c>
      <c r="S1188" s="59">
        <v>0</v>
      </c>
      <c r="T1188" s="59">
        <v>0</v>
      </c>
      <c r="U1188" s="59">
        <v>0</v>
      </c>
      <c r="V1188" s="59">
        <v>0</v>
      </c>
      <c r="W1188" s="59">
        <v>0</v>
      </c>
      <c r="X1188" s="59">
        <v>0</v>
      </c>
      <c r="Y1188" s="59">
        <v>0</v>
      </c>
      <c r="Z1188" s="59"/>
    </row>
    <row r="1189" spans="1:26">
      <c r="A1189" s="93" t="s">
        <v>1544</v>
      </c>
      <c r="B1189" s="93" t="s">
        <v>57</v>
      </c>
      <c r="C1189" s="93" t="s">
        <v>118</v>
      </c>
      <c r="D1189" s="143">
        <v>2015</v>
      </c>
      <c r="E1189" s="143" t="s">
        <v>713</v>
      </c>
      <c r="F1189" s="143" t="s">
        <v>89</v>
      </c>
      <c r="G1189" s="145"/>
      <c r="H1189" s="125">
        <v>0</v>
      </c>
      <c r="I1189" s="201">
        <v>0</v>
      </c>
      <c r="J1189" s="201">
        <v>0</v>
      </c>
      <c r="K1189" s="201">
        <v>0</v>
      </c>
      <c r="L1189" s="201">
        <v>0</v>
      </c>
      <c r="M1189" s="201">
        <v>0</v>
      </c>
      <c r="N1189" s="201">
        <v>0</v>
      </c>
      <c r="O1189" s="201">
        <v>0</v>
      </c>
      <c r="P1189" s="201"/>
      <c r="Q1189" s="145"/>
      <c r="R1189" s="89">
        <v>0</v>
      </c>
      <c r="S1189" s="59">
        <v>0</v>
      </c>
      <c r="T1189" s="59">
        <v>0</v>
      </c>
      <c r="U1189" s="59">
        <v>0</v>
      </c>
      <c r="V1189" s="59">
        <v>0</v>
      </c>
      <c r="W1189" s="59">
        <v>0</v>
      </c>
      <c r="X1189" s="59">
        <v>0</v>
      </c>
      <c r="Y1189" s="59">
        <v>0</v>
      </c>
      <c r="Z1189" s="59"/>
    </row>
    <row r="1190" spans="1:26">
      <c r="A1190" s="93" t="s">
        <v>1547</v>
      </c>
      <c r="B1190" s="93" t="s">
        <v>900</v>
      </c>
      <c r="C1190" s="93" t="s">
        <v>119</v>
      </c>
      <c r="D1190" s="143">
        <v>2015</v>
      </c>
      <c r="E1190" s="143" t="s">
        <v>713</v>
      </c>
      <c r="F1190" s="143" t="s">
        <v>8</v>
      </c>
      <c r="G1190" s="145"/>
      <c r="H1190" s="125">
        <v>10.570635096275486</v>
      </c>
      <c r="I1190" s="201">
        <v>10.276368714851678</v>
      </c>
      <c r="J1190" s="201">
        <v>0.2942663814238079</v>
      </c>
      <c r="K1190" s="201">
        <v>0.47765721151352331</v>
      </c>
      <c r="L1190" s="201">
        <v>0.25199886264983212</v>
      </c>
      <c r="M1190" s="201">
        <v>9.1572219590449428</v>
      </c>
      <c r="N1190" s="201">
        <v>4.2267518773975749E-2</v>
      </c>
      <c r="O1190" s="201">
        <v>0.64148954429321048</v>
      </c>
      <c r="P1190" s="201"/>
      <c r="Q1190" s="145"/>
      <c r="R1190" s="89">
        <v>9.596484891700543</v>
      </c>
      <c r="S1190" s="59">
        <v>8.6756449805325406</v>
      </c>
      <c r="T1190" s="59">
        <v>0.92083991116800168</v>
      </c>
      <c r="U1190" s="59">
        <v>0.43486867850614169</v>
      </c>
      <c r="V1190" s="59">
        <v>0.25199886264983212</v>
      </c>
      <c r="W1190" s="59">
        <v>7.6890027560012681</v>
      </c>
      <c r="X1190" s="59">
        <v>0.16484332321850542</v>
      </c>
      <c r="Y1190" s="59">
        <v>0.55177354602513029</v>
      </c>
      <c r="Z1190" s="59"/>
    </row>
    <row r="1191" spans="1:26">
      <c r="A1191" s="93" t="s">
        <v>1549</v>
      </c>
      <c r="B1191" s="93" t="s">
        <v>900</v>
      </c>
      <c r="C1191" s="93" t="s">
        <v>119</v>
      </c>
      <c r="D1191" s="143">
        <v>2015</v>
      </c>
      <c r="E1191" s="143" t="s">
        <v>713</v>
      </c>
      <c r="F1191" s="143" t="s">
        <v>2</v>
      </c>
      <c r="G1191" s="145"/>
      <c r="H1191" s="125">
        <v>7.1753056771501713</v>
      </c>
      <c r="I1191" s="201">
        <v>7.1753056771501713</v>
      </c>
      <c r="J1191" s="201">
        <v>0</v>
      </c>
      <c r="K1191" s="201">
        <v>0</v>
      </c>
      <c r="L1191" s="201">
        <v>0</v>
      </c>
      <c r="M1191" s="201">
        <v>6.6967528353337391</v>
      </c>
      <c r="N1191" s="201">
        <v>0</v>
      </c>
      <c r="O1191" s="201">
        <v>0.47855284181643243</v>
      </c>
      <c r="P1191" s="201"/>
      <c r="Q1191" s="145"/>
      <c r="R1191" s="89">
        <v>6.0679257924335364</v>
      </c>
      <c r="S1191" s="59">
        <v>6.0679257924335364</v>
      </c>
      <c r="T1191" s="59">
        <v>0</v>
      </c>
      <c r="U1191" s="59">
        <v>0</v>
      </c>
      <c r="V1191" s="59">
        <v>0</v>
      </c>
      <c r="W1191" s="59">
        <v>5.6615374305445618</v>
      </c>
      <c r="X1191" s="59">
        <v>0</v>
      </c>
      <c r="Y1191" s="59">
        <v>0.40638836188897454</v>
      </c>
      <c r="Z1191" s="59"/>
    </row>
    <row r="1192" spans="1:26">
      <c r="A1192" s="93" t="s">
        <v>1551</v>
      </c>
      <c r="B1192" s="93" t="s">
        <v>900</v>
      </c>
      <c r="C1192" s="93" t="s">
        <v>119</v>
      </c>
      <c r="D1192" s="143">
        <v>2015</v>
      </c>
      <c r="E1192" s="143" t="s">
        <v>713</v>
      </c>
      <c r="F1192" s="143" t="s">
        <v>3</v>
      </c>
      <c r="G1192" s="145"/>
      <c r="H1192" s="125">
        <v>0.18091170906283538</v>
      </c>
      <c r="I1192" s="201">
        <v>0.18091170906283538</v>
      </c>
      <c r="J1192" s="201">
        <v>0</v>
      </c>
      <c r="K1192" s="201">
        <v>0</v>
      </c>
      <c r="L1192" s="201">
        <v>0</v>
      </c>
      <c r="M1192" s="201">
        <v>0.1697902644429175</v>
      </c>
      <c r="N1192" s="201">
        <v>0</v>
      </c>
      <c r="O1192" s="201">
        <v>1.1121444619917861E-2</v>
      </c>
      <c r="P1192" s="201"/>
      <c r="Q1192" s="145"/>
      <c r="R1192" s="89">
        <v>0.1385957745762145</v>
      </c>
      <c r="S1192" s="59">
        <v>0.1385957745762145</v>
      </c>
      <c r="T1192" s="59">
        <v>0</v>
      </c>
      <c r="U1192" s="59">
        <v>0</v>
      </c>
      <c r="V1192" s="59">
        <v>0</v>
      </c>
      <c r="W1192" s="59">
        <v>0.13006091826170693</v>
      </c>
      <c r="X1192" s="59">
        <v>0</v>
      </c>
      <c r="Y1192" s="59">
        <v>8.5348563145075766E-3</v>
      </c>
      <c r="Z1192" s="59"/>
    </row>
    <row r="1193" spans="1:26">
      <c r="A1193" s="93" t="s">
        <v>1553</v>
      </c>
      <c r="B1193" s="93" t="s">
        <v>900</v>
      </c>
      <c r="C1193" s="93" t="s">
        <v>119</v>
      </c>
      <c r="D1193" s="143">
        <v>2015</v>
      </c>
      <c r="E1193" s="143" t="s">
        <v>713</v>
      </c>
      <c r="F1193" s="143" t="s">
        <v>5</v>
      </c>
      <c r="G1193" s="145"/>
      <c r="H1193" s="125">
        <v>1.2558487506360017</v>
      </c>
      <c r="I1193" s="201">
        <v>1.2558487506360017</v>
      </c>
      <c r="J1193" s="201">
        <v>0</v>
      </c>
      <c r="K1193" s="201">
        <v>0</v>
      </c>
      <c r="L1193" s="201">
        <v>0</v>
      </c>
      <c r="M1193" s="201">
        <v>1.1804148021104472</v>
      </c>
      <c r="N1193" s="201">
        <v>0</v>
      </c>
      <c r="O1193" s="201">
        <v>7.5433948525554462E-2</v>
      </c>
      <c r="P1193" s="201"/>
      <c r="Q1193" s="145"/>
      <c r="R1193" s="89">
        <v>0.76355443129247891</v>
      </c>
      <c r="S1193" s="59">
        <v>0.76355443129247891</v>
      </c>
      <c r="T1193" s="59">
        <v>0</v>
      </c>
      <c r="U1193" s="59">
        <v>0</v>
      </c>
      <c r="V1193" s="59">
        <v>0</v>
      </c>
      <c r="W1193" s="59">
        <v>0.71768362720486689</v>
      </c>
      <c r="X1193" s="59">
        <v>0</v>
      </c>
      <c r="Y1193" s="59">
        <v>4.5870804087612016E-2</v>
      </c>
      <c r="Z1193" s="59"/>
    </row>
    <row r="1194" spans="1:26">
      <c r="A1194" s="93" t="s">
        <v>1555</v>
      </c>
      <c r="B1194" s="93" t="s">
        <v>900</v>
      </c>
      <c r="C1194" s="93" t="s">
        <v>119</v>
      </c>
      <c r="D1194" s="143">
        <v>2015</v>
      </c>
      <c r="E1194" s="143" t="s">
        <v>713</v>
      </c>
      <c r="F1194" s="143" t="s">
        <v>6</v>
      </c>
      <c r="G1194" s="145"/>
      <c r="H1194" s="125">
        <v>0.98550149930407993</v>
      </c>
      <c r="I1194" s="201">
        <v>0.69123511788027203</v>
      </c>
      <c r="J1194" s="201">
        <v>0.2942663814238079</v>
      </c>
      <c r="K1194" s="201">
        <v>0.47765721151352331</v>
      </c>
      <c r="L1194" s="201">
        <v>0.25199886264983212</v>
      </c>
      <c r="M1194" s="201">
        <v>0.20075662288137702</v>
      </c>
      <c r="N1194" s="201">
        <v>4.2267518773975749E-2</v>
      </c>
      <c r="O1194" s="201">
        <v>1.2821283485371756E-2</v>
      </c>
      <c r="P1194" s="201"/>
      <c r="Q1194" s="145"/>
      <c r="R1194" s="89">
        <v>1.5729694257099385</v>
      </c>
      <c r="S1194" s="59">
        <v>0.65212951454193668</v>
      </c>
      <c r="T1194" s="59">
        <v>0.92083991116800168</v>
      </c>
      <c r="U1194" s="59">
        <v>0.43486867850614169</v>
      </c>
      <c r="V1194" s="59">
        <v>0.25199886264983212</v>
      </c>
      <c r="W1194" s="59">
        <v>0.19674149042374972</v>
      </c>
      <c r="X1194" s="59">
        <v>0.16484332321850542</v>
      </c>
      <c r="Y1194" s="59">
        <v>2.0519345612045277E-2</v>
      </c>
      <c r="Z1194" s="59"/>
    </row>
    <row r="1195" spans="1:26">
      <c r="A1195" s="93" t="s">
        <v>1557</v>
      </c>
      <c r="B1195" s="93" t="s">
        <v>900</v>
      </c>
      <c r="C1195" s="93" t="s">
        <v>119</v>
      </c>
      <c r="D1195" s="143">
        <v>2015</v>
      </c>
      <c r="E1195" s="143" t="s">
        <v>713</v>
      </c>
      <c r="F1195" s="143" t="s">
        <v>12</v>
      </c>
      <c r="G1195" s="145"/>
      <c r="H1195" s="125">
        <v>0.70958019850251175</v>
      </c>
      <c r="I1195" s="201">
        <v>0.70958019850251175</v>
      </c>
      <c r="J1195" s="201">
        <v>0</v>
      </c>
      <c r="K1195" s="201">
        <v>0</v>
      </c>
      <c r="L1195" s="201">
        <v>0</v>
      </c>
      <c r="M1195" s="201">
        <v>0.66492713009983062</v>
      </c>
      <c r="N1195" s="201">
        <v>0</v>
      </c>
      <c r="O1195" s="201">
        <v>4.4653068402681094E-2</v>
      </c>
      <c r="P1195" s="201"/>
      <c r="Q1195" s="145"/>
      <c r="R1195" s="89">
        <v>0.67743051977064239</v>
      </c>
      <c r="S1195" s="59">
        <v>0.67743051977064239</v>
      </c>
      <c r="T1195" s="59">
        <v>0</v>
      </c>
      <c r="U1195" s="59">
        <v>0</v>
      </c>
      <c r="V1195" s="59">
        <v>0</v>
      </c>
      <c r="W1195" s="59">
        <v>0.63478534758777694</v>
      </c>
      <c r="X1195" s="59">
        <v>0</v>
      </c>
      <c r="Y1195" s="59">
        <v>4.2645172182865454E-2</v>
      </c>
      <c r="Z1195" s="59"/>
    </row>
    <row r="1196" spans="1:26">
      <c r="A1196" s="93" t="s">
        <v>1559</v>
      </c>
      <c r="B1196" s="93" t="s">
        <v>900</v>
      </c>
      <c r="C1196" s="93" t="s">
        <v>119</v>
      </c>
      <c r="D1196" s="143">
        <v>2015</v>
      </c>
      <c r="E1196" s="143" t="s">
        <v>713</v>
      </c>
      <c r="F1196" s="143" t="s">
        <v>105</v>
      </c>
      <c r="G1196" s="145"/>
      <c r="H1196" s="125">
        <v>0</v>
      </c>
      <c r="I1196" s="201">
        <v>0</v>
      </c>
      <c r="J1196" s="201">
        <v>0</v>
      </c>
      <c r="K1196" s="201">
        <v>0</v>
      </c>
      <c r="L1196" s="201">
        <v>0</v>
      </c>
      <c r="M1196" s="201">
        <v>0</v>
      </c>
      <c r="N1196" s="201">
        <v>0</v>
      </c>
      <c r="O1196" s="201">
        <v>0</v>
      </c>
      <c r="P1196" s="201"/>
      <c r="Q1196" s="145"/>
      <c r="R1196" s="89">
        <v>0</v>
      </c>
      <c r="S1196" s="59">
        <v>0</v>
      </c>
      <c r="T1196" s="59">
        <v>0</v>
      </c>
      <c r="U1196" s="59">
        <v>0</v>
      </c>
      <c r="V1196" s="59">
        <v>0</v>
      </c>
      <c r="W1196" s="59">
        <v>0</v>
      </c>
      <c r="X1196" s="59">
        <v>0</v>
      </c>
      <c r="Y1196" s="59">
        <v>0</v>
      </c>
      <c r="Z1196" s="59"/>
    </row>
    <row r="1197" spans="1:26">
      <c r="A1197" s="93" t="s">
        <v>1561</v>
      </c>
      <c r="B1197" s="93" t="s">
        <v>900</v>
      </c>
      <c r="C1197" s="93" t="s">
        <v>119</v>
      </c>
      <c r="D1197" s="143">
        <v>2015</v>
      </c>
      <c r="E1197" s="143" t="s">
        <v>713</v>
      </c>
      <c r="F1197" s="143" t="s">
        <v>106</v>
      </c>
      <c r="G1197" s="145"/>
      <c r="H1197" s="125">
        <v>0</v>
      </c>
      <c r="I1197" s="201">
        <v>0</v>
      </c>
      <c r="J1197" s="201">
        <v>0</v>
      </c>
      <c r="K1197" s="201">
        <v>0</v>
      </c>
      <c r="L1197" s="201">
        <v>0</v>
      </c>
      <c r="M1197" s="201">
        <v>0</v>
      </c>
      <c r="N1197" s="201">
        <v>0</v>
      </c>
      <c r="O1197" s="201">
        <v>0</v>
      </c>
      <c r="P1197" s="201"/>
      <c r="Q1197" s="145"/>
      <c r="R1197" s="89">
        <v>0</v>
      </c>
      <c r="S1197" s="59">
        <v>0</v>
      </c>
      <c r="T1197" s="59">
        <v>0</v>
      </c>
      <c r="U1197" s="59">
        <v>0</v>
      </c>
      <c r="V1197" s="59">
        <v>0</v>
      </c>
      <c r="W1197" s="59">
        <v>0</v>
      </c>
      <c r="X1197" s="59">
        <v>0</v>
      </c>
      <c r="Y1197" s="59">
        <v>0</v>
      </c>
      <c r="Z1197" s="59"/>
    </row>
    <row r="1198" spans="1:26">
      <c r="A1198" s="93" t="s">
        <v>1562</v>
      </c>
      <c r="B1198" s="93" t="s">
        <v>900</v>
      </c>
      <c r="C1198" s="93" t="s">
        <v>119</v>
      </c>
      <c r="D1198" s="143">
        <v>2015</v>
      </c>
      <c r="E1198" s="143" t="s">
        <v>713</v>
      </c>
      <c r="F1198" s="143" t="s">
        <v>4</v>
      </c>
      <c r="G1198" s="145"/>
      <c r="H1198" s="125">
        <v>0.11032509664254121</v>
      </c>
      <c r="I1198" s="201">
        <v>0.11032509664254121</v>
      </c>
      <c r="J1198" s="201">
        <v>0</v>
      </c>
      <c r="K1198" s="201">
        <v>0</v>
      </c>
      <c r="L1198" s="201">
        <v>0</v>
      </c>
      <c r="M1198" s="201">
        <v>0.10298611772189412</v>
      </c>
      <c r="N1198" s="201">
        <v>0</v>
      </c>
      <c r="O1198" s="201">
        <v>7.3389789206470945E-3</v>
      </c>
      <c r="P1198" s="201"/>
      <c r="Q1198" s="145"/>
      <c r="R1198" s="89">
        <v>8.4961090917796078E-2</v>
      </c>
      <c r="S1198" s="59">
        <v>8.4961090917796078E-2</v>
      </c>
      <c r="T1198" s="59">
        <v>0</v>
      </c>
      <c r="U1198" s="59">
        <v>0</v>
      </c>
      <c r="V1198" s="59">
        <v>0</v>
      </c>
      <c r="W1198" s="59">
        <v>7.9301041290176594E-2</v>
      </c>
      <c r="X1198" s="59">
        <v>0</v>
      </c>
      <c r="Y1198" s="59">
        <v>5.6600496276194871E-3</v>
      </c>
      <c r="Z1198" s="59"/>
    </row>
    <row r="1199" spans="1:26">
      <c r="A1199" s="93" t="s">
        <v>1564</v>
      </c>
      <c r="B1199" s="93" t="s">
        <v>900</v>
      </c>
      <c r="C1199" s="93" t="s">
        <v>119</v>
      </c>
      <c r="D1199" s="143">
        <v>2015</v>
      </c>
      <c r="E1199" s="143" t="s">
        <v>713</v>
      </c>
      <c r="F1199" s="143" t="s">
        <v>84</v>
      </c>
      <c r="G1199" s="145"/>
      <c r="H1199" s="125">
        <v>4.9089741265768663E-2</v>
      </c>
      <c r="I1199" s="201">
        <v>4.9089741265768663E-2</v>
      </c>
      <c r="J1199" s="201">
        <v>0</v>
      </c>
      <c r="K1199" s="201">
        <v>0</v>
      </c>
      <c r="L1199" s="201">
        <v>0</v>
      </c>
      <c r="M1199" s="201">
        <v>4.5476250539394143E-2</v>
      </c>
      <c r="N1199" s="201">
        <v>0</v>
      </c>
      <c r="O1199" s="201">
        <v>3.6134907263745191E-3</v>
      </c>
      <c r="P1199" s="201"/>
      <c r="Q1199" s="145"/>
      <c r="R1199" s="89">
        <v>4.7628652376282068E-2</v>
      </c>
      <c r="S1199" s="59">
        <v>4.7628652376282068E-2</v>
      </c>
      <c r="T1199" s="59">
        <v>0</v>
      </c>
      <c r="U1199" s="59">
        <v>0</v>
      </c>
      <c r="V1199" s="59">
        <v>0</v>
      </c>
      <c r="W1199" s="59">
        <v>4.4105829187636177E-2</v>
      </c>
      <c r="X1199" s="59">
        <v>0</v>
      </c>
      <c r="Y1199" s="59">
        <v>3.5228231886458915E-3</v>
      </c>
      <c r="Z1199" s="59"/>
    </row>
    <row r="1200" spans="1:26">
      <c r="A1200" s="93" t="s">
        <v>1566</v>
      </c>
      <c r="B1200" s="93" t="s">
        <v>900</v>
      </c>
      <c r="C1200" s="93" t="s">
        <v>119</v>
      </c>
      <c r="D1200" s="143">
        <v>2015</v>
      </c>
      <c r="E1200" s="143" t="s">
        <v>713</v>
      </c>
      <c r="F1200" s="143" t="s">
        <v>109</v>
      </c>
      <c r="G1200" s="145"/>
      <c r="H1200" s="125">
        <v>0.10407242371157374</v>
      </c>
      <c r="I1200" s="201">
        <v>0.10407242371157374</v>
      </c>
      <c r="J1200" s="201">
        <v>0</v>
      </c>
      <c r="K1200" s="201">
        <v>0</v>
      </c>
      <c r="L1200" s="201">
        <v>0</v>
      </c>
      <c r="M1200" s="201">
        <v>9.6117935915342415E-2</v>
      </c>
      <c r="N1200" s="201">
        <v>0</v>
      </c>
      <c r="O1200" s="201">
        <v>7.9544877962313253E-3</v>
      </c>
      <c r="P1200" s="201"/>
      <c r="Q1200" s="145"/>
      <c r="R1200" s="89">
        <v>0.24341920462365127</v>
      </c>
      <c r="S1200" s="59">
        <v>0.24341920462365127</v>
      </c>
      <c r="T1200" s="59">
        <v>0</v>
      </c>
      <c r="U1200" s="59">
        <v>0</v>
      </c>
      <c r="V1200" s="59">
        <v>0</v>
      </c>
      <c r="W1200" s="59">
        <v>0.22478707150079119</v>
      </c>
      <c r="X1200" s="59">
        <v>0</v>
      </c>
      <c r="Y1200" s="59">
        <v>1.8632133122860078E-2</v>
      </c>
      <c r="Z1200" s="59"/>
    </row>
    <row r="1201" spans="1:26">
      <c r="A1201" s="93" t="s">
        <v>1567</v>
      </c>
      <c r="B1201" s="93" t="s">
        <v>900</v>
      </c>
      <c r="C1201" s="93" t="s">
        <v>119</v>
      </c>
      <c r="D1201" s="143">
        <v>2015</v>
      </c>
      <c r="E1201" s="143" t="s">
        <v>713</v>
      </c>
      <c r="F1201" s="143" t="s">
        <v>147</v>
      </c>
      <c r="G1201" s="145"/>
      <c r="H1201" s="125">
        <v>0</v>
      </c>
      <c r="I1201" s="201">
        <v>0</v>
      </c>
      <c r="J1201" s="201">
        <v>0</v>
      </c>
      <c r="K1201" s="201">
        <v>0</v>
      </c>
      <c r="L1201" s="201">
        <v>0</v>
      </c>
      <c r="M1201" s="201">
        <v>0</v>
      </c>
      <c r="N1201" s="201">
        <v>0</v>
      </c>
      <c r="O1201" s="201">
        <v>0</v>
      </c>
      <c r="P1201" s="201"/>
      <c r="Q1201" s="145"/>
      <c r="R1201" s="89">
        <v>0</v>
      </c>
      <c r="S1201" s="59">
        <v>0</v>
      </c>
      <c r="T1201" s="59">
        <v>0</v>
      </c>
      <c r="U1201" s="59">
        <v>0</v>
      </c>
      <c r="V1201" s="59">
        <v>0</v>
      </c>
      <c r="W1201" s="59">
        <v>0</v>
      </c>
      <c r="X1201" s="59">
        <v>0</v>
      </c>
      <c r="Y1201" s="59">
        <v>0</v>
      </c>
      <c r="Z1201" s="59"/>
    </row>
    <row r="1202" spans="1:26">
      <c r="A1202" s="93" t="s">
        <v>1568</v>
      </c>
      <c r="B1202" s="93" t="s">
        <v>900</v>
      </c>
      <c r="C1202" s="93" t="s">
        <v>119</v>
      </c>
      <c r="D1202" s="143">
        <v>2015</v>
      </c>
      <c r="E1202" s="143" t="s">
        <v>713</v>
      </c>
      <c r="F1202" s="143" t="s">
        <v>144</v>
      </c>
      <c r="G1202" s="145"/>
      <c r="H1202" s="125">
        <v>0</v>
      </c>
      <c r="I1202" s="201">
        <v>0</v>
      </c>
      <c r="J1202" s="201">
        <v>0</v>
      </c>
      <c r="K1202" s="201">
        <v>0</v>
      </c>
      <c r="L1202" s="201">
        <v>0</v>
      </c>
      <c r="M1202" s="201">
        <v>0</v>
      </c>
      <c r="N1202" s="201">
        <v>0</v>
      </c>
      <c r="O1202" s="201">
        <v>0</v>
      </c>
      <c r="P1202" s="201"/>
      <c r="Q1202" s="145"/>
      <c r="R1202" s="89">
        <v>0</v>
      </c>
      <c r="S1202" s="59">
        <v>0</v>
      </c>
      <c r="T1202" s="59">
        <v>0</v>
      </c>
      <c r="U1202" s="59">
        <v>0</v>
      </c>
      <c r="V1202" s="59">
        <v>0</v>
      </c>
      <c r="W1202" s="59">
        <v>0</v>
      </c>
      <c r="X1202" s="59">
        <v>0</v>
      </c>
      <c r="Y1202" s="59">
        <v>0</v>
      </c>
      <c r="Z1202" s="59"/>
    </row>
    <row r="1203" spans="1:26">
      <c r="A1203" s="93" t="s">
        <v>1569</v>
      </c>
      <c r="B1203" s="93" t="s">
        <v>900</v>
      </c>
      <c r="C1203" s="93" t="s">
        <v>119</v>
      </c>
      <c r="D1203" s="143">
        <v>2015</v>
      </c>
      <c r="E1203" s="143" t="s">
        <v>713</v>
      </c>
      <c r="F1203" s="143" t="s">
        <v>88</v>
      </c>
      <c r="G1203" s="145"/>
      <c r="H1203" s="125">
        <v>0</v>
      </c>
      <c r="I1203" s="201">
        <v>0</v>
      </c>
      <c r="J1203" s="201">
        <v>0</v>
      </c>
      <c r="K1203" s="201">
        <v>0</v>
      </c>
      <c r="L1203" s="201">
        <v>0</v>
      </c>
      <c r="M1203" s="201">
        <v>0</v>
      </c>
      <c r="N1203" s="201">
        <v>0</v>
      </c>
      <c r="O1203" s="201">
        <v>0</v>
      </c>
      <c r="P1203" s="201"/>
      <c r="Q1203" s="145"/>
      <c r="R1203" s="89">
        <v>0</v>
      </c>
      <c r="S1203" s="59">
        <v>0</v>
      </c>
      <c r="T1203" s="59">
        <v>0</v>
      </c>
      <c r="U1203" s="59">
        <v>0</v>
      </c>
      <c r="V1203" s="59">
        <v>0</v>
      </c>
      <c r="W1203" s="59">
        <v>0</v>
      </c>
      <c r="X1203" s="59">
        <v>0</v>
      </c>
      <c r="Y1203" s="59">
        <v>0</v>
      </c>
      <c r="Z1203" s="59"/>
    </row>
    <row r="1204" spans="1:26">
      <c r="A1204" s="93" t="s">
        <v>1571</v>
      </c>
      <c r="B1204" s="93" t="s">
        <v>900</v>
      </c>
      <c r="C1204" s="93" t="s">
        <v>119</v>
      </c>
      <c r="D1204" s="143">
        <v>2015</v>
      </c>
      <c r="E1204" s="143" t="s">
        <v>713</v>
      </c>
      <c r="F1204" s="143" t="s">
        <v>89</v>
      </c>
      <c r="G1204" s="145"/>
      <c r="H1204" s="125">
        <v>0</v>
      </c>
      <c r="I1204" s="201">
        <v>0</v>
      </c>
      <c r="J1204" s="201">
        <v>0</v>
      </c>
      <c r="K1204" s="201">
        <v>0</v>
      </c>
      <c r="L1204" s="201">
        <v>0</v>
      </c>
      <c r="M1204" s="201">
        <v>0</v>
      </c>
      <c r="N1204" s="201">
        <v>0</v>
      </c>
      <c r="O1204" s="201">
        <v>0</v>
      </c>
      <c r="P1204" s="201"/>
      <c r="Q1204" s="145"/>
      <c r="R1204" s="89">
        <v>0</v>
      </c>
      <c r="S1204" s="59">
        <v>0</v>
      </c>
      <c r="T1204" s="59">
        <v>0</v>
      </c>
      <c r="U1204" s="59">
        <v>0</v>
      </c>
      <c r="V1204" s="59">
        <v>0</v>
      </c>
      <c r="W1204" s="59">
        <v>0</v>
      </c>
      <c r="X1204" s="59">
        <v>0</v>
      </c>
      <c r="Y1204" s="59">
        <v>0</v>
      </c>
      <c r="Z1204" s="59"/>
    </row>
    <row r="1205" spans="1:26">
      <c r="A1205" s="93" t="s">
        <v>1574</v>
      </c>
      <c r="B1205" s="93" t="s">
        <v>60</v>
      </c>
      <c r="C1205" s="93" t="s">
        <v>119</v>
      </c>
      <c r="D1205" s="143">
        <v>2015</v>
      </c>
      <c r="E1205" s="143" t="s">
        <v>713</v>
      </c>
      <c r="F1205" s="143" t="s">
        <v>8</v>
      </c>
      <c r="G1205" s="145"/>
      <c r="H1205" s="125">
        <v>3.4030153718743561</v>
      </c>
      <c r="I1205" s="201">
        <v>2.9599242758993158</v>
      </c>
      <c r="J1205" s="201">
        <v>0.44309109597504015</v>
      </c>
      <c r="K1205" s="201">
        <v>0.34382011854474559</v>
      </c>
      <c r="L1205" s="201">
        <v>0.26490838137000117</v>
      </c>
      <c r="M1205" s="201">
        <v>2.4451392257773987</v>
      </c>
      <c r="N1205" s="201">
        <v>0.17818271460503898</v>
      </c>
      <c r="O1205" s="201">
        <v>0.1709649315771713</v>
      </c>
      <c r="P1205" s="201"/>
      <c r="Q1205" s="145"/>
      <c r="R1205" s="89">
        <v>3.9910187540296596</v>
      </c>
      <c r="S1205" s="59">
        <v>2.501381022960004</v>
      </c>
      <c r="T1205" s="59">
        <v>1.4896377310696558</v>
      </c>
      <c r="U1205" s="59">
        <v>0.31302071232550777</v>
      </c>
      <c r="V1205" s="59">
        <v>0.26490838137000117</v>
      </c>
      <c r="W1205" s="59">
        <v>2.0446971040902615</v>
      </c>
      <c r="X1205" s="59">
        <v>0.69491258695965208</v>
      </c>
      <c r="Y1205" s="59">
        <v>0.14366320654423467</v>
      </c>
      <c r="Z1205" s="59"/>
    </row>
    <row r="1206" spans="1:26">
      <c r="A1206" s="93" t="s">
        <v>1576</v>
      </c>
      <c r="B1206" s="93" t="s">
        <v>60</v>
      </c>
      <c r="C1206" s="93" t="s">
        <v>119</v>
      </c>
      <c r="D1206" s="143">
        <v>2015</v>
      </c>
      <c r="E1206" s="143" t="s">
        <v>713</v>
      </c>
      <c r="F1206" s="143" t="s">
        <v>2</v>
      </c>
      <c r="G1206" s="145"/>
      <c r="H1206" s="125">
        <v>0.48906019907815329</v>
      </c>
      <c r="I1206" s="201">
        <v>0.48906019907815329</v>
      </c>
      <c r="J1206" s="201">
        <v>0</v>
      </c>
      <c r="K1206" s="201">
        <v>0</v>
      </c>
      <c r="L1206" s="201">
        <v>0</v>
      </c>
      <c r="M1206" s="201">
        <v>0.45523099503114617</v>
      </c>
      <c r="N1206" s="201">
        <v>0</v>
      </c>
      <c r="O1206" s="201">
        <v>3.3829204047007143E-2</v>
      </c>
      <c r="P1206" s="201"/>
      <c r="Q1206" s="145"/>
      <c r="R1206" s="89">
        <v>0.40537660695889999</v>
      </c>
      <c r="S1206" s="59">
        <v>0.40537660695889999</v>
      </c>
      <c r="T1206" s="59">
        <v>0</v>
      </c>
      <c r="U1206" s="59">
        <v>0</v>
      </c>
      <c r="V1206" s="59">
        <v>0</v>
      </c>
      <c r="W1206" s="59">
        <v>0.37730586806834998</v>
      </c>
      <c r="X1206" s="59">
        <v>0</v>
      </c>
      <c r="Y1206" s="59">
        <v>2.8070738890549982E-2</v>
      </c>
      <c r="Z1206" s="59"/>
    </row>
    <row r="1207" spans="1:26">
      <c r="A1207" s="93" t="s">
        <v>1578</v>
      </c>
      <c r="B1207" s="93" t="s">
        <v>60</v>
      </c>
      <c r="C1207" s="93" t="s">
        <v>119</v>
      </c>
      <c r="D1207" s="143">
        <v>2015</v>
      </c>
      <c r="E1207" s="143" t="s">
        <v>713</v>
      </c>
      <c r="F1207" s="143" t="s">
        <v>3</v>
      </c>
      <c r="G1207" s="145"/>
      <c r="H1207" s="125">
        <v>0.81419815057065226</v>
      </c>
      <c r="I1207" s="201">
        <v>0.81419815057065226</v>
      </c>
      <c r="J1207" s="201">
        <v>0</v>
      </c>
      <c r="K1207" s="201">
        <v>0</v>
      </c>
      <c r="L1207" s="201">
        <v>0</v>
      </c>
      <c r="M1207" s="201">
        <v>0.76554655055978482</v>
      </c>
      <c r="N1207" s="201">
        <v>0</v>
      </c>
      <c r="O1207" s="201">
        <v>4.8651600010867387E-2</v>
      </c>
      <c r="P1207" s="201"/>
      <c r="Q1207" s="145"/>
      <c r="R1207" s="89">
        <v>0.61666077998401037</v>
      </c>
      <c r="S1207" s="59">
        <v>0.61666077998401037</v>
      </c>
      <c r="T1207" s="59">
        <v>0</v>
      </c>
      <c r="U1207" s="59">
        <v>0</v>
      </c>
      <c r="V1207" s="59">
        <v>0</v>
      </c>
      <c r="W1207" s="59">
        <v>0.57981240679567525</v>
      </c>
      <c r="X1207" s="59">
        <v>0</v>
      </c>
      <c r="Y1207" s="59">
        <v>3.6848373188335143E-2</v>
      </c>
      <c r="Z1207" s="59"/>
    </row>
    <row r="1208" spans="1:26">
      <c r="A1208" s="93" t="s">
        <v>1580</v>
      </c>
      <c r="B1208" s="93" t="s">
        <v>60</v>
      </c>
      <c r="C1208" s="93" t="s">
        <v>119</v>
      </c>
      <c r="D1208" s="143">
        <v>2015</v>
      </c>
      <c r="E1208" s="143" t="s">
        <v>713</v>
      </c>
      <c r="F1208" s="143" t="s">
        <v>5</v>
      </c>
      <c r="G1208" s="145"/>
      <c r="H1208" s="125">
        <v>0</v>
      </c>
      <c r="I1208" s="201">
        <v>0</v>
      </c>
      <c r="J1208" s="201">
        <v>0</v>
      </c>
      <c r="K1208" s="201">
        <v>0</v>
      </c>
      <c r="L1208" s="201">
        <v>0</v>
      </c>
      <c r="M1208" s="201">
        <v>0</v>
      </c>
      <c r="N1208" s="201">
        <v>0</v>
      </c>
      <c r="O1208" s="201">
        <v>0</v>
      </c>
      <c r="P1208" s="201"/>
      <c r="Q1208" s="145"/>
      <c r="R1208" s="89">
        <v>0</v>
      </c>
      <c r="S1208" s="59">
        <v>0</v>
      </c>
      <c r="T1208" s="59">
        <v>0</v>
      </c>
      <c r="U1208" s="59">
        <v>0</v>
      </c>
      <c r="V1208" s="59">
        <v>0</v>
      </c>
      <c r="W1208" s="59">
        <v>0</v>
      </c>
      <c r="X1208" s="59">
        <v>0</v>
      </c>
      <c r="Y1208" s="59">
        <v>0</v>
      </c>
      <c r="Z1208" s="59"/>
    </row>
    <row r="1209" spans="1:26">
      <c r="A1209" s="93" t="s">
        <v>1582</v>
      </c>
      <c r="B1209" s="93" t="s">
        <v>60</v>
      </c>
      <c r="C1209" s="93" t="s">
        <v>119</v>
      </c>
      <c r="D1209" s="143">
        <v>2015</v>
      </c>
      <c r="E1209" s="143" t="s">
        <v>713</v>
      </c>
      <c r="F1209" s="143" t="s">
        <v>6</v>
      </c>
      <c r="G1209" s="145"/>
      <c r="H1209" s="125">
        <v>0.95206332424982443</v>
      </c>
      <c r="I1209" s="201">
        <v>0.50897222827478428</v>
      </c>
      <c r="J1209" s="201">
        <v>0.44309109597504015</v>
      </c>
      <c r="K1209" s="201">
        <v>0.34382011854474559</v>
      </c>
      <c r="L1209" s="201">
        <v>0.26490838137000117</v>
      </c>
      <c r="M1209" s="201">
        <v>0.15537405495041059</v>
      </c>
      <c r="N1209" s="201">
        <v>0.17818271460503898</v>
      </c>
      <c r="O1209" s="201">
        <v>9.7780547796281325E-3</v>
      </c>
      <c r="P1209" s="201"/>
      <c r="Q1209" s="145"/>
      <c r="R1209" s="89">
        <v>1.9650395485296586</v>
      </c>
      <c r="S1209" s="59">
        <v>0.47540181746000276</v>
      </c>
      <c r="T1209" s="59">
        <v>1.4896377310696558</v>
      </c>
      <c r="U1209" s="59">
        <v>0.31302071232550777</v>
      </c>
      <c r="V1209" s="59">
        <v>0.26490838137000117</v>
      </c>
      <c r="W1209" s="59">
        <v>0.15226657385140244</v>
      </c>
      <c r="X1209" s="59">
        <v>0.69491258695965208</v>
      </c>
      <c r="Y1209" s="59">
        <v>1.0114531283092556E-2</v>
      </c>
      <c r="Z1209" s="59"/>
    </row>
    <row r="1210" spans="1:26">
      <c r="A1210" s="93" t="s">
        <v>1584</v>
      </c>
      <c r="B1210" s="93" t="s">
        <v>60</v>
      </c>
      <c r="C1210" s="93" t="s">
        <v>119</v>
      </c>
      <c r="D1210" s="143">
        <v>2015</v>
      </c>
      <c r="E1210" s="143" t="s">
        <v>713</v>
      </c>
      <c r="F1210" s="143" t="s">
        <v>12</v>
      </c>
      <c r="G1210" s="145"/>
      <c r="H1210" s="125">
        <v>0.48156777178361454</v>
      </c>
      <c r="I1210" s="201">
        <v>0.48156777178361454</v>
      </c>
      <c r="J1210" s="201">
        <v>0</v>
      </c>
      <c r="K1210" s="201">
        <v>0</v>
      </c>
      <c r="L1210" s="201">
        <v>0</v>
      </c>
      <c r="M1210" s="201">
        <v>0.45050939876785978</v>
      </c>
      <c r="N1210" s="201">
        <v>0</v>
      </c>
      <c r="O1210" s="201">
        <v>3.1058373015754762E-2</v>
      </c>
      <c r="P1210" s="201"/>
      <c r="Q1210" s="145"/>
      <c r="R1210" s="89">
        <v>0.46017557543764059</v>
      </c>
      <c r="S1210" s="59">
        <v>0.46017557543764059</v>
      </c>
      <c r="T1210" s="59">
        <v>0</v>
      </c>
      <c r="U1210" s="59">
        <v>0</v>
      </c>
      <c r="V1210" s="59">
        <v>0</v>
      </c>
      <c r="W1210" s="59">
        <v>0.43048368404240606</v>
      </c>
      <c r="X1210" s="59">
        <v>0</v>
      </c>
      <c r="Y1210" s="59">
        <v>2.9691891395234538E-2</v>
      </c>
      <c r="Z1210" s="59"/>
    </row>
    <row r="1211" spans="1:26">
      <c r="A1211" s="93" t="s">
        <v>1586</v>
      </c>
      <c r="B1211" s="93" t="s">
        <v>60</v>
      </c>
      <c r="C1211" s="93" t="s">
        <v>119</v>
      </c>
      <c r="D1211" s="143">
        <v>2015</v>
      </c>
      <c r="E1211" s="143" t="s">
        <v>713</v>
      </c>
      <c r="F1211" s="143" t="s">
        <v>105</v>
      </c>
      <c r="G1211" s="145"/>
      <c r="H1211" s="125">
        <v>0</v>
      </c>
      <c r="I1211" s="201">
        <v>0</v>
      </c>
      <c r="J1211" s="201">
        <v>0</v>
      </c>
      <c r="K1211" s="201">
        <v>0</v>
      </c>
      <c r="L1211" s="201">
        <v>0</v>
      </c>
      <c r="M1211" s="201">
        <v>0</v>
      </c>
      <c r="N1211" s="201">
        <v>0</v>
      </c>
      <c r="O1211" s="201">
        <v>0</v>
      </c>
      <c r="P1211" s="201"/>
      <c r="Q1211" s="145"/>
      <c r="R1211" s="89">
        <v>0</v>
      </c>
      <c r="S1211" s="59">
        <v>0</v>
      </c>
      <c r="T1211" s="59">
        <v>0</v>
      </c>
      <c r="U1211" s="59">
        <v>0</v>
      </c>
      <c r="V1211" s="59">
        <v>0</v>
      </c>
      <c r="W1211" s="59">
        <v>0</v>
      </c>
      <c r="X1211" s="59">
        <v>0</v>
      </c>
      <c r="Y1211" s="59">
        <v>0</v>
      </c>
      <c r="Z1211" s="59"/>
    </row>
    <row r="1212" spans="1:26">
      <c r="A1212" s="93" t="s">
        <v>1588</v>
      </c>
      <c r="B1212" s="93" t="s">
        <v>60</v>
      </c>
      <c r="C1212" s="93" t="s">
        <v>119</v>
      </c>
      <c r="D1212" s="143">
        <v>2015</v>
      </c>
      <c r="E1212" s="143" t="s">
        <v>713</v>
      </c>
      <c r="F1212" s="143" t="s">
        <v>106</v>
      </c>
      <c r="G1212" s="145"/>
      <c r="H1212" s="125">
        <v>0</v>
      </c>
      <c r="I1212" s="201">
        <v>0</v>
      </c>
      <c r="J1212" s="201">
        <v>0</v>
      </c>
      <c r="K1212" s="201">
        <v>0</v>
      </c>
      <c r="L1212" s="201">
        <v>0</v>
      </c>
      <c r="M1212" s="201">
        <v>0</v>
      </c>
      <c r="N1212" s="201">
        <v>0</v>
      </c>
      <c r="O1212" s="201">
        <v>0</v>
      </c>
      <c r="P1212" s="201"/>
      <c r="Q1212" s="145"/>
      <c r="R1212" s="89">
        <v>0</v>
      </c>
      <c r="S1212" s="59">
        <v>0</v>
      </c>
      <c r="T1212" s="59">
        <v>0</v>
      </c>
      <c r="U1212" s="59">
        <v>0</v>
      </c>
      <c r="V1212" s="59">
        <v>0</v>
      </c>
      <c r="W1212" s="59">
        <v>0</v>
      </c>
      <c r="X1212" s="59">
        <v>0</v>
      </c>
      <c r="Y1212" s="59">
        <v>0</v>
      </c>
      <c r="Z1212" s="59"/>
    </row>
    <row r="1213" spans="1:26">
      <c r="A1213" s="93" t="s">
        <v>1589</v>
      </c>
      <c r="B1213" s="93" t="s">
        <v>60</v>
      </c>
      <c r="C1213" s="93" t="s">
        <v>119</v>
      </c>
      <c r="D1213" s="143">
        <v>2015</v>
      </c>
      <c r="E1213" s="143" t="s">
        <v>713</v>
      </c>
      <c r="F1213" s="143" t="s">
        <v>4</v>
      </c>
      <c r="G1213" s="145"/>
      <c r="H1213" s="125">
        <v>0.1740269783502052</v>
      </c>
      <c r="I1213" s="201">
        <v>0.1740269783502052</v>
      </c>
      <c r="J1213" s="201">
        <v>0</v>
      </c>
      <c r="K1213" s="201">
        <v>0</v>
      </c>
      <c r="L1213" s="201">
        <v>0</v>
      </c>
      <c r="M1213" s="201">
        <v>0.16202232724114632</v>
      </c>
      <c r="N1213" s="201">
        <v>0</v>
      </c>
      <c r="O1213" s="201">
        <v>1.2004651109058892E-2</v>
      </c>
      <c r="P1213" s="201"/>
      <c r="Q1213" s="145"/>
      <c r="R1213" s="89">
        <v>0.13353962092947502</v>
      </c>
      <c r="S1213" s="59">
        <v>0.13353962092947502</v>
      </c>
      <c r="T1213" s="59">
        <v>0</v>
      </c>
      <c r="U1213" s="59">
        <v>0</v>
      </c>
      <c r="V1213" s="59">
        <v>0</v>
      </c>
      <c r="W1213" s="59">
        <v>0.12429713601138878</v>
      </c>
      <c r="X1213" s="59">
        <v>0</v>
      </c>
      <c r="Y1213" s="59">
        <v>9.2424849180862446E-3</v>
      </c>
      <c r="Z1213" s="59"/>
    </row>
    <row r="1214" spans="1:26">
      <c r="A1214" s="93" t="s">
        <v>1591</v>
      </c>
      <c r="B1214" s="93" t="s">
        <v>60</v>
      </c>
      <c r="C1214" s="93" t="s">
        <v>119</v>
      </c>
      <c r="D1214" s="143">
        <v>2015</v>
      </c>
      <c r="E1214" s="143" t="s">
        <v>713</v>
      </c>
      <c r="F1214" s="143" t="s">
        <v>84</v>
      </c>
      <c r="G1214" s="145"/>
      <c r="H1214" s="125">
        <v>0.48444559670583015</v>
      </c>
      <c r="I1214" s="201">
        <v>0.48444559670583015</v>
      </c>
      <c r="J1214" s="201">
        <v>0</v>
      </c>
      <c r="K1214" s="201">
        <v>0</v>
      </c>
      <c r="L1214" s="201">
        <v>0</v>
      </c>
      <c r="M1214" s="201">
        <v>0.44933458569002316</v>
      </c>
      <c r="N1214" s="201">
        <v>0</v>
      </c>
      <c r="O1214" s="201">
        <v>3.5111011015806971E-2</v>
      </c>
      <c r="P1214" s="201"/>
      <c r="Q1214" s="145"/>
      <c r="R1214" s="89">
        <v>0.39378228386518854</v>
      </c>
      <c r="S1214" s="59">
        <v>0.39378228386518854</v>
      </c>
      <c r="T1214" s="59">
        <v>0</v>
      </c>
      <c r="U1214" s="59">
        <v>0</v>
      </c>
      <c r="V1214" s="59">
        <v>0</v>
      </c>
      <c r="W1214" s="59">
        <v>0.3652414803272519</v>
      </c>
      <c r="X1214" s="59">
        <v>0</v>
      </c>
      <c r="Y1214" s="59">
        <v>2.8540803537936664E-2</v>
      </c>
      <c r="Z1214" s="59"/>
    </row>
    <row r="1215" spans="1:26">
      <c r="A1215" s="93" t="s">
        <v>1593</v>
      </c>
      <c r="B1215" s="93" t="s">
        <v>60</v>
      </c>
      <c r="C1215" s="93" t="s">
        <v>119</v>
      </c>
      <c r="D1215" s="143">
        <v>2015</v>
      </c>
      <c r="E1215" s="143" t="s">
        <v>713</v>
      </c>
      <c r="F1215" s="143" t="s">
        <v>109</v>
      </c>
      <c r="G1215" s="145"/>
      <c r="H1215" s="125">
        <v>7.6533511360760038E-3</v>
      </c>
      <c r="I1215" s="201">
        <v>7.6533511360760038E-3</v>
      </c>
      <c r="J1215" s="201">
        <v>0</v>
      </c>
      <c r="K1215" s="201">
        <v>0</v>
      </c>
      <c r="L1215" s="201">
        <v>0</v>
      </c>
      <c r="M1215" s="201">
        <v>7.1213135370280286E-3</v>
      </c>
      <c r="N1215" s="201">
        <v>0</v>
      </c>
      <c r="O1215" s="201">
        <v>5.3203759904797514E-4</v>
      </c>
      <c r="P1215" s="201"/>
      <c r="Q1215" s="145"/>
      <c r="R1215" s="89">
        <v>1.6444338324786898E-2</v>
      </c>
      <c r="S1215" s="59">
        <v>1.6444338324786898E-2</v>
      </c>
      <c r="T1215" s="59">
        <v>0</v>
      </c>
      <c r="U1215" s="59">
        <v>0</v>
      </c>
      <c r="V1215" s="59">
        <v>0</v>
      </c>
      <c r="W1215" s="59">
        <v>1.5289954993787346E-2</v>
      </c>
      <c r="X1215" s="59">
        <v>0</v>
      </c>
      <c r="Y1215" s="59">
        <v>1.1543833309995536E-3</v>
      </c>
      <c r="Z1215" s="59"/>
    </row>
    <row r="1216" spans="1:26">
      <c r="A1216" s="93" t="s">
        <v>1594</v>
      </c>
      <c r="B1216" s="93" t="s">
        <v>60</v>
      </c>
      <c r="C1216" s="93" t="s">
        <v>119</v>
      </c>
      <c r="D1216" s="143">
        <v>2015</v>
      </c>
      <c r="E1216" s="143" t="s">
        <v>713</v>
      </c>
      <c r="F1216" s="143" t="s">
        <v>147</v>
      </c>
      <c r="G1216" s="145"/>
      <c r="H1216" s="125">
        <v>0</v>
      </c>
      <c r="I1216" s="201">
        <v>0</v>
      </c>
      <c r="J1216" s="201">
        <v>0</v>
      </c>
      <c r="K1216" s="201">
        <v>0</v>
      </c>
      <c r="L1216" s="201">
        <v>0</v>
      </c>
      <c r="M1216" s="201">
        <v>0</v>
      </c>
      <c r="N1216" s="201">
        <v>0</v>
      </c>
      <c r="O1216" s="201">
        <v>0</v>
      </c>
      <c r="P1216" s="201"/>
      <c r="Q1216" s="145"/>
      <c r="R1216" s="89">
        <v>0</v>
      </c>
      <c r="S1216" s="59">
        <v>0</v>
      </c>
      <c r="T1216" s="59">
        <v>0</v>
      </c>
      <c r="U1216" s="59">
        <v>0</v>
      </c>
      <c r="V1216" s="59">
        <v>0</v>
      </c>
      <c r="W1216" s="59">
        <v>0</v>
      </c>
      <c r="X1216" s="59">
        <v>0</v>
      </c>
      <c r="Y1216" s="59">
        <v>0</v>
      </c>
      <c r="Z1216" s="59"/>
    </row>
    <row r="1217" spans="1:26">
      <c r="A1217" s="93" t="s">
        <v>1595</v>
      </c>
      <c r="B1217" s="93" t="s">
        <v>60</v>
      </c>
      <c r="C1217" s="93" t="s">
        <v>119</v>
      </c>
      <c r="D1217" s="143">
        <v>2015</v>
      </c>
      <c r="E1217" s="143" t="s">
        <v>713</v>
      </c>
      <c r="F1217" s="143" t="s">
        <v>144</v>
      </c>
      <c r="G1217" s="145"/>
      <c r="H1217" s="125">
        <v>0</v>
      </c>
      <c r="I1217" s="201">
        <v>0</v>
      </c>
      <c r="J1217" s="201">
        <v>0</v>
      </c>
      <c r="K1217" s="201">
        <v>0</v>
      </c>
      <c r="L1217" s="201">
        <v>0</v>
      </c>
      <c r="M1217" s="201">
        <v>0</v>
      </c>
      <c r="N1217" s="201">
        <v>0</v>
      </c>
      <c r="O1217" s="201">
        <v>0</v>
      </c>
      <c r="P1217" s="201"/>
      <c r="Q1217" s="145"/>
      <c r="R1217" s="89">
        <v>0</v>
      </c>
      <c r="S1217" s="59">
        <v>0</v>
      </c>
      <c r="T1217" s="59">
        <v>0</v>
      </c>
      <c r="U1217" s="59">
        <v>0</v>
      </c>
      <c r="V1217" s="59">
        <v>0</v>
      </c>
      <c r="W1217" s="59">
        <v>0</v>
      </c>
      <c r="X1217" s="59">
        <v>0</v>
      </c>
      <c r="Y1217" s="59">
        <v>0</v>
      </c>
      <c r="Z1217" s="59"/>
    </row>
    <row r="1218" spans="1:26">
      <c r="A1218" s="93" t="s">
        <v>1596</v>
      </c>
      <c r="B1218" s="93" t="s">
        <v>60</v>
      </c>
      <c r="C1218" s="93" t="s">
        <v>119</v>
      </c>
      <c r="D1218" s="143">
        <v>2015</v>
      </c>
      <c r="E1218" s="143" t="s">
        <v>713</v>
      </c>
      <c r="F1218" s="143" t="s">
        <v>88</v>
      </c>
      <c r="G1218" s="145"/>
      <c r="H1218" s="125">
        <v>0</v>
      </c>
      <c r="I1218" s="201">
        <v>0</v>
      </c>
      <c r="J1218" s="201">
        <v>0</v>
      </c>
      <c r="K1218" s="201">
        <v>0</v>
      </c>
      <c r="L1218" s="201">
        <v>0</v>
      </c>
      <c r="M1218" s="201">
        <v>0</v>
      </c>
      <c r="N1218" s="201">
        <v>0</v>
      </c>
      <c r="O1218" s="201">
        <v>0</v>
      </c>
      <c r="P1218" s="201"/>
      <c r="Q1218" s="145"/>
      <c r="R1218" s="89">
        <v>0</v>
      </c>
      <c r="S1218" s="59">
        <v>0</v>
      </c>
      <c r="T1218" s="59">
        <v>0</v>
      </c>
      <c r="U1218" s="59">
        <v>0</v>
      </c>
      <c r="V1218" s="59">
        <v>0</v>
      </c>
      <c r="W1218" s="59">
        <v>0</v>
      </c>
      <c r="X1218" s="59">
        <v>0</v>
      </c>
      <c r="Y1218" s="59">
        <v>0</v>
      </c>
      <c r="Z1218" s="59"/>
    </row>
    <row r="1219" spans="1:26">
      <c r="A1219" s="93" t="s">
        <v>1598</v>
      </c>
      <c r="B1219" s="93" t="s">
        <v>60</v>
      </c>
      <c r="C1219" s="93" t="s">
        <v>119</v>
      </c>
      <c r="D1219" s="143">
        <v>2015</v>
      </c>
      <c r="E1219" s="143" t="s">
        <v>713</v>
      </c>
      <c r="F1219" s="143" t="s">
        <v>89</v>
      </c>
      <c r="G1219" s="145"/>
      <c r="H1219" s="125">
        <v>0</v>
      </c>
      <c r="I1219" s="201">
        <v>0</v>
      </c>
      <c r="J1219" s="201">
        <v>0</v>
      </c>
      <c r="K1219" s="201">
        <v>0</v>
      </c>
      <c r="L1219" s="201">
        <v>0</v>
      </c>
      <c r="M1219" s="201">
        <v>0</v>
      </c>
      <c r="N1219" s="201">
        <v>0</v>
      </c>
      <c r="O1219" s="201">
        <v>0</v>
      </c>
      <c r="P1219" s="201"/>
      <c r="Q1219" s="145"/>
      <c r="R1219" s="89">
        <v>0</v>
      </c>
      <c r="S1219" s="59">
        <v>0</v>
      </c>
      <c r="T1219" s="59">
        <v>0</v>
      </c>
      <c r="U1219" s="59">
        <v>0</v>
      </c>
      <c r="V1219" s="59">
        <v>0</v>
      </c>
      <c r="W1219" s="59">
        <v>0</v>
      </c>
      <c r="X1219" s="59">
        <v>0</v>
      </c>
      <c r="Y1219" s="59">
        <v>0</v>
      </c>
      <c r="Z1219" s="59"/>
    </row>
    <row r="1220" spans="1:26">
      <c r="A1220" s="93" t="s">
        <v>1601</v>
      </c>
      <c r="B1220" s="93" t="s">
        <v>62</v>
      </c>
      <c r="C1220" s="93" t="s">
        <v>118</v>
      </c>
      <c r="D1220" s="143">
        <v>2015</v>
      </c>
      <c r="E1220" s="143" t="s">
        <v>713</v>
      </c>
      <c r="F1220" s="143" t="s">
        <v>8</v>
      </c>
      <c r="G1220" s="145"/>
      <c r="H1220" s="125">
        <v>63.870071635991962</v>
      </c>
      <c r="I1220" s="201">
        <v>45.82954290918412</v>
      </c>
      <c r="J1220" s="201">
        <v>18.040528726807842</v>
      </c>
      <c r="K1220" s="201">
        <v>4.876429105671833</v>
      </c>
      <c r="L1220" s="201">
        <v>4.7760235569943266</v>
      </c>
      <c r="M1220" s="201">
        <v>35.541210472263963</v>
      </c>
      <c r="N1220" s="201">
        <v>13.264505169813514</v>
      </c>
      <c r="O1220" s="201">
        <v>5.4119033312483253</v>
      </c>
      <c r="P1220" s="201"/>
      <c r="Q1220" s="145"/>
      <c r="R1220" s="89">
        <v>82.276411931443022</v>
      </c>
      <c r="S1220" s="59">
        <v>38.236651375939232</v>
      </c>
      <c r="T1220" s="59">
        <v>44.03976055550379</v>
      </c>
      <c r="U1220" s="59">
        <v>4.4395985863857632</v>
      </c>
      <c r="V1220" s="59">
        <v>4.7760235569943266</v>
      </c>
      <c r="W1220" s="59">
        <v>29.29797009292615</v>
      </c>
      <c r="X1220" s="59">
        <v>34.48771344151514</v>
      </c>
      <c r="Y1220" s="59">
        <v>4.499082696627319</v>
      </c>
      <c r="Z1220" s="59"/>
    </row>
    <row r="1221" spans="1:26">
      <c r="A1221" s="93" t="s">
        <v>1603</v>
      </c>
      <c r="B1221" s="93" t="s">
        <v>62</v>
      </c>
      <c r="C1221" s="93" t="s">
        <v>118</v>
      </c>
      <c r="D1221" s="143">
        <v>2015</v>
      </c>
      <c r="E1221" s="143" t="s">
        <v>713</v>
      </c>
      <c r="F1221" s="143" t="s">
        <v>2</v>
      </c>
      <c r="G1221" s="145"/>
      <c r="H1221" s="125">
        <v>18.342602642523136</v>
      </c>
      <c r="I1221" s="201">
        <v>18.342602642523136</v>
      </c>
      <c r="J1221" s="201">
        <v>0</v>
      </c>
      <c r="K1221" s="201">
        <v>0</v>
      </c>
      <c r="L1221" s="201">
        <v>0</v>
      </c>
      <c r="M1221" s="201">
        <v>15.882969029036676</v>
      </c>
      <c r="N1221" s="201">
        <v>0</v>
      </c>
      <c r="O1221" s="201">
        <v>2.4596336134864587</v>
      </c>
      <c r="P1221" s="201"/>
      <c r="Q1221" s="145"/>
      <c r="R1221" s="89">
        <v>15.394215168582075</v>
      </c>
      <c r="S1221" s="59">
        <v>15.394215168582075</v>
      </c>
      <c r="T1221" s="59">
        <v>0</v>
      </c>
      <c r="U1221" s="59">
        <v>0</v>
      </c>
      <c r="V1221" s="59">
        <v>0</v>
      </c>
      <c r="W1221" s="59">
        <v>13.328018405245079</v>
      </c>
      <c r="X1221" s="59">
        <v>0</v>
      </c>
      <c r="Y1221" s="59">
        <v>2.0661967633369978</v>
      </c>
      <c r="Z1221" s="59"/>
    </row>
    <row r="1222" spans="1:26">
      <c r="A1222" s="93" t="s">
        <v>1605</v>
      </c>
      <c r="B1222" s="93" t="s">
        <v>62</v>
      </c>
      <c r="C1222" s="93" t="s">
        <v>118</v>
      </c>
      <c r="D1222" s="143">
        <v>2015</v>
      </c>
      <c r="E1222" s="143" t="s">
        <v>713</v>
      </c>
      <c r="F1222" s="143" t="s">
        <v>3</v>
      </c>
      <c r="G1222" s="145"/>
      <c r="H1222" s="125">
        <v>13.874843921136288</v>
      </c>
      <c r="I1222" s="201">
        <v>13.874843921136288</v>
      </c>
      <c r="J1222" s="201">
        <v>0</v>
      </c>
      <c r="K1222" s="201">
        <v>0</v>
      </c>
      <c r="L1222" s="201">
        <v>0</v>
      </c>
      <c r="M1222" s="201">
        <v>12.133811203368658</v>
      </c>
      <c r="N1222" s="201">
        <v>0</v>
      </c>
      <c r="O1222" s="201">
        <v>1.741032717767629</v>
      </c>
      <c r="P1222" s="201"/>
      <c r="Q1222" s="145"/>
      <c r="R1222" s="89">
        <v>10.511834685162086</v>
      </c>
      <c r="S1222" s="59">
        <v>10.511834685162086</v>
      </c>
      <c r="T1222" s="59">
        <v>0</v>
      </c>
      <c r="U1222" s="59">
        <v>0</v>
      </c>
      <c r="V1222" s="59">
        <v>0</v>
      </c>
      <c r="W1222" s="59">
        <v>9.1927767802138938</v>
      </c>
      <c r="X1222" s="59">
        <v>0</v>
      </c>
      <c r="Y1222" s="59">
        <v>1.319057904948191</v>
      </c>
      <c r="Z1222" s="59"/>
    </row>
    <row r="1223" spans="1:26">
      <c r="A1223" s="93" t="s">
        <v>1607</v>
      </c>
      <c r="B1223" s="93" t="s">
        <v>62</v>
      </c>
      <c r="C1223" s="93" t="s">
        <v>118</v>
      </c>
      <c r="D1223" s="143">
        <v>2015</v>
      </c>
      <c r="E1223" s="143" t="s">
        <v>713</v>
      </c>
      <c r="F1223" s="143" t="s">
        <v>5</v>
      </c>
      <c r="G1223" s="145"/>
      <c r="H1223" s="125">
        <v>5.2121930337496805E-2</v>
      </c>
      <c r="I1223" s="201">
        <v>5.2121930337496805E-2</v>
      </c>
      <c r="J1223" s="201">
        <v>0</v>
      </c>
      <c r="K1223" s="201">
        <v>0</v>
      </c>
      <c r="L1223" s="201">
        <v>0</v>
      </c>
      <c r="M1223" s="201">
        <v>4.5986808862462245E-2</v>
      </c>
      <c r="N1223" s="201">
        <v>0</v>
      </c>
      <c r="O1223" s="201">
        <v>6.1351214750345641E-3</v>
      </c>
      <c r="P1223" s="201"/>
      <c r="Q1223" s="145"/>
      <c r="R1223" s="89">
        <v>3.2447757701505625E-2</v>
      </c>
      <c r="S1223" s="59">
        <v>3.2447757701505625E-2</v>
      </c>
      <c r="T1223" s="59">
        <v>0</v>
      </c>
      <c r="U1223" s="59">
        <v>0</v>
      </c>
      <c r="V1223" s="59">
        <v>0</v>
      </c>
      <c r="W1223" s="59">
        <v>2.8613054102201416E-2</v>
      </c>
      <c r="X1223" s="59">
        <v>0</v>
      </c>
      <c r="Y1223" s="59">
        <v>3.8347035993042105E-3</v>
      </c>
      <c r="Z1223" s="59"/>
    </row>
    <row r="1224" spans="1:26">
      <c r="A1224" s="93" t="s">
        <v>1609</v>
      </c>
      <c r="B1224" s="93" t="s">
        <v>62</v>
      </c>
      <c r="C1224" s="93" t="s">
        <v>118</v>
      </c>
      <c r="D1224" s="143">
        <v>2015</v>
      </c>
      <c r="E1224" s="143" t="s">
        <v>713</v>
      </c>
      <c r="F1224" s="143" t="s">
        <v>6</v>
      </c>
      <c r="G1224" s="145"/>
      <c r="H1224" s="125">
        <v>25.872090932472553</v>
      </c>
      <c r="I1224" s="201">
        <v>7.8315622056647101</v>
      </c>
      <c r="J1224" s="201">
        <v>18.040528726807842</v>
      </c>
      <c r="K1224" s="201">
        <v>4.876429105671833</v>
      </c>
      <c r="L1224" s="201">
        <v>4.7760235569943266</v>
      </c>
      <c r="M1224" s="201">
        <v>2.5763766607261012</v>
      </c>
      <c r="N1224" s="201">
        <v>13.264505169813514</v>
      </c>
      <c r="O1224" s="201">
        <v>0.37875643926677588</v>
      </c>
      <c r="P1224" s="201"/>
      <c r="Q1224" s="145"/>
      <c r="R1224" s="89">
        <v>51.404002495579178</v>
      </c>
      <c r="S1224" s="59">
        <v>7.3642419400753916</v>
      </c>
      <c r="T1224" s="59">
        <v>44.03976055550379</v>
      </c>
      <c r="U1224" s="59">
        <v>4.4395985863857632</v>
      </c>
      <c r="V1224" s="59">
        <v>4.7760235569943266</v>
      </c>
      <c r="W1224" s="59">
        <v>2.5248491275115845</v>
      </c>
      <c r="X1224" s="59">
        <v>34.48771344151514</v>
      </c>
      <c r="Y1224" s="59">
        <v>0.39979422617804394</v>
      </c>
      <c r="Z1224" s="59"/>
    </row>
    <row r="1225" spans="1:26">
      <c r="A1225" s="93" t="s">
        <v>1611</v>
      </c>
      <c r="B1225" s="93" t="s">
        <v>62</v>
      </c>
      <c r="C1225" s="93" t="s">
        <v>118</v>
      </c>
      <c r="D1225" s="143">
        <v>2015</v>
      </c>
      <c r="E1225" s="143" t="s">
        <v>713</v>
      </c>
      <c r="F1225" s="143" t="s">
        <v>12</v>
      </c>
      <c r="G1225" s="145"/>
      <c r="H1225" s="125">
        <v>0.606824338846078</v>
      </c>
      <c r="I1225" s="201">
        <v>0.606824338846078</v>
      </c>
      <c r="J1225" s="201">
        <v>0</v>
      </c>
      <c r="K1225" s="201">
        <v>0</v>
      </c>
      <c r="L1225" s="201">
        <v>0</v>
      </c>
      <c r="M1225" s="201">
        <v>0.52699585333326693</v>
      </c>
      <c r="N1225" s="201">
        <v>0</v>
      </c>
      <c r="O1225" s="201">
        <v>7.9828485512811118E-2</v>
      </c>
      <c r="P1225" s="201"/>
      <c r="Q1225" s="145"/>
      <c r="R1225" s="89">
        <v>0.58175496255784842</v>
      </c>
      <c r="S1225" s="59">
        <v>0.58175496255784842</v>
      </c>
      <c r="T1225" s="59">
        <v>0</v>
      </c>
      <c r="U1225" s="59">
        <v>0</v>
      </c>
      <c r="V1225" s="59">
        <v>0</v>
      </c>
      <c r="W1225" s="59">
        <v>0.505217295575909</v>
      </c>
      <c r="X1225" s="59">
        <v>0</v>
      </c>
      <c r="Y1225" s="59">
        <v>7.6537666981939395E-2</v>
      </c>
      <c r="Z1225" s="59"/>
    </row>
    <row r="1226" spans="1:26">
      <c r="A1226" s="93" t="s">
        <v>1613</v>
      </c>
      <c r="B1226" s="93" t="s">
        <v>62</v>
      </c>
      <c r="C1226" s="93" t="s">
        <v>118</v>
      </c>
      <c r="D1226" s="143">
        <v>2015</v>
      </c>
      <c r="E1226" s="143" t="s">
        <v>713</v>
      </c>
      <c r="F1226" s="143" t="s">
        <v>105</v>
      </c>
      <c r="G1226" s="145"/>
      <c r="H1226" s="125">
        <v>0</v>
      </c>
      <c r="I1226" s="201">
        <v>0</v>
      </c>
      <c r="J1226" s="201">
        <v>0</v>
      </c>
      <c r="K1226" s="201">
        <v>0</v>
      </c>
      <c r="L1226" s="201">
        <v>0</v>
      </c>
      <c r="M1226" s="201">
        <v>0</v>
      </c>
      <c r="N1226" s="201">
        <v>0</v>
      </c>
      <c r="O1226" s="201">
        <v>0</v>
      </c>
      <c r="P1226" s="201"/>
      <c r="Q1226" s="145"/>
      <c r="R1226" s="89">
        <v>0</v>
      </c>
      <c r="S1226" s="59">
        <v>0</v>
      </c>
      <c r="T1226" s="59">
        <v>0</v>
      </c>
      <c r="U1226" s="59">
        <v>0</v>
      </c>
      <c r="V1226" s="59">
        <v>0</v>
      </c>
      <c r="W1226" s="59">
        <v>0</v>
      </c>
      <c r="X1226" s="59">
        <v>0</v>
      </c>
      <c r="Y1226" s="59">
        <v>0</v>
      </c>
      <c r="Z1226" s="59"/>
    </row>
    <row r="1227" spans="1:26">
      <c r="A1227" s="93" t="s">
        <v>1615</v>
      </c>
      <c r="B1227" s="93" t="s">
        <v>62</v>
      </c>
      <c r="C1227" s="93" t="s">
        <v>118</v>
      </c>
      <c r="D1227" s="143">
        <v>2015</v>
      </c>
      <c r="E1227" s="143" t="s">
        <v>713</v>
      </c>
      <c r="F1227" s="143" t="s">
        <v>106</v>
      </c>
      <c r="G1227" s="145"/>
      <c r="H1227" s="125">
        <v>0</v>
      </c>
      <c r="I1227" s="201">
        <v>0</v>
      </c>
      <c r="J1227" s="201">
        <v>0</v>
      </c>
      <c r="K1227" s="201">
        <v>0</v>
      </c>
      <c r="L1227" s="201">
        <v>0</v>
      </c>
      <c r="M1227" s="201">
        <v>0</v>
      </c>
      <c r="N1227" s="201">
        <v>0</v>
      </c>
      <c r="O1227" s="201">
        <v>0</v>
      </c>
      <c r="P1227" s="201"/>
      <c r="Q1227" s="145"/>
      <c r="R1227" s="89">
        <v>0</v>
      </c>
      <c r="S1227" s="59">
        <v>0</v>
      </c>
      <c r="T1227" s="59">
        <v>0</v>
      </c>
      <c r="U1227" s="59">
        <v>0</v>
      </c>
      <c r="V1227" s="59">
        <v>0</v>
      </c>
      <c r="W1227" s="59">
        <v>0</v>
      </c>
      <c r="X1227" s="59">
        <v>0</v>
      </c>
      <c r="Y1227" s="59">
        <v>0</v>
      </c>
      <c r="Z1227" s="59"/>
    </row>
    <row r="1228" spans="1:26">
      <c r="A1228" s="93" t="s">
        <v>1616</v>
      </c>
      <c r="B1228" s="93" t="s">
        <v>62</v>
      </c>
      <c r="C1228" s="93" t="s">
        <v>118</v>
      </c>
      <c r="D1228" s="143">
        <v>2015</v>
      </c>
      <c r="E1228" s="143" t="s">
        <v>713</v>
      </c>
      <c r="F1228" s="143" t="s">
        <v>4</v>
      </c>
      <c r="G1228" s="145"/>
      <c r="H1228" s="125">
        <v>2.024883937917572</v>
      </c>
      <c r="I1228" s="201">
        <v>2.024883937917572</v>
      </c>
      <c r="J1228" s="201">
        <v>0</v>
      </c>
      <c r="K1228" s="201">
        <v>0</v>
      </c>
      <c r="L1228" s="201">
        <v>0</v>
      </c>
      <c r="M1228" s="201">
        <v>1.7388858540416341</v>
      </c>
      <c r="N1228" s="201">
        <v>0</v>
      </c>
      <c r="O1228" s="201">
        <v>0.28599808387593817</v>
      </c>
      <c r="P1228" s="201"/>
      <c r="Q1228" s="145"/>
      <c r="R1228" s="89">
        <v>1.5564167846740804</v>
      </c>
      <c r="S1228" s="59">
        <v>1.5564167846740804</v>
      </c>
      <c r="T1228" s="59">
        <v>0</v>
      </c>
      <c r="U1228" s="59">
        <v>0</v>
      </c>
      <c r="V1228" s="59">
        <v>0</v>
      </c>
      <c r="W1228" s="59">
        <v>1.3360143027998717</v>
      </c>
      <c r="X1228" s="59">
        <v>0</v>
      </c>
      <c r="Y1228" s="59">
        <v>0.22040248187420877</v>
      </c>
      <c r="Z1228" s="59"/>
    </row>
    <row r="1229" spans="1:26">
      <c r="A1229" s="93" t="s">
        <v>1618</v>
      </c>
      <c r="B1229" s="93" t="s">
        <v>62</v>
      </c>
      <c r="C1229" s="93" t="s">
        <v>118</v>
      </c>
      <c r="D1229" s="143">
        <v>2015</v>
      </c>
      <c r="E1229" s="143" t="s">
        <v>713</v>
      </c>
      <c r="F1229" s="143" t="s">
        <v>84</v>
      </c>
      <c r="G1229" s="145"/>
      <c r="H1229" s="125">
        <v>2.8890705502044072</v>
      </c>
      <c r="I1229" s="201">
        <v>2.8890705502044072</v>
      </c>
      <c r="J1229" s="201">
        <v>0</v>
      </c>
      <c r="K1229" s="201">
        <v>0</v>
      </c>
      <c r="L1229" s="201">
        <v>0</v>
      </c>
      <c r="M1229" s="201">
        <v>2.4571645960367849</v>
      </c>
      <c r="N1229" s="201">
        <v>0</v>
      </c>
      <c r="O1229" s="201">
        <v>0.43190595416762223</v>
      </c>
      <c r="P1229" s="201"/>
      <c r="Q1229" s="145"/>
      <c r="R1229" s="89">
        <v>2.3673560098891717</v>
      </c>
      <c r="S1229" s="59">
        <v>2.3673560098891717</v>
      </c>
      <c r="T1229" s="59">
        <v>0</v>
      </c>
      <c r="U1229" s="59">
        <v>0</v>
      </c>
      <c r="V1229" s="59">
        <v>0</v>
      </c>
      <c r="W1229" s="59">
        <v>2.0135504790103118</v>
      </c>
      <c r="X1229" s="59">
        <v>0</v>
      </c>
      <c r="Y1229" s="59">
        <v>0.3538055308788598</v>
      </c>
      <c r="Z1229" s="59"/>
    </row>
    <row r="1230" spans="1:26">
      <c r="A1230" s="93" t="s">
        <v>1620</v>
      </c>
      <c r="B1230" s="93" t="s">
        <v>62</v>
      </c>
      <c r="C1230" s="93" t="s">
        <v>118</v>
      </c>
      <c r="D1230" s="143">
        <v>2015</v>
      </c>
      <c r="E1230" s="143" t="s">
        <v>713</v>
      </c>
      <c r="F1230" s="143" t="s">
        <v>109</v>
      </c>
      <c r="G1230" s="145"/>
      <c r="H1230" s="125">
        <v>0.20763338255443264</v>
      </c>
      <c r="I1230" s="201">
        <v>0.20763338255443264</v>
      </c>
      <c r="J1230" s="201">
        <v>0</v>
      </c>
      <c r="K1230" s="201">
        <v>0</v>
      </c>
      <c r="L1230" s="201">
        <v>0</v>
      </c>
      <c r="M1230" s="201">
        <v>0.17902046685837725</v>
      </c>
      <c r="N1230" s="201">
        <v>0</v>
      </c>
      <c r="O1230" s="201">
        <v>2.8612915696055383E-2</v>
      </c>
      <c r="P1230" s="201"/>
      <c r="Q1230" s="145"/>
      <c r="R1230" s="89">
        <v>0.4283840672970689</v>
      </c>
      <c r="S1230" s="59">
        <v>0.4283840672970689</v>
      </c>
      <c r="T1230" s="59">
        <v>0</v>
      </c>
      <c r="U1230" s="59">
        <v>0</v>
      </c>
      <c r="V1230" s="59">
        <v>0</v>
      </c>
      <c r="W1230" s="59">
        <v>0.36893064846729534</v>
      </c>
      <c r="X1230" s="59">
        <v>0</v>
      </c>
      <c r="Y1230" s="59">
        <v>5.9453418829773542E-2</v>
      </c>
      <c r="Z1230" s="59"/>
    </row>
    <row r="1231" spans="1:26">
      <c r="A1231" s="93" t="s">
        <v>1621</v>
      </c>
      <c r="B1231" s="93" t="s">
        <v>62</v>
      </c>
      <c r="C1231" s="93" t="s">
        <v>118</v>
      </c>
      <c r="D1231" s="143">
        <v>2015</v>
      </c>
      <c r="E1231" s="143" t="s">
        <v>713</v>
      </c>
      <c r="F1231" s="143" t="s">
        <v>147</v>
      </c>
      <c r="G1231" s="145"/>
      <c r="H1231" s="125">
        <v>0</v>
      </c>
      <c r="I1231" s="201">
        <v>0</v>
      </c>
      <c r="J1231" s="201">
        <v>0</v>
      </c>
      <c r="K1231" s="201">
        <v>0</v>
      </c>
      <c r="L1231" s="201">
        <v>0</v>
      </c>
      <c r="M1231" s="201">
        <v>0</v>
      </c>
      <c r="N1231" s="201">
        <v>0</v>
      </c>
      <c r="O1231" s="201">
        <v>0</v>
      </c>
      <c r="P1231" s="201"/>
      <c r="Q1231" s="145"/>
      <c r="R1231" s="89">
        <v>0</v>
      </c>
      <c r="S1231" s="59">
        <v>0</v>
      </c>
      <c r="T1231" s="59">
        <v>0</v>
      </c>
      <c r="U1231" s="59">
        <v>0</v>
      </c>
      <c r="V1231" s="59">
        <v>0</v>
      </c>
      <c r="W1231" s="59">
        <v>0</v>
      </c>
      <c r="X1231" s="59">
        <v>0</v>
      </c>
      <c r="Y1231" s="59">
        <v>0</v>
      </c>
      <c r="Z1231" s="59"/>
    </row>
    <row r="1232" spans="1:26">
      <c r="A1232" s="93" t="s">
        <v>1622</v>
      </c>
      <c r="B1232" s="93" t="s">
        <v>62</v>
      </c>
      <c r="C1232" s="93" t="s">
        <v>118</v>
      </c>
      <c r="D1232" s="143">
        <v>2015</v>
      </c>
      <c r="E1232" s="143" t="s">
        <v>713</v>
      </c>
      <c r="F1232" s="143" t="s">
        <v>144</v>
      </c>
      <c r="G1232" s="145"/>
      <c r="H1232" s="125">
        <v>0</v>
      </c>
      <c r="I1232" s="201">
        <v>0</v>
      </c>
      <c r="J1232" s="201">
        <v>0</v>
      </c>
      <c r="K1232" s="201">
        <v>0</v>
      </c>
      <c r="L1232" s="201">
        <v>0</v>
      </c>
      <c r="M1232" s="201">
        <v>0</v>
      </c>
      <c r="N1232" s="201">
        <v>0</v>
      </c>
      <c r="O1232" s="201">
        <v>0</v>
      </c>
      <c r="P1232" s="201"/>
      <c r="Q1232" s="145"/>
      <c r="R1232" s="89">
        <v>0</v>
      </c>
      <c r="S1232" s="59">
        <v>0</v>
      </c>
      <c r="T1232" s="59">
        <v>0</v>
      </c>
      <c r="U1232" s="59">
        <v>0</v>
      </c>
      <c r="V1232" s="59">
        <v>0</v>
      </c>
      <c r="W1232" s="59">
        <v>0</v>
      </c>
      <c r="X1232" s="59">
        <v>0</v>
      </c>
      <c r="Y1232" s="59">
        <v>0</v>
      </c>
      <c r="Z1232" s="59"/>
    </row>
    <row r="1233" spans="1:26">
      <c r="A1233" s="93" t="s">
        <v>1623</v>
      </c>
      <c r="B1233" s="93" t="s">
        <v>62</v>
      </c>
      <c r="C1233" s="93" t="s">
        <v>118</v>
      </c>
      <c r="D1233" s="143">
        <v>2015</v>
      </c>
      <c r="E1233" s="143" t="s">
        <v>713</v>
      </c>
      <c r="F1233" s="143" t="s">
        <v>88</v>
      </c>
      <c r="G1233" s="145"/>
      <c r="H1233" s="125">
        <v>0</v>
      </c>
      <c r="I1233" s="201">
        <v>0</v>
      </c>
      <c r="J1233" s="201">
        <v>0</v>
      </c>
      <c r="K1233" s="201">
        <v>0</v>
      </c>
      <c r="L1233" s="201">
        <v>0</v>
      </c>
      <c r="M1233" s="201">
        <v>0</v>
      </c>
      <c r="N1233" s="201">
        <v>0</v>
      </c>
      <c r="O1233" s="201">
        <v>0</v>
      </c>
      <c r="P1233" s="201"/>
      <c r="Q1233" s="145"/>
      <c r="R1233" s="89">
        <v>0</v>
      </c>
      <c r="S1233" s="59">
        <v>0</v>
      </c>
      <c r="T1233" s="59">
        <v>0</v>
      </c>
      <c r="U1233" s="59">
        <v>0</v>
      </c>
      <c r="V1233" s="59">
        <v>0</v>
      </c>
      <c r="W1233" s="59">
        <v>0</v>
      </c>
      <c r="X1233" s="59">
        <v>0</v>
      </c>
      <c r="Y1233" s="59">
        <v>0</v>
      </c>
      <c r="Z1233" s="59"/>
    </row>
    <row r="1234" spans="1:26">
      <c r="A1234" s="93" t="s">
        <v>1625</v>
      </c>
      <c r="B1234" s="93" t="s">
        <v>62</v>
      </c>
      <c r="C1234" s="93" t="s">
        <v>118</v>
      </c>
      <c r="D1234" s="143">
        <v>2015</v>
      </c>
      <c r="E1234" s="143" t="s">
        <v>713</v>
      </c>
      <c r="F1234" s="143" t="s">
        <v>89</v>
      </c>
      <c r="G1234" s="145"/>
      <c r="H1234" s="125">
        <v>0</v>
      </c>
      <c r="I1234" s="201">
        <v>0</v>
      </c>
      <c r="J1234" s="201">
        <v>0</v>
      </c>
      <c r="K1234" s="201">
        <v>0</v>
      </c>
      <c r="L1234" s="201">
        <v>0</v>
      </c>
      <c r="M1234" s="201">
        <v>0</v>
      </c>
      <c r="N1234" s="201">
        <v>0</v>
      </c>
      <c r="O1234" s="201">
        <v>0</v>
      </c>
      <c r="P1234" s="201"/>
      <c r="Q1234" s="145"/>
      <c r="R1234" s="89">
        <v>0</v>
      </c>
      <c r="S1234" s="59">
        <v>0</v>
      </c>
      <c r="T1234" s="59">
        <v>0</v>
      </c>
      <c r="U1234" s="59">
        <v>0</v>
      </c>
      <c r="V1234" s="59">
        <v>0</v>
      </c>
      <c r="W1234" s="59">
        <v>0</v>
      </c>
      <c r="X1234" s="59">
        <v>0</v>
      </c>
      <c r="Y1234" s="59">
        <v>0</v>
      </c>
      <c r="Z1234" s="59"/>
    </row>
    <row r="1235" spans="1:26">
      <c r="A1235" s="93" t="s">
        <v>1628</v>
      </c>
      <c r="B1235" s="93" t="s">
        <v>64</v>
      </c>
      <c r="C1235" s="93" t="s">
        <v>118</v>
      </c>
      <c r="D1235" s="143">
        <v>2015</v>
      </c>
      <c r="E1235" s="143" t="s">
        <v>713</v>
      </c>
      <c r="F1235" s="143" t="s">
        <v>8</v>
      </c>
      <c r="G1235" s="145"/>
      <c r="H1235" s="125">
        <v>33.269621436071823</v>
      </c>
      <c r="I1235" s="201">
        <v>29.995866893022338</v>
      </c>
      <c r="J1235" s="201">
        <v>3.2737545430494861</v>
      </c>
      <c r="K1235" s="201">
        <v>1.6782953915918419</v>
      </c>
      <c r="L1235" s="201">
        <v>3.0520381156873473</v>
      </c>
      <c r="M1235" s="201">
        <v>26.851181344801628</v>
      </c>
      <c r="N1235" s="201">
        <v>0.22171642736213878</v>
      </c>
      <c r="O1235" s="201">
        <v>1.4663901566288693</v>
      </c>
      <c r="P1235" s="201"/>
      <c r="Q1235" s="145"/>
      <c r="R1235" s="89">
        <v>41.275449577988056</v>
      </c>
      <c r="S1235" s="59">
        <v>27.914371692955541</v>
      </c>
      <c r="T1235" s="59">
        <v>13.361077885032511</v>
      </c>
      <c r="U1235" s="59">
        <v>1.5279536904130468</v>
      </c>
      <c r="V1235" s="59">
        <v>3.0520381156873473</v>
      </c>
      <c r="W1235" s="59">
        <v>25.005140807640526</v>
      </c>
      <c r="X1235" s="59">
        <v>1.1529254222831218</v>
      </c>
      <c r="Y1235" s="59">
        <v>1.3812771949019691</v>
      </c>
      <c r="Z1235" s="59"/>
    </row>
    <row r="1236" spans="1:26">
      <c r="A1236" s="93" t="s">
        <v>1630</v>
      </c>
      <c r="B1236" s="93" t="s">
        <v>64</v>
      </c>
      <c r="C1236" s="93" t="s">
        <v>118</v>
      </c>
      <c r="D1236" s="143">
        <v>2015</v>
      </c>
      <c r="E1236" s="143" t="s">
        <v>713</v>
      </c>
      <c r="F1236" s="143" t="s">
        <v>2</v>
      </c>
      <c r="G1236" s="145"/>
      <c r="H1236" s="125">
        <v>1.2518487596119245</v>
      </c>
      <c r="I1236" s="201">
        <v>1.2518487596119245</v>
      </c>
      <c r="J1236" s="201">
        <v>0</v>
      </c>
      <c r="K1236" s="201">
        <v>0</v>
      </c>
      <c r="L1236" s="201">
        <v>0</v>
      </c>
      <c r="M1236" s="201">
        <v>1.1823913389231153</v>
      </c>
      <c r="N1236" s="201">
        <v>0</v>
      </c>
      <c r="O1236" s="201">
        <v>6.9457420688809168E-2</v>
      </c>
      <c r="P1236" s="201"/>
      <c r="Q1236" s="145"/>
      <c r="R1236" s="89">
        <v>1.0603352350112087</v>
      </c>
      <c r="S1236" s="59">
        <v>1.0603352350112087</v>
      </c>
      <c r="T1236" s="59">
        <v>0</v>
      </c>
      <c r="U1236" s="59">
        <v>0</v>
      </c>
      <c r="V1236" s="59">
        <v>0</v>
      </c>
      <c r="W1236" s="59">
        <v>1.0012619925245989</v>
      </c>
      <c r="X1236" s="59">
        <v>0</v>
      </c>
      <c r="Y1236" s="59">
        <v>5.9073242486609806E-2</v>
      </c>
      <c r="Z1236" s="59"/>
    </row>
    <row r="1237" spans="1:26">
      <c r="A1237" s="93" t="s">
        <v>1632</v>
      </c>
      <c r="B1237" s="93" t="s">
        <v>64</v>
      </c>
      <c r="C1237" s="93" t="s">
        <v>118</v>
      </c>
      <c r="D1237" s="143">
        <v>2015</v>
      </c>
      <c r="E1237" s="143" t="s">
        <v>713</v>
      </c>
      <c r="F1237" s="143" t="s">
        <v>3</v>
      </c>
      <c r="G1237" s="145"/>
      <c r="H1237" s="125">
        <v>4.1392413709776656</v>
      </c>
      <c r="I1237" s="201">
        <v>4.1392413709776656</v>
      </c>
      <c r="J1237" s="201">
        <v>0</v>
      </c>
      <c r="K1237" s="201">
        <v>0</v>
      </c>
      <c r="L1237" s="201">
        <v>0</v>
      </c>
      <c r="M1237" s="201">
        <v>3.9378888718892329</v>
      </c>
      <c r="N1237" s="201">
        <v>0</v>
      </c>
      <c r="O1237" s="201">
        <v>0.20135249908843283</v>
      </c>
      <c r="P1237" s="201"/>
      <c r="Q1237" s="145"/>
      <c r="R1237" s="89">
        <v>3.1357017171006443</v>
      </c>
      <c r="S1237" s="59">
        <v>3.1357017171006443</v>
      </c>
      <c r="T1237" s="59">
        <v>0</v>
      </c>
      <c r="U1237" s="59">
        <v>0</v>
      </c>
      <c r="V1237" s="59">
        <v>0</v>
      </c>
      <c r="W1237" s="59">
        <v>2.9831906124948659</v>
      </c>
      <c r="X1237" s="59">
        <v>0</v>
      </c>
      <c r="Y1237" s="59">
        <v>0.15251110460577852</v>
      </c>
      <c r="Z1237" s="59"/>
    </row>
    <row r="1238" spans="1:26">
      <c r="A1238" s="93" t="s">
        <v>1634</v>
      </c>
      <c r="B1238" s="93" t="s">
        <v>64</v>
      </c>
      <c r="C1238" s="93" t="s">
        <v>118</v>
      </c>
      <c r="D1238" s="143">
        <v>2015</v>
      </c>
      <c r="E1238" s="143" t="s">
        <v>713</v>
      </c>
      <c r="F1238" s="143" t="s">
        <v>5</v>
      </c>
      <c r="G1238" s="145"/>
      <c r="H1238" s="125">
        <v>3.1424155623789696E-2</v>
      </c>
      <c r="I1238" s="201">
        <v>3.1424155623789696E-2</v>
      </c>
      <c r="J1238" s="201">
        <v>0</v>
      </c>
      <c r="K1238" s="201">
        <v>0</v>
      </c>
      <c r="L1238" s="201">
        <v>0</v>
      </c>
      <c r="M1238" s="201">
        <v>2.9601507052705867E-2</v>
      </c>
      <c r="N1238" s="201">
        <v>0</v>
      </c>
      <c r="O1238" s="201">
        <v>1.8226485710838315E-3</v>
      </c>
      <c r="P1238" s="201"/>
      <c r="Q1238" s="145"/>
      <c r="R1238" s="89">
        <v>2.0319523454878079E-2</v>
      </c>
      <c r="S1238" s="59">
        <v>2.0319523454878079E-2</v>
      </c>
      <c r="T1238" s="59">
        <v>0</v>
      </c>
      <c r="U1238" s="59">
        <v>0</v>
      </c>
      <c r="V1238" s="59">
        <v>0</v>
      </c>
      <c r="W1238" s="59">
        <v>1.9141638552878197E-2</v>
      </c>
      <c r="X1238" s="59">
        <v>0</v>
      </c>
      <c r="Y1238" s="59">
        <v>1.1778849019998829E-3</v>
      </c>
      <c r="Z1238" s="59"/>
    </row>
    <row r="1239" spans="1:26">
      <c r="A1239" s="93" t="s">
        <v>1636</v>
      </c>
      <c r="B1239" s="93" t="s">
        <v>64</v>
      </c>
      <c r="C1239" s="93" t="s">
        <v>118</v>
      </c>
      <c r="D1239" s="143">
        <v>2015</v>
      </c>
      <c r="E1239" s="143" t="s">
        <v>713</v>
      </c>
      <c r="F1239" s="143" t="s">
        <v>6</v>
      </c>
      <c r="G1239" s="145"/>
      <c r="H1239" s="125">
        <v>10.990819240446022</v>
      </c>
      <c r="I1239" s="201">
        <v>7.7170646973965358</v>
      </c>
      <c r="J1239" s="201">
        <v>3.2737545430494861</v>
      </c>
      <c r="K1239" s="201">
        <v>1.6782953915918419</v>
      </c>
      <c r="L1239" s="201">
        <v>3.0520381156873473</v>
      </c>
      <c r="M1239" s="201">
        <v>5.7409105944244265</v>
      </c>
      <c r="N1239" s="201">
        <v>0.22171642736213878</v>
      </c>
      <c r="O1239" s="201">
        <v>0.29785871138026743</v>
      </c>
      <c r="P1239" s="201"/>
      <c r="Q1239" s="145"/>
      <c r="R1239" s="89">
        <v>20.819346561664666</v>
      </c>
      <c r="S1239" s="59">
        <v>7.4582686766321542</v>
      </c>
      <c r="T1239" s="59">
        <v>13.361077885032511</v>
      </c>
      <c r="U1239" s="59">
        <v>1.5279536904130468</v>
      </c>
      <c r="V1239" s="59">
        <v>3.0520381156873473</v>
      </c>
      <c r="W1239" s="59">
        <v>5.626092382535937</v>
      </c>
      <c r="X1239" s="59">
        <v>1.1529254222831218</v>
      </c>
      <c r="Y1239" s="59">
        <v>0.30422260368317056</v>
      </c>
      <c r="Z1239" s="59"/>
    </row>
    <row r="1240" spans="1:26">
      <c r="A1240" s="93" t="s">
        <v>1638</v>
      </c>
      <c r="B1240" s="93" t="s">
        <v>64</v>
      </c>
      <c r="C1240" s="93" t="s">
        <v>118</v>
      </c>
      <c r="D1240" s="143">
        <v>2015</v>
      </c>
      <c r="E1240" s="143" t="s">
        <v>713</v>
      </c>
      <c r="F1240" s="143" t="s">
        <v>12</v>
      </c>
      <c r="G1240" s="145"/>
      <c r="H1240" s="125">
        <v>16.065171457298753</v>
      </c>
      <c r="I1240" s="201">
        <v>16.065171457298753</v>
      </c>
      <c r="J1240" s="201">
        <v>0</v>
      </c>
      <c r="K1240" s="201">
        <v>0</v>
      </c>
      <c r="L1240" s="201">
        <v>0</v>
      </c>
      <c r="M1240" s="201">
        <v>15.209830517120153</v>
      </c>
      <c r="N1240" s="201">
        <v>0</v>
      </c>
      <c r="O1240" s="201">
        <v>0.85534094017860041</v>
      </c>
      <c r="P1240" s="201"/>
      <c r="Q1240" s="145"/>
      <c r="R1240" s="89">
        <v>15.368256468335487</v>
      </c>
      <c r="S1240" s="59">
        <v>15.368256468335487</v>
      </c>
      <c r="T1240" s="59">
        <v>0</v>
      </c>
      <c r="U1240" s="59">
        <v>0</v>
      </c>
      <c r="V1240" s="59">
        <v>0</v>
      </c>
      <c r="W1240" s="59">
        <v>14.549720297341278</v>
      </c>
      <c r="X1240" s="59">
        <v>0</v>
      </c>
      <c r="Y1240" s="59">
        <v>0.8185361709942095</v>
      </c>
      <c r="Z1240" s="59"/>
    </row>
    <row r="1241" spans="1:26">
      <c r="A1241" s="93" t="s">
        <v>1640</v>
      </c>
      <c r="B1241" s="93" t="s">
        <v>64</v>
      </c>
      <c r="C1241" s="93" t="s">
        <v>118</v>
      </c>
      <c r="D1241" s="143">
        <v>2015</v>
      </c>
      <c r="E1241" s="143" t="s">
        <v>713</v>
      </c>
      <c r="F1241" s="143" t="s">
        <v>105</v>
      </c>
      <c r="G1241" s="145"/>
      <c r="H1241" s="125">
        <v>0</v>
      </c>
      <c r="I1241" s="201">
        <v>0</v>
      </c>
      <c r="J1241" s="201">
        <v>0</v>
      </c>
      <c r="K1241" s="201">
        <v>0</v>
      </c>
      <c r="L1241" s="201">
        <v>0</v>
      </c>
      <c r="M1241" s="201">
        <v>0</v>
      </c>
      <c r="N1241" s="201">
        <v>0</v>
      </c>
      <c r="O1241" s="201">
        <v>0</v>
      </c>
      <c r="P1241" s="201"/>
      <c r="Q1241" s="145"/>
      <c r="R1241" s="89">
        <v>0</v>
      </c>
      <c r="S1241" s="59">
        <v>0</v>
      </c>
      <c r="T1241" s="59">
        <v>0</v>
      </c>
      <c r="U1241" s="59">
        <v>0</v>
      </c>
      <c r="V1241" s="59">
        <v>0</v>
      </c>
      <c r="W1241" s="59">
        <v>0</v>
      </c>
      <c r="X1241" s="59">
        <v>0</v>
      </c>
      <c r="Y1241" s="59">
        <v>0</v>
      </c>
      <c r="Z1241" s="59"/>
    </row>
    <row r="1242" spans="1:26">
      <c r="A1242" s="93" t="s">
        <v>1642</v>
      </c>
      <c r="B1242" s="93" t="s">
        <v>64</v>
      </c>
      <c r="C1242" s="93" t="s">
        <v>118</v>
      </c>
      <c r="D1242" s="143">
        <v>2015</v>
      </c>
      <c r="E1242" s="143" t="s">
        <v>713</v>
      </c>
      <c r="F1242" s="143" t="s">
        <v>106</v>
      </c>
      <c r="G1242" s="145"/>
      <c r="H1242" s="125">
        <v>0</v>
      </c>
      <c r="I1242" s="201">
        <v>0</v>
      </c>
      <c r="J1242" s="201">
        <v>0</v>
      </c>
      <c r="K1242" s="201">
        <v>0</v>
      </c>
      <c r="L1242" s="201">
        <v>0</v>
      </c>
      <c r="M1242" s="201">
        <v>0</v>
      </c>
      <c r="N1242" s="201">
        <v>0</v>
      </c>
      <c r="O1242" s="201">
        <v>0</v>
      </c>
      <c r="P1242" s="201"/>
      <c r="Q1242" s="145"/>
      <c r="R1242" s="89">
        <v>0</v>
      </c>
      <c r="S1242" s="59">
        <v>0</v>
      </c>
      <c r="T1242" s="59">
        <v>0</v>
      </c>
      <c r="U1242" s="59">
        <v>0</v>
      </c>
      <c r="V1242" s="59">
        <v>0</v>
      </c>
      <c r="W1242" s="59">
        <v>0</v>
      </c>
      <c r="X1242" s="59">
        <v>0</v>
      </c>
      <c r="Y1242" s="59">
        <v>0</v>
      </c>
      <c r="Z1242" s="59"/>
    </row>
    <row r="1243" spans="1:26">
      <c r="A1243" s="93" t="s">
        <v>1643</v>
      </c>
      <c r="B1243" s="93" t="s">
        <v>64</v>
      </c>
      <c r="C1243" s="93" t="s">
        <v>118</v>
      </c>
      <c r="D1243" s="143">
        <v>2015</v>
      </c>
      <c r="E1243" s="143" t="s">
        <v>713</v>
      </c>
      <c r="F1243" s="143" t="s">
        <v>4</v>
      </c>
      <c r="G1243" s="145"/>
      <c r="H1243" s="125">
        <v>0.46640894672200078</v>
      </c>
      <c r="I1243" s="201">
        <v>0.46640894672200078</v>
      </c>
      <c r="J1243" s="201">
        <v>0</v>
      </c>
      <c r="K1243" s="201">
        <v>0</v>
      </c>
      <c r="L1243" s="201">
        <v>0</v>
      </c>
      <c r="M1243" s="201">
        <v>0.44352295503871741</v>
      </c>
      <c r="N1243" s="201">
        <v>0</v>
      </c>
      <c r="O1243" s="201">
        <v>2.2885991683283383E-2</v>
      </c>
      <c r="P1243" s="201"/>
      <c r="Q1243" s="145"/>
      <c r="R1243" s="89">
        <v>0.33956247015925989</v>
      </c>
      <c r="S1243" s="59">
        <v>0.33956247015925989</v>
      </c>
      <c r="T1243" s="59">
        <v>0</v>
      </c>
      <c r="U1243" s="59">
        <v>0</v>
      </c>
      <c r="V1243" s="59">
        <v>0</v>
      </c>
      <c r="W1243" s="59">
        <v>0.32288562023798234</v>
      </c>
      <c r="X1243" s="59">
        <v>0</v>
      </c>
      <c r="Y1243" s="59">
        <v>1.6676849921277524E-2</v>
      </c>
      <c r="Z1243" s="59"/>
    </row>
    <row r="1244" spans="1:26">
      <c r="A1244" s="93" t="s">
        <v>1645</v>
      </c>
      <c r="B1244" s="93" t="s">
        <v>64</v>
      </c>
      <c r="C1244" s="93" t="s">
        <v>118</v>
      </c>
      <c r="D1244" s="143">
        <v>2015</v>
      </c>
      <c r="E1244" s="143" t="s">
        <v>713</v>
      </c>
      <c r="F1244" s="143" t="s">
        <v>84</v>
      </c>
      <c r="G1244" s="145"/>
      <c r="H1244" s="125">
        <v>9.6039665048989864E-2</v>
      </c>
      <c r="I1244" s="201">
        <v>9.6039665048989864E-2</v>
      </c>
      <c r="J1244" s="201">
        <v>0</v>
      </c>
      <c r="K1244" s="201">
        <v>0</v>
      </c>
      <c r="L1244" s="201">
        <v>0</v>
      </c>
      <c r="M1244" s="201">
        <v>9.0688786541042996E-2</v>
      </c>
      <c r="N1244" s="201">
        <v>0</v>
      </c>
      <c r="O1244" s="201">
        <v>5.3508785079468711E-3</v>
      </c>
      <c r="P1244" s="201"/>
      <c r="Q1244" s="145"/>
      <c r="R1244" s="89">
        <v>9.5139400717579994E-2</v>
      </c>
      <c r="S1244" s="59">
        <v>9.5139400717579994E-2</v>
      </c>
      <c r="T1244" s="59">
        <v>0</v>
      </c>
      <c r="U1244" s="59">
        <v>0</v>
      </c>
      <c r="V1244" s="59">
        <v>0</v>
      </c>
      <c r="W1244" s="59">
        <v>8.9827557843952202E-2</v>
      </c>
      <c r="X1244" s="59">
        <v>0</v>
      </c>
      <c r="Y1244" s="59">
        <v>5.3118428736277905E-3</v>
      </c>
      <c r="Z1244" s="59"/>
    </row>
    <row r="1245" spans="1:26">
      <c r="A1245" s="93" t="s">
        <v>1647</v>
      </c>
      <c r="B1245" s="93" t="s">
        <v>64</v>
      </c>
      <c r="C1245" s="93" t="s">
        <v>118</v>
      </c>
      <c r="D1245" s="143">
        <v>2015</v>
      </c>
      <c r="E1245" s="143" t="s">
        <v>713</v>
      </c>
      <c r="F1245" s="143" t="s">
        <v>109</v>
      </c>
      <c r="G1245" s="145"/>
      <c r="H1245" s="125">
        <v>0.22866784034267673</v>
      </c>
      <c r="I1245" s="201">
        <v>0.22866784034267673</v>
      </c>
      <c r="J1245" s="201">
        <v>0</v>
      </c>
      <c r="K1245" s="201">
        <v>0</v>
      </c>
      <c r="L1245" s="201">
        <v>0</v>
      </c>
      <c r="M1245" s="201">
        <v>0.21634677381223139</v>
      </c>
      <c r="N1245" s="201">
        <v>0</v>
      </c>
      <c r="O1245" s="201">
        <v>1.2321066530445344E-2</v>
      </c>
      <c r="P1245" s="201"/>
      <c r="Q1245" s="145"/>
      <c r="R1245" s="89">
        <v>0.43678820154432424</v>
      </c>
      <c r="S1245" s="59">
        <v>0.43678820154432424</v>
      </c>
      <c r="T1245" s="59">
        <v>0</v>
      </c>
      <c r="U1245" s="59">
        <v>0</v>
      </c>
      <c r="V1245" s="59">
        <v>0</v>
      </c>
      <c r="W1245" s="59">
        <v>0.41302070610902863</v>
      </c>
      <c r="X1245" s="59">
        <v>0</v>
      </c>
      <c r="Y1245" s="59">
        <v>2.3767495435295594E-2</v>
      </c>
      <c r="Z1245" s="59"/>
    </row>
    <row r="1246" spans="1:26">
      <c r="A1246" s="93" t="s">
        <v>1648</v>
      </c>
      <c r="B1246" s="93" t="s">
        <v>64</v>
      </c>
      <c r="C1246" s="93" t="s">
        <v>118</v>
      </c>
      <c r="D1246" s="143">
        <v>2015</v>
      </c>
      <c r="E1246" s="143" t="s">
        <v>713</v>
      </c>
      <c r="F1246" s="143" t="s">
        <v>147</v>
      </c>
      <c r="G1246" s="145"/>
      <c r="H1246" s="125">
        <v>0</v>
      </c>
      <c r="I1246" s="201">
        <v>0</v>
      </c>
      <c r="J1246" s="201">
        <v>0</v>
      </c>
      <c r="K1246" s="201">
        <v>0</v>
      </c>
      <c r="L1246" s="201">
        <v>0</v>
      </c>
      <c r="M1246" s="201">
        <v>0</v>
      </c>
      <c r="N1246" s="201">
        <v>0</v>
      </c>
      <c r="O1246" s="201">
        <v>0</v>
      </c>
      <c r="P1246" s="201"/>
      <c r="Q1246" s="145"/>
      <c r="R1246" s="89">
        <v>0</v>
      </c>
      <c r="S1246" s="59">
        <v>0</v>
      </c>
      <c r="T1246" s="59">
        <v>0</v>
      </c>
      <c r="U1246" s="59">
        <v>0</v>
      </c>
      <c r="V1246" s="59">
        <v>0</v>
      </c>
      <c r="W1246" s="59">
        <v>0</v>
      </c>
      <c r="X1246" s="59">
        <v>0</v>
      </c>
      <c r="Y1246" s="59">
        <v>0</v>
      </c>
      <c r="Z1246" s="59"/>
    </row>
    <row r="1247" spans="1:26">
      <c r="A1247" s="93" t="s">
        <v>1649</v>
      </c>
      <c r="B1247" s="93" t="s">
        <v>64</v>
      </c>
      <c r="C1247" s="93" t="s">
        <v>118</v>
      </c>
      <c r="D1247" s="143">
        <v>2015</v>
      </c>
      <c r="E1247" s="143" t="s">
        <v>713</v>
      </c>
      <c r="F1247" s="143" t="s">
        <v>144</v>
      </c>
      <c r="G1247" s="145"/>
      <c r="H1247" s="125">
        <v>0</v>
      </c>
      <c r="I1247" s="201">
        <v>0</v>
      </c>
      <c r="J1247" s="201">
        <v>0</v>
      </c>
      <c r="K1247" s="201">
        <v>0</v>
      </c>
      <c r="L1247" s="201">
        <v>0</v>
      </c>
      <c r="M1247" s="201">
        <v>0</v>
      </c>
      <c r="N1247" s="201">
        <v>0</v>
      </c>
      <c r="O1247" s="201">
        <v>0</v>
      </c>
      <c r="P1247" s="201"/>
      <c r="Q1247" s="145"/>
      <c r="R1247" s="89">
        <v>0</v>
      </c>
      <c r="S1247" s="59">
        <v>0</v>
      </c>
      <c r="T1247" s="59">
        <v>0</v>
      </c>
      <c r="U1247" s="59">
        <v>0</v>
      </c>
      <c r="V1247" s="59">
        <v>0</v>
      </c>
      <c r="W1247" s="59">
        <v>0</v>
      </c>
      <c r="X1247" s="59">
        <v>0</v>
      </c>
      <c r="Y1247" s="59">
        <v>0</v>
      </c>
      <c r="Z1247" s="59"/>
    </row>
    <row r="1248" spans="1:26">
      <c r="A1248" s="93" t="s">
        <v>1650</v>
      </c>
      <c r="B1248" s="93" t="s">
        <v>64</v>
      </c>
      <c r="C1248" s="93" t="s">
        <v>118</v>
      </c>
      <c r="D1248" s="143">
        <v>2015</v>
      </c>
      <c r="E1248" s="143" t="s">
        <v>713</v>
      </c>
      <c r="F1248" s="143" t="s">
        <v>88</v>
      </c>
      <c r="G1248" s="145"/>
      <c r="H1248" s="125">
        <v>0</v>
      </c>
      <c r="I1248" s="201">
        <v>0</v>
      </c>
      <c r="J1248" s="201">
        <v>0</v>
      </c>
      <c r="K1248" s="201">
        <v>0</v>
      </c>
      <c r="L1248" s="201">
        <v>0</v>
      </c>
      <c r="M1248" s="201">
        <v>0</v>
      </c>
      <c r="N1248" s="201">
        <v>0</v>
      </c>
      <c r="O1248" s="201">
        <v>0</v>
      </c>
      <c r="P1248" s="201"/>
      <c r="Q1248" s="145"/>
      <c r="R1248" s="89">
        <v>0</v>
      </c>
      <c r="S1248" s="59">
        <v>0</v>
      </c>
      <c r="T1248" s="59">
        <v>0</v>
      </c>
      <c r="U1248" s="59">
        <v>0</v>
      </c>
      <c r="V1248" s="59">
        <v>0</v>
      </c>
      <c r="W1248" s="59">
        <v>0</v>
      </c>
      <c r="X1248" s="59">
        <v>0</v>
      </c>
      <c r="Y1248" s="59">
        <v>0</v>
      </c>
      <c r="Z1248" s="59"/>
    </row>
    <row r="1249" spans="1:26">
      <c r="A1249" s="93" t="s">
        <v>1652</v>
      </c>
      <c r="B1249" s="93" t="s">
        <v>64</v>
      </c>
      <c r="C1249" s="93" t="s">
        <v>118</v>
      </c>
      <c r="D1249" s="143">
        <v>2015</v>
      </c>
      <c r="E1249" s="143" t="s">
        <v>713</v>
      </c>
      <c r="F1249" s="143" t="s">
        <v>89</v>
      </c>
      <c r="G1249" s="145"/>
      <c r="H1249" s="125">
        <v>0</v>
      </c>
      <c r="I1249" s="201">
        <v>0</v>
      </c>
      <c r="J1249" s="201">
        <v>0</v>
      </c>
      <c r="K1249" s="201">
        <v>0</v>
      </c>
      <c r="L1249" s="201">
        <v>0</v>
      </c>
      <c r="M1249" s="201">
        <v>0</v>
      </c>
      <c r="N1249" s="201">
        <v>0</v>
      </c>
      <c r="O1249" s="201">
        <v>0</v>
      </c>
      <c r="P1249" s="201"/>
      <c r="Q1249" s="145"/>
      <c r="R1249" s="89">
        <v>0</v>
      </c>
      <c r="S1249" s="59">
        <v>0</v>
      </c>
      <c r="T1249" s="59">
        <v>0</v>
      </c>
      <c r="U1249" s="59">
        <v>0</v>
      </c>
      <c r="V1249" s="59">
        <v>0</v>
      </c>
      <c r="W1249" s="59">
        <v>0</v>
      </c>
      <c r="X1249" s="59">
        <v>0</v>
      </c>
      <c r="Y1249" s="59">
        <v>0</v>
      </c>
      <c r="Z1249" s="59"/>
    </row>
    <row r="1250" spans="1:26">
      <c r="A1250" s="93" t="s">
        <v>1655</v>
      </c>
      <c r="B1250" s="93" t="s">
        <v>66</v>
      </c>
      <c r="C1250" s="93" t="s">
        <v>118</v>
      </c>
      <c r="D1250" s="143">
        <v>2015</v>
      </c>
      <c r="E1250" s="143" t="s">
        <v>713</v>
      </c>
      <c r="F1250" s="143" t="s">
        <v>8</v>
      </c>
      <c r="G1250" s="145"/>
      <c r="H1250" s="125">
        <v>116.7442142520497</v>
      </c>
      <c r="I1250" s="201">
        <v>112.68342409135526</v>
      </c>
      <c r="J1250" s="201">
        <v>4.0607901606944328</v>
      </c>
      <c r="K1250" s="201">
        <v>9.5830354270720299</v>
      </c>
      <c r="L1250" s="201">
        <v>2.9888110412727635</v>
      </c>
      <c r="M1250" s="201">
        <v>92.227205682779598</v>
      </c>
      <c r="N1250" s="201">
        <v>1.071979119421669</v>
      </c>
      <c r="O1250" s="201">
        <v>10.873182981503636</v>
      </c>
      <c r="P1250" s="201"/>
      <c r="Q1250" s="145"/>
      <c r="R1250" s="89">
        <v>115.13827320353849</v>
      </c>
      <c r="S1250" s="59">
        <v>97.608737617454764</v>
      </c>
      <c r="T1250" s="59">
        <v>17.529535586083732</v>
      </c>
      <c r="U1250" s="59">
        <v>8.7245871135149251</v>
      </c>
      <c r="V1250" s="59">
        <v>2.9888110412727635</v>
      </c>
      <c r="W1250" s="59">
        <v>79.292650340703048</v>
      </c>
      <c r="X1250" s="59">
        <v>5.5742914209926795</v>
      </c>
      <c r="Y1250" s="59">
        <v>9.5915001632367876</v>
      </c>
      <c r="Z1250" s="59"/>
    </row>
    <row r="1251" spans="1:26">
      <c r="A1251" s="93" t="s">
        <v>1657</v>
      </c>
      <c r="B1251" s="93" t="s">
        <v>66</v>
      </c>
      <c r="C1251" s="93" t="s">
        <v>118</v>
      </c>
      <c r="D1251" s="143">
        <v>2015</v>
      </c>
      <c r="E1251" s="143" t="s">
        <v>713</v>
      </c>
      <c r="F1251" s="143" t="s">
        <v>2</v>
      </c>
      <c r="G1251" s="145"/>
      <c r="H1251" s="125">
        <v>80.000348657470084</v>
      </c>
      <c r="I1251" s="201">
        <v>80.000348657470084</v>
      </c>
      <c r="J1251" s="201">
        <v>0</v>
      </c>
      <c r="K1251" s="201">
        <v>0</v>
      </c>
      <c r="L1251" s="201">
        <v>0</v>
      </c>
      <c r="M1251" s="201">
        <v>71.588542759379663</v>
      </c>
      <c r="N1251" s="201">
        <v>0</v>
      </c>
      <c r="O1251" s="201">
        <v>8.4118058980904227</v>
      </c>
      <c r="P1251" s="201"/>
      <c r="Q1251" s="145"/>
      <c r="R1251" s="89">
        <v>66.923060596864033</v>
      </c>
      <c r="S1251" s="59">
        <v>66.923060596864033</v>
      </c>
      <c r="T1251" s="59">
        <v>0</v>
      </c>
      <c r="U1251" s="59">
        <v>0</v>
      </c>
      <c r="V1251" s="59">
        <v>0</v>
      </c>
      <c r="W1251" s="59">
        <v>59.864938273903682</v>
      </c>
      <c r="X1251" s="59">
        <v>0</v>
      </c>
      <c r="Y1251" s="59">
        <v>7.0581223229603491</v>
      </c>
      <c r="Z1251" s="59"/>
    </row>
    <row r="1252" spans="1:26">
      <c r="A1252" s="93" t="s">
        <v>1659</v>
      </c>
      <c r="B1252" s="93" t="s">
        <v>66</v>
      </c>
      <c r="C1252" s="93" t="s">
        <v>118</v>
      </c>
      <c r="D1252" s="143">
        <v>2015</v>
      </c>
      <c r="E1252" s="143" t="s">
        <v>713</v>
      </c>
      <c r="F1252" s="143" t="s">
        <v>3</v>
      </c>
      <c r="G1252" s="145"/>
      <c r="H1252" s="125">
        <v>9.1638349482169232</v>
      </c>
      <c r="I1252" s="201">
        <v>9.1638349482169232</v>
      </c>
      <c r="J1252" s="201">
        <v>0</v>
      </c>
      <c r="K1252" s="201">
        <v>0</v>
      </c>
      <c r="L1252" s="201">
        <v>0</v>
      </c>
      <c r="M1252" s="201">
        <v>8.2360659570437402</v>
      </c>
      <c r="N1252" s="201">
        <v>0</v>
      </c>
      <c r="O1252" s="201">
        <v>0.92776899117318257</v>
      </c>
      <c r="P1252" s="201"/>
      <c r="Q1252" s="145"/>
      <c r="R1252" s="89">
        <v>6.9837865692562673</v>
      </c>
      <c r="S1252" s="59">
        <v>6.9837865692562673</v>
      </c>
      <c r="T1252" s="59">
        <v>0</v>
      </c>
      <c r="U1252" s="59">
        <v>0</v>
      </c>
      <c r="V1252" s="59">
        <v>0</v>
      </c>
      <c r="W1252" s="59">
        <v>6.2761266129829361</v>
      </c>
      <c r="X1252" s="59">
        <v>0</v>
      </c>
      <c r="Y1252" s="59">
        <v>0.707659956273331</v>
      </c>
      <c r="Z1252" s="59"/>
    </row>
    <row r="1253" spans="1:26">
      <c r="A1253" s="93" t="s">
        <v>1661</v>
      </c>
      <c r="B1253" s="93" t="s">
        <v>66</v>
      </c>
      <c r="C1253" s="93" t="s">
        <v>118</v>
      </c>
      <c r="D1253" s="143">
        <v>2015</v>
      </c>
      <c r="E1253" s="143" t="s">
        <v>713</v>
      </c>
      <c r="F1253" s="143" t="s">
        <v>5</v>
      </c>
      <c r="G1253" s="145"/>
      <c r="H1253" s="125">
        <v>0.18710096458076617</v>
      </c>
      <c r="I1253" s="201">
        <v>0.18710096458076617</v>
      </c>
      <c r="J1253" s="201">
        <v>0</v>
      </c>
      <c r="K1253" s="201">
        <v>0</v>
      </c>
      <c r="L1253" s="201">
        <v>0</v>
      </c>
      <c r="M1253" s="201">
        <v>0.17097921303259997</v>
      </c>
      <c r="N1253" s="201">
        <v>0</v>
      </c>
      <c r="O1253" s="201">
        <v>1.6121751548166207E-2</v>
      </c>
      <c r="P1253" s="201"/>
      <c r="Q1253" s="145"/>
      <c r="R1253" s="89">
        <v>0.11396536700357233</v>
      </c>
      <c r="S1253" s="59">
        <v>0.11396536700357233</v>
      </c>
      <c r="T1253" s="59">
        <v>0</v>
      </c>
      <c r="U1253" s="59">
        <v>0</v>
      </c>
      <c r="V1253" s="59">
        <v>0</v>
      </c>
      <c r="W1253" s="59">
        <v>0.10415279592022664</v>
      </c>
      <c r="X1253" s="59">
        <v>0</v>
      </c>
      <c r="Y1253" s="59">
        <v>9.8125710833457027E-3</v>
      </c>
      <c r="Z1253" s="59"/>
    </row>
    <row r="1254" spans="1:26">
      <c r="A1254" s="93" t="s">
        <v>1663</v>
      </c>
      <c r="B1254" s="93" t="s">
        <v>66</v>
      </c>
      <c r="C1254" s="93" t="s">
        <v>118</v>
      </c>
      <c r="D1254" s="143">
        <v>2015</v>
      </c>
      <c r="E1254" s="143" t="s">
        <v>713</v>
      </c>
      <c r="F1254" s="143" t="s">
        <v>6</v>
      </c>
      <c r="G1254" s="145"/>
      <c r="H1254" s="125">
        <v>18.520456339041736</v>
      </c>
      <c r="I1254" s="201">
        <v>14.459666178347305</v>
      </c>
      <c r="J1254" s="201">
        <v>4.0607901606944328</v>
      </c>
      <c r="K1254" s="201">
        <v>9.5830354270720299</v>
      </c>
      <c r="L1254" s="201">
        <v>2.9888110412727635</v>
      </c>
      <c r="M1254" s="201">
        <v>4.3934279235076579</v>
      </c>
      <c r="N1254" s="201">
        <v>1.071979119421669</v>
      </c>
      <c r="O1254" s="201">
        <v>0.48320282776761703</v>
      </c>
      <c r="P1254" s="201"/>
      <c r="Q1254" s="145"/>
      <c r="R1254" s="89">
        <v>31.207394369509345</v>
      </c>
      <c r="S1254" s="59">
        <v>13.677858783425613</v>
      </c>
      <c r="T1254" s="59">
        <v>17.529535586083732</v>
      </c>
      <c r="U1254" s="59">
        <v>8.7245871135149251</v>
      </c>
      <c r="V1254" s="59">
        <v>2.9888110412727635</v>
      </c>
      <c r="W1254" s="59">
        <v>4.3055593650375084</v>
      </c>
      <c r="X1254" s="59">
        <v>5.5742914209926795</v>
      </c>
      <c r="Y1254" s="59">
        <v>0.64771230487317832</v>
      </c>
      <c r="Z1254" s="59"/>
    </row>
    <row r="1255" spans="1:26">
      <c r="A1255" s="93" t="s">
        <v>1665</v>
      </c>
      <c r="B1255" s="93" t="s">
        <v>66</v>
      </c>
      <c r="C1255" s="93" t="s">
        <v>118</v>
      </c>
      <c r="D1255" s="143">
        <v>2015</v>
      </c>
      <c r="E1255" s="143" t="s">
        <v>713</v>
      </c>
      <c r="F1255" s="143" t="s">
        <v>12</v>
      </c>
      <c r="G1255" s="145"/>
      <c r="H1255" s="125">
        <v>5.2357031265176062</v>
      </c>
      <c r="I1255" s="201">
        <v>5.2357031265176062</v>
      </c>
      <c r="J1255" s="201">
        <v>0</v>
      </c>
      <c r="K1255" s="201">
        <v>0</v>
      </c>
      <c r="L1255" s="201">
        <v>0</v>
      </c>
      <c r="M1255" s="201">
        <v>4.6350459973935179</v>
      </c>
      <c r="N1255" s="201">
        <v>0</v>
      </c>
      <c r="O1255" s="201">
        <v>0.60065712912408808</v>
      </c>
      <c r="P1255" s="201"/>
      <c r="Q1255" s="145"/>
      <c r="R1255" s="89">
        <v>5.0192524004241292</v>
      </c>
      <c r="S1255" s="59">
        <v>5.0192524004241292</v>
      </c>
      <c r="T1255" s="59">
        <v>0</v>
      </c>
      <c r="U1255" s="59">
        <v>0</v>
      </c>
      <c r="V1255" s="59">
        <v>0</v>
      </c>
      <c r="W1255" s="59">
        <v>4.4432104986312071</v>
      </c>
      <c r="X1255" s="59">
        <v>0</v>
      </c>
      <c r="Y1255" s="59">
        <v>0.57604190179292214</v>
      </c>
      <c r="Z1255" s="59"/>
    </row>
    <row r="1256" spans="1:26">
      <c r="A1256" s="93" t="s">
        <v>1667</v>
      </c>
      <c r="B1256" s="93" t="s">
        <v>66</v>
      </c>
      <c r="C1256" s="93" t="s">
        <v>118</v>
      </c>
      <c r="D1256" s="143">
        <v>2015</v>
      </c>
      <c r="E1256" s="143" t="s">
        <v>713</v>
      </c>
      <c r="F1256" s="143" t="s">
        <v>105</v>
      </c>
      <c r="G1256" s="145"/>
      <c r="H1256" s="125">
        <v>0</v>
      </c>
      <c r="I1256" s="201">
        <v>0</v>
      </c>
      <c r="J1256" s="201">
        <v>0</v>
      </c>
      <c r="K1256" s="201">
        <v>0</v>
      </c>
      <c r="L1256" s="201">
        <v>0</v>
      </c>
      <c r="M1256" s="201">
        <v>0</v>
      </c>
      <c r="N1256" s="201">
        <v>0</v>
      </c>
      <c r="O1256" s="201">
        <v>0</v>
      </c>
      <c r="P1256" s="201"/>
      <c r="Q1256" s="145"/>
      <c r="R1256" s="89">
        <v>0</v>
      </c>
      <c r="S1256" s="59">
        <v>0</v>
      </c>
      <c r="T1256" s="59">
        <v>0</v>
      </c>
      <c r="U1256" s="59">
        <v>0</v>
      </c>
      <c r="V1256" s="59">
        <v>0</v>
      </c>
      <c r="W1256" s="59">
        <v>0</v>
      </c>
      <c r="X1256" s="59">
        <v>0</v>
      </c>
      <c r="Y1256" s="59">
        <v>0</v>
      </c>
      <c r="Z1256" s="59"/>
    </row>
    <row r="1257" spans="1:26">
      <c r="A1257" s="93" t="s">
        <v>1669</v>
      </c>
      <c r="B1257" s="93" t="s">
        <v>66</v>
      </c>
      <c r="C1257" s="93" t="s">
        <v>118</v>
      </c>
      <c r="D1257" s="143">
        <v>2015</v>
      </c>
      <c r="E1257" s="143" t="s">
        <v>713</v>
      </c>
      <c r="F1257" s="143" t="s">
        <v>106</v>
      </c>
      <c r="G1257" s="145"/>
      <c r="H1257" s="125">
        <v>0</v>
      </c>
      <c r="I1257" s="201">
        <v>0</v>
      </c>
      <c r="J1257" s="201">
        <v>0</v>
      </c>
      <c r="K1257" s="201">
        <v>0</v>
      </c>
      <c r="L1257" s="201">
        <v>0</v>
      </c>
      <c r="M1257" s="201">
        <v>0</v>
      </c>
      <c r="N1257" s="201">
        <v>0</v>
      </c>
      <c r="O1257" s="201">
        <v>0</v>
      </c>
      <c r="P1257" s="201"/>
      <c r="Q1257" s="145"/>
      <c r="R1257" s="89">
        <v>0</v>
      </c>
      <c r="S1257" s="59">
        <v>0</v>
      </c>
      <c r="T1257" s="59">
        <v>0</v>
      </c>
      <c r="U1257" s="59">
        <v>0</v>
      </c>
      <c r="V1257" s="59">
        <v>0</v>
      </c>
      <c r="W1257" s="59">
        <v>0</v>
      </c>
      <c r="X1257" s="59">
        <v>0</v>
      </c>
      <c r="Y1257" s="59">
        <v>0</v>
      </c>
      <c r="Z1257" s="59"/>
    </row>
    <row r="1258" spans="1:26">
      <c r="A1258" s="93" t="s">
        <v>1670</v>
      </c>
      <c r="B1258" s="93" t="s">
        <v>66</v>
      </c>
      <c r="C1258" s="93" t="s">
        <v>118</v>
      </c>
      <c r="D1258" s="143">
        <v>2015</v>
      </c>
      <c r="E1258" s="143" t="s">
        <v>713</v>
      </c>
      <c r="F1258" s="143" t="s">
        <v>4</v>
      </c>
      <c r="G1258" s="145"/>
      <c r="H1258" s="125">
        <v>0.92998300707284598</v>
      </c>
      <c r="I1258" s="201">
        <v>0.92998300707284598</v>
      </c>
      <c r="J1258" s="201">
        <v>0</v>
      </c>
      <c r="K1258" s="201">
        <v>0</v>
      </c>
      <c r="L1258" s="201">
        <v>0</v>
      </c>
      <c r="M1258" s="201">
        <v>0.82655433691979618</v>
      </c>
      <c r="N1258" s="201">
        <v>0</v>
      </c>
      <c r="O1258" s="201">
        <v>0.10342867015304977</v>
      </c>
      <c r="P1258" s="201"/>
      <c r="Q1258" s="145"/>
      <c r="R1258" s="89">
        <v>0.69627597423371135</v>
      </c>
      <c r="S1258" s="59">
        <v>0.69627597423371135</v>
      </c>
      <c r="T1258" s="59">
        <v>0</v>
      </c>
      <c r="U1258" s="59">
        <v>0</v>
      </c>
      <c r="V1258" s="59">
        <v>0</v>
      </c>
      <c r="W1258" s="59">
        <v>0.61844938251525172</v>
      </c>
      <c r="X1258" s="59">
        <v>0</v>
      </c>
      <c r="Y1258" s="59">
        <v>7.782659171845964E-2</v>
      </c>
      <c r="Z1258" s="59"/>
    </row>
    <row r="1259" spans="1:26">
      <c r="A1259" s="93" t="s">
        <v>1672</v>
      </c>
      <c r="B1259" s="93" t="s">
        <v>66</v>
      </c>
      <c r="C1259" s="93" t="s">
        <v>118</v>
      </c>
      <c r="D1259" s="143">
        <v>2015</v>
      </c>
      <c r="E1259" s="143" t="s">
        <v>713</v>
      </c>
      <c r="F1259" s="143" t="s">
        <v>84</v>
      </c>
      <c r="G1259" s="145"/>
      <c r="H1259" s="125">
        <v>1.2880368110915912</v>
      </c>
      <c r="I1259" s="201">
        <v>1.2880368110915912</v>
      </c>
      <c r="J1259" s="201">
        <v>0</v>
      </c>
      <c r="K1259" s="201">
        <v>0</v>
      </c>
      <c r="L1259" s="201">
        <v>0</v>
      </c>
      <c r="M1259" s="201">
        <v>1.1320126311020133</v>
      </c>
      <c r="N1259" s="201">
        <v>0</v>
      </c>
      <c r="O1259" s="201">
        <v>0.15602417998957788</v>
      </c>
      <c r="P1259" s="201"/>
      <c r="Q1259" s="145"/>
      <c r="R1259" s="89">
        <v>1.2656783553019477</v>
      </c>
      <c r="S1259" s="59">
        <v>1.2656783553019477</v>
      </c>
      <c r="T1259" s="59">
        <v>0</v>
      </c>
      <c r="U1259" s="59">
        <v>0</v>
      </c>
      <c r="V1259" s="59">
        <v>0</v>
      </c>
      <c r="W1259" s="59">
        <v>1.1119046714555558</v>
      </c>
      <c r="X1259" s="59">
        <v>0</v>
      </c>
      <c r="Y1259" s="59">
        <v>0.1537736838463919</v>
      </c>
      <c r="Z1259" s="59"/>
    </row>
    <row r="1260" spans="1:26">
      <c r="A1260" s="93" t="s">
        <v>1674</v>
      </c>
      <c r="B1260" s="93" t="s">
        <v>66</v>
      </c>
      <c r="C1260" s="93" t="s">
        <v>118</v>
      </c>
      <c r="D1260" s="143">
        <v>2015</v>
      </c>
      <c r="E1260" s="143" t="s">
        <v>713</v>
      </c>
      <c r="F1260" s="143" t="s">
        <v>109</v>
      </c>
      <c r="G1260" s="145"/>
      <c r="H1260" s="125">
        <v>1.4187503980581375</v>
      </c>
      <c r="I1260" s="201">
        <v>1.4187503980581375</v>
      </c>
      <c r="J1260" s="201">
        <v>0</v>
      </c>
      <c r="K1260" s="201">
        <v>0</v>
      </c>
      <c r="L1260" s="201">
        <v>0</v>
      </c>
      <c r="M1260" s="201">
        <v>1.2445768644006026</v>
      </c>
      <c r="N1260" s="201">
        <v>0</v>
      </c>
      <c r="O1260" s="201">
        <v>0.17417353365753493</v>
      </c>
      <c r="P1260" s="201"/>
      <c r="Q1260" s="145"/>
      <c r="R1260" s="89">
        <v>2.9288595709454861</v>
      </c>
      <c r="S1260" s="59">
        <v>2.9288595709454861</v>
      </c>
      <c r="T1260" s="59">
        <v>0</v>
      </c>
      <c r="U1260" s="59">
        <v>0</v>
      </c>
      <c r="V1260" s="59">
        <v>0</v>
      </c>
      <c r="W1260" s="59">
        <v>2.5683087402566755</v>
      </c>
      <c r="X1260" s="59">
        <v>0</v>
      </c>
      <c r="Y1260" s="59">
        <v>0.36055083068881066</v>
      </c>
      <c r="Z1260" s="59"/>
    </row>
    <row r="1261" spans="1:26">
      <c r="A1261" s="93" t="s">
        <v>1675</v>
      </c>
      <c r="B1261" s="93" t="s">
        <v>66</v>
      </c>
      <c r="C1261" s="93" t="s">
        <v>118</v>
      </c>
      <c r="D1261" s="143">
        <v>2015</v>
      </c>
      <c r="E1261" s="143" t="s">
        <v>713</v>
      </c>
      <c r="F1261" s="143" t="s">
        <v>147</v>
      </c>
      <c r="G1261" s="145"/>
      <c r="H1261" s="125">
        <v>0</v>
      </c>
      <c r="I1261" s="201">
        <v>0</v>
      </c>
      <c r="J1261" s="201">
        <v>0</v>
      </c>
      <c r="K1261" s="201">
        <v>0</v>
      </c>
      <c r="L1261" s="201">
        <v>0</v>
      </c>
      <c r="M1261" s="201">
        <v>0</v>
      </c>
      <c r="N1261" s="201">
        <v>0</v>
      </c>
      <c r="O1261" s="201">
        <v>0</v>
      </c>
      <c r="P1261" s="201"/>
      <c r="Q1261" s="145"/>
      <c r="R1261" s="89">
        <v>0</v>
      </c>
      <c r="S1261" s="59">
        <v>0</v>
      </c>
      <c r="T1261" s="59">
        <v>0</v>
      </c>
      <c r="U1261" s="59">
        <v>0</v>
      </c>
      <c r="V1261" s="59">
        <v>0</v>
      </c>
      <c r="W1261" s="59">
        <v>0</v>
      </c>
      <c r="X1261" s="59">
        <v>0</v>
      </c>
      <c r="Y1261" s="59">
        <v>0</v>
      </c>
      <c r="Z1261" s="59"/>
    </row>
    <row r="1262" spans="1:26">
      <c r="A1262" s="93" t="s">
        <v>1676</v>
      </c>
      <c r="B1262" s="93" t="s">
        <v>66</v>
      </c>
      <c r="C1262" s="93" t="s">
        <v>118</v>
      </c>
      <c r="D1262" s="143">
        <v>2015</v>
      </c>
      <c r="E1262" s="143" t="s">
        <v>713</v>
      </c>
      <c r="F1262" s="143" t="s">
        <v>144</v>
      </c>
      <c r="G1262" s="145"/>
      <c r="H1262" s="125">
        <v>0</v>
      </c>
      <c r="I1262" s="201">
        <v>0</v>
      </c>
      <c r="J1262" s="201">
        <v>0</v>
      </c>
      <c r="K1262" s="201">
        <v>0</v>
      </c>
      <c r="L1262" s="201">
        <v>0</v>
      </c>
      <c r="M1262" s="201">
        <v>0</v>
      </c>
      <c r="N1262" s="201">
        <v>0</v>
      </c>
      <c r="O1262" s="201">
        <v>0</v>
      </c>
      <c r="P1262" s="201"/>
      <c r="Q1262" s="145"/>
      <c r="R1262" s="89">
        <v>0</v>
      </c>
      <c r="S1262" s="59">
        <v>0</v>
      </c>
      <c r="T1262" s="59">
        <v>0</v>
      </c>
      <c r="U1262" s="59">
        <v>0</v>
      </c>
      <c r="V1262" s="59">
        <v>0</v>
      </c>
      <c r="W1262" s="59">
        <v>0</v>
      </c>
      <c r="X1262" s="59">
        <v>0</v>
      </c>
      <c r="Y1262" s="59">
        <v>0</v>
      </c>
      <c r="Z1262" s="59"/>
    </row>
    <row r="1263" spans="1:26">
      <c r="A1263" s="93" t="s">
        <v>1677</v>
      </c>
      <c r="B1263" s="93" t="s">
        <v>66</v>
      </c>
      <c r="C1263" s="93" t="s">
        <v>118</v>
      </c>
      <c r="D1263" s="143">
        <v>2015</v>
      </c>
      <c r="E1263" s="143" t="s">
        <v>713</v>
      </c>
      <c r="F1263" s="143" t="s">
        <v>88</v>
      </c>
      <c r="G1263" s="145"/>
      <c r="H1263" s="125">
        <v>0</v>
      </c>
      <c r="I1263" s="201">
        <v>0</v>
      </c>
      <c r="J1263" s="201">
        <v>0</v>
      </c>
      <c r="K1263" s="201">
        <v>0</v>
      </c>
      <c r="L1263" s="201">
        <v>0</v>
      </c>
      <c r="M1263" s="201">
        <v>0</v>
      </c>
      <c r="N1263" s="201">
        <v>0</v>
      </c>
      <c r="O1263" s="201">
        <v>0</v>
      </c>
      <c r="P1263" s="201"/>
      <c r="Q1263" s="145"/>
      <c r="R1263" s="89">
        <v>0</v>
      </c>
      <c r="S1263" s="59">
        <v>0</v>
      </c>
      <c r="T1263" s="59">
        <v>0</v>
      </c>
      <c r="U1263" s="59">
        <v>0</v>
      </c>
      <c r="V1263" s="59">
        <v>0</v>
      </c>
      <c r="W1263" s="59">
        <v>0</v>
      </c>
      <c r="X1263" s="59">
        <v>0</v>
      </c>
      <c r="Y1263" s="59">
        <v>0</v>
      </c>
      <c r="Z1263" s="59"/>
    </row>
    <row r="1264" spans="1:26">
      <c r="A1264" s="93" t="s">
        <v>1679</v>
      </c>
      <c r="B1264" s="93" t="s">
        <v>66</v>
      </c>
      <c r="C1264" s="93" t="s">
        <v>118</v>
      </c>
      <c r="D1264" s="143">
        <v>2015</v>
      </c>
      <c r="E1264" s="143" t="s">
        <v>713</v>
      </c>
      <c r="F1264" s="143" t="s">
        <v>89</v>
      </c>
      <c r="G1264" s="145"/>
      <c r="H1264" s="125">
        <v>0</v>
      </c>
      <c r="I1264" s="201">
        <v>0</v>
      </c>
      <c r="J1264" s="201">
        <v>0</v>
      </c>
      <c r="K1264" s="201">
        <v>0</v>
      </c>
      <c r="L1264" s="201">
        <v>0</v>
      </c>
      <c r="M1264" s="201">
        <v>0</v>
      </c>
      <c r="N1264" s="201">
        <v>0</v>
      </c>
      <c r="O1264" s="201">
        <v>0</v>
      </c>
      <c r="P1264" s="201"/>
      <c r="Q1264" s="145"/>
      <c r="R1264" s="89">
        <v>0</v>
      </c>
      <c r="S1264" s="59">
        <v>0</v>
      </c>
      <c r="T1264" s="59">
        <v>0</v>
      </c>
      <c r="U1264" s="59">
        <v>0</v>
      </c>
      <c r="V1264" s="59">
        <v>0</v>
      </c>
      <c r="W1264" s="59">
        <v>0</v>
      </c>
      <c r="X1264" s="59">
        <v>0</v>
      </c>
      <c r="Y1264" s="59">
        <v>0</v>
      </c>
      <c r="Z1264" s="59"/>
    </row>
    <row r="1265" spans="1:26">
      <c r="A1265" s="93" t="s">
        <v>926</v>
      </c>
      <c r="B1265" s="93" t="s">
        <v>13</v>
      </c>
      <c r="C1265" s="93" t="s">
        <v>118</v>
      </c>
      <c r="D1265" s="93">
        <v>2015</v>
      </c>
      <c r="E1265" s="93" t="s">
        <v>82</v>
      </c>
      <c r="F1265" s="144" t="s">
        <v>8</v>
      </c>
      <c r="G1265" s="145"/>
      <c r="H1265" s="89">
        <v>82.224336890939156</v>
      </c>
      <c r="I1265" s="59">
        <v>80.210727221231664</v>
      </c>
      <c r="J1265" s="59">
        <v>2.013609669707499</v>
      </c>
      <c r="K1265" s="59">
        <v>65.60038500493107</v>
      </c>
      <c r="L1265" s="59">
        <v>1.7937098741480551</v>
      </c>
      <c r="M1265" s="59">
        <v>14.610342216300598</v>
      </c>
      <c r="N1265" s="59">
        <v>0.219899795559444</v>
      </c>
      <c r="O1265" s="59"/>
      <c r="P1265" s="59"/>
      <c r="R1265" s="89">
        <v>67.763578785013365</v>
      </c>
      <c r="S1265" s="59">
        <v>64.124781945498924</v>
      </c>
      <c r="T1265" s="59">
        <v>3.6387968395144394</v>
      </c>
      <c r="U1265" s="59">
        <v>50.9142611791181</v>
      </c>
      <c r="V1265" s="59">
        <v>3.0890473506158282</v>
      </c>
      <c r="W1265" s="59">
        <v>13.210520766380824</v>
      </c>
      <c r="X1265" s="59">
        <v>0.54974948889861097</v>
      </c>
      <c r="Y1265" s="59"/>
      <c r="Z1265" s="59"/>
    </row>
    <row r="1266" spans="1:26">
      <c r="A1266" s="93" t="s">
        <v>928</v>
      </c>
      <c r="B1266" s="93" t="s">
        <v>13</v>
      </c>
      <c r="C1266" s="93" t="s">
        <v>118</v>
      </c>
      <c r="D1266" s="93">
        <v>2015</v>
      </c>
      <c r="E1266" s="93" t="s">
        <v>82</v>
      </c>
      <c r="F1266" s="144" t="s">
        <v>2</v>
      </c>
      <c r="G1266" s="145"/>
      <c r="H1266" s="89">
        <v>30.640773689440881</v>
      </c>
      <c r="I1266" s="59">
        <v>30.640773689440881</v>
      </c>
      <c r="J1266" s="59">
        <v>0</v>
      </c>
      <c r="K1266" s="59">
        <v>20.423794008140014</v>
      </c>
      <c r="L1266" s="59">
        <v>0</v>
      </c>
      <c r="M1266" s="59">
        <v>10.216979681300867</v>
      </c>
      <c r="N1266" s="59">
        <v>0</v>
      </c>
      <c r="O1266" s="59"/>
      <c r="P1266" s="59"/>
      <c r="R1266" s="89">
        <v>24.796824953438872</v>
      </c>
      <c r="S1266" s="59">
        <v>24.796824953438872</v>
      </c>
      <c r="T1266" s="59">
        <v>0</v>
      </c>
      <c r="U1266" s="59">
        <v>15.623484927406658</v>
      </c>
      <c r="V1266" s="59">
        <v>0</v>
      </c>
      <c r="W1266" s="59">
        <v>9.1733400260322178</v>
      </c>
      <c r="X1266" s="59">
        <v>0</v>
      </c>
      <c r="Y1266" s="59"/>
      <c r="Z1266" s="59"/>
    </row>
    <row r="1267" spans="1:26">
      <c r="A1267" s="93" t="s">
        <v>930</v>
      </c>
      <c r="B1267" s="93" t="s">
        <v>13</v>
      </c>
      <c r="C1267" s="93" t="s">
        <v>118</v>
      </c>
      <c r="D1267" s="93">
        <v>2015</v>
      </c>
      <c r="E1267" s="93" t="s">
        <v>82</v>
      </c>
      <c r="F1267" s="144" t="s">
        <v>3</v>
      </c>
      <c r="G1267" s="145"/>
      <c r="H1267" s="89">
        <v>7.4908477575319408</v>
      </c>
      <c r="I1267" s="59">
        <v>7.4908477575319408</v>
      </c>
      <c r="J1267" s="59">
        <v>0</v>
      </c>
      <c r="K1267" s="59">
        <v>5.3897602130288806</v>
      </c>
      <c r="L1267" s="59">
        <v>0</v>
      </c>
      <c r="M1267" s="59">
        <v>2.1010875445030601</v>
      </c>
      <c r="N1267" s="59">
        <v>0</v>
      </c>
      <c r="O1267" s="59"/>
      <c r="P1267" s="59"/>
      <c r="R1267" s="89">
        <v>6.0940760821224975</v>
      </c>
      <c r="S1267" s="59">
        <v>6.0940760821224975</v>
      </c>
      <c r="T1267" s="59">
        <v>0</v>
      </c>
      <c r="U1267" s="59">
        <v>4.2691881631952775</v>
      </c>
      <c r="V1267" s="59">
        <v>0</v>
      </c>
      <c r="W1267" s="59">
        <v>1.82488791892722</v>
      </c>
      <c r="X1267" s="59">
        <v>0</v>
      </c>
      <c r="Y1267" s="59"/>
      <c r="Z1267" s="59"/>
    </row>
    <row r="1268" spans="1:26">
      <c r="A1268" s="93" t="s">
        <v>932</v>
      </c>
      <c r="B1268" s="93" t="s">
        <v>13</v>
      </c>
      <c r="C1268" s="93" t="s">
        <v>118</v>
      </c>
      <c r="D1268" s="93">
        <v>2015</v>
      </c>
      <c r="E1268" s="93" t="s">
        <v>82</v>
      </c>
      <c r="F1268" s="144" t="s">
        <v>5</v>
      </c>
      <c r="G1268" s="145"/>
      <c r="H1268" s="89">
        <v>12.712384744777491</v>
      </c>
      <c r="I1268" s="59">
        <v>12.712384744777491</v>
      </c>
      <c r="J1268" s="59">
        <v>0</v>
      </c>
      <c r="K1268" s="59">
        <v>12.709129676068324</v>
      </c>
      <c r="L1268" s="59">
        <v>0</v>
      </c>
      <c r="M1268" s="59">
        <v>3.2550687091666701E-3</v>
      </c>
      <c r="N1268" s="59">
        <v>0</v>
      </c>
      <c r="O1268" s="59"/>
      <c r="P1268" s="59"/>
      <c r="R1268" s="89">
        <v>8.7486180139350047</v>
      </c>
      <c r="S1268" s="59">
        <v>8.7486180139350047</v>
      </c>
      <c r="T1268" s="59">
        <v>0</v>
      </c>
      <c r="U1268" s="59">
        <v>8.7460474578944485</v>
      </c>
      <c r="V1268" s="59">
        <v>0</v>
      </c>
      <c r="W1268" s="59">
        <v>2.5705560405555601E-3</v>
      </c>
      <c r="X1268" s="59">
        <v>0</v>
      </c>
      <c r="Y1268" s="59"/>
      <c r="Z1268" s="59"/>
    </row>
    <row r="1269" spans="1:26">
      <c r="A1269" s="93" t="s">
        <v>934</v>
      </c>
      <c r="B1269" s="93" t="s">
        <v>13</v>
      </c>
      <c r="C1269" s="93" t="s">
        <v>118</v>
      </c>
      <c r="D1269" s="93">
        <v>2015</v>
      </c>
      <c r="E1269" s="93" t="s">
        <v>82</v>
      </c>
      <c r="F1269" s="144" t="s">
        <v>6</v>
      </c>
      <c r="G1269" s="145"/>
      <c r="H1269" s="89">
        <v>3.1889719485411101</v>
      </c>
      <c r="I1269" s="59">
        <v>1.1753622788336109</v>
      </c>
      <c r="J1269" s="59">
        <v>2.013609669707499</v>
      </c>
      <c r="K1269" s="59">
        <v>0.83774902727333278</v>
      </c>
      <c r="L1269" s="59">
        <v>1.7937098741480551</v>
      </c>
      <c r="M1269" s="59">
        <v>0.3376132515602781</v>
      </c>
      <c r="N1269" s="59">
        <v>0.219899795559444</v>
      </c>
      <c r="O1269" s="59"/>
      <c r="P1269" s="59"/>
      <c r="R1269" s="89">
        <v>4.5766115153941618</v>
      </c>
      <c r="S1269" s="59">
        <v>0.93781467587972256</v>
      </c>
      <c r="T1269" s="59">
        <v>3.6387968395144394</v>
      </c>
      <c r="U1269" s="59">
        <v>0.59262050858250026</v>
      </c>
      <c r="V1269" s="59">
        <v>3.0890473506158282</v>
      </c>
      <c r="W1269" s="59">
        <v>0.34519416729722224</v>
      </c>
      <c r="X1269" s="59">
        <v>0.54974948889861097</v>
      </c>
      <c r="Y1269" s="59"/>
      <c r="Z1269" s="59"/>
    </row>
    <row r="1270" spans="1:26">
      <c r="A1270" s="93" t="s">
        <v>936</v>
      </c>
      <c r="B1270" s="93" t="s">
        <v>13</v>
      </c>
      <c r="C1270" s="93" t="s">
        <v>118</v>
      </c>
      <c r="D1270" s="93">
        <v>2015</v>
      </c>
      <c r="E1270" s="93" t="s">
        <v>82</v>
      </c>
      <c r="F1270" s="144" t="s">
        <v>12</v>
      </c>
      <c r="G1270" s="145"/>
      <c r="H1270" s="89">
        <v>4.3215188733186203</v>
      </c>
      <c r="I1270" s="59">
        <v>4.3215188733186203</v>
      </c>
      <c r="J1270" s="59">
        <v>0</v>
      </c>
      <c r="K1270" s="59">
        <v>2.4861715521880603</v>
      </c>
      <c r="L1270" s="59">
        <v>0</v>
      </c>
      <c r="M1270" s="59">
        <v>1.83534732113056</v>
      </c>
      <c r="N1270" s="59">
        <v>0</v>
      </c>
      <c r="O1270" s="59"/>
      <c r="P1270" s="59"/>
      <c r="R1270" s="89">
        <v>3.9014422881069399</v>
      </c>
      <c r="S1270" s="59">
        <v>3.9014422881069399</v>
      </c>
      <c r="T1270" s="59">
        <v>0</v>
      </c>
      <c r="U1270" s="59">
        <v>2.2427884419497199</v>
      </c>
      <c r="V1270" s="59">
        <v>0</v>
      </c>
      <c r="W1270" s="59">
        <v>1.65865384615722</v>
      </c>
      <c r="X1270" s="59">
        <v>0</v>
      </c>
      <c r="Y1270" s="59"/>
      <c r="Z1270" s="59"/>
    </row>
    <row r="1271" spans="1:26">
      <c r="A1271" s="93" t="s">
        <v>938</v>
      </c>
      <c r="B1271" s="93" t="s">
        <v>13</v>
      </c>
      <c r="C1271" s="93" t="s">
        <v>118</v>
      </c>
      <c r="D1271" s="93">
        <v>2015</v>
      </c>
      <c r="E1271" s="93" t="s">
        <v>82</v>
      </c>
      <c r="F1271" s="144" t="s">
        <v>105</v>
      </c>
      <c r="G1271" s="145"/>
      <c r="H1271" s="89">
        <v>0</v>
      </c>
      <c r="I1271" s="59">
        <v>0</v>
      </c>
      <c r="J1271" s="59">
        <v>0</v>
      </c>
      <c r="K1271" s="59">
        <v>0</v>
      </c>
      <c r="L1271" s="59">
        <v>0</v>
      </c>
      <c r="M1271" s="59">
        <v>0</v>
      </c>
      <c r="N1271" s="59">
        <v>0</v>
      </c>
      <c r="O1271" s="59"/>
      <c r="P1271" s="59"/>
      <c r="R1271" s="89">
        <v>0</v>
      </c>
      <c r="S1271" s="59">
        <v>0</v>
      </c>
      <c r="T1271" s="59">
        <v>0</v>
      </c>
      <c r="U1271" s="59">
        <v>0</v>
      </c>
      <c r="V1271" s="59">
        <v>0</v>
      </c>
      <c r="W1271" s="59">
        <v>0</v>
      </c>
      <c r="X1271" s="59">
        <v>0</v>
      </c>
      <c r="Y1271" s="59"/>
      <c r="Z1271" s="59"/>
    </row>
    <row r="1272" spans="1:26">
      <c r="A1272" s="93" t="s">
        <v>940</v>
      </c>
      <c r="B1272" s="93" t="s">
        <v>13</v>
      </c>
      <c r="C1272" s="93" t="s">
        <v>118</v>
      </c>
      <c r="D1272" s="93">
        <v>2015</v>
      </c>
      <c r="E1272" s="93" t="s">
        <v>82</v>
      </c>
      <c r="F1272" s="144" t="s">
        <v>106</v>
      </c>
      <c r="G1272" s="145"/>
      <c r="H1272" s="89">
        <v>0</v>
      </c>
      <c r="I1272" s="59">
        <v>0</v>
      </c>
      <c r="J1272" s="59">
        <v>0</v>
      </c>
      <c r="K1272" s="59">
        <v>0</v>
      </c>
      <c r="L1272" s="59">
        <v>0</v>
      </c>
      <c r="M1272" s="59">
        <v>0</v>
      </c>
      <c r="N1272" s="59">
        <v>0</v>
      </c>
      <c r="O1272" s="59"/>
      <c r="P1272" s="59"/>
      <c r="R1272" s="89">
        <v>0</v>
      </c>
      <c r="S1272" s="59">
        <v>0</v>
      </c>
      <c r="T1272" s="59">
        <v>0</v>
      </c>
      <c r="U1272" s="59">
        <v>0</v>
      </c>
      <c r="V1272" s="59">
        <v>0</v>
      </c>
      <c r="W1272" s="59">
        <v>0</v>
      </c>
      <c r="X1272" s="59">
        <v>0</v>
      </c>
      <c r="Y1272" s="59"/>
      <c r="Z1272" s="59"/>
    </row>
    <row r="1273" spans="1:26">
      <c r="A1273" s="93" t="s">
        <v>941</v>
      </c>
      <c r="B1273" s="93" t="s">
        <v>13</v>
      </c>
      <c r="C1273" s="93" t="s">
        <v>118</v>
      </c>
      <c r="D1273" s="93">
        <v>2015</v>
      </c>
      <c r="E1273" s="93" t="s">
        <v>82</v>
      </c>
      <c r="F1273" s="144" t="s">
        <v>4</v>
      </c>
      <c r="G1273" s="145"/>
      <c r="H1273" s="89">
        <v>13.847485217450549</v>
      </c>
      <c r="I1273" s="59">
        <v>13.847485217450549</v>
      </c>
      <c r="J1273" s="59">
        <v>0</v>
      </c>
      <c r="K1273" s="59">
        <v>13.814174873755549</v>
      </c>
      <c r="L1273" s="59">
        <v>0</v>
      </c>
      <c r="M1273" s="59">
        <v>3.3310343695000001E-2</v>
      </c>
      <c r="N1273" s="59">
        <v>0</v>
      </c>
      <c r="O1273" s="59"/>
      <c r="P1273" s="59"/>
      <c r="R1273" s="89">
        <v>12.224245505551117</v>
      </c>
      <c r="S1273" s="59">
        <v>12.224245505551117</v>
      </c>
      <c r="T1273" s="59">
        <v>0</v>
      </c>
      <c r="U1273" s="59">
        <v>12.196762087429727</v>
      </c>
      <c r="V1273" s="59">
        <v>0</v>
      </c>
      <c r="W1273" s="59">
        <v>2.7483418121388901E-2</v>
      </c>
      <c r="X1273" s="59">
        <v>0</v>
      </c>
      <c r="Y1273" s="59"/>
      <c r="Z1273" s="59"/>
    </row>
    <row r="1274" spans="1:26">
      <c r="A1274" s="93" t="s">
        <v>943</v>
      </c>
      <c r="B1274" s="93" t="s">
        <v>13</v>
      </c>
      <c r="C1274" s="93" t="s">
        <v>118</v>
      </c>
      <c r="D1274" s="93">
        <v>2015</v>
      </c>
      <c r="E1274" s="93" t="s">
        <v>82</v>
      </c>
      <c r="F1274" s="144" t="s">
        <v>84</v>
      </c>
      <c r="G1274" s="145"/>
      <c r="H1274" s="89">
        <v>3.1431992059722198E-2</v>
      </c>
      <c r="I1274" s="59">
        <v>3.1431992059722198E-2</v>
      </c>
      <c r="J1274" s="59">
        <v>0</v>
      </c>
      <c r="K1274" s="59">
        <v>0</v>
      </c>
      <c r="L1274" s="59">
        <v>0</v>
      </c>
      <c r="M1274" s="59">
        <v>3.1431992059722198E-2</v>
      </c>
      <c r="N1274" s="59">
        <v>0</v>
      </c>
      <c r="O1274" s="59"/>
      <c r="P1274" s="59"/>
      <c r="R1274" s="89">
        <v>2.9253445061111098E-2</v>
      </c>
      <c r="S1274" s="59">
        <v>2.9253445061111098E-2</v>
      </c>
      <c r="T1274" s="59">
        <v>0</v>
      </c>
      <c r="U1274" s="59">
        <v>0</v>
      </c>
      <c r="V1274" s="59">
        <v>0</v>
      </c>
      <c r="W1274" s="59">
        <v>2.9253445061111098E-2</v>
      </c>
      <c r="X1274" s="59">
        <v>0</v>
      </c>
      <c r="Y1274" s="59"/>
      <c r="Z1274" s="59"/>
    </row>
    <row r="1275" spans="1:26">
      <c r="A1275" s="93" t="s">
        <v>945</v>
      </c>
      <c r="B1275" s="93" t="s">
        <v>13</v>
      </c>
      <c r="C1275" s="93" t="s">
        <v>118</v>
      </c>
      <c r="D1275" s="93">
        <v>2015</v>
      </c>
      <c r="E1275" s="93" t="s">
        <v>82</v>
      </c>
      <c r="F1275" s="144" t="s">
        <v>109</v>
      </c>
      <c r="G1275" s="145"/>
      <c r="H1275" s="89">
        <v>0</v>
      </c>
      <c r="I1275" s="59">
        <v>0</v>
      </c>
      <c r="J1275" s="59">
        <v>0</v>
      </c>
      <c r="K1275" s="59">
        <v>0</v>
      </c>
      <c r="L1275" s="59">
        <v>0</v>
      </c>
      <c r="M1275" s="59">
        <v>0</v>
      </c>
      <c r="N1275" s="59">
        <v>0</v>
      </c>
      <c r="O1275" s="59"/>
      <c r="P1275" s="59"/>
      <c r="R1275" s="89">
        <v>0</v>
      </c>
      <c r="S1275" s="59">
        <v>0</v>
      </c>
      <c r="T1275" s="59">
        <v>0</v>
      </c>
      <c r="U1275" s="59">
        <v>0</v>
      </c>
      <c r="V1275" s="59">
        <v>0</v>
      </c>
      <c r="W1275" s="59">
        <v>0</v>
      </c>
      <c r="X1275" s="59">
        <v>0</v>
      </c>
      <c r="Y1275" s="59"/>
      <c r="Z1275" s="59"/>
    </row>
    <row r="1276" spans="1:26">
      <c r="A1276" s="93" t="s">
        <v>946</v>
      </c>
      <c r="B1276" s="93" t="s">
        <v>13</v>
      </c>
      <c r="C1276" s="93" t="s">
        <v>118</v>
      </c>
      <c r="D1276" s="93">
        <v>2015</v>
      </c>
      <c r="E1276" s="93" t="s">
        <v>82</v>
      </c>
      <c r="F1276" s="144" t="s">
        <v>98</v>
      </c>
      <c r="G1276" s="145"/>
      <c r="H1276" s="89">
        <v>0</v>
      </c>
      <c r="I1276" s="59">
        <v>0</v>
      </c>
      <c r="J1276" s="59">
        <v>0</v>
      </c>
      <c r="K1276" s="59">
        <v>0</v>
      </c>
      <c r="L1276" s="59">
        <v>0</v>
      </c>
      <c r="M1276" s="59">
        <v>0</v>
      </c>
      <c r="N1276" s="59">
        <v>0</v>
      </c>
      <c r="O1276" s="59"/>
      <c r="P1276" s="59"/>
      <c r="R1276" s="89">
        <v>0</v>
      </c>
      <c r="S1276" s="59">
        <v>0</v>
      </c>
      <c r="T1276" s="59">
        <v>0</v>
      </c>
      <c r="U1276" s="59">
        <v>0</v>
      </c>
      <c r="V1276" s="59">
        <v>0</v>
      </c>
      <c r="W1276" s="59">
        <v>0</v>
      </c>
      <c r="X1276" s="59">
        <v>0</v>
      </c>
      <c r="Y1276" s="59"/>
      <c r="Z1276" s="59"/>
    </row>
    <row r="1277" spans="1:26">
      <c r="A1277" s="93" t="s">
        <v>947</v>
      </c>
      <c r="B1277" s="93" t="s">
        <v>13</v>
      </c>
      <c r="C1277" s="93" t="s">
        <v>118</v>
      </c>
      <c r="D1277" s="93">
        <v>2015</v>
      </c>
      <c r="E1277" s="93" t="s">
        <v>82</v>
      </c>
      <c r="F1277" s="144" t="s">
        <v>100</v>
      </c>
      <c r="G1277" s="145"/>
      <c r="H1277" s="89">
        <v>0</v>
      </c>
      <c r="I1277" s="59">
        <v>0</v>
      </c>
      <c r="J1277" s="59">
        <v>0</v>
      </c>
      <c r="K1277" s="59">
        <v>0</v>
      </c>
      <c r="L1277" s="59">
        <v>0</v>
      </c>
      <c r="M1277" s="59">
        <v>0</v>
      </c>
      <c r="N1277" s="59">
        <v>0</v>
      </c>
      <c r="O1277" s="59"/>
      <c r="P1277" s="59"/>
      <c r="R1277" s="89">
        <v>0</v>
      </c>
      <c r="S1277" s="59">
        <v>0</v>
      </c>
      <c r="T1277" s="59">
        <v>0</v>
      </c>
      <c r="U1277" s="59">
        <v>0</v>
      </c>
      <c r="V1277" s="59">
        <v>0</v>
      </c>
      <c r="W1277" s="59">
        <v>0</v>
      </c>
      <c r="X1277" s="59">
        <v>0</v>
      </c>
      <c r="Y1277" s="59"/>
      <c r="Z1277" s="59"/>
    </row>
    <row r="1278" spans="1:26">
      <c r="A1278" s="93" t="s">
        <v>948</v>
      </c>
      <c r="B1278" s="93" t="s">
        <v>13</v>
      </c>
      <c r="C1278" s="93" t="s">
        <v>118</v>
      </c>
      <c r="D1278" s="93">
        <v>2015</v>
      </c>
      <c r="E1278" s="93" t="s">
        <v>82</v>
      </c>
      <c r="F1278" s="144" t="s">
        <v>88</v>
      </c>
      <c r="G1278" s="145"/>
      <c r="H1278" s="89">
        <v>0.69940246089361091</v>
      </c>
      <c r="I1278" s="59">
        <v>0.69940246089361091</v>
      </c>
      <c r="J1278" s="59">
        <v>0</v>
      </c>
      <c r="K1278" s="59">
        <v>0.64808544755166653</v>
      </c>
      <c r="L1278" s="59">
        <v>0</v>
      </c>
      <c r="M1278" s="59">
        <v>5.1317013341944398E-2</v>
      </c>
      <c r="N1278" s="59">
        <v>0</v>
      </c>
      <c r="O1278" s="59"/>
      <c r="P1278" s="59"/>
      <c r="R1278" s="89">
        <v>0.72892845115166582</v>
      </c>
      <c r="S1278" s="59">
        <v>0.72892845115166582</v>
      </c>
      <c r="T1278" s="59">
        <v>0</v>
      </c>
      <c r="U1278" s="59">
        <v>0.57979106240805478</v>
      </c>
      <c r="V1278" s="59">
        <v>0</v>
      </c>
      <c r="W1278" s="59">
        <v>0.14913738874361099</v>
      </c>
      <c r="X1278" s="59">
        <v>0</v>
      </c>
      <c r="Y1278" s="59"/>
      <c r="Z1278" s="59"/>
    </row>
    <row r="1279" spans="1:26">
      <c r="A1279" s="93" t="s">
        <v>950</v>
      </c>
      <c r="B1279" s="93" t="s">
        <v>13</v>
      </c>
      <c r="C1279" s="93" t="s">
        <v>118</v>
      </c>
      <c r="D1279" s="93">
        <v>2015</v>
      </c>
      <c r="E1279" s="93" t="s">
        <v>82</v>
      </c>
      <c r="F1279" s="144" t="s">
        <v>89</v>
      </c>
      <c r="G1279" s="145"/>
      <c r="H1279" s="89">
        <v>9.2915202069252754</v>
      </c>
      <c r="I1279" s="59">
        <v>9.2915202069252754</v>
      </c>
      <c r="J1279" s="59">
        <v>0</v>
      </c>
      <c r="K1279" s="59">
        <v>9.2915202069252754</v>
      </c>
      <c r="L1279" s="59">
        <v>0</v>
      </c>
      <c r="M1279" s="59">
        <v>0</v>
      </c>
      <c r="N1279" s="59">
        <v>0</v>
      </c>
      <c r="O1279" s="59"/>
      <c r="P1279" s="59"/>
      <c r="R1279" s="89">
        <v>6.6635785302519457</v>
      </c>
      <c r="S1279" s="59">
        <v>6.6635785302519457</v>
      </c>
      <c r="T1279" s="59">
        <v>0</v>
      </c>
      <c r="U1279" s="59">
        <v>6.6635785302519457</v>
      </c>
      <c r="V1279" s="59">
        <v>0</v>
      </c>
      <c r="W1279" s="59">
        <v>0</v>
      </c>
      <c r="X1279" s="59">
        <v>0</v>
      </c>
      <c r="Y1279" s="59"/>
      <c r="Z1279" s="59"/>
    </row>
    <row r="1280" spans="1:26">
      <c r="A1280" s="93" t="s">
        <v>953</v>
      </c>
      <c r="B1280" s="93" t="s">
        <v>15</v>
      </c>
      <c r="C1280" s="93" t="s">
        <v>118</v>
      </c>
      <c r="D1280" s="93">
        <v>2015</v>
      </c>
      <c r="E1280" s="93" t="s">
        <v>82</v>
      </c>
      <c r="F1280" s="144" t="s">
        <v>8</v>
      </c>
      <c r="G1280" s="145"/>
      <c r="H1280" s="89">
        <v>94.059698467667772</v>
      </c>
      <c r="I1280" s="59">
        <v>89.463988041791382</v>
      </c>
      <c r="J1280" s="59">
        <v>4.5957104258763914</v>
      </c>
      <c r="K1280" s="59">
        <v>78.50433716748222</v>
      </c>
      <c r="L1280" s="59">
        <v>4.4883364417116693</v>
      </c>
      <c r="M1280" s="59">
        <v>10.959650874309165</v>
      </c>
      <c r="N1280" s="59">
        <v>0.10737398416472201</v>
      </c>
      <c r="O1280" s="59"/>
      <c r="P1280" s="59"/>
      <c r="R1280" s="89">
        <v>77.038803318986339</v>
      </c>
      <c r="S1280" s="59">
        <v>68.656507820781897</v>
      </c>
      <c r="T1280" s="59">
        <v>8.3822954982044369</v>
      </c>
      <c r="U1280" s="59">
        <v>58.716541531524953</v>
      </c>
      <c r="V1280" s="59">
        <v>8.1138605377924922</v>
      </c>
      <c r="W1280" s="59">
        <v>9.9399662892569474</v>
      </c>
      <c r="X1280" s="59">
        <v>0.26843496041194398</v>
      </c>
      <c r="Y1280" s="59"/>
      <c r="Z1280" s="59"/>
    </row>
    <row r="1281" spans="1:26">
      <c r="A1281" s="93" t="s">
        <v>955</v>
      </c>
      <c r="B1281" s="93" t="s">
        <v>15</v>
      </c>
      <c r="C1281" s="93" t="s">
        <v>118</v>
      </c>
      <c r="D1281" s="93">
        <v>2015</v>
      </c>
      <c r="E1281" s="93" t="s">
        <v>82</v>
      </c>
      <c r="F1281" s="144" t="s">
        <v>2</v>
      </c>
      <c r="G1281" s="145"/>
      <c r="H1281" s="89">
        <v>43.728046240115283</v>
      </c>
      <c r="I1281" s="59">
        <v>43.728046240115283</v>
      </c>
      <c r="J1281" s="59">
        <v>0</v>
      </c>
      <c r="K1281" s="59">
        <v>34.682050315140842</v>
      </c>
      <c r="L1281" s="59">
        <v>0</v>
      </c>
      <c r="M1281" s="59">
        <v>9.0459959249744433</v>
      </c>
      <c r="N1281" s="59">
        <v>0</v>
      </c>
      <c r="O1281" s="59"/>
      <c r="P1281" s="59"/>
      <c r="R1281" s="89">
        <v>34.185065792836951</v>
      </c>
      <c r="S1281" s="59">
        <v>34.185065792836951</v>
      </c>
      <c r="T1281" s="59">
        <v>0</v>
      </c>
      <c r="U1281" s="59">
        <v>26.059455853421397</v>
      </c>
      <c r="V1281" s="59">
        <v>0</v>
      </c>
      <c r="W1281" s="59">
        <v>8.1256099394155576</v>
      </c>
      <c r="X1281" s="59">
        <v>0</v>
      </c>
      <c r="Y1281" s="59"/>
      <c r="Z1281" s="59"/>
    </row>
    <row r="1282" spans="1:26">
      <c r="A1282" s="93" t="s">
        <v>957</v>
      </c>
      <c r="B1282" s="93" t="s">
        <v>15</v>
      </c>
      <c r="C1282" s="93" t="s">
        <v>118</v>
      </c>
      <c r="D1282" s="93">
        <v>2015</v>
      </c>
      <c r="E1282" s="93" t="s">
        <v>82</v>
      </c>
      <c r="F1282" s="144" t="s">
        <v>3</v>
      </c>
      <c r="G1282" s="145"/>
      <c r="H1282" s="89">
        <v>4.8416126092247218</v>
      </c>
      <c r="I1282" s="59">
        <v>4.8416126092247218</v>
      </c>
      <c r="J1282" s="59">
        <v>0</v>
      </c>
      <c r="K1282" s="59">
        <v>4.0468273595399999</v>
      </c>
      <c r="L1282" s="59">
        <v>0</v>
      </c>
      <c r="M1282" s="59">
        <v>0.79478524968472197</v>
      </c>
      <c r="N1282" s="59">
        <v>0</v>
      </c>
      <c r="O1282" s="59"/>
      <c r="P1282" s="59"/>
      <c r="R1282" s="89">
        <v>3.8897326984830558</v>
      </c>
      <c r="S1282" s="59">
        <v>3.8897326984830558</v>
      </c>
      <c r="T1282" s="59">
        <v>0</v>
      </c>
      <c r="U1282" s="59">
        <v>3.199342913278056</v>
      </c>
      <c r="V1282" s="59">
        <v>0</v>
      </c>
      <c r="W1282" s="59">
        <v>0.69038978520500005</v>
      </c>
      <c r="X1282" s="59">
        <v>0</v>
      </c>
      <c r="Y1282" s="59"/>
      <c r="Z1282" s="59"/>
    </row>
    <row r="1283" spans="1:26">
      <c r="A1283" s="93" t="s">
        <v>959</v>
      </c>
      <c r="B1283" s="93" t="s">
        <v>15</v>
      </c>
      <c r="C1283" s="93" t="s">
        <v>118</v>
      </c>
      <c r="D1283" s="93">
        <v>2015</v>
      </c>
      <c r="E1283" s="93" t="s">
        <v>82</v>
      </c>
      <c r="F1283" s="144" t="s">
        <v>5</v>
      </c>
      <c r="G1283" s="145"/>
      <c r="H1283" s="89">
        <v>17.085513747480004</v>
      </c>
      <c r="I1283" s="59">
        <v>17.085513747480004</v>
      </c>
      <c r="J1283" s="59">
        <v>0</v>
      </c>
      <c r="K1283" s="59">
        <v>17.081596509081116</v>
      </c>
      <c r="L1283" s="59">
        <v>0</v>
      </c>
      <c r="M1283" s="59">
        <v>3.9172383988888898E-3</v>
      </c>
      <c r="N1283" s="59">
        <v>0</v>
      </c>
      <c r="O1283" s="59"/>
      <c r="P1283" s="59"/>
      <c r="R1283" s="89">
        <v>11.44546033302001</v>
      </c>
      <c r="S1283" s="59">
        <v>11.44546033302001</v>
      </c>
      <c r="T1283" s="59">
        <v>0</v>
      </c>
      <c r="U1283" s="59">
        <v>11.44236719884751</v>
      </c>
      <c r="V1283" s="59">
        <v>0</v>
      </c>
      <c r="W1283" s="59">
        <v>3.0931341724999999E-3</v>
      </c>
      <c r="X1283" s="59">
        <v>0</v>
      </c>
      <c r="Y1283" s="59"/>
      <c r="Z1283" s="59"/>
    </row>
    <row r="1284" spans="1:26">
      <c r="A1284" s="93" t="s">
        <v>961</v>
      </c>
      <c r="B1284" s="93" t="s">
        <v>15</v>
      </c>
      <c r="C1284" s="93" t="s">
        <v>118</v>
      </c>
      <c r="D1284" s="93">
        <v>2015</v>
      </c>
      <c r="E1284" s="93" t="s">
        <v>82</v>
      </c>
      <c r="F1284" s="144" t="s">
        <v>6</v>
      </c>
      <c r="G1284" s="145"/>
      <c r="H1284" s="89">
        <v>7.503095986595282</v>
      </c>
      <c r="I1284" s="59">
        <v>2.907385560718891</v>
      </c>
      <c r="J1284" s="59">
        <v>4.5957104258763914</v>
      </c>
      <c r="K1284" s="59">
        <v>2.6755956234638907</v>
      </c>
      <c r="L1284" s="59">
        <v>4.4883364417116693</v>
      </c>
      <c r="M1284" s="59">
        <v>0.23178993725500038</v>
      </c>
      <c r="N1284" s="59">
        <v>0.10737398416472201</v>
      </c>
      <c r="O1284" s="59"/>
      <c r="P1284" s="59"/>
      <c r="R1284" s="89">
        <v>10.483054826878604</v>
      </c>
      <c r="S1284" s="59">
        <v>2.100759328674167</v>
      </c>
      <c r="T1284" s="59">
        <v>8.3822954982044369</v>
      </c>
      <c r="U1284" s="59">
        <v>1.8602301825183338</v>
      </c>
      <c r="V1284" s="59">
        <v>8.1138605377924922</v>
      </c>
      <c r="W1284" s="59">
        <v>0.2405291461558334</v>
      </c>
      <c r="X1284" s="59">
        <v>0.26843496041194398</v>
      </c>
      <c r="Y1284" s="59"/>
      <c r="Z1284" s="59"/>
    </row>
    <row r="1285" spans="1:26">
      <c r="A1285" s="93" t="s">
        <v>963</v>
      </c>
      <c r="B1285" s="93" t="s">
        <v>15</v>
      </c>
      <c r="C1285" s="93" t="s">
        <v>118</v>
      </c>
      <c r="D1285" s="93">
        <v>2015</v>
      </c>
      <c r="E1285" s="93" t="s">
        <v>82</v>
      </c>
      <c r="F1285" s="144" t="s">
        <v>12</v>
      </c>
      <c r="G1285" s="145"/>
      <c r="H1285" s="89">
        <v>5.7278231060694376</v>
      </c>
      <c r="I1285" s="59">
        <v>5.7278231060694376</v>
      </c>
      <c r="J1285" s="59">
        <v>0</v>
      </c>
      <c r="K1285" s="59">
        <v>4.9509916990266598</v>
      </c>
      <c r="L1285" s="59">
        <v>0</v>
      </c>
      <c r="M1285" s="59">
        <v>0.77683140704277798</v>
      </c>
      <c r="N1285" s="59">
        <v>0</v>
      </c>
      <c r="O1285" s="59"/>
      <c r="P1285" s="59"/>
      <c r="R1285" s="89">
        <v>5.168359574169453</v>
      </c>
      <c r="S1285" s="59">
        <v>5.168359574169453</v>
      </c>
      <c r="T1285" s="59">
        <v>0</v>
      </c>
      <c r="U1285" s="59">
        <v>4.4663156687611201</v>
      </c>
      <c r="V1285" s="59">
        <v>0</v>
      </c>
      <c r="W1285" s="59">
        <v>0.70204390540833295</v>
      </c>
      <c r="X1285" s="59">
        <v>0</v>
      </c>
      <c r="Y1285" s="59"/>
      <c r="Z1285" s="59"/>
    </row>
    <row r="1286" spans="1:26">
      <c r="A1286" s="93" t="s">
        <v>965</v>
      </c>
      <c r="B1286" s="93" t="s">
        <v>15</v>
      </c>
      <c r="C1286" s="93" t="s">
        <v>118</v>
      </c>
      <c r="D1286" s="93">
        <v>2015</v>
      </c>
      <c r="E1286" s="93" t="s">
        <v>82</v>
      </c>
      <c r="F1286" s="144" t="s">
        <v>105</v>
      </c>
      <c r="G1286" s="145"/>
      <c r="H1286" s="89">
        <v>0</v>
      </c>
      <c r="I1286" s="59">
        <v>0</v>
      </c>
      <c r="J1286" s="59">
        <v>0</v>
      </c>
      <c r="K1286" s="59">
        <v>0</v>
      </c>
      <c r="L1286" s="59">
        <v>0</v>
      </c>
      <c r="M1286" s="59">
        <v>0</v>
      </c>
      <c r="N1286" s="59">
        <v>0</v>
      </c>
      <c r="O1286" s="59"/>
      <c r="P1286" s="59"/>
      <c r="R1286" s="89">
        <v>0</v>
      </c>
      <c r="S1286" s="59">
        <v>0</v>
      </c>
      <c r="T1286" s="59">
        <v>0</v>
      </c>
      <c r="U1286" s="59">
        <v>0</v>
      </c>
      <c r="V1286" s="59">
        <v>0</v>
      </c>
      <c r="W1286" s="59">
        <v>0</v>
      </c>
      <c r="X1286" s="59">
        <v>0</v>
      </c>
      <c r="Y1286" s="59"/>
      <c r="Z1286" s="59"/>
    </row>
    <row r="1287" spans="1:26">
      <c r="A1287" s="93" t="s">
        <v>967</v>
      </c>
      <c r="B1287" s="93" t="s">
        <v>15</v>
      </c>
      <c r="C1287" s="93" t="s">
        <v>118</v>
      </c>
      <c r="D1287" s="93">
        <v>2015</v>
      </c>
      <c r="E1287" s="93" t="s">
        <v>82</v>
      </c>
      <c r="F1287" s="144" t="s">
        <v>106</v>
      </c>
      <c r="G1287" s="145"/>
      <c r="H1287" s="89">
        <v>0</v>
      </c>
      <c r="I1287" s="59">
        <v>0</v>
      </c>
      <c r="J1287" s="59">
        <v>0</v>
      </c>
      <c r="K1287" s="59">
        <v>0</v>
      </c>
      <c r="L1287" s="59">
        <v>0</v>
      </c>
      <c r="M1287" s="59">
        <v>0</v>
      </c>
      <c r="N1287" s="59">
        <v>0</v>
      </c>
      <c r="O1287" s="59"/>
      <c r="P1287" s="59"/>
      <c r="R1287" s="89">
        <v>0</v>
      </c>
      <c r="S1287" s="59">
        <v>0</v>
      </c>
      <c r="T1287" s="59">
        <v>0</v>
      </c>
      <c r="U1287" s="59">
        <v>0</v>
      </c>
      <c r="V1287" s="59">
        <v>0</v>
      </c>
      <c r="W1287" s="59">
        <v>0</v>
      </c>
      <c r="X1287" s="59">
        <v>0</v>
      </c>
      <c r="Y1287" s="59"/>
      <c r="Z1287" s="59"/>
    </row>
    <row r="1288" spans="1:26">
      <c r="A1288" s="93" t="s">
        <v>968</v>
      </c>
      <c r="B1288" s="93" t="s">
        <v>15</v>
      </c>
      <c r="C1288" s="93" t="s">
        <v>118</v>
      </c>
      <c r="D1288" s="93">
        <v>2015</v>
      </c>
      <c r="E1288" s="93" t="s">
        <v>82</v>
      </c>
      <c r="F1288" s="144" t="s">
        <v>4</v>
      </c>
      <c r="G1288" s="145"/>
      <c r="H1288" s="89">
        <v>7.1916024250641577</v>
      </c>
      <c r="I1288" s="59">
        <v>7.1916024250641577</v>
      </c>
      <c r="J1288" s="59">
        <v>0</v>
      </c>
      <c r="K1288" s="59">
        <v>7.1826801367699913</v>
      </c>
      <c r="L1288" s="59">
        <v>0</v>
      </c>
      <c r="M1288" s="59">
        <v>8.9222882941666602E-3</v>
      </c>
      <c r="N1288" s="59">
        <v>0</v>
      </c>
      <c r="O1288" s="59"/>
      <c r="P1288" s="59"/>
      <c r="R1288" s="89">
        <v>6.2038652709458377</v>
      </c>
      <c r="S1288" s="59">
        <v>6.2038652709458377</v>
      </c>
      <c r="T1288" s="59">
        <v>0</v>
      </c>
      <c r="U1288" s="59">
        <v>6.19650128897056</v>
      </c>
      <c r="V1288" s="59">
        <v>0</v>
      </c>
      <c r="W1288" s="59">
        <v>7.3639819752777799E-3</v>
      </c>
      <c r="X1288" s="59">
        <v>0</v>
      </c>
      <c r="Y1288" s="59"/>
      <c r="Z1288" s="59"/>
    </row>
    <row r="1289" spans="1:26">
      <c r="A1289" s="93" t="s">
        <v>970</v>
      </c>
      <c r="B1289" s="93" t="s">
        <v>15</v>
      </c>
      <c r="C1289" s="93" t="s">
        <v>118</v>
      </c>
      <c r="D1289" s="93">
        <v>2015</v>
      </c>
      <c r="E1289" s="93" t="s">
        <v>82</v>
      </c>
      <c r="F1289" s="144" t="s">
        <v>84</v>
      </c>
      <c r="G1289" s="145"/>
      <c r="H1289" s="89">
        <v>5.7306705369444398E-2</v>
      </c>
      <c r="I1289" s="59">
        <v>5.7306705369444398E-2</v>
      </c>
      <c r="J1289" s="59">
        <v>0</v>
      </c>
      <c r="K1289" s="59">
        <v>0</v>
      </c>
      <c r="L1289" s="59">
        <v>0</v>
      </c>
      <c r="M1289" s="59">
        <v>5.7306705369444398E-2</v>
      </c>
      <c r="N1289" s="59">
        <v>0</v>
      </c>
      <c r="O1289" s="59"/>
      <c r="P1289" s="59"/>
      <c r="R1289" s="89">
        <v>5.3335954995277803E-2</v>
      </c>
      <c r="S1289" s="59">
        <v>5.3335954995277803E-2</v>
      </c>
      <c r="T1289" s="59">
        <v>0</v>
      </c>
      <c r="U1289" s="59">
        <v>0</v>
      </c>
      <c r="V1289" s="59">
        <v>0</v>
      </c>
      <c r="W1289" s="59">
        <v>5.3335954995277803E-2</v>
      </c>
      <c r="X1289" s="59">
        <v>0</v>
      </c>
      <c r="Y1289" s="59"/>
      <c r="Z1289" s="59"/>
    </row>
    <row r="1290" spans="1:26">
      <c r="A1290" s="93" t="s">
        <v>972</v>
      </c>
      <c r="B1290" s="93" t="s">
        <v>15</v>
      </c>
      <c r="C1290" s="93" t="s">
        <v>118</v>
      </c>
      <c r="D1290" s="93">
        <v>2015</v>
      </c>
      <c r="E1290" s="93" t="s">
        <v>82</v>
      </c>
      <c r="F1290" s="144" t="s">
        <v>109</v>
      </c>
      <c r="G1290" s="145"/>
      <c r="H1290" s="89">
        <v>0</v>
      </c>
      <c r="I1290" s="59">
        <v>0</v>
      </c>
      <c r="J1290" s="59">
        <v>0</v>
      </c>
      <c r="K1290" s="59">
        <v>0</v>
      </c>
      <c r="L1290" s="59">
        <v>0</v>
      </c>
      <c r="M1290" s="59">
        <v>0</v>
      </c>
      <c r="N1290" s="59">
        <v>0</v>
      </c>
      <c r="O1290" s="59"/>
      <c r="P1290" s="59"/>
      <c r="R1290" s="89">
        <v>0</v>
      </c>
      <c r="S1290" s="59">
        <v>0</v>
      </c>
      <c r="T1290" s="59">
        <v>0</v>
      </c>
      <c r="U1290" s="59">
        <v>0</v>
      </c>
      <c r="V1290" s="59">
        <v>0</v>
      </c>
      <c r="W1290" s="59">
        <v>0</v>
      </c>
      <c r="X1290" s="59">
        <v>0</v>
      </c>
      <c r="Y1290" s="59"/>
      <c r="Z1290" s="59"/>
    </row>
    <row r="1291" spans="1:26">
      <c r="A1291" s="93" t="s">
        <v>973</v>
      </c>
      <c r="B1291" s="93" t="s">
        <v>15</v>
      </c>
      <c r="C1291" s="93" t="s">
        <v>118</v>
      </c>
      <c r="D1291" s="93">
        <v>2015</v>
      </c>
      <c r="E1291" s="93" t="s">
        <v>82</v>
      </c>
      <c r="F1291" s="144" t="s">
        <v>98</v>
      </c>
      <c r="G1291" s="145"/>
      <c r="H1291" s="89">
        <v>0</v>
      </c>
      <c r="I1291" s="59">
        <v>0</v>
      </c>
      <c r="J1291" s="59">
        <v>0</v>
      </c>
      <c r="K1291" s="59">
        <v>0</v>
      </c>
      <c r="L1291" s="59">
        <v>0</v>
      </c>
      <c r="M1291" s="59">
        <v>0</v>
      </c>
      <c r="N1291" s="59">
        <v>0</v>
      </c>
      <c r="O1291" s="59"/>
      <c r="P1291" s="59"/>
      <c r="R1291" s="89">
        <v>0</v>
      </c>
      <c r="S1291" s="59">
        <v>0</v>
      </c>
      <c r="T1291" s="59">
        <v>0</v>
      </c>
      <c r="U1291" s="59">
        <v>0</v>
      </c>
      <c r="V1291" s="59">
        <v>0</v>
      </c>
      <c r="W1291" s="59">
        <v>0</v>
      </c>
      <c r="X1291" s="59">
        <v>0</v>
      </c>
      <c r="Y1291" s="59"/>
      <c r="Z1291" s="59"/>
    </row>
    <row r="1292" spans="1:26">
      <c r="A1292" s="93" t="s">
        <v>974</v>
      </c>
      <c r="B1292" s="93" t="s">
        <v>15</v>
      </c>
      <c r="C1292" s="93" t="s">
        <v>118</v>
      </c>
      <c r="D1292" s="93">
        <v>2015</v>
      </c>
      <c r="E1292" s="93" t="s">
        <v>82</v>
      </c>
      <c r="F1292" s="144" t="s">
        <v>100</v>
      </c>
      <c r="G1292" s="145"/>
      <c r="H1292" s="89">
        <v>0</v>
      </c>
      <c r="I1292" s="59">
        <v>0</v>
      </c>
      <c r="J1292" s="59">
        <v>0</v>
      </c>
      <c r="K1292" s="59">
        <v>0</v>
      </c>
      <c r="L1292" s="59">
        <v>0</v>
      </c>
      <c r="M1292" s="59">
        <v>0</v>
      </c>
      <c r="N1292" s="59">
        <v>0</v>
      </c>
      <c r="O1292" s="59"/>
      <c r="P1292" s="59"/>
      <c r="R1292" s="89">
        <v>0</v>
      </c>
      <c r="S1292" s="59">
        <v>0</v>
      </c>
      <c r="T1292" s="59">
        <v>0</v>
      </c>
      <c r="U1292" s="59">
        <v>0</v>
      </c>
      <c r="V1292" s="59">
        <v>0</v>
      </c>
      <c r="W1292" s="59">
        <v>0</v>
      </c>
      <c r="X1292" s="59">
        <v>0</v>
      </c>
      <c r="Y1292" s="59"/>
      <c r="Z1292" s="59"/>
    </row>
    <row r="1293" spans="1:26">
      <c r="A1293" s="93" t="s">
        <v>975</v>
      </c>
      <c r="B1293" s="93" t="s">
        <v>15</v>
      </c>
      <c r="C1293" s="93" t="s">
        <v>118</v>
      </c>
      <c r="D1293" s="93">
        <v>2015</v>
      </c>
      <c r="E1293" s="93" t="s">
        <v>82</v>
      </c>
      <c r="F1293" s="144" t="s">
        <v>88</v>
      </c>
      <c r="G1293" s="145"/>
      <c r="H1293" s="89">
        <v>0.20039098626000004</v>
      </c>
      <c r="I1293" s="59">
        <v>0.20039098626000004</v>
      </c>
      <c r="J1293" s="59">
        <v>0</v>
      </c>
      <c r="K1293" s="59">
        <v>0.16028886297027783</v>
      </c>
      <c r="L1293" s="59">
        <v>0</v>
      </c>
      <c r="M1293" s="59">
        <v>4.0102123289722201E-2</v>
      </c>
      <c r="N1293" s="59">
        <v>0</v>
      </c>
      <c r="O1293" s="59"/>
      <c r="P1293" s="59"/>
      <c r="R1293" s="89">
        <v>0.26069323752444407</v>
      </c>
      <c r="S1293" s="59">
        <v>0.26069323752444407</v>
      </c>
      <c r="T1293" s="59">
        <v>0</v>
      </c>
      <c r="U1293" s="59">
        <v>0.1430927955950001</v>
      </c>
      <c r="V1293" s="59">
        <v>0</v>
      </c>
      <c r="W1293" s="59">
        <v>0.11760044192944399</v>
      </c>
      <c r="X1293" s="59">
        <v>0</v>
      </c>
      <c r="Y1293" s="59"/>
      <c r="Z1293" s="59"/>
    </row>
    <row r="1294" spans="1:26">
      <c r="A1294" s="93" t="s">
        <v>977</v>
      </c>
      <c r="B1294" s="93" t="s">
        <v>15</v>
      </c>
      <c r="C1294" s="93" t="s">
        <v>118</v>
      </c>
      <c r="D1294" s="93">
        <v>2015</v>
      </c>
      <c r="E1294" s="93" t="s">
        <v>82</v>
      </c>
      <c r="F1294" s="144" t="s">
        <v>89</v>
      </c>
      <c r="G1294" s="145"/>
      <c r="H1294" s="89">
        <v>7.7243066614897185</v>
      </c>
      <c r="I1294" s="59">
        <v>7.7243066614897185</v>
      </c>
      <c r="J1294" s="59">
        <v>0</v>
      </c>
      <c r="K1294" s="59">
        <v>7.7243066614897185</v>
      </c>
      <c r="L1294" s="59">
        <v>0</v>
      </c>
      <c r="M1294" s="59">
        <v>0</v>
      </c>
      <c r="N1294" s="59">
        <v>0</v>
      </c>
      <c r="O1294" s="59"/>
      <c r="P1294" s="59"/>
      <c r="R1294" s="89">
        <v>5.3492356301336059</v>
      </c>
      <c r="S1294" s="59">
        <v>5.3492356301336059</v>
      </c>
      <c r="T1294" s="59">
        <v>0</v>
      </c>
      <c r="U1294" s="59">
        <v>5.3492356301336059</v>
      </c>
      <c r="V1294" s="59">
        <v>0</v>
      </c>
      <c r="W1294" s="59">
        <v>0</v>
      </c>
      <c r="X1294" s="59">
        <v>0</v>
      </c>
      <c r="Y1294" s="59"/>
      <c r="Z1294" s="59"/>
    </row>
    <row r="1295" spans="1:26">
      <c r="A1295" s="93" t="s">
        <v>980</v>
      </c>
      <c r="B1295" s="93" t="s">
        <v>17</v>
      </c>
      <c r="C1295" s="93" t="s">
        <v>119</v>
      </c>
      <c r="D1295" s="93">
        <v>2015</v>
      </c>
      <c r="E1295" s="93" t="s">
        <v>82</v>
      </c>
      <c r="F1295" s="144" t="s">
        <v>8</v>
      </c>
      <c r="G1295" s="145"/>
      <c r="H1295" s="89">
        <v>23.906647328483597</v>
      </c>
      <c r="I1295" s="59">
        <v>22.928530454658041</v>
      </c>
      <c r="J1295" s="59">
        <v>0.97811687382555601</v>
      </c>
      <c r="K1295" s="59">
        <v>17.966327066288049</v>
      </c>
      <c r="L1295" s="59">
        <v>0.80332238785277799</v>
      </c>
      <c r="M1295" s="59">
        <v>4.9622033883699936</v>
      </c>
      <c r="N1295" s="59">
        <v>0.174794485972778</v>
      </c>
      <c r="O1295" s="59"/>
      <c r="P1295" s="59"/>
      <c r="R1295" s="89">
        <v>20.736894169147508</v>
      </c>
      <c r="S1295" s="59">
        <v>18.793015369870005</v>
      </c>
      <c r="T1295" s="59">
        <v>1.9438787992775031</v>
      </c>
      <c r="U1295" s="59">
        <v>14.394127448570842</v>
      </c>
      <c r="V1295" s="59">
        <v>1.5068925843455592</v>
      </c>
      <c r="W1295" s="59">
        <v>4.3988879212991634</v>
      </c>
      <c r="X1295" s="59">
        <v>0.43698621493194401</v>
      </c>
      <c r="Y1295" s="59"/>
      <c r="Z1295" s="59"/>
    </row>
    <row r="1296" spans="1:26">
      <c r="A1296" s="93" t="s">
        <v>982</v>
      </c>
      <c r="B1296" s="93" t="s">
        <v>17</v>
      </c>
      <c r="C1296" s="93" t="s">
        <v>119</v>
      </c>
      <c r="D1296" s="93">
        <v>2015</v>
      </c>
      <c r="E1296" s="93" t="s">
        <v>82</v>
      </c>
      <c r="F1296" s="144" t="s">
        <v>2</v>
      </c>
      <c r="G1296" s="145"/>
      <c r="H1296" s="89">
        <v>9.0864654947966716</v>
      </c>
      <c r="I1296" s="59">
        <v>9.0864654947966716</v>
      </c>
      <c r="J1296" s="59">
        <v>0</v>
      </c>
      <c r="K1296" s="59">
        <v>6.0134899833336171</v>
      </c>
      <c r="L1296" s="59">
        <v>0</v>
      </c>
      <c r="M1296" s="59">
        <v>3.0729755114630541</v>
      </c>
      <c r="N1296" s="59">
        <v>0</v>
      </c>
      <c r="O1296" s="59"/>
      <c r="P1296" s="59"/>
      <c r="R1296" s="89">
        <v>7.1736403193608327</v>
      </c>
      <c r="S1296" s="59">
        <v>7.1736403193608327</v>
      </c>
      <c r="T1296" s="59">
        <v>0</v>
      </c>
      <c r="U1296" s="59">
        <v>4.485448215015837</v>
      </c>
      <c r="V1296" s="59">
        <v>0</v>
      </c>
      <c r="W1296" s="59">
        <v>2.6881921043449957</v>
      </c>
      <c r="X1296" s="59">
        <v>0</v>
      </c>
      <c r="Y1296" s="59"/>
      <c r="Z1296" s="59"/>
    </row>
    <row r="1297" spans="1:26">
      <c r="A1297" s="93" t="s">
        <v>984</v>
      </c>
      <c r="B1297" s="93" t="s">
        <v>17</v>
      </c>
      <c r="C1297" s="93" t="s">
        <v>119</v>
      </c>
      <c r="D1297" s="93">
        <v>2015</v>
      </c>
      <c r="E1297" s="93" t="s">
        <v>82</v>
      </c>
      <c r="F1297" s="144" t="s">
        <v>3</v>
      </c>
      <c r="G1297" s="145"/>
      <c r="H1297" s="89">
        <v>0.97248299882416778</v>
      </c>
      <c r="I1297" s="59">
        <v>0.97248299882416778</v>
      </c>
      <c r="J1297" s="59">
        <v>0</v>
      </c>
      <c r="K1297" s="59">
        <v>0.70478058032611191</v>
      </c>
      <c r="L1297" s="59">
        <v>0</v>
      </c>
      <c r="M1297" s="59">
        <v>0.26770241849805598</v>
      </c>
      <c r="N1297" s="59">
        <v>0</v>
      </c>
      <c r="O1297" s="59"/>
      <c r="P1297" s="59"/>
      <c r="R1297" s="89">
        <v>0.75553588734833388</v>
      </c>
      <c r="S1297" s="59">
        <v>0.75553588734833388</v>
      </c>
      <c r="T1297" s="59">
        <v>0</v>
      </c>
      <c r="U1297" s="59">
        <v>0.52901341209277786</v>
      </c>
      <c r="V1297" s="59">
        <v>0</v>
      </c>
      <c r="W1297" s="59">
        <v>0.22652247525555599</v>
      </c>
      <c r="X1297" s="59">
        <v>0</v>
      </c>
      <c r="Y1297" s="59"/>
      <c r="Z1297" s="59"/>
    </row>
    <row r="1298" spans="1:26">
      <c r="A1298" s="93" t="s">
        <v>986</v>
      </c>
      <c r="B1298" s="93" t="s">
        <v>17</v>
      </c>
      <c r="C1298" s="93" t="s">
        <v>119</v>
      </c>
      <c r="D1298" s="93">
        <v>2015</v>
      </c>
      <c r="E1298" s="93" t="s">
        <v>82</v>
      </c>
      <c r="F1298" s="144" t="s">
        <v>5</v>
      </c>
      <c r="G1298" s="145"/>
      <c r="H1298" s="89">
        <v>2.0049130016758334</v>
      </c>
      <c r="I1298" s="59">
        <v>2.0049130016758334</v>
      </c>
      <c r="J1298" s="59">
        <v>0</v>
      </c>
      <c r="K1298" s="59">
        <v>2.0008553811169447</v>
      </c>
      <c r="L1298" s="59">
        <v>0</v>
      </c>
      <c r="M1298" s="59">
        <v>4.0576205588888897E-3</v>
      </c>
      <c r="N1298" s="59">
        <v>0</v>
      </c>
      <c r="O1298" s="59"/>
      <c r="P1298" s="59"/>
      <c r="R1298" s="89">
        <v>1.5292264716808328</v>
      </c>
      <c r="S1298" s="59">
        <v>1.5292264716808328</v>
      </c>
      <c r="T1298" s="59">
        <v>0</v>
      </c>
      <c r="U1298" s="59">
        <v>1.5261020288013882</v>
      </c>
      <c r="V1298" s="59">
        <v>0</v>
      </c>
      <c r="W1298" s="59">
        <v>3.1244428794444399E-3</v>
      </c>
      <c r="X1298" s="59">
        <v>0</v>
      </c>
      <c r="Y1298" s="59"/>
      <c r="Z1298" s="59"/>
    </row>
    <row r="1299" spans="1:26">
      <c r="A1299" s="93" t="s">
        <v>988</v>
      </c>
      <c r="B1299" s="93" t="s">
        <v>17</v>
      </c>
      <c r="C1299" s="93" t="s">
        <v>119</v>
      </c>
      <c r="D1299" s="93">
        <v>2015</v>
      </c>
      <c r="E1299" s="93" t="s">
        <v>82</v>
      </c>
      <c r="F1299" s="144" t="s">
        <v>6</v>
      </c>
      <c r="G1299" s="145"/>
      <c r="H1299" s="89">
        <v>1.6998947962622226</v>
      </c>
      <c r="I1299" s="59">
        <v>0.72177792243666672</v>
      </c>
      <c r="J1299" s="59">
        <v>0.97811687382555601</v>
      </c>
      <c r="K1299" s="59">
        <v>0.60573046567388922</v>
      </c>
      <c r="L1299" s="59">
        <v>0.80332238785277799</v>
      </c>
      <c r="M1299" s="59">
        <v>0.11604745676277745</v>
      </c>
      <c r="N1299" s="59">
        <v>0.174794485972778</v>
      </c>
      <c r="O1299" s="59"/>
      <c r="P1299" s="59"/>
      <c r="R1299" s="89">
        <v>2.4645528558038921</v>
      </c>
      <c r="S1299" s="59">
        <v>0.5206740565263891</v>
      </c>
      <c r="T1299" s="59">
        <v>1.9438787992775031</v>
      </c>
      <c r="U1299" s="59">
        <v>0.40136177430388909</v>
      </c>
      <c r="V1299" s="59">
        <v>1.5068925843455592</v>
      </c>
      <c r="W1299" s="59">
        <v>0.11931228222250001</v>
      </c>
      <c r="X1299" s="59">
        <v>0.43698621493194401</v>
      </c>
      <c r="Y1299" s="59"/>
      <c r="Z1299" s="59"/>
    </row>
    <row r="1300" spans="1:26">
      <c r="A1300" s="93" t="s">
        <v>990</v>
      </c>
      <c r="B1300" s="93" t="s">
        <v>17</v>
      </c>
      <c r="C1300" s="93" t="s">
        <v>119</v>
      </c>
      <c r="D1300" s="93">
        <v>2015</v>
      </c>
      <c r="E1300" s="93" t="s">
        <v>82</v>
      </c>
      <c r="F1300" s="144" t="s">
        <v>12</v>
      </c>
      <c r="G1300" s="145"/>
      <c r="H1300" s="89">
        <v>5.9623616877283299</v>
      </c>
      <c r="I1300" s="59">
        <v>5.9623616877283299</v>
      </c>
      <c r="J1300" s="59">
        <v>0</v>
      </c>
      <c r="K1300" s="59">
        <v>4.5777551111613901</v>
      </c>
      <c r="L1300" s="59">
        <v>0</v>
      </c>
      <c r="M1300" s="59">
        <v>1.38460657656694</v>
      </c>
      <c r="N1300" s="59">
        <v>0</v>
      </c>
      <c r="O1300" s="59"/>
      <c r="P1300" s="59"/>
      <c r="R1300" s="89">
        <v>5.3488392225327797</v>
      </c>
      <c r="S1300" s="59">
        <v>5.3488392225327797</v>
      </c>
      <c r="T1300" s="59">
        <v>0</v>
      </c>
      <c r="U1300" s="59">
        <v>4.1296169785038899</v>
      </c>
      <c r="V1300" s="59">
        <v>0</v>
      </c>
      <c r="W1300" s="59">
        <v>1.21922224402889</v>
      </c>
      <c r="X1300" s="59">
        <v>0</v>
      </c>
      <c r="Y1300" s="59"/>
      <c r="Z1300" s="59"/>
    </row>
    <row r="1301" spans="1:26">
      <c r="A1301" s="93" t="s">
        <v>992</v>
      </c>
      <c r="B1301" s="93" t="s">
        <v>17</v>
      </c>
      <c r="C1301" s="93" t="s">
        <v>119</v>
      </c>
      <c r="D1301" s="93">
        <v>2015</v>
      </c>
      <c r="E1301" s="93" t="s">
        <v>82</v>
      </c>
      <c r="F1301" s="144" t="s">
        <v>105</v>
      </c>
      <c r="G1301" s="145"/>
      <c r="H1301" s="89">
        <v>0</v>
      </c>
      <c r="I1301" s="59">
        <v>0</v>
      </c>
      <c r="J1301" s="59">
        <v>0</v>
      </c>
      <c r="K1301" s="59">
        <v>0</v>
      </c>
      <c r="L1301" s="59">
        <v>0</v>
      </c>
      <c r="M1301" s="59">
        <v>0</v>
      </c>
      <c r="N1301" s="59">
        <v>0</v>
      </c>
      <c r="O1301" s="59"/>
      <c r="P1301" s="59"/>
      <c r="R1301" s="89">
        <v>0</v>
      </c>
      <c r="S1301" s="59">
        <v>0</v>
      </c>
      <c r="T1301" s="59">
        <v>0</v>
      </c>
      <c r="U1301" s="59">
        <v>0</v>
      </c>
      <c r="V1301" s="59">
        <v>0</v>
      </c>
      <c r="W1301" s="59">
        <v>0</v>
      </c>
      <c r="X1301" s="59">
        <v>0</v>
      </c>
      <c r="Y1301" s="59"/>
      <c r="Z1301" s="59"/>
    </row>
    <row r="1302" spans="1:26">
      <c r="A1302" s="93" t="s">
        <v>994</v>
      </c>
      <c r="B1302" s="93" t="s">
        <v>17</v>
      </c>
      <c r="C1302" s="93" t="s">
        <v>119</v>
      </c>
      <c r="D1302" s="93">
        <v>2015</v>
      </c>
      <c r="E1302" s="93" t="s">
        <v>82</v>
      </c>
      <c r="F1302" s="144" t="s">
        <v>106</v>
      </c>
      <c r="G1302" s="145"/>
      <c r="H1302" s="89">
        <v>0</v>
      </c>
      <c r="I1302" s="59">
        <v>0</v>
      </c>
      <c r="J1302" s="59">
        <v>0</v>
      </c>
      <c r="K1302" s="59">
        <v>0</v>
      </c>
      <c r="L1302" s="59">
        <v>0</v>
      </c>
      <c r="M1302" s="59">
        <v>0</v>
      </c>
      <c r="N1302" s="59">
        <v>0</v>
      </c>
      <c r="O1302" s="59"/>
      <c r="P1302" s="59"/>
      <c r="R1302" s="89">
        <v>0</v>
      </c>
      <c r="S1302" s="59">
        <v>0</v>
      </c>
      <c r="T1302" s="59">
        <v>0</v>
      </c>
      <c r="U1302" s="59">
        <v>0</v>
      </c>
      <c r="V1302" s="59">
        <v>0</v>
      </c>
      <c r="W1302" s="59">
        <v>0</v>
      </c>
      <c r="X1302" s="59">
        <v>0</v>
      </c>
      <c r="Y1302" s="59"/>
      <c r="Z1302" s="59"/>
    </row>
    <row r="1303" spans="1:26">
      <c r="A1303" s="93" t="s">
        <v>995</v>
      </c>
      <c r="B1303" s="93" t="s">
        <v>17</v>
      </c>
      <c r="C1303" s="93" t="s">
        <v>119</v>
      </c>
      <c r="D1303" s="93">
        <v>2015</v>
      </c>
      <c r="E1303" s="93" t="s">
        <v>82</v>
      </c>
      <c r="F1303" s="144" t="s">
        <v>4</v>
      </c>
      <c r="G1303" s="145"/>
      <c r="H1303" s="89">
        <v>2.2763331396513902</v>
      </c>
      <c r="I1303" s="59">
        <v>2.2763331396513902</v>
      </c>
      <c r="J1303" s="59">
        <v>0</v>
      </c>
      <c r="K1303" s="59">
        <v>2.189226793809723</v>
      </c>
      <c r="L1303" s="59">
        <v>0</v>
      </c>
      <c r="M1303" s="59">
        <v>8.7106345841666696E-2</v>
      </c>
      <c r="N1303" s="59">
        <v>0</v>
      </c>
      <c r="O1303" s="59"/>
      <c r="P1303" s="59"/>
      <c r="R1303" s="89">
        <v>2.022223586040278</v>
      </c>
      <c r="S1303" s="59">
        <v>2.022223586040278</v>
      </c>
      <c r="T1303" s="59">
        <v>0</v>
      </c>
      <c r="U1303" s="59">
        <v>1.9522303662</v>
      </c>
      <c r="V1303" s="59">
        <v>0</v>
      </c>
      <c r="W1303" s="59">
        <v>6.9993219840277801E-2</v>
      </c>
      <c r="X1303" s="59">
        <v>0</v>
      </c>
      <c r="Y1303" s="59"/>
      <c r="Z1303" s="59"/>
    </row>
    <row r="1304" spans="1:26">
      <c r="A1304" s="93" t="s">
        <v>997</v>
      </c>
      <c r="B1304" s="93" t="s">
        <v>17</v>
      </c>
      <c r="C1304" s="93" t="s">
        <v>119</v>
      </c>
      <c r="D1304" s="93">
        <v>2015</v>
      </c>
      <c r="E1304" s="93" t="s">
        <v>82</v>
      </c>
      <c r="F1304" s="144" t="s">
        <v>84</v>
      </c>
      <c r="G1304" s="145"/>
      <c r="H1304" s="89">
        <v>5.5191166430555603E-3</v>
      </c>
      <c r="I1304" s="59">
        <v>5.5191166430555603E-3</v>
      </c>
      <c r="J1304" s="59">
        <v>0</v>
      </c>
      <c r="K1304" s="59">
        <v>0</v>
      </c>
      <c r="L1304" s="59">
        <v>0</v>
      </c>
      <c r="M1304" s="59">
        <v>5.5191166430555603E-3</v>
      </c>
      <c r="N1304" s="59">
        <v>0</v>
      </c>
      <c r="O1304" s="59"/>
      <c r="P1304" s="59"/>
      <c r="R1304" s="89">
        <v>5.0046223441666702E-3</v>
      </c>
      <c r="S1304" s="59">
        <v>5.0046223441666702E-3</v>
      </c>
      <c r="T1304" s="59">
        <v>0</v>
      </c>
      <c r="U1304" s="59">
        <v>0</v>
      </c>
      <c r="V1304" s="59">
        <v>0</v>
      </c>
      <c r="W1304" s="59">
        <v>5.0046223441666702E-3</v>
      </c>
      <c r="X1304" s="59">
        <v>0</v>
      </c>
      <c r="Y1304" s="59"/>
      <c r="Z1304" s="59"/>
    </row>
    <row r="1305" spans="1:26">
      <c r="A1305" s="93" t="s">
        <v>999</v>
      </c>
      <c r="B1305" s="93" t="s">
        <v>17</v>
      </c>
      <c r="C1305" s="93" t="s">
        <v>119</v>
      </c>
      <c r="D1305" s="93">
        <v>2015</v>
      </c>
      <c r="E1305" s="93" t="s">
        <v>82</v>
      </c>
      <c r="F1305" s="144" t="s">
        <v>109</v>
      </c>
      <c r="G1305" s="145"/>
      <c r="H1305" s="89">
        <v>0</v>
      </c>
      <c r="I1305" s="59">
        <v>0</v>
      </c>
      <c r="J1305" s="59">
        <v>0</v>
      </c>
      <c r="K1305" s="59">
        <v>0</v>
      </c>
      <c r="L1305" s="59">
        <v>0</v>
      </c>
      <c r="M1305" s="59">
        <v>0</v>
      </c>
      <c r="N1305" s="59">
        <v>0</v>
      </c>
      <c r="O1305" s="59"/>
      <c r="P1305" s="59"/>
      <c r="R1305" s="89">
        <v>0</v>
      </c>
      <c r="S1305" s="59">
        <v>0</v>
      </c>
      <c r="T1305" s="59">
        <v>0</v>
      </c>
      <c r="U1305" s="59">
        <v>0</v>
      </c>
      <c r="V1305" s="59">
        <v>0</v>
      </c>
      <c r="W1305" s="59">
        <v>0</v>
      </c>
      <c r="X1305" s="59">
        <v>0</v>
      </c>
      <c r="Y1305" s="59"/>
      <c r="Z1305" s="59"/>
    </row>
    <row r="1306" spans="1:26">
      <c r="A1306" s="93" t="s">
        <v>1000</v>
      </c>
      <c r="B1306" s="93" t="s">
        <v>17</v>
      </c>
      <c r="C1306" s="93" t="s">
        <v>119</v>
      </c>
      <c r="D1306" s="93">
        <v>2015</v>
      </c>
      <c r="E1306" s="93" t="s">
        <v>82</v>
      </c>
      <c r="F1306" s="144" t="s">
        <v>98</v>
      </c>
      <c r="G1306" s="145"/>
      <c r="H1306" s="89">
        <v>0</v>
      </c>
      <c r="I1306" s="59">
        <v>0</v>
      </c>
      <c r="J1306" s="59">
        <v>0</v>
      </c>
      <c r="K1306" s="59">
        <v>0</v>
      </c>
      <c r="L1306" s="59">
        <v>0</v>
      </c>
      <c r="M1306" s="59">
        <v>0</v>
      </c>
      <c r="N1306" s="59">
        <v>0</v>
      </c>
      <c r="O1306" s="59"/>
      <c r="P1306" s="59"/>
      <c r="R1306" s="89">
        <v>0</v>
      </c>
      <c r="S1306" s="59">
        <v>0</v>
      </c>
      <c r="T1306" s="59">
        <v>0</v>
      </c>
      <c r="U1306" s="59">
        <v>0</v>
      </c>
      <c r="V1306" s="59">
        <v>0</v>
      </c>
      <c r="W1306" s="59">
        <v>0</v>
      </c>
      <c r="X1306" s="59">
        <v>0</v>
      </c>
      <c r="Y1306" s="59"/>
      <c r="Z1306" s="59"/>
    </row>
    <row r="1307" spans="1:26">
      <c r="A1307" s="93" t="s">
        <v>1001</v>
      </c>
      <c r="B1307" s="93" t="s">
        <v>17</v>
      </c>
      <c r="C1307" s="93" t="s">
        <v>119</v>
      </c>
      <c r="D1307" s="93">
        <v>2015</v>
      </c>
      <c r="E1307" s="93" t="s">
        <v>82</v>
      </c>
      <c r="F1307" s="144" t="s">
        <v>100</v>
      </c>
      <c r="G1307" s="145"/>
      <c r="H1307" s="89">
        <v>0</v>
      </c>
      <c r="I1307" s="59">
        <v>0</v>
      </c>
      <c r="J1307" s="59">
        <v>0</v>
      </c>
      <c r="K1307" s="59">
        <v>0</v>
      </c>
      <c r="L1307" s="59">
        <v>0</v>
      </c>
      <c r="M1307" s="59">
        <v>0</v>
      </c>
      <c r="N1307" s="59">
        <v>0</v>
      </c>
      <c r="O1307" s="59"/>
      <c r="P1307" s="59"/>
      <c r="R1307" s="89">
        <v>0</v>
      </c>
      <c r="S1307" s="59">
        <v>0</v>
      </c>
      <c r="T1307" s="59">
        <v>0</v>
      </c>
      <c r="U1307" s="59">
        <v>0</v>
      </c>
      <c r="V1307" s="59">
        <v>0</v>
      </c>
      <c r="W1307" s="59">
        <v>0</v>
      </c>
      <c r="X1307" s="59">
        <v>0</v>
      </c>
      <c r="Y1307" s="59"/>
      <c r="Z1307" s="59"/>
    </row>
    <row r="1308" spans="1:26">
      <c r="A1308" s="93" t="s">
        <v>1002</v>
      </c>
      <c r="B1308" s="93" t="s">
        <v>17</v>
      </c>
      <c r="C1308" s="93" t="s">
        <v>119</v>
      </c>
      <c r="D1308" s="93">
        <v>2015</v>
      </c>
      <c r="E1308" s="93" t="s">
        <v>82</v>
      </c>
      <c r="F1308" s="144" t="s">
        <v>88</v>
      </c>
      <c r="G1308" s="145"/>
      <c r="H1308" s="89">
        <v>0.19416493597194456</v>
      </c>
      <c r="I1308" s="59">
        <v>0.19416493597194456</v>
      </c>
      <c r="J1308" s="59">
        <v>0</v>
      </c>
      <c r="K1308" s="59">
        <v>0.16997659393638898</v>
      </c>
      <c r="L1308" s="59">
        <v>0</v>
      </c>
      <c r="M1308" s="59">
        <v>2.4188342035555602E-2</v>
      </c>
      <c r="N1308" s="59">
        <v>0</v>
      </c>
      <c r="O1308" s="59"/>
      <c r="P1308" s="59"/>
      <c r="R1308" s="89">
        <v>0.18723820566861121</v>
      </c>
      <c r="S1308" s="59">
        <v>0.18723820566861121</v>
      </c>
      <c r="T1308" s="59">
        <v>0</v>
      </c>
      <c r="U1308" s="59">
        <v>0.11972167528555561</v>
      </c>
      <c r="V1308" s="59">
        <v>0</v>
      </c>
      <c r="W1308" s="59">
        <v>6.7516530383055606E-2</v>
      </c>
      <c r="X1308" s="59">
        <v>0</v>
      </c>
      <c r="Y1308" s="59"/>
      <c r="Z1308" s="59"/>
    </row>
    <row r="1309" spans="1:26">
      <c r="A1309" s="93" t="s">
        <v>1004</v>
      </c>
      <c r="B1309" s="93" t="s">
        <v>17</v>
      </c>
      <c r="C1309" s="93" t="s">
        <v>119</v>
      </c>
      <c r="D1309" s="93">
        <v>2015</v>
      </c>
      <c r="E1309" s="93" t="s">
        <v>82</v>
      </c>
      <c r="F1309" s="144" t="s">
        <v>89</v>
      </c>
      <c r="G1309" s="145"/>
      <c r="H1309" s="89">
        <v>1.7045121569311106</v>
      </c>
      <c r="I1309" s="59">
        <v>1.7045121569311106</v>
      </c>
      <c r="J1309" s="59">
        <v>0</v>
      </c>
      <c r="K1309" s="59">
        <v>1.7045121569311108</v>
      </c>
      <c r="L1309" s="59">
        <v>0</v>
      </c>
      <c r="M1309" s="59">
        <v>0</v>
      </c>
      <c r="N1309" s="59">
        <v>0</v>
      </c>
      <c r="O1309" s="59"/>
      <c r="P1309" s="59"/>
      <c r="R1309" s="89">
        <v>1.2506329983683329</v>
      </c>
      <c r="S1309" s="59">
        <v>1.2506329983683329</v>
      </c>
      <c r="T1309" s="59">
        <v>0</v>
      </c>
      <c r="U1309" s="59">
        <v>1.2506329983683329</v>
      </c>
      <c r="V1309" s="59">
        <v>0</v>
      </c>
      <c r="W1309" s="59">
        <v>0</v>
      </c>
      <c r="X1309" s="59">
        <v>0</v>
      </c>
      <c r="Y1309" s="59"/>
      <c r="Z1309" s="59"/>
    </row>
    <row r="1310" spans="1:26">
      <c r="A1310" s="93" t="s">
        <v>1007</v>
      </c>
      <c r="B1310" s="93" t="s">
        <v>19</v>
      </c>
      <c r="C1310" s="93" t="s">
        <v>119</v>
      </c>
      <c r="D1310" s="93">
        <v>2015</v>
      </c>
      <c r="E1310" s="93" t="s">
        <v>82</v>
      </c>
      <c r="F1310" s="144" t="s">
        <v>8</v>
      </c>
      <c r="G1310" s="145"/>
      <c r="H1310" s="89">
        <v>10.592146875869997</v>
      </c>
      <c r="I1310" s="59">
        <v>10.25307083904833</v>
      </c>
      <c r="J1310" s="59">
        <v>0.33907603682166659</v>
      </c>
      <c r="K1310" s="59">
        <v>10.25307083904833</v>
      </c>
      <c r="L1310" s="59">
        <v>0.33907603682166659</v>
      </c>
      <c r="M1310" s="59">
        <v>0</v>
      </c>
      <c r="N1310" s="59">
        <v>0</v>
      </c>
      <c r="O1310" s="59"/>
      <c r="P1310" s="59"/>
      <c r="R1310" s="89">
        <v>9.3994083681866698</v>
      </c>
      <c r="S1310" s="59">
        <v>8.459332596020003</v>
      </c>
      <c r="T1310" s="59">
        <v>0.94007577216666682</v>
      </c>
      <c r="U1310" s="59">
        <v>8.459332596020003</v>
      </c>
      <c r="V1310" s="59">
        <v>0.94007577216666682</v>
      </c>
      <c r="W1310" s="59">
        <v>0</v>
      </c>
      <c r="X1310" s="59">
        <v>0</v>
      </c>
      <c r="Y1310" s="59"/>
      <c r="Z1310" s="59"/>
    </row>
    <row r="1311" spans="1:26">
      <c r="A1311" s="93" t="s">
        <v>1009</v>
      </c>
      <c r="B1311" s="93" t="s">
        <v>19</v>
      </c>
      <c r="C1311" s="93" t="s">
        <v>119</v>
      </c>
      <c r="D1311" s="93">
        <v>2015</v>
      </c>
      <c r="E1311" s="93" t="s">
        <v>82</v>
      </c>
      <c r="F1311" s="144" t="s">
        <v>2</v>
      </c>
      <c r="G1311" s="145"/>
      <c r="H1311" s="89">
        <v>4.1573429036244463</v>
      </c>
      <c r="I1311" s="59">
        <v>4.1573429036244463</v>
      </c>
      <c r="J1311" s="59">
        <v>0</v>
      </c>
      <c r="K1311" s="59">
        <v>4.1573429036244463</v>
      </c>
      <c r="L1311" s="59">
        <v>0</v>
      </c>
      <c r="M1311" s="59">
        <v>0</v>
      </c>
      <c r="N1311" s="59">
        <v>0</v>
      </c>
      <c r="O1311" s="59"/>
      <c r="P1311" s="59"/>
      <c r="R1311" s="89">
        <v>3.3493276016452773</v>
      </c>
      <c r="S1311" s="59">
        <v>3.3493276016452773</v>
      </c>
      <c r="T1311" s="59">
        <v>0</v>
      </c>
      <c r="U1311" s="59">
        <v>3.3493276016452773</v>
      </c>
      <c r="V1311" s="59">
        <v>0</v>
      </c>
      <c r="W1311" s="59">
        <v>0</v>
      </c>
      <c r="X1311" s="59">
        <v>0</v>
      </c>
      <c r="Y1311" s="59"/>
      <c r="Z1311" s="59"/>
    </row>
    <row r="1312" spans="1:26">
      <c r="A1312" s="93" t="s">
        <v>1011</v>
      </c>
      <c r="B1312" s="93" t="s">
        <v>19</v>
      </c>
      <c r="C1312" s="93" t="s">
        <v>119</v>
      </c>
      <c r="D1312" s="93">
        <v>2015</v>
      </c>
      <c r="E1312" s="93" t="s">
        <v>82</v>
      </c>
      <c r="F1312" s="144" t="s">
        <v>3</v>
      </c>
      <c r="G1312" s="145"/>
      <c r="H1312" s="89">
        <v>1.8420196282180554</v>
      </c>
      <c r="I1312" s="59">
        <v>1.8420196282180554</v>
      </c>
      <c r="J1312" s="59">
        <v>0</v>
      </c>
      <c r="K1312" s="59">
        <v>1.8420196282180559</v>
      </c>
      <c r="L1312" s="59">
        <v>0</v>
      </c>
      <c r="M1312" s="59">
        <v>0</v>
      </c>
      <c r="N1312" s="59">
        <v>0</v>
      </c>
      <c r="O1312" s="59"/>
      <c r="P1312" s="59"/>
      <c r="R1312" s="89">
        <v>1.6223725189888876</v>
      </c>
      <c r="S1312" s="59">
        <v>1.6223725189888876</v>
      </c>
      <c r="T1312" s="59">
        <v>0</v>
      </c>
      <c r="U1312" s="59">
        <v>1.6223725189888876</v>
      </c>
      <c r="V1312" s="59">
        <v>0</v>
      </c>
      <c r="W1312" s="59">
        <v>0</v>
      </c>
      <c r="X1312" s="59">
        <v>0</v>
      </c>
      <c r="Y1312" s="59"/>
      <c r="Z1312" s="59"/>
    </row>
    <row r="1313" spans="1:26">
      <c r="A1313" s="93" t="s">
        <v>1013</v>
      </c>
      <c r="B1313" s="93" t="s">
        <v>19</v>
      </c>
      <c r="C1313" s="93" t="s">
        <v>119</v>
      </c>
      <c r="D1313" s="93">
        <v>2015</v>
      </c>
      <c r="E1313" s="93" t="s">
        <v>82</v>
      </c>
      <c r="F1313" s="144" t="s">
        <v>5</v>
      </c>
      <c r="G1313" s="145"/>
      <c r="H1313" s="89">
        <v>1.4311808754769437</v>
      </c>
      <c r="I1313" s="59">
        <v>1.4311808754769437</v>
      </c>
      <c r="J1313" s="59">
        <v>0</v>
      </c>
      <c r="K1313" s="59">
        <v>1.4311808754769437</v>
      </c>
      <c r="L1313" s="59">
        <v>0</v>
      </c>
      <c r="M1313" s="59">
        <v>0</v>
      </c>
      <c r="N1313" s="59">
        <v>0</v>
      </c>
      <c r="O1313" s="59"/>
      <c r="P1313" s="59"/>
      <c r="R1313" s="89">
        <v>1.1168284186016657</v>
      </c>
      <c r="S1313" s="59">
        <v>1.1168284186016657</v>
      </c>
      <c r="T1313" s="59">
        <v>0</v>
      </c>
      <c r="U1313" s="59">
        <v>1.1168284186016657</v>
      </c>
      <c r="V1313" s="59">
        <v>0</v>
      </c>
      <c r="W1313" s="59">
        <v>0</v>
      </c>
      <c r="X1313" s="59">
        <v>0</v>
      </c>
      <c r="Y1313" s="59"/>
      <c r="Z1313" s="59"/>
    </row>
    <row r="1314" spans="1:26">
      <c r="A1314" s="93" t="s">
        <v>1015</v>
      </c>
      <c r="B1314" s="93" t="s">
        <v>19</v>
      </c>
      <c r="C1314" s="93" t="s">
        <v>119</v>
      </c>
      <c r="D1314" s="93">
        <v>2015</v>
      </c>
      <c r="E1314" s="93" t="s">
        <v>82</v>
      </c>
      <c r="F1314" s="144" t="s">
        <v>6</v>
      </c>
      <c r="G1314" s="145"/>
      <c r="H1314" s="89">
        <v>0.42186878364361097</v>
      </c>
      <c r="I1314" s="59">
        <v>8.2792746821944374E-2</v>
      </c>
      <c r="J1314" s="59">
        <v>0.33907603682166659</v>
      </c>
      <c r="K1314" s="59">
        <v>8.2792746821944374E-2</v>
      </c>
      <c r="L1314" s="59">
        <v>0.33907603682166659</v>
      </c>
      <c r="M1314" s="59">
        <v>0</v>
      </c>
      <c r="N1314" s="59">
        <v>0</v>
      </c>
      <c r="O1314" s="59"/>
      <c r="P1314" s="59"/>
      <c r="R1314" s="89">
        <v>1.0130157590180557</v>
      </c>
      <c r="S1314" s="59">
        <v>7.293998685138893E-2</v>
      </c>
      <c r="T1314" s="59">
        <v>0.94007577216666682</v>
      </c>
      <c r="U1314" s="59">
        <v>7.293998685138893E-2</v>
      </c>
      <c r="V1314" s="59">
        <v>0.94007577216666682</v>
      </c>
      <c r="W1314" s="59">
        <v>0</v>
      </c>
      <c r="X1314" s="59">
        <v>0</v>
      </c>
      <c r="Y1314" s="59"/>
      <c r="Z1314" s="59"/>
    </row>
    <row r="1315" spans="1:26">
      <c r="A1315" s="93" t="s">
        <v>1017</v>
      </c>
      <c r="B1315" s="93" t="s">
        <v>19</v>
      </c>
      <c r="C1315" s="93" t="s">
        <v>119</v>
      </c>
      <c r="D1315" s="93">
        <v>2015</v>
      </c>
      <c r="E1315" s="93" t="s">
        <v>82</v>
      </c>
      <c r="F1315" s="144" t="s">
        <v>12</v>
      </c>
      <c r="G1315" s="145"/>
      <c r="H1315" s="89">
        <v>0.660706406352222</v>
      </c>
      <c r="I1315" s="59">
        <v>0.660706406352222</v>
      </c>
      <c r="J1315" s="59">
        <v>0</v>
      </c>
      <c r="K1315" s="59">
        <v>0.660706406352222</v>
      </c>
      <c r="L1315" s="59">
        <v>0</v>
      </c>
      <c r="M1315" s="59">
        <v>0</v>
      </c>
      <c r="N1315" s="59">
        <v>0</v>
      </c>
      <c r="O1315" s="59"/>
      <c r="P1315" s="59"/>
      <c r="R1315" s="89">
        <v>0.5960267264680561</v>
      </c>
      <c r="S1315" s="59">
        <v>0.5960267264680561</v>
      </c>
      <c r="T1315" s="59">
        <v>0</v>
      </c>
      <c r="U1315" s="59">
        <v>0.5960267264680561</v>
      </c>
      <c r="V1315" s="59">
        <v>0</v>
      </c>
      <c r="W1315" s="59">
        <v>0</v>
      </c>
      <c r="X1315" s="59">
        <v>0</v>
      </c>
      <c r="Y1315" s="59"/>
      <c r="Z1315" s="59"/>
    </row>
    <row r="1316" spans="1:26">
      <c r="A1316" s="93" t="s">
        <v>1019</v>
      </c>
      <c r="B1316" s="93" t="s">
        <v>19</v>
      </c>
      <c r="C1316" s="93" t="s">
        <v>119</v>
      </c>
      <c r="D1316" s="93">
        <v>2015</v>
      </c>
      <c r="E1316" s="93" t="s">
        <v>82</v>
      </c>
      <c r="F1316" s="144" t="s">
        <v>105</v>
      </c>
      <c r="G1316" s="145"/>
      <c r="H1316" s="89">
        <v>0</v>
      </c>
      <c r="I1316" s="59">
        <v>0</v>
      </c>
      <c r="J1316" s="59">
        <v>0</v>
      </c>
      <c r="K1316" s="59">
        <v>0</v>
      </c>
      <c r="L1316" s="59">
        <v>0</v>
      </c>
      <c r="M1316" s="59">
        <v>0</v>
      </c>
      <c r="N1316" s="59">
        <v>0</v>
      </c>
      <c r="O1316" s="59"/>
      <c r="P1316" s="59"/>
      <c r="R1316" s="89">
        <v>0</v>
      </c>
      <c r="S1316" s="59">
        <v>0</v>
      </c>
      <c r="T1316" s="59">
        <v>0</v>
      </c>
      <c r="U1316" s="59">
        <v>0</v>
      </c>
      <c r="V1316" s="59">
        <v>0</v>
      </c>
      <c r="W1316" s="59">
        <v>0</v>
      </c>
      <c r="X1316" s="59">
        <v>0</v>
      </c>
      <c r="Y1316" s="59"/>
      <c r="Z1316" s="59"/>
    </row>
    <row r="1317" spans="1:26">
      <c r="A1317" s="93" t="s">
        <v>1021</v>
      </c>
      <c r="B1317" s="93" t="s">
        <v>19</v>
      </c>
      <c r="C1317" s="93" t="s">
        <v>119</v>
      </c>
      <c r="D1317" s="93">
        <v>2015</v>
      </c>
      <c r="E1317" s="93" t="s">
        <v>82</v>
      </c>
      <c r="F1317" s="144" t="s">
        <v>106</v>
      </c>
      <c r="G1317" s="145"/>
      <c r="H1317" s="89">
        <v>0</v>
      </c>
      <c r="I1317" s="59">
        <v>0</v>
      </c>
      <c r="J1317" s="59">
        <v>0</v>
      </c>
      <c r="K1317" s="59">
        <v>0</v>
      </c>
      <c r="L1317" s="59">
        <v>0</v>
      </c>
      <c r="M1317" s="59">
        <v>0</v>
      </c>
      <c r="N1317" s="59">
        <v>0</v>
      </c>
      <c r="O1317" s="59"/>
      <c r="P1317" s="59"/>
      <c r="R1317" s="89">
        <v>0</v>
      </c>
      <c r="S1317" s="59">
        <v>0</v>
      </c>
      <c r="T1317" s="59">
        <v>0</v>
      </c>
      <c r="U1317" s="59">
        <v>0</v>
      </c>
      <c r="V1317" s="59">
        <v>0</v>
      </c>
      <c r="W1317" s="59">
        <v>0</v>
      </c>
      <c r="X1317" s="59">
        <v>0</v>
      </c>
      <c r="Y1317" s="59"/>
      <c r="Z1317" s="59"/>
    </row>
    <row r="1318" spans="1:26">
      <c r="A1318" s="93" t="s">
        <v>1022</v>
      </c>
      <c r="B1318" s="93" t="s">
        <v>19</v>
      </c>
      <c r="C1318" s="93" t="s">
        <v>119</v>
      </c>
      <c r="D1318" s="93">
        <v>2015</v>
      </c>
      <c r="E1318" s="93" t="s">
        <v>82</v>
      </c>
      <c r="F1318" s="144" t="s">
        <v>4</v>
      </c>
      <c r="G1318" s="145"/>
      <c r="H1318" s="89">
        <v>0.73940504208944491</v>
      </c>
      <c r="I1318" s="59">
        <v>0.73940504208944491</v>
      </c>
      <c r="J1318" s="59">
        <v>0</v>
      </c>
      <c r="K1318" s="59">
        <v>0.73940504208944491</v>
      </c>
      <c r="L1318" s="59">
        <v>0</v>
      </c>
      <c r="M1318" s="59">
        <v>0</v>
      </c>
      <c r="N1318" s="59">
        <v>0</v>
      </c>
      <c r="O1318" s="59"/>
      <c r="P1318" s="59"/>
      <c r="R1318" s="89">
        <v>0.65965792610166663</v>
      </c>
      <c r="S1318" s="59">
        <v>0.65965792610166663</v>
      </c>
      <c r="T1318" s="59">
        <v>0</v>
      </c>
      <c r="U1318" s="59">
        <v>0.65965792610166674</v>
      </c>
      <c r="V1318" s="59">
        <v>0</v>
      </c>
      <c r="W1318" s="59">
        <v>0</v>
      </c>
      <c r="X1318" s="59">
        <v>0</v>
      </c>
      <c r="Y1318" s="59"/>
      <c r="Z1318" s="59"/>
    </row>
    <row r="1319" spans="1:26">
      <c r="A1319" s="93" t="s">
        <v>1024</v>
      </c>
      <c r="B1319" s="93" t="s">
        <v>19</v>
      </c>
      <c r="C1319" s="93" t="s">
        <v>119</v>
      </c>
      <c r="D1319" s="93">
        <v>2015</v>
      </c>
      <c r="E1319" s="93" t="s">
        <v>82</v>
      </c>
      <c r="F1319" s="144" t="s">
        <v>84</v>
      </c>
      <c r="G1319" s="145"/>
      <c r="H1319" s="89">
        <v>0</v>
      </c>
      <c r="I1319" s="59">
        <v>0</v>
      </c>
      <c r="J1319" s="59">
        <v>0</v>
      </c>
      <c r="K1319" s="59">
        <v>0</v>
      </c>
      <c r="L1319" s="59">
        <v>0</v>
      </c>
      <c r="M1319" s="59">
        <v>0</v>
      </c>
      <c r="N1319" s="59">
        <v>0</v>
      </c>
      <c r="O1319" s="59"/>
      <c r="P1319" s="59"/>
      <c r="R1319" s="89">
        <v>0</v>
      </c>
      <c r="S1319" s="59">
        <v>0</v>
      </c>
      <c r="T1319" s="59">
        <v>0</v>
      </c>
      <c r="U1319" s="59">
        <v>0</v>
      </c>
      <c r="V1319" s="59">
        <v>0</v>
      </c>
      <c r="W1319" s="59">
        <v>0</v>
      </c>
      <c r="X1319" s="59">
        <v>0</v>
      </c>
      <c r="Y1319" s="59"/>
      <c r="Z1319" s="59"/>
    </row>
    <row r="1320" spans="1:26">
      <c r="A1320" s="93" t="s">
        <v>1026</v>
      </c>
      <c r="B1320" s="93" t="s">
        <v>19</v>
      </c>
      <c r="C1320" s="93" t="s">
        <v>119</v>
      </c>
      <c r="D1320" s="93">
        <v>2015</v>
      </c>
      <c r="E1320" s="93" t="s">
        <v>82</v>
      </c>
      <c r="F1320" s="144" t="s">
        <v>109</v>
      </c>
      <c r="G1320" s="145"/>
      <c r="H1320" s="89">
        <v>0</v>
      </c>
      <c r="I1320" s="59">
        <v>0</v>
      </c>
      <c r="J1320" s="59">
        <v>0</v>
      </c>
      <c r="K1320" s="59">
        <v>0</v>
      </c>
      <c r="L1320" s="59">
        <v>0</v>
      </c>
      <c r="M1320" s="59">
        <v>0</v>
      </c>
      <c r="N1320" s="59">
        <v>0</v>
      </c>
      <c r="O1320" s="59"/>
      <c r="P1320" s="59"/>
      <c r="R1320" s="89">
        <v>0</v>
      </c>
      <c r="S1320" s="59">
        <v>0</v>
      </c>
      <c r="T1320" s="59">
        <v>0</v>
      </c>
      <c r="U1320" s="59">
        <v>0</v>
      </c>
      <c r="V1320" s="59">
        <v>0</v>
      </c>
      <c r="W1320" s="59">
        <v>0</v>
      </c>
      <c r="X1320" s="59">
        <v>0</v>
      </c>
      <c r="Y1320" s="59"/>
      <c r="Z1320" s="59"/>
    </row>
    <row r="1321" spans="1:26">
      <c r="A1321" s="93" t="s">
        <v>1027</v>
      </c>
      <c r="B1321" s="93" t="s">
        <v>19</v>
      </c>
      <c r="C1321" s="93" t="s">
        <v>119</v>
      </c>
      <c r="D1321" s="93">
        <v>2015</v>
      </c>
      <c r="E1321" s="93" t="s">
        <v>82</v>
      </c>
      <c r="F1321" s="144" t="s">
        <v>98</v>
      </c>
      <c r="G1321" s="145"/>
      <c r="H1321" s="89">
        <v>0</v>
      </c>
      <c r="I1321" s="59">
        <v>0</v>
      </c>
      <c r="J1321" s="59">
        <v>0</v>
      </c>
      <c r="K1321" s="59">
        <v>0</v>
      </c>
      <c r="L1321" s="59">
        <v>0</v>
      </c>
      <c r="M1321" s="59">
        <v>0</v>
      </c>
      <c r="N1321" s="59">
        <v>0</v>
      </c>
      <c r="O1321" s="59"/>
      <c r="P1321" s="59"/>
      <c r="R1321" s="89">
        <v>0</v>
      </c>
      <c r="S1321" s="59">
        <v>0</v>
      </c>
      <c r="T1321" s="59">
        <v>0</v>
      </c>
      <c r="U1321" s="59">
        <v>0</v>
      </c>
      <c r="V1321" s="59">
        <v>0</v>
      </c>
      <c r="W1321" s="59">
        <v>0</v>
      </c>
      <c r="X1321" s="59">
        <v>0</v>
      </c>
      <c r="Y1321" s="59"/>
      <c r="Z1321" s="59"/>
    </row>
    <row r="1322" spans="1:26">
      <c r="A1322" s="93" t="s">
        <v>1028</v>
      </c>
      <c r="B1322" s="93" t="s">
        <v>19</v>
      </c>
      <c r="C1322" s="93" t="s">
        <v>119</v>
      </c>
      <c r="D1322" s="93">
        <v>2015</v>
      </c>
      <c r="E1322" s="93" t="s">
        <v>82</v>
      </c>
      <c r="F1322" s="144" t="s">
        <v>100</v>
      </c>
      <c r="G1322" s="145"/>
      <c r="H1322" s="89">
        <v>0</v>
      </c>
      <c r="I1322" s="59">
        <v>0</v>
      </c>
      <c r="J1322" s="59">
        <v>0</v>
      </c>
      <c r="K1322" s="59">
        <v>0</v>
      </c>
      <c r="L1322" s="59">
        <v>0</v>
      </c>
      <c r="M1322" s="59">
        <v>0</v>
      </c>
      <c r="N1322" s="59">
        <v>0</v>
      </c>
      <c r="O1322" s="59"/>
      <c r="P1322" s="59"/>
      <c r="R1322" s="89">
        <v>0</v>
      </c>
      <c r="S1322" s="59">
        <v>0</v>
      </c>
      <c r="T1322" s="59">
        <v>0</v>
      </c>
      <c r="U1322" s="59">
        <v>0</v>
      </c>
      <c r="V1322" s="59">
        <v>0</v>
      </c>
      <c r="W1322" s="59">
        <v>0</v>
      </c>
      <c r="X1322" s="59">
        <v>0</v>
      </c>
      <c r="Y1322" s="59"/>
      <c r="Z1322" s="59"/>
    </row>
    <row r="1323" spans="1:26">
      <c r="A1323" s="93" t="s">
        <v>1029</v>
      </c>
      <c r="B1323" s="93" t="s">
        <v>19</v>
      </c>
      <c r="C1323" s="93" t="s">
        <v>119</v>
      </c>
      <c r="D1323" s="93">
        <v>2015</v>
      </c>
      <c r="E1323" s="93" t="s">
        <v>82</v>
      </c>
      <c r="F1323" s="144" t="s">
        <v>88</v>
      </c>
      <c r="G1323" s="145"/>
      <c r="H1323" s="89">
        <v>3.6074275246944447E-2</v>
      </c>
      <c r="I1323" s="59">
        <v>3.6074275246944447E-2</v>
      </c>
      <c r="J1323" s="59">
        <v>0</v>
      </c>
      <c r="K1323" s="59">
        <v>3.6074275246944447E-2</v>
      </c>
      <c r="L1323" s="59">
        <v>0</v>
      </c>
      <c r="M1323" s="59">
        <v>0</v>
      </c>
      <c r="N1323" s="59">
        <v>0</v>
      </c>
      <c r="O1323" s="59"/>
      <c r="P1323" s="59"/>
      <c r="R1323" s="89">
        <v>3.0875520736944467E-2</v>
      </c>
      <c r="S1323" s="59">
        <v>3.0875520736944467E-2</v>
      </c>
      <c r="T1323" s="59">
        <v>0</v>
      </c>
      <c r="U1323" s="59">
        <v>3.0875520736944467E-2</v>
      </c>
      <c r="V1323" s="59">
        <v>0</v>
      </c>
      <c r="W1323" s="59">
        <v>0</v>
      </c>
      <c r="X1323" s="59">
        <v>0</v>
      </c>
      <c r="Y1323" s="59"/>
      <c r="Z1323" s="59"/>
    </row>
    <row r="1324" spans="1:26">
      <c r="A1324" s="93" t="s">
        <v>1031</v>
      </c>
      <c r="B1324" s="93" t="s">
        <v>19</v>
      </c>
      <c r="C1324" s="93" t="s">
        <v>119</v>
      </c>
      <c r="D1324" s="93">
        <v>2015</v>
      </c>
      <c r="E1324" s="93" t="s">
        <v>82</v>
      </c>
      <c r="F1324" s="144" t="s">
        <v>89</v>
      </c>
      <c r="G1324" s="145"/>
      <c r="H1324" s="89">
        <v>1.3035489612175004</v>
      </c>
      <c r="I1324" s="59">
        <v>1.3035489612175004</v>
      </c>
      <c r="J1324" s="59">
        <v>0</v>
      </c>
      <c r="K1324" s="59">
        <v>1.3035489612175004</v>
      </c>
      <c r="L1324" s="59">
        <v>0</v>
      </c>
      <c r="M1324" s="59">
        <v>0</v>
      </c>
      <c r="N1324" s="59">
        <v>0</v>
      </c>
      <c r="O1324" s="59"/>
      <c r="P1324" s="59"/>
      <c r="R1324" s="89">
        <v>1.0113038966263888</v>
      </c>
      <c r="S1324" s="59">
        <v>1.0113038966263888</v>
      </c>
      <c r="T1324" s="59">
        <v>0</v>
      </c>
      <c r="U1324" s="59">
        <v>1.0113038966263888</v>
      </c>
      <c r="V1324" s="59">
        <v>0</v>
      </c>
      <c r="W1324" s="59">
        <v>0</v>
      </c>
      <c r="X1324" s="59">
        <v>0</v>
      </c>
      <c r="Y1324" s="59"/>
      <c r="Z1324" s="59"/>
    </row>
    <row r="1325" spans="1:26">
      <c r="A1325" s="93" t="s">
        <v>1034</v>
      </c>
      <c r="B1325" s="93" t="s">
        <v>21</v>
      </c>
      <c r="C1325" s="93" t="s">
        <v>119</v>
      </c>
      <c r="D1325" s="93">
        <v>2015</v>
      </c>
      <c r="E1325" s="93" t="s">
        <v>82</v>
      </c>
      <c r="F1325" s="144" t="s">
        <v>8</v>
      </c>
      <c r="G1325" s="145"/>
      <c r="H1325" s="89">
        <v>1.4819898598058343</v>
      </c>
      <c r="I1325" s="59">
        <v>1.3936389941000009</v>
      </c>
      <c r="J1325" s="59">
        <v>8.8350865705833309E-2</v>
      </c>
      <c r="K1325" s="59">
        <v>1.311208500797501</v>
      </c>
      <c r="L1325" s="59">
        <v>7.5309122506666604E-2</v>
      </c>
      <c r="M1325" s="59">
        <v>8.2430493302499991E-2</v>
      </c>
      <c r="N1325" s="59">
        <v>1.30417431991667E-2</v>
      </c>
      <c r="O1325" s="59"/>
      <c r="P1325" s="59"/>
      <c r="R1325" s="89">
        <v>1.3110723688613894</v>
      </c>
      <c r="S1325" s="59">
        <v>1.0613122577563892</v>
      </c>
      <c r="T1325" s="59">
        <v>0.24976011110500029</v>
      </c>
      <c r="U1325" s="59">
        <v>0.99352466078083268</v>
      </c>
      <c r="V1325" s="59">
        <v>0.21715575310722249</v>
      </c>
      <c r="W1325" s="59">
        <v>7.1528330860833364E-2</v>
      </c>
      <c r="X1325" s="59">
        <v>3.2604357997777798E-2</v>
      </c>
      <c r="Y1325" s="59"/>
      <c r="Z1325" s="59"/>
    </row>
    <row r="1326" spans="1:26">
      <c r="A1326" s="93" t="s">
        <v>1036</v>
      </c>
      <c r="B1326" s="93" t="s">
        <v>21</v>
      </c>
      <c r="C1326" s="93" t="s">
        <v>119</v>
      </c>
      <c r="D1326" s="93">
        <v>2015</v>
      </c>
      <c r="E1326" s="93" t="s">
        <v>82</v>
      </c>
      <c r="F1326" s="144" t="s">
        <v>2</v>
      </c>
      <c r="G1326" s="145"/>
      <c r="H1326" s="89">
        <v>0.12252339777249997</v>
      </c>
      <c r="I1326" s="59">
        <v>0.12252339777249997</v>
      </c>
      <c r="J1326" s="59">
        <v>0</v>
      </c>
      <c r="K1326" s="59">
        <v>0.11986738000222219</v>
      </c>
      <c r="L1326" s="59">
        <v>0</v>
      </c>
      <c r="M1326" s="59">
        <v>2.656017770277777E-3</v>
      </c>
      <c r="N1326" s="59">
        <v>0</v>
      </c>
      <c r="O1326" s="59"/>
      <c r="P1326" s="59"/>
      <c r="R1326" s="89">
        <v>8.6727654716944436E-2</v>
      </c>
      <c r="S1326" s="59">
        <v>8.6727654716944436E-2</v>
      </c>
      <c r="T1326" s="59">
        <v>0</v>
      </c>
      <c r="U1326" s="59">
        <v>8.5172325556111095E-2</v>
      </c>
      <c r="V1326" s="59">
        <v>0</v>
      </c>
      <c r="W1326" s="59">
        <v>2.3909233483333332E-3</v>
      </c>
      <c r="X1326" s="59">
        <v>0</v>
      </c>
      <c r="Y1326" s="59"/>
      <c r="Z1326" s="59"/>
    </row>
    <row r="1327" spans="1:26">
      <c r="A1327" s="93" t="s">
        <v>1038</v>
      </c>
      <c r="B1327" s="93" t="s">
        <v>21</v>
      </c>
      <c r="C1327" s="93" t="s">
        <v>119</v>
      </c>
      <c r="D1327" s="93">
        <v>2015</v>
      </c>
      <c r="E1327" s="93" t="s">
        <v>82</v>
      </c>
      <c r="F1327" s="144" t="s">
        <v>3</v>
      </c>
      <c r="G1327" s="145"/>
      <c r="H1327" s="89">
        <v>0.36125662127555563</v>
      </c>
      <c r="I1327" s="59">
        <v>0.36125662127555563</v>
      </c>
      <c r="J1327" s="59">
        <v>0</v>
      </c>
      <c r="K1327" s="59">
        <v>0.30178543355222232</v>
      </c>
      <c r="L1327" s="59">
        <v>0</v>
      </c>
      <c r="M1327" s="59">
        <v>5.9471187723333298E-2</v>
      </c>
      <c r="N1327" s="59">
        <v>0</v>
      </c>
      <c r="O1327" s="59"/>
      <c r="P1327" s="59"/>
      <c r="R1327" s="89">
        <v>0.29110034741083324</v>
      </c>
      <c r="S1327" s="59">
        <v>0.29110034741083324</v>
      </c>
      <c r="T1327" s="59">
        <v>0</v>
      </c>
      <c r="U1327" s="59">
        <v>0.24444119596361108</v>
      </c>
      <c r="V1327" s="59">
        <v>0</v>
      </c>
      <c r="W1327" s="59">
        <v>4.90006924577778E-2</v>
      </c>
      <c r="X1327" s="59">
        <v>0</v>
      </c>
      <c r="Y1327" s="59"/>
      <c r="Z1327" s="59"/>
    </row>
    <row r="1328" spans="1:26">
      <c r="A1328" s="93" t="s">
        <v>1040</v>
      </c>
      <c r="B1328" s="93" t="s">
        <v>21</v>
      </c>
      <c r="C1328" s="93" t="s">
        <v>119</v>
      </c>
      <c r="D1328" s="93">
        <v>2015</v>
      </c>
      <c r="E1328" s="93" t="s">
        <v>82</v>
      </c>
      <c r="F1328" s="144" t="s">
        <v>5</v>
      </c>
      <c r="G1328" s="145"/>
      <c r="H1328" s="89">
        <v>4.3283481142777726E-2</v>
      </c>
      <c r="I1328" s="59">
        <v>4.3283481142777726E-2</v>
      </c>
      <c r="J1328" s="59">
        <v>0</v>
      </c>
      <c r="K1328" s="59">
        <v>4.3020201588055501E-2</v>
      </c>
      <c r="L1328" s="59">
        <v>0</v>
      </c>
      <c r="M1328" s="59">
        <v>2.6327955472222199E-4</v>
      </c>
      <c r="N1328" s="59">
        <v>0</v>
      </c>
      <c r="O1328" s="59"/>
      <c r="P1328" s="59"/>
      <c r="R1328" s="89">
        <v>3.0808150171944514E-2</v>
      </c>
      <c r="S1328" s="59">
        <v>3.0808150171944514E-2</v>
      </c>
      <c r="T1328" s="59">
        <v>0</v>
      </c>
      <c r="U1328" s="59">
        <v>3.06988917605556E-2</v>
      </c>
      <c r="V1328" s="59">
        <v>0</v>
      </c>
      <c r="W1328" s="59">
        <v>1.97009938611111E-4</v>
      </c>
      <c r="X1328" s="59">
        <v>0</v>
      </c>
      <c r="Y1328" s="59"/>
      <c r="Z1328" s="59"/>
    </row>
    <row r="1329" spans="1:26">
      <c r="A1329" s="93" t="s">
        <v>1042</v>
      </c>
      <c r="B1329" s="93" t="s">
        <v>21</v>
      </c>
      <c r="C1329" s="93" t="s">
        <v>119</v>
      </c>
      <c r="D1329" s="93">
        <v>2015</v>
      </c>
      <c r="E1329" s="93" t="s">
        <v>82</v>
      </c>
      <c r="F1329" s="144" t="s">
        <v>6</v>
      </c>
      <c r="G1329" s="145"/>
      <c r="H1329" s="89">
        <v>0.11430351644861111</v>
      </c>
      <c r="I1329" s="59">
        <v>2.5952650742777812E-2</v>
      </c>
      <c r="J1329" s="59">
        <v>8.8350865705833309E-2</v>
      </c>
      <c r="K1329" s="59">
        <v>8.5465971947222344E-3</v>
      </c>
      <c r="L1329" s="59">
        <v>7.5309122506666604E-2</v>
      </c>
      <c r="M1329" s="59">
        <v>1.7406053548055578E-2</v>
      </c>
      <c r="N1329" s="59">
        <v>1.30417431991667E-2</v>
      </c>
      <c r="O1329" s="59"/>
      <c r="P1329" s="59"/>
      <c r="R1329" s="89">
        <v>0.27311487426416697</v>
      </c>
      <c r="S1329" s="59">
        <v>2.3354763159166667E-2</v>
      </c>
      <c r="T1329" s="59">
        <v>0.24976011110500029</v>
      </c>
      <c r="U1329" s="59">
        <v>7.5128346369444463E-3</v>
      </c>
      <c r="V1329" s="59">
        <v>0.21715575310722249</v>
      </c>
      <c r="W1329" s="59">
        <v>1.5841928522222222E-2</v>
      </c>
      <c r="X1329" s="59">
        <v>3.2604357997777798E-2</v>
      </c>
      <c r="Y1329" s="59"/>
      <c r="Z1329" s="59"/>
    </row>
    <row r="1330" spans="1:26">
      <c r="A1330" s="93" t="s">
        <v>1044</v>
      </c>
      <c r="B1330" s="93" t="s">
        <v>21</v>
      </c>
      <c r="C1330" s="93" t="s">
        <v>119</v>
      </c>
      <c r="D1330" s="93">
        <v>2015</v>
      </c>
      <c r="E1330" s="93" t="s">
        <v>82</v>
      </c>
      <c r="F1330" s="144" t="s">
        <v>12</v>
      </c>
      <c r="G1330" s="145"/>
      <c r="H1330" s="89">
        <v>0</v>
      </c>
      <c r="I1330" s="59">
        <v>0</v>
      </c>
      <c r="J1330" s="59">
        <v>0</v>
      </c>
      <c r="K1330" s="59">
        <v>0</v>
      </c>
      <c r="L1330" s="59">
        <v>0</v>
      </c>
      <c r="M1330" s="59">
        <v>0</v>
      </c>
      <c r="N1330" s="59">
        <v>0</v>
      </c>
      <c r="O1330" s="59"/>
      <c r="P1330" s="59"/>
      <c r="R1330" s="89">
        <v>0</v>
      </c>
      <c r="S1330" s="59">
        <v>0</v>
      </c>
      <c r="T1330" s="59">
        <v>0</v>
      </c>
      <c r="U1330" s="59">
        <v>0</v>
      </c>
      <c r="V1330" s="59">
        <v>0</v>
      </c>
      <c r="W1330" s="59">
        <v>0</v>
      </c>
      <c r="X1330" s="59">
        <v>0</v>
      </c>
      <c r="Y1330" s="59"/>
      <c r="Z1330" s="59"/>
    </row>
    <row r="1331" spans="1:26">
      <c r="A1331" s="93" t="s">
        <v>1046</v>
      </c>
      <c r="B1331" s="93" t="s">
        <v>21</v>
      </c>
      <c r="C1331" s="93" t="s">
        <v>119</v>
      </c>
      <c r="D1331" s="93">
        <v>2015</v>
      </c>
      <c r="E1331" s="93" t="s">
        <v>82</v>
      </c>
      <c r="F1331" s="144" t="s">
        <v>105</v>
      </c>
      <c r="G1331" s="145"/>
      <c r="H1331" s="89">
        <v>0</v>
      </c>
      <c r="I1331" s="59">
        <v>0</v>
      </c>
      <c r="J1331" s="59">
        <v>0</v>
      </c>
      <c r="K1331" s="59">
        <v>0</v>
      </c>
      <c r="L1331" s="59">
        <v>0</v>
      </c>
      <c r="M1331" s="59">
        <v>0</v>
      </c>
      <c r="N1331" s="59">
        <v>0</v>
      </c>
      <c r="O1331" s="59"/>
      <c r="P1331" s="59"/>
      <c r="R1331" s="89">
        <v>0</v>
      </c>
      <c r="S1331" s="59">
        <v>0</v>
      </c>
      <c r="T1331" s="59">
        <v>0</v>
      </c>
      <c r="U1331" s="59">
        <v>0</v>
      </c>
      <c r="V1331" s="59">
        <v>0</v>
      </c>
      <c r="W1331" s="59">
        <v>0</v>
      </c>
      <c r="X1331" s="59">
        <v>0</v>
      </c>
      <c r="Y1331" s="59"/>
      <c r="Z1331" s="59"/>
    </row>
    <row r="1332" spans="1:26">
      <c r="A1332" s="93" t="s">
        <v>1048</v>
      </c>
      <c r="B1332" s="93" t="s">
        <v>21</v>
      </c>
      <c r="C1332" s="93" t="s">
        <v>119</v>
      </c>
      <c r="D1332" s="93">
        <v>2015</v>
      </c>
      <c r="E1332" s="93" t="s">
        <v>82</v>
      </c>
      <c r="F1332" s="144" t="s">
        <v>106</v>
      </c>
      <c r="G1332" s="145"/>
      <c r="H1332" s="89">
        <v>0</v>
      </c>
      <c r="I1332" s="59">
        <v>0</v>
      </c>
      <c r="J1332" s="59">
        <v>0</v>
      </c>
      <c r="K1332" s="59">
        <v>0</v>
      </c>
      <c r="L1332" s="59">
        <v>0</v>
      </c>
      <c r="M1332" s="59">
        <v>0</v>
      </c>
      <c r="N1332" s="59">
        <v>0</v>
      </c>
      <c r="O1332" s="59"/>
      <c r="P1332" s="59"/>
      <c r="R1332" s="89">
        <v>0</v>
      </c>
      <c r="S1332" s="59">
        <v>0</v>
      </c>
      <c r="T1332" s="59">
        <v>0</v>
      </c>
      <c r="U1332" s="59">
        <v>0</v>
      </c>
      <c r="V1332" s="59">
        <v>0</v>
      </c>
      <c r="W1332" s="59">
        <v>0</v>
      </c>
      <c r="X1332" s="59">
        <v>0</v>
      </c>
      <c r="Y1332" s="59"/>
      <c r="Z1332" s="59"/>
    </row>
    <row r="1333" spans="1:26">
      <c r="A1333" s="93" t="s">
        <v>1049</v>
      </c>
      <c r="B1333" s="93" t="s">
        <v>21</v>
      </c>
      <c r="C1333" s="93" t="s">
        <v>119</v>
      </c>
      <c r="D1333" s="93">
        <v>2015</v>
      </c>
      <c r="E1333" s="93" t="s">
        <v>82</v>
      </c>
      <c r="F1333" s="144" t="s">
        <v>4</v>
      </c>
      <c r="G1333" s="145"/>
      <c r="H1333" s="89">
        <v>4.5820870749166638E-2</v>
      </c>
      <c r="I1333" s="59">
        <v>4.5820870749166638E-2</v>
      </c>
      <c r="J1333" s="59">
        <v>0</v>
      </c>
      <c r="K1333" s="59">
        <v>4.4905231798333306E-2</v>
      </c>
      <c r="L1333" s="59">
        <v>0</v>
      </c>
      <c r="M1333" s="59">
        <v>9.1563895083333403E-4</v>
      </c>
      <c r="N1333" s="59">
        <v>0</v>
      </c>
      <c r="O1333" s="59"/>
      <c r="P1333" s="59"/>
      <c r="R1333" s="89">
        <v>3.5444259796944474E-2</v>
      </c>
      <c r="S1333" s="59">
        <v>3.5444259796944474E-2</v>
      </c>
      <c r="T1333" s="59">
        <v>0</v>
      </c>
      <c r="U1333" s="59">
        <v>3.4746831857777785E-2</v>
      </c>
      <c r="V1333" s="59">
        <v>0</v>
      </c>
      <c r="W1333" s="59">
        <v>7.1603138916666699E-4</v>
      </c>
      <c r="X1333" s="59">
        <v>0</v>
      </c>
      <c r="Y1333" s="59"/>
      <c r="Z1333" s="59"/>
    </row>
    <row r="1334" spans="1:26">
      <c r="A1334" s="93" t="s">
        <v>1051</v>
      </c>
      <c r="B1334" s="93" t="s">
        <v>21</v>
      </c>
      <c r="C1334" s="93" t="s">
        <v>119</v>
      </c>
      <c r="D1334" s="93">
        <v>2015</v>
      </c>
      <c r="E1334" s="93" t="s">
        <v>82</v>
      </c>
      <c r="F1334" s="144" t="s">
        <v>84</v>
      </c>
      <c r="G1334" s="145"/>
      <c r="H1334" s="89">
        <v>4.6288717499999999E-4</v>
      </c>
      <c r="I1334" s="59">
        <v>4.6288717499999999E-4</v>
      </c>
      <c r="J1334" s="59">
        <v>0</v>
      </c>
      <c r="K1334" s="59">
        <v>0</v>
      </c>
      <c r="L1334" s="59">
        <v>0</v>
      </c>
      <c r="M1334" s="59">
        <v>4.6288717499999999E-4</v>
      </c>
      <c r="N1334" s="59">
        <v>0</v>
      </c>
      <c r="O1334" s="59"/>
      <c r="P1334" s="59"/>
      <c r="R1334" s="89">
        <v>4.0846529361111101E-4</v>
      </c>
      <c r="S1334" s="59">
        <v>4.0846529361111101E-4</v>
      </c>
      <c r="T1334" s="59">
        <v>0</v>
      </c>
      <c r="U1334" s="59">
        <v>0</v>
      </c>
      <c r="V1334" s="59">
        <v>0</v>
      </c>
      <c r="W1334" s="59">
        <v>4.0846529361111101E-4</v>
      </c>
      <c r="X1334" s="59">
        <v>0</v>
      </c>
      <c r="Y1334" s="59"/>
      <c r="Z1334" s="59"/>
    </row>
    <row r="1335" spans="1:26">
      <c r="A1335" s="93" t="s">
        <v>1053</v>
      </c>
      <c r="B1335" s="93" t="s">
        <v>21</v>
      </c>
      <c r="C1335" s="93" t="s">
        <v>119</v>
      </c>
      <c r="D1335" s="93">
        <v>2015</v>
      </c>
      <c r="E1335" s="93" t="s">
        <v>82</v>
      </c>
      <c r="F1335" s="144" t="s">
        <v>109</v>
      </c>
      <c r="G1335" s="145"/>
      <c r="H1335" s="89">
        <v>0</v>
      </c>
      <c r="I1335" s="59">
        <v>0</v>
      </c>
      <c r="J1335" s="59">
        <v>0</v>
      </c>
      <c r="K1335" s="59">
        <v>0</v>
      </c>
      <c r="L1335" s="59">
        <v>0</v>
      </c>
      <c r="M1335" s="59">
        <v>0</v>
      </c>
      <c r="N1335" s="59">
        <v>0</v>
      </c>
      <c r="O1335" s="59"/>
      <c r="P1335" s="59"/>
      <c r="R1335" s="89">
        <v>0</v>
      </c>
      <c r="S1335" s="59">
        <v>0</v>
      </c>
      <c r="T1335" s="59">
        <v>0</v>
      </c>
      <c r="U1335" s="59">
        <v>0</v>
      </c>
      <c r="V1335" s="59">
        <v>0</v>
      </c>
      <c r="W1335" s="59">
        <v>0</v>
      </c>
      <c r="X1335" s="59">
        <v>0</v>
      </c>
      <c r="Y1335" s="59"/>
      <c r="Z1335" s="59"/>
    </row>
    <row r="1336" spans="1:26">
      <c r="A1336" s="93" t="s">
        <v>1054</v>
      </c>
      <c r="B1336" s="93" t="s">
        <v>21</v>
      </c>
      <c r="C1336" s="93" t="s">
        <v>119</v>
      </c>
      <c r="D1336" s="93">
        <v>2015</v>
      </c>
      <c r="E1336" s="93" t="s">
        <v>82</v>
      </c>
      <c r="F1336" s="144" t="s">
        <v>98</v>
      </c>
      <c r="G1336" s="145"/>
      <c r="H1336" s="89">
        <v>0</v>
      </c>
      <c r="I1336" s="59">
        <v>0</v>
      </c>
      <c r="J1336" s="59">
        <v>0</v>
      </c>
      <c r="K1336" s="59">
        <v>0</v>
      </c>
      <c r="L1336" s="59">
        <v>0</v>
      </c>
      <c r="M1336" s="59">
        <v>0</v>
      </c>
      <c r="N1336" s="59">
        <v>0</v>
      </c>
      <c r="O1336" s="59"/>
      <c r="P1336" s="59"/>
      <c r="R1336" s="89">
        <v>0</v>
      </c>
      <c r="S1336" s="59">
        <v>0</v>
      </c>
      <c r="T1336" s="59">
        <v>0</v>
      </c>
      <c r="U1336" s="59">
        <v>0</v>
      </c>
      <c r="V1336" s="59">
        <v>0</v>
      </c>
      <c r="W1336" s="59">
        <v>0</v>
      </c>
      <c r="X1336" s="59">
        <v>0</v>
      </c>
      <c r="Y1336" s="59"/>
      <c r="Z1336" s="59"/>
    </row>
    <row r="1337" spans="1:26">
      <c r="A1337" s="93" t="s">
        <v>1055</v>
      </c>
      <c r="B1337" s="93" t="s">
        <v>21</v>
      </c>
      <c r="C1337" s="93" t="s">
        <v>119</v>
      </c>
      <c r="D1337" s="93">
        <v>2015</v>
      </c>
      <c r="E1337" s="93" t="s">
        <v>82</v>
      </c>
      <c r="F1337" s="144" t="s">
        <v>100</v>
      </c>
      <c r="G1337" s="145"/>
      <c r="H1337" s="89">
        <v>0</v>
      </c>
      <c r="I1337" s="59">
        <v>0</v>
      </c>
      <c r="J1337" s="59">
        <v>0</v>
      </c>
      <c r="K1337" s="59">
        <v>0</v>
      </c>
      <c r="L1337" s="59">
        <v>0</v>
      </c>
      <c r="M1337" s="59">
        <v>0</v>
      </c>
      <c r="N1337" s="59">
        <v>0</v>
      </c>
      <c r="O1337" s="59"/>
      <c r="P1337" s="59"/>
      <c r="R1337" s="89">
        <v>0</v>
      </c>
      <c r="S1337" s="59">
        <v>0</v>
      </c>
      <c r="T1337" s="59">
        <v>0</v>
      </c>
      <c r="U1337" s="59">
        <v>0</v>
      </c>
      <c r="V1337" s="59">
        <v>0</v>
      </c>
      <c r="W1337" s="59">
        <v>0</v>
      </c>
      <c r="X1337" s="59">
        <v>0</v>
      </c>
      <c r="Y1337" s="59"/>
      <c r="Z1337" s="59"/>
    </row>
    <row r="1338" spans="1:26">
      <c r="A1338" s="93" t="s">
        <v>1056</v>
      </c>
      <c r="B1338" s="93" t="s">
        <v>21</v>
      </c>
      <c r="C1338" s="93" t="s">
        <v>119</v>
      </c>
      <c r="D1338" s="93">
        <v>2015</v>
      </c>
      <c r="E1338" s="93" t="s">
        <v>82</v>
      </c>
      <c r="F1338" s="144" t="s">
        <v>88</v>
      </c>
      <c r="G1338" s="145"/>
      <c r="H1338" s="89">
        <v>4.3750741477777792E-3</v>
      </c>
      <c r="I1338" s="59">
        <v>4.3750741477777792E-3</v>
      </c>
      <c r="J1338" s="59">
        <v>0</v>
      </c>
      <c r="K1338" s="59">
        <v>3.1196455672222196E-3</v>
      </c>
      <c r="L1338" s="59">
        <v>0</v>
      </c>
      <c r="M1338" s="59">
        <v>1.2554285805555601E-3</v>
      </c>
      <c r="N1338" s="59">
        <v>0</v>
      </c>
      <c r="O1338" s="59"/>
      <c r="P1338" s="59"/>
      <c r="R1338" s="89">
        <v>5.1994890788888892E-3</v>
      </c>
      <c r="S1338" s="59">
        <v>5.1994890788888892E-3</v>
      </c>
      <c r="T1338" s="59">
        <v>0</v>
      </c>
      <c r="U1338" s="59">
        <v>2.227264196388884E-3</v>
      </c>
      <c r="V1338" s="59">
        <v>0</v>
      </c>
      <c r="W1338" s="59">
        <v>2.9732799111111098E-3</v>
      </c>
      <c r="X1338" s="59">
        <v>0</v>
      </c>
      <c r="Y1338" s="59"/>
      <c r="Z1338" s="59"/>
    </row>
    <row r="1339" spans="1:26">
      <c r="A1339" s="93" t="s">
        <v>1058</v>
      </c>
      <c r="B1339" s="93" t="s">
        <v>21</v>
      </c>
      <c r="C1339" s="93" t="s">
        <v>119</v>
      </c>
      <c r="D1339" s="93">
        <v>2015</v>
      </c>
      <c r="E1339" s="93" t="s">
        <v>82</v>
      </c>
      <c r="F1339" s="144" t="s">
        <v>89</v>
      </c>
      <c r="G1339" s="145"/>
      <c r="H1339" s="89">
        <v>0.78996401109500047</v>
      </c>
      <c r="I1339" s="59">
        <v>0.78996401109500047</v>
      </c>
      <c r="J1339" s="59">
        <v>0</v>
      </c>
      <c r="K1339" s="59">
        <v>0.78996401109500047</v>
      </c>
      <c r="L1339" s="59">
        <v>0</v>
      </c>
      <c r="M1339" s="59">
        <v>0</v>
      </c>
      <c r="N1339" s="59">
        <v>0</v>
      </c>
      <c r="O1339" s="59"/>
      <c r="P1339" s="59"/>
      <c r="R1339" s="89">
        <v>0.5882691281286121</v>
      </c>
      <c r="S1339" s="59">
        <v>0.5882691281286121</v>
      </c>
      <c r="T1339" s="59">
        <v>0</v>
      </c>
      <c r="U1339" s="59">
        <v>0.58872531680944473</v>
      </c>
      <c r="V1339" s="59">
        <v>0</v>
      </c>
      <c r="W1339" s="59">
        <v>0</v>
      </c>
      <c r="X1339" s="59">
        <v>0</v>
      </c>
      <c r="Y1339" s="59"/>
      <c r="Z1339" s="59"/>
    </row>
    <row r="1340" spans="1:26">
      <c r="A1340" s="93" t="s">
        <v>1061</v>
      </c>
      <c r="B1340" s="93" t="s">
        <v>23</v>
      </c>
      <c r="C1340" s="93" t="s">
        <v>118</v>
      </c>
      <c r="D1340" s="93">
        <v>2015</v>
      </c>
      <c r="E1340" s="93" t="s">
        <v>82</v>
      </c>
      <c r="F1340" s="144" t="s">
        <v>8</v>
      </c>
      <c r="G1340" s="145"/>
      <c r="H1340" s="89">
        <v>70.727857209074472</v>
      </c>
      <c r="I1340" s="59">
        <v>68.381907708695863</v>
      </c>
      <c r="J1340" s="59">
        <v>2.3459495003786111</v>
      </c>
      <c r="K1340" s="59">
        <v>55.34963545808921</v>
      </c>
      <c r="L1340" s="59">
        <v>2.0845226308216671</v>
      </c>
      <c r="M1340" s="59">
        <v>13.032272250606656</v>
      </c>
      <c r="N1340" s="59">
        <v>0.261426869556944</v>
      </c>
      <c r="O1340" s="59"/>
      <c r="P1340" s="59"/>
      <c r="R1340" s="89">
        <v>57.158670722335835</v>
      </c>
      <c r="S1340" s="59">
        <v>53.36566385990028</v>
      </c>
      <c r="T1340" s="59">
        <v>3.7930068624355546</v>
      </c>
      <c r="U1340" s="59">
        <v>41.798225908360564</v>
      </c>
      <c r="V1340" s="59">
        <v>3.1394396885433324</v>
      </c>
      <c r="W1340" s="59">
        <v>11.567437951539716</v>
      </c>
      <c r="X1340" s="59">
        <v>0.65356717389222196</v>
      </c>
      <c r="Y1340" s="59"/>
      <c r="Z1340" s="59"/>
    </row>
    <row r="1341" spans="1:26">
      <c r="A1341" s="93" t="s">
        <v>1063</v>
      </c>
      <c r="B1341" s="93" t="s">
        <v>23</v>
      </c>
      <c r="C1341" s="93" t="s">
        <v>118</v>
      </c>
      <c r="D1341" s="93">
        <v>2015</v>
      </c>
      <c r="E1341" s="93" t="s">
        <v>82</v>
      </c>
      <c r="F1341" s="144" t="s">
        <v>2</v>
      </c>
      <c r="G1341" s="145"/>
      <c r="H1341" s="89">
        <v>24.511852820421115</v>
      </c>
      <c r="I1341" s="59">
        <v>24.511852820421115</v>
      </c>
      <c r="J1341" s="59">
        <v>0</v>
      </c>
      <c r="K1341" s="59">
        <v>15.134041299360288</v>
      </c>
      <c r="L1341" s="59">
        <v>0</v>
      </c>
      <c r="M1341" s="59">
        <v>9.3778115210608277</v>
      </c>
      <c r="N1341" s="59">
        <v>0</v>
      </c>
      <c r="O1341" s="59"/>
      <c r="P1341" s="59"/>
      <c r="R1341" s="89">
        <v>19.683068890105275</v>
      </c>
      <c r="S1341" s="59">
        <v>19.683068890105275</v>
      </c>
      <c r="T1341" s="59">
        <v>0</v>
      </c>
      <c r="U1341" s="59">
        <v>11.477001845444724</v>
      </c>
      <c r="V1341" s="59">
        <v>0</v>
      </c>
      <c r="W1341" s="59">
        <v>8.2060670446605535</v>
      </c>
      <c r="X1341" s="59">
        <v>0</v>
      </c>
      <c r="Y1341" s="59"/>
      <c r="Z1341" s="59"/>
    </row>
    <row r="1342" spans="1:26">
      <c r="A1342" s="93" t="s">
        <v>1065</v>
      </c>
      <c r="B1342" s="93" t="s">
        <v>23</v>
      </c>
      <c r="C1342" s="93" t="s">
        <v>118</v>
      </c>
      <c r="D1342" s="93">
        <v>2015</v>
      </c>
      <c r="E1342" s="93" t="s">
        <v>82</v>
      </c>
      <c r="F1342" s="144" t="s">
        <v>3</v>
      </c>
      <c r="G1342" s="145"/>
      <c r="H1342" s="89">
        <v>2.4438408088400001</v>
      </c>
      <c r="I1342" s="59">
        <v>2.4438408088400001</v>
      </c>
      <c r="J1342" s="59">
        <v>0</v>
      </c>
      <c r="K1342" s="59">
        <v>1.9211477979133331</v>
      </c>
      <c r="L1342" s="59">
        <v>0</v>
      </c>
      <c r="M1342" s="59">
        <v>0.52269301092666698</v>
      </c>
      <c r="N1342" s="59">
        <v>0</v>
      </c>
      <c r="O1342" s="59"/>
      <c r="P1342" s="59"/>
      <c r="R1342" s="89">
        <v>1.8623100095188898</v>
      </c>
      <c r="S1342" s="59">
        <v>1.8623100095188898</v>
      </c>
      <c r="T1342" s="59">
        <v>0</v>
      </c>
      <c r="U1342" s="59">
        <v>1.4199347815200005</v>
      </c>
      <c r="V1342" s="59">
        <v>0</v>
      </c>
      <c r="W1342" s="59">
        <v>0.44237522799888901</v>
      </c>
      <c r="X1342" s="59">
        <v>0</v>
      </c>
      <c r="Y1342" s="59"/>
      <c r="Z1342" s="59"/>
    </row>
    <row r="1343" spans="1:26">
      <c r="A1343" s="93" t="s">
        <v>1067</v>
      </c>
      <c r="B1343" s="93" t="s">
        <v>23</v>
      </c>
      <c r="C1343" s="93" t="s">
        <v>118</v>
      </c>
      <c r="D1343" s="93">
        <v>2015</v>
      </c>
      <c r="E1343" s="93" t="s">
        <v>82</v>
      </c>
      <c r="F1343" s="144" t="s">
        <v>5</v>
      </c>
      <c r="G1343" s="145"/>
      <c r="H1343" s="89">
        <v>18.913161631682215</v>
      </c>
      <c r="I1343" s="59">
        <v>18.913161631682215</v>
      </c>
      <c r="J1343" s="59">
        <v>0</v>
      </c>
      <c r="K1343" s="59">
        <v>18.905237228391659</v>
      </c>
      <c r="L1343" s="59">
        <v>0</v>
      </c>
      <c r="M1343" s="59">
        <v>7.9244032905555501E-3</v>
      </c>
      <c r="N1343" s="59">
        <v>0</v>
      </c>
      <c r="O1343" s="59"/>
      <c r="P1343" s="59"/>
      <c r="R1343" s="89">
        <v>13.033278175886103</v>
      </c>
      <c r="S1343" s="59">
        <v>13.033278175886103</v>
      </c>
      <c r="T1343" s="59">
        <v>0</v>
      </c>
      <c r="U1343" s="59">
        <v>13.027177855961103</v>
      </c>
      <c r="V1343" s="59">
        <v>0</v>
      </c>
      <c r="W1343" s="59">
        <v>6.1003199250000001E-3</v>
      </c>
      <c r="X1343" s="59">
        <v>0</v>
      </c>
      <c r="Y1343" s="59"/>
      <c r="Z1343" s="59"/>
    </row>
    <row r="1344" spans="1:26">
      <c r="A1344" s="93" t="s">
        <v>1069</v>
      </c>
      <c r="B1344" s="93" t="s">
        <v>23</v>
      </c>
      <c r="C1344" s="93" t="s">
        <v>118</v>
      </c>
      <c r="D1344" s="93">
        <v>2015</v>
      </c>
      <c r="E1344" s="93" t="s">
        <v>82</v>
      </c>
      <c r="F1344" s="144" t="s">
        <v>6</v>
      </c>
      <c r="G1344" s="145"/>
      <c r="H1344" s="89">
        <v>3.1615021020174998</v>
      </c>
      <c r="I1344" s="59">
        <v>0.8155526016388881</v>
      </c>
      <c r="J1344" s="59">
        <v>2.3459495003786111</v>
      </c>
      <c r="K1344" s="59">
        <v>0.50707886108749944</v>
      </c>
      <c r="L1344" s="59">
        <v>2.0845226308216671</v>
      </c>
      <c r="M1344" s="59">
        <v>0.3084737405513886</v>
      </c>
      <c r="N1344" s="59">
        <v>0.261426869556944</v>
      </c>
      <c r="O1344" s="59"/>
      <c r="P1344" s="59"/>
      <c r="R1344" s="89">
        <v>4.4811448521336104</v>
      </c>
      <c r="S1344" s="59">
        <v>0.68813798969805595</v>
      </c>
      <c r="T1344" s="59">
        <v>3.7930068624355546</v>
      </c>
      <c r="U1344" s="59">
        <v>0.37144256924499991</v>
      </c>
      <c r="V1344" s="59">
        <v>3.1394396885433324</v>
      </c>
      <c r="W1344" s="59">
        <v>0.31669542045305604</v>
      </c>
      <c r="X1344" s="59">
        <v>0.65356717389222196</v>
      </c>
      <c r="Y1344" s="59"/>
      <c r="Z1344" s="59"/>
    </row>
    <row r="1345" spans="1:26">
      <c r="A1345" s="93" t="s">
        <v>1071</v>
      </c>
      <c r="B1345" s="93" t="s">
        <v>23</v>
      </c>
      <c r="C1345" s="93" t="s">
        <v>118</v>
      </c>
      <c r="D1345" s="93">
        <v>2015</v>
      </c>
      <c r="E1345" s="93" t="s">
        <v>82</v>
      </c>
      <c r="F1345" s="144" t="s">
        <v>12</v>
      </c>
      <c r="G1345" s="145"/>
      <c r="H1345" s="89">
        <v>7.6619638959230505</v>
      </c>
      <c r="I1345" s="59">
        <v>7.6619638959230505</v>
      </c>
      <c r="J1345" s="59">
        <v>0</v>
      </c>
      <c r="K1345" s="59">
        <v>4.9851045854136107</v>
      </c>
      <c r="L1345" s="59">
        <v>0</v>
      </c>
      <c r="M1345" s="59">
        <v>2.6768593105094398</v>
      </c>
      <c r="N1345" s="59">
        <v>0</v>
      </c>
      <c r="O1345" s="59"/>
      <c r="P1345" s="59"/>
      <c r="R1345" s="89">
        <v>6.8542109332730607</v>
      </c>
      <c r="S1345" s="59">
        <v>6.8542109332730607</v>
      </c>
      <c r="T1345" s="59">
        <v>0</v>
      </c>
      <c r="U1345" s="59">
        <v>4.4970890831072303</v>
      </c>
      <c r="V1345" s="59">
        <v>0</v>
      </c>
      <c r="W1345" s="59">
        <v>2.35712185016583</v>
      </c>
      <c r="X1345" s="59">
        <v>0</v>
      </c>
      <c r="Y1345" s="59"/>
      <c r="Z1345" s="59"/>
    </row>
    <row r="1346" spans="1:26">
      <c r="A1346" s="93" t="s">
        <v>1073</v>
      </c>
      <c r="B1346" s="93" t="s">
        <v>23</v>
      </c>
      <c r="C1346" s="93" t="s">
        <v>118</v>
      </c>
      <c r="D1346" s="93">
        <v>2015</v>
      </c>
      <c r="E1346" s="93" t="s">
        <v>82</v>
      </c>
      <c r="F1346" s="144" t="s">
        <v>105</v>
      </c>
      <c r="G1346" s="145"/>
      <c r="H1346" s="89">
        <v>0</v>
      </c>
      <c r="I1346" s="59">
        <v>0</v>
      </c>
      <c r="J1346" s="59">
        <v>0</v>
      </c>
      <c r="K1346" s="59">
        <v>0</v>
      </c>
      <c r="L1346" s="59">
        <v>0</v>
      </c>
      <c r="M1346" s="59">
        <v>0</v>
      </c>
      <c r="N1346" s="59">
        <v>0</v>
      </c>
      <c r="O1346" s="59"/>
      <c r="P1346" s="59"/>
      <c r="R1346" s="89">
        <v>0</v>
      </c>
      <c r="S1346" s="59">
        <v>0</v>
      </c>
      <c r="T1346" s="59">
        <v>0</v>
      </c>
      <c r="U1346" s="59">
        <v>0</v>
      </c>
      <c r="V1346" s="59">
        <v>0</v>
      </c>
      <c r="W1346" s="59">
        <v>0</v>
      </c>
      <c r="X1346" s="59">
        <v>0</v>
      </c>
      <c r="Y1346" s="59"/>
      <c r="Z1346" s="59"/>
    </row>
    <row r="1347" spans="1:26">
      <c r="A1347" s="93" t="s">
        <v>1075</v>
      </c>
      <c r="B1347" s="93" t="s">
        <v>23</v>
      </c>
      <c r="C1347" s="93" t="s">
        <v>118</v>
      </c>
      <c r="D1347" s="93">
        <v>2015</v>
      </c>
      <c r="E1347" s="93" t="s">
        <v>82</v>
      </c>
      <c r="F1347" s="144" t="s">
        <v>106</v>
      </c>
      <c r="G1347" s="145"/>
      <c r="H1347" s="89">
        <v>0</v>
      </c>
      <c r="I1347" s="59">
        <v>0</v>
      </c>
      <c r="J1347" s="59">
        <v>0</v>
      </c>
      <c r="K1347" s="59">
        <v>0</v>
      </c>
      <c r="L1347" s="59">
        <v>0</v>
      </c>
      <c r="M1347" s="59">
        <v>0</v>
      </c>
      <c r="N1347" s="59">
        <v>0</v>
      </c>
      <c r="O1347" s="59"/>
      <c r="P1347" s="59"/>
      <c r="R1347" s="89">
        <v>0</v>
      </c>
      <c r="S1347" s="59">
        <v>0</v>
      </c>
      <c r="T1347" s="59">
        <v>0</v>
      </c>
      <c r="U1347" s="59">
        <v>0</v>
      </c>
      <c r="V1347" s="59">
        <v>0</v>
      </c>
      <c r="W1347" s="59">
        <v>0</v>
      </c>
      <c r="X1347" s="59">
        <v>0</v>
      </c>
      <c r="Y1347" s="59"/>
      <c r="Z1347" s="59"/>
    </row>
    <row r="1348" spans="1:26">
      <c r="A1348" s="93" t="s">
        <v>1076</v>
      </c>
      <c r="B1348" s="93" t="s">
        <v>23</v>
      </c>
      <c r="C1348" s="93" t="s">
        <v>118</v>
      </c>
      <c r="D1348" s="93">
        <v>2015</v>
      </c>
      <c r="E1348" s="93" t="s">
        <v>82</v>
      </c>
      <c r="F1348" s="144" t="s">
        <v>4</v>
      </c>
      <c r="G1348" s="145"/>
      <c r="H1348" s="89">
        <v>5.3594540388538929</v>
      </c>
      <c r="I1348" s="59">
        <v>5.3594540388538929</v>
      </c>
      <c r="J1348" s="59">
        <v>0</v>
      </c>
      <c r="K1348" s="59">
        <v>5.3047028022338933</v>
      </c>
      <c r="L1348" s="59">
        <v>0</v>
      </c>
      <c r="M1348" s="59">
        <v>5.4751236619999998E-2</v>
      </c>
      <c r="N1348" s="59">
        <v>0</v>
      </c>
      <c r="O1348" s="59"/>
      <c r="P1348" s="59"/>
      <c r="R1348" s="89">
        <v>4.7970944405275038</v>
      </c>
      <c r="S1348" s="59">
        <v>4.7970944405275038</v>
      </c>
      <c r="T1348" s="59">
        <v>0</v>
      </c>
      <c r="U1348" s="59">
        <v>4.7530942894097263</v>
      </c>
      <c r="V1348" s="59">
        <v>0</v>
      </c>
      <c r="W1348" s="59">
        <v>4.4000151117777803E-2</v>
      </c>
      <c r="X1348" s="59">
        <v>0</v>
      </c>
      <c r="Y1348" s="59"/>
      <c r="Z1348" s="59"/>
    </row>
    <row r="1349" spans="1:26">
      <c r="A1349" s="93" t="s">
        <v>1078</v>
      </c>
      <c r="B1349" s="93" t="s">
        <v>23</v>
      </c>
      <c r="C1349" s="93" t="s">
        <v>118</v>
      </c>
      <c r="D1349" s="93">
        <v>2015</v>
      </c>
      <c r="E1349" s="93" t="s">
        <v>82</v>
      </c>
      <c r="F1349" s="144" t="s">
        <v>84</v>
      </c>
      <c r="G1349" s="145"/>
      <c r="H1349" s="89">
        <v>2.1773742280555598E-2</v>
      </c>
      <c r="I1349" s="59">
        <v>2.1773742280555598E-2</v>
      </c>
      <c r="J1349" s="59">
        <v>0</v>
      </c>
      <c r="K1349" s="59">
        <v>0</v>
      </c>
      <c r="L1349" s="59">
        <v>0</v>
      </c>
      <c r="M1349" s="59">
        <v>2.1773742280555598E-2</v>
      </c>
      <c r="N1349" s="59">
        <v>0</v>
      </c>
      <c r="O1349" s="59"/>
      <c r="P1349" s="59"/>
      <c r="R1349" s="89">
        <v>1.9744943300000001E-2</v>
      </c>
      <c r="S1349" s="59">
        <v>1.9744943300000001E-2</v>
      </c>
      <c r="T1349" s="59">
        <v>0</v>
      </c>
      <c r="U1349" s="59">
        <v>0</v>
      </c>
      <c r="V1349" s="59">
        <v>0</v>
      </c>
      <c r="W1349" s="59">
        <v>1.9744943300000001E-2</v>
      </c>
      <c r="X1349" s="59">
        <v>0</v>
      </c>
      <c r="Y1349" s="59"/>
      <c r="Z1349" s="59"/>
    </row>
    <row r="1350" spans="1:26">
      <c r="A1350" s="93" t="s">
        <v>1080</v>
      </c>
      <c r="B1350" s="93" t="s">
        <v>23</v>
      </c>
      <c r="C1350" s="93" t="s">
        <v>118</v>
      </c>
      <c r="D1350" s="93">
        <v>2015</v>
      </c>
      <c r="E1350" s="93" t="s">
        <v>82</v>
      </c>
      <c r="F1350" s="144" t="s">
        <v>109</v>
      </c>
      <c r="G1350" s="145"/>
      <c r="H1350" s="89">
        <v>0</v>
      </c>
      <c r="I1350" s="59">
        <v>0</v>
      </c>
      <c r="J1350" s="59">
        <v>0</v>
      </c>
      <c r="K1350" s="59">
        <v>0</v>
      </c>
      <c r="L1350" s="59">
        <v>0</v>
      </c>
      <c r="M1350" s="59">
        <v>0</v>
      </c>
      <c r="N1350" s="59">
        <v>0</v>
      </c>
      <c r="O1350" s="59"/>
      <c r="P1350" s="59"/>
      <c r="R1350" s="89">
        <v>0</v>
      </c>
      <c r="S1350" s="59">
        <v>0</v>
      </c>
      <c r="T1350" s="59">
        <v>0</v>
      </c>
      <c r="U1350" s="59">
        <v>0</v>
      </c>
      <c r="V1350" s="59">
        <v>0</v>
      </c>
      <c r="W1350" s="59">
        <v>0</v>
      </c>
      <c r="X1350" s="59">
        <v>0</v>
      </c>
      <c r="Y1350" s="59"/>
      <c r="Z1350" s="59"/>
    </row>
    <row r="1351" spans="1:26">
      <c r="A1351" s="93" t="s">
        <v>1081</v>
      </c>
      <c r="B1351" s="93" t="s">
        <v>23</v>
      </c>
      <c r="C1351" s="93" t="s">
        <v>118</v>
      </c>
      <c r="D1351" s="93">
        <v>2015</v>
      </c>
      <c r="E1351" s="93" t="s">
        <v>82</v>
      </c>
      <c r="F1351" s="144" t="s">
        <v>98</v>
      </c>
      <c r="G1351" s="145"/>
      <c r="H1351" s="89">
        <v>0</v>
      </c>
      <c r="I1351" s="59">
        <v>0</v>
      </c>
      <c r="J1351" s="59">
        <v>0</v>
      </c>
      <c r="K1351" s="59">
        <v>0</v>
      </c>
      <c r="L1351" s="59">
        <v>0</v>
      </c>
      <c r="M1351" s="59">
        <v>0</v>
      </c>
      <c r="N1351" s="59">
        <v>0</v>
      </c>
      <c r="O1351" s="59"/>
      <c r="P1351" s="59"/>
      <c r="R1351" s="89">
        <v>0</v>
      </c>
      <c r="S1351" s="59">
        <v>0</v>
      </c>
      <c r="T1351" s="59">
        <v>0</v>
      </c>
      <c r="U1351" s="59">
        <v>0</v>
      </c>
      <c r="V1351" s="59">
        <v>0</v>
      </c>
      <c r="W1351" s="59">
        <v>0</v>
      </c>
      <c r="X1351" s="59">
        <v>0</v>
      </c>
      <c r="Y1351" s="59"/>
      <c r="Z1351" s="59"/>
    </row>
    <row r="1352" spans="1:26">
      <c r="A1352" s="93" t="s">
        <v>1082</v>
      </c>
      <c r="B1352" s="93" t="s">
        <v>23</v>
      </c>
      <c r="C1352" s="93" t="s">
        <v>118</v>
      </c>
      <c r="D1352" s="93">
        <v>2015</v>
      </c>
      <c r="E1352" s="93" t="s">
        <v>82</v>
      </c>
      <c r="F1352" s="144" t="s">
        <v>100</v>
      </c>
      <c r="G1352" s="145"/>
      <c r="H1352" s="89">
        <v>0</v>
      </c>
      <c r="I1352" s="59">
        <v>0</v>
      </c>
      <c r="J1352" s="59">
        <v>0</v>
      </c>
      <c r="K1352" s="59">
        <v>0</v>
      </c>
      <c r="L1352" s="59">
        <v>0</v>
      </c>
      <c r="M1352" s="59">
        <v>0</v>
      </c>
      <c r="N1352" s="59">
        <v>0</v>
      </c>
      <c r="O1352" s="59"/>
      <c r="P1352" s="59"/>
      <c r="R1352" s="89">
        <v>0</v>
      </c>
      <c r="S1352" s="59">
        <v>0</v>
      </c>
      <c r="T1352" s="59">
        <v>0</v>
      </c>
      <c r="U1352" s="59">
        <v>0</v>
      </c>
      <c r="V1352" s="59">
        <v>0</v>
      </c>
      <c r="W1352" s="59">
        <v>0</v>
      </c>
      <c r="X1352" s="59">
        <v>0</v>
      </c>
      <c r="Y1352" s="59"/>
      <c r="Z1352" s="59"/>
    </row>
    <row r="1353" spans="1:26">
      <c r="A1353" s="93" t="s">
        <v>1083</v>
      </c>
      <c r="B1353" s="93" t="s">
        <v>23</v>
      </c>
      <c r="C1353" s="93" t="s">
        <v>118</v>
      </c>
      <c r="D1353" s="93">
        <v>2015</v>
      </c>
      <c r="E1353" s="93" t="s">
        <v>82</v>
      </c>
      <c r="F1353" s="144" t="s">
        <v>88</v>
      </c>
      <c r="G1353" s="145"/>
      <c r="H1353" s="89">
        <v>0.33089606494611085</v>
      </c>
      <c r="I1353" s="59">
        <v>0.33089606494611085</v>
      </c>
      <c r="J1353" s="59">
        <v>0</v>
      </c>
      <c r="K1353" s="59">
        <v>0.26891077957916643</v>
      </c>
      <c r="L1353" s="59">
        <v>0</v>
      </c>
      <c r="M1353" s="59">
        <v>6.19852853669444E-2</v>
      </c>
      <c r="N1353" s="59">
        <v>0</v>
      </c>
      <c r="O1353" s="59"/>
      <c r="P1353" s="59"/>
      <c r="R1353" s="89">
        <v>0.41274653699777841</v>
      </c>
      <c r="S1353" s="59">
        <v>0.41274653699777841</v>
      </c>
      <c r="T1353" s="59">
        <v>0</v>
      </c>
      <c r="U1353" s="59">
        <v>0.23741354307888943</v>
      </c>
      <c r="V1353" s="59">
        <v>0</v>
      </c>
      <c r="W1353" s="59">
        <v>0.17533299391888901</v>
      </c>
      <c r="X1353" s="59">
        <v>0</v>
      </c>
      <c r="Y1353" s="59"/>
      <c r="Z1353" s="59"/>
    </row>
    <row r="1354" spans="1:26">
      <c r="A1354" s="93" t="s">
        <v>1085</v>
      </c>
      <c r="B1354" s="93" t="s">
        <v>23</v>
      </c>
      <c r="C1354" s="93" t="s">
        <v>118</v>
      </c>
      <c r="D1354" s="93">
        <v>2015</v>
      </c>
      <c r="E1354" s="93" t="s">
        <v>82</v>
      </c>
      <c r="F1354" s="144" t="s">
        <v>89</v>
      </c>
      <c r="G1354" s="145"/>
      <c r="H1354" s="89">
        <v>8.3234121041099982</v>
      </c>
      <c r="I1354" s="59">
        <v>8.3234121041099982</v>
      </c>
      <c r="J1354" s="59">
        <v>0</v>
      </c>
      <c r="K1354" s="59">
        <v>8.3234121041099982</v>
      </c>
      <c r="L1354" s="59">
        <v>0</v>
      </c>
      <c r="M1354" s="59">
        <v>0</v>
      </c>
      <c r="N1354" s="59">
        <v>0</v>
      </c>
      <c r="O1354" s="59"/>
      <c r="P1354" s="59"/>
      <c r="R1354" s="89">
        <v>6.0150719405936144</v>
      </c>
      <c r="S1354" s="59">
        <v>6.0150719405936144</v>
      </c>
      <c r="T1354" s="59">
        <v>0</v>
      </c>
      <c r="U1354" s="59">
        <v>6.0150719405936144</v>
      </c>
      <c r="V1354" s="59">
        <v>0</v>
      </c>
      <c r="W1354" s="59">
        <v>0</v>
      </c>
      <c r="X1354" s="59">
        <v>0</v>
      </c>
      <c r="Y1354" s="59"/>
      <c r="Z1354" s="59"/>
    </row>
    <row r="1355" spans="1:26">
      <c r="A1355" s="93" t="s">
        <v>1088</v>
      </c>
      <c r="B1355" s="93" t="s">
        <v>25</v>
      </c>
      <c r="C1355" s="93" t="s">
        <v>119</v>
      </c>
      <c r="D1355" s="93">
        <v>2015</v>
      </c>
      <c r="E1355" s="93" t="s">
        <v>82</v>
      </c>
      <c r="F1355" s="144" t="s">
        <v>8</v>
      </c>
      <c r="G1355" s="145"/>
      <c r="H1355" s="89">
        <v>19.510452151008344</v>
      </c>
      <c r="I1355" s="59">
        <v>18.303551305297233</v>
      </c>
      <c r="J1355" s="59">
        <v>1.2069008457111112</v>
      </c>
      <c r="K1355" s="59">
        <v>15.655111054770559</v>
      </c>
      <c r="L1355" s="59">
        <v>1.194698978131389</v>
      </c>
      <c r="M1355" s="59">
        <v>2.6484402505266704</v>
      </c>
      <c r="N1355" s="59">
        <v>1.2201867579722201E-2</v>
      </c>
      <c r="O1355" s="59"/>
      <c r="P1355" s="59"/>
      <c r="R1355" s="89">
        <v>18.163496299102221</v>
      </c>
      <c r="S1355" s="59">
        <v>14.740308053452779</v>
      </c>
      <c r="T1355" s="59">
        <v>3.4231882456494409</v>
      </c>
      <c r="U1355" s="59">
        <v>12.925033873315009</v>
      </c>
      <c r="V1355" s="59">
        <v>3.3926835766999961</v>
      </c>
      <c r="W1355" s="59">
        <v>2.4688659229841621</v>
      </c>
      <c r="X1355" s="59">
        <v>3.05046689494444E-2</v>
      </c>
      <c r="Y1355" s="59"/>
      <c r="Z1355" s="59"/>
    </row>
    <row r="1356" spans="1:26">
      <c r="A1356" s="93" t="s">
        <v>1090</v>
      </c>
      <c r="B1356" s="93" t="s">
        <v>25</v>
      </c>
      <c r="C1356" s="93" t="s">
        <v>119</v>
      </c>
      <c r="D1356" s="93">
        <v>2015</v>
      </c>
      <c r="E1356" s="93" t="s">
        <v>82</v>
      </c>
      <c r="F1356" s="144" t="s">
        <v>2</v>
      </c>
      <c r="G1356" s="145"/>
      <c r="H1356" s="89">
        <v>7.9635835618233397</v>
      </c>
      <c r="I1356" s="59">
        <v>7.9635835618233397</v>
      </c>
      <c r="J1356" s="59">
        <v>0</v>
      </c>
      <c r="K1356" s="59">
        <v>6.2845527723063919</v>
      </c>
      <c r="L1356" s="59">
        <v>0</v>
      </c>
      <c r="M1356" s="59">
        <v>1.6790307895169478</v>
      </c>
      <c r="N1356" s="59">
        <v>0</v>
      </c>
      <c r="O1356" s="59"/>
      <c r="P1356" s="59"/>
      <c r="R1356" s="89">
        <v>6.1690461760374955</v>
      </c>
      <c r="S1356" s="59">
        <v>6.1690461760374955</v>
      </c>
      <c r="T1356" s="59">
        <v>0</v>
      </c>
      <c r="U1356" s="59">
        <v>5.1043977635380564</v>
      </c>
      <c r="V1356" s="59">
        <v>0</v>
      </c>
      <c r="W1356" s="59">
        <v>1.5467020287711066</v>
      </c>
      <c r="X1356" s="59">
        <v>0</v>
      </c>
      <c r="Y1356" s="59"/>
      <c r="Z1356" s="59"/>
    </row>
    <row r="1357" spans="1:26">
      <c r="A1357" s="93" t="s">
        <v>1092</v>
      </c>
      <c r="B1357" s="93" t="s">
        <v>25</v>
      </c>
      <c r="C1357" s="93" t="s">
        <v>119</v>
      </c>
      <c r="D1357" s="93">
        <v>2015</v>
      </c>
      <c r="E1357" s="93" t="s">
        <v>82</v>
      </c>
      <c r="F1357" s="144" t="s">
        <v>3</v>
      </c>
      <c r="G1357" s="145"/>
      <c r="H1357" s="89">
        <v>3.1753698805458339</v>
      </c>
      <c r="I1357" s="59">
        <v>3.1753698805458339</v>
      </c>
      <c r="J1357" s="59">
        <v>0</v>
      </c>
      <c r="K1357" s="59">
        <v>2.6146774121758338</v>
      </c>
      <c r="L1357" s="59">
        <v>0</v>
      </c>
      <c r="M1357" s="59">
        <v>0.56069246836999997</v>
      </c>
      <c r="N1357" s="59">
        <v>0</v>
      </c>
      <c r="O1357" s="59"/>
      <c r="P1357" s="59"/>
      <c r="R1357" s="89">
        <v>2.7114543334419441</v>
      </c>
      <c r="S1357" s="59">
        <v>2.7114543334419441</v>
      </c>
      <c r="T1357" s="59">
        <v>0</v>
      </c>
      <c r="U1357" s="59">
        <v>2.2567014924366666</v>
      </c>
      <c r="V1357" s="59">
        <v>0</v>
      </c>
      <c r="W1357" s="59">
        <v>0.49947689411888901</v>
      </c>
      <c r="X1357" s="59">
        <v>0</v>
      </c>
      <c r="Y1357" s="59"/>
      <c r="Z1357" s="59"/>
    </row>
    <row r="1358" spans="1:26">
      <c r="A1358" s="93" t="s">
        <v>1094</v>
      </c>
      <c r="B1358" s="93" t="s">
        <v>25</v>
      </c>
      <c r="C1358" s="93" t="s">
        <v>119</v>
      </c>
      <c r="D1358" s="93">
        <v>2015</v>
      </c>
      <c r="E1358" s="93" t="s">
        <v>82</v>
      </c>
      <c r="F1358" s="144" t="s">
        <v>5</v>
      </c>
      <c r="G1358" s="145"/>
      <c r="H1358" s="89">
        <v>1.2857579968238886</v>
      </c>
      <c r="I1358" s="59">
        <v>1.2857579968238886</v>
      </c>
      <c r="J1358" s="59">
        <v>0</v>
      </c>
      <c r="K1358" s="59">
        <v>1.2847823198655552</v>
      </c>
      <c r="L1358" s="59">
        <v>0</v>
      </c>
      <c r="M1358" s="59">
        <v>9.7567695833333302E-4</v>
      </c>
      <c r="N1358" s="59">
        <v>0</v>
      </c>
      <c r="O1358" s="59"/>
      <c r="P1358" s="59"/>
      <c r="R1358" s="89">
        <v>0.9187809249308333</v>
      </c>
      <c r="S1358" s="59">
        <v>0.9187809249308333</v>
      </c>
      <c r="T1358" s="59">
        <v>0</v>
      </c>
      <c r="U1358" s="59">
        <v>1.0183732324849992</v>
      </c>
      <c r="V1358" s="59">
        <v>0</v>
      </c>
      <c r="W1358" s="59">
        <v>7.90211432777778E-4</v>
      </c>
      <c r="X1358" s="59">
        <v>0</v>
      </c>
      <c r="Y1358" s="59"/>
      <c r="Z1358" s="59"/>
    </row>
    <row r="1359" spans="1:26">
      <c r="A1359" s="93" t="s">
        <v>1096</v>
      </c>
      <c r="B1359" s="93" t="s">
        <v>25</v>
      </c>
      <c r="C1359" s="93" t="s">
        <v>119</v>
      </c>
      <c r="D1359" s="93">
        <v>2015</v>
      </c>
      <c r="E1359" s="93" t="s">
        <v>82</v>
      </c>
      <c r="F1359" s="144" t="s">
        <v>6</v>
      </c>
      <c r="G1359" s="145"/>
      <c r="H1359" s="89">
        <v>1.4756022953502779</v>
      </c>
      <c r="I1359" s="59">
        <v>0.26870144963916659</v>
      </c>
      <c r="J1359" s="59">
        <v>1.2069008457111112</v>
      </c>
      <c r="K1359" s="59">
        <v>0.21053163899472216</v>
      </c>
      <c r="L1359" s="59">
        <v>1.194698978131389</v>
      </c>
      <c r="M1359" s="59">
        <v>5.8169810644444431E-2</v>
      </c>
      <c r="N1359" s="59">
        <v>1.2201867579722201E-2</v>
      </c>
      <c r="O1359" s="59"/>
      <c r="P1359" s="59"/>
      <c r="R1359" s="89">
        <v>3.6747713743433299</v>
      </c>
      <c r="S1359" s="59">
        <v>0.25158312869388888</v>
      </c>
      <c r="T1359" s="59">
        <v>3.4231882456494409</v>
      </c>
      <c r="U1359" s="59">
        <v>0.18601501525111111</v>
      </c>
      <c r="V1359" s="59">
        <v>3.3926835766999961</v>
      </c>
      <c r="W1359" s="59">
        <v>6.5568113442777798E-2</v>
      </c>
      <c r="X1359" s="59">
        <v>3.05046689494444E-2</v>
      </c>
      <c r="Y1359" s="59"/>
      <c r="Z1359" s="59"/>
    </row>
    <row r="1360" spans="1:26">
      <c r="A1360" s="93" t="s">
        <v>1098</v>
      </c>
      <c r="B1360" s="93" t="s">
        <v>25</v>
      </c>
      <c r="C1360" s="93" t="s">
        <v>119</v>
      </c>
      <c r="D1360" s="93">
        <v>2015</v>
      </c>
      <c r="E1360" s="93" t="s">
        <v>82</v>
      </c>
      <c r="F1360" s="144" t="s">
        <v>12</v>
      </c>
      <c r="G1360" s="145"/>
      <c r="H1360" s="89">
        <v>1.3897544433544451</v>
      </c>
      <c r="I1360" s="59">
        <v>1.3897544433544451</v>
      </c>
      <c r="J1360" s="59">
        <v>0</v>
      </c>
      <c r="K1360" s="59">
        <v>1.0667480505591671</v>
      </c>
      <c r="L1360" s="59">
        <v>0</v>
      </c>
      <c r="M1360" s="59">
        <v>0.32300639279527799</v>
      </c>
      <c r="N1360" s="59">
        <v>0</v>
      </c>
      <c r="O1360" s="59"/>
      <c r="P1360" s="59"/>
      <c r="R1360" s="89">
        <v>1.2617136561863891</v>
      </c>
      <c r="S1360" s="59">
        <v>1.2617136561863891</v>
      </c>
      <c r="T1360" s="59">
        <v>0</v>
      </c>
      <c r="U1360" s="59">
        <v>0.96231903070444502</v>
      </c>
      <c r="V1360" s="59">
        <v>0</v>
      </c>
      <c r="W1360" s="59">
        <v>0.29939462548194401</v>
      </c>
      <c r="X1360" s="59">
        <v>0</v>
      </c>
      <c r="Y1360" s="59"/>
      <c r="Z1360" s="59"/>
    </row>
    <row r="1361" spans="1:26">
      <c r="A1361" s="93" t="s">
        <v>1100</v>
      </c>
      <c r="B1361" s="93" t="s">
        <v>25</v>
      </c>
      <c r="C1361" s="93" t="s">
        <v>119</v>
      </c>
      <c r="D1361" s="93">
        <v>2015</v>
      </c>
      <c r="E1361" s="93" t="s">
        <v>82</v>
      </c>
      <c r="F1361" s="144" t="s">
        <v>105</v>
      </c>
      <c r="G1361" s="145"/>
      <c r="H1361" s="89">
        <v>0</v>
      </c>
      <c r="I1361" s="59">
        <v>0</v>
      </c>
      <c r="J1361" s="59">
        <v>0</v>
      </c>
      <c r="K1361" s="59">
        <v>0</v>
      </c>
      <c r="L1361" s="59">
        <v>0</v>
      </c>
      <c r="M1361" s="59">
        <v>0</v>
      </c>
      <c r="N1361" s="59">
        <v>0</v>
      </c>
      <c r="O1361" s="59"/>
      <c r="P1361" s="59"/>
      <c r="R1361" s="89">
        <v>0</v>
      </c>
      <c r="S1361" s="59">
        <v>0</v>
      </c>
      <c r="T1361" s="59">
        <v>0</v>
      </c>
      <c r="U1361" s="59">
        <v>0</v>
      </c>
      <c r="V1361" s="59">
        <v>0</v>
      </c>
      <c r="W1361" s="59">
        <v>0</v>
      </c>
      <c r="X1361" s="59">
        <v>0</v>
      </c>
      <c r="Y1361" s="59"/>
      <c r="Z1361" s="59"/>
    </row>
    <row r="1362" spans="1:26">
      <c r="A1362" s="93" t="s">
        <v>1102</v>
      </c>
      <c r="B1362" s="93" t="s">
        <v>25</v>
      </c>
      <c r="C1362" s="93" t="s">
        <v>119</v>
      </c>
      <c r="D1362" s="93">
        <v>2015</v>
      </c>
      <c r="E1362" s="93" t="s">
        <v>82</v>
      </c>
      <c r="F1362" s="144" t="s">
        <v>106</v>
      </c>
      <c r="G1362" s="145"/>
      <c r="H1362" s="89">
        <v>0</v>
      </c>
      <c r="I1362" s="59">
        <v>0</v>
      </c>
      <c r="J1362" s="59">
        <v>0</v>
      </c>
      <c r="K1362" s="59">
        <v>0</v>
      </c>
      <c r="L1362" s="59">
        <v>0</v>
      </c>
      <c r="M1362" s="59">
        <v>0</v>
      </c>
      <c r="N1362" s="59">
        <v>0</v>
      </c>
      <c r="O1362" s="59"/>
      <c r="P1362" s="59"/>
      <c r="R1362" s="89">
        <v>0</v>
      </c>
      <c r="S1362" s="59">
        <v>0</v>
      </c>
      <c r="T1362" s="59">
        <v>0</v>
      </c>
      <c r="U1362" s="59">
        <v>0</v>
      </c>
      <c r="V1362" s="59">
        <v>0</v>
      </c>
      <c r="W1362" s="59">
        <v>0</v>
      </c>
      <c r="X1362" s="59">
        <v>0</v>
      </c>
      <c r="Y1362" s="59"/>
      <c r="Z1362" s="59"/>
    </row>
    <row r="1363" spans="1:26">
      <c r="A1363" s="93" t="s">
        <v>1103</v>
      </c>
      <c r="B1363" s="93" t="s">
        <v>25</v>
      </c>
      <c r="C1363" s="93" t="s">
        <v>119</v>
      </c>
      <c r="D1363" s="93">
        <v>2015</v>
      </c>
      <c r="E1363" s="93" t="s">
        <v>82</v>
      </c>
      <c r="F1363" s="144" t="s">
        <v>4</v>
      </c>
      <c r="G1363" s="145"/>
      <c r="H1363" s="89">
        <v>2.0451963448316666</v>
      </c>
      <c r="I1363" s="59">
        <v>2.0451963448316666</v>
      </c>
      <c r="J1363" s="59">
        <v>0</v>
      </c>
      <c r="K1363" s="59">
        <v>2.0440469285986111</v>
      </c>
      <c r="L1363" s="59">
        <v>0</v>
      </c>
      <c r="M1363" s="59">
        <v>1.14941623305556E-3</v>
      </c>
      <c r="N1363" s="59">
        <v>0</v>
      </c>
      <c r="O1363" s="59"/>
      <c r="P1363" s="59"/>
      <c r="R1363" s="89">
        <v>1.8277742026138886</v>
      </c>
      <c r="S1363" s="59">
        <v>1.8277742026138886</v>
      </c>
      <c r="T1363" s="59">
        <v>0</v>
      </c>
      <c r="U1363" s="59">
        <v>1.8269589968013884</v>
      </c>
      <c r="V1363" s="59">
        <v>0</v>
      </c>
      <c r="W1363" s="59">
        <v>9.7306687694444401E-4</v>
      </c>
      <c r="X1363" s="59">
        <v>0</v>
      </c>
      <c r="Y1363" s="59"/>
      <c r="Z1363" s="59"/>
    </row>
    <row r="1364" spans="1:26">
      <c r="A1364" s="93" t="s">
        <v>1105</v>
      </c>
      <c r="B1364" s="93" t="s">
        <v>25</v>
      </c>
      <c r="C1364" s="93" t="s">
        <v>119</v>
      </c>
      <c r="D1364" s="93">
        <v>2015</v>
      </c>
      <c r="E1364" s="93" t="s">
        <v>82</v>
      </c>
      <c r="F1364" s="144" t="s">
        <v>84</v>
      </c>
      <c r="G1364" s="145"/>
      <c r="H1364" s="89">
        <v>1.01564059622222E-2</v>
      </c>
      <c r="I1364" s="59">
        <v>1.01564059622222E-2</v>
      </c>
      <c r="J1364" s="59">
        <v>0</v>
      </c>
      <c r="K1364" s="59">
        <v>0</v>
      </c>
      <c r="L1364" s="59">
        <v>0</v>
      </c>
      <c r="M1364" s="59">
        <v>1.01564059622222E-2</v>
      </c>
      <c r="N1364" s="59">
        <v>0</v>
      </c>
      <c r="O1364" s="59"/>
      <c r="P1364" s="59"/>
      <c r="R1364" s="89">
        <v>9.6970180383333295E-3</v>
      </c>
      <c r="S1364" s="59">
        <v>9.6970180383333295E-3</v>
      </c>
      <c r="T1364" s="59">
        <v>0</v>
      </c>
      <c r="U1364" s="59">
        <v>0</v>
      </c>
      <c r="V1364" s="59">
        <v>0</v>
      </c>
      <c r="W1364" s="59">
        <v>9.6970180383333295E-3</v>
      </c>
      <c r="X1364" s="59">
        <v>0</v>
      </c>
      <c r="Y1364" s="59"/>
      <c r="Z1364" s="59"/>
    </row>
    <row r="1365" spans="1:26">
      <c r="A1365" s="93" t="s">
        <v>1107</v>
      </c>
      <c r="B1365" s="93" t="s">
        <v>25</v>
      </c>
      <c r="C1365" s="93" t="s">
        <v>119</v>
      </c>
      <c r="D1365" s="93">
        <v>2015</v>
      </c>
      <c r="E1365" s="93" t="s">
        <v>82</v>
      </c>
      <c r="F1365" s="144" t="s">
        <v>109</v>
      </c>
      <c r="G1365" s="145"/>
      <c r="H1365" s="89">
        <v>0</v>
      </c>
      <c r="I1365" s="59">
        <v>0</v>
      </c>
      <c r="J1365" s="59">
        <v>0</v>
      </c>
      <c r="K1365" s="59">
        <v>0</v>
      </c>
      <c r="L1365" s="59">
        <v>0</v>
      </c>
      <c r="M1365" s="59">
        <v>0</v>
      </c>
      <c r="N1365" s="59">
        <v>0</v>
      </c>
      <c r="O1365" s="59"/>
      <c r="P1365" s="59"/>
      <c r="R1365" s="89">
        <v>0</v>
      </c>
      <c r="S1365" s="59">
        <v>0</v>
      </c>
      <c r="T1365" s="59">
        <v>0</v>
      </c>
      <c r="U1365" s="59">
        <v>0</v>
      </c>
      <c r="V1365" s="59">
        <v>0</v>
      </c>
      <c r="W1365" s="59">
        <v>0</v>
      </c>
      <c r="X1365" s="59">
        <v>0</v>
      </c>
      <c r="Y1365" s="59"/>
      <c r="Z1365" s="59"/>
    </row>
    <row r="1366" spans="1:26">
      <c r="A1366" s="93" t="s">
        <v>1108</v>
      </c>
      <c r="B1366" s="93" t="s">
        <v>25</v>
      </c>
      <c r="C1366" s="93" t="s">
        <v>119</v>
      </c>
      <c r="D1366" s="93">
        <v>2015</v>
      </c>
      <c r="E1366" s="93" t="s">
        <v>82</v>
      </c>
      <c r="F1366" s="144" t="s">
        <v>98</v>
      </c>
      <c r="G1366" s="145"/>
      <c r="H1366" s="89">
        <v>0</v>
      </c>
      <c r="I1366" s="59">
        <v>0</v>
      </c>
      <c r="J1366" s="59">
        <v>0</v>
      </c>
      <c r="K1366" s="59">
        <v>0</v>
      </c>
      <c r="L1366" s="59">
        <v>0</v>
      </c>
      <c r="M1366" s="59">
        <v>0</v>
      </c>
      <c r="N1366" s="59">
        <v>0</v>
      </c>
      <c r="O1366" s="59"/>
      <c r="P1366" s="59"/>
      <c r="R1366" s="89">
        <v>0</v>
      </c>
      <c r="S1366" s="59">
        <v>0</v>
      </c>
      <c r="T1366" s="59">
        <v>0</v>
      </c>
      <c r="U1366" s="59">
        <v>0</v>
      </c>
      <c r="V1366" s="59">
        <v>0</v>
      </c>
      <c r="W1366" s="59">
        <v>0</v>
      </c>
      <c r="X1366" s="59">
        <v>0</v>
      </c>
      <c r="Y1366" s="59"/>
      <c r="Z1366" s="59"/>
    </row>
    <row r="1367" spans="1:26">
      <c r="A1367" s="93" t="s">
        <v>1109</v>
      </c>
      <c r="B1367" s="93" t="s">
        <v>25</v>
      </c>
      <c r="C1367" s="93" t="s">
        <v>119</v>
      </c>
      <c r="D1367" s="93">
        <v>2015</v>
      </c>
      <c r="E1367" s="93" t="s">
        <v>82</v>
      </c>
      <c r="F1367" s="144" t="s">
        <v>100</v>
      </c>
      <c r="G1367" s="145"/>
      <c r="H1367" s="89">
        <v>0</v>
      </c>
      <c r="I1367" s="59">
        <v>0</v>
      </c>
      <c r="J1367" s="59">
        <v>0</v>
      </c>
      <c r="K1367" s="59">
        <v>0</v>
      </c>
      <c r="L1367" s="59">
        <v>0</v>
      </c>
      <c r="M1367" s="59">
        <v>0</v>
      </c>
      <c r="N1367" s="59">
        <v>0</v>
      </c>
      <c r="O1367" s="59"/>
      <c r="P1367" s="59"/>
      <c r="R1367" s="89">
        <v>0</v>
      </c>
      <c r="S1367" s="59">
        <v>0</v>
      </c>
      <c r="T1367" s="59">
        <v>0</v>
      </c>
      <c r="U1367" s="59">
        <v>0</v>
      </c>
      <c r="V1367" s="59">
        <v>0</v>
      </c>
      <c r="W1367" s="59">
        <v>0</v>
      </c>
      <c r="X1367" s="59">
        <v>0</v>
      </c>
      <c r="Y1367" s="59"/>
      <c r="Z1367" s="59"/>
    </row>
    <row r="1368" spans="1:26">
      <c r="A1368" s="93" t="s">
        <v>1110</v>
      </c>
      <c r="B1368" s="93" t="s">
        <v>25</v>
      </c>
      <c r="C1368" s="93" t="s">
        <v>119</v>
      </c>
      <c r="D1368" s="93">
        <v>2015</v>
      </c>
      <c r="E1368" s="93" t="s">
        <v>82</v>
      </c>
      <c r="F1368" s="144" t="s">
        <v>88</v>
      </c>
      <c r="G1368" s="145"/>
      <c r="H1368" s="89">
        <v>0.1655928561272223</v>
      </c>
      <c r="I1368" s="59">
        <v>0.1655928561272223</v>
      </c>
      <c r="J1368" s="59">
        <v>0</v>
      </c>
      <c r="K1368" s="59">
        <v>0.15033356608055559</v>
      </c>
      <c r="L1368" s="59">
        <v>0</v>
      </c>
      <c r="M1368" s="59">
        <v>1.52592900466667E-2</v>
      </c>
      <c r="N1368" s="59">
        <v>0</v>
      </c>
      <c r="O1368" s="59"/>
      <c r="P1368" s="59"/>
      <c r="R1368" s="89">
        <v>0.15114375350527778</v>
      </c>
      <c r="S1368" s="59">
        <v>0.15114375350527778</v>
      </c>
      <c r="T1368" s="59">
        <v>0</v>
      </c>
      <c r="U1368" s="59">
        <v>0.1049047894494444</v>
      </c>
      <c r="V1368" s="59">
        <v>0</v>
      </c>
      <c r="W1368" s="59">
        <v>4.6263964821388899E-2</v>
      </c>
      <c r="X1368" s="59">
        <v>0</v>
      </c>
      <c r="Y1368" s="59"/>
      <c r="Z1368" s="59"/>
    </row>
    <row r="1369" spans="1:26">
      <c r="A1369" s="93" t="s">
        <v>1112</v>
      </c>
      <c r="B1369" s="93" t="s">
        <v>25</v>
      </c>
      <c r="C1369" s="93" t="s">
        <v>119</v>
      </c>
      <c r="D1369" s="93">
        <v>2015</v>
      </c>
      <c r="E1369" s="93" t="s">
        <v>82</v>
      </c>
      <c r="F1369" s="144" t="s">
        <v>89</v>
      </c>
      <c r="G1369" s="145"/>
      <c r="H1369" s="89">
        <v>1.9994383661897221</v>
      </c>
      <c r="I1369" s="59">
        <v>1.9994383661897221</v>
      </c>
      <c r="J1369" s="59">
        <v>0</v>
      </c>
      <c r="K1369" s="59">
        <v>1.9994383661897221</v>
      </c>
      <c r="L1369" s="59">
        <v>0</v>
      </c>
      <c r="M1369" s="59">
        <v>0</v>
      </c>
      <c r="N1369" s="59">
        <v>0</v>
      </c>
      <c r="O1369" s="59"/>
      <c r="P1369" s="59"/>
      <c r="R1369" s="89">
        <v>1.4391148600049992</v>
      </c>
      <c r="S1369" s="59">
        <v>1.4391148600049992</v>
      </c>
      <c r="T1369" s="59">
        <v>0</v>
      </c>
      <c r="U1369" s="59">
        <v>1.4653635526491662</v>
      </c>
      <c r="V1369" s="59">
        <v>0</v>
      </c>
      <c r="W1369" s="59">
        <v>0</v>
      </c>
      <c r="X1369" s="59">
        <v>0</v>
      </c>
      <c r="Y1369" s="59"/>
      <c r="Z1369" s="59"/>
    </row>
    <row r="1370" spans="1:26">
      <c r="A1370" s="93" t="s">
        <v>1115</v>
      </c>
      <c r="B1370" s="93" t="s">
        <v>27</v>
      </c>
      <c r="C1370" s="93" t="s">
        <v>119</v>
      </c>
      <c r="D1370" s="93">
        <v>2015</v>
      </c>
      <c r="E1370" s="93" t="s">
        <v>82</v>
      </c>
      <c r="F1370" s="144" t="s">
        <v>8</v>
      </c>
      <c r="G1370" s="145"/>
      <c r="H1370" s="89">
        <v>4.788055678498889</v>
      </c>
      <c r="I1370" s="59">
        <v>4.6152976872644453</v>
      </c>
      <c r="J1370" s="59">
        <v>0.17275799123444402</v>
      </c>
      <c r="K1370" s="59">
        <v>3.7396984714313901</v>
      </c>
      <c r="L1370" s="59">
        <v>0.16119062633138842</v>
      </c>
      <c r="M1370" s="59">
        <v>0.87559921583305556</v>
      </c>
      <c r="N1370" s="59">
        <v>1.1567364903055599E-2</v>
      </c>
      <c r="O1370" s="59"/>
      <c r="P1370" s="59"/>
      <c r="R1370" s="89">
        <v>4.3371484619888863</v>
      </c>
      <c r="S1370" s="59">
        <v>3.8693536814133314</v>
      </c>
      <c r="T1370" s="59">
        <v>0.46779478057555518</v>
      </c>
      <c r="U1370" s="59">
        <v>3.1113923640130547</v>
      </c>
      <c r="V1370" s="59">
        <v>0.43887636831777738</v>
      </c>
      <c r="W1370" s="59">
        <v>0.77376175549083315</v>
      </c>
      <c r="X1370" s="59">
        <v>2.89184122577778E-2</v>
      </c>
      <c r="Y1370" s="59"/>
      <c r="Z1370" s="59"/>
    </row>
    <row r="1371" spans="1:26">
      <c r="A1371" s="93" t="s">
        <v>1117</v>
      </c>
      <c r="B1371" s="93" t="s">
        <v>27</v>
      </c>
      <c r="C1371" s="93" t="s">
        <v>119</v>
      </c>
      <c r="D1371" s="93">
        <v>2015</v>
      </c>
      <c r="E1371" s="93" t="s">
        <v>82</v>
      </c>
      <c r="F1371" s="144" t="s">
        <v>2</v>
      </c>
      <c r="G1371" s="145"/>
      <c r="H1371" s="89">
        <v>1.4783506989433333</v>
      </c>
      <c r="I1371" s="59">
        <v>1.4783506989433333</v>
      </c>
      <c r="J1371" s="59">
        <v>0</v>
      </c>
      <c r="K1371" s="59">
        <v>1.0261833865375001</v>
      </c>
      <c r="L1371" s="59">
        <v>0</v>
      </c>
      <c r="M1371" s="59">
        <v>0.45216731240583313</v>
      </c>
      <c r="N1371" s="59">
        <v>0</v>
      </c>
      <c r="O1371" s="59"/>
      <c r="P1371" s="59"/>
      <c r="R1371" s="89">
        <v>1.2117472364172222</v>
      </c>
      <c r="S1371" s="59">
        <v>1.2117472364172222</v>
      </c>
      <c r="T1371" s="59">
        <v>0</v>
      </c>
      <c r="U1371" s="59">
        <v>0.82702519559888787</v>
      </c>
      <c r="V1371" s="59">
        <v>0</v>
      </c>
      <c r="W1371" s="59">
        <v>0.39563913976861143</v>
      </c>
      <c r="X1371" s="59">
        <v>0</v>
      </c>
      <c r="Y1371" s="59"/>
      <c r="Z1371" s="59"/>
    </row>
    <row r="1372" spans="1:26">
      <c r="A1372" s="93" t="s">
        <v>1119</v>
      </c>
      <c r="B1372" s="93" t="s">
        <v>27</v>
      </c>
      <c r="C1372" s="93" t="s">
        <v>119</v>
      </c>
      <c r="D1372" s="93">
        <v>2015</v>
      </c>
      <c r="E1372" s="93" t="s">
        <v>82</v>
      </c>
      <c r="F1372" s="144" t="s">
        <v>3</v>
      </c>
      <c r="G1372" s="145"/>
      <c r="H1372" s="89">
        <v>1.1884133382866671</v>
      </c>
      <c r="I1372" s="59">
        <v>1.1884133382866671</v>
      </c>
      <c r="J1372" s="59">
        <v>0</v>
      </c>
      <c r="K1372" s="59">
        <v>0.951072203668611</v>
      </c>
      <c r="L1372" s="59">
        <v>0</v>
      </c>
      <c r="M1372" s="59">
        <v>0.237341134618056</v>
      </c>
      <c r="N1372" s="59">
        <v>0</v>
      </c>
      <c r="O1372" s="59"/>
      <c r="P1372" s="59"/>
      <c r="R1372" s="89">
        <v>0.95932773653472181</v>
      </c>
      <c r="S1372" s="59">
        <v>0.95932773653472181</v>
      </c>
      <c r="T1372" s="59">
        <v>0</v>
      </c>
      <c r="U1372" s="59">
        <v>0.76002981948916615</v>
      </c>
      <c r="V1372" s="59">
        <v>0</v>
      </c>
      <c r="W1372" s="59">
        <v>0.20086134162111099</v>
      </c>
      <c r="X1372" s="59">
        <v>0</v>
      </c>
      <c r="Y1372" s="59"/>
      <c r="Z1372" s="59"/>
    </row>
    <row r="1373" spans="1:26">
      <c r="A1373" s="93" t="s">
        <v>1121</v>
      </c>
      <c r="B1373" s="93" t="s">
        <v>27</v>
      </c>
      <c r="C1373" s="93" t="s">
        <v>119</v>
      </c>
      <c r="D1373" s="93">
        <v>2015</v>
      </c>
      <c r="E1373" s="93" t="s">
        <v>82</v>
      </c>
      <c r="F1373" s="144" t="s">
        <v>5</v>
      </c>
      <c r="G1373" s="145"/>
      <c r="H1373" s="89">
        <v>0.39825832685166684</v>
      </c>
      <c r="I1373" s="59">
        <v>0.39825832685166684</v>
      </c>
      <c r="J1373" s="59">
        <v>0</v>
      </c>
      <c r="K1373" s="59">
        <v>0.39773704809583349</v>
      </c>
      <c r="L1373" s="59">
        <v>0</v>
      </c>
      <c r="M1373" s="59">
        <v>5.2127875583333301E-4</v>
      </c>
      <c r="N1373" s="59">
        <v>0</v>
      </c>
      <c r="O1373" s="59"/>
      <c r="P1373" s="59"/>
      <c r="R1373" s="89">
        <v>0.30025827293722229</v>
      </c>
      <c r="S1373" s="59">
        <v>0.30025827293722229</v>
      </c>
      <c r="T1373" s="59">
        <v>0</v>
      </c>
      <c r="U1373" s="59">
        <v>0.30261479032333338</v>
      </c>
      <c r="V1373" s="59">
        <v>0</v>
      </c>
      <c r="W1373" s="59">
        <v>4.01360077777778E-4</v>
      </c>
      <c r="X1373" s="59">
        <v>0</v>
      </c>
      <c r="Y1373" s="59"/>
      <c r="Z1373" s="59"/>
    </row>
    <row r="1374" spans="1:26">
      <c r="A1374" s="93" t="s">
        <v>1123</v>
      </c>
      <c r="B1374" s="93" t="s">
        <v>27</v>
      </c>
      <c r="C1374" s="93" t="s">
        <v>119</v>
      </c>
      <c r="D1374" s="93">
        <v>2015</v>
      </c>
      <c r="E1374" s="93" t="s">
        <v>82</v>
      </c>
      <c r="F1374" s="144" t="s">
        <v>6</v>
      </c>
      <c r="G1374" s="145"/>
      <c r="H1374" s="89">
        <v>0.21822304118499961</v>
      </c>
      <c r="I1374" s="59">
        <v>4.5465049950555586E-2</v>
      </c>
      <c r="J1374" s="59">
        <v>0.17275799123444402</v>
      </c>
      <c r="K1374" s="59">
        <v>2.2843151152777783E-2</v>
      </c>
      <c r="L1374" s="59">
        <v>0.16119062633138842</v>
      </c>
      <c r="M1374" s="59">
        <v>2.26218987977778E-2</v>
      </c>
      <c r="N1374" s="59">
        <v>1.1567364903055599E-2</v>
      </c>
      <c r="O1374" s="59"/>
      <c r="P1374" s="59"/>
      <c r="R1374" s="89">
        <v>0.51157263010027743</v>
      </c>
      <c r="S1374" s="59">
        <v>4.3777849524722211E-2</v>
      </c>
      <c r="T1374" s="59">
        <v>0.46779478057555518</v>
      </c>
      <c r="U1374" s="59">
        <v>2.0247703065833331E-2</v>
      </c>
      <c r="V1374" s="59">
        <v>0.43887636831777738</v>
      </c>
      <c r="W1374" s="59">
        <v>2.353014645888888E-2</v>
      </c>
      <c r="X1374" s="59">
        <v>2.89184122577778E-2</v>
      </c>
      <c r="Y1374" s="59"/>
      <c r="Z1374" s="59"/>
    </row>
    <row r="1375" spans="1:26">
      <c r="A1375" s="93" t="s">
        <v>1125</v>
      </c>
      <c r="B1375" s="93" t="s">
        <v>27</v>
      </c>
      <c r="C1375" s="93" t="s">
        <v>119</v>
      </c>
      <c r="D1375" s="93">
        <v>2015</v>
      </c>
      <c r="E1375" s="93" t="s">
        <v>82</v>
      </c>
      <c r="F1375" s="144" t="s">
        <v>12</v>
      </c>
      <c r="G1375" s="145"/>
      <c r="H1375" s="89">
        <v>0.48761340727416702</v>
      </c>
      <c r="I1375" s="59">
        <v>0.48761340727416702</v>
      </c>
      <c r="J1375" s="59">
        <v>0</v>
      </c>
      <c r="K1375" s="59">
        <v>0.33194829144444499</v>
      </c>
      <c r="L1375" s="59">
        <v>0</v>
      </c>
      <c r="M1375" s="59">
        <v>0.15566511582972201</v>
      </c>
      <c r="N1375" s="59">
        <v>0</v>
      </c>
      <c r="O1375" s="59"/>
      <c r="P1375" s="59"/>
      <c r="R1375" s="89">
        <v>0.43652399682527798</v>
      </c>
      <c r="S1375" s="59">
        <v>0.43652399682527798</v>
      </c>
      <c r="T1375" s="59">
        <v>0</v>
      </c>
      <c r="U1375" s="59">
        <v>0.29945230075583401</v>
      </c>
      <c r="V1375" s="59">
        <v>0</v>
      </c>
      <c r="W1375" s="59">
        <v>0.137071696069444</v>
      </c>
      <c r="X1375" s="59">
        <v>0</v>
      </c>
      <c r="Y1375" s="59"/>
      <c r="Z1375" s="59"/>
    </row>
    <row r="1376" spans="1:26">
      <c r="A1376" s="93" t="s">
        <v>1127</v>
      </c>
      <c r="B1376" s="93" t="s">
        <v>27</v>
      </c>
      <c r="C1376" s="93" t="s">
        <v>119</v>
      </c>
      <c r="D1376" s="93">
        <v>2015</v>
      </c>
      <c r="E1376" s="93" t="s">
        <v>82</v>
      </c>
      <c r="F1376" s="144" t="s">
        <v>105</v>
      </c>
      <c r="G1376" s="145"/>
      <c r="H1376" s="89">
        <v>0</v>
      </c>
      <c r="I1376" s="59">
        <v>0</v>
      </c>
      <c r="J1376" s="59">
        <v>0</v>
      </c>
      <c r="K1376" s="59">
        <v>0</v>
      </c>
      <c r="L1376" s="59">
        <v>0</v>
      </c>
      <c r="M1376" s="59">
        <v>0</v>
      </c>
      <c r="N1376" s="59">
        <v>0</v>
      </c>
      <c r="O1376" s="59"/>
      <c r="P1376" s="59"/>
      <c r="R1376" s="89">
        <v>0</v>
      </c>
      <c r="S1376" s="59">
        <v>0</v>
      </c>
      <c r="T1376" s="59">
        <v>0</v>
      </c>
      <c r="U1376" s="59">
        <v>0</v>
      </c>
      <c r="V1376" s="59">
        <v>0</v>
      </c>
      <c r="W1376" s="59">
        <v>0</v>
      </c>
      <c r="X1376" s="59">
        <v>0</v>
      </c>
      <c r="Y1376" s="59"/>
      <c r="Z1376" s="59"/>
    </row>
    <row r="1377" spans="1:26">
      <c r="A1377" s="93" t="s">
        <v>1129</v>
      </c>
      <c r="B1377" s="93" t="s">
        <v>27</v>
      </c>
      <c r="C1377" s="93" t="s">
        <v>119</v>
      </c>
      <c r="D1377" s="93">
        <v>2015</v>
      </c>
      <c r="E1377" s="93" t="s">
        <v>82</v>
      </c>
      <c r="F1377" s="144" t="s">
        <v>106</v>
      </c>
      <c r="G1377" s="145"/>
      <c r="H1377" s="89">
        <v>0</v>
      </c>
      <c r="I1377" s="59">
        <v>0</v>
      </c>
      <c r="J1377" s="59">
        <v>0</v>
      </c>
      <c r="K1377" s="59">
        <v>0</v>
      </c>
      <c r="L1377" s="59">
        <v>0</v>
      </c>
      <c r="M1377" s="59">
        <v>0</v>
      </c>
      <c r="N1377" s="59">
        <v>0</v>
      </c>
      <c r="O1377" s="59"/>
      <c r="P1377" s="59"/>
      <c r="R1377" s="89">
        <v>0</v>
      </c>
      <c r="S1377" s="59">
        <v>0</v>
      </c>
      <c r="T1377" s="59">
        <v>0</v>
      </c>
      <c r="U1377" s="59">
        <v>0</v>
      </c>
      <c r="V1377" s="59">
        <v>0</v>
      </c>
      <c r="W1377" s="59">
        <v>0</v>
      </c>
      <c r="X1377" s="59">
        <v>0</v>
      </c>
      <c r="Y1377" s="59"/>
      <c r="Z1377" s="59"/>
    </row>
    <row r="1378" spans="1:26">
      <c r="A1378" s="93" t="s">
        <v>1130</v>
      </c>
      <c r="B1378" s="93" t="s">
        <v>27</v>
      </c>
      <c r="C1378" s="93" t="s">
        <v>119</v>
      </c>
      <c r="D1378" s="93">
        <v>2015</v>
      </c>
      <c r="E1378" s="93" t="s">
        <v>82</v>
      </c>
      <c r="F1378" s="144" t="s">
        <v>4</v>
      </c>
      <c r="G1378" s="145"/>
      <c r="H1378" s="89">
        <v>0.90543389840361177</v>
      </c>
      <c r="I1378" s="59">
        <v>0.90543389840361177</v>
      </c>
      <c r="J1378" s="59">
        <v>0</v>
      </c>
      <c r="K1378" s="59">
        <v>0.90440974560944509</v>
      </c>
      <c r="L1378" s="59">
        <v>0</v>
      </c>
      <c r="M1378" s="59">
        <v>1.0241527941666701E-3</v>
      </c>
      <c r="N1378" s="59">
        <v>0</v>
      </c>
      <c r="O1378" s="59"/>
      <c r="P1378" s="59"/>
      <c r="R1378" s="89">
        <v>0.81241428290222217</v>
      </c>
      <c r="S1378" s="59">
        <v>0.81241428290222217</v>
      </c>
      <c r="T1378" s="59">
        <v>0</v>
      </c>
      <c r="U1378" s="59">
        <v>0.81179288715305542</v>
      </c>
      <c r="V1378" s="59">
        <v>0</v>
      </c>
      <c r="W1378" s="59">
        <v>8.2338669888888899E-4</v>
      </c>
      <c r="X1378" s="59">
        <v>0</v>
      </c>
      <c r="Y1378" s="59"/>
      <c r="Z1378" s="59"/>
    </row>
    <row r="1379" spans="1:26">
      <c r="A1379" s="93" t="s">
        <v>1132</v>
      </c>
      <c r="B1379" s="93" t="s">
        <v>27</v>
      </c>
      <c r="C1379" s="93" t="s">
        <v>119</v>
      </c>
      <c r="D1379" s="93">
        <v>2015</v>
      </c>
      <c r="E1379" s="93" t="s">
        <v>82</v>
      </c>
      <c r="F1379" s="144" t="s">
        <v>84</v>
      </c>
      <c r="G1379" s="145"/>
      <c r="H1379" s="89">
        <v>1.00709544916667E-3</v>
      </c>
      <c r="I1379" s="59">
        <v>1.00709544916667E-3</v>
      </c>
      <c r="J1379" s="59">
        <v>0</v>
      </c>
      <c r="K1379" s="59">
        <v>0</v>
      </c>
      <c r="L1379" s="59">
        <v>0</v>
      </c>
      <c r="M1379" s="59">
        <v>1.00709544916667E-3</v>
      </c>
      <c r="N1379" s="59">
        <v>0</v>
      </c>
      <c r="O1379" s="59"/>
      <c r="P1379" s="59"/>
      <c r="R1379" s="89">
        <v>9.1290785888888896E-4</v>
      </c>
      <c r="S1379" s="59">
        <v>9.1290785888888896E-4</v>
      </c>
      <c r="T1379" s="59">
        <v>0</v>
      </c>
      <c r="U1379" s="59">
        <v>0</v>
      </c>
      <c r="V1379" s="59">
        <v>0</v>
      </c>
      <c r="W1379" s="59">
        <v>9.1290785888888896E-4</v>
      </c>
      <c r="X1379" s="59">
        <v>0</v>
      </c>
      <c r="Y1379" s="59"/>
      <c r="Z1379" s="59"/>
    </row>
    <row r="1380" spans="1:26">
      <c r="A1380" s="93" t="s">
        <v>1134</v>
      </c>
      <c r="B1380" s="93" t="s">
        <v>27</v>
      </c>
      <c r="C1380" s="93" t="s">
        <v>119</v>
      </c>
      <c r="D1380" s="93">
        <v>2015</v>
      </c>
      <c r="E1380" s="93" t="s">
        <v>82</v>
      </c>
      <c r="F1380" s="144" t="s">
        <v>109</v>
      </c>
      <c r="G1380" s="145"/>
      <c r="H1380" s="89">
        <v>0</v>
      </c>
      <c r="I1380" s="59">
        <v>0</v>
      </c>
      <c r="J1380" s="59">
        <v>0</v>
      </c>
      <c r="K1380" s="59">
        <v>0</v>
      </c>
      <c r="L1380" s="59">
        <v>0</v>
      </c>
      <c r="M1380" s="59">
        <v>0</v>
      </c>
      <c r="N1380" s="59">
        <v>0</v>
      </c>
      <c r="O1380" s="59"/>
      <c r="P1380" s="59"/>
      <c r="R1380" s="89">
        <v>0</v>
      </c>
      <c r="S1380" s="59">
        <v>0</v>
      </c>
      <c r="T1380" s="59">
        <v>0</v>
      </c>
      <c r="U1380" s="59">
        <v>0</v>
      </c>
      <c r="V1380" s="59">
        <v>0</v>
      </c>
      <c r="W1380" s="59">
        <v>0</v>
      </c>
      <c r="X1380" s="59">
        <v>0</v>
      </c>
      <c r="Y1380" s="59"/>
      <c r="Z1380" s="59"/>
    </row>
    <row r="1381" spans="1:26">
      <c r="A1381" s="93" t="s">
        <v>1135</v>
      </c>
      <c r="B1381" s="93" t="s">
        <v>27</v>
      </c>
      <c r="C1381" s="93" t="s">
        <v>119</v>
      </c>
      <c r="D1381" s="93">
        <v>2015</v>
      </c>
      <c r="E1381" s="93" t="s">
        <v>82</v>
      </c>
      <c r="F1381" s="144" t="s">
        <v>98</v>
      </c>
      <c r="G1381" s="145"/>
      <c r="H1381" s="89">
        <v>0</v>
      </c>
      <c r="I1381" s="59">
        <v>0</v>
      </c>
      <c r="J1381" s="59">
        <v>0</v>
      </c>
      <c r="K1381" s="59">
        <v>0</v>
      </c>
      <c r="L1381" s="59">
        <v>0</v>
      </c>
      <c r="M1381" s="59">
        <v>0</v>
      </c>
      <c r="N1381" s="59">
        <v>0</v>
      </c>
      <c r="O1381" s="59"/>
      <c r="P1381" s="59"/>
      <c r="R1381" s="89">
        <v>0</v>
      </c>
      <c r="S1381" s="59">
        <v>0</v>
      </c>
      <c r="T1381" s="59">
        <v>0</v>
      </c>
      <c r="U1381" s="59">
        <v>0</v>
      </c>
      <c r="V1381" s="59">
        <v>0</v>
      </c>
      <c r="W1381" s="59">
        <v>0</v>
      </c>
      <c r="X1381" s="59">
        <v>0</v>
      </c>
      <c r="Y1381" s="59"/>
      <c r="Z1381" s="59"/>
    </row>
    <row r="1382" spans="1:26">
      <c r="A1382" s="93" t="s">
        <v>1136</v>
      </c>
      <c r="B1382" s="93" t="s">
        <v>27</v>
      </c>
      <c r="C1382" s="93" t="s">
        <v>119</v>
      </c>
      <c r="D1382" s="93">
        <v>2015</v>
      </c>
      <c r="E1382" s="93" t="s">
        <v>82</v>
      </c>
      <c r="F1382" s="144" t="s">
        <v>100</v>
      </c>
      <c r="G1382" s="145"/>
      <c r="H1382" s="89">
        <v>0</v>
      </c>
      <c r="I1382" s="59">
        <v>0</v>
      </c>
      <c r="J1382" s="59">
        <v>0</v>
      </c>
      <c r="K1382" s="59">
        <v>0</v>
      </c>
      <c r="L1382" s="59">
        <v>0</v>
      </c>
      <c r="M1382" s="59">
        <v>0</v>
      </c>
      <c r="N1382" s="59">
        <v>0</v>
      </c>
      <c r="O1382" s="59"/>
      <c r="P1382" s="59"/>
      <c r="R1382" s="89">
        <v>0</v>
      </c>
      <c r="S1382" s="59">
        <v>0</v>
      </c>
      <c r="T1382" s="59">
        <v>0</v>
      </c>
      <c r="U1382" s="59">
        <v>0</v>
      </c>
      <c r="V1382" s="59">
        <v>0</v>
      </c>
      <c r="W1382" s="59">
        <v>0</v>
      </c>
      <c r="X1382" s="59">
        <v>0</v>
      </c>
      <c r="Y1382" s="59"/>
      <c r="Z1382" s="59"/>
    </row>
    <row r="1383" spans="1:26">
      <c r="A1383" s="93" t="s">
        <v>1137</v>
      </c>
      <c r="B1383" s="93" t="s">
        <v>27</v>
      </c>
      <c r="C1383" s="93" t="s">
        <v>119</v>
      </c>
      <c r="D1383" s="93">
        <v>2015</v>
      </c>
      <c r="E1383" s="93" t="s">
        <v>82</v>
      </c>
      <c r="F1383" s="144" t="s">
        <v>88</v>
      </c>
      <c r="G1383" s="145"/>
      <c r="H1383" s="89">
        <v>2.5847348236944404E-2</v>
      </c>
      <c r="I1383" s="59">
        <v>2.5847348236944404E-2</v>
      </c>
      <c r="J1383" s="59">
        <v>0</v>
      </c>
      <c r="K1383" s="59">
        <v>2.0596121053888843E-2</v>
      </c>
      <c r="L1383" s="59">
        <v>0</v>
      </c>
      <c r="M1383" s="59">
        <v>5.2512271830555601E-3</v>
      </c>
      <c r="N1383" s="59">
        <v>0</v>
      </c>
      <c r="O1383" s="59"/>
      <c r="P1383" s="59"/>
      <c r="R1383" s="89">
        <v>3.3032099759999989E-2</v>
      </c>
      <c r="S1383" s="59">
        <v>3.3032099759999989E-2</v>
      </c>
      <c r="T1383" s="59">
        <v>0</v>
      </c>
      <c r="U1383" s="59">
        <v>1.8522535550833344E-2</v>
      </c>
      <c r="V1383" s="59">
        <v>0</v>
      </c>
      <c r="W1383" s="59">
        <v>1.4521776937222199E-2</v>
      </c>
      <c r="X1383" s="59">
        <v>0</v>
      </c>
      <c r="Y1383" s="59"/>
      <c r="Z1383" s="59"/>
    </row>
    <row r="1384" spans="1:26">
      <c r="A1384" s="93" t="s">
        <v>1139</v>
      </c>
      <c r="B1384" s="93" t="s">
        <v>27</v>
      </c>
      <c r="C1384" s="93" t="s">
        <v>119</v>
      </c>
      <c r="D1384" s="93">
        <v>2015</v>
      </c>
      <c r="E1384" s="93" t="s">
        <v>82</v>
      </c>
      <c r="F1384" s="144" t="s">
        <v>89</v>
      </c>
      <c r="G1384" s="145"/>
      <c r="H1384" s="89">
        <v>8.4908523869722335E-2</v>
      </c>
      <c r="I1384" s="59">
        <v>8.4908523869722335E-2</v>
      </c>
      <c r="J1384" s="59">
        <v>0</v>
      </c>
      <c r="K1384" s="59">
        <v>8.4908523869722322E-2</v>
      </c>
      <c r="L1384" s="59">
        <v>0</v>
      </c>
      <c r="M1384" s="59">
        <v>0</v>
      </c>
      <c r="N1384" s="59">
        <v>0</v>
      </c>
      <c r="O1384" s="59"/>
      <c r="P1384" s="59"/>
      <c r="R1384" s="89">
        <v>7.1359298651666597E-2</v>
      </c>
      <c r="S1384" s="59">
        <v>7.1359298651666597E-2</v>
      </c>
      <c r="T1384" s="59">
        <v>0</v>
      </c>
      <c r="U1384" s="59">
        <v>7.1707132075833291E-2</v>
      </c>
      <c r="V1384" s="59">
        <v>0</v>
      </c>
      <c r="W1384" s="59">
        <v>0</v>
      </c>
      <c r="X1384" s="59">
        <v>0</v>
      </c>
      <c r="Y1384" s="59"/>
      <c r="Z1384" s="59"/>
    </row>
    <row r="1385" spans="1:26">
      <c r="A1385" s="93" t="s">
        <v>1142</v>
      </c>
      <c r="B1385" s="93" t="s">
        <v>29</v>
      </c>
      <c r="C1385" s="93" t="s">
        <v>118</v>
      </c>
      <c r="D1385" s="93">
        <v>2015</v>
      </c>
      <c r="E1385" s="93" t="s">
        <v>82</v>
      </c>
      <c r="F1385" s="144" t="s">
        <v>8</v>
      </c>
      <c r="G1385" s="145"/>
      <c r="H1385" s="89">
        <v>94.385493647137437</v>
      </c>
      <c r="I1385" s="59">
        <v>92.28436657773716</v>
      </c>
      <c r="J1385" s="59">
        <v>2.1011270694002784</v>
      </c>
      <c r="K1385" s="59">
        <v>69.875932563980541</v>
      </c>
      <c r="L1385" s="59">
        <v>1.8904443609319452</v>
      </c>
      <c r="M1385" s="59">
        <v>22.408434013756612</v>
      </c>
      <c r="N1385" s="59">
        <v>0.21068270846833301</v>
      </c>
      <c r="O1385" s="59"/>
      <c r="P1385" s="59"/>
      <c r="R1385" s="89">
        <v>82.610431777665553</v>
      </c>
      <c r="S1385" s="59">
        <v>78.874539752833613</v>
      </c>
      <c r="T1385" s="59">
        <v>3.7358920248319416</v>
      </c>
      <c r="U1385" s="59">
        <v>59.498614355477784</v>
      </c>
      <c r="V1385" s="59">
        <v>3.2091852536611087</v>
      </c>
      <c r="W1385" s="59">
        <v>19.375925397355836</v>
      </c>
      <c r="X1385" s="59">
        <v>0.52670677117083298</v>
      </c>
      <c r="Y1385" s="59"/>
      <c r="Z1385" s="59"/>
    </row>
    <row r="1386" spans="1:26">
      <c r="A1386" s="93" t="s">
        <v>1144</v>
      </c>
      <c r="B1386" s="93" t="s">
        <v>29</v>
      </c>
      <c r="C1386" s="93" t="s">
        <v>118</v>
      </c>
      <c r="D1386" s="93">
        <v>2015</v>
      </c>
      <c r="E1386" s="93" t="s">
        <v>82</v>
      </c>
      <c r="F1386" s="144" t="s">
        <v>2</v>
      </c>
      <c r="G1386" s="145"/>
      <c r="H1386" s="89">
        <v>9.0888785377680446</v>
      </c>
      <c r="I1386" s="59">
        <v>9.0888785377680446</v>
      </c>
      <c r="J1386" s="59">
        <v>0</v>
      </c>
      <c r="K1386" s="59">
        <v>5.3556963892652725</v>
      </c>
      <c r="L1386" s="59">
        <v>0</v>
      </c>
      <c r="M1386" s="59">
        <v>3.7331821485027721</v>
      </c>
      <c r="N1386" s="59">
        <v>0</v>
      </c>
      <c r="O1386" s="59"/>
      <c r="P1386" s="59"/>
      <c r="R1386" s="89">
        <v>7.6265967482347232</v>
      </c>
      <c r="S1386" s="59">
        <v>7.6265967482347232</v>
      </c>
      <c r="T1386" s="59">
        <v>0</v>
      </c>
      <c r="U1386" s="59">
        <v>4.4450133683819413</v>
      </c>
      <c r="V1386" s="59">
        <v>0</v>
      </c>
      <c r="W1386" s="59">
        <v>3.1815833798527819</v>
      </c>
      <c r="X1386" s="59">
        <v>0</v>
      </c>
      <c r="Y1386" s="59"/>
      <c r="Z1386" s="59"/>
    </row>
    <row r="1387" spans="1:26">
      <c r="A1387" s="93" t="s">
        <v>1146</v>
      </c>
      <c r="B1387" s="93" t="s">
        <v>29</v>
      </c>
      <c r="C1387" s="93" t="s">
        <v>118</v>
      </c>
      <c r="D1387" s="93">
        <v>2015</v>
      </c>
      <c r="E1387" s="93" t="s">
        <v>82</v>
      </c>
      <c r="F1387" s="144" t="s">
        <v>3</v>
      </c>
      <c r="G1387" s="145"/>
      <c r="H1387" s="89">
        <v>8.6391125626627741</v>
      </c>
      <c r="I1387" s="59">
        <v>8.6391125626627741</v>
      </c>
      <c r="J1387" s="59">
        <v>0</v>
      </c>
      <c r="K1387" s="59">
        <v>4.3486838633355553</v>
      </c>
      <c r="L1387" s="59">
        <v>0</v>
      </c>
      <c r="M1387" s="59">
        <v>4.2904286993272196</v>
      </c>
      <c r="N1387" s="59">
        <v>0</v>
      </c>
      <c r="O1387" s="59"/>
      <c r="P1387" s="59"/>
      <c r="R1387" s="89">
        <v>7.0126147880233312</v>
      </c>
      <c r="S1387" s="59">
        <v>7.0126147880233312</v>
      </c>
      <c r="T1387" s="59">
        <v>0</v>
      </c>
      <c r="U1387" s="59">
        <v>3.4774733143636114</v>
      </c>
      <c r="V1387" s="59">
        <v>0</v>
      </c>
      <c r="W1387" s="59">
        <v>3.5351414736597202</v>
      </c>
      <c r="X1387" s="59">
        <v>0</v>
      </c>
      <c r="Y1387" s="59"/>
      <c r="Z1387" s="59"/>
    </row>
    <row r="1388" spans="1:26">
      <c r="A1388" s="93" t="s">
        <v>1148</v>
      </c>
      <c r="B1388" s="93" t="s">
        <v>29</v>
      </c>
      <c r="C1388" s="93" t="s">
        <v>118</v>
      </c>
      <c r="D1388" s="93">
        <v>2015</v>
      </c>
      <c r="E1388" s="93" t="s">
        <v>82</v>
      </c>
      <c r="F1388" s="144" t="s">
        <v>5</v>
      </c>
      <c r="G1388" s="145"/>
      <c r="H1388" s="89">
        <v>7.6673208248597238</v>
      </c>
      <c r="I1388" s="59">
        <v>7.6673208248597238</v>
      </c>
      <c r="J1388" s="59">
        <v>0</v>
      </c>
      <c r="K1388" s="59">
        <v>7.6616486717177796</v>
      </c>
      <c r="L1388" s="59">
        <v>0</v>
      </c>
      <c r="M1388" s="59">
        <v>5.6721531419444502E-3</v>
      </c>
      <c r="N1388" s="59">
        <v>0</v>
      </c>
      <c r="O1388" s="59"/>
      <c r="P1388" s="59"/>
      <c r="R1388" s="89">
        <v>5.7283466957238884</v>
      </c>
      <c r="S1388" s="59">
        <v>5.7283466957238884</v>
      </c>
      <c r="T1388" s="59">
        <v>0</v>
      </c>
      <c r="U1388" s="59">
        <v>5.724090576547499</v>
      </c>
      <c r="V1388" s="59">
        <v>0</v>
      </c>
      <c r="W1388" s="59">
        <v>4.2561191763888897E-3</v>
      </c>
      <c r="X1388" s="59">
        <v>0</v>
      </c>
      <c r="Y1388" s="59"/>
      <c r="Z1388" s="59"/>
    </row>
    <row r="1389" spans="1:26">
      <c r="A1389" s="93" t="s">
        <v>1150</v>
      </c>
      <c r="B1389" s="93" t="s">
        <v>29</v>
      </c>
      <c r="C1389" s="93" t="s">
        <v>118</v>
      </c>
      <c r="D1389" s="93">
        <v>2015</v>
      </c>
      <c r="E1389" s="93" t="s">
        <v>82</v>
      </c>
      <c r="F1389" s="144" t="s">
        <v>6</v>
      </c>
      <c r="G1389" s="145"/>
      <c r="H1389" s="89">
        <v>3.6097075585052778</v>
      </c>
      <c r="I1389" s="59">
        <v>1.5085804891049999</v>
      </c>
      <c r="J1389" s="59">
        <v>2.1011270694002784</v>
      </c>
      <c r="K1389" s="59">
        <v>0.78072001527833379</v>
      </c>
      <c r="L1389" s="59">
        <v>1.8904443609319452</v>
      </c>
      <c r="M1389" s="59">
        <v>0.72786047382666619</v>
      </c>
      <c r="N1389" s="59">
        <v>0.21068270846833301</v>
      </c>
      <c r="O1389" s="59"/>
      <c r="P1389" s="59"/>
      <c r="R1389" s="89">
        <v>4.9825438940713855</v>
      </c>
      <c r="S1389" s="59">
        <v>1.2466518692394439</v>
      </c>
      <c r="T1389" s="59">
        <v>3.7358920248319416</v>
      </c>
      <c r="U1389" s="59">
        <v>0.53232009016722204</v>
      </c>
      <c r="V1389" s="59">
        <v>3.2091852536611087</v>
      </c>
      <c r="W1389" s="59">
        <v>0.71433177907222201</v>
      </c>
      <c r="X1389" s="59">
        <v>0.52670677117083298</v>
      </c>
      <c r="Y1389" s="59"/>
      <c r="Z1389" s="59"/>
    </row>
    <row r="1390" spans="1:26">
      <c r="A1390" s="93" t="s">
        <v>1152</v>
      </c>
      <c r="B1390" s="93" t="s">
        <v>29</v>
      </c>
      <c r="C1390" s="93" t="s">
        <v>118</v>
      </c>
      <c r="D1390" s="93">
        <v>2015</v>
      </c>
      <c r="E1390" s="93" t="s">
        <v>82</v>
      </c>
      <c r="F1390" s="144" t="s">
        <v>12</v>
      </c>
      <c r="G1390" s="145"/>
      <c r="H1390" s="89">
        <v>21.40471604046467</v>
      </c>
      <c r="I1390" s="59">
        <v>21.40471604046467</v>
      </c>
      <c r="J1390" s="59">
        <v>0</v>
      </c>
      <c r="K1390" s="59">
        <v>7.9078024280977699</v>
      </c>
      <c r="L1390" s="59">
        <v>0</v>
      </c>
      <c r="M1390" s="59">
        <v>13.4969136123669</v>
      </c>
      <c r="N1390" s="59">
        <v>0</v>
      </c>
      <c r="O1390" s="59"/>
      <c r="P1390" s="59"/>
      <c r="R1390" s="89">
        <v>18.705687724406111</v>
      </c>
      <c r="S1390" s="59">
        <v>18.705687724406111</v>
      </c>
      <c r="T1390" s="59">
        <v>0</v>
      </c>
      <c r="U1390" s="59">
        <v>7.1336701891511094</v>
      </c>
      <c r="V1390" s="59">
        <v>0</v>
      </c>
      <c r="W1390" s="59">
        <v>11.572017535255</v>
      </c>
      <c r="X1390" s="59">
        <v>0</v>
      </c>
      <c r="Y1390" s="59"/>
      <c r="Z1390" s="59"/>
    </row>
    <row r="1391" spans="1:26">
      <c r="A1391" s="93" t="s">
        <v>1154</v>
      </c>
      <c r="B1391" s="93" t="s">
        <v>29</v>
      </c>
      <c r="C1391" s="93" t="s">
        <v>118</v>
      </c>
      <c r="D1391" s="93">
        <v>2015</v>
      </c>
      <c r="E1391" s="93" t="s">
        <v>82</v>
      </c>
      <c r="F1391" s="144" t="s">
        <v>105</v>
      </c>
      <c r="G1391" s="145"/>
      <c r="H1391" s="89">
        <v>0</v>
      </c>
      <c r="I1391" s="59">
        <v>0</v>
      </c>
      <c r="J1391" s="59">
        <v>0</v>
      </c>
      <c r="K1391" s="59">
        <v>0</v>
      </c>
      <c r="L1391" s="59">
        <v>0</v>
      </c>
      <c r="M1391" s="59">
        <v>0</v>
      </c>
      <c r="N1391" s="59">
        <v>0</v>
      </c>
      <c r="O1391" s="59"/>
      <c r="P1391" s="59"/>
      <c r="R1391" s="89">
        <v>0</v>
      </c>
      <c r="S1391" s="59">
        <v>0</v>
      </c>
      <c r="T1391" s="59">
        <v>0</v>
      </c>
      <c r="U1391" s="59">
        <v>0</v>
      </c>
      <c r="V1391" s="59">
        <v>0</v>
      </c>
      <c r="W1391" s="59">
        <v>0</v>
      </c>
      <c r="X1391" s="59">
        <v>0</v>
      </c>
      <c r="Y1391" s="59"/>
      <c r="Z1391" s="59"/>
    </row>
    <row r="1392" spans="1:26">
      <c r="A1392" s="93" t="s">
        <v>1156</v>
      </c>
      <c r="B1392" s="93" t="s">
        <v>29</v>
      </c>
      <c r="C1392" s="93" t="s">
        <v>118</v>
      </c>
      <c r="D1392" s="93">
        <v>2015</v>
      </c>
      <c r="E1392" s="93" t="s">
        <v>82</v>
      </c>
      <c r="F1392" s="144" t="s">
        <v>106</v>
      </c>
      <c r="G1392" s="145"/>
      <c r="H1392" s="89">
        <v>0</v>
      </c>
      <c r="I1392" s="59">
        <v>0</v>
      </c>
      <c r="J1392" s="59">
        <v>0</v>
      </c>
      <c r="K1392" s="59">
        <v>0</v>
      </c>
      <c r="L1392" s="59">
        <v>0</v>
      </c>
      <c r="M1392" s="59">
        <v>0</v>
      </c>
      <c r="N1392" s="59">
        <v>0</v>
      </c>
      <c r="O1392" s="59"/>
      <c r="P1392" s="59"/>
      <c r="R1392" s="89">
        <v>0</v>
      </c>
      <c r="S1392" s="59">
        <v>0</v>
      </c>
      <c r="T1392" s="59">
        <v>0</v>
      </c>
      <c r="U1392" s="59">
        <v>0</v>
      </c>
      <c r="V1392" s="59">
        <v>0</v>
      </c>
      <c r="W1392" s="59">
        <v>0</v>
      </c>
      <c r="X1392" s="59">
        <v>0</v>
      </c>
      <c r="Y1392" s="59"/>
      <c r="Z1392" s="59"/>
    </row>
    <row r="1393" spans="1:26">
      <c r="A1393" s="93" t="s">
        <v>1157</v>
      </c>
      <c r="B1393" s="93" t="s">
        <v>29</v>
      </c>
      <c r="C1393" s="93" t="s">
        <v>118</v>
      </c>
      <c r="D1393" s="93">
        <v>2015</v>
      </c>
      <c r="E1393" s="93" t="s">
        <v>82</v>
      </c>
      <c r="F1393" s="144" t="s">
        <v>4</v>
      </c>
      <c r="G1393" s="145"/>
      <c r="H1393" s="89">
        <v>36.753772433264132</v>
      </c>
      <c r="I1393" s="59">
        <v>36.753772433264132</v>
      </c>
      <c r="J1393" s="59">
        <v>0</v>
      </c>
      <c r="K1393" s="59">
        <v>36.73709830322192</v>
      </c>
      <c r="L1393" s="59">
        <v>0</v>
      </c>
      <c r="M1393" s="59">
        <v>1.66741300422222E-2</v>
      </c>
      <c r="N1393" s="59">
        <v>0</v>
      </c>
      <c r="O1393" s="59"/>
      <c r="P1393" s="59"/>
      <c r="R1393" s="89">
        <v>33.043724210057484</v>
      </c>
      <c r="S1393" s="59">
        <v>33.043724210057484</v>
      </c>
      <c r="T1393" s="59">
        <v>0</v>
      </c>
      <c r="U1393" s="59">
        <v>33.030656762713036</v>
      </c>
      <c r="V1393" s="59">
        <v>0</v>
      </c>
      <c r="W1393" s="59">
        <v>1.3067447344444399E-2</v>
      </c>
      <c r="X1393" s="59">
        <v>0</v>
      </c>
      <c r="Y1393" s="59"/>
      <c r="Z1393" s="59"/>
    </row>
    <row r="1394" spans="1:26">
      <c r="A1394" s="93" t="s">
        <v>1159</v>
      </c>
      <c r="B1394" s="93" t="s">
        <v>29</v>
      </c>
      <c r="C1394" s="93" t="s">
        <v>118</v>
      </c>
      <c r="D1394" s="93">
        <v>2015</v>
      </c>
      <c r="E1394" s="93" t="s">
        <v>82</v>
      </c>
      <c r="F1394" s="144" t="s">
        <v>84</v>
      </c>
      <c r="G1394" s="145"/>
      <c r="H1394" s="89">
        <v>9.5431528188888899E-3</v>
      </c>
      <c r="I1394" s="59">
        <v>9.5431528188888899E-3</v>
      </c>
      <c r="J1394" s="59">
        <v>0</v>
      </c>
      <c r="K1394" s="59">
        <v>0</v>
      </c>
      <c r="L1394" s="59">
        <v>0</v>
      </c>
      <c r="M1394" s="59">
        <v>9.5431528188888899E-3</v>
      </c>
      <c r="N1394" s="59">
        <v>0</v>
      </c>
      <c r="O1394" s="59"/>
      <c r="P1394" s="59"/>
      <c r="R1394" s="89">
        <v>8.4223184833333298E-3</v>
      </c>
      <c r="S1394" s="59">
        <v>8.4223184833333298E-3</v>
      </c>
      <c r="T1394" s="59">
        <v>0</v>
      </c>
      <c r="U1394" s="59">
        <v>0</v>
      </c>
      <c r="V1394" s="59">
        <v>0</v>
      </c>
      <c r="W1394" s="59">
        <v>8.4223184833333298E-3</v>
      </c>
      <c r="X1394" s="59">
        <v>0</v>
      </c>
      <c r="Y1394" s="59"/>
      <c r="Z1394" s="59"/>
    </row>
    <row r="1395" spans="1:26">
      <c r="A1395" s="93" t="s">
        <v>1161</v>
      </c>
      <c r="B1395" s="93" t="s">
        <v>29</v>
      </c>
      <c r="C1395" s="93" t="s">
        <v>118</v>
      </c>
      <c r="D1395" s="93">
        <v>2015</v>
      </c>
      <c r="E1395" s="93" t="s">
        <v>82</v>
      </c>
      <c r="F1395" s="144" t="s">
        <v>109</v>
      </c>
      <c r="G1395" s="145"/>
      <c r="H1395" s="89">
        <v>0</v>
      </c>
      <c r="I1395" s="59">
        <v>0</v>
      </c>
      <c r="J1395" s="59">
        <v>0</v>
      </c>
      <c r="K1395" s="59">
        <v>0</v>
      </c>
      <c r="L1395" s="59">
        <v>0</v>
      </c>
      <c r="M1395" s="59">
        <v>0</v>
      </c>
      <c r="N1395" s="59">
        <v>0</v>
      </c>
      <c r="O1395" s="59"/>
      <c r="P1395" s="59"/>
      <c r="R1395" s="89">
        <v>0</v>
      </c>
      <c r="S1395" s="59">
        <v>0</v>
      </c>
      <c r="T1395" s="59">
        <v>0</v>
      </c>
      <c r="U1395" s="59">
        <v>0</v>
      </c>
      <c r="V1395" s="59">
        <v>0</v>
      </c>
      <c r="W1395" s="59">
        <v>0</v>
      </c>
      <c r="X1395" s="59">
        <v>0</v>
      </c>
      <c r="Y1395" s="59"/>
      <c r="Z1395" s="59"/>
    </row>
    <row r="1396" spans="1:26">
      <c r="A1396" s="93" t="s">
        <v>1162</v>
      </c>
      <c r="B1396" s="93" t="s">
        <v>29</v>
      </c>
      <c r="C1396" s="93" t="s">
        <v>118</v>
      </c>
      <c r="D1396" s="93">
        <v>2015</v>
      </c>
      <c r="E1396" s="93" t="s">
        <v>82</v>
      </c>
      <c r="F1396" s="144" t="s">
        <v>98</v>
      </c>
      <c r="G1396" s="145"/>
      <c r="H1396" s="89">
        <v>0</v>
      </c>
      <c r="I1396" s="59">
        <v>0</v>
      </c>
      <c r="J1396" s="59">
        <v>0</v>
      </c>
      <c r="K1396" s="59">
        <v>0</v>
      </c>
      <c r="L1396" s="59">
        <v>0</v>
      </c>
      <c r="M1396" s="59">
        <v>0</v>
      </c>
      <c r="N1396" s="59">
        <v>0</v>
      </c>
      <c r="O1396" s="59"/>
      <c r="P1396" s="59"/>
      <c r="R1396" s="89">
        <v>0</v>
      </c>
      <c r="S1396" s="59">
        <v>0</v>
      </c>
      <c r="T1396" s="59">
        <v>0</v>
      </c>
      <c r="U1396" s="59">
        <v>0</v>
      </c>
      <c r="V1396" s="59">
        <v>0</v>
      </c>
      <c r="W1396" s="59">
        <v>0</v>
      </c>
      <c r="X1396" s="59">
        <v>0</v>
      </c>
      <c r="Y1396" s="59"/>
      <c r="Z1396" s="59"/>
    </row>
    <row r="1397" spans="1:26">
      <c r="A1397" s="93" t="s">
        <v>1163</v>
      </c>
      <c r="B1397" s="93" t="s">
        <v>29</v>
      </c>
      <c r="C1397" s="93" t="s">
        <v>118</v>
      </c>
      <c r="D1397" s="93">
        <v>2015</v>
      </c>
      <c r="E1397" s="93" t="s">
        <v>82</v>
      </c>
      <c r="F1397" s="144" t="s">
        <v>100</v>
      </c>
      <c r="G1397" s="145"/>
      <c r="H1397" s="89">
        <v>0</v>
      </c>
      <c r="I1397" s="59">
        <v>0</v>
      </c>
      <c r="J1397" s="59">
        <v>0</v>
      </c>
      <c r="K1397" s="59">
        <v>0</v>
      </c>
      <c r="L1397" s="59">
        <v>0</v>
      </c>
      <c r="M1397" s="59">
        <v>0</v>
      </c>
      <c r="N1397" s="59">
        <v>0</v>
      </c>
      <c r="O1397" s="59"/>
      <c r="P1397" s="59"/>
      <c r="R1397" s="89">
        <v>0</v>
      </c>
      <c r="S1397" s="59">
        <v>0</v>
      </c>
      <c r="T1397" s="59">
        <v>0</v>
      </c>
      <c r="U1397" s="59">
        <v>0</v>
      </c>
      <c r="V1397" s="59">
        <v>0</v>
      </c>
      <c r="W1397" s="59">
        <v>0</v>
      </c>
      <c r="X1397" s="59">
        <v>0</v>
      </c>
      <c r="Y1397" s="59"/>
      <c r="Z1397" s="59"/>
    </row>
    <row r="1398" spans="1:26">
      <c r="A1398" s="93" t="s">
        <v>1164</v>
      </c>
      <c r="B1398" s="93" t="s">
        <v>29</v>
      </c>
      <c r="C1398" s="93" t="s">
        <v>118</v>
      </c>
      <c r="D1398" s="93">
        <v>2015</v>
      </c>
      <c r="E1398" s="93" t="s">
        <v>82</v>
      </c>
      <c r="F1398" s="144" t="s">
        <v>88</v>
      </c>
      <c r="G1398" s="145"/>
      <c r="H1398" s="89">
        <v>0.22979400247027776</v>
      </c>
      <c r="I1398" s="59">
        <v>0.22979400247027776</v>
      </c>
      <c r="J1398" s="59">
        <v>0</v>
      </c>
      <c r="K1398" s="59">
        <v>0.10163435874027776</v>
      </c>
      <c r="L1398" s="59">
        <v>0</v>
      </c>
      <c r="M1398" s="59">
        <v>0.12815964372999999</v>
      </c>
      <c r="N1398" s="59">
        <v>0</v>
      </c>
      <c r="O1398" s="59"/>
      <c r="P1398" s="59"/>
      <c r="R1398" s="89">
        <v>0.40825679600611148</v>
      </c>
      <c r="S1398" s="59">
        <v>0.40825679600611148</v>
      </c>
      <c r="T1398" s="59">
        <v>0</v>
      </c>
      <c r="U1398" s="59">
        <v>6.1151451494444439E-2</v>
      </c>
      <c r="V1398" s="59">
        <v>0</v>
      </c>
      <c r="W1398" s="59">
        <v>0.34710534451166702</v>
      </c>
      <c r="X1398" s="59">
        <v>0</v>
      </c>
      <c r="Y1398" s="59"/>
      <c r="Z1398" s="59"/>
    </row>
    <row r="1399" spans="1:26">
      <c r="A1399" s="93" t="s">
        <v>1166</v>
      </c>
      <c r="B1399" s="93" t="s">
        <v>29</v>
      </c>
      <c r="C1399" s="93" t="s">
        <v>118</v>
      </c>
      <c r="D1399" s="93">
        <v>2015</v>
      </c>
      <c r="E1399" s="93" t="s">
        <v>82</v>
      </c>
      <c r="F1399" s="144" t="s">
        <v>89</v>
      </c>
      <c r="G1399" s="145"/>
      <c r="H1399" s="89">
        <v>6.9826485343238893</v>
      </c>
      <c r="I1399" s="59">
        <v>6.9826485343238893</v>
      </c>
      <c r="J1399" s="59">
        <v>0</v>
      </c>
      <c r="K1399" s="59">
        <v>6.9826485343238893</v>
      </c>
      <c r="L1399" s="59">
        <v>0</v>
      </c>
      <c r="M1399" s="59">
        <v>0</v>
      </c>
      <c r="N1399" s="59">
        <v>0</v>
      </c>
      <c r="O1399" s="59"/>
      <c r="P1399" s="59"/>
      <c r="R1399" s="89">
        <v>5.0942386026580539</v>
      </c>
      <c r="S1399" s="59">
        <v>5.0942386026580539</v>
      </c>
      <c r="T1399" s="59">
        <v>0</v>
      </c>
      <c r="U1399" s="59">
        <v>5.0942386026580548</v>
      </c>
      <c r="V1399" s="59">
        <v>0</v>
      </c>
      <c r="W1399" s="59">
        <v>0</v>
      </c>
      <c r="X1399" s="59">
        <v>0</v>
      </c>
      <c r="Y1399" s="59"/>
      <c r="Z1399" s="59"/>
    </row>
    <row r="1400" spans="1:26">
      <c r="A1400" s="93" t="s">
        <v>1169</v>
      </c>
      <c r="B1400" s="93" t="s">
        <v>31</v>
      </c>
      <c r="C1400" s="93" t="s">
        <v>118</v>
      </c>
      <c r="D1400" s="93">
        <v>2015</v>
      </c>
      <c r="E1400" s="93" t="s">
        <v>82</v>
      </c>
      <c r="F1400" s="144" t="s">
        <v>8</v>
      </c>
      <c r="G1400" s="145"/>
      <c r="H1400" s="89">
        <v>222.36302355068301</v>
      </c>
      <c r="I1400" s="59">
        <v>210.77495095628663</v>
      </c>
      <c r="J1400" s="59">
        <v>11.588072594396394</v>
      </c>
      <c r="K1400" s="59">
        <v>176.97900761865691</v>
      </c>
      <c r="L1400" s="59">
        <v>9.9125387177633328</v>
      </c>
      <c r="M1400" s="59">
        <v>33.795943337629723</v>
      </c>
      <c r="N1400" s="59">
        <v>1.6755338766330601</v>
      </c>
      <c r="O1400" s="59"/>
      <c r="P1400" s="59"/>
      <c r="R1400" s="89">
        <v>192.48138776317197</v>
      </c>
      <c r="S1400" s="59">
        <v>161.79298855158476</v>
      </c>
      <c r="T1400" s="59">
        <v>30.68839921158721</v>
      </c>
      <c r="U1400" s="59">
        <v>132.78920573804334</v>
      </c>
      <c r="V1400" s="59">
        <v>26.499564520004711</v>
      </c>
      <c r="W1400" s="59">
        <v>29.766246364806719</v>
      </c>
      <c r="X1400" s="59">
        <v>4.1888346915824997</v>
      </c>
      <c r="Y1400" s="59"/>
      <c r="Z1400" s="59"/>
    </row>
    <row r="1401" spans="1:26">
      <c r="A1401" s="93" t="s">
        <v>1171</v>
      </c>
      <c r="B1401" s="93" t="s">
        <v>31</v>
      </c>
      <c r="C1401" s="93" t="s">
        <v>118</v>
      </c>
      <c r="D1401" s="93">
        <v>2015</v>
      </c>
      <c r="E1401" s="93" t="s">
        <v>82</v>
      </c>
      <c r="F1401" s="144" t="s">
        <v>2</v>
      </c>
      <c r="G1401" s="145"/>
      <c r="H1401" s="89">
        <v>98.120964765766729</v>
      </c>
      <c r="I1401" s="59">
        <v>98.120964765766729</v>
      </c>
      <c r="J1401" s="59">
        <v>0</v>
      </c>
      <c r="K1401" s="59">
        <v>69.987138798941174</v>
      </c>
      <c r="L1401" s="59">
        <v>0</v>
      </c>
      <c r="M1401" s="59">
        <v>28.133825966825551</v>
      </c>
      <c r="N1401" s="59">
        <v>0</v>
      </c>
      <c r="O1401" s="59"/>
      <c r="P1401" s="59"/>
      <c r="R1401" s="89">
        <v>78.087037638740384</v>
      </c>
      <c r="S1401" s="59">
        <v>78.087037638740384</v>
      </c>
      <c r="T1401" s="59">
        <v>0</v>
      </c>
      <c r="U1401" s="59">
        <v>54.013119312813586</v>
      </c>
      <c r="V1401" s="59">
        <v>0</v>
      </c>
      <c r="W1401" s="59">
        <v>24.612662723566991</v>
      </c>
      <c r="X1401" s="59">
        <v>0</v>
      </c>
      <c r="Y1401" s="59"/>
      <c r="Z1401" s="59"/>
    </row>
    <row r="1402" spans="1:26">
      <c r="A1402" s="93" t="s">
        <v>1173</v>
      </c>
      <c r="B1402" s="93" t="s">
        <v>31</v>
      </c>
      <c r="C1402" s="93" t="s">
        <v>118</v>
      </c>
      <c r="D1402" s="93">
        <v>2015</v>
      </c>
      <c r="E1402" s="93" t="s">
        <v>82</v>
      </c>
      <c r="F1402" s="144" t="s">
        <v>3</v>
      </c>
      <c r="G1402" s="145"/>
      <c r="H1402" s="89">
        <v>18.7261298904711</v>
      </c>
      <c r="I1402" s="59">
        <v>18.7261298904711</v>
      </c>
      <c r="J1402" s="59">
        <v>0</v>
      </c>
      <c r="K1402" s="59">
        <v>15.26113279174249</v>
      </c>
      <c r="L1402" s="59">
        <v>0</v>
      </c>
      <c r="M1402" s="59">
        <v>3.4649970987286101</v>
      </c>
      <c r="N1402" s="59">
        <v>0</v>
      </c>
      <c r="O1402" s="59"/>
      <c r="P1402" s="59"/>
      <c r="R1402" s="89">
        <v>15.002216953211946</v>
      </c>
      <c r="S1402" s="59">
        <v>15.002216953211946</v>
      </c>
      <c r="T1402" s="59">
        <v>0</v>
      </c>
      <c r="U1402" s="59">
        <v>12.139813141423335</v>
      </c>
      <c r="V1402" s="59">
        <v>0</v>
      </c>
      <c r="W1402" s="59">
        <v>2.9325973292738898</v>
      </c>
      <c r="X1402" s="59">
        <v>0</v>
      </c>
      <c r="Y1402" s="59"/>
      <c r="Z1402" s="59"/>
    </row>
    <row r="1403" spans="1:26">
      <c r="A1403" s="93" t="s">
        <v>1175</v>
      </c>
      <c r="B1403" s="93" t="s">
        <v>31</v>
      </c>
      <c r="C1403" s="93" t="s">
        <v>118</v>
      </c>
      <c r="D1403" s="93">
        <v>2015</v>
      </c>
      <c r="E1403" s="93" t="s">
        <v>82</v>
      </c>
      <c r="F1403" s="144" t="s">
        <v>5</v>
      </c>
      <c r="G1403" s="145"/>
      <c r="H1403" s="89">
        <v>47.710628975581891</v>
      </c>
      <c r="I1403" s="59">
        <v>47.710628975581891</v>
      </c>
      <c r="J1403" s="59">
        <v>0</v>
      </c>
      <c r="K1403" s="59">
        <v>47.692449850074389</v>
      </c>
      <c r="L1403" s="59">
        <v>0</v>
      </c>
      <c r="M1403" s="59">
        <v>1.8179125507500001E-2</v>
      </c>
      <c r="N1403" s="59">
        <v>0</v>
      </c>
      <c r="O1403" s="59"/>
      <c r="P1403" s="59"/>
      <c r="R1403" s="89">
        <v>32.632933514665815</v>
      </c>
      <c r="S1403" s="59">
        <v>32.632933514665815</v>
      </c>
      <c r="T1403" s="59">
        <v>0</v>
      </c>
      <c r="U1403" s="59">
        <v>32.716704461357764</v>
      </c>
      <c r="V1403" s="59">
        <v>0</v>
      </c>
      <c r="W1403" s="59">
        <v>1.39947651644444E-2</v>
      </c>
      <c r="X1403" s="59">
        <v>0</v>
      </c>
      <c r="Y1403" s="59"/>
      <c r="Z1403" s="59"/>
    </row>
    <row r="1404" spans="1:26">
      <c r="A1404" s="93" t="s">
        <v>1177</v>
      </c>
      <c r="B1404" s="93" t="s">
        <v>31</v>
      </c>
      <c r="C1404" s="93" t="s">
        <v>118</v>
      </c>
      <c r="D1404" s="93">
        <v>2015</v>
      </c>
      <c r="E1404" s="93" t="s">
        <v>82</v>
      </c>
      <c r="F1404" s="144" t="s">
        <v>6</v>
      </c>
      <c r="G1404" s="145"/>
      <c r="H1404" s="89">
        <v>19.158457354851954</v>
      </c>
      <c r="I1404" s="59">
        <v>7.5703847604555587</v>
      </c>
      <c r="J1404" s="59">
        <v>11.588072594396394</v>
      </c>
      <c r="K1404" s="59">
        <v>6.7442271750088922</v>
      </c>
      <c r="L1404" s="59">
        <v>9.9125387177633328</v>
      </c>
      <c r="M1404" s="59">
        <v>0.82615758544666651</v>
      </c>
      <c r="N1404" s="59">
        <v>1.6755338766330601</v>
      </c>
      <c r="O1404" s="59"/>
      <c r="P1404" s="59"/>
      <c r="R1404" s="89">
        <v>36.271428814707207</v>
      </c>
      <c r="S1404" s="59">
        <v>5.5830296031199946</v>
      </c>
      <c r="T1404" s="59">
        <v>30.68839921158721</v>
      </c>
      <c r="U1404" s="59">
        <v>4.7726509452138837</v>
      </c>
      <c r="V1404" s="59">
        <v>26.499564520004711</v>
      </c>
      <c r="W1404" s="59">
        <v>0.81037865790611063</v>
      </c>
      <c r="X1404" s="59">
        <v>4.1888346915824997</v>
      </c>
      <c r="Y1404" s="59"/>
      <c r="Z1404" s="59"/>
    </row>
    <row r="1405" spans="1:26">
      <c r="A1405" s="93" t="s">
        <v>1179</v>
      </c>
      <c r="B1405" s="93" t="s">
        <v>31</v>
      </c>
      <c r="C1405" s="93" t="s">
        <v>118</v>
      </c>
      <c r="D1405" s="93">
        <v>2015</v>
      </c>
      <c r="E1405" s="93" t="s">
        <v>82</v>
      </c>
      <c r="F1405" s="144" t="s">
        <v>12</v>
      </c>
      <c r="G1405" s="145"/>
      <c r="H1405" s="89">
        <v>2.7453552356125028</v>
      </c>
      <c r="I1405" s="59">
        <v>2.7453552356125028</v>
      </c>
      <c r="J1405" s="59">
        <v>0</v>
      </c>
      <c r="K1405" s="59">
        <v>1.6229399512433331</v>
      </c>
      <c r="L1405" s="59">
        <v>0</v>
      </c>
      <c r="M1405" s="59">
        <v>1.1224152843691699</v>
      </c>
      <c r="N1405" s="59">
        <v>0</v>
      </c>
      <c r="O1405" s="59"/>
      <c r="P1405" s="59"/>
      <c r="R1405" s="89">
        <v>2.4524110622772217</v>
      </c>
      <c r="S1405" s="59">
        <v>2.4524110622772217</v>
      </c>
      <c r="T1405" s="59">
        <v>0</v>
      </c>
      <c r="U1405" s="59">
        <v>1.4640626715494438</v>
      </c>
      <c r="V1405" s="59">
        <v>0</v>
      </c>
      <c r="W1405" s="59">
        <v>0.98834839072777803</v>
      </c>
      <c r="X1405" s="59">
        <v>0</v>
      </c>
      <c r="Y1405" s="59"/>
      <c r="Z1405" s="59"/>
    </row>
    <row r="1406" spans="1:26">
      <c r="A1406" s="93" t="s">
        <v>1181</v>
      </c>
      <c r="B1406" s="93" t="s">
        <v>31</v>
      </c>
      <c r="C1406" s="93" t="s">
        <v>118</v>
      </c>
      <c r="D1406" s="93">
        <v>2015</v>
      </c>
      <c r="E1406" s="93" t="s">
        <v>82</v>
      </c>
      <c r="F1406" s="144" t="s">
        <v>105</v>
      </c>
      <c r="G1406" s="145"/>
      <c r="H1406" s="89">
        <v>0</v>
      </c>
      <c r="I1406" s="59">
        <v>0</v>
      </c>
      <c r="J1406" s="59">
        <v>0</v>
      </c>
      <c r="K1406" s="59">
        <v>0</v>
      </c>
      <c r="L1406" s="59">
        <v>0</v>
      </c>
      <c r="M1406" s="59">
        <v>0</v>
      </c>
      <c r="N1406" s="59">
        <v>0</v>
      </c>
      <c r="O1406" s="59"/>
      <c r="P1406" s="59"/>
      <c r="R1406" s="89">
        <v>0</v>
      </c>
      <c r="S1406" s="59">
        <v>0</v>
      </c>
      <c r="T1406" s="59">
        <v>0</v>
      </c>
      <c r="U1406" s="59">
        <v>0</v>
      </c>
      <c r="V1406" s="59">
        <v>0</v>
      </c>
      <c r="W1406" s="59">
        <v>0</v>
      </c>
      <c r="X1406" s="59">
        <v>0</v>
      </c>
      <c r="Y1406" s="59"/>
      <c r="Z1406" s="59"/>
    </row>
    <row r="1407" spans="1:26">
      <c r="A1407" s="93" t="s">
        <v>1183</v>
      </c>
      <c r="B1407" s="93" t="s">
        <v>31</v>
      </c>
      <c r="C1407" s="93" t="s">
        <v>118</v>
      </c>
      <c r="D1407" s="93">
        <v>2015</v>
      </c>
      <c r="E1407" s="93" t="s">
        <v>82</v>
      </c>
      <c r="F1407" s="144" t="s">
        <v>106</v>
      </c>
      <c r="G1407" s="145"/>
      <c r="H1407" s="89">
        <v>0</v>
      </c>
      <c r="I1407" s="59">
        <v>0</v>
      </c>
      <c r="J1407" s="59">
        <v>0</v>
      </c>
      <c r="K1407" s="59">
        <v>0</v>
      </c>
      <c r="L1407" s="59">
        <v>0</v>
      </c>
      <c r="M1407" s="59">
        <v>0</v>
      </c>
      <c r="N1407" s="59">
        <v>0</v>
      </c>
      <c r="O1407" s="59"/>
      <c r="P1407" s="59"/>
      <c r="R1407" s="89">
        <v>0</v>
      </c>
      <c r="S1407" s="59">
        <v>0</v>
      </c>
      <c r="T1407" s="59">
        <v>0</v>
      </c>
      <c r="U1407" s="59">
        <v>0</v>
      </c>
      <c r="V1407" s="59">
        <v>0</v>
      </c>
      <c r="W1407" s="59">
        <v>0</v>
      </c>
      <c r="X1407" s="59">
        <v>0</v>
      </c>
      <c r="Y1407" s="59"/>
      <c r="Z1407" s="59"/>
    </row>
    <row r="1408" spans="1:26">
      <c r="A1408" s="93" t="s">
        <v>1184</v>
      </c>
      <c r="B1408" s="93" t="s">
        <v>31</v>
      </c>
      <c r="C1408" s="93" t="s">
        <v>118</v>
      </c>
      <c r="D1408" s="93">
        <v>2015</v>
      </c>
      <c r="E1408" s="93" t="s">
        <v>82</v>
      </c>
      <c r="F1408" s="144" t="s">
        <v>4</v>
      </c>
      <c r="G1408" s="145"/>
      <c r="H1408" s="89">
        <v>13.651627985707519</v>
      </c>
      <c r="I1408" s="59">
        <v>13.651627985707519</v>
      </c>
      <c r="J1408" s="59">
        <v>0</v>
      </c>
      <c r="K1408" s="59">
        <v>13.61207023656724</v>
      </c>
      <c r="L1408" s="59">
        <v>0</v>
      </c>
      <c r="M1408" s="59">
        <v>3.9557749140277799E-2</v>
      </c>
      <c r="N1408" s="59">
        <v>0</v>
      </c>
      <c r="O1408" s="59"/>
      <c r="P1408" s="59"/>
      <c r="R1408" s="89">
        <v>11.864887431573329</v>
      </c>
      <c r="S1408" s="59">
        <v>11.864887431573329</v>
      </c>
      <c r="T1408" s="59">
        <v>0</v>
      </c>
      <c r="U1408" s="59">
        <v>11.864577637996939</v>
      </c>
      <c r="V1408" s="59">
        <v>0</v>
      </c>
      <c r="W1408" s="59">
        <v>3.1825076918055598E-2</v>
      </c>
      <c r="X1408" s="59">
        <v>0</v>
      </c>
      <c r="Y1408" s="59"/>
      <c r="Z1408" s="59"/>
    </row>
    <row r="1409" spans="1:26">
      <c r="A1409" s="93" t="s">
        <v>1186</v>
      </c>
      <c r="B1409" s="93" t="s">
        <v>31</v>
      </c>
      <c r="C1409" s="93" t="s">
        <v>118</v>
      </c>
      <c r="D1409" s="93">
        <v>2015</v>
      </c>
      <c r="E1409" s="93" t="s">
        <v>82</v>
      </c>
      <c r="F1409" s="144" t="s">
        <v>84</v>
      </c>
      <c r="G1409" s="145"/>
      <c r="H1409" s="89">
        <v>8.4649727085833307E-2</v>
      </c>
      <c r="I1409" s="59">
        <v>8.4649727085833307E-2</v>
      </c>
      <c r="J1409" s="59">
        <v>0</v>
      </c>
      <c r="K1409" s="59">
        <v>0</v>
      </c>
      <c r="L1409" s="59">
        <v>0</v>
      </c>
      <c r="M1409" s="59">
        <v>8.4649727085833307E-2</v>
      </c>
      <c r="N1409" s="59">
        <v>0</v>
      </c>
      <c r="O1409" s="59"/>
      <c r="P1409" s="59"/>
      <c r="R1409" s="89">
        <v>7.67401513938889E-2</v>
      </c>
      <c r="S1409" s="59">
        <v>7.67401513938889E-2</v>
      </c>
      <c r="T1409" s="59">
        <v>0</v>
      </c>
      <c r="U1409" s="59">
        <v>0</v>
      </c>
      <c r="V1409" s="59">
        <v>0</v>
      </c>
      <c r="W1409" s="59">
        <v>7.67401513938889E-2</v>
      </c>
      <c r="X1409" s="59">
        <v>0</v>
      </c>
      <c r="Y1409" s="59"/>
      <c r="Z1409" s="59"/>
    </row>
    <row r="1410" spans="1:26">
      <c r="A1410" s="93" t="s">
        <v>1188</v>
      </c>
      <c r="B1410" s="93" t="s">
        <v>31</v>
      </c>
      <c r="C1410" s="93" t="s">
        <v>118</v>
      </c>
      <c r="D1410" s="93">
        <v>2015</v>
      </c>
      <c r="E1410" s="93" t="s">
        <v>82</v>
      </c>
      <c r="F1410" s="144" t="s">
        <v>109</v>
      </c>
      <c r="G1410" s="145"/>
      <c r="H1410" s="89">
        <v>0</v>
      </c>
      <c r="I1410" s="59">
        <v>0</v>
      </c>
      <c r="J1410" s="59">
        <v>0</v>
      </c>
      <c r="K1410" s="59">
        <v>0</v>
      </c>
      <c r="L1410" s="59">
        <v>0</v>
      </c>
      <c r="M1410" s="59">
        <v>0</v>
      </c>
      <c r="N1410" s="59">
        <v>0</v>
      </c>
      <c r="O1410" s="59"/>
      <c r="P1410" s="59"/>
      <c r="R1410" s="89">
        <v>0</v>
      </c>
      <c r="S1410" s="59">
        <v>0</v>
      </c>
      <c r="T1410" s="59">
        <v>0</v>
      </c>
      <c r="U1410" s="59">
        <v>0</v>
      </c>
      <c r="V1410" s="59">
        <v>0</v>
      </c>
      <c r="W1410" s="59">
        <v>0</v>
      </c>
      <c r="X1410" s="59">
        <v>0</v>
      </c>
      <c r="Y1410" s="59"/>
      <c r="Z1410" s="59"/>
    </row>
    <row r="1411" spans="1:26">
      <c r="A1411" s="93" t="s">
        <v>1189</v>
      </c>
      <c r="B1411" s="93" t="s">
        <v>31</v>
      </c>
      <c r="C1411" s="93" t="s">
        <v>118</v>
      </c>
      <c r="D1411" s="93">
        <v>2015</v>
      </c>
      <c r="E1411" s="93" t="s">
        <v>82</v>
      </c>
      <c r="F1411" s="144" t="s">
        <v>98</v>
      </c>
      <c r="G1411" s="145"/>
      <c r="H1411" s="89">
        <v>0</v>
      </c>
      <c r="I1411" s="59">
        <v>0</v>
      </c>
      <c r="J1411" s="59">
        <v>0</v>
      </c>
      <c r="K1411" s="59">
        <v>0</v>
      </c>
      <c r="L1411" s="59">
        <v>0</v>
      </c>
      <c r="M1411" s="59">
        <v>0</v>
      </c>
      <c r="N1411" s="59">
        <v>0</v>
      </c>
      <c r="O1411" s="59"/>
      <c r="P1411" s="59"/>
      <c r="R1411" s="89">
        <v>0</v>
      </c>
      <c r="S1411" s="59">
        <v>0</v>
      </c>
      <c r="T1411" s="59">
        <v>0</v>
      </c>
      <c r="U1411" s="59">
        <v>0</v>
      </c>
      <c r="V1411" s="59">
        <v>0</v>
      </c>
      <c r="W1411" s="59">
        <v>0</v>
      </c>
      <c r="X1411" s="59">
        <v>0</v>
      </c>
      <c r="Y1411" s="59"/>
      <c r="Z1411" s="59"/>
    </row>
    <row r="1412" spans="1:26">
      <c r="A1412" s="93" t="s">
        <v>1190</v>
      </c>
      <c r="B1412" s="93" t="s">
        <v>31</v>
      </c>
      <c r="C1412" s="93" t="s">
        <v>118</v>
      </c>
      <c r="D1412" s="93">
        <v>2015</v>
      </c>
      <c r="E1412" s="93" t="s">
        <v>82</v>
      </c>
      <c r="F1412" s="144" t="s">
        <v>100</v>
      </c>
      <c r="G1412" s="145"/>
      <c r="H1412" s="89">
        <v>0</v>
      </c>
      <c r="I1412" s="59">
        <v>0</v>
      </c>
      <c r="J1412" s="59">
        <v>0</v>
      </c>
      <c r="K1412" s="59">
        <v>0</v>
      </c>
      <c r="L1412" s="59">
        <v>0</v>
      </c>
      <c r="M1412" s="59">
        <v>0</v>
      </c>
      <c r="N1412" s="59">
        <v>0</v>
      </c>
      <c r="O1412" s="59"/>
      <c r="P1412" s="59"/>
      <c r="R1412" s="89">
        <v>0</v>
      </c>
      <c r="S1412" s="59">
        <v>0</v>
      </c>
      <c r="T1412" s="59">
        <v>0</v>
      </c>
      <c r="U1412" s="59">
        <v>0</v>
      </c>
      <c r="V1412" s="59">
        <v>0</v>
      </c>
      <c r="W1412" s="59">
        <v>0</v>
      </c>
      <c r="X1412" s="59">
        <v>0</v>
      </c>
      <c r="Y1412" s="59"/>
      <c r="Z1412" s="59"/>
    </row>
    <row r="1413" spans="1:26">
      <c r="A1413" s="93" t="s">
        <v>1191</v>
      </c>
      <c r="B1413" s="93" t="s">
        <v>31</v>
      </c>
      <c r="C1413" s="93" t="s">
        <v>118</v>
      </c>
      <c r="D1413" s="93">
        <v>2015</v>
      </c>
      <c r="E1413" s="93" t="s">
        <v>82</v>
      </c>
      <c r="F1413" s="144" t="s">
        <v>88</v>
      </c>
      <c r="G1413" s="145"/>
      <c r="H1413" s="89">
        <v>0.43653509938277651</v>
      </c>
      <c r="I1413" s="59">
        <v>0.43653509938277651</v>
      </c>
      <c r="J1413" s="59">
        <v>0</v>
      </c>
      <c r="K1413" s="59">
        <v>0.33037429885694353</v>
      </c>
      <c r="L1413" s="59">
        <v>0</v>
      </c>
      <c r="M1413" s="59">
        <v>0.106160800525833</v>
      </c>
      <c r="N1413" s="59">
        <v>0</v>
      </c>
      <c r="O1413" s="59"/>
      <c r="P1413" s="59"/>
      <c r="R1413" s="89">
        <v>0.59373514687333273</v>
      </c>
      <c r="S1413" s="59">
        <v>0.59373514687333273</v>
      </c>
      <c r="T1413" s="59">
        <v>0</v>
      </c>
      <c r="U1413" s="59">
        <v>0.29406940833305534</v>
      </c>
      <c r="V1413" s="59">
        <v>0</v>
      </c>
      <c r="W1413" s="59">
        <v>0.29969926985583301</v>
      </c>
      <c r="X1413" s="59">
        <v>0</v>
      </c>
      <c r="Y1413" s="59"/>
      <c r="Z1413" s="59"/>
    </row>
    <row r="1414" spans="1:26">
      <c r="A1414" s="93" t="s">
        <v>1193</v>
      </c>
      <c r="B1414" s="93" t="s">
        <v>31</v>
      </c>
      <c r="C1414" s="93" t="s">
        <v>118</v>
      </c>
      <c r="D1414" s="93">
        <v>2015</v>
      </c>
      <c r="E1414" s="93" t="s">
        <v>82</v>
      </c>
      <c r="F1414" s="144" t="s">
        <v>89</v>
      </c>
      <c r="G1414" s="145"/>
      <c r="H1414" s="89">
        <v>21.728674516223052</v>
      </c>
      <c r="I1414" s="59">
        <v>21.728674516223052</v>
      </c>
      <c r="J1414" s="59">
        <v>0</v>
      </c>
      <c r="K1414" s="59">
        <v>21.728674516223052</v>
      </c>
      <c r="L1414" s="59">
        <v>0</v>
      </c>
      <c r="M1414" s="59">
        <v>0</v>
      </c>
      <c r="N1414" s="59">
        <v>0</v>
      </c>
      <c r="O1414" s="59"/>
      <c r="P1414" s="59"/>
      <c r="R1414" s="89">
        <v>15.499997049728339</v>
      </c>
      <c r="S1414" s="59">
        <v>15.499997049728339</v>
      </c>
      <c r="T1414" s="59">
        <v>0</v>
      </c>
      <c r="U1414" s="59">
        <v>15.524208159354449</v>
      </c>
      <c r="V1414" s="59">
        <v>0</v>
      </c>
      <c r="W1414" s="59">
        <v>0</v>
      </c>
      <c r="X1414" s="59">
        <v>0</v>
      </c>
      <c r="Y1414" s="59"/>
      <c r="Z1414" s="59"/>
    </row>
    <row r="1415" spans="1:26">
      <c r="A1415" s="93" t="s">
        <v>1196</v>
      </c>
      <c r="B1415" s="93" t="s">
        <v>33</v>
      </c>
      <c r="C1415" s="93" t="s">
        <v>118</v>
      </c>
      <c r="D1415" s="93">
        <v>2015</v>
      </c>
      <c r="E1415" s="93" t="s">
        <v>82</v>
      </c>
      <c r="F1415" s="144" t="s">
        <v>8</v>
      </c>
      <c r="G1415" s="145"/>
      <c r="H1415" s="89">
        <v>511.69502680826122</v>
      </c>
      <c r="I1415" s="59">
        <v>492.63381867358652</v>
      </c>
      <c r="J1415" s="59">
        <v>19.061208134674729</v>
      </c>
      <c r="K1415" s="59">
        <v>429.26072907564958</v>
      </c>
      <c r="L1415" s="59">
        <v>18.23394667476834</v>
      </c>
      <c r="M1415" s="59">
        <v>63.373089597936932</v>
      </c>
      <c r="N1415" s="59">
        <v>0.827261459906389</v>
      </c>
      <c r="O1415" s="59"/>
      <c r="P1415" s="59"/>
      <c r="R1415" s="89">
        <v>423.68639337947343</v>
      </c>
      <c r="S1415" s="59">
        <v>384.30201138161374</v>
      </c>
      <c r="T1415" s="59">
        <v>39.384381997859698</v>
      </c>
      <c r="U1415" s="59">
        <v>326.95001140817021</v>
      </c>
      <c r="V1415" s="59">
        <v>37.316228348093588</v>
      </c>
      <c r="W1415" s="59">
        <v>57.351999973443526</v>
      </c>
      <c r="X1415" s="59">
        <v>2.0681536497661099</v>
      </c>
      <c r="Y1415" s="59"/>
      <c r="Z1415" s="59"/>
    </row>
    <row r="1416" spans="1:26">
      <c r="A1416" s="93" t="s">
        <v>1198</v>
      </c>
      <c r="B1416" s="93" t="s">
        <v>33</v>
      </c>
      <c r="C1416" s="93" t="s">
        <v>118</v>
      </c>
      <c r="D1416" s="93">
        <v>2015</v>
      </c>
      <c r="E1416" s="93" t="s">
        <v>82</v>
      </c>
      <c r="F1416" s="144" t="s">
        <v>2</v>
      </c>
      <c r="G1416" s="145"/>
      <c r="H1416" s="89">
        <v>217.68456099800881</v>
      </c>
      <c r="I1416" s="59">
        <v>217.68456099800881</v>
      </c>
      <c r="J1416" s="59">
        <v>0</v>
      </c>
      <c r="K1416" s="59">
        <v>173.15783931428183</v>
      </c>
      <c r="L1416" s="59">
        <v>0</v>
      </c>
      <c r="M1416" s="59">
        <v>44.526721683726961</v>
      </c>
      <c r="N1416" s="59">
        <v>0</v>
      </c>
      <c r="O1416" s="59"/>
      <c r="P1416" s="59"/>
      <c r="R1416" s="89">
        <v>172.68906459494664</v>
      </c>
      <c r="S1416" s="59">
        <v>172.68906459494664</v>
      </c>
      <c r="T1416" s="59">
        <v>0</v>
      </c>
      <c r="U1416" s="59">
        <v>132.70055614104612</v>
      </c>
      <c r="V1416" s="59">
        <v>0</v>
      </c>
      <c r="W1416" s="59">
        <v>39.988508453900522</v>
      </c>
      <c r="X1416" s="59">
        <v>0</v>
      </c>
      <c r="Y1416" s="59"/>
      <c r="Z1416" s="59"/>
    </row>
    <row r="1417" spans="1:26">
      <c r="A1417" s="93" t="s">
        <v>1200</v>
      </c>
      <c r="B1417" s="93" t="s">
        <v>33</v>
      </c>
      <c r="C1417" s="93" t="s">
        <v>118</v>
      </c>
      <c r="D1417" s="93">
        <v>2015</v>
      </c>
      <c r="E1417" s="93" t="s">
        <v>82</v>
      </c>
      <c r="F1417" s="144" t="s">
        <v>3</v>
      </c>
      <c r="G1417" s="145"/>
      <c r="H1417" s="89">
        <v>34.482346076255581</v>
      </c>
      <c r="I1417" s="59">
        <v>34.482346076255581</v>
      </c>
      <c r="J1417" s="59">
        <v>0</v>
      </c>
      <c r="K1417" s="59">
        <v>29.243572513085578</v>
      </c>
      <c r="L1417" s="59">
        <v>0</v>
      </c>
      <c r="M1417" s="59">
        <v>5.2387735631699996</v>
      </c>
      <c r="N1417" s="59">
        <v>0</v>
      </c>
      <c r="O1417" s="59"/>
      <c r="P1417" s="59"/>
      <c r="R1417" s="89">
        <v>26.850384142759999</v>
      </c>
      <c r="S1417" s="59">
        <v>26.850384142759999</v>
      </c>
      <c r="T1417" s="59">
        <v>0</v>
      </c>
      <c r="U1417" s="59">
        <v>22.29967098818361</v>
      </c>
      <c r="V1417" s="59">
        <v>0</v>
      </c>
      <c r="W1417" s="59">
        <v>4.5507131545763899</v>
      </c>
      <c r="X1417" s="59">
        <v>0</v>
      </c>
      <c r="Y1417" s="59"/>
      <c r="Z1417" s="59"/>
    </row>
    <row r="1418" spans="1:26">
      <c r="A1418" s="93" t="s">
        <v>1202</v>
      </c>
      <c r="B1418" s="93" t="s">
        <v>33</v>
      </c>
      <c r="C1418" s="93" t="s">
        <v>118</v>
      </c>
      <c r="D1418" s="93">
        <v>2015</v>
      </c>
      <c r="E1418" s="93" t="s">
        <v>82</v>
      </c>
      <c r="F1418" s="144" t="s">
        <v>5</v>
      </c>
      <c r="G1418" s="145"/>
      <c r="H1418" s="89">
        <v>96.664226867790831</v>
      </c>
      <c r="I1418" s="59">
        <v>96.664226867790831</v>
      </c>
      <c r="J1418" s="59">
        <v>0</v>
      </c>
      <c r="K1418" s="59">
        <v>96.617045706925552</v>
      </c>
      <c r="L1418" s="59">
        <v>0</v>
      </c>
      <c r="M1418" s="59">
        <v>4.7181160865277801E-2</v>
      </c>
      <c r="N1418" s="59">
        <v>0</v>
      </c>
      <c r="O1418" s="59"/>
      <c r="P1418" s="59"/>
      <c r="R1418" s="89">
        <v>67.01107710715047</v>
      </c>
      <c r="S1418" s="59">
        <v>67.01107710715047</v>
      </c>
      <c r="T1418" s="59">
        <v>0</v>
      </c>
      <c r="U1418" s="59">
        <v>66.97382119530964</v>
      </c>
      <c r="V1418" s="59">
        <v>0</v>
      </c>
      <c r="W1418" s="59">
        <v>3.7255911840833301E-2</v>
      </c>
      <c r="X1418" s="59">
        <v>0</v>
      </c>
      <c r="Y1418" s="59"/>
      <c r="Z1418" s="59"/>
    </row>
    <row r="1419" spans="1:26">
      <c r="A1419" s="93" t="s">
        <v>1204</v>
      </c>
      <c r="B1419" s="93" t="s">
        <v>33</v>
      </c>
      <c r="C1419" s="93" t="s">
        <v>118</v>
      </c>
      <c r="D1419" s="93">
        <v>2015</v>
      </c>
      <c r="E1419" s="93" t="s">
        <v>82</v>
      </c>
      <c r="F1419" s="144" t="s">
        <v>6</v>
      </c>
      <c r="G1419" s="145"/>
      <c r="H1419" s="89">
        <v>35.207839092546386</v>
      </c>
      <c r="I1419" s="59">
        <v>16.146630957871658</v>
      </c>
      <c r="J1419" s="59">
        <v>19.061208134674729</v>
      </c>
      <c r="K1419" s="59">
        <v>14.783110202719712</v>
      </c>
      <c r="L1419" s="59">
        <v>18.23394667476834</v>
      </c>
      <c r="M1419" s="59">
        <v>1.3635207551519468</v>
      </c>
      <c r="N1419" s="59">
        <v>0.827261459906389</v>
      </c>
      <c r="O1419" s="59"/>
      <c r="P1419" s="59"/>
      <c r="R1419" s="89">
        <v>51.174937974612469</v>
      </c>
      <c r="S1419" s="59">
        <v>11.790555976752772</v>
      </c>
      <c r="T1419" s="59">
        <v>39.384381997859698</v>
      </c>
      <c r="U1419" s="59">
        <v>10.408305125203331</v>
      </c>
      <c r="V1419" s="59">
        <v>37.316228348093588</v>
      </c>
      <c r="W1419" s="59">
        <v>1.3822508515494421</v>
      </c>
      <c r="X1419" s="59">
        <v>2.0681536497661099</v>
      </c>
      <c r="Y1419" s="59"/>
      <c r="Z1419" s="59"/>
    </row>
    <row r="1420" spans="1:26">
      <c r="A1420" s="93" t="s">
        <v>1206</v>
      </c>
      <c r="B1420" s="93" t="s">
        <v>33</v>
      </c>
      <c r="C1420" s="93" t="s">
        <v>118</v>
      </c>
      <c r="D1420" s="93">
        <v>2015</v>
      </c>
      <c r="E1420" s="93" t="s">
        <v>82</v>
      </c>
      <c r="F1420" s="144" t="s">
        <v>12</v>
      </c>
      <c r="G1420" s="145"/>
      <c r="H1420" s="89">
        <v>58.691866347023293</v>
      </c>
      <c r="I1420" s="59">
        <v>58.691866347023293</v>
      </c>
      <c r="J1420" s="59">
        <v>0</v>
      </c>
      <c r="K1420" s="59">
        <v>46.985231063207493</v>
      </c>
      <c r="L1420" s="59">
        <v>0</v>
      </c>
      <c r="M1420" s="59">
        <v>11.7066352838158</v>
      </c>
      <c r="N1420" s="59">
        <v>0</v>
      </c>
      <c r="O1420" s="59"/>
      <c r="P1420" s="59"/>
      <c r="R1420" s="89">
        <v>52.965232463845197</v>
      </c>
      <c r="S1420" s="59">
        <v>52.965232463845197</v>
      </c>
      <c r="T1420" s="59">
        <v>0</v>
      </c>
      <c r="U1420" s="59">
        <v>42.385624225390799</v>
      </c>
      <c r="V1420" s="59">
        <v>0</v>
      </c>
      <c r="W1420" s="59">
        <v>10.5796082384544</v>
      </c>
      <c r="X1420" s="59">
        <v>0</v>
      </c>
      <c r="Y1420" s="59"/>
      <c r="Z1420" s="59"/>
    </row>
    <row r="1421" spans="1:26">
      <c r="A1421" s="93" t="s">
        <v>1208</v>
      </c>
      <c r="B1421" s="93" t="s">
        <v>33</v>
      </c>
      <c r="C1421" s="93" t="s">
        <v>118</v>
      </c>
      <c r="D1421" s="93">
        <v>2015</v>
      </c>
      <c r="E1421" s="93" t="s">
        <v>82</v>
      </c>
      <c r="F1421" s="144" t="s">
        <v>105</v>
      </c>
      <c r="G1421" s="145"/>
      <c r="H1421" s="89">
        <v>0</v>
      </c>
      <c r="I1421" s="59">
        <v>0</v>
      </c>
      <c r="J1421" s="59">
        <v>0</v>
      </c>
      <c r="K1421" s="59">
        <v>0</v>
      </c>
      <c r="L1421" s="59">
        <v>0</v>
      </c>
      <c r="M1421" s="59">
        <v>0</v>
      </c>
      <c r="N1421" s="59">
        <v>0</v>
      </c>
      <c r="O1421" s="59"/>
      <c r="P1421" s="59"/>
      <c r="R1421" s="89">
        <v>0</v>
      </c>
      <c r="S1421" s="59">
        <v>0</v>
      </c>
      <c r="T1421" s="59">
        <v>0</v>
      </c>
      <c r="U1421" s="59">
        <v>0</v>
      </c>
      <c r="V1421" s="59">
        <v>0</v>
      </c>
      <c r="W1421" s="59">
        <v>0</v>
      </c>
      <c r="X1421" s="59">
        <v>0</v>
      </c>
      <c r="Y1421" s="59"/>
      <c r="Z1421" s="59"/>
    </row>
    <row r="1422" spans="1:26">
      <c r="A1422" s="93" t="s">
        <v>1210</v>
      </c>
      <c r="B1422" s="93" t="s">
        <v>33</v>
      </c>
      <c r="C1422" s="93" t="s">
        <v>118</v>
      </c>
      <c r="D1422" s="93">
        <v>2015</v>
      </c>
      <c r="E1422" s="93" t="s">
        <v>82</v>
      </c>
      <c r="F1422" s="144" t="s">
        <v>106</v>
      </c>
      <c r="G1422" s="145"/>
      <c r="H1422" s="89">
        <v>0</v>
      </c>
      <c r="I1422" s="59">
        <v>0</v>
      </c>
      <c r="J1422" s="59">
        <v>0</v>
      </c>
      <c r="K1422" s="59">
        <v>0</v>
      </c>
      <c r="L1422" s="59">
        <v>0</v>
      </c>
      <c r="M1422" s="59">
        <v>0</v>
      </c>
      <c r="N1422" s="59">
        <v>0</v>
      </c>
      <c r="O1422" s="59"/>
      <c r="P1422" s="59"/>
      <c r="R1422" s="89">
        <v>0</v>
      </c>
      <c r="S1422" s="59">
        <v>0</v>
      </c>
      <c r="T1422" s="59">
        <v>0</v>
      </c>
      <c r="U1422" s="59">
        <v>0</v>
      </c>
      <c r="V1422" s="59">
        <v>0</v>
      </c>
      <c r="W1422" s="59">
        <v>0</v>
      </c>
      <c r="X1422" s="59">
        <v>0</v>
      </c>
      <c r="Y1422" s="59"/>
      <c r="Z1422" s="59"/>
    </row>
    <row r="1423" spans="1:26">
      <c r="A1423" s="93" t="s">
        <v>1211</v>
      </c>
      <c r="B1423" s="93" t="s">
        <v>33</v>
      </c>
      <c r="C1423" s="93" t="s">
        <v>118</v>
      </c>
      <c r="D1423" s="93">
        <v>2015</v>
      </c>
      <c r="E1423" s="93" t="s">
        <v>82</v>
      </c>
      <c r="F1423" s="144" t="s">
        <v>4</v>
      </c>
      <c r="G1423" s="145"/>
      <c r="H1423" s="89">
        <v>22.141963821057502</v>
      </c>
      <c r="I1423" s="59">
        <v>22.141963821057502</v>
      </c>
      <c r="J1423" s="59">
        <v>0</v>
      </c>
      <c r="K1423" s="59">
        <v>21.99053476498278</v>
      </c>
      <c r="L1423" s="59">
        <v>0</v>
      </c>
      <c r="M1423" s="59">
        <v>0.15142905607472201</v>
      </c>
      <c r="N1423" s="59">
        <v>0</v>
      </c>
      <c r="O1423" s="59"/>
      <c r="P1423" s="59"/>
      <c r="R1423" s="89">
        <v>19.589995913284454</v>
      </c>
      <c r="S1423" s="59">
        <v>19.589995913284454</v>
      </c>
      <c r="T1423" s="59">
        <v>0</v>
      </c>
      <c r="U1423" s="59">
        <v>19.465041592161398</v>
      </c>
      <c r="V1423" s="59">
        <v>0</v>
      </c>
      <c r="W1423" s="59">
        <v>0.124954321123056</v>
      </c>
      <c r="X1423" s="59">
        <v>0</v>
      </c>
      <c r="Y1423" s="59"/>
      <c r="Z1423" s="59"/>
    </row>
    <row r="1424" spans="1:26">
      <c r="A1424" s="93" t="s">
        <v>1213</v>
      </c>
      <c r="B1424" s="93" t="s">
        <v>33</v>
      </c>
      <c r="C1424" s="93" t="s">
        <v>118</v>
      </c>
      <c r="D1424" s="93">
        <v>2015</v>
      </c>
      <c r="E1424" s="93" t="s">
        <v>82</v>
      </c>
      <c r="F1424" s="144" t="s">
        <v>84</v>
      </c>
      <c r="G1424" s="145"/>
      <c r="H1424" s="89">
        <v>0.149619838602222</v>
      </c>
      <c r="I1424" s="59">
        <v>0.149619838602222</v>
      </c>
      <c r="J1424" s="59">
        <v>0</v>
      </c>
      <c r="K1424" s="59">
        <v>0</v>
      </c>
      <c r="L1424" s="59">
        <v>0</v>
      </c>
      <c r="M1424" s="59">
        <v>0.149619838602222</v>
      </c>
      <c r="N1424" s="59">
        <v>0</v>
      </c>
      <c r="O1424" s="59"/>
      <c r="P1424" s="59"/>
      <c r="R1424" s="89">
        <v>0.13929387126833301</v>
      </c>
      <c r="S1424" s="59">
        <v>0.13929387126833301</v>
      </c>
      <c r="T1424" s="59">
        <v>0</v>
      </c>
      <c r="U1424" s="59">
        <v>0</v>
      </c>
      <c r="V1424" s="59">
        <v>0</v>
      </c>
      <c r="W1424" s="59">
        <v>0.13929387126833301</v>
      </c>
      <c r="X1424" s="59">
        <v>0</v>
      </c>
      <c r="Y1424" s="59"/>
      <c r="Z1424" s="59"/>
    </row>
    <row r="1425" spans="1:26">
      <c r="A1425" s="93" t="s">
        <v>1215</v>
      </c>
      <c r="B1425" s="93" t="s">
        <v>33</v>
      </c>
      <c r="C1425" s="93" t="s">
        <v>118</v>
      </c>
      <c r="D1425" s="93">
        <v>2015</v>
      </c>
      <c r="E1425" s="93" t="s">
        <v>82</v>
      </c>
      <c r="F1425" s="144" t="s">
        <v>109</v>
      </c>
      <c r="G1425" s="145"/>
      <c r="H1425" s="89">
        <v>0</v>
      </c>
      <c r="I1425" s="59">
        <v>0</v>
      </c>
      <c r="J1425" s="59">
        <v>0</v>
      </c>
      <c r="K1425" s="59">
        <v>0</v>
      </c>
      <c r="L1425" s="59">
        <v>0</v>
      </c>
      <c r="M1425" s="59">
        <v>0</v>
      </c>
      <c r="N1425" s="59">
        <v>0</v>
      </c>
      <c r="O1425" s="59"/>
      <c r="P1425" s="59"/>
      <c r="R1425" s="89">
        <v>0</v>
      </c>
      <c r="S1425" s="59">
        <v>0</v>
      </c>
      <c r="T1425" s="59">
        <v>0</v>
      </c>
      <c r="U1425" s="59">
        <v>0</v>
      </c>
      <c r="V1425" s="59">
        <v>0</v>
      </c>
      <c r="W1425" s="59">
        <v>0</v>
      </c>
      <c r="X1425" s="59">
        <v>0</v>
      </c>
      <c r="Y1425" s="59"/>
      <c r="Z1425" s="59"/>
    </row>
    <row r="1426" spans="1:26">
      <c r="A1426" s="93" t="s">
        <v>1216</v>
      </c>
      <c r="B1426" s="93" t="s">
        <v>33</v>
      </c>
      <c r="C1426" s="93" t="s">
        <v>118</v>
      </c>
      <c r="D1426" s="93">
        <v>2015</v>
      </c>
      <c r="E1426" s="93" t="s">
        <v>82</v>
      </c>
      <c r="F1426" s="144" t="s">
        <v>98</v>
      </c>
      <c r="G1426" s="145"/>
      <c r="H1426" s="89">
        <v>0</v>
      </c>
      <c r="I1426" s="59">
        <v>0</v>
      </c>
      <c r="J1426" s="59">
        <v>0</v>
      </c>
      <c r="K1426" s="59">
        <v>0</v>
      </c>
      <c r="L1426" s="59">
        <v>0</v>
      </c>
      <c r="M1426" s="59">
        <v>0</v>
      </c>
      <c r="N1426" s="59">
        <v>0</v>
      </c>
      <c r="O1426" s="59"/>
      <c r="P1426" s="59"/>
      <c r="R1426" s="89">
        <v>0</v>
      </c>
      <c r="S1426" s="59">
        <v>0</v>
      </c>
      <c r="T1426" s="59">
        <v>0</v>
      </c>
      <c r="U1426" s="59">
        <v>0</v>
      </c>
      <c r="V1426" s="59">
        <v>0</v>
      </c>
      <c r="W1426" s="59">
        <v>0</v>
      </c>
      <c r="X1426" s="59">
        <v>0</v>
      </c>
      <c r="Y1426" s="59"/>
      <c r="Z1426" s="59"/>
    </row>
    <row r="1427" spans="1:26">
      <c r="A1427" s="93" t="s">
        <v>1217</v>
      </c>
      <c r="B1427" s="93" t="s">
        <v>33</v>
      </c>
      <c r="C1427" s="93" t="s">
        <v>118</v>
      </c>
      <c r="D1427" s="93">
        <v>2015</v>
      </c>
      <c r="E1427" s="93" t="s">
        <v>82</v>
      </c>
      <c r="F1427" s="144" t="s">
        <v>100</v>
      </c>
      <c r="G1427" s="145"/>
      <c r="H1427" s="89">
        <v>0</v>
      </c>
      <c r="I1427" s="59">
        <v>0</v>
      </c>
      <c r="J1427" s="59">
        <v>0</v>
      </c>
      <c r="K1427" s="59">
        <v>0</v>
      </c>
      <c r="L1427" s="59">
        <v>0</v>
      </c>
      <c r="M1427" s="59">
        <v>0</v>
      </c>
      <c r="N1427" s="59">
        <v>0</v>
      </c>
      <c r="O1427" s="59"/>
      <c r="P1427" s="59"/>
      <c r="R1427" s="89">
        <v>0</v>
      </c>
      <c r="S1427" s="59">
        <v>0</v>
      </c>
      <c r="T1427" s="59">
        <v>0</v>
      </c>
      <c r="U1427" s="59">
        <v>0</v>
      </c>
      <c r="V1427" s="59">
        <v>0</v>
      </c>
      <c r="W1427" s="59">
        <v>0</v>
      </c>
      <c r="X1427" s="59">
        <v>0</v>
      </c>
      <c r="Y1427" s="59"/>
      <c r="Z1427" s="59"/>
    </row>
    <row r="1428" spans="1:26">
      <c r="A1428" s="93" t="s">
        <v>1218</v>
      </c>
      <c r="B1428" s="93" t="s">
        <v>33</v>
      </c>
      <c r="C1428" s="93" t="s">
        <v>118</v>
      </c>
      <c r="D1428" s="93">
        <v>2015</v>
      </c>
      <c r="E1428" s="93" t="s">
        <v>82</v>
      </c>
      <c r="F1428" s="144" t="s">
        <v>88</v>
      </c>
      <c r="G1428" s="145"/>
      <c r="H1428" s="89">
        <v>2.8289101792900051</v>
      </c>
      <c r="I1428" s="59">
        <v>2.8289101792900051</v>
      </c>
      <c r="J1428" s="59">
        <v>0</v>
      </c>
      <c r="K1428" s="59">
        <v>2.6397019227602829</v>
      </c>
      <c r="L1428" s="59">
        <v>0</v>
      </c>
      <c r="M1428" s="59">
        <v>0.18920825652972201</v>
      </c>
      <c r="N1428" s="59">
        <v>0</v>
      </c>
      <c r="O1428" s="59"/>
      <c r="P1428" s="59"/>
      <c r="R1428" s="89">
        <v>2.4138869293536112</v>
      </c>
      <c r="S1428" s="59">
        <v>2.4138869293536112</v>
      </c>
      <c r="T1428" s="59">
        <v>0</v>
      </c>
      <c r="U1428" s="59">
        <v>1.864471758623055</v>
      </c>
      <c r="V1428" s="59">
        <v>0</v>
      </c>
      <c r="W1428" s="59">
        <v>0.54941517073055601</v>
      </c>
      <c r="X1428" s="59">
        <v>0</v>
      </c>
      <c r="Y1428" s="59"/>
      <c r="Z1428" s="59"/>
    </row>
    <row r="1429" spans="1:26">
      <c r="A1429" s="93" t="s">
        <v>1220</v>
      </c>
      <c r="B1429" s="93" t="s">
        <v>33</v>
      </c>
      <c r="C1429" s="93" t="s">
        <v>118</v>
      </c>
      <c r="D1429" s="93">
        <v>2015</v>
      </c>
      <c r="E1429" s="93" t="s">
        <v>82</v>
      </c>
      <c r="F1429" s="144" t="s">
        <v>89</v>
      </c>
      <c r="G1429" s="145"/>
      <c r="H1429" s="89">
        <v>43.843693587686666</v>
      </c>
      <c r="I1429" s="59">
        <v>43.843693587686666</v>
      </c>
      <c r="J1429" s="59">
        <v>0</v>
      </c>
      <c r="K1429" s="59">
        <v>43.843693587686666</v>
      </c>
      <c r="L1429" s="59">
        <v>0</v>
      </c>
      <c r="M1429" s="59">
        <v>0</v>
      </c>
      <c r="N1429" s="59">
        <v>0</v>
      </c>
      <c r="O1429" s="59"/>
      <c r="P1429" s="59"/>
      <c r="R1429" s="89">
        <v>30.85252038225115</v>
      </c>
      <c r="S1429" s="59">
        <v>30.85252038225115</v>
      </c>
      <c r="T1429" s="59">
        <v>0</v>
      </c>
      <c r="U1429" s="59">
        <v>30.85252038225115</v>
      </c>
      <c r="V1429" s="59">
        <v>0</v>
      </c>
      <c r="W1429" s="59">
        <v>0</v>
      </c>
      <c r="X1429" s="59">
        <v>0</v>
      </c>
      <c r="Y1429" s="59"/>
      <c r="Z1429" s="59"/>
    </row>
    <row r="1430" spans="1:26">
      <c r="A1430" s="93" t="s">
        <v>1223</v>
      </c>
      <c r="B1430" s="93" t="s">
        <v>35</v>
      </c>
      <c r="C1430" s="93" t="s">
        <v>119</v>
      </c>
      <c r="D1430" s="93">
        <v>2015</v>
      </c>
      <c r="E1430" s="93" t="s">
        <v>82</v>
      </c>
      <c r="F1430" s="144" t="s">
        <v>8</v>
      </c>
      <c r="G1430" s="145"/>
      <c r="H1430" s="89">
        <v>23.797289971044165</v>
      </c>
      <c r="I1430" s="59">
        <v>22.388545217802498</v>
      </c>
      <c r="J1430" s="59">
        <v>1.4087447532416666</v>
      </c>
      <c r="K1430" s="59">
        <v>18.037149349794994</v>
      </c>
      <c r="L1430" s="59">
        <v>0.72181829683249954</v>
      </c>
      <c r="M1430" s="59">
        <v>4.3513958680075042</v>
      </c>
      <c r="N1430" s="59">
        <v>0.68692645640916705</v>
      </c>
      <c r="O1430" s="59"/>
      <c r="P1430" s="59"/>
      <c r="R1430" s="89">
        <v>20.874300693253048</v>
      </c>
      <c r="S1430" s="59">
        <v>17.269760315813873</v>
      </c>
      <c r="T1430" s="59">
        <v>3.6045403774391738</v>
      </c>
      <c r="U1430" s="59">
        <v>13.552489997055535</v>
      </c>
      <c r="V1430" s="59">
        <v>1.8872242364161136</v>
      </c>
      <c r="W1430" s="59">
        <v>3.717270318758338</v>
      </c>
      <c r="X1430" s="59">
        <v>1.71731614102306</v>
      </c>
      <c r="Y1430" s="59"/>
      <c r="Z1430" s="59"/>
    </row>
    <row r="1431" spans="1:26">
      <c r="A1431" s="93" t="s">
        <v>1225</v>
      </c>
      <c r="B1431" s="93" t="s">
        <v>35</v>
      </c>
      <c r="C1431" s="93" t="s">
        <v>119</v>
      </c>
      <c r="D1431" s="93">
        <v>2015</v>
      </c>
      <c r="E1431" s="93" t="s">
        <v>82</v>
      </c>
      <c r="F1431" s="144" t="s">
        <v>2</v>
      </c>
      <c r="G1431" s="145"/>
      <c r="H1431" s="89">
        <v>6.8798940135930549</v>
      </c>
      <c r="I1431" s="59">
        <v>6.8798940135930549</v>
      </c>
      <c r="J1431" s="59">
        <v>0</v>
      </c>
      <c r="K1431" s="59">
        <v>4.3678821567188884</v>
      </c>
      <c r="L1431" s="59">
        <v>0</v>
      </c>
      <c r="M1431" s="59">
        <v>2.5120118568741665</v>
      </c>
      <c r="N1431" s="59">
        <v>0</v>
      </c>
      <c r="O1431" s="59"/>
      <c r="P1431" s="59"/>
      <c r="R1431" s="89">
        <v>5.0754672132099996</v>
      </c>
      <c r="S1431" s="59">
        <v>5.0754672132099996</v>
      </c>
      <c r="T1431" s="59">
        <v>0</v>
      </c>
      <c r="U1431" s="59">
        <v>2.9360435629141666</v>
      </c>
      <c r="V1431" s="59">
        <v>0</v>
      </c>
      <c r="W1431" s="59">
        <v>2.139423650295833</v>
      </c>
      <c r="X1431" s="59">
        <v>0</v>
      </c>
      <c r="Y1431" s="59"/>
      <c r="Z1431" s="59"/>
    </row>
    <row r="1432" spans="1:26">
      <c r="A1432" s="93" t="s">
        <v>1227</v>
      </c>
      <c r="B1432" s="93" t="s">
        <v>35</v>
      </c>
      <c r="C1432" s="93" t="s">
        <v>119</v>
      </c>
      <c r="D1432" s="93">
        <v>2015</v>
      </c>
      <c r="E1432" s="93" t="s">
        <v>82</v>
      </c>
      <c r="F1432" s="144" t="s">
        <v>3</v>
      </c>
      <c r="G1432" s="145"/>
      <c r="H1432" s="89">
        <v>4.1146165947994477</v>
      </c>
      <c r="I1432" s="59">
        <v>4.1146165947994477</v>
      </c>
      <c r="J1432" s="59">
        <v>0</v>
      </c>
      <c r="K1432" s="59">
        <v>2.569504601447778</v>
      </c>
      <c r="L1432" s="59">
        <v>0</v>
      </c>
      <c r="M1432" s="59">
        <v>1.5451119933516699</v>
      </c>
      <c r="N1432" s="59">
        <v>0</v>
      </c>
      <c r="O1432" s="59"/>
      <c r="P1432" s="59"/>
      <c r="R1432" s="89">
        <v>3.4210946371511159</v>
      </c>
      <c r="S1432" s="59">
        <v>3.4210946371511159</v>
      </c>
      <c r="T1432" s="59">
        <v>0</v>
      </c>
      <c r="U1432" s="59">
        <v>2.1480200621680559</v>
      </c>
      <c r="V1432" s="59">
        <v>0</v>
      </c>
      <c r="W1432" s="59">
        <v>1.2730745749830601</v>
      </c>
      <c r="X1432" s="59">
        <v>0</v>
      </c>
      <c r="Y1432" s="59"/>
      <c r="Z1432" s="59"/>
    </row>
    <row r="1433" spans="1:26">
      <c r="A1433" s="93" t="s">
        <v>1229</v>
      </c>
      <c r="B1433" s="93" t="s">
        <v>35</v>
      </c>
      <c r="C1433" s="93" t="s">
        <v>119</v>
      </c>
      <c r="D1433" s="93">
        <v>2015</v>
      </c>
      <c r="E1433" s="93" t="s">
        <v>82</v>
      </c>
      <c r="F1433" s="144" t="s">
        <v>5</v>
      </c>
      <c r="G1433" s="145"/>
      <c r="H1433" s="89">
        <v>2.5436759554863904</v>
      </c>
      <c r="I1433" s="59">
        <v>2.5436759554863904</v>
      </c>
      <c r="J1433" s="59">
        <v>0</v>
      </c>
      <c r="K1433" s="59">
        <v>2.539720881910835</v>
      </c>
      <c r="L1433" s="59">
        <v>0</v>
      </c>
      <c r="M1433" s="59">
        <v>3.9550735755555597E-3</v>
      </c>
      <c r="N1433" s="59">
        <v>0</v>
      </c>
      <c r="O1433" s="59"/>
      <c r="P1433" s="59"/>
      <c r="R1433" s="89">
        <v>1.7748933633299995</v>
      </c>
      <c r="S1433" s="59">
        <v>1.7748933633299995</v>
      </c>
      <c r="T1433" s="59">
        <v>0</v>
      </c>
      <c r="U1433" s="59">
        <v>1.7719300962355551</v>
      </c>
      <c r="V1433" s="59">
        <v>0</v>
      </c>
      <c r="W1433" s="59">
        <v>2.96326709444444E-3</v>
      </c>
      <c r="X1433" s="59">
        <v>0</v>
      </c>
      <c r="Y1433" s="59"/>
      <c r="Z1433" s="59"/>
    </row>
    <row r="1434" spans="1:26">
      <c r="A1434" s="93" t="s">
        <v>1231</v>
      </c>
      <c r="B1434" s="93" t="s">
        <v>35</v>
      </c>
      <c r="C1434" s="93" t="s">
        <v>119</v>
      </c>
      <c r="D1434" s="93">
        <v>2015</v>
      </c>
      <c r="E1434" s="93" t="s">
        <v>82</v>
      </c>
      <c r="F1434" s="144" t="s">
        <v>6</v>
      </c>
      <c r="G1434" s="145"/>
      <c r="H1434" s="89">
        <v>2.5817993091461111</v>
      </c>
      <c r="I1434" s="59">
        <v>1.1730545559044443</v>
      </c>
      <c r="J1434" s="59">
        <v>1.4087447532416666</v>
      </c>
      <c r="K1434" s="59">
        <v>0.98152670007944387</v>
      </c>
      <c r="L1434" s="59">
        <v>0.72181829683249954</v>
      </c>
      <c r="M1434" s="59">
        <v>0.19152785582500031</v>
      </c>
      <c r="N1434" s="59">
        <v>0.68692645640916705</v>
      </c>
      <c r="O1434" s="59"/>
      <c r="P1434" s="59"/>
      <c r="R1434" s="89">
        <v>4.3881404753775071</v>
      </c>
      <c r="S1434" s="59">
        <v>0.78360009793833352</v>
      </c>
      <c r="T1434" s="59">
        <v>3.6045403774391738</v>
      </c>
      <c r="U1434" s="59">
        <v>0.6034192150047224</v>
      </c>
      <c r="V1434" s="59">
        <v>1.8872242364161136</v>
      </c>
      <c r="W1434" s="59">
        <v>0.18018088293361109</v>
      </c>
      <c r="X1434" s="59">
        <v>1.71731614102306</v>
      </c>
      <c r="Y1434" s="59"/>
      <c r="Z1434" s="59"/>
    </row>
    <row r="1435" spans="1:26">
      <c r="A1435" s="93" t="s">
        <v>1233</v>
      </c>
      <c r="B1435" s="93" t="s">
        <v>35</v>
      </c>
      <c r="C1435" s="93" t="s">
        <v>119</v>
      </c>
      <c r="D1435" s="93">
        <v>2015</v>
      </c>
      <c r="E1435" s="93" t="s">
        <v>82</v>
      </c>
      <c r="F1435" s="144" t="s">
        <v>12</v>
      </c>
      <c r="G1435" s="145"/>
      <c r="H1435" s="89">
        <v>4.6332333327222197E-2</v>
      </c>
      <c r="I1435" s="59">
        <v>4.6332333327222197E-2</v>
      </c>
      <c r="J1435" s="59">
        <v>0</v>
      </c>
      <c r="K1435" s="59">
        <v>0</v>
      </c>
      <c r="L1435" s="59">
        <v>0</v>
      </c>
      <c r="M1435" s="59">
        <v>4.6332333327222197E-2</v>
      </c>
      <c r="N1435" s="59">
        <v>0</v>
      </c>
      <c r="O1435" s="59"/>
      <c r="P1435" s="59"/>
      <c r="R1435" s="89">
        <v>3.9724531778888898E-2</v>
      </c>
      <c r="S1435" s="59">
        <v>3.9724531778888898E-2</v>
      </c>
      <c r="T1435" s="59">
        <v>0</v>
      </c>
      <c r="U1435" s="59">
        <v>0</v>
      </c>
      <c r="V1435" s="59">
        <v>0</v>
      </c>
      <c r="W1435" s="59">
        <v>3.9724531778888898E-2</v>
      </c>
      <c r="X1435" s="59">
        <v>0</v>
      </c>
      <c r="Y1435" s="59"/>
      <c r="Z1435" s="59"/>
    </row>
    <row r="1436" spans="1:26">
      <c r="A1436" s="93" t="s">
        <v>1235</v>
      </c>
      <c r="B1436" s="93" t="s">
        <v>35</v>
      </c>
      <c r="C1436" s="93" t="s">
        <v>119</v>
      </c>
      <c r="D1436" s="93">
        <v>2015</v>
      </c>
      <c r="E1436" s="93" t="s">
        <v>82</v>
      </c>
      <c r="F1436" s="144" t="s">
        <v>105</v>
      </c>
      <c r="G1436" s="145"/>
      <c r="H1436" s="89">
        <v>0</v>
      </c>
      <c r="I1436" s="59">
        <v>0</v>
      </c>
      <c r="J1436" s="59">
        <v>0</v>
      </c>
      <c r="K1436" s="59">
        <v>0</v>
      </c>
      <c r="L1436" s="59">
        <v>0</v>
      </c>
      <c r="M1436" s="59">
        <v>0</v>
      </c>
      <c r="N1436" s="59">
        <v>0</v>
      </c>
      <c r="O1436" s="59"/>
      <c r="P1436" s="59"/>
      <c r="R1436" s="89">
        <v>0</v>
      </c>
      <c r="S1436" s="59">
        <v>0</v>
      </c>
      <c r="T1436" s="59">
        <v>0</v>
      </c>
      <c r="U1436" s="59">
        <v>0</v>
      </c>
      <c r="V1436" s="59">
        <v>0</v>
      </c>
      <c r="W1436" s="59">
        <v>0</v>
      </c>
      <c r="X1436" s="59">
        <v>0</v>
      </c>
      <c r="Y1436" s="59"/>
      <c r="Z1436" s="59"/>
    </row>
    <row r="1437" spans="1:26">
      <c r="A1437" s="93" t="s">
        <v>1237</v>
      </c>
      <c r="B1437" s="93" t="s">
        <v>35</v>
      </c>
      <c r="C1437" s="93" t="s">
        <v>119</v>
      </c>
      <c r="D1437" s="93">
        <v>2015</v>
      </c>
      <c r="E1437" s="93" t="s">
        <v>82</v>
      </c>
      <c r="F1437" s="144" t="s">
        <v>106</v>
      </c>
      <c r="G1437" s="145"/>
      <c r="H1437" s="89">
        <v>0</v>
      </c>
      <c r="I1437" s="59">
        <v>0</v>
      </c>
      <c r="J1437" s="59">
        <v>0</v>
      </c>
      <c r="K1437" s="59">
        <v>0</v>
      </c>
      <c r="L1437" s="59">
        <v>0</v>
      </c>
      <c r="M1437" s="59">
        <v>0</v>
      </c>
      <c r="N1437" s="59">
        <v>0</v>
      </c>
      <c r="O1437" s="59"/>
      <c r="P1437" s="59"/>
      <c r="R1437" s="89">
        <v>0</v>
      </c>
      <c r="S1437" s="59">
        <v>0</v>
      </c>
      <c r="T1437" s="59">
        <v>0</v>
      </c>
      <c r="U1437" s="59">
        <v>0</v>
      </c>
      <c r="V1437" s="59">
        <v>0</v>
      </c>
      <c r="W1437" s="59">
        <v>0</v>
      </c>
      <c r="X1437" s="59">
        <v>0</v>
      </c>
      <c r="Y1437" s="59"/>
      <c r="Z1437" s="59"/>
    </row>
    <row r="1438" spans="1:26">
      <c r="A1438" s="93" t="s">
        <v>1238</v>
      </c>
      <c r="B1438" s="93" t="s">
        <v>35</v>
      </c>
      <c r="C1438" s="93" t="s">
        <v>119</v>
      </c>
      <c r="D1438" s="93">
        <v>2015</v>
      </c>
      <c r="E1438" s="93" t="s">
        <v>82</v>
      </c>
      <c r="F1438" s="144" t="s">
        <v>4</v>
      </c>
      <c r="G1438" s="145"/>
      <c r="H1438" s="89">
        <v>2.2763108863272214</v>
      </c>
      <c r="I1438" s="59">
        <v>2.2763108863272214</v>
      </c>
      <c r="J1438" s="59">
        <v>0</v>
      </c>
      <c r="K1438" s="59">
        <v>2.2536572353849991</v>
      </c>
      <c r="L1438" s="59">
        <v>0</v>
      </c>
      <c r="M1438" s="59">
        <v>2.26536509422222E-2</v>
      </c>
      <c r="N1438" s="59">
        <v>0</v>
      </c>
      <c r="O1438" s="59"/>
      <c r="P1438" s="59"/>
      <c r="R1438" s="89">
        <v>2.0011785731561096</v>
      </c>
      <c r="S1438" s="59">
        <v>2.0011785731561096</v>
      </c>
      <c r="T1438" s="59">
        <v>0</v>
      </c>
      <c r="U1438" s="59">
        <v>1.983449567661943</v>
      </c>
      <c r="V1438" s="59">
        <v>0</v>
      </c>
      <c r="W1438" s="59">
        <v>1.77290054941667E-2</v>
      </c>
      <c r="X1438" s="59">
        <v>0</v>
      </c>
      <c r="Y1438" s="59"/>
      <c r="Z1438" s="59"/>
    </row>
    <row r="1439" spans="1:26">
      <c r="A1439" s="93" t="s">
        <v>1240</v>
      </c>
      <c r="B1439" s="93" t="s">
        <v>35</v>
      </c>
      <c r="C1439" s="93" t="s">
        <v>119</v>
      </c>
      <c r="D1439" s="93">
        <v>2015</v>
      </c>
      <c r="E1439" s="93" t="s">
        <v>82</v>
      </c>
      <c r="F1439" s="144" t="s">
        <v>84</v>
      </c>
      <c r="G1439" s="145"/>
      <c r="H1439" s="89">
        <v>8.7783757402777798E-3</v>
      </c>
      <c r="I1439" s="59">
        <v>8.7783757402777798E-3</v>
      </c>
      <c r="J1439" s="59">
        <v>0</v>
      </c>
      <c r="K1439" s="59">
        <v>0</v>
      </c>
      <c r="L1439" s="59">
        <v>0</v>
      </c>
      <c r="M1439" s="59">
        <v>8.7783757402777798E-3</v>
      </c>
      <c r="N1439" s="59">
        <v>0</v>
      </c>
      <c r="O1439" s="59"/>
      <c r="P1439" s="59"/>
      <c r="R1439" s="89">
        <v>7.7094499038888901E-3</v>
      </c>
      <c r="S1439" s="59">
        <v>7.7094499038888901E-3</v>
      </c>
      <c r="T1439" s="59">
        <v>0</v>
      </c>
      <c r="U1439" s="59">
        <v>0</v>
      </c>
      <c r="V1439" s="59">
        <v>0</v>
      </c>
      <c r="W1439" s="59">
        <v>7.7094499038888901E-3</v>
      </c>
      <c r="X1439" s="59">
        <v>0</v>
      </c>
      <c r="Y1439" s="59"/>
      <c r="Z1439" s="59"/>
    </row>
    <row r="1440" spans="1:26">
      <c r="A1440" s="93" t="s">
        <v>1242</v>
      </c>
      <c r="B1440" s="93" t="s">
        <v>35</v>
      </c>
      <c r="C1440" s="93" t="s">
        <v>119</v>
      </c>
      <c r="D1440" s="93">
        <v>2015</v>
      </c>
      <c r="E1440" s="93" t="s">
        <v>82</v>
      </c>
      <c r="F1440" s="144" t="s">
        <v>109</v>
      </c>
      <c r="G1440" s="145"/>
      <c r="H1440" s="89">
        <v>0</v>
      </c>
      <c r="I1440" s="59">
        <v>0</v>
      </c>
      <c r="J1440" s="59">
        <v>0</v>
      </c>
      <c r="K1440" s="59">
        <v>0</v>
      </c>
      <c r="L1440" s="59">
        <v>0</v>
      </c>
      <c r="M1440" s="59">
        <v>0</v>
      </c>
      <c r="N1440" s="59">
        <v>0</v>
      </c>
      <c r="O1440" s="59"/>
      <c r="P1440" s="59"/>
      <c r="R1440" s="89">
        <v>0</v>
      </c>
      <c r="S1440" s="59">
        <v>0</v>
      </c>
      <c r="T1440" s="59">
        <v>0</v>
      </c>
      <c r="U1440" s="59">
        <v>0</v>
      </c>
      <c r="V1440" s="59">
        <v>0</v>
      </c>
      <c r="W1440" s="59">
        <v>0</v>
      </c>
      <c r="X1440" s="59">
        <v>0</v>
      </c>
      <c r="Y1440" s="59"/>
      <c r="Z1440" s="59"/>
    </row>
    <row r="1441" spans="1:26">
      <c r="A1441" s="93" t="s">
        <v>1243</v>
      </c>
      <c r="B1441" s="93" t="s">
        <v>35</v>
      </c>
      <c r="C1441" s="93" t="s">
        <v>119</v>
      </c>
      <c r="D1441" s="93">
        <v>2015</v>
      </c>
      <c r="E1441" s="93" t="s">
        <v>82</v>
      </c>
      <c r="F1441" s="144" t="s">
        <v>98</v>
      </c>
      <c r="G1441" s="145"/>
      <c r="H1441" s="89">
        <v>0</v>
      </c>
      <c r="I1441" s="59">
        <v>0</v>
      </c>
      <c r="J1441" s="59">
        <v>0</v>
      </c>
      <c r="K1441" s="59">
        <v>0</v>
      </c>
      <c r="L1441" s="59">
        <v>0</v>
      </c>
      <c r="M1441" s="59">
        <v>0</v>
      </c>
      <c r="N1441" s="59">
        <v>0</v>
      </c>
      <c r="O1441" s="59"/>
      <c r="P1441" s="59"/>
      <c r="R1441" s="89">
        <v>0</v>
      </c>
      <c r="S1441" s="59">
        <v>0</v>
      </c>
      <c r="T1441" s="59">
        <v>0</v>
      </c>
      <c r="U1441" s="59">
        <v>0</v>
      </c>
      <c r="V1441" s="59">
        <v>0</v>
      </c>
      <c r="W1441" s="59">
        <v>0</v>
      </c>
      <c r="X1441" s="59">
        <v>0</v>
      </c>
      <c r="Y1441" s="59"/>
      <c r="Z1441" s="59"/>
    </row>
    <row r="1442" spans="1:26">
      <c r="A1442" s="93" t="s">
        <v>1244</v>
      </c>
      <c r="B1442" s="93" t="s">
        <v>35</v>
      </c>
      <c r="C1442" s="93" t="s">
        <v>119</v>
      </c>
      <c r="D1442" s="93">
        <v>2015</v>
      </c>
      <c r="E1442" s="93" t="s">
        <v>82</v>
      </c>
      <c r="F1442" s="144" t="s">
        <v>100</v>
      </c>
      <c r="G1442" s="145"/>
      <c r="H1442" s="89">
        <v>0</v>
      </c>
      <c r="I1442" s="59">
        <v>0</v>
      </c>
      <c r="J1442" s="59">
        <v>0</v>
      </c>
      <c r="K1442" s="59">
        <v>0</v>
      </c>
      <c r="L1442" s="59">
        <v>0</v>
      </c>
      <c r="M1442" s="59">
        <v>0</v>
      </c>
      <c r="N1442" s="59">
        <v>0</v>
      </c>
      <c r="O1442" s="59"/>
      <c r="P1442" s="59"/>
      <c r="R1442" s="89">
        <v>0</v>
      </c>
      <c r="S1442" s="59">
        <v>0</v>
      </c>
      <c r="T1442" s="59">
        <v>0</v>
      </c>
      <c r="U1442" s="59">
        <v>0</v>
      </c>
      <c r="V1442" s="59">
        <v>0</v>
      </c>
      <c r="W1442" s="59">
        <v>0</v>
      </c>
      <c r="X1442" s="59">
        <v>0</v>
      </c>
      <c r="Y1442" s="59"/>
      <c r="Z1442" s="59"/>
    </row>
    <row r="1443" spans="1:26">
      <c r="A1443" s="93" t="s">
        <v>1245</v>
      </c>
      <c r="B1443" s="93" t="s">
        <v>35</v>
      </c>
      <c r="C1443" s="93" t="s">
        <v>119</v>
      </c>
      <c r="D1443" s="93">
        <v>2015</v>
      </c>
      <c r="E1443" s="93" t="s">
        <v>82</v>
      </c>
      <c r="F1443" s="144" t="s">
        <v>88</v>
      </c>
      <c r="G1443" s="145"/>
      <c r="H1443" s="89">
        <v>3.6909725773055568E-2</v>
      </c>
      <c r="I1443" s="59">
        <v>3.6909725773055568E-2</v>
      </c>
      <c r="J1443" s="59">
        <v>0</v>
      </c>
      <c r="K1443" s="59">
        <v>1.588499740166667E-2</v>
      </c>
      <c r="L1443" s="59">
        <v>0</v>
      </c>
      <c r="M1443" s="59">
        <v>2.1024728371388898E-2</v>
      </c>
      <c r="N1443" s="59">
        <v>0</v>
      </c>
      <c r="O1443" s="59"/>
      <c r="P1443" s="59"/>
      <c r="R1443" s="89">
        <v>6.7704110403055517E-2</v>
      </c>
      <c r="S1443" s="59">
        <v>6.7704110403055517E-2</v>
      </c>
      <c r="T1443" s="59">
        <v>0</v>
      </c>
      <c r="U1443" s="59">
        <v>1.1239154128611111E-2</v>
      </c>
      <c r="V1443" s="59">
        <v>0</v>
      </c>
      <c r="W1443" s="59">
        <v>5.6464956274444401E-2</v>
      </c>
      <c r="X1443" s="59">
        <v>0</v>
      </c>
      <c r="Y1443" s="59"/>
      <c r="Z1443" s="59"/>
    </row>
    <row r="1444" spans="1:26">
      <c r="A1444" s="93" t="s">
        <v>1247</v>
      </c>
      <c r="B1444" s="93" t="s">
        <v>35</v>
      </c>
      <c r="C1444" s="93" t="s">
        <v>119</v>
      </c>
      <c r="D1444" s="93">
        <v>2015</v>
      </c>
      <c r="E1444" s="93" t="s">
        <v>82</v>
      </c>
      <c r="F1444" s="144" t="s">
        <v>89</v>
      </c>
      <c r="G1444" s="145"/>
      <c r="H1444" s="89">
        <v>5.3089727768505552</v>
      </c>
      <c r="I1444" s="59">
        <v>5.3089727768505552</v>
      </c>
      <c r="J1444" s="59">
        <v>0</v>
      </c>
      <c r="K1444" s="59">
        <v>5.3089727768505552</v>
      </c>
      <c r="L1444" s="59">
        <v>0</v>
      </c>
      <c r="M1444" s="59">
        <v>0</v>
      </c>
      <c r="N1444" s="59">
        <v>0</v>
      </c>
      <c r="O1444" s="59"/>
      <c r="P1444" s="59"/>
      <c r="R1444" s="89">
        <v>4.098388338943332</v>
      </c>
      <c r="S1444" s="59">
        <v>4.098388338943332</v>
      </c>
      <c r="T1444" s="59">
        <v>0</v>
      </c>
      <c r="U1444" s="59">
        <v>4.098388338943332</v>
      </c>
      <c r="V1444" s="59">
        <v>0</v>
      </c>
      <c r="W1444" s="59">
        <v>0</v>
      </c>
      <c r="X1444" s="59">
        <v>0</v>
      </c>
      <c r="Y1444" s="59"/>
      <c r="Z1444" s="59"/>
    </row>
    <row r="1445" spans="1:26">
      <c r="A1445" s="93" t="s">
        <v>1250</v>
      </c>
      <c r="B1445" s="93" t="s">
        <v>37</v>
      </c>
      <c r="C1445" s="93" t="s">
        <v>118</v>
      </c>
      <c r="D1445" s="93">
        <v>2015</v>
      </c>
      <c r="E1445" s="93" t="s">
        <v>82</v>
      </c>
      <c r="F1445" s="144" t="s">
        <v>8</v>
      </c>
      <c r="G1445" s="145"/>
      <c r="H1445" s="89">
        <v>24.499803201224157</v>
      </c>
      <c r="I1445" s="59">
        <v>23.645100564526658</v>
      </c>
      <c r="J1445" s="59">
        <v>0.85470263669750035</v>
      </c>
      <c r="K1445" s="59">
        <v>19.772853987301939</v>
      </c>
      <c r="L1445" s="59">
        <v>0.78275608511416706</v>
      </c>
      <c r="M1445" s="59">
        <v>3.8722465772247179</v>
      </c>
      <c r="N1445" s="59">
        <v>7.1946551583333296E-2</v>
      </c>
      <c r="O1445" s="59"/>
      <c r="P1445" s="59"/>
      <c r="R1445" s="89">
        <v>20.031365548300844</v>
      </c>
      <c r="S1445" s="59">
        <v>18.033980498163064</v>
      </c>
      <c r="T1445" s="59">
        <v>1.9973850501377808</v>
      </c>
      <c r="U1445" s="59">
        <v>14.905824060417228</v>
      </c>
      <c r="V1445" s="59">
        <v>1.8175186711794478</v>
      </c>
      <c r="W1445" s="59">
        <v>3.4373693908438874</v>
      </c>
      <c r="X1445" s="59">
        <v>0.17986637895833299</v>
      </c>
      <c r="Y1445" s="59"/>
      <c r="Z1445" s="59"/>
    </row>
    <row r="1446" spans="1:26">
      <c r="A1446" s="93" t="s">
        <v>1252</v>
      </c>
      <c r="B1446" s="93" t="s">
        <v>37</v>
      </c>
      <c r="C1446" s="93" t="s">
        <v>118</v>
      </c>
      <c r="D1446" s="93">
        <v>2015</v>
      </c>
      <c r="E1446" s="93" t="s">
        <v>82</v>
      </c>
      <c r="F1446" s="144" t="s">
        <v>2</v>
      </c>
      <c r="G1446" s="145"/>
      <c r="H1446" s="89">
        <v>9.9290017406636153</v>
      </c>
      <c r="I1446" s="59">
        <v>9.9290017406636153</v>
      </c>
      <c r="J1446" s="59">
        <v>0</v>
      </c>
      <c r="K1446" s="59">
        <v>6.6895926601222317</v>
      </c>
      <c r="L1446" s="59">
        <v>0</v>
      </c>
      <c r="M1446" s="59">
        <v>3.2394090805413844</v>
      </c>
      <c r="N1446" s="59">
        <v>0</v>
      </c>
      <c r="O1446" s="59"/>
      <c r="P1446" s="59"/>
      <c r="R1446" s="89">
        <v>7.6410781079730512</v>
      </c>
      <c r="S1446" s="59">
        <v>7.6410781079730512</v>
      </c>
      <c r="T1446" s="59">
        <v>0</v>
      </c>
      <c r="U1446" s="59">
        <v>5.0697133353463872</v>
      </c>
      <c r="V1446" s="59">
        <v>0</v>
      </c>
      <c r="W1446" s="59">
        <v>2.8334504077769433</v>
      </c>
      <c r="X1446" s="59">
        <v>0</v>
      </c>
      <c r="Y1446" s="59"/>
      <c r="Z1446" s="59"/>
    </row>
    <row r="1447" spans="1:26">
      <c r="A1447" s="93" t="s">
        <v>1254</v>
      </c>
      <c r="B1447" s="93" t="s">
        <v>37</v>
      </c>
      <c r="C1447" s="93" t="s">
        <v>118</v>
      </c>
      <c r="D1447" s="93">
        <v>2015</v>
      </c>
      <c r="E1447" s="93" t="s">
        <v>82</v>
      </c>
      <c r="F1447" s="144" t="s">
        <v>3</v>
      </c>
      <c r="G1447" s="145"/>
      <c r="H1447" s="89">
        <v>0.44740459277138916</v>
      </c>
      <c r="I1447" s="59">
        <v>0.44740459277138916</v>
      </c>
      <c r="J1447" s="59">
        <v>0</v>
      </c>
      <c r="K1447" s="59">
        <v>0.44730881710000026</v>
      </c>
      <c r="L1447" s="59">
        <v>0</v>
      </c>
      <c r="M1447" s="59">
        <v>9.5775671388888899E-5</v>
      </c>
      <c r="N1447" s="59">
        <v>0</v>
      </c>
      <c r="O1447" s="59"/>
      <c r="P1447" s="59"/>
      <c r="R1447" s="89">
        <v>0.30858775474833289</v>
      </c>
      <c r="S1447" s="59">
        <v>0.30858775474833289</v>
      </c>
      <c r="T1447" s="59">
        <v>0</v>
      </c>
      <c r="U1447" s="59">
        <v>0.31439745322500018</v>
      </c>
      <c r="V1447" s="59">
        <v>0</v>
      </c>
      <c r="W1447" s="59">
        <v>8.4314559166666697E-5</v>
      </c>
      <c r="X1447" s="59">
        <v>0</v>
      </c>
      <c r="Y1447" s="59"/>
      <c r="Z1447" s="59"/>
    </row>
    <row r="1448" spans="1:26">
      <c r="A1448" s="93" t="s">
        <v>1256</v>
      </c>
      <c r="B1448" s="93" t="s">
        <v>37</v>
      </c>
      <c r="C1448" s="93" t="s">
        <v>118</v>
      </c>
      <c r="D1448" s="93">
        <v>2015</v>
      </c>
      <c r="E1448" s="93" t="s">
        <v>82</v>
      </c>
      <c r="F1448" s="144" t="s">
        <v>5</v>
      </c>
      <c r="G1448" s="145"/>
      <c r="H1448" s="89">
        <v>4.7815542070152786</v>
      </c>
      <c r="I1448" s="59">
        <v>4.7815542070152786</v>
      </c>
      <c r="J1448" s="59">
        <v>0</v>
      </c>
      <c r="K1448" s="59">
        <v>4.780106033409445</v>
      </c>
      <c r="L1448" s="59">
        <v>0</v>
      </c>
      <c r="M1448" s="59">
        <v>1.44817360583333E-3</v>
      </c>
      <c r="N1448" s="59">
        <v>0</v>
      </c>
      <c r="O1448" s="59"/>
      <c r="P1448" s="59"/>
      <c r="R1448" s="89">
        <v>3.1904324788838858</v>
      </c>
      <c r="S1448" s="59">
        <v>3.1904324788838858</v>
      </c>
      <c r="T1448" s="59">
        <v>0</v>
      </c>
      <c r="U1448" s="59">
        <v>3.2029276786658323</v>
      </c>
      <c r="V1448" s="59">
        <v>0</v>
      </c>
      <c r="W1448" s="59">
        <v>1.11491741777778E-3</v>
      </c>
      <c r="X1448" s="59">
        <v>0</v>
      </c>
      <c r="Y1448" s="59"/>
      <c r="Z1448" s="59"/>
    </row>
    <row r="1449" spans="1:26">
      <c r="A1449" s="93" t="s">
        <v>1258</v>
      </c>
      <c r="B1449" s="93" t="s">
        <v>37</v>
      </c>
      <c r="C1449" s="93" t="s">
        <v>118</v>
      </c>
      <c r="D1449" s="93">
        <v>2015</v>
      </c>
      <c r="E1449" s="93" t="s">
        <v>82</v>
      </c>
      <c r="F1449" s="144" t="s">
        <v>6</v>
      </c>
      <c r="G1449" s="145"/>
      <c r="H1449" s="89">
        <v>1.1440250113677781</v>
      </c>
      <c r="I1449" s="59">
        <v>0.28932237467027783</v>
      </c>
      <c r="J1449" s="59">
        <v>0.85470263669750035</v>
      </c>
      <c r="K1449" s="59">
        <v>0.20739551107472232</v>
      </c>
      <c r="L1449" s="59">
        <v>0.78275608511416706</v>
      </c>
      <c r="M1449" s="59">
        <v>8.1926863595555524E-2</v>
      </c>
      <c r="N1449" s="59">
        <v>7.1946551583333296E-2</v>
      </c>
      <c r="O1449" s="59"/>
      <c r="P1449" s="59"/>
      <c r="R1449" s="89">
        <v>2.2446838090888921</v>
      </c>
      <c r="S1449" s="59">
        <v>0.2472987589511112</v>
      </c>
      <c r="T1449" s="59">
        <v>1.9973850501377808</v>
      </c>
      <c r="U1449" s="59">
        <v>0.16186166536500007</v>
      </c>
      <c r="V1449" s="59">
        <v>1.8175186711794478</v>
      </c>
      <c r="W1449" s="59">
        <v>8.5437093586111096E-2</v>
      </c>
      <c r="X1449" s="59">
        <v>0.17986637895833299</v>
      </c>
      <c r="Y1449" s="59"/>
      <c r="Z1449" s="59"/>
    </row>
    <row r="1450" spans="1:26">
      <c r="A1450" s="93" t="s">
        <v>1260</v>
      </c>
      <c r="B1450" s="93" t="s">
        <v>37</v>
      </c>
      <c r="C1450" s="93" t="s">
        <v>118</v>
      </c>
      <c r="D1450" s="93">
        <v>2015</v>
      </c>
      <c r="E1450" s="93" t="s">
        <v>82</v>
      </c>
      <c r="F1450" s="144" t="s">
        <v>12</v>
      </c>
      <c r="G1450" s="145"/>
      <c r="H1450" s="89">
        <v>3.7206919735058368</v>
      </c>
      <c r="I1450" s="59">
        <v>3.7206919735058368</v>
      </c>
      <c r="J1450" s="59">
        <v>0</v>
      </c>
      <c r="K1450" s="59">
        <v>3.2302276956766698</v>
      </c>
      <c r="L1450" s="59">
        <v>0</v>
      </c>
      <c r="M1450" s="59">
        <v>0.49046427782916702</v>
      </c>
      <c r="N1450" s="59">
        <v>0</v>
      </c>
      <c r="O1450" s="59"/>
      <c r="P1450" s="59"/>
      <c r="R1450" s="89">
        <v>3.345886177122229</v>
      </c>
      <c r="S1450" s="59">
        <v>3.345886177122229</v>
      </c>
      <c r="T1450" s="59">
        <v>0</v>
      </c>
      <c r="U1450" s="59">
        <v>2.9140054049583402</v>
      </c>
      <c r="V1450" s="59">
        <v>0</v>
      </c>
      <c r="W1450" s="59">
        <v>0.43188077216388898</v>
      </c>
      <c r="X1450" s="59">
        <v>0</v>
      </c>
      <c r="Y1450" s="59"/>
      <c r="Z1450" s="59"/>
    </row>
    <row r="1451" spans="1:26">
      <c r="A1451" s="93" t="s">
        <v>1262</v>
      </c>
      <c r="B1451" s="93" t="s">
        <v>37</v>
      </c>
      <c r="C1451" s="93" t="s">
        <v>118</v>
      </c>
      <c r="D1451" s="93">
        <v>2015</v>
      </c>
      <c r="E1451" s="93" t="s">
        <v>82</v>
      </c>
      <c r="F1451" s="144" t="s">
        <v>105</v>
      </c>
      <c r="G1451" s="145"/>
      <c r="H1451" s="89">
        <v>0</v>
      </c>
      <c r="I1451" s="59">
        <v>0</v>
      </c>
      <c r="J1451" s="59">
        <v>0</v>
      </c>
      <c r="K1451" s="59">
        <v>0</v>
      </c>
      <c r="L1451" s="59">
        <v>0</v>
      </c>
      <c r="M1451" s="59">
        <v>0</v>
      </c>
      <c r="N1451" s="59">
        <v>0</v>
      </c>
      <c r="O1451" s="59"/>
      <c r="P1451" s="59"/>
      <c r="R1451" s="89">
        <v>0</v>
      </c>
      <c r="S1451" s="59">
        <v>0</v>
      </c>
      <c r="T1451" s="59">
        <v>0</v>
      </c>
      <c r="U1451" s="59">
        <v>0</v>
      </c>
      <c r="V1451" s="59">
        <v>0</v>
      </c>
      <c r="W1451" s="59">
        <v>0</v>
      </c>
      <c r="X1451" s="59">
        <v>0</v>
      </c>
      <c r="Y1451" s="59"/>
      <c r="Z1451" s="59"/>
    </row>
    <row r="1452" spans="1:26">
      <c r="A1452" s="93" t="s">
        <v>1264</v>
      </c>
      <c r="B1452" s="93" t="s">
        <v>37</v>
      </c>
      <c r="C1452" s="93" t="s">
        <v>118</v>
      </c>
      <c r="D1452" s="93">
        <v>2015</v>
      </c>
      <c r="E1452" s="93" t="s">
        <v>82</v>
      </c>
      <c r="F1452" s="144" t="s">
        <v>106</v>
      </c>
      <c r="G1452" s="145"/>
      <c r="H1452" s="89">
        <v>0</v>
      </c>
      <c r="I1452" s="59">
        <v>0</v>
      </c>
      <c r="J1452" s="59">
        <v>0</v>
      </c>
      <c r="K1452" s="59">
        <v>0</v>
      </c>
      <c r="L1452" s="59">
        <v>0</v>
      </c>
      <c r="M1452" s="59">
        <v>0</v>
      </c>
      <c r="N1452" s="59">
        <v>0</v>
      </c>
      <c r="O1452" s="59"/>
      <c r="P1452" s="59"/>
      <c r="R1452" s="89">
        <v>0</v>
      </c>
      <c r="S1452" s="59">
        <v>0</v>
      </c>
      <c r="T1452" s="59">
        <v>0</v>
      </c>
      <c r="U1452" s="59">
        <v>0</v>
      </c>
      <c r="V1452" s="59">
        <v>0</v>
      </c>
      <c r="W1452" s="59">
        <v>0</v>
      </c>
      <c r="X1452" s="59">
        <v>0</v>
      </c>
      <c r="Y1452" s="59"/>
      <c r="Z1452" s="59"/>
    </row>
    <row r="1453" spans="1:26">
      <c r="A1453" s="93" t="s">
        <v>1265</v>
      </c>
      <c r="B1453" s="93" t="s">
        <v>37</v>
      </c>
      <c r="C1453" s="93" t="s">
        <v>118</v>
      </c>
      <c r="D1453" s="93">
        <v>2015</v>
      </c>
      <c r="E1453" s="93" t="s">
        <v>82</v>
      </c>
      <c r="F1453" s="144" t="s">
        <v>4</v>
      </c>
      <c r="G1453" s="145"/>
      <c r="H1453" s="89">
        <v>1.7174933389811113</v>
      </c>
      <c r="I1453" s="59">
        <v>1.7174933389811113</v>
      </c>
      <c r="J1453" s="59">
        <v>0</v>
      </c>
      <c r="K1453" s="59">
        <v>1.6796781608691669</v>
      </c>
      <c r="L1453" s="59">
        <v>0</v>
      </c>
      <c r="M1453" s="59">
        <v>3.7815178111944403E-2</v>
      </c>
      <c r="N1453" s="59">
        <v>0</v>
      </c>
      <c r="O1453" s="59"/>
      <c r="P1453" s="59"/>
      <c r="R1453" s="89">
        <v>1.3329693629983335</v>
      </c>
      <c r="S1453" s="59">
        <v>1.3329693629983335</v>
      </c>
      <c r="T1453" s="59">
        <v>0</v>
      </c>
      <c r="U1453" s="59">
        <v>1.3054944005502771</v>
      </c>
      <c r="V1453" s="59">
        <v>0</v>
      </c>
      <c r="W1453" s="59">
        <v>3.0383324814722199E-2</v>
      </c>
      <c r="X1453" s="59">
        <v>0</v>
      </c>
      <c r="Y1453" s="59"/>
      <c r="Z1453" s="59"/>
    </row>
    <row r="1454" spans="1:26">
      <c r="A1454" s="93" t="s">
        <v>1267</v>
      </c>
      <c r="B1454" s="93" t="s">
        <v>37</v>
      </c>
      <c r="C1454" s="93" t="s">
        <v>118</v>
      </c>
      <c r="D1454" s="93">
        <v>2015</v>
      </c>
      <c r="E1454" s="93" t="s">
        <v>82</v>
      </c>
      <c r="F1454" s="144" t="s">
        <v>84</v>
      </c>
      <c r="G1454" s="145"/>
      <c r="H1454" s="89">
        <v>2.0281507252777799E-3</v>
      </c>
      <c r="I1454" s="59">
        <v>2.0281507252777799E-3</v>
      </c>
      <c r="J1454" s="59">
        <v>0</v>
      </c>
      <c r="K1454" s="59">
        <v>0</v>
      </c>
      <c r="L1454" s="59">
        <v>0</v>
      </c>
      <c r="M1454" s="59">
        <v>2.0281507252777799E-3</v>
      </c>
      <c r="N1454" s="59">
        <v>0</v>
      </c>
      <c r="O1454" s="59"/>
      <c r="P1454" s="59"/>
      <c r="R1454" s="89">
        <v>1.84053239166667E-3</v>
      </c>
      <c r="S1454" s="59">
        <v>1.84053239166667E-3</v>
      </c>
      <c r="T1454" s="59">
        <v>0</v>
      </c>
      <c r="U1454" s="59">
        <v>0</v>
      </c>
      <c r="V1454" s="59">
        <v>0</v>
      </c>
      <c r="W1454" s="59">
        <v>1.84053239166667E-3</v>
      </c>
      <c r="X1454" s="59">
        <v>0</v>
      </c>
      <c r="Y1454" s="59"/>
      <c r="Z1454" s="59"/>
    </row>
    <row r="1455" spans="1:26">
      <c r="A1455" s="93" t="s">
        <v>1269</v>
      </c>
      <c r="B1455" s="93" t="s">
        <v>37</v>
      </c>
      <c r="C1455" s="93" t="s">
        <v>118</v>
      </c>
      <c r="D1455" s="93">
        <v>2015</v>
      </c>
      <c r="E1455" s="93" t="s">
        <v>82</v>
      </c>
      <c r="F1455" s="144" t="s">
        <v>109</v>
      </c>
      <c r="G1455" s="145"/>
      <c r="H1455" s="89">
        <v>0</v>
      </c>
      <c r="I1455" s="59">
        <v>0</v>
      </c>
      <c r="J1455" s="59">
        <v>0</v>
      </c>
      <c r="K1455" s="59">
        <v>0</v>
      </c>
      <c r="L1455" s="59">
        <v>0</v>
      </c>
      <c r="M1455" s="59">
        <v>0</v>
      </c>
      <c r="N1455" s="59">
        <v>0</v>
      </c>
      <c r="O1455" s="59"/>
      <c r="P1455" s="59"/>
      <c r="R1455" s="89">
        <v>0</v>
      </c>
      <c r="S1455" s="59">
        <v>0</v>
      </c>
      <c r="T1455" s="59">
        <v>0</v>
      </c>
      <c r="U1455" s="59">
        <v>0</v>
      </c>
      <c r="V1455" s="59">
        <v>0</v>
      </c>
      <c r="W1455" s="59">
        <v>0</v>
      </c>
      <c r="X1455" s="59">
        <v>0</v>
      </c>
      <c r="Y1455" s="59"/>
      <c r="Z1455" s="59"/>
    </row>
    <row r="1456" spans="1:26">
      <c r="A1456" s="93" t="s">
        <v>1270</v>
      </c>
      <c r="B1456" s="93" t="s">
        <v>37</v>
      </c>
      <c r="C1456" s="93" t="s">
        <v>118</v>
      </c>
      <c r="D1456" s="93">
        <v>2015</v>
      </c>
      <c r="E1456" s="93" t="s">
        <v>82</v>
      </c>
      <c r="F1456" s="144" t="s">
        <v>98</v>
      </c>
      <c r="G1456" s="145"/>
      <c r="H1456" s="89">
        <v>0</v>
      </c>
      <c r="I1456" s="59">
        <v>0</v>
      </c>
      <c r="J1456" s="59">
        <v>0</v>
      </c>
      <c r="K1456" s="59">
        <v>0</v>
      </c>
      <c r="L1456" s="59">
        <v>0</v>
      </c>
      <c r="M1456" s="59">
        <v>0</v>
      </c>
      <c r="N1456" s="59">
        <v>0</v>
      </c>
      <c r="O1456" s="59"/>
      <c r="P1456" s="59"/>
      <c r="R1456" s="89">
        <v>0</v>
      </c>
      <c r="S1456" s="59">
        <v>0</v>
      </c>
      <c r="T1456" s="59">
        <v>0</v>
      </c>
      <c r="U1456" s="59">
        <v>0</v>
      </c>
      <c r="V1456" s="59">
        <v>0</v>
      </c>
      <c r="W1456" s="59">
        <v>0</v>
      </c>
      <c r="X1456" s="59">
        <v>0</v>
      </c>
      <c r="Y1456" s="59"/>
      <c r="Z1456" s="59"/>
    </row>
    <row r="1457" spans="1:26">
      <c r="A1457" s="93" t="s">
        <v>1271</v>
      </c>
      <c r="B1457" s="93" t="s">
        <v>37</v>
      </c>
      <c r="C1457" s="93" t="s">
        <v>118</v>
      </c>
      <c r="D1457" s="93">
        <v>2015</v>
      </c>
      <c r="E1457" s="93" t="s">
        <v>82</v>
      </c>
      <c r="F1457" s="144" t="s">
        <v>100</v>
      </c>
      <c r="G1457" s="145"/>
      <c r="H1457" s="89">
        <v>0</v>
      </c>
      <c r="I1457" s="59">
        <v>0</v>
      </c>
      <c r="J1457" s="59">
        <v>0</v>
      </c>
      <c r="K1457" s="59">
        <v>0</v>
      </c>
      <c r="L1457" s="59">
        <v>0</v>
      </c>
      <c r="M1457" s="59">
        <v>0</v>
      </c>
      <c r="N1457" s="59">
        <v>0</v>
      </c>
      <c r="O1457" s="59"/>
      <c r="P1457" s="59"/>
      <c r="R1457" s="89">
        <v>0</v>
      </c>
      <c r="S1457" s="59">
        <v>0</v>
      </c>
      <c r="T1457" s="59">
        <v>0</v>
      </c>
      <c r="U1457" s="59">
        <v>0</v>
      </c>
      <c r="V1457" s="59">
        <v>0</v>
      </c>
      <c r="W1457" s="59">
        <v>0</v>
      </c>
      <c r="X1457" s="59">
        <v>0</v>
      </c>
      <c r="Y1457" s="59"/>
      <c r="Z1457" s="59"/>
    </row>
    <row r="1458" spans="1:26">
      <c r="A1458" s="93" t="s">
        <v>1272</v>
      </c>
      <c r="B1458" s="93" t="s">
        <v>37</v>
      </c>
      <c r="C1458" s="93" t="s">
        <v>118</v>
      </c>
      <c r="D1458" s="93">
        <v>2015</v>
      </c>
      <c r="E1458" s="93" t="s">
        <v>82</v>
      </c>
      <c r="F1458" s="144" t="s">
        <v>88</v>
      </c>
      <c r="G1458" s="145"/>
      <c r="H1458" s="89">
        <v>9.1470537023055534E-2</v>
      </c>
      <c r="I1458" s="59">
        <v>9.1470537023055534E-2</v>
      </c>
      <c r="J1458" s="59">
        <v>0</v>
      </c>
      <c r="K1458" s="59">
        <v>7.2411459878888834E-2</v>
      </c>
      <c r="L1458" s="59">
        <v>0</v>
      </c>
      <c r="M1458" s="59">
        <v>1.90590771441667E-2</v>
      </c>
      <c r="N1458" s="59">
        <v>0</v>
      </c>
      <c r="O1458" s="59"/>
      <c r="P1458" s="59"/>
      <c r="R1458" s="89">
        <v>0.11529962866194443</v>
      </c>
      <c r="S1458" s="59">
        <v>0.11529962866194443</v>
      </c>
      <c r="T1458" s="59">
        <v>0</v>
      </c>
      <c r="U1458" s="59">
        <v>6.3113762478055557E-2</v>
      </c>
      <c r="V1458" s="59">
        <v>0</v>
      </c>
      <c r="W1458" s="59">
        <v>5.3178028133611097E-2</v>
      </c>
      <c r="X1458" s="59">
        <v>0</v>
      </c>
      <c r="Y1458" s="59"/>
      <c r="Z1458" s="59"/>
    </row>
    <row r="1459" spans="1:26">
      <c r="A1459" s="93" t="s">
        <v>1274</v>
      </c>
      <c r="B1459" s="93" t="s">
        <v>37</v>
      </c>
      <c r="C1459" s="93" t="s">
        <v>118</v>
      </c>
      <c r="D1459" s="93">
        <v>2015</v>
      </c>
      <c r="E1459" s="93" t="s">
        <v>82</v>
      </c>
      <c r="F1459" s="144" t="s">
        <v>89</v>
      </c>
      <c r="G1459" s="145"/>
      <c r="H1459" s="89">
        <v>2.6661336491694465</v>
      </c>
      <c r="I1459" s="59">
        <v>2.6661336491694465</v>
      </c>
      <c r="J1459" s="59">
        <v>0</v>
      </c>
      <c r="K1459" s="59">
        <v>2.6661336491694465</v>
      </c>
      <c r="L1459" s="59">
        <v>0</v>
      </c>
      <c r="M1459" s="59">
        <v>0</v>
      </c>
      <c r="N1459" s="59">
        <v>0</v>
      </c>
      <c r="O1459" s="59"/>
      <c r="P1459" s="59"/>
      <c r="R1459" s="89">
        <v>1.8505876964324999</v>
      </c>
      <c r="S1459" s="59">
        <v>1.8505876964324999</v>
      </c>
      <c r="T1459" s="59">
        <v>0</v>
      </c>
      <c r="U1459" s="59">
        <v>1.8743103598283344</v>
      </c>
      <c r="V1459" s="59">
        <v>0</v>
      </c>
      <c r="W1459" s="59">
        <v>0</v>
      </c>
      <c r="X1459" s="59">
        <v>0</v>
      </c>
      <c r="Y1459" s="59"/>
      <c r="Z1459" s="59"/>
    </row>
    <row r="1460" spans="1:26">
      <c r="A1460" s="93" t="s">
        <v>1277</v>
      </c>
      <c r="B1460" s="93" t="s">
        <v>39</v>
      </c>
      <c r="C1460" s="93" t="s">
        <v>119</v>
      </c>
      <c r="D1460" s="93">
        <v>2015</v>
      </c>
      <c r="E1460" s="93" t="s">
        <v>82</v>
      </c>
      <c r="F1460" s="144" t="s">
        <v>8</v>
      </c>
      <c r="G1460" s="145"/>
      <c r="H1460" s="89">
        <v>17.647584194686655</v>
      </c>
      <c r="I1460" s="59">
        <v>16.645280984332764</v>
      </c>
      <c r="J1460" s="59">
        <v>1.0023032103538889</v>
      </c>
      <c r="K1460" s="59">
        <v>13.289713929031931</v>
      </c>
      <c r="L1460" s="59">
        <v>0.97947721001833332</v>
      </c>
      <c r="M1460" s="59">
        <v>3.3555670553008334</v>
      </c>
      <c r="N1460" s="59">
        <v>2.28260003355556E-2</v>
      </c>
      <c r="O1460" s="59"/>
      <c r="P1460" s="59"/>
      <c r="R1460" s="89">
        <v>14.471787980637774</v>
      </c>
      <c r="S1460" s="59">
        <v>11.681799573226943</v>
      </c>
      <c r="T1460" s="59">
        <v>2.789988407410831</v>
      </c>
      <c r="U1460" s="59">
        <v>10.908803835704159</v>
      </c>
      <c r="V1460" s="59">
        <v>2.7329234065722199</v>
      </c>
      <c r="W1460" s="59">
        <v>3.0107066194630563</v>
      </c>
      <c r="X1460" s="59">
        <v>5.7065000838611102E-2</v>
      </c>
      <c r="Y1460" s="59"/>
      <c r="Z1460" s="59"/>
    </row>
    <row r="1461" spans="1:26">
      <c r="A1461" s="93" t="s">
        <v>1279</v>
      </c>
      <c r="B1461" s="93" t="s">
        <v>39</v>
      </c>
      <c r="C1461" s="93" t="s">
        <v>119</v>
      </c>
      <c r="D1461" s="93">
        <v>2015</v>
      </c>
      <c r="E1461" s="93" t="s">
        <v>82</v>
      </c>
      <c r="F1461" s="144" t="s">
        <v>2</v>
      </c>
      <c r="G1461" s="145"/>
      <c r="H1461" s="89">
        <v>7.5240612600338883</v>
      </c>
      <c r="I1461" s="59">
        <v>7.5240612600338883</v>
      </c>
      <c r="J1461" s="59">
        <v>0</v>
      </c>
      <c r="K1461" s="59">
        <v>5.6950515356683296</v>
      </c>
      <c r="L1461" s="59">
        <v>0</v>
      </c>
      <c r="M1461" s="59">
        <v>1.829009724365559</v>
      </c>
      <c r="N1461" s="59">
        <v>0</v>
      </c>
      <c r="O1461" s="59"/>
      <c r="P1461" s="59"/>
      <c r="R1461" s="89">
        <v>4.6459671410674961</v>
      </c>
      <c r="S1461" s="59">
        <v>4.6459671410674961</v>
      </c>
      <c r="T1461" s="59">
        <v>0</v>
      </c>
      <c r="U1461" s="59">
        <v>4.5978976705397177</v>
      </c>
      <c r="V1461" s="59">
        <v>0</v>
      </c>
      <c r="W1461" s="59">
        <v>1.6424873127838868</v>
      </c>
      <c r="X1461" s="59">
        <v>0</v>
      </c>
      <c r="Y1461" s="59"/>
      <c r="Z1461" s="59"/>
    </row>
    <row r="1462" spans="1:26">
      <c r="A1462" s="93" t="s">
        <v>1281</v>
      </c>
      <c r="B1462" s="93" t="s">
        <v>39</v>
      </c>
      <c r="C1462" s="93" t="s">
        <v>119</v>
      </c>
      <c r="D1462" s="93">
        <v>2015</v>
      </c>
      <c r="E1462" s="93" t="s">
        <v>82</v>
      </c>
      <c r="F1462" s="144" t="s">
        <v>3</v>
      </c>
      <c r="G1462" s="145"/>
      <c r="H1462" s="89">
        <v>3.8644545204636085</v>
      </c>
      <c r="I1462" s="59">
        <v>3.8644545204636085</v>
      </c>
      <c r="J1462" s="59">
        <v>0</v>
      </c>
      <c r="K1462" s="59">
        <v>2.5063107302227783</v>
      </c>
      <c r="L1462" s="59">
        <v>0</v>
      </c>
      <c r="M1462" s="59">
        <v>1.35814379024083</v>
      </c>
      <c r="N1462" s="59">
        <v>0</v>
      </c>
      <c r="O1462" s="59"/>
      <c r="P1462" s="59"/>
      <c r="R1462" s="89">
        <v>2.7217415358302786</v>
      </c>
      <c r="S1462" s="59">
        <v>2.7217415358302786</v>
      </c>
      <c r="T1462" s="59">
        <v>0</v>
      </c>
      <c r="U1462" s="59">
        <v>2.0516807246561095</v>
      </c>
      <c r="V1462" s="59">
        <v>0</v>
      </c>
      <c r="W1462" s="59">
        <v>1.17899773954528</v>
      </c>
      <c r="X1462" s="59">
        <v>0</v>
      </c>
      <c r="Y1462" s="59"/>
      <c r="Z1462" s="59"/>
    </row>
    <row r="1463" spans="1:26">
      <c r="A1463" s="93" t="s">
        <v>1283</v>
      </c>
      <c r="B1463" s="93" t="s">
        <v>39</v>
      </c>
      <c r="C1463" s="93" t="s">
        <v>119</v>
      </c>
      <c r="D1463" s="93">
        <v>2015</v>
      </c>
      <c r="E1463" s="93" t="s">
        <v>82</v>
      </c>
      <c r="F1463" s="144" t="s">
        <v>5</v>
      </c>
      <c r="G1463" s="145"/>
      <c r="H1463" s="89">
        <v>1.2098886202852783</v>
      </c>
      <c r="I1463" s="59">
        <v>1.2098886202852783</v>
      </c>
      <c r="J1463" s="59">
        <v>0</v>
      </c>
      <c r="K1463" s="59">
        <v>1.2073572552169449</v>
      </c>
      <c r="L1463" s="59">
        <v>0</v>
      </c>
      <c r="M1463" s="59">
        <v>2.5313650683333301E-3</v>
      </c>
      <c r="N1463" s="59">
        <v>0</v>
      </c>
      <c r="O1463" s="59"/>
      <c r="P1463" s="59"/>
      <c r="R1463" s="89">
        <v>0.91814502961083322</v>
      </c>
      <c r="S1463" s="59">
        <v>0.91814502961083322</v>
      </c>
      <c r="T1463" s="59">
        <v>0</v>
      </c>
      <c r="U1463" s="59">
        <v>0.97557017091749976</v>
      </c>
      <c r="V1463" s="59">
        <v>0</v>
      </c>
      <c r="W1463" s="59">
        <v>1.9984531744444401E-3</v>
      </c>
      <c r="X1463" s="59">
        <v>0</v>
      </c>
      <c r="Y1463" s="59"/>
      <c r="Z1463" s="59"/>
    </row>
    <row r="1464" spans="1:26">
      <c r="A1464" s="93" t="s">
        <v>1285</v>
      </c>
      <c r="B1464" s="93" t="s">
        <v>39</v>
      </c>
      <c r="C1464" s="93" t="s">
        <v>119</v>
      </c>
      <c r="D1464" s="93">
        <v>2015</v>
      </c>
      <c r="E1464" s="93" t="s">
        <v>82</v>
      </c>
      <c r="F1464" s="144" t="s">
        <v>6</v>
      </c>
      <c r="G1464" s="145"/>
      <c r="H1464" s="89">
        <v>1.200572857244167</v>
      </c>
      <c r="I1464" s="59">
        <v>0.19826964689027812</v>
      </c>
      <c r="J1464" s="59">
        <v>1.0023032103538889</v>
      </c>
      <c r="K1464" s="59">
        <v>8.904483120416655E-2</v>
      </c>
      <c r="L1464" s="59">
        <v>0.97947721001833332</v>
      </c>
      <c r="M1464" s="59">
        <v>0.10922481568611156</v>
      </c>
      <c r="N1464" s="59">
        <v>2.28260003355556E-2</v>
      </c>
      <c r="O1464" s="59"/>
      <c r="P1464" s="59"/>
      <c r="R1464" s="89">
        <v>2.9797796220313866</v>
      </c>
      <c r="S1464" s="59">
        <v>0.18979121462055554</v>
      </c>
      <c r="T1464" s="59">
        <v>2.789988407410831</v>
      </c>
      <c r="U1464" s="59">
        <v>8.0327810871388836E-2</v>
      </c>
      <c r="V1464" s="59">
        <v>2.7329234065722199</v>
      </c>
      <c r="W1464" s="59">
        <v>0.1094634037491667</v>
      </c>
      <c r="X1464" s="59">
        <v>5.7065000838611102E-2</v>
      </c>
      <c r="Y1464" s="59"/>
      <c r="Z1464" s="59"/>
    </row>
    <row r="1465" spans="1:26">
      <c r="A1465" s="93" t="s">
        <v>1287</v>
      </c>
      <c r="B1465" s="93" t="s">
        <v>39</v>
      </c>
      <c r="C1465" s="93" t="s">
        <v>119</v>
      </c>
      <c r="D1465" s="93">
        <v>2015</v>
      </c>
      <c r="E1465" s="93" t="s">
        <v>82</v>
      </c>
      <c r="F1465" s="144" t="s">
        <v>12</v>
      </c>
      <c r="G1465" s="145"/>
      <c r="H1465" s="89">
        <v>3.1714657942222203E-2</v>
      </c>
      <c r="I1465" s="59">
        <v>3.1714657942222203E-2</v>
      </c>
      <c r="J1465" s="59">
        <v>0</v>
      </c>
      <c r="K1465" s="59">
        <v>0</v>
      </c>
      <c r="L1465" s="59">
        <v>0</v>
      </c>
      <c r="M1465" s="59">
        <v>3.1714657942222203E-2</v>
      </c>
      <c r="N1465" s="59">
        <v>0</v>
      </c>
      <c r="O1465" s="59"/>
      <c r="P1465" s="59"/>
      <c r="R1465" s="89">
        <v>2.8661408535555599E-2</v>
      </c>
      <c r="S1465" s="59">
        <v>2.8661408535555599E-2</v>
      </c>
      <c r="T1465" s="59">
        <v>0</v>
      </c>
      <c r="U1465" s="59">
        <v>0</v>
      </c>
      <c r="V1465" s="59">
        <v>0</v>
      </c>
      <c r="W1465" s="59">
        <v>2.8661408535555599E-2</v>
      </c>
      <c r="X1465" s="59">
        <v>0</v>
      </c>
      <c r="Y1465" s="59"/>
      <c r="Z1465" s="59"/>
    </row>
    <row r="1466" spans="1:26">
      <c r="A1466" s="93" t="s">
        <v>1289</v>
      </c>
      <c r="B1466" s="93" t="s">
        <v>39</v>
      </c>
      <c r="C1466" s="93" t="s">
        <v>119</v>
      </c>
      <c r="D1466" s="93">
        <v>2015</v>
      </c>
      <c r="E1466" s="93" t="s">
        <v>82</v>
      </c>
      <c r="F1466" s="144" t="s">
        <v>105</v>
      </c>
      <c r="G1466" s="145"/>
      <c r="H1466" s="89">
        <v>0</v>
      </c>
      <c r="I1466" s="59">
        <v>0</v>
      </c>
      <c r="J1466" s="59">
        <v>0</v>
      </c>
      <c r="K1466" s="59">
        <v>0</v>
      </c>
      <c r="L1466" s="59">
        <v>0</v>
      </c>
      <c r="M1466" s="59">
        <v>0</v>
      </c>
      <c r="N1466" s="59">
        <v>0</v>
      </c>
      <c r="O1466" s="59"/>
      <c r="P1466" s="59"/>
      <c r="R1466" s="89">
        <v>0</v>
      </c>
      <c r="S1466" s="59">
        <v>0</v>
      </c>
      <c r="T1466" s="59">
        <v>0</v>
      </c>
      <c r="U1466" s="59">
        <v>0</v>
      </c>
      <c r="V1466" s="59">
        <v>0</v>
      </c>
      <c r="W1466" s="59">
        <v>0</v>
      </c>
      <c r="X1466" s="59">
        <v>0</v>
      </c>
      <c r="Y1466" s="59"/>
      <c r="Z1466" s="59"/>
    </row>
    <row r="1467" spans="1:26">
      <c r="A1467" s="93" t="s">
        <v>1291</v>
      </c>
      <c r="B1467" s="93" t="s">
        <v>39</v>
      </c>
      <c r="C1467" s="93" t="s">
        <v>119</v>
      </c>
      <c r="D1467" s="93">
        <v>2015</v>
      </c>
      <c r="E1467" s="93" t="s">
        <v>82</v>
      </c>
      <c r="F1467" s="144" t="s">
        <v>106</v>
      </c>
      <c r="G1467" s="145"/>
      <c r="H1467" s="89">
        <v>0</v>
      </c>
      <c r="I1467" s="59">
        <v>0</v>
      </c>
      <c r="J1467" s="59">
        <v>0</v>
      </c>
      <c r="K1467" s="59">
        <v>0</v>
      </c>
      <c r="L1467" s="59">
        <v>0</v>
      </c>
      <c r="M1467" s="59">
        <v>0</v>
      </c>
      <c r="N1467" s="59">
        <v>0</v>
      </c>
      <c r="O1467" s="59"/>
      <c r="P1467" s="59"/>
      <c r="R1467" s="89">
        <v>0</v>
      </c>
      <c r="S1467" s="59">
        <v>0</v>
      </c>
      <c r="T1467" s="59">
        <v>0</v>
      </c>
      <c r="U1467" s="59">
        <v>0</v>
      </c>
      <c r="V1467" s="59">
        <v>0</v>
      </c>
      <c r="W1467" s="59">
        <v>0</v>
      </c>
      <c r="X1467" s="59">
        <v>0</v>
      </c>
      <c r="Y1467" s="59"/>
      <c r="Z1467" s="59"/>
    </row>
    <row r="1468" spans="1:26">
      <c r="A1468" s="93" t="s">
        <v>1292</v>
      </c>
      <c r="B1468" s="93" t="s">
        <v>39</v>
      </c>
      <c r="C1468" s="93" t="s">
        <v>119</v>
      </c>
      <c r="D1468" s="93">
        <v>2015</v>
      </c>
      <c r="E1468" s="93" t="s">
        <v>82</v>
      </c>
      <c r="F1468" s="144" t="s">
        <v>4</v>
      </c>
      <c r="G1468" s="145"/>
      <c r="H1468" s="89">
        <v>1.7847036928272217</v>
      </c>
      <c r="I1468" s="59">
        <v>1.7847036928272217</v>
      </c>
      <c r="J1468" s="59">
        <v>0</v>
      </c>
      <c r="K1468" s="59">
        <v>1.7817470467183329</v>
      </c>
      <c r="L1468" s="59">
        <v>0</v>
      </c>
      <c r="M1468" s="59">
        <v>2.9566461088888899E-3</v>
      </c>
      <c r="N1468" s="59">
        <v>0</v>
      </c>
      <c r="O1468" s="59"/>
      <c r="P1468" s="59"/>
      <c r="R1468" s="89">
        <v>1.5715977691091676</v>
      </c>
      <c r="S1468" s="59">
        <v>1.5715977691091676</v>
      </c>
      <c r="T1468" s="59">
        <v>0</v>
      </c>
      <c r="U1468" s="59">
        <v>1.5909927363180567</v>
      </c>
      <c r="V1468" s="59">
        <v>0</v>
      </c>
      <c r="W1468" s="59">
        <v>2.4394555958333298E-3</v>
      </c>
      <c r="X1468" s="59">
        <v>0</v>
      </c>
      <c r="Y1468" s="59"/>
      <c r="Z1468" s="59"/>
    </row>
    <row r="1469" spans="1:26">
      <c r="A1469" s="93" t="s">
        <v>1294</v>
      </c>
      <c r="B1469" s="93" t="s">
        <v>39</v>
      </c>
      <c r="C1469" s="93" t="s">
        <v>119</v>
      </c>
      <c r="D1469" s="93">
        <v>2015</v>
      </c>
      <c r="E1469" s="93" t="s">
        <v>82</v>
      </c>
      <c r="F1469" s="144" t="s">
        <v>84</v>
      </c>
      <c r="G1469" s="145"/>
      <c r="H1469" s="89">
        <v>8.4713924386111104E-3</v>
      </c>
      <c r="I1469" s="59">
        <v>8.4713924386111104E-3</v>
      </c>
      <c r="J1469" s="59">
        <v>0</v>
      </c>
      <c r="K1469" s="59">
        <v>0</v>
      </c>
      <c r="L1469" s="59">
        <v>0</v>
      </c>
      <c r="M1469" s="59">
        <v>8.4713924386111104E-3</v>
      </c>
      <c r="N1469" s="59">
        <v>0</v>
      </c>
      <c r="O1469" s="59"/>
      <c r="P1469" s="59"/>
      <c r="R1469" s="89">
        <v>7.8850158400000005E-3</v>
      </c>
      <c r="S1469" s="59">
        <v>7.8850158400000005E-3</v>
      </c>
      <c r="T1469" s="59">
        <v>0</v>
      </c>
      <c r="U1469" s="59">
        <v>0</v>
      </c>
      <c r="V1469" s="59">
        <v>0</v>
      </c>
      <c r="W1469" s="59">
        <v>7.8850158400000005E-3</v>
      </c>
      <c r="X1469" s="59">
        <v>0</v>
      </c>
      <c r="Y1469" s="59"/>
      <c r="Z1469" s="59"/>
    </row>
    <row r="1470" spans="1:26">
      <c r="A1470" s="93" t="s">
        <v>1296</v>
      </c>
      <c r="B1470" s="93" t="s">
        <v>39</v>
      </c>
      <c r="C1470" s="93" t="s">
        <v>119</v>
      </c>
      <c r="D1470" s="93">
        <v>2015</v>
      </c>
      <c r="E1470" s="93" t="s">
        <v>82</v>
      </c>
      <c r="F1470" s="144" t="s">
        <v>109</v>
      </c>
      <c r="G1470" s="145"/>
      <c r="H1470" s="89">
        <v>0</v>
      </c>
      <c r="I1470" s="59">
        <v>0</v>
      </c>
      <c r="J1470" s="59">
        <v>0</v>
      </c>
      <c r="K1470" s="59">
        <v>0</v>
      </c>
      <c r="L1470" s="59">
        <v>0</v>
      </c>
      <c r="M1470" s="59">
        <v>0</v>
      </c>
      <c r="N1470" s="59">
        <v>0</v>
      </c>
      <c r="O1470" s="59"/>
      <c r="P1470" s="59"/>
      <c r="R1470" s="89">
        <v>0</v>
      </c>
      <c r="S1470" s="59">
        <v>0</v>
      </c>
      <c r="T1470" s="59">
        <v>0</v>
      </c>
      <c r="U1470" s="59">
        <v>0</v>
      </c>
      <c r="V1470" s="59">
        <v>0</v>
      </c>
      <c r="W1470" s="59">
        <v>0</v>
      </c>
      <c r="X1470" s="59">
        <v>0</v>
      </c>
      <c r="Y1470" s="59"/>
      <c r="Z1470" s="59"/>
    </row>
    <row r="1471" spans="1:26">
      <c r="A1471" s="93" t="s">
        <v>1297</v>
      </c>
      <c r="B1471" s="93" t="s">
        <v>39</v>
      </c>
      <c r="C1471" s="93" t="s">
        <v>119</v>
      </c>
      <c r="D1471" s="93">
        <v>2015</v>
      </c>
      <c r="E1471" s="93" t="s">
        <v>82</v>
      </c>
      <c r="F1471" s="144" t="s">
        <v>98</v>
      </c>
      <c r="G1471" s="145"/>
      <c r="H1471" s="89">
        <v>0</v>
      </c>
      <c r="I1471" s="59">
        <v>0</v>
      </c>
      <c r="J1471" s="59">
        <v>0</v>
      </c>
      <c r="K1471" s="59">
        <v>0</v>
      </c>
      <c r="L1471" s="59">
        <v>0</v>
      </c>
      <c r="M1471" s="59">
        <v>0</v>
      </c>
      <c r="N1471" s="59">
        <v>0</v>
      </c>
      <c r="O1471" s="59"/>
      <c r="P1471" s="59"/>
      <c r="R1471" s="89">
        <v>0</v>
      </c>
      <c r="S1471" s="59">
        <v>0</v>
      </c>
      <c r="T1471" s="59">
        <v>0</v>
      </c>
      <c r="U1471" s="59">
        <v>0</v>
      </c>
      <c r="V1471" s="59">
        <v>0</v>
      </c>
      <c r="W1471" s="59">
        <v>0</v>
      </c>
      <c r="X1471" s="59">
        <v>0</v>
      </c>
      <c r="Y1471" s="59"/>
      <c r="Z1471" s="59"/>
    </row>
    <row r="1472" spans="1:26">
      <c r="A1472" s="93" t="s">
        <v>1298</v>
      </c>
      <c r="B1472" s="93" t="s">
        <v>39</v>
      </c>
      <c r="C1472" s="93" t="s">
        <v>119</v>
      </c>
      <c r="D1472" s="93">
        <v>2015</v>
      </c>
      <c r="E1472" s="93" t="s">
        <v>82</v>
      </c>
      <c r="F1472" s="144" t="s">
        <v>100</v>
      </c>
      <c r="G1472" s="145"/>
      <c r="H1472" s="89">
        <v>0</v>
      </c>
      <c r="I1472" s="59">
        <v>0</v>
      </c>
      <c r="J1472" s="59">
        <v>0</v>
      </c>
      <c r="K1472" s="59">
        <v>0</v>
      </c>
      <c r="L1472" s="59">
        <v>0</v>
      </c>
      <c r="M1472" s="59">
        <v>0</v>
      </c>
      <c r="N1472" s="59">
        <v>0</v>
      </c>
      <c r="O1472" s="59"/>
      <c r="P1472" s="59"/>
      <c r="R1472" s="89">
        <v>0</v>
      </c>
      <c r="S1472" s="59">
        <v>0</v>
      </c>
      <c r="T1472" s="59">
        <v>0</v>
      </c>
      <c r="U1472" s="59">
        <v>0</v>
      </c>
      <c r="V1472" s="59">
        <v>0</v>
      </c>
      <c r="W1472" s="59">
        <v>0</v>
      </c>
      <c r="X1472" s="59">
        <v>0</v>
      </c>
      <c r="Y1472" s="59"/>
      <c r="Z1472" s="59"/>
    </row>
    <row r="1473" spans="1:26">
      <c r="A1473" s="93" t="s">
        <v>1299</v>
      </c>
      <c r="B1473" s="93" t="s">
        <v>39</v>
      </c>
      <c r="C1473" s="93" t="s">
        <v>119</v>
      </c>
      <c r="D1473" s="93">
        <v>2015</v>
      </c>
      <c r="E1473" s="93" t="s">
        <v>82</v>
      </c>
      <c r="F1473" s="144" t="s">
        <v>88</v>
      </c>
      <c r="G1473" s="145"/>
      <c r="H1473" s="89">
        <v>0.1374096325305556</v>
      </c>
      <c r="I1473" s="59">
        <v>0.1374096325305556</v>
      </c>
      <c r="J1473" s="59">
        <v>0</v>
      </c>
      <c r="K1473" s="59">
        <v>0.12389496908027781</v>
      </c>
      <c r="L1473" s="59">
        <v>0</v>
      </c>
      <c r="M1473" s="59">
        <v>1.3514663450277801E-2</v>
      </c>
      <c r="N1473" s="59">
        <v>0</v>
      </c>
      <c r="O1473" s="59"/>
      <c r="P1473" s="59"/>
      <c r="R1473" s="89">
        <v>0.12717960342305559</v>
      </c>
      <c r="S1473" s="59">
        <v>0.12717960342305559</v>
      </c>
      <c r="T1473" s="59">
        <v>0</v>
      </c>
      <c r="U1473" s="59">
        <v>8.8592561632222303E-2</v>
      </c>
      <c r="V1473" s="59">
        <v>0</v>
      </c>
      <c r="W1473" s="59">
        <v>3.8773830238888897E-2</v>
      </c>
      <c r="X1473" s="59">
        <v>0</v>
      </c>
      <c r="Y1473" s="59"/>
      <c r="Z1473" s="59"/>
    </row>
    <row r="1474" spans="1:26">
      <c r="A1474" s="93" t="s">
        <v>1301</v>
      </c>
      <c r="B1474" s="93" t="s">
        <v>39</v>
      </c>
      <c r="C1474" s="93" t="s">
        <v>119</v>
      </c>
      <c r="D1474" s="93">
        <v>2015</v>
      </c>
      <c r="E1474" s="93" t="s">
        <v>82</v>
      </c>
      <c r="F1474" s="144" t="s">
        <v>89</v>
      </c>
      <c r="G1474" s="145"/>
      <c r="H1474" s="89">
        <v>1.886307560921944</v>
      </c>
      <c r="I1474" s="59">
        <v>1.886307560921944</v>
      </c>
      <c r="J1474" s="59">
        <v>0</v>
      </c>
      <c r="K1474" s="59">
        <v>1.8863075609219437</v>
      </c>
      <c r="L1474" s="59">
        <v>0</v>
      </c>
      <c r="M1474" s="59">
        <v>0</v>
      </c>
      <c r="N1474" s="59">
        <v>0</v>
      </c>
      <c r="O1474" s="59"/>
      <c r="P1474" s="59"/>
      <c r="R1474" s="89">
        <v>1.4708308551902789</v>
      </c>
      <c r="S1474" s="59">
        <v>1.4708308551902789</v>
      </c>
      <c r="T1474" s="59">
        <v>0</v>
      </c>
      <c r="U1474" s="59">
        <v>1.5237421607700012</v>
      </c>
      <c r="V1474" s="59">
        <v>0</v>
      </c>
      <c r="W1474" s="59">
        <v>0</v>
      </c>
      <c r="X1474" s="59">
        <v>0</v>
      </c>
      <c r="Y1474" s="59"/>
      <c r="Z1474" s="59"/>
    </row>
    <row r="1475" spans="1:26">
      <c r="A1475" s="93" t="s">
        <v>1304</v>
      </c>
      <c r="B1475" s="93" t="s">
        <v>41</v>
      </c>
      <c r="C1475" s="93" t="s">
        <v>118</v>
      </c>
      <c r="D1475" s="93">
        <v>2015</v>
      </c>
      <c r="E1475" s="93" t="s">
        <v>82</v>
      </c>
      <c r="F1475" s="144" t="s">
        <v>8</v>
      </c>
      <c r="G1475" s="145"/>
      <c r="H1475" s="89">
        <v>246.64297186421308</v>
      </c>
      <c r="I1475" s="59">
        <v>231.36146367246835</v>
      </c>
      <c r="J1475" s="59">
        <v>15.281508191744731</v>
      </c>
      <c r="K1475" s="59">
        <v>196.10706001719501</v>
      </c>
      <c r="L1475" s="59">
        <v>10.44217979506084</v>
      </c>
      <c r="M1475" s="59">
        <v>35.254403655273315</v>
      </c>
      <c r="N1475" s="59">
        <v>4.8393283966838903</v>
      </c>
      <c r="O1475" s="59"/>
      <c r="P1475" s="59"/>
      <c r="R1475" s="89">
        <v>211.80200482805648</v>
      </c>
      <c r="S1475" s="59">
        <v>178.52177218058367</v>
      </c>
      <c r="T1475" s="59">
        <v>33.280232647472815</v>
      </c>
      <c r="U1475" s="59">
        <v>147.27554321204451</v>
      </c>
      <c r="V1475" s="59">
        <v>21.181911655762811</v>
      </c>
      <c r="W1475" s="59">
        <v>31.246228968539157</v>
      </c>
      <c r="X1475" s="59">
        <v>12.098320991710001</v>
      </c>
      <c r="Y1475" s="59"/>
      <c r="Z1475" s="59"/>
    </row>
    <row r="1476" spans="1:26">
      <c r="A1476" s="93" t="s">
        <v>1306</v>
      </c>
      <c r="B1476" s="93" t="s">
        <v>41</v>
      </c>
      <c r="C1476" s="93" t="s">
        <v>118</v>
      </c>
      <c r="D1476" s="93">
        <v>2015</v>
      </c>
      <c r="E1476" s="93" t="s">
        <v>82</v>
      </c>
      <c r="F1476" s="144" t="s">
        <v>2</v>
      </c>
      <c r="G1476" s="145"/>
      <c r="H1476" s="89">
        <v>102.85576323570436</v>
      </c>
      <c r="I1476" s="59">
        <v>102.85576323570436</v>
      </c>
      <c r="J1476" s="59">
        <v>0</v>
      </c>
      <c r="K1476" s="59">
        <v>76.38859293163938</v>
      </c>
      <c r="L1476" s="59">
        <v>0</v>
      </c>
      <c r="M1476" s="59">
        <v>26.467170304064979</v>
      </c>
      <c r="N1476" s="59">
        <v>0</v>
      </c>
      <c r="O1476" s="59"/>
      <c r="P1476" s="59"/>
      <c r="R1476" s="89">
        <v>80.724296411426096</v>
      </c>
      <c r="S1476" s="59">
        <v>80.724296411426096</v>
      </c>
      <c r="T1476" s="59">
        <v>0</v>
      </c>
      <c r="U1476" s="59">
        <v>57.557143818261927</v>
      </c>
      <c r="V1476" s="59">
        <v>0</v>
      </c>
      <c r="W1476" s="59">
        <v>23.167152593164158</v>
      </c>
      <c r="X1476" s="59">
        <v>0</v>
      </c>
      <c r="Y1476" s="59"/>
      <c r="Z1476" s="59"/>
    </row>
    <row r="1477" spans="1:26">
      <c r="A1477" s="93" t="s">
        <v>1308</v>
      </c>
      <c r="B1477" s="93" t="s">
        <v>41</v>
      </c>
      <c r="C1477" s="93" t="s">
        <v>118</v>
      </c>
      <c r="D1477" s="93">
        <v>2015</v>
      </c>
      <c r="E1477" s="93" t="s">
        <v>82</v>
      </c>
      <c r="F1477" s="144" t="s">
        <v>3</v>
      </c>
      <c r="G1477" s="145"/>
      <c r="H1477" s="89">
        <v>15.939300951139716</v>
      </c>
      <c r="I1477" s="59">
        <v>15.939300951139716</v>
      </c>
      <c r="J1477" s="59">
        <v>0</v>
      </c>
      <c r="K1477" s="59">
        <v>14.027240521643606</v>
      </c>
      <c r="L1477" s="59">
        <v>0</v>
      </c>
      <c r="M1477" s="59">
        <v>1.9120604294961101</v>
      </c>
      <c r="N1477" s="59">
        <v>0</v>
      </c>
      <c r="O1477" s="59"/>
      <c r="P1477" s="59"/>
      <c r="R1477" s="89">
        <v>12.339222661666097</v>
      </c>
      <c r="S1477" s="59">
        <v>12.339222661666097</v>
      </c>
      <c r="T1477" s="59">
        <v>0</v>
      </c>
      <c r="U1477" s="59">
        <v>10.721608345036657</v>
      </c>
      <c r="V1477" s="59">
        <v>0</v>
      </c>
      <c r="W1477" s="59">
        <v>1.6176143166294401</v>
      </c>
      <c r="X1477" s="59">
        <v>0</v>
      </c>
      <c r="Y1477" s="59"/>
      <c r="Z1477" s="59"/>
    </row>
    <row r="1478" spans="1:26">
      <c r="A1478" s="93" t="s">
        <v>1310</v>
      </c>
      <c r="B1478" s="93" t="s">
        <v>41</v>
      </c>
      <c r="C1478" s="93" t="s">
        <v>118</v>
      </c>
      <c r="D1478" s="93">
        <v>2015</v>
      </c>
      <c r="E1478" s="93" t="s">
        <v>82</v>
      </c>
      <c r="F1478" s="144" t="s">
        <v>5</v>
      </c>
      <c r="G1478" s="145"/>
      <c r="H1478" s="89">
        <v>36.807803302729695</v>
      </c>
      <c r="I1478" s="59">
        <v>36.807803302729695</v>
      </c>
      <c r="J1478" s="59">
        <v>0</v>
      </c>
      <c r="K1478" s="59">
        <v>36.788778613923306</v>
      </c>
      <c r="L1478" s="59">
        <v>0</v>
      </c>
      <c r="M1478" s="59">
        <v>1.9024688806388902E-2</v>
      </c>
      <c r="N1478" s="59">
        <v>0</v>
      </c>
      <c r="O1478" s="59"/>
      <c r="P1478" s="59"/>
      <c r="R1478" s="89">
        <v>24.470788577130595</v>
      </c>
      <c r="S1478" s="59">
        <v>24.470788577130595</v>
      </c>
      <c r="T1478" s="59">
        <v>0</v>
      </c>
      <c r="U1478" s="59">
        <v>24.456155724798094</v>
      </c>
      <c r="V1478" s="59">
        <v>0</v>
      </c>
      <c r="W1478" s="59">
        <v>1.46328523325E-2</v>
      </c>
      <c r="X1478" s="59">
        <v>0</v>
      </c>
      <c r="Y1478" s="59"/>
      <c r="Z1478" s="59"/>
    </row>
    <row r="1479" spans="1:26">
      <c r="A1479" s="93" t="s">
        <v>1312</v>
      </c>
      <c r="B1479" s="93" t="s">
        <v>41</v>
      </c>
      <c r="C1479" s="93" t="s">
        <v>118</v>
      </c>
      <c r="D1479" s="93">
        <v>2015</v>
      </c>
      <c r="E1479" s="93" t="s">
        <v>82</v>
      </c>
      <c r="F1479" s="144" t="s">
        <v>6</v>
      </c>
      <c r="G1479" s="145"/>
      <c r="H1479" s="89">
        <v>29.999077246269728</v>
      </c>
      <c r="I1479" s="59">
        <v>14.717569054524997</v>
      </c>
      <c r="J1479" s="59">
        <v>15.281508191744731</v>
      </c>
      <c r="K1479" s="59">
        <v>13.894328521971941</v>
      </c>
      <c r="L1479" s="59">
        <v>10.44217979506084</v>
      </c>
      <c r="M1479" s="59">
        <v>0.82324053255305596</v>
      </c>
      <c r="N1479" s="59">
        <v>4.8393283966838903</v>
      </c>
      <c r="O1479" s="59"/>
      <c r="P1479" s="59"/>
      <c r="R1479" s="89">
        <v>43.534000324879486</v>
      </c>
      <c r="S1479" s="59">
        <v>10.253767677406668</v>
      </c>
      <c r="T1479" s="59">
        <v>33.280232647472815</v>
      </c>
      <c r="U1479" s="59">
        <v>9.4175178282497232</v>
      </c>
      <c r="V1479" s="59">
        <v>21.181911655762811</v>
      </c>
      <c r="W1479" s="59">
        <v>0.836249849156944</v>
      </c>
      <c r="X1479" s="59">
        <v>12.098320991710001</v>
      </c>
      <c r="Y1479" s="59"/>
      <c r="Z1479" s="59"/>
    </row>
    <row r="1480" spans="1:26">
      <c r="A1480" s="93" t="s">
        <v>1314</v>
      </c>
      <c r="B1480" s="93" t="s">
        <v>41</v>
      </c>
      <c r="C1480" s="93" t="s">
        <v>118</v>
      </c>
      <c r="D1480" s="93">
        <v>2015</v>
      </c>
      <c r="E1480" s="93" t="s">
        <v>82</v>
      </c>
      <c r="F1480" s="144" t="s">
        <v>12</v>
      </c>
      <c r="G1480" s="145"/>
      <c r="H1480" s="89">
        <v>29.371376572842799</v>
      </c>
      <c r="I1480" s="59">
        <v>29.371376572842799</v>
      </c>
      <c r="J1480" s="59">
        <v>0</v>
      </c>
      <c r="K1480" s="59">
        <v>23.658089652717798</v>
      </c>
      <c r="L1480" s="59">
        <v>0</v>
      </c>
      <c r="M1480" s="59">
        <v>5.7132869201250003</v>
      </c>
      <c r="N1480" s="59">
        <v>0</v>
      </c>
      <c r="O1480" s="59"/>
      <c r="P1480" s="59"/>
      <c r="R1480" s="89">
        <v>26.372950552193359</v>
      </c>
      <c r="S1480" s="59">
        <v>26.372950552193359</v>
      </c>
      <c r="T1480" s="59">
        <v>0</v>
      </c>
      <c r="U1480" s="59">
        <v>21.3420871882428</v>
      </c>
      <c r="V1480" s="59">
        <v>0</v>
      </c>
      <c r="W1480" s="59">
        <v>5.0308633639505604</v>
      </c>
      <c r="X1480" s="59">
        <v>0</v>
      </c>
      <c r="Y1480" s="59"/>
      <c r="Z1480" s="59"/>
    </row>
    <row r="1481" spans="1:26">
      <c r="A1481" s="93" t="s">
        <v>1316</v>
      </c>
      <c r="B1481" s="93" t="s">
        <v>41</v>
      </c>
      <c r="C1481" s="93" t="s">
        <v>118</v>
      </c>
      <c r="D1481" s="93">
        <v>2015</v>
      </c>
      <c r="E1481" s="93" t="s">
        <v>82</v>
      </c>
      <c r="F1481" s="144" t="s">
        <v>105</v>
      </c>
      <c r="G1481" s="145"/>
      <c r="H1481" s="89">
        <v>0</v>
      </c>
      <c r="I1481" s="59">
        <v>0</v>
      </c>
      <c r="J1481" s="59">
        <v>0</v>
      </c>
      <c r="K1481" s="59">
        <v>0</v>
      </c>
      <c r="L1481" s="59">
        <v>0</v>
      </c>
      <c r="M1481" s="59">
        <v>0</v>
      </c>
      <c r="N1481" s="59">
        <v>0</v>
      </c>
      <c r="O1481" s="59"/>
      <c r="P1481" s="59"/>
      <c r="R1481" s="89">
        <v>0</v>
      </c>
      <c r="S1481" s="59">
        <v>0</v>
      </c>
      <c r="T1481" s="59">
        <v>0</v>
      </c>
      <c r="U1481" s="59">
        <v>0</v>
      </c>
      <c r="V1481" s="59">
        <v>0</v>
      </c>
      <c r="W1481" s="59">
        <v>0</v>
      </c>
      <c r="X1481" s="59">
        <v>0</v>
      </c>
      <c r="Y1481" s="59"/>
      <c r="Z1481" s="59"/>
    </row>
    <row r="1482" spans="1:26">
      <c r="A1482" s="93" t="s">
        <v>1318</v>
      </c>
      <c r="B1482" s="93" t="s">
        <v>41</v>
      </c>
      <c r="C1482" s="93" t="s">
        <v>118</v>
      </c>
      <c r="D1482" s="93">
        <v>2015</v>
      </c>
      <c r="E1482" s="93" t="s">
        <v>82</v>
      </c>
      <c r="F1482" s="144" t="s">
        <v>106</v>
      </c>
      <c r="G1482" s="145"/>
      <c r="H1482" s="89">
        <v>0</v>
      </c>
      <c r="I1482" s="59">
        <v>0</v>
      </c>
      <c r="J1482" s="59">
        <v>0</v>
      </c>
      <c r="K1482" s="59">
        <v>0</v>
      </c>
      <c r="L1482" s="59">
        <v>0</v>
      </c>
      <c r="M1482" s="59">
        <v>0</v>
      </c>
      <c r="N1482" s="59">
        <v>0</v>
      </c>
      <c r="O1482" s="59"/>
      <c r="P1482" s="59"/>
      <c r="R1482" s="89">
        <v>0</v>
      </c>
      <c r="S1482" s="59">
        <v>0</v>
      </c>
      <c r="T1482" s="59">
        <v>0</v>
      </c>
      <c r="U1482" s="59">
        <v>0</v>
      </c>
      <c r="V1482" s="59">
        <v>0</v>
      </c>
      <c r="W1482" s="59">
        <v>0</v>
      </c>
      <c r="X1482" s="59">
        <v>0</v>
      </c>
      <c r="Y1482" s="59"/>
      <c r="Z1482" s="59"/>
    </row>
    <row r="1483" spans="1:26">
      <c r="A1483" s="93" t="s">
        <v>1319</v>
      </c>
      <c r="B1483" s="93" t="s">
        <v>41</v>
      </c>
      <c r="C1483" s="93" t="s">
        <v>118</v>
      </c>
      <c r="D1483" s="93">
        <v>2015</v>
      </c>
      <c r="E1483" s="93" t="s">
        <v>82</v>
      </c>
      <c r="F1483" s="144" t="s">
        <v>4</v>
      </c>
      <c r="G1483" s="145"/>
      <c r="H1483" s="89">
        <v>3.5286179599200009</v>
      </c>
      <c r="I1483" s="59">
        <v>3.5286179599200009</v>
      </c>
      <c r="J1483" s="59">
        <v>0</v>
      </c>
      <c r="K1483" s="59">
        <v>3.5047567716950008</v>
      </c>
      <c r="L1483" s="59">
        <v>0</v>
      </c>
      <c r="M1483" s="59">
        <v>2.3861188225E-2</v>
      </c>
      <c r="N1483" s="59">
        <v>0</v>
      </c>
      <c r="O1483" s="59"/>
      <c r="P1483" s="59"/>
      <c r="R1483" s="89">
        <v>3.0084149144991659</v>
      </c>
      <c r="S1483" s="59">
        <v>3.0084149144991659</v>
      </c>
      <c r="T1483" s="59">
        <v>0</v>
      </c>
      <c r="U1483" s="59">
        <v>2.989233792540277</v>
      </c>
      <c r="V1483" s="59">
        <v>0</v>
      </c>
      <c r="W1483" s="59">
        <v>1.9181121958888901E-2</v>
      </c>
      <c r="X1483" s="59">
        <v>0</v>
      </c>
      <c r="Y1483" s="59"/>
      <c r="Z1483" s="59"/>
    </row>
    <row r="1484" spans="1:26">
      <c r="A1484" s="93" t="s">
        <v>1321</v>
      </c>
      <c r="B1484" s="93" t="s">
        <v>41</v>
      </c>
      <c r="C1484" s="93" t="s">
        <v>118</v>
      </c>
      <c r="D1484" s="93">
        <v>2015</v>
      </c>
      <c r="E1484" s="93" t="s">
        <v>82</v>
      </c>
      <c r="F1484" s="144" t="s">
        <v>84</v>
      </c>
      <c r="G1484" s="145"/>
      <c r="H1484" s="89">
        <v>0.13841597347833301</v>
      </c>
      <c r="I1484" s="59">
        <v>0.13841597347833301</v>
      </c>
      <c r="J1484" s="59">
        <v>0</v>
      </c>
      <c r="K1484" s="59">
        <v>0</v>
      </c>
      <c r="L1484" s="59">
        <v>0</v>
      </c>
      <c r="M1484" s="59">
        <v>0.13841597347833301</v>
      </c>
      <c r="N1484" s="59">
        <v>0</v>
      </c>
      <c r="O1484" s="59"/>
      <c r="P1484" s="59"/>
      <c r="R1484" s="89">
        <v>0.124852816454722</v>
      </c>
      <c r="S1484" s="59">
        <v>0.124852816454722</v>
      </c>
      <c r="T1484" s="59">
        <v>0</v>
      </c>
      <c r="U1484" s="59">
        <v>0</v>
      </c>
      <c r="V1484" s="59">
        <v>0</v>
      </c>
      <c r="W1484" s="59">
        <v>0.124852816454722</v>
      </c>
      <c r="X1484" s="59">
        <v>0</v>
      </c>
      <c r="Y1484" s="59"/>
      <c r="Z1484" s="59"/>
    </row>
    <row r="1485" spans="1:26">
      <c r="A1485" s="93" t="s">
        <v>1323</v>
      </c>
      <c r="B1485" s="93" t="s">
        <v>41</v>
      </c>
      <c r="C1485" s="93" t="s">
        <v>118</v>
      </c>
      <c r="D1485" s="93">
        <v>2015</v>
      </c>
      <c r="E1485" s="93" t="s">
        <v>82</v>
      </c>
      <c r="F1485" s="144" t="s">
        <v>109</v>
      </c>
      <c r="G1485" s="145"/>
      <c r="H1485" s="89">
        <v>0</v>
      </c>
      <c r="I1485" s="59">
        <v>0</v>
      </c>
      <c r="J1485" s="59">
        <v>0</v>
      </c>
      <c r="K1485" s="59">
        <v>0</v>
      </c>
      <c r="L1485" s="59">
        <v>0</v>
      </c>
      <c r="M1485" s="59">
        <v>0</v>
      </c>
      <c r="N1485" s="59">
        <v>0</v>
      </c>
      <c r="O1485" s="59"/>
      <c r="P1485" s="59"/>
      <c r="R1485" s="89">
        <v>0</v>
      </c>
      <c r="S1485" s="59">
        <v>0</v>
      </c>
      <c r="T1485" s="59">
        <v>0</v>
      </c>
      <c r="U1485" s="59">
        <v>0</v>
      </c>
      <c r="V1485" s="59">
        <v>0</v>
      </c>
      <c r="W1485" s="59">
        <v>0</v>
      </c>
      <c r="X1485" s="59">
        <v>0</v>
      </c>
      <c r="Y1485" s="59"/>
      <c r="Z1485" s="59"/>
    </row>
    <row r="1486" spans="1:26">
      <c r="A1486" s="93" t="s">
        <v>1324</v>
      </c>
      <c r="B1486" s="93" t="s">
        <v>41</v>
      </c>
      <c r="C1486" s="93" t="s">
        <v>118</v>
      </c>
      <c r="D1486" s="93">
        <v>2015</v>
      </c>
      <c r="E1486" s="93" t="s">
        <v>82</v>
      </c>
      <c r="F1486" s="144" t="s">
        <v>98</v>
      </c>
      <c r="G1486" s="145"/>
      <c r="H1486" s="89">
        <v>0</v>
      </c>
      <c r="I1486" s="59">
        <v>0</v>
      </c>
      <c r="J1486" s="59">
        <v>0</v>
      </c>
      <c r="K1486" s="59">
        <v>0</v>
      </c>
      <c r="L1486" s="59">
        <v>0</v>
      </c>
      <c r="M1486" s="59">
        <v>0</v>
      </c>
      <c r="N1486" s="59">
        <v>0</v>
      </c>
      <c r="O1486" s="59"/>
      <c r="P1486" s="59"/>
      <c r="R1486" s="89">
        <v>0</v>
      </c>
      <c r="S1486" s="59">
        <v>0</v>
      </c>
      <c r="T1486" s="59">
        <v>0</v>
      </c>
      <c r="U1486" s="59">
        <v>0</v>
      </c>
      <c r="V1486" s="59">
        <v>0</v>
      </c>
      <c r="W1486" s="59">
        <v>0</v>
      </c>
      <c r="X1486" s="59">
        <v>0</v>
      </c>
      <c r="Y1486" s="59"/>
      <c r="Z1486" s="59"/>
    </row>
    <row r="1487" spans="1:26">
      <c r="A1487" s="93" t="s">
        <v>1325</v>
      </c>
      <c r="B1487" s="93" t="s">
        <v>41</v>
      </c>
      <c r="C1487" s="93" t="s">
        <v>118</v>
      </c>
      <c r="D1487" s="93">
        <v>2015</v>
      </c>
      <c r="E1487" s="93" t="s">
        <v>82</v>
      </c>
      <c r="F1487" s="144" t="s">
        <v>100</v>
      </c>
      <c r="G1487" s="145"/>
      <c r="H1487" s="89">
        <v>0</v>
      </c>
      <c r="I1487" s="59">
        <v>0</v>
      </c>
      <c r="J1487" s="59">
        <v>0</v>
      </c>
      <c r="K1487" s="59">
        <v>0</v>
      </c>
      <c r="L1487" s="59">
        <v>0</v>
      </c>
      <c r="M1487" s="59">
        <v>0</v>
      </c>
      <c r="N1487" s="59">
        <v>0</v>
      </c>
      <c r="O1487" s="59"/>
      <c r="P1487" s="59"/>
      <c r="R1487" s="89">
        <v>0</v>
      </c>
      <c r="S1487" s="59">
        <v>0</v>
      </c>
      <c r="T1487" s="59">
        <v>0</v>
      </c>
      <c r="U1487" s="59">
        <v>0</v>
      </c>
      <c r="V1487" s="59">
        <v>0</v>
      </c>
      <c r="W1487" s="59">
        <v>0</v>
      </c>
      <c r="X1487" s="59">
        <v>0</v>
      </c>
      <c r="Y1487" s="59"/>
      <c r="Z1487" s="59"/>
    </row>
    <row r="1488" spans="1:26">
      <c r="A1488" s="93" t="s">
        <v>1326</v>
      </c>
      <c r="B1488" s="93" t="s">
        <v>41</v>
      </c>
      <c r="C1488" s="93" t="s">
        <v>118</v>
      </c>
      <c r="D1488" s="93">
        <v>2015</v>
      </c>
      <c r="E1488" s="93" t="s">
        <v>82</v>
      </c>
      <c r="F1488" s="144" t="s">
        <v>88</v>
      </c>
      <c r="G1488" s="145"/>
      <c r="H1488" s="89">
        <v>0.43012923957083282</v>
      </c>
      <c r="I1488" s="59">
        <v>0.43012923957083282</v>
      </c>
      <c r="J1488" s="59">
        <v>0</v>
      </c>
      <c r="K1488" s="59">
        <v>0.27278562104666582</v>
      </c>
      <c r="L1488" s="59">
        <v>0</v>
      </c>
      <c r="M1488" s="59">
        <v>0.15734361852416701</v>
      </c>
      <c r="N1488" s="59">
        <v>0</v>
      </c>
      <c r="O1488" s="59"/>
      <c r="P1488" s="59"/>
      <c r="R1488" s="89">
        <v>0.6803806861205558</v>
      </c>
      <c r="S1488" s="59">
        <v>0.6803806861205558</v>
      </c>
      <c r="T1488" s="59">
        <v>0</v>
      </c>
      <c r="U1488" s="59">
        <v>0.24469863122861177</v>
      </c>
      <c r="V1488" s="59">
        <v>0</v>
      </c>
      <c r="W1488" s="59">
        <v>0.435682054891944</v>
      </c>
      <c r="X1488" s="59">
        <v>0</v>
      </c>
      <c r="Y1488" s="59"/>
      <c r="Z1488" s="59"/>
    </row>
    <row r="1489" spans="1:26">
      <c r="A1489" s="93" t="s">
        <v>1328</v>
      </c>
      <c r="B1489" s="93" t="s">
        <v>41</v>
      </c>
      <c r="C1489" s="93" t="s">
        <v>118</v>
      </c>
      <c r="D1489" s="93">
        <v>2015</v>
      </c>
      <c r="E1489" s="93" t="s">
        <v>82</v>
      </c>
      <c r="F1489" s="144" t="s">
        <v>89</v>
      </c>
      <c r="G1489" s="145"/>
      <c r="H1489" s="89">
        <v>27.572487382557501</v>
      </c>
      <c r="I1489" s="59">
        <v>27.572487382557501</v>
      </c>
      <c r="J1489" s="59">
        <v>0</v>
      </c>
      <c r="K1489" s="59">
        <v>27.572487382557501</v>
      </c>
      <c r="L1489" s="59">
        <v>0</v>
      </c>
      <c r="M1489" s="59">
        <v>0</v>
      </c>
      <c r="N1489" s="59">
        <v>0</v>
      </c>
      <c r="O1489" s="59"/>
      <c r="P1489" s="59"/>
      <c r="R1489" s="89">
        <v>20.547097883686668</v>
      </c>
      <c r="S1489" s="59">
        <v>20.547097883686668</v>
      </c>
      <c r="T1489" s="59">
        <v>0</v>
      </c>
      <c r="U1489" s="59">
        <v>20.547097883686668</v>
      </c>
      <c r="V1489" s="59">
        <v>0</v>
      </c>
      <c r="W1489" s="59">
        <v>0</v>
      </c>
      <c r="X1489" s="59">
        <v>0</v>
      </c>
      <c r="Y1489" s="59"/>
      <c r="Z1489" s="59"/>
    </row>
    <row r="1490" spans="1:26">
      <c r="A1490" s="93" t="s">
        <v>1331</v>
      </c>
      <c r="B1490" s="93" t="s">
        <v>43</v>
      </c>
      <c r="C1490" s="93" t="s">
        <v>119</v>
      </c>
      <c r="D1490" s="93">
        <v>2015</v>
      </c>
      <c r="E1490" s="93" t="s">
        <v>82</v>
      </c>
      <c r="F1490" s="144" t="s">
        <v>8</v>
      </c>
      <c r="G1490" s="145"/>
      <c r="H1490" s="89">
        <v>8.9516743823077771</v>
      </c>
      <c r="I1490" s="59">
        <v>8.8184708252711097</v>
      </c>
      <c r="J1490" s="59">
        <v>0.13320355703666667</v>
      </c>
      <c r="K1490" s="59">
        <v>7.5084672226191653</v>
      </c>
      <c r="L1490" s="59">
        <v>0.11958532978416667</v>
      </c>
      <c r="M1490" s="59">
        <v>1.3100036026519444</v>
      </c>
      <c r="N1490" s="59">
        <v>1.36182272525E-2</v>
      </c>
      <c r="O1490" s="59"/>
      <c r="P1490" s="59"/>
      <c r="R1490" s="89">
        <v>7.5677826872394451</v>
      </c>
      <c r="S1490" s="59">
        <v>7.1888568064947229</v>
      </c>
      <c r="T1490" s="59">
        <v>0.37892588074472267</v>
      </c>
      <c r="U1490" s="59">
        <v>6.1367530585319452</v>
      </c>
      <c r="V1490" s="59">
        <v>0.34488031261333379</v>
      </c>
      <c r="W1490" s="59">
        <v>1.1531789366191669</v>
      </c>
      <c r="X1490" s="59">
        <v>3.4045568131388898E-2</v>
      </c>
      <c r="Y1490" s="59"/>
      <c r="Z1490" s="59"/>
    </row>
    <row r="1491" spans="1:26">
      <c r="A1491" s="93" t="s">
        <v>1333</v>
      </c>
      <c r="B1491" s="93" t="s">
        <v>43</v>
      </c>
      <c r="C1491" s="93" t="s">
        <v>119</v>
      </c>
      <c r="D1491" s="93">
        <v>2015</v>
      </c>
      <c r="E1491" s="93" t="s">
        <v>82</v>
      </c>
      <c r="F1491" s="144" t="s">
        <v>2</v>
      </c>
      <c r="G1491" s="145"/>
      <c r="H1491" s="89">
        <v>2.3987385807774997</v>
      </c>
      <c r="I1491" s="59">
        <v>2.3987385807774997</v>
      </c>
      <c r="J1491" s="59">
        <v>0</v>
      </c>
      <c r="K1491" s="59">
        <v>1.4653273549619441</v>
      </c>
      <c r="L1491" s="59">
        <v>0</v>
      </c>
      <c r="M1491" s="59">
        <v>0.93341122581555558</v>
      </c>
      <c r="N1491" s="59">
        <v>0</v>
      </c>
      <c r="O1491" s="59"/>
      <c r="P1491" s="59"/>
      <c r="R1491" s="89">
        <v>1.897551086982501</v>
      </c>
      <c r="S1491" s="59">
        <v>1.897551086982501</v>
      </c>
      <c r="T1491" s="59">
        <v>0</v>
      </c>
      <c r="U1491" s="59">
        <v>1.132933985773612</v>
      </c>
      <c r="V1491" s="59">
        <v>0</v>
      </c>
      <c r="W1491" s="59">
        <v>0.81642260733638916</v>
      </c>
      <c r="X1491" s="59">
        <v>0</v>
      </c>
      <c r="Y1491" s="59"/>
      <c r="Z1491" s="59"/>
    </row>
    <row r="1492" spans="1:26">
      <c r="A1492" s="93" t="s">
        <v>1335</v>
      </c>
      <c r="B1492" s="93" t="s">
        <v>43</v>
      </c>
      <c r="C1492" s="93" t="s">
        <v>119</v>
      </c>
      <c r="D1492" s="93">
        <v>2015</v>
      </c>
      <c r="E1492" s="93" t="s">
        <v>82</v>
      </c>
      <c r="F1492" s="144" t="s">
        <v>3</v>
      </c>
      <c r="G1492" s="145"/>
      <c r="H1492" s="89">
        <v>0.61293534643777747</v>
      </c>
      <c r="I1492" s="59">
        <v>0.61293534643777747</v>
      </c>
      <c r="J1492" s="59">
        <v>0</v>
      </c>
      <c r="K1492" s="59">
        <v>0.35939432085305545</v>
      </c>
      <c r="L1492" s="59">
        <v>0</v>
      </c>
      <c r="M1492" s="59">
        <v>0.25354102558472202</v>
      </c>
      <c r="N1492" s="59">
        <v>0</v>
      </c>
      <c r="O1492" s="59"/>
      <c r="P1492" s="59"/>
      <c r="R1492" s="89">
        <v>0.51192682820972213</v>
      </c>
      <c r="S1492" s="59">
        <v>0.51192682820972213</v>
      </c>
      <c r="T1492" s="59">
        <v>0</v>
      </c>
      <c r="U1492" s="59">
        <v>0.30190079397527769</v>
      </c>
      <c r="V1492" s="59">
        <v>0</v>
      </c>
      <c r="W1492" s="59">
        <v>0.2145525260725</v>
      </c>
      <c r="X1492" s="59">
        <v>0</v>
      </c>
      <c r="Y1492" s="59"/>
      <c r="Z1492" s="59"/>
    </row>
    <row r="1493" spans="1:26">
      <c r="A1493" s="93" t="s">
        <v>1337</v>
      </c>
      <c r="B1493" s="93" t="s">
        <v>43</v>
      </c>
      <c r="C1493" s="93" t="s">
        <v>119</v>
      </c>
      <c r="D1493" s="93">
        <v>2015</v>
      </c>
      <c r="E1493" s="93" t="s">
        <v>82</v>
      </c>
      <c r="F1493" s="144" t="s">
        <v>5</v>
      </c>
      <c r="G1493" s="145"/>
      <c r="H1493" s="89">
        <v>0.77338825593055482</v>
      </c>
      <c r="I1493" s="59">
        <v>0.77338825593055482</v>
      </c>
      <c r="J1493" s="59">
        <v>0</v>
      </c>
      <c r="K1493" s="59">
        <v>0.7723563200252771</v>
      </c>
      <c r="L1493" s="59">
        <v>0</v>
      </c>
      <c r="M1493" s="59">
        <v>1.0319359052777799E-3</v>
      </c>
      <c r="N1493" s="59">
        <v>0</v>
      </c>
      <c r="O1493" s="59"/>
      <c r="P1493" s="59"/>
      <c r="R1493" s="89">
        <v>0.5696341435100003</v>
      </c>
      <c r="S1493" s="59">
        <v>0.5696341435100003</v>
      </c>
      <c r="T1493" s="59">
        <v>0</v>
      </c>
      <c r="U1493" s="59">
        <v>0.57079510567944447</v>
      </c>
      <c r="V1493" s="59">
        <v>0</v>
      </c>
      <c r="W1493" s="59">
        <v>7.9434935277777799E-4</v>
      </c>
      <c r="X1493" s="59">
        <v>0</v>
      </c>
      <c r="Y1493" s="59"/>
      <c r="Z1493" s="59"/>
    </row>
    <row r="1494" spans="1:26">
      <c r="A1494" s="93" t="s">
        <v>1339</v>
      </c>
      <c r="B1494" s="93" t="s">
        <v>43</v>
      </c>
      <c r="C1494" s="93" t="s">
        <v>119</v>
      </c>
      <c r="D1494" s="93">
        <v>2015</v>
      </c>
      <c r="E1494" s="93" t="s">
        <v>82</v>
      </c>
      <c r="F1494" s="144" t="s">
        <v>6</v>
      </c>
      <c r="G1494" s="145"/>
      <c r="H1494" s="89">
        <v>0.76028820417500032</v>
      </c>
      <c r="I1494" s="59">
        <v>0.62708464713833367</v>
      </c>
      <c r="J1494" s="59">
        <v>0.13320355703666667</v>
      </c>
      <c r="K1494" s="59">
        <v>0.58602150162000033</v>
      </c>
      <c r="L1494" s="59">
        <v>0.11958532978416667</v>
      </c>
      <c r="M1494" s="59">
        <v>4.106314551833333E-2</v>
      </c>
      <c r="N1494" s="59">
        <v>1.36182272525E-2</v>
      </c>
      <c r="O1494" s="59"/>
      <c r="P1494" s="59"/>
      <c r="R1494" s="89">
        <v>0.7950941918977783</v>
      </c>
      <c r="S1494" s="59">
        <v>0.41616831115305564</v>
      </c>
      <c r="T1494" s="59">
        <v>0.37892588074472267</v>
      </c>
      <c r="U1494" s="59">
        <v>0.37600193904694446</v>
      </c>
      <c r="V1494" s="59">
        <v>0.34488031261333379</v>
      </c>
      <c r="W1494" s="59">
        <v>4.0166372106111153E-2</v>
      </c>
      <c r="X1494" s="59">
        <v>3.4045568131388898E-2</v>
      </c>
      <c r="Y1494" s="59"/>
      <c r="Z1494" s="59"/>
    </row>
    <row r="1495" spans="1:26">
      <c r="A1495" s="93" t="s">
        <v>1341</v>
      </c>
      <c r="B1495" s="93" t="s">
        <v>43</v>
      </c>
      <c r="C1495" s="93" t="s">
        <v>119</v>
      </c>
      <c r="D1495" s="93">
        <v>2015</v>
      </c>
      <c r="E1495" s="93" t="s">
        <v>82</v>
      </c>
      <c r="F1495" s="144" t="s">
        <v>12</v>
      </c>
      <c r="G1495" s="145"/>
      <c r="H1495" s="89">
        <v>0.2255058420680556</v>
      </c>
      <c r="I1495" s="59">
        <v>0.2255058420680556</v>
      </c>
      <c r="J1495" s="59">
        <v>0</v>
      </c>
      <c r="K1495" s="59">
        <v>0.15372510640000001</v>
      </c>
      <c r="L1495" s="59">
        <v>0</v>
      </c>
      <c r="M1495" s="59">
        <v>7.1780735668055595E-2</v>
      </c>
      <c r="N1495" s="59">
        <v>0</v>
      </c>
      <c r="O1495" s="59"/>
      <c r="P1495" s="59"/>
      <c r="R1495" s="89">
        <v>0.20188311323472219</v>
      </c>
      <c r="S1495" s="59">
        <v>0.20188311323472219</v>
      </c>
      <c r="T1495" s="59">
        <v>0</v>
      </c>
      <c r="U1495" s="59">
        <v>0.13867622753861109</v>
      </c>
      <c r="V1495" s="59">
        <v>0</v>
      </c>
      <c r="W1495" s="59">
        <v>6.3206885696111104E-2</v>
      </c>
      <c r="X1495" s="59">
        <v>0</v>
      </c>
      <c r="Y1495" s="59"/>
      <c r="Z1495" s="59"/>
    </row>
    <row r="1496" spans="1:26">
      <c r="A1496" s="93" t="s">
        <v>1343</v>
      </c>
      <c r="B1496" s="93" t="s">
        <v>43</v>
      </c>
      <c r="C1496" s="93" t="s">
        <v>119</v>
      </c>
      <c r="D1496" s="93">
        <v>2015</v>
      </c>
      <c r="E1496" s="93" t="s">
        <v>82</v>
      </c>
      <c r="F1496" s="144" t="s">
        <v>105</v>
      </c>
      <c r="G1496" s="145"/>
      <c r="H1496" s="89">
        <v>0</v>
      </c>
      <c r="I1496" s="59">
        <v>0</v>
      </c>
      <c r="J1496" s="59">
        <v>0</v>
      </c>
      <c r="K1496" s="59">
        <v>0</v>
      </c>
      <c r="L1496" s="59">
        <v>0</v>
      </c>
      <c r="M1496" s="59">
        <v>0</v>
      </c>
      <c r="N1496" s="59">
        <v>0</v>
      </c>
      <c r="O1496" s="59"/>
      <c r="P1496" s="59"/>
      <c r="R1496" s="89">
        <v>0</v>
      </c>
      <c r="S1496" s="59">
        <v>0</v>
      </c>
      <c r="T1496" s="59">
        <v>0</v>
      </c>
      <c r="U1496" s="59">
        <v>0</v>
      </c>
      <c r="V1496" s="59">
        <v>0</v>
      </c>
      <c r="W1496" s="59">
        <v>0</v>
      </c>
      <c r="X1496" s="59">
        <v>0</v>
      </c>
      <c r="Y1496" s="59"/>
      <c r="Z1496" s="59"/>
    </row>
    <row r="1497" spans="1:26">
      <c r="A1497" s="93" t="s">
        <v>1345</v>
      </c>
      <c r="B1497" s="93" t="s">
        <v>43</v>
      </c>
      <c r="C1497" s="93" t="s">
        <v>119</v>
      </c>
      <c r="D1497" s="93">
        <v>2015</v>
      </c>
      <c r="E1497" s="93" t="s">
        <v>82</v>
      </c>
      <c r="F1497" s="144" t="s">
        <v>106</v>
      </c>
      <c r="G1497" s="145"/>
      <c r="H1497" s="89">
        <v>0</v>
      </c>
      <c r="I1497" s="59">
        <v>0</v>
      </c>
      <c r="J1497" s="59">
        <v>0</v>
      </c>
      <c r="K1497" s="59">
        <v>0</v>
      </c>
      <c r="L1497" s="59">
        <v>0</v>
      </c>
      <c r="M1497" s="59">
        <v>0</v>
      </c>
      <c r="N1497" s="59">
        <v>0</v>
      </c>
      <c r="O1497" s="59"/>
      <c r="P1497" s="59"/>
      <c r="R1497" s="89">
        <v>0</v>
      </c>
      <c r="S1497" s="59">
        <v>0</v>
      </c>
      <c r="T1497" s="59">
        <v>0</v>
      </c>
      <c r="U1497" s="59">
        <v>0</v>
      </c>
      <c r="V1497" s="59">
        <v>0</v>
      </c>
      <c r="W1497" s="59">
        <v>0</v>
      </c>
      <c r="X1497" s="59">
        <v>0</v>
      </c>
      <c r="Y1497" s="59"/>
      <c r="Z1497" s="59"/>
    </row>
    <row r="1498" spans="1:26">
      <c r="A1498" s="93" t="s">
        <v>1346</v>
      </c>
      <c r="B1498" s="93" t="s">
        <v>43</v>
      </c>
      <c r="C1498" s="93" t="s">
        <v>119</v>
      </c>
      <c r="D1498" s="93">
        <v>2015</v>
      </c>
      <c r="E1498" s="93" t="s">
        <v>82</v>
      </c>
      <c r="F1498" s="144" t="s">
        <v>4</v>
      </c>
      <c r="G1498" s="145"/>
      <c r="H1498" s="89">
        <v>3.2801259454494445</v>
      </c>
      <c r="I1498" s="59">
        <v>3.2801259454494445</v>
      </c>
      <c r="J1498" s="59">
        <v>0</v>
      </c>
      <c r="K1498" s="59">
        <v>3.2781964930577767</v>
      </c>
      <c r="L1498" s="59">
        <v>0</v>
      </c>
      <c r="M1498" s="59">
        <v>1.9294523916666699E-3</v>
      </c>
      <c r="N1498" s="59">
        <v>0</v>
      </c>
      <c r="O1498" s="59"/>
      <c r="P1498" s="59"/>
      <c r="R1498" s="89">
        <v>2.9219483076002786</v>
      </c>
      <c r="S1498" s="59">
        <v>2.9219483076002786</v>
      </c>
      <c r="T1498" s="59">
        <v>0</v>
      </c>
      <c r="U1498" s="59">
        <v>2.9441967410408338</v>
      </c>
      <c r="V1498" s="59">
        <v>0</v>
      </c>
      <c r="W1498" s="59">
        <v>1.55086963694444E-3</v>
      </c>
      <c r="X1498" s="59">
        <v>0</v>
      </c>
      <c r="Y1498" s="59"/>
      <c r="Z1498" s="59"/>
    </row>
    <row r="1499" spans="1:26">
      <c r="A1499" s="93" t="s">
        <v>1348</v>
      </c>
      <c r="B1499" s="93" t="s">
        <v>43</v>
      </c>
      <c r="C1499" s="93" t="s">
        <v>119</v>
      </c>
      <c r="D1499" s="93">
        <v>2015</v>
      </c>
      <c r="E1499" s="93" t="s">
        <v>82</v>
      </c>
      <c r="F1499" s="144" t="s">
        <v>84</v>
      </c>
      <c r="G1499" s="145"/>
      <c r="H1499" s="89">
        <v>1.7704912027777799E-3</v>
      </c>
      <c r="I1499" s="59">
        <v>1.7704912027777799E-3</v>
      </c>
      <c r="J1499" s="59">
        <v>0</v>
      </c>
      <c r="K1499" s="59">
        <v>0</v>
      </c>
      <c r="L1499" s="59">
        <v>0</v>
      </c>
      <c r="M1499" s="59">
        <v>1.7704912027777799E-3</v>
      </c>
      <c r="N1499" s="59">
        <v>0</v>
      </c>
      <c r="O1499" s="59"/>
      <c r="P1499" s="59"/>
      <c r="R1499" s="89">
        <v>1.6053484861111101E-3</v>
      </c>
      <c r="S1499" s="59">
        <v>1.6053484861111101E-3</v>
      </c>
      <c r="T1499" s="59">
        <v>0</v>
      </c>
      <c r="U1499" s="59">
        <v>0</v>
      </c>
      <c r="V1499" s="59">
        <v>0</v>
      </c>
      <c r="W1499" s="59">
        <v>1.6053484861111101E-3</v>
      </c>
      <c r="X1499" s="59">
        <v>0</v>
      </c>
      <c r="Y1499" s="59"/>
      <c r="Z1499" s="59"/>
    </row>
    <row r="1500" spans="1:26">
      <c r="A1500" s="93" t="s">
        <v>1350</v>
      </c>
      <c r="B1500" s="93" t="s">
        <v>43</v>
      </c>
      <c r="C1500" s="93" t="s">
        <v>119</v>
      </c>
      <c r="D1500" s="93">
        <v>2015</v>
      </c>
      <c r="E1500" s="93" t="s">
        <v>82</v>
      </c>
      <c r="F1500" s="144" t="s">
        <v>109</v>
      </c>
      <c r="G1500" s="145"/>
      <c r="H1500" s="89">
        <v>0</v>
      </c>
      <c r="I1500" s="59">
        <v>0</v>
      </c>
      <c r="J1500" s="59">
        <v>0</v>
      </c>
      <c r="K1500" s="59">
        <v>0</v>
      </c>
      <c r="L1500" s="59">
        <v>0</v>
      </c>
      <c r="M1500" s="59">
        <v>0</v>
      </c>
      <c r="N1500" s="59">
        <v>0</v>
      </c>
      <c r="O1500" s="59"/>
      <c r="P1500" s="59"/>
      <c r="R1500" s="89">
        <v>0</v>
      </c>
      <c r="S1500" s="59">
        <v>0</v>
      </c>
      <c r="T1500" s="59">
        <v>0</v>
      </c>
      <c r="U1500" s="59">
        <v>0</v>
      </c>
      <c r="V1500" s="59">
        <v>0</v>
      </c>
      <c r="W1500" s="59">
        <v>0</v>
      </c>
      <c r="X1500" s="59">
        <v>0</v>
      </c>
      <c r="Y1500" s="59"/>
      <c r="Z1500" s="59"/>
    </row>
    <row r="1501" spans="1:26">
      <c r="A1501" s="93" t="s">
        <v>1351</v>
      </c>
      <c r="B1501" s="93" t="s">
        <v>43</v>
      </c>
      <c r="C1501" s="93" t="s">
        <v>119</v>
      </c>
      <c r="D1501" s="93">
        <v>2015</v>
      </c>
      <c r="E1501" s="93" t="s">
        <v>82</v>
      </c>
      <c r="F1501" s="144" t="s">
        <v>98</v>
      </c>
      <c r="G1501" s="145"/>
      <c r="H1501" s="89">
        <v>0</v>
      </c>
      <c r="I1501" s="59">
        <v>0</v>
      </c>
      <c r="J1501" s="59">
        <v>0</v>
      </c>
      <c r="K1501" s="59">
        <v>0</v>
      </c>
      <c r="L1501" s="59">
        <v>0</v>
      </c>
      <c r="M1501" s="59">
        <v>0</v>
      </c>
      <c r="N1501" s="59">
        <v>0</v>
      </c>
      <c r="O1501" s="59"/>
      <c r="P1501" s="59"/>
      <c r="R1501" s="89">
        <v>0</v>
      </c>
      <c r="S1501" s="59">
        <v>0</v>
      </c>
      <c r="T1501" s="59">
        <v>0</v>
      </c>
      <c r="U1501" s="59">
        <v>0</v>
      </c>
      <c r="V1501" s="59">
        <v>0</v>
      </c>
      <c r="W1501" s="59">
        <v>0</v>
      </c>
      <c r="X1501" s="59">
        <v>0</v>
      </c>
      <c r="Y1501" s="59"/>
      <c r="Z1501" s="59"/>
    </row>
    <row r="1502" spans="1:26">
      <c r="A1502" s="93" t="s">
        <v>1352</v>
      </c>
      <c r="B1502" s="93" t="s">
        <v>43</v>
      </c>
      <c r="C1502" s="93" t="s">
        <v>119</v>
      </c>
      <c r="D1502" s="93">
        <v>2015</v>
      </c>
      <c r="E1502" s="93" t="s">
        <v>82</v>
      </c>
      <c r="F1502" s="144" t="s">
        <v>100</v>
      </c>
      <c r="G1502" s="145"/>
      <c r="H1502" s="89">
        <v>0</v>
      </c>
      <c r="I1502" s="59">
        <v>0</v>
      </c>
      <c r="J1502" s="59">
        <v>0</v>
      </c>
      <c r="K1502" s="59">
        <v>0</v>
      </c>
      <c r="L1502" s="59">
        <v>0</v>
      </c>
      <c r="M1502" s="59">
        <v>0</v>
      </c>
      <c r="N1502" s="59">
        <v>0</v>
      </c>
      <c r="O1502" s="59"/>
      <c r="P1502" s="59"/>
      <c r="R1502" s="89">
        <v>0</v>
      </c>
      <c r="S1502" s="59">
        <v>0</v>
      </c>
      <c r="T1502" s="59">
        <v>0</v>
      </c>
      <c r="U1502" s="59">
        <v>0</v>
      </c>
      <c r="V1502" s="59">
        <v>0</v>
      </c>
      <c r="W1502" s="59">
        <v>0</v>
      </c>
      <c r="X1502" s="59">
        <v>0</v>
      </c>
      <c r="Y1502" s="59"/>
      <c r="Z1502" s="59"/>
    </row>
    <row r="1503" spans="1:26">
      <c r="A1503" s="93" t="s">
        <v>1353</v>
      </c>
      <c r="B1503" s="93" t="s">
        <v>43</v>
      </c>
      <c r="C1503" s="93" t="s">
        <v>119</v>
      </c>
      <c r="D1503" s="93">
        <v>2015</v>
      </c>
      <c r="E1503" s="93" t="s">
        <v>82</v>
      </c>
      <c r="F1503" s="144" t="s">
        <v>88</v>
      </c>
      <c r="G1503" s="145"/>
      <c r="H1503" s="89">
        <v>7.047651686277781E-2</v>
      </c>
      <c r="I1503" s="59">
        <v>7.047651686277781E-2</v>
      </c>
      <c r="J1503" s="59">
        <v>0</v>
      </c>
      <c r="K1503" s="59">
        <v>6.5000926297222247E-2</v>
      </c>
      <c r="L1503" s="59">
        <v>0</v>
      </c>
      <c r="M1503" s="59">
        <v>5.4755905655555596E-3</v>
      </c>
      <c r="N1503" s="59">
        <v>0</v>
      </c>
      <c r="O1503" s="59"/>
      <c r="P1503" s="59"/>
      <c r="R1503" s="89">
        <v>7.2426525707777759E-2</v>
      </c>
      <c r="S1503" s="59">
        <v>7.2426525707777759E-2</v>
      </c>
      <c r="T1503" s="59">
        <v>0</v>
      </c>
      <c r="U1503" s="59">
        <v>5.7580058271944415E-2</v>
      </c>
      <c r="V1503" s="59">
        <v>0</v>
      </c>
      <c r="W1503" s="59">
        <v>1.48799779325E-2</v>
      </c>
      <c r="X1503" s="59">
        <v>0</v>
      </c>
      <c r="Y1503" s="59"/>
      <c r="Z1503" s="59"/>
    </row>
    <row r="1504" spans="1:26">
      <c r="A1504" s="93" t="s">
        <v>1355</v>
      </c>
      <c r="B1504" s="93" t="s">
        <v>43</v>
      </c>
      <c r="C1504" s="93" t="s">
        <v>119</v>
      </c>
      <c r="D1504" s="93">
        <v>2015</v>
      </c>
      <c r="E1504" s="93" t="s">
        <v>82</v>
      </c>
      <c r="F1504" s="144" t="s">
        <v>89</v>
      </c>
      <c r="G1504" s="145"/>
      <c r="H1504" s="89">
        <v>0.8284451994044445</v>
      </c>
      <c r="I1504" s="59">
        <v>0.8284451994044445</v>
      </c>
      <c r="J1504" s="59">
        <v>0</v>
      </c>
      <c r="K1504" s="59">
        <v>0.8284451994044445</v>
      </c>
      <c r="L1504" s="59">
        <v>0</v>
      </c>
      <c r="M1504" s="59">
        <v>0</v>
      </c>
      <c r="N1504" s="59">
        <v>0</v>
      </c>
      <c r="O1504" s="59"/>
      <c r="P1504" s="59"/>
      <c r="R1504" s="89">
        <v>0.595713141609444</v>
      </c>
      <c r="S1504" s="59">
        <v>0.595713141609444</v>
      </c>
      <c r="T1504" s="59">
        <v>0</v>
      </c>
      <c r="U1504" s="59">
        <v>0.61466820720361093</v>
      </c>
      <c r="V1504" s="59">
        <v>0</v>
      </c>
      <c r="W1504" s="59">
        <v>0</v>
      </c>
      <c r="X1504" s="59">
        <v>0</v>
      </c>
      <c r="Y1504" s="59"/>
      <c r="Z1504" s="59"/>
    </row>
    <row r="1505" spans="1:26">
      <c r="A1505" s="93" t="s">
        <v>1358</v>
      </c>
      <c r="B1505" s="93" t="s">
        <v>45</v>
      </c>
      <c r="C1505" s="93" t="s">
        <v>119</v>
      </c>
      <c r="D1505" s="93">
        <v>2015</v>
      </c>
      <c r="E1505" s="93" t="s">
        <v>82</v>
      </c>
      <c r="F1505" s="144" t="s">
        <v>8</v>
      </c>
      <c r="G1505" s="145"/>
      <c r="H1505" s="89">
        <v>9.474331884314168</v>
      </c>
      <c r="I1505" s="59">
        <v>9.1336356186719456</v>
      </c>
      <c r="J1505" s="59">
        <v>0.34069626564222238</v>
      </c>
      <c r="K1505" s="59">
        <v>7.560404079114166</v>
      </c>
      <c r="L1505" s="59">
        <v>0.32439570117944461</v>
      </c>
      <c r="M1505" s="59">
        <v>1.5732315395577801</v>
      </c>
      <c r="N1505" s="59">
        <v>1.6300564462777799E-2</v>
      </c>
      <c r="O1505" s="59"/>
      <c r="P1505" s="59"/>
      <c r="R1505" s="89">
        <v>8.5581734806841627</v>
      </c>
      <c r="S1505" s="59">
        <v>7.6377387339741638</v>
      </c>
      <c r="T1505" s="59">
        <v>0.92043474670999958</v>
      </c>
      <c r="U1505" s="59">
        <v>6.2466036732999957</v>
      </c>
      <c r="V1505" s="59">
        <v>0.87968333555277733</v>
      </c>
      <c r="W1505" s="59">
        <v>1.4009012331522221</v>
      </c>
      <c r="X1505" s="59">
        <v>4.0751411157222202E-2</v>
      </c>
      <c r="Y1505" s="59"/>
      <c r="Z1505" s="59"/>
    </row>
    <row r="1506" spans="1:26">
      <c r="A1506" s="93" t="s">
        <v>1360</v>
      </c>
      <c r="B1506" s="93" t="s">
        <v>45</v>
      </c>
      <c r="C1506" s="93" t="s">
        <v>119</v>
      </c>
      <c r="D1506" s="93">
        <v>2015</v>
      </c>
      <c r="E1506" s="93" t="s">
        <v>82</v>
      </c>
      <c r="F1506" s="144" t="s">
        <v>2</v>
      </c>
      <c r="G1506" s="145"/>
      <c r="H1506" s="89">
        <v>3.4062953078855571</v>
      </c>
      <c r="I1506" s="59">
        <v>3.4062953078855571</v>
      </c>
      <c r="J1506" s="59">
        <v>0</v>
      </c>
      <c r="K1506" s="59">
        <v>2.3082035844136106</v>
      </c>
      <c r="L1506" s="59">
        <v>0</v>
      </c>
      <c r="M1506" s="59">
        <v>1.0980917234719467</v>
      </c>
      <c r="N1506" s="59">
        <v>0</v>
      </c>
      <c r="O1506" s="59"/>
      <c r="P1506" s="59"/>
      <c r="R1506" s="89">
        <v>2.7483782559300014</v>
      </c>
      <c r="S1506" s="59">
        <v>2.7483782559300014</v>
      </c>
      <c r="T1506" s="59">
        <v>0</v>
      </c>
      <c r="U1506" s="59">
        <v>1.7908197728416668</v>
      </c>
      <c r="V1506" s="59">
        <v>0</v>
      </c>
      <c r="W1506" s="59">
        <v>0.96118197859583343</v>
      </c>
      <c r="X1506" s="59">
        <v>0</v>
      </c>
      <c r="Y1506" s="59"/>
      <c r="Z1506" s="59"/>
    </row>
    <row r="1507" spans="1:26">
      <c r="A1507" s="93" t="s">
        <v>1362</v>
      </c>
      <c r="B1507" s="93" t="s">
        <v>45</v>
      </c>
      <c r="C1507" s="93" t="s">
        <v>119</v>
      </c>
      <c r="D1507" s="93">
        <v>2015</v>
      </c>
      <c r="E1507" s="93" t="s">
        <v>82</v>
      </c>
      <c r="F1507" s="144" t="s">
        <v>3</v>
      </c>
      <c r="G1507" s="145"/>
      <c r="H1507" s="89">
        <v>0.46779467804166674</v>
      </c>
      <c r="I1507" s="59">
        <v>0.46779467804166674</v>
      </c>
      <c r="J1507" s="59">
        <v>0</v>
      </c>
      <c r="K1507" s="59">
        <v>0.29463869972666679</v>
      </c>
      <c r="L1507" s="59">
        <v>0</v>
      </c>
      <c r="M1507" s="59">
        <v>0.17315597831499999</v>
      </c>
      <c r="N1507" s="59">
        <v>0</v>
      </c>
      <c r="O1507" s="59"/>
      <c r="P1507" s="59"/>
      <c r="R1507" s="89">
        <v>0.37752527809000003</v>
      </c>
      <c r="S1507" s="59">
        <v>0.37752527809000003</v>
      </c>
      <c r="T1507" s="59">
        <v>0</v>
      </c>
      <c r="U1507" s="59">
        <v>0.2312076336533333</v>
      </c>
      <c r="V1507" s="59">
        <v>0</v>
      </c>
      <c r="W1507" s="59">
        <v>0.14653131062138899</v>
      </c>
      <c r="X1507" s="59">
        <v>0</v>
      </c>
      <c r="Y1507" s="59"/>
      <c r="Z1507" s="59"/>
    </row>
    <row r="1508" spans="1:26">
      <c r="A1508" s="93" t="s">
        <v>1364</v>
      </c>
      <c r="B1508" s="93" t="s">
        <v>45</v>
      </c>
      <c r="C1508" s="93" t="s">
        <v>119</v>
      </c>
      <c r="D1508" s="93">
        <v>2015</v>
      </c>
      <c r="E1508" s="93" t="s">
        <v>82</v>
      </c>
      <c r="F1508" s="144" t="s">
        <v>5</v>
      </c>
      <c r="G1508" s="145"/>
      <c r="H1508" s="89">
        <v>1.4114597325513909</v>
      </c>
      <c r="I1508" s="59">
        <v>1.4114597325513909</v>
      </c>
      <c r="J1508" s="59">
        <v>0</v>
      </c>
      <c r="K1508" s="59">
        <v>1.4105691208227797</v>
      </c>
      <c r="L1508" s="59">
        <v>0</v>
      </c>
      <c r="M1508" s="59">
        <v>8.9061172861111104E-4</v>
      </c>
      <c r="N1508" s="59">
        <v>0</v>
      </c>
      <c r="O1508" s="59"/>
      <c r="P1508" s="59"/>
      <c r="R1508" s="89">
        <v>1.0570310018341662</v>
      </c>
      <c r="S1508" s="59">
        <v>1.0570310018341662</v>
      </c>
      <c r="T1508" s="59">
        <v>0</v>
      </c>
      <c r="U1508" s="59">
        <v>1.0613261065611113</v>
      </c>
      <c r="V1508" s="59">
        <v>0</v>
      </c>
      <c r="W1508" s="59">
        <v>6.8612295250000004E-4</v>
      </c>
      <c r="X1508" s="59">
        <v>0</v>
      </c>
      <c r="Y1508" s="59"/>
      <c r="Z1508" s="59"/>
    </row>
    <row r="1509" spans="1:26">
      <c r="A1509" s="93" t="s">
        <v>1366</v>
      </c>
      <c r="B1509" s="93" t="s">
        <v>45</v>
      </c>
      <c r="C1509" s="93" t="s">
        <v>119</v>
      </c>
      <c r="D1509" s="93">
        <v>2015</v>
      </c>
      <c r="E1509" s="93" t="s">
        <v>82</v>
      </c>
      <c r="F1509" s="144" t="s">
        <v>6</v>
      </c>
      <c r="G1509" s="145"/>
      <c r="H1509" s="89">
        <v>0.42489220280111129</v>
      </c>
      <c r="I1509" s="59">
        <v>8.4195937158888887E-2</v>
      </c>
      <c r="J1509" s="59">
        <v>0.34069626564222238</v>
      </c>
      <c r="K1509" s="59">
        <v>4.3569411419166704E-2</v>
      </c>
      <c r="L1509" s="59">
        <v>0.32439570117944461</v>
      </c>
      <c r="M1509" s="59">
        <v>4.0626525739722183E-2</v>
      </c>
      <c r="N1509" s="59">
        <v>1.6300564462777799E-2</v>
      </c>
      <c r="O1509" s="59"/>
      <c r="P1509" s="59"/>
      <c r="R1509" s="89">
        <v>1.0024574539174995</v>
      </c>
      <c r="S1509" s="59">
        <v>8.2022707207500017E-2</v>
      </c>
      <c r="T1509" s="59">
        <v>0.92043474670999958</v>
      </c>
      <c r="U1509" s="59">
        <v>3.9221622661944469E-2</v>
      </c>
      <c r="V1509" s="59">
        <v>0.87968333555277733</v>
      </c>
      <c r="W1509" s="59">
        <v>4.2801084545555541E-2</v>
      </c>
      <c r="X1509" s="59">
        <v>4.0751411157222202E-2</v>
      </c>
      <c r="Y1509" s="59"/>
      <c r="Z1509" s="59"/>
    </row>
    <row r="1510" spans="1:26">
      <c r="A1510" s="93" t="s">
        <v>1368</v>
      </c>
      <c r="B1510" s="93" t="s">
        <v>45</v>
      </c>
      <c r="C1510" s="93" t="s">
        <v>119</v>
      </c>
      <c r="D1510" s="93">
        <v>2015</v>
      </c>
      <c r="E1510" s="93" t="s">
        <v>82</v>
      </c>
      <c r="F1510" s="144" t="s">
        <v>12</v>
      </c>
      <c r="G1510" s="145"/>
      <c r="H1510" s="89">
        <v>2.4909977891511201</v>
      </c>
      <c r="I1510" s="59">
        <v>2.4909977891511201</v>
      </c>
      <c r="J1510" s="59">
        <v>0</v>
      </c>
      <c r="K1510" s="59">
        <v>2.2463246194186199</v>
      </c>
      <c r="L1510" s="59">
        <v>0</v>
      </c>
      <c r="M1510" s="59">
        <v>0.2446731697325</v>
      </c>
      <c r="N1510" s="59">
        <v>0</v>
      </c>
      <c r="O1510" s="59"/>
      <c r="P1510" s="59"/>
      <c r="R1510" s="89">
        <v>2.2418694445575014</v>
      </c>
      <c r="S1510" s="59">
        <v>2.2418694445575014</v>
      </c>
      <c r="T1510" s="59">
        <v>0</v>
      </c>
      <c r="U1510" s="59">
        <v>2.0264212615838901</v>
      </c>
      <c r="V1510" s="59">
        <v>0</v>
      </c>
      <c r="W1510" s="59">
        <v>0.21544818297361101</v>
      </c>
      <c r="X1510" s="59">
        <v>0</v>
      </c>
      <c r="Y1510" s="59"/>
      <c r="Z1510" s="59"/>
    </row>
    <row r="1511" spans="1:26">
      <c r="A1511" s="93" t="s">
        <v>1370</v>
      </c>
      <c r="B1511" s="93" t="s">
        <v>45</v>
      </c>
      <c r="C1511" s="93" t="s">
        <v>119</v>
      </c>
      <c r="D1511" s="93">
        <v>2015</v>
      </c>
      <c r="E1511" s="93" t="s">
        <v>82</v>
      </c>
      <c r="F1511" s="144" t="s">
        <v>105</v>
      </c>
      <c r="G1511" s="145"/>
      <c r="H1511" s="89">
        <v>0</v>
      </c>
      <c r="I1511" s="59">
        <v>0</v>
      </c>
      <c r="J1511" s="59">
        <v>0</v>
      </c>
      <c r="K1511" s="59">
        <v>0</v>
      </c>
      <c r="L1511" s="59">
        <v>0</v>
      </c>
      <c r="M1511" s="59">
        <v>0</v>
      </c>
      <c r="N1511" s="59">
        <v>0</v>
      </c>
      <c r="O1511" s="59"/>
      <c r="P1511" s="59"/>
      <c r="R1511" s="89">
        <v>0</v>
      </c>
      <c r="S1511" s="59">
        <v>0</v>
      </c>
      <c r="T1511" s="59">
        <v>0</v>
      </c>
      <c r="U1511" s="59">
        <v>0</v>
      </c>
      <c r="V1511" s="59">
        <v>0</v>
      </c>
      <c r="W1511" s="59">
        <v>0</v>
      </c>
      <c r="X1511" s="59">
        <v>0</v>
      </c>
      <c r="Y1511" s="59"/>
      <c r="Z1511" s="59"/>
    </row>
    <row r="1512" spans="1:26">
      <c r="A1512" s="93" t="s">
        <v>1372</v>
      </c>
      <c r="B1512" s="93" t="s">
        <v>45</v>
      </c>
      <c r="C1512" s="93" t="s">
        <v>119</v>
      </c>
      <c r="D1512" s="93">
        <v>2015</v>
      </c>
      <c r="E1512" s="93" t="s">
        <v>82</v>
      </c>
      <c r="F1512" s="144" t="s">
        <v>106</v>
      </c>
      <c r="G1512" s="145"/>
      <c r="H1512" s="89">
        <v>0</v>
      </c>
      <c r="I1512" s="59">
        <v>0</v>
      </c>
      <c r="J1512" s="59">
        <v>0</v>
      </c>
      <c r="K1512" s="59">
        <v>0</v>
      </c>
      <c r="L1512" s="59">
        <v>0</v>
      </c>
      <c r="M1512" s="59">
        <v>0</v>
      </c>
      <c r="N1512" s="59">
        <v>0</v>
      </c>
      <c r="O1512" s="59"/>
      <c r="P1512" s="59"/>
      <c r="R1512" s="89">
        <v>0</v>
      </c>
      <c r="S1512" s="59">
        <v>0</v>
      </c>
      <c r="T1512" s="59">
        <v>0</v>
      </c>
      <c r="U1512" s="59">
        <v>0</v>
      </c>
      <c r="V1512" s="59">
        <v>0</v>
      </c>
      <c r="W1512" s="59">
        <v>0</v>
      </c>
      <c r="X1512" s="59">
        <v>0</v>
      </c>
      <c r="Y1512" s="59"/>
      <c r="Z1512" s="59"/>
    </row>
    <row r="1513" spans="1:26">
      <c r="A1513" s="93" t="s">
        <v>1373</v>
      </c>
      <c r="B1513" s="93" t="s">
        <v>45</v>
      </c>
      <c r="C1513" s="93" t="s">
        <v>119</v>
      </c>
      <c r="D1513" s="93">
        <v>2015</v>
      </c>
      <c r="E1513" s="93" t="s">
        <v>82</v>
      </c>
      <c r="F1513" s="144" t="s">
        <v>4</v>
      </c>
      <c r="G1513" s="145"/>
      <c r="H1513" s="89">
        <v>1.0527673802461108</v>
      </c>
      <c r="I1513" s="59">
        <v>1.0527673802461108</v>
      </c>
      <c r="J1513" s="59">
        <v>0</v>
      </c>
      <c r="K1513" s="59">
        <v>1.0510251825469441</v>
      </c>
      <c r="L1513" s="59">
        <v>0</v>
      </c>
      <c r="M1513" s="59">
        <v>1.7421976991666701E-3</v>
      </c>
      <c r="N1513" s="59">
        <v>0</v>
      </c>
      <c r="O1513" s="59"/>
      <c r="P1513" s="59"/>
      <c r="R1513" s="89">
        <v>0.92665267206527835</v>
      </c>
      <c r="S1513" s="59">
        <v>0.92665267206527835</v>
      </c>
      <c r="T1513" s="59">
        <v>0</v>
      </c>
      <c r="U1513" s="59">
        <v>0.92589902287861148</v>
      </c>
      <c r="V1513" s="59">
        <v>0</v>
      </c>
      <c r="W1513" s="59">
        <v>1.4011708702777799E-3</v>
      </c>
      <c r="X1513" s="59">
        <v>0</v>
      </c>
      <c r="Y1513" s="59"/>
      <c r="Z1513" s="59"/>
    </row>
    <row r="1514" spans="1:26">
      <c r="A1514" s="93" t="s">
        <v>1375</v>
      </c>
      <c r="B1514" s="93" t="s">
        <v>45</v>
      </c>
      <c r="C1514" s="93" t="s">
        <v>119</v>
      </c>
      <c r="D1514" s="93">
        <v>2015</v>
      </c>
      <c r="E1514" s="93" t="s">
        <v>82</v>
      </c>
      <c r="F1514" s="144" t="s">
        <v>84</v>
      </c>
      <c r="G1514" s="145"/>
      <c r="H1514" s="89">
        <v>1.6366817577777801E-3</v>
      </c>
      <c r="I1514" s="59">
        <v>1.6366817577777801E-3</v>
      </c>
      <c r="J1514" s="59">
        <v>0</v>
      </c>
      <c r="K1514" s="59">
        <v>0</v>
      </c>
      <c r="L1514" s="59">
        <v>0</v>
      </c>
      <c r="M1514" s="59">
        <v>1.6366817577777801E-3</v>
      </c>
      <c r="N1514" s="59">
        <v>0</v>
      </c>
      <c r="O1514" s="59"/>
      <c r="P1514" s="59"/>
      <c r="R1514" s="89">
        <v>1.4848823438888901E-3</v>
      </c>
      <c r="S1514" s="59">
        <v>1.4848823438888901E-3</v>
      </c>
      <c r="T1514" s="59">
        <v>0</v>
      </c>
      <c r="U1514" s="59">
        <v>0</v>
      </c>
      <c r="V1514" s="59">
        <v>0</v>
      </c>
      <c r="W1514" s="59">
        <v>1.4848823438888901E-3</v>
      </c>
      <c r="X1514" s="59">
        <v>0</v>
      </c>
      <c r="Y1514" s="59"/>
      <c r="Z1514" s="59"/>
    </row>
    <row r="1515" spans="1:26">
      <c r="A1515" s="93" t="s">
        <v>1377</v>
      </c>
      <c r="B1515" s="93" t="s">
        <v>45</v>
      </c>
      <c r="C1515" s="93" t="s">
        <v>119</v>
      </c>
      <c r="D1515" s="93">
        <v>2015</v>
      </c>
      <c r="E1515" s="93" t="s">
        <v>82</v>
      </c>
      <c r="F1515" s="144" t="s">
        <v>109</v>
      </c>
      <c r="G1515" s="145"/>
      <c r="H1515" s="89">
        <v>0</v>
      </c>
      <c r="I1515" s="59">
        <v>0</v>
      </c>
      <c r="J1515" s="59">
        <v>0</v>
      </c>
      <c r="K1515" s="59">
        <v>0</v>
      </c>
      <c r="L1515" s="59">
        <v>0</v>
      </c>
      <c r="M1515" s="59">
        <v>0</v>
      </c>
      <c r="N1515" s="59">
        <v>0</v>
      </c>
      <c r="O1515" s="59"/>
      <c r="P1515" s="59"/>
      <c r="R1515" s="89">
        <v>0</v>
      </c>
      <c r="S1515" s="59">
        <v>0</v>
      </c>
      <c r="T1515" s="59">
        <v>0</v>
      </c>
      <c r="U1515" s="59">
        <v>0</v>
      </c>
      <c r="V1515" s="59">
        <v>0</v>
      </c>
      <c r="W1515" s="59">
        <v>0</v>
      </c>
      <c r="X1515" s="59">
        <v>0</v>
      </c>
      <c r="Y1515" s="59"/>
      <c r="Z1515" s="59"/>
    </row>
    <row r="1516" spans="1:26">
      <c r="A1516" s="93" t="s">
        <v>1378</v>
      </c>
      <c r="B1516" s="93" t="s">
        <v>45</v>
      </c>
      <c r="C1516" s="93" t="s">
        <v>119</v>
      </c>
      <c r="D1516" s="93">
        <v>2015</v>
      </c>
      <c r="E1516" s="93" t="s">
        <v>82</v>
      </c>
      <c r="F1516" s="144" t="s">
        <v>98</v>
      </c>
      <c r="G1516" s="145"/>
      <c r="H1516" s="89">
        <v>0</v>
      </c>
      <c r="I1516" s="59">
        <v>0</v>
      </c>
      <c r="J1516" s="59">
        <v>0</v>
      </c>
      <c r="K1516" s="59">
        <v>0</v>
      </c>
      <c r="L1516" s="59">
        <v>0</v>
      </c>
      <c r="M1516" s="59">
        <v>0</v>
      </c>
      <c r="N1516" s="59">
        <v>0</v>
      </c>
      <c r="O1516" s="59"/>
      <c r="P1516" s="59"/>
      <c r="R1516" s="89">
        <v>0</v>
      </c>
      <c r="S1516" s="59">
        <v>0</v>
      </c>
      <c r="T1516" s="59">
        <v>0</v>
      </c>
      <c r="U1516" s="59">
        <v>0</v>
      </c>
      <c r="V1516" s="59">
        <v>0</v>
      </c>
      <c r="W1516" s="59">
        <v>0</v>
      </c>
      <c r="X1516" s="59">
        <v>0</v>
      </c>
      <c r="Y1516" s="59"/>
      <c r="Z1516" s="59"/>
    </row>
    <row r="1517" spans="1:26">
      <c r="A1517" s="93" t="s">
        <v>1379</v>
      </c>
      <c r="B1517" s="93" t="s">
        <v>45</v>
      </c>
      <c r="C1517" s="93" t="s">
        <v>119</v>
      </c>
      <c r="D1517" s="93">
        <v>2015</v>
      </c>
      <c r="E1517" s="93" t="s">
        <v>82</v>
      </c>
      <c r="F1517" s="144" t="s">
        <v>100</v>
      </c>
      <c r="G1517" s="145"/>
      <c r="H1517" s="89">
        <v>0</v>
      </c>
      <c r="I1517" s="59">
        <v>0</v>
      </c>
      <c r="J1517" s="59">
        <v>0</v>
      </c>
      <c r="K1517" s="59">
        <v>0</v>
      </c>
      <c r="L1517" s="59">
        <v>0</v>
      </c>
      <c r="M1517" s="59">
        <v>0</v>
      </c>
      <c r="N1517" s="59">
        <v>0</v>
      </c>
      <c r="O1517" s="59"/>
      <c r="P1517" s="59"/>
      <c r="R1517" s="89">
        <v>0</v>
      </c>
      <c r="S1517" s="59">
        <v>0</v>
      </c>
      <c r="T1517" s="59">
        <v>0</v>
      </c>
      <c r="U1517" s="59">
        <v>0</v>
      </c>
      <c r="V1517" s="59">
        <v>0</v>
      </c>
      <c r="W1517" s="59">
        <v>0</v>
      </c>
      <c r="X1517" s="59">
        <v>0</v>
      </c>
      <c r="Y1517" s="59"/>
      <c r="Z1517" s="59"/>
    </row>
    <row r="1518" spans="1:26">
      <c r="A1518" s="93" t="s">
        <v>1380</v>
      </c>
      <c r="B1518" s="93" t="s">
        <v>45</v>
      </c>
      <c r="C1518" s="93" t="s">
        <v>119</v>
      </c>
      <c r="D1518" s="93">
        <v>2015</v>
      </c>
      <c r="E1518" s="93" t="s">
        <v>82</v>
      </c>
      <c r="F1518" s="144" t="s">
        <v>88</v>
      </c>
      <c r="G1518" s="145"/>
      <c r="H1518" s="89">
        <v>3.7187899929166678E-2</v>
      </c>
      <c r="I1518" s="59">
        <v>3.7187899929166678E-2</v>
      </c>
      <c r="J1518" s="59">
        <v>0</v>
      </c>
      <c r="K1518" s="59">
        <v>2.4773248815833378E-2</v>
      </c>
      <c r="L1518" s="59">
        <v>0</v>
      </c>
      <c r="M1518" s="59">
        <v>1.24146511133333E-2</v>
      </c>
      <c r="N1518" s="59">
        <v>0</v>
      </c>
      <c r="O1518" s="59"/>
      <c r="P1518" s="59"/>
      <c r="R1518" s="89">
        <v>5.3665922979166746E-2</v>
      </c>
      <c r="S1518" s="59">
        <v>5.3665922979166746E-2</v>
      </c>
      <c r="T1518" s="59">
        <v>0</v>
      </c>
      <c r="U1518" s="59">
        <v>2.2315766285555601E-2</v>
      </c>
      <c r="V1518" s="59">
        <v>0</v>
      </c>
      <c r="W1518" s="59">
        <v>3.13665002491667E-2</v>
      </c>
      <c r="X1518" s="59">
        <v>0</v>
      </c>
      <c r="Y1518" s="59"/>
      <c r="Z1518" s="59"/>
    </row>
    <row r="1519" spans="1:26">
      <c r="A1519" s="93" t="s">
        <v>1382</v>
      </c>
      <c r="B1519" s="93" t="s">
        <v>45</v>
      </c>
      <c r="C1519" s="93" t="s">
        <v>119</v>
      </c>
      <c r="D1519" s="93">
        <v>2015</v>
      </c>
      <c r="E1519" s="93" t="s">
        <v>82</v>
      </c>
      <c r="F1519" s="144" t="s">
        <v>89</v>
      </c>
      <c r="G1519" s="145"/>
      <c r="H1519" s="89">
        <v>0.1813002119513889</v>
      </c>
      <c r="I1519" s="59">
        <v>0.1813002119513889</v>
      </c>
      <c r="J1519" s="59">
        <v>0</v>
      </c>
      <c r="K1519" s="59">
        <v>0.1813002119513889</v>
      </c>
      <c r="L1519" s="59">
        <v>0</v>
      </c>
      <c r="M1519" s="59">
        <v>0</v>
      </c>
      <c r="N1519" s="59">
        <v>0</v>
      </c>
      <c r="O1519" s="59"/>
      <c r="P1519" s="59"/>
      <c r="R1519" s="89">
        <v>0.14910856896666669</v>
      </c>
      <c r="S1519" s="59">
        <v>0.14910856896666669</v>
      </c>
      <c r="T1519" s="59">
        <v>0</v>
      </c>
      <c r="U1519" s="59">
        <v>0.14939248683388881</v>
      </c>
      <c r="V1519" s="59">
        <v>0</v>
      </c>
      <c r="W1519" s="59">
        <v>0</v>
      </c>
      <c r="X1519" s="59">
        <v>0</v>
      </c>
      <c r="Y1519" s="59"/>
      <c r="Z1519" s="59"/>
    </row>
    <row r="1520" spans="1:26">
      <c r="A1520" s="93" t="s">
        <v>1385</v>
      </c>
      <c r="B1520" s="93" t="s">
        <v>47</v>
      </c>
      <c r="C1520" s="93" t="s">
        <v>119</v>
      </c>
      <c r="D1520" s="93">
        <v>2015</v>
      </c>
      <c r="E1520" s="93" t="s">
        <v>82</v>
      </c>
      <c r="F1520" s="144" t="s">
        <v>8</v>
      </c>
      <c r="G1520" s="145"/>
      <c r="H1520" s="89">
        <v>6.015853624106386</v>
      </c>
      <c r="I1520" s="59">
        <v>5.8809243595355527</v>
      </c>
      <c r="J1520" s="59">
        <v>0.13492926457083337</v>
      </c>
      <c r="K1520" s="59">
        <v>4.9416858903416632</v>
      </c>
      <c r="L1520" s="59">
        <v>9.171541895222228E-2</v>
      </c>
      <c r="M1520" s="59">
        <v>0.9392384691938892</v>
      </c>
      <c r="N1520" s="59">
        <v>4.3213845618611101E-2</v>
      </c>
      <c r="O1520" s="59"/>
      <c r="P1520" s="59"/>
      <c r="R1520" s="89">
        <v>4.5580565683597269</v>
      </c>
      <c r="S1520" s="59">
        <v>4.2118075881297266</v>
      </c>
      <c r="T1520" s="59">
        <v>0.34624898023000028</v>
      </c>
      <c r="U1520" s="59">
        <v>3.4421017459374958</v>
      </c>
      <c r="V1520" s="59">
        <v>0.23821436618388925</v>
      </c>
      <c r="W1520" s="59">
        <v>0.85178577474444483</v>
      </c>
      <c r="X1520" s="59">
        <v>0.108034614046111</v>
      </c>
      <c r="Y1520" s="59"/>
      <c r="Z1520" s="59"/>
    </row>
    <row r="1521" spans="1:26">
      <c r="A1521" s="93" t="s">
        <v>1387</v>
      </c>
      <c r="B1521" s="93" t="s">
        <v>47</v>
      </c>
      <c r="C1521" s="93" t="s">
        <v>119</v>
      </c>
      <c r="D1521" s="93">
        <v>2015</v>
      </c>
      <c r="E1521" s="93" t="s">
        <v>82</v>
      </c>
      <c r="F1521" s="144" t="s">
        <v>2</v>
      </c>
      <c r="G1521" s="145"/>
      <c r="H1521" s="89">
        <v>2.8435244918852769</v>
      </c>
      <c r="I1521" s="59">
        <v>2.8435244918852769</v>
      </c>
      <c r="J1521" s="59">
        <v>0</v>
      </c>
      <c r="K1521" s="59">
        <v>2.0328938200297211</v>
      </c>
      <c r="L1521" s="59">
        <v>0</v>
      </c>
      <c r="M1521" s="59">
        <v>0.81063067185555593</v>
      </c>
      <c r="N1521" s="59">
        <v>0</v>
      </c>
      <c r="O1521" s="59"/>
      <c r="P1521" s="59"/>
      <c r="R1521" s="89">
        <v>2.0794671251616674</v>
      </c>
      <c r="S1521" s="59">
        <v>2.0794671251616674</v>
      </c>
      <c r="T1521" s="59">
        <v>0</v>
      </c>
      <c r="U1521" s="59">
        <v>1.4158087859377775</v>
      </c>
      <c r="V1521" s="59">
        <v>0</v>
      </c>
      <c r="W1521" s="59">
        <v>0.72974352135583376</v>
      </c>
      <c r="X1521" s="59">
        <v>0</v>
      </c>
      <c r="Y1521" s="59"/>
      <c r="Z1521" s="59"/>
    </row>
    <row r="1522" spans="1:26">
      <c r="A1522" s="93" t="s">
        <v>1389</v>
      </c>
      <c r="B1522" s="93" t="s">
        <v>47</v>
      </c>
      <c r="C1522" s="93" t="s">
        <v>119</v>
      </c>
      <c r="D1522" s="93">
        <v>2015</v>
      </c>
      <c r="E1522" s="93" t="s">
        <v>82</v>
      </c>
      <c r="F1522" s="144" t="s">
        <v>3</v>
      </c>
      <c r="G1522" s="145"/>
      <c r="H1522" s="89">
        <v>0.19331273593888898</v>
      </c>
      <c r="I1522" s="59">
        <v>0.19331273593888898</v>
      </c>
      <c r="J1522" s="59">
        <v>0</v>
      </c>
      <c r="K1522" s="59">
        <v>0.13096927035055567</v>
      </c>
      <c r="L1522" s="59">
        <v>0</v>
      </c>
      <c r="M1522" s="59">
        <v>6.2343465588333299E-2</v>
      </c>
      <c r="N1522" s="59">
        <v>0</v>
      </c>
      <c r="O1522" s="59"/>
      <c r="P1522" s="59"/>
      <c r="R1522" s="89">
        <v>0.14466843968333343</v>
      </c>
      <c r="S1522" s="59">
        <v>0.14466843968333343</v>
      </c>
      <c r="T1522" s="59">
        <v>0</v>
      </c>
      <c r="U1522" s="59">
        <v>0.10053431570000002</v>
      </c>
      <c r="V1522" s="59">
        <v>0</v>
      </c>
      <c r="W1522" s="59">
        <v>5.4280658180555601E-2</v>
      </c>
      <c r="X1522" s="59">
        <v>0</v>
      </c>
      <c r="Y1522" s="59"/>
      <c r="Z1522" s="59"/>
    </row>
    <row r="1523" spans="1:26">
      <c r="A1523" s="93" t="s">
        <v>1391</v>
      </c>
      <c r="B1523" s="93" t="s">
        <v>47</v>
      </c>
      <c r="C1523" s="93" t="s">
        <v>119</v>
      </c>
      <c r="D1523" s="93">
        <v>2015</v>
      </c>
      <c r="E1523" s="93" t="s">
        <v>82</v>
      </c>
      <c r="F1523" s="144" t="s">
        <v>5</v>
      </c>
      <c r="G1523" s="145"/>
      <c r="H1523" s="89">
        <v>0.79438025528361234</v>
      </c>
      <c r="I1523" s="59">
        <v>0.79438025528361234</v>
      </c>
      <c r="J1523" s="59">
        <v>0</v>
      </c>
      <c r="K1523" s="59">
        <v>0.79397797560583461</v>
      </c>
      <c r="L1523" s="59">
        <v>0</v>
      </c>
      <c r="M1523" s="59">
        <v>4.0227967777777798E-4</v>
      </c>
      <c r="N1523" s="59">
        <v>0</v>
      </c>
      <c r="O1523" s="59"/>
      <c r="P1523" s="59"/>
      <c r="R1523" s="89">
        <v>0.57184775755583361</v>
      </c>
      <c r="S1523" s="59">
        <v>0.57184775755583361</v>
      </c>
      <c r="T1523" s="59">
        <v>0</v>
      </c>
      <c r="U1523" s="59">
        <v>0.57339144962277711</v>
      </c>
      <c r="V1523" s="59">
        <v>0</v>
      </c>
      <c r="W1523" s="59">
        <v>3.1753261194444399E-4</v>
      </c>
      <c r="X1523" s="59">
        <v>0</v>
      </c>
      <c r="Y1523" s="59"/>
      <c r="Z1523" s="59"/>
    </row>
    <row r="1524" spans="1:26">
      <c r="A1524" s="93" t="s">
        <v>1393</v>
      </c>
      <c r="B1524" s="93" t="s">
        <v>47</v>
      </c>
      <c r="C1524" s="93" t="s">
        <v>119</v>
      </c>
      <c r="D1524" s="93">
        <v>2015</v>
      </c>
      <c r="E1524" s="93" t="s">
        <v>82</v>
      </c>
      <c r="F1524" s="144" t="s">
        <v>6</v>
      </c>
      <c r="G1524" s="145"/>
      <c r="H1524" s="89">
        <v>1.6080823228405592</v>
      </c>
      <c r="I1524" s="59">
        <v>1.4731530582697259</v>
      </c>
      <c r="J1524" s="59">
        <v>0.13492926457083337</v>
      </c>
      <c r="K1524" s="59">
        <v>1.450853591439448</v>
      </c>
      <c r="L1524" s="59">
        <v>9.171541895222228E-2</v>
      </c>
      <c r="M1524" s="59">
        <v>2.2299466830277767E-2</v>
      </c>
      <c r="N1524" s="59">
        <v>4.3213845618611101E-2</v>
      </c>
      <c r="O1524" s="59"/>
      <c r="P1524" s="59"/>
      <c r="R1524" s="89">
        <v>1.2999387139511116</v>
      </c>
      <c r="S1524" s="59">
        <v>0.95368973372111132</v>
      </c>
      <c r="T1524" s="59">
        <v>0.34624898023000028</v>
      </c>
      <c r="U1524" s="59">
        <v>0.93120012884555581</v>
      </c>
      <c r="V1524" s="59">
        <v>0.23821436618388925</v>
      </c>
      <c r="W1524" s="59">
        <v>2.248960487555552E-2</v>
      </c>
      <c r="X1524" s="59">
        <v>0.108034614046111</v>
      </c>
      <c r="Y1524" s="59"/>
      <c r="Z1524" s="59"/>
    </row>
    <row r="1525" spans="1:26">
      <c r="A1525" s="93" t="s">
        <v>1395</v>
      </c>
      <c r="B1525" s="93" t="s">
        <v>47</v>
      </c>
      <c r="C1525" s="93" t="s">
        <v>119</v>
      </c>
      <c r="D1525" s="93">
        <v>2015</v>
      </c>
      <c r="E1525" s="93" t="s">
        <v>82</v>
      </c>
      <c r="F1525" s="144" t="s">
        <v>12</v>
      </c>
      <c r="G1525" s="145"/>
      <c r="H1525" s="89">
        <v>6.8948935018611102E-2</v>
      </c>
      <c r="I1525" s="59">
        <v>6.8948935018611102E-2</v>
      </c>
      <c r="J1525" s="59">
        <v>0</v>
      </c>
      <c r="K1525" s="59">
        <v>3.2432994419722194E-2</v>
      </c>
      <c r="L1525" s="59">
        <v>0</v>
      </c>
      <c r="M1525" s="59">
        <v>3.65159405988889E-2</v>
      </c>
      <c r="N1525" s="59">
        <v>0</v>
      </c>
      <c r="O1525" s="59"/>
      <c r="P1525" s="59"/>
      <c r="R1525" s="89">
        <v>6.2258434668055598E-2</v>
      </c>
      <c r="S1525" s="59">
        <v>6.2258434668055598E-2</v>
      </c>
      <c r="T1525" s="59">
        <v>0</v>
      </c>
      <c r="U1525" s="59">
        <v>2.9257974960555599E-2</v>
      </c>
      <c r="V1525" s="59">
        <v>0</v>
      </c>
      <c r="W1525" s="59">
        <v>3.3000459707499999E-2</v>
      </c>
      <c r="X1525" s="59">
        <v>0</v>
      </c>
      <c r="Y1525" s="59"/>
      <c r="Z1525" s="59"/>
    </row>
    <row r="1526" spans="1:26">
      <c r="A1526" s="93" t="s">
        <v>1397</v>
      </c>
      <c r="B1526" s="93" t="s">
        <v>47</v>
      </c>
      <c r="C1526" s="93" t="s">
        <v>119</v>
      </c>
      <c r="D1526" s="93">
        <v>2015</v>
      </c>
      <c r="E1526" s="93" t="s">
        <v>82</v>
      </c>
      <c r="F1526" s="144" t="s">
        <v>105</v>
      </c>
      <c r="G1526" s="145"/>
      <c r="H1526" s="89">
        <v>0</v>
      </c>
      <c r="I1526" s="59">
        <v>0</v>
      </c>
      <c r="J1526" s="59">
        <v>0</v>
      </c>
      <c r="K1526" s="59">
        <v>0</v>
      </c>
      <c r="L1526" s="59">
        <v>0</v>
      </c>
      <c r="M1526" s="59">
        <v>0</v>
      </c>
      <c r="N1526" s="59">
        <v>0</v>
      </c>
      <c r="O1526" s="59"/>
      <c r="P1526" s="59"/>
      <c r="R1526" s="89">
        <v>0</v>
      </c>
      <c r="S1526" s="59">
        <v>0</v>
      </c>
      <c r="T1526" s="59">
        <v>0</v>
      </c>
      <c r="U1526" s="59">
        <v>0</v>
      </c>
      <c r="V1526" s="59">
        <v>0</v>
      </c>
      <c r="W1526" s="59">
        <v>0</v>
      </c>
      <c r="X1526" s="59">
        <v>0</v>
      </c>
      <c r="Y1526" s="59"/>
      <c r="Z1526" s="59"/>
    </row>
    <row r="1527" spans="1:26">
      <c r="A1527" s="93" t="s">
        <v>1399</v>
      </c>
      <c r="B1527" s="93" t="s">
        <v>47</v>
      </c>
      <c r="C1527" s="93" t="s">
        <v>119</v>
      </c>
      <c r="D1527" s="93">
        <v>2015</v>
      </c>
      <c r="E1527" s="93" t="s">
        <v>82</v>
      </c>
      <c r="F1527" s="144" t="s">
        <v>106</v>
      </c>
      <c r="G1527" s="145"/>
      <c r="H1527" s="89">
        <v>0</v>
      </c>
      <c r="I1527" s="59">
        <v>0</v>
      </c>
      <c r="J1527" s="59">
        <v>0</v>
      </c>
      <c r="K1527" s="59">
        <v>0</v>
      </c>
      <c r="L1527" s="59">
        <v>0</v>
      </c>
      <c r="M1527" s="59">
        <v>0</v>
      </c>
      <c r="N1527" s="59">
        <v>0</v>
      </c>
      <c r="O1527" s="59"/>
      <c r="P1527" s="59"/>
      <c r="R1527" s="89">
        <v>0</v>
      </c>
      <c r="S1527" s="59">
        <v>0</v>
      </c>
      <c r="T1527" s="59">
        <v>0</v>
      </c>
      <c r="U1527" s="59">
        <v>0</v>
      </c>
      <c r="V1527" s="59">
        <v>0</v>
      </c>
      <c r="W1527" s="59">
        <v>0</v>
      </c>
      <c r="X1527" s="59">
        <v>0</v>
      </c>
      <c r="Y1527" s="59"/>
      <c r="Z1527" s="59"/>
    </row>
    <row r="1528" spans="1:26">
      <c r="A1528" s="93" t="s">
        <v>1400</v>
      </c>
      <c r="B1528" s="93" t="s">
        <v>47</v>
      </c>
      <c r="C1528" s="93" t="s">
        <v>119</v>
      </c>
      <c r="D1528" s="93">
        <v>2015</v>
      </c>
      <c r="E1528" s="93" t="s">
        <v>82</v>
      </c>
      <c r="F1528" s="144" t="s">
        <v>4</v>
      </c>
      <c r="G1528" s="145"/>
      <c r="H1528" s="89">
        <v>0.24171528367333334</v>
      </c>
      <c r="I1528" s="59">
        <v>0.24171528367333334</v>
      </c>
      <c r="J1528" s="59">
        <v>0</v>
      </c>
      <c r="K1528" s="59">
        <v>0.23985429683194445</v>
      </c>
      <c r="L1528" s="59">
        <v>0</v>
      </c>
      <c r="M1528" s="59">
        <v>1.86098684138889E-3</v>
      </c>
      <c r="N1528" s="59">
        <v>0</v>
      </c>
      <c r="O1528" s="59"/>
      <c r="P1528" s="59"/>
      <c r="R1528" s="89">
        <v>0.20780295884305555</v>
      </c>
      <c r="S1528" s="59">
        <v>0.20780295884305555</v>
      </c>
      <c r="T1528" s="59">
        <v>0</v>
      </c>
      <c r="U1528" s="59">
        <v>0.20655074139999993</v>
      </c>
      <c r="V1528" s="59">
        <v>0</v>
      </c>
      <c r="W1528" s="59">
        <v>1.5353595947222201E-3</v>
      </c>
      <c r="X1528" s="59">
        <v>0</v>
      </c>
      <c r="Y1528" s="59"/>
      <c r="Z1528" s="59"/>
    </row>
    <row r="1529" spans="1:26">
      <c r="A1529" s="93" t="s">
        <v>1402</v>
      </c>
      <c r="B1529" s="93" t="s">
        <v>47</v>
      </c>
      <c r="C1529" s="93" t="s">
        <v>119</v>
      </c>
      <c r="D1529" s="93">
        <v>2015</v>
      </c>
      <c r="E1529" s="93" t="s">
        <v>82</v>
      </c>
      <c r="F1529" s="144" t="s">
        <v>84</v>
      </c>
      <c r="G1529" s="145"/>
      <c r="H1529" s="89">
        <v>2.3585049466666699E-3</v>
      </c>
      <c r="I1529" s="59">
        <v>2.3585049466666699E-3</v>
      </c>
      <c r="J1529" s="59">
        <v>0</v>
      </c>
      <c r="K1529" s="59">
        <v>0</v>
      </c>
      <c r="L1529" s="59">
        <v>0</v>
      </c>
      <c r="M1529" s="59">
        <v>2.3585049466666699E-3</v>
      </c>
      <c r="N1529" s="59">
        <v>0</v>
      </c>
      <c r="O1529" s="59"/>
      <c r="P1529" s="59"/>
      <c r="R1529" s="89">
        <v>2.1951856905555599E-3</v>
      </c>
      <c r="S1529" s="59">
        <v>2.1951856905555599E-3</v>
      </c>
      <c r="T1529" s="59">
        <v>0</v>
      </c>
      <c r="U1529" s="59">
        <v>0</v>
      </c>
      <c r="V1529" s="59">
        <v>0</v>
      </c>
      <c r="W1529" s="59">
        <v>2.1951856905555599E-3</v>
      </c>
      <c r="X1529" s="59">
        <v>0</v>
      </c>
      <c r="Y1529" s="59"/>
      <c r="Z1529" s="59"/>
    </row>
    <row r="1530" spans="1:26">
      <c r="A1530" s="93" t="s">
        <v>1404</v>
      </c>
      <c r="B1530" s="93" t="s">
        <v>47</v>
      </c>
      <c r="C1530" s="93" t="s">
        <v>119</v>
      </c>
      <c r="D1530" s="93">
        <v>2015</v>
      </c>
      <c r="E1530" s="93" t="s">
        <v>82</v>
      </c>
      <c r="F1530" s="144" t="s">
        <v>109</v>
      </c>
      <c r="G1530" s="145"/>
      <c r="H1530" s="89">
        <v>0</v>
      </c>
      <c r="I1530" s="59">
        <v>0</v>
      </c>
      <c r="J1530" s="59">
        <v>0</v>
      </c>
      <c r="K1530" s="59">
        <v>0</v>
      </c>
      <c r="L1530" s="59">
        <v>0</v>
      </c>
      <c r="M1530" s="59">
        <v>0</v>
      </c>
      <c r="N1530" s="59">
        <v>0</v>
      </c>
      <c r="O1530" s="59"/>
      <c r="P1530" s="59"/>
      <c r="R1530" s="89">
        <v>0</v>
      </c>
      <c r="S1530" s="59">
        <v>0</v>
      </c>
      <c r="T1530" s="59">
        <v>0</v>
      </c>
      <c r="U1530" s="59">
        <v>0</v>
      </c>
      <c r="V1530" s="59">
        <v>0</v>
      </c>
      <c r="W1530" s="59">
        <v>0</v>
      </c>
      <c r="X1530" s="59">
        <v>0</v>
      </c>
      <c r="Y1530" s="59"/>
      <c r="Z1530" s="59"/>
    </row>
    <row r="1531" spans="1:26">
      <c r="A1531" s="93" t="s">
        <v>1405</v>
      </c>
      <c r="B1531" s="93" t="s">
        <v>47</v>
      </c>
      <c r="C1531" s="93" t="s">
        <v>119</v>
      </c>
      <c r="D1531" s="93">
        <v>2015</v>
      </c>
      <c r="E1531" s="93" t="s">
        <v>82</v>
      </c>
      <c r="F1531" s="144" t="s">
        <v>98</v>
      </c>
      <c r="G1531" s="145"/>
      <c r="H1531" s="89">
        <v>0</v>
      </c>
      <c r="I1531" s="59">
        <v>0</v>
      </c>
      <c r="J1531" s="59">
        <v>0</v>
      </c>
      <c r="K1531" s="59">
        <v>0</v>
      </c>
      <c r="L1531" s="59">
        <v>0</v>
      </c>
      <c r="M1531" s="59">
        <v>0</v>
      </c>
      <c r="N1531" s="59">
        <v>0</v>
      </c>
      <c r="O1531" s="59"/>
      <c r="P1531" s="59"/>
      <c r="R1531" s="89">
        <v>0</v>
      </c>
      <c r="S1531" s="59">
        <v>0</v>
      </c>
      <c r="T1531" s="59">
        <v>0</v>
      </c>
      <c r="U1531" s="59">
        <v>0</v>
      </c>
      <c r="V1531" s="59">
        <v>0</v>
      </c>
      <c r="W1531" s="59">
        <v>0</v>
      </c>
      <c r="X1531" s="59">
        <v>0</v>
      </c>
      <c r="Y1531" s="59"/>
      <c r="Z1531" s="59"/>
    </row>
    <row r="1532" spans="1:26">
      <c r="A1532" s="93" t="s">
        <v>1406</v>
      </c>
      <c r="B1532" s="93" t="s">
        <v>47</v>
      </c>
      <c r="C1532" s="93" t="s">
        <v>119</v>
      </c>
      <c r="D1532" s="93">
        <v>2015</v>
      </c>
      <c r="E1532" s="93" t="s">
        <v>82</v>
      </c>
      <c r="F1532" s="144" t="s">
        <v>100</v>
      </c>
      <c r="G1532" s="145"/>
      <c r="H1532" s="89">
        <v>0</v>
      </c>
      <c r="I1532" s="59">
        <v>0</v>
      </c>
      <c r="J1532" s="59">
        <v>0</v>
      </c>
      <c r="K1532" s="59">
        <v>0</v>
      </c>
      <c r="L1532" s="59">
        <v>0</v>
      </c>
      <c r="M1532" s="59">
        <v>0</v>
      </c>
      <c r="N1532" s="59">
        <v>0</v>
      </c>
      <c r="O1532" s="59"/>
      <c r="P1532" s="59"/>
      <c r="R1532" s="89">
        <v>0</v>
      </c>
      <c r="S1532" s="59">
        <v>0</v>
      </c>
      <c r="T1532" s="59">
        <v>0</v>
      </c>
      <c r="U1532" s="59">
        <v>0</v>
      </c>
      <c r="V1532" s="59">
        <v>0</v>
      </c>
      <c r="W1532" s="59">
        <v>0</v>
      </c>
      <c r="X1532" s="59">
        <v>0</v>
      </c>
      <c r="Y1532" s="59"/>
      <c r="Z1532" s="59"/>
    </row>
    <row r="1533" spans="1:26">
      <c r="A1533" s="93" t="s">
        <v>1407</v>
      </c>
      <c r="B1533" s="93" t="s">
        <v>47</v>
      </c>
      <c r="C1533" s="93" t="s">
        <v>119</v>
      </c>
      <c r="D1533" s="93">
        <v>2015</v>
      </c>
      <c r="E1533" s="93" t="s">
        <v>82</v>
      </c>
      <c r="F1533" s="144" t="s">
        <v>88</v>
      </c>
      <c r="G1533" s="145"/>
      <c r="H1533" s="89">
        <v>5.701025839999996E-3</v>
      </c>
      <c r="I1533" s="59">
        <v>5.701025839999996E-3</v>
      </c>
      <c r="J1533" s="59">
        <v>0</v>
      </c>
      <c r="K1533" s="59">
        <v>2.873872984999996E-3</v>
      </c>
      <c r="L1533" s="59">
        <v>0</v>
      </c>
      <c r="M1533" s="59">
        <v>2.8271528549999999E-3</v>
      </c>
      <c r="N1533" s="59">
        <v>0</v>
      </c>
      <c r="O1533" s="59"/>
      <c r="P1533" s="59"/>
      <c r="R1533" s="89">
        <v>1.0238650329444446E-2</v>
      </c>
      <c r="S1533" s="59">
        <v>1.0238650329444446E-2</v>
      </c>
      <c r="T1533" s="59">
        <v>0</v>
      </c>
      <c r="U1533" s="59">
        <v>2.0384711988888872E-3</v>
      </c>
      <c r="V1533" s="59">
        <v>0</v>
      </c>
      <c r="W1533" s="59">
        <v>8.2234527277777799E-3</v>
      </c>
      <c r="X1533" s="59">
        <v>0</v>
      </c>
      <c r="Y1533" s="59"/>
      <c r="Z1533" s="59"/>
    </row>
    <row r="1534" spans="1:26">
      <c r="A1534" s="93" t="s">
        <v>1409</v>
      </c>
      <c r="B1534" s="93" t="s">
        <v>47</v>
      </c>
      <c r="C1534" s="93" t="s">
        <v>119</v>
      </c>
      <c r="D1534" s="93">
        <v>2015</v>
      </c>
      <c r="E1534" s="93" t="s">
        <v>82</v>
      </c>
      <c r="F1534" s="144" t="s">
        <v>89</v>
      </c>
      <c r="G1534" s="145"/>
      <c r="H1534" s="89">
        <v>0.25783006868055558</v>
      </c>
      <c r="I1534" s="59">
        <v>0.25783006868055558</v>
      </c>
      <c r="J1534" s="59">
        <v>0</v>
      </c>
      <c r="K1534" s="59">
        <v>0.25783006868055558</v>
      </c>
      <c r="L1534" s="59">
        <v>0</v>
      </c>
      <c r="M1534" s="59">
        <v>0</v>
      </c>
      <c r="N1534" s="59">
        <v>0</v>
      </c>
      <c r="O1534" s="59"/>
      <c r="P1534" s="59"/>
      <c r="R1534" s="89">
        <v>0.17963930247750007</v>
      </c>
      <c r="S1534" s="59">
        <v>0.17963930247750007</v>
      </c>
      <c r="T1534" s="59">
        <v>0</v>
      </c>
      <c r="U1534" s="59">
        <v>0.18331987827222226</v>
      </c>
      <c r="V1534" s="59">
        <v>0</v>
      </c>
      <c r="W1534" s="59">
        <v>0</v>
      </c>
      <c r="X1534" s="59">
        <v>0</v>
      </c>
      <c r="Y1534" s="59"/>
      <c r="Z1534" s="59"/>
    </row>
    <row r="1535" spans="1:26">
      <c r="A1535" s="93" t="s">
        <v>1412</v>
      </c>
      <c r="B1535" s="93" t="s">
        <v>49</v>
      </c>
      <c r="C1535" s="93" t="s">
        <v>119</v>
      </c>
      <c r="D1535" s="93">
        <v>2015</v>
      </c>
      <c r="E1535" s="93" t="s">
        <v>82</v>
      </c>
      <c r="F1535" s="144" t="s">
        <v>8</v>
      </c>
      <c r="G1535" s="145"/>
      <c r="H1535" s="89">
        <v>9.8342048078611161E-2</v>
      </c>
      <c r="I1535" s="59">
        <v>8.7949978426388936E-2</v>
      </c>
      <c r="J1535" s="59">
        <v>1.0392069652222219E-2</v>
      </c>
      <c r="K1535" s="59">
        <v>4.9220864863611144E-2</v>
      </c>
      <c r="L1535" s="59">
        <v>3.0547263738888888E-3</v>
      </c>
      <c r="M1535" s="59">
        <v>3.8729113562777799E-2</v>
      </c>
      <c r="N1535" s="59">
        <v>7.33734327833333E-3</v>
      </c>
      <c r="O1535" s="59"/>
      <c r="P1535" s="59"/>
      <c r="R1535" s="89">
        <v>9.3170954499722181E-2</v>
      </c>
      <c r="S1535" s="59">
        <v>6.3693622608333333E-2</v>
      </c>
      <c r="T1535" s="59">
        <v>2.9477331891388847E-2</v>
      </c>
      <c r="U1535" s="59">
        <v>3.0985206907222194E-2</v>
      </c>
      <c r="V1535" s="59">
        <v>1.1133973695555544E-2</v>
      </c>
      <c r="W1535" s="59">
        <v>3.2708415701111132E-2</v>
      </c>
      <c r="X1535" s="59">
        <v>1.8343358195833302E-2</v>
      </c>
      <c r="Y1535" s="59"/>
      <c r="Z1535" s="59"/>
    </row>
    <row r="1536" spans="1:26">
      <c r="A1536" s="93" t="s">
        <v>1414</v>
      </c>
      <c r="B1536" s="93" t="s">
        <v>49</v>
      </c>
      <c r="C1536" s="93" t="s">
        <v>119</v>
      </c>
      <c r="D1536" s="93">
        <v>2015</v>
      </c>
      <c r="E1536" s="93" t="s">
        <v>82</v>
      </c>
      <c r="F1536" s="144" t="s">
        <v>2</v>
      </c>
      <c r="G1536" s="145"/>
      <c r="H1536" s="89">
        <v>1.5453689086111157E-3</v>
      </c>
      <c r="I1536" s="59">
        <v>1.5453689086111157E-3</v>
      </c>
      <c r="J1536" s="59">
        <v>0</v>
      </c>
      <c r="K1536" s="59">
        <v>0</v>
      </c>
      <c r="L1536" s="59">
        <v>0</v>
      </c>
      <c r="M1536" s="59">
        <v>1.5453689086111157E-3</v>
      </c>
      <c r="N1536" s="59">
        <v>0</v>
      </c>
      <c r="O1536" s="59"/>
      <c r="P1536" s="59"/>
      <c r="R1536" s="89">
        <v>1.3651832902777776E-3</v>
      </c>
      <c r="S1536" s="59">
        <v>1.3651832902777776E-3</v>
      </c>
      <c r="T1536" s="59">
        <v>0</v>
      </c>
      <c r="U1536" s="59">
        <v>0</v>
      </c>
      <c r="V1536" s="59">
        <v>0</v>
      </c>
      <c r="W1536" s="59">
        <v>1.3651832902777776E-3</v>
      </c>
      <c r="X1536" s="59">
        <v>0</v>
      </c>
      <c r="Y1536" s="59"/>
      <c r="Z1536" s="59"/>
    </row>
    <row r="1537" spans="1:26">
      <c r="A1537" s="93" t="s">
        <v>1416</v>
      </c>
      <c r="B1537" s="93" t="s">
        <v>49</v>
      </c>
      <c r="C1537" s="93" t="s">
        <v>119</v>
      </c>
      <c r="D1537" s="93">
        <v>2015</v>
      </c>
      <c r="E1537" s="93" t="s">
        <v>82</v>
      </c>
      <c r="F1537" s="144" t="s">
        <v>3</v>
      </c>
      <c r="G1537" s="145"/>
      <c r="H1537" s="89">
        <v>3.7986901807777793E-2</v>
      </c>
      <c r="I1537" s="59">
        <v>3.7986901807777793E-2</v>
      </c>
      <c r="J1537" s="59">
        <v>0</v>
      </c>
      <c r="K1537" s="59">
        <v>4.6647682838888904E-3</v>
      </c>
      <c r="L1537" s="59">
        <v>0</v>
      </c>
      <c r="M1537" s="59">
        <v>3.3322133523888901E-2</v>
      </c>
      <c r="N1537" s="59">
        <v>0</v>
      </c>
      <c r="O1537" s="59"/>
      <c r="P1537" s="59"/>
      <c r="R1537" s="89">
        <v>3.1710088644722252E-2</v>
      </c>
      <c r="S1537" s="59">
        <v>3.1710088644722252E-2</v>
      </c>
      <c r="T1537" s="59">
        <v>0</v>
      </c>
      <c r="U1537" s="59">
        <v>4.2081120194444504E-3</v>
      </c>
      <c r="V1537" s="59">
        <v>0</v>
      </c>
      <c r="W1537" s="59">
        <v>2.7501976625277799E-2</v>
      </c>
      <c r="X1537" s="59">
        <v>0</v>
      </c>
      <c r="Y1537" s="59"/>
      <c r="Z1537" s="59"/>
    </row>
    <row r="1538" spans="1:26">
      <c r="A1538" s="93" t="s">
        <v>1418</v>
      </c>
      <c r="B1538" s="93" t="s">
        <v>49</v>
      </c>
      <c r="C1538" s="93" t="s">
        <v>119</v>
      </c>
      <c r="D1538" s="93">
        <v>2015</v>
      </c>
      <c r="E1538" s="93" t="s">
        <v>82</v>
      </c>
      <c r="F1538" s="144" t="s">
        <v>5</v>
      </c>
      <c r="G1538" s="145"/>
      <c r="H1538" s="89">
        <v>9.2836650277777796E-5</v>
      </c>
      <c r="I1538" s="59">
        <v>9.2836650277777796E-5</v>
      </c>
      <c r="J1538" s="59">
        <v>0</v>
      </c>
      <c r="K1538" s="59">
        <v>0</v>
      </c>
      <c r="L1538" s="59">
        <v>0</v>
      </c>
      <c r="M1538" s="59">
        <v>9.2836650277777796E-5</v>
      </c>
      <c r="N1538" s="59">
        <v>0</v>
      </c>
      <c r="O1538" s="59"/>
      <c r="P1538" s="59"/>
      <c r="R1538" s="89">
        <v>6.9462608333333299E-5</v>
      </c>
      <c r="S1538" s="59">
        <v>6.9462608333333299E-5</v>
      </c>
      <c r="T1538" s="59">
        <v>0</v>
      </c>
      <c r="U1538" s="59">
        <v>0</v>
      </c>
      <c r="V1538" s="59">
        <v>0</v>
      </c>
      <c r="W1538" s="59">
        <v>6.9462608333333299E-5</v>
      </c>
      <c r="X1538" s="59">
        <v>0</v>
      </c>
      <c r="Y1538" s="59"/>
      <c r="Z1538" s="59"/>
    </row>
    <row r="1539" spans="1:26">
      <c r="A1539" s="93" t="s">
        <v>1420</v>
      </c>
      <c r="B1539" s="93" t="s">
        <v>49</v>
      </c>
      <c r="C1539" s="93" t="s">
        <v>119</v>
      </c>
      <c r="D1539" s="93">
        <v>2015</v>
      </c>
      <c r="E1539" s="93" t="s">
        <v>82</v>
      </c>
      <c r="F1539" s="144" t="s">
        <v>6</v>
      </c>
      <c r="G1539" s="145"/>
      <c r="H1539" s="89">
        <v>5.8163451953333375E-2</v>
      </c>
      <c r="I1539" s="59">
        <v>4.7771382301111158E-2</v>
      </c>
      <c r="J1539" s="59">
        <v>1.0392069652222219E-2</v>
      </c>
      <c r="K1539" s="59">
        <v>4.4556096579722267E-2</v>
      </c>
      <c r="L1539" s="59">
        <v>3.0547263738888888E-3</v>
      </c>
      <c r="M1539" s="59">
        <v>3.2152857213888931E-3</v>
      </c>
      <c r="N1539" s="59">
        <v>7.33734327833333E-3</v>
      </c>
      <c r="O1539" s="59"/>
      <c r="P1539" s="59"/>
      <c r="R1539" s="89">
        <v>5.9192047321944372E-2</v>
      </c>
      <c r="S1539" s="59">
        <v>2.9714715430555524E-2</v>
      </c>
      <c r="T1539" s="59">
        <v>2.9477331891388847E-2</v>
      </c>
      <c r="U1539" s="59">
        <v>2.6777094887777745E-2</v>
      </c>
      <c r="V1539" s="59">
        <v>1.1133973695555544E-2</v>
      </c>
      <c r="W1539" s="59">
        <v>2.9376205427777782E-3</v>
      </c>
      <c r="X1539" s="59">
        <v>1.8343358195833302E-2</v>
      </c>
      <c r="Y1539" s="59"/>
      <c r="Z1539" s="59"/>
    </row>
    <row r="1540" spans="1:26">
      <c r="A1540" s="93" t="s">
        <v>1422</v>
      </c>
      <c r="B1540" s="93" t="s">
        <v>49</v>
      </c>
      <c r="C1540" s="93" t="s">
        <v>119</v>
      </c>
      <c r="D1540" s="93">
        <v>2015</v>
      </c>
      <c r="E1540" s="93" t="s">
        <v>82</v>
      </c>
      <c r="F1540" s="144" t="s">
        <v>12</v>
      </c>
      <c r="G1540" s="145"/>
      <c r="H1540" s="89">
        <v>0</v>
      </c>
      <c r="I1540" s="59">
        <v>0</v>
      </c>
      <c r="J1540" s="59">
        <v>0</v>
      </c>
      <c r="K1540" s="59">
        <v>0</v>
      </c>
      <c r="L1540" s="59">
        <v>0</v>
      </c>
      <c r="M1540" s="59">
        <v>0</v>
      </c>
      <c r="N1540" s="59">
        <v>0</v>
      </c>
      <c r="O1540" s="59"/>
      <c r="P1540" s="59"/>
      <c r="R1540" s="89">
        <v>0</v>
      </c>
      <c r="S1540" s="59">
        <v>0</v>
      </c>
      <c r="T1540" s="59">
        <v>0</v>
      </c>
      <c r="U1540" s="59">
        <v>0</v>
      </c>
      <c r="V1540" s="59">
        <v>0</v>
      </c>
      <c r="W1540" s="59">
        <v>0</v>
      </c>
      <c r="X1540" s="59">
        <v>0</v>
      </c>
      <c r="Y1540" s="59"/>
      <c r="Z1540" s="59"/>
    </row>
    <row r="1541" spans="1:26">
      <c r="A1541" s="93" t="s">
        <v>1424</v>
      </c>
      <c r="B1541" s="93" t="s">
        <v>49</v>
      </c>
      <c r="C1541" s="93" t="s">
        <v>119</v>
      </c>
      <c r="D1541" s="93">
        <v>2015</v>
      </c>
      <c r="E1541" s="93" t="s">
        <v>82</v>
      </c>
      <c r="F1541" s="144" t="s">
        <v>105</v>
      </c>
      <c r="G1541" s="145"/>
      <c r="H1541" s="89">
        <v>0</v>
      </c>
      <c r="I1541" s="59">
        <v>0</v>
      </c>
      <c r="J1541" s="59">
        <v>0</v>
      </c>
      <c r="K1541" s="59">
        <v>0</v>
      </c>
      <c r="L1541" s="59">
        <v>0</v>
      </c>
      <c r="M1541" s="59">
        <v>0</v>
      </c>
      <c r="N1541" s="59">
        <v>0</v>
      </c>
      <c r="O1541" s="59"/>
      <c r="P1541" s="59"/>
      <c r="R1541" s="89">
        <v>0</v>
      </c>
      <c r="S1541" s="59">
        <v>0</v>
      </c>
      <c r="T1541" s="59">
        <v>0</v>
      </c>
      <c r="U1541" s="59">
        <v>0</v>
      </c>
      <c r="V1541" s="59">
        <v>0</v>
      </c>
      <c r="W1541" s="59">
        <v>0</v>
      </c>
      <c r="X1541" s="59">
        <v>0</v>
      </c>
      <c r="Y1541" s="59"/>
      <c r="Z1541" s="59"/>
    </row>
    <row r="1542" spans="1:26">
      <c r="A1542" s="93" t="s">
        <v>1426</v>
      </c>
      <c r="B1542" s="93" t="s">
        <v>49</v>
      </c>
      <c r="C1542" s="93" t="s">
        <v>119</v>
      </c>
      <c r="D1542" s="93">
        <v>2015</v>
      </c>
      <c r="E1542" s="93" t="s">
        <v>82</v>
      </c>
      <c r="F1542" s="144" t="s">
        <v>106</v>
      </c>
      <c r="G1542" s="145"/>
      <c r="H1542" s="89">
        <v>0</v>
      </c>
      <c r="I1542" s="59">
        <v>0</v>
      </c>
      <c r="J1542" s="59">
        <v>0</v>
      </c>
      <c r="K1542" s="59">
        <v>0</v>
      </c>
      <c r="L1542" s="59">
        <v>0</v>
      </c>
      <c r="M1542" s="59">
        <v>0</v>
      </c>
      <c r="N1542" s="59">
        <v>0</v>
      </c>
      <c r="O1542" s="59"/>
      <c r="P1542" s="59"/>
      <c r="R1542" s="89">
        <v>0</v>
      </c>
      <c r="S1542" s="59">
        <v>0</v>
      </c>
      <c r="T1542" s="59">
        <v>0</v>
      </c>
      <c r="U1542" s="59">
        <v>0</v>
      </c>
      <c r="V1542" s="59">
        <v>0</v>
      </c>
      <c r="W1542" s="59">
        <v>0</v>
      </c>
      <c r="X1542" s="59">
        <v>0</v>
      </c>
      <c r="Y1542" s="59"/>
      <c r="Z1542" s="59"/>
    </row>
    <row r="1543" spans="1:26">
      <c r="A1543" s="93" t="s">
        <v>1427</v>
      </c>
      <c r="B1543" s="93" t="s">
        <v>49</v>
      </c>
      <c r="C1543" s="93" t="s">
        <v>119</v>
      </c>
      <c r="D1543" s="93">
        <v>2015</v>
      </c>
      <c r="E1543" s="93" t="s">
        <v>82</v>
      </c>
      <c r="F1543" s="144" t="s">
        <v>4</v>
      </c>
      <c r="G1543" s="145"/>
      <c r="H1543" s="89">
        <v>1.18958978888889E-4</v>
      </c>
      <c r="I1543" s="59">
        <v>1.18958978888889E-4</v>
      </c>
      <c r="J1543" s="59">
        <v>0</v>
      </c>
      <c r="K1543" s="59">
        <v>0</v>
      </c>
      <c r="L1543" s="59">
        <v>0</v>
      </c>
      <c r="M1543" s="59">
        <v>1.18958978888889E-4</v>
      </c>
      <c r="N1543" s="59">
        <v>0</v>
      </c>
      <c r="O1543" s="59"/>
      <c r="P1543" s="59"/>
      <c r="R1543" s="89">
        <v>9.3059855555555605E-5</v>
      </c>
      <c r="S1543" s="59">
        <v>9.3059855555555605E-5</v>
      </c>
      <c r="T1543" s="59">
        <v>0</v>
      </c>
      <c r="U1543" s="59">
        <v>0</v>
      </c>
      <c r="V1543" s="59">
        <v>0</v>
      </c>
      <c r="W1543" s="59">
        <v>9.3059855555555605E-5</v>
      </c>
      <c r="X1543" s="59">
        <v>0</v>
      </c>
      <c r="Y1543" s="59"/>
      <c r="Z1543" s="59"/>
    </row>
    <row r="1544" spans="1:26">
      <c r="A1544" s="93" t="s">
        <v>1429</v>
      </c>
      <c r="B1544" s="93" t="s">
        <v>49</v>
      </c>
      <c r="C1544" s="93" t="s">
        <v>119</v>
      </c>
      <c r="D1544" s="93">
        <v>2015</v>
      </c>
      <c r="E1544" s="93" t="s">
        <v>82</v>
      </c>
      <c r="F1544" s="144" t="s">
        <v>84</v>
      </c>
      <c r="G1544" s="145"/>
      <c r="H1544" s="89">
        <v>2.1914884833333301E-4</v>
      </c>
      <c r="I1544" s="59">
        <v>2.1914884833333301E-4</v>
      </c>
      <c r="J1544" s="59">
        <v>0</v>
      </c>
      <c r="K1544" s="59">
        <v>0</v>
      </c>
      <c r="L1544" s="59">
        <v>0</v>
      </c>
      <c r="M1544" s="59">
        <v>2.1914884833333301E-4</v>
      </c>
      <c r="N1544" s="59">
        <v>0</v>
      </c>
      <c r="O1544" s="59"/>
      <c r="P1544" s="59"/>
      <c r="R1544" s="89">
        <v>1.93389201944444E-4</v>
      </c>
      <c r="S1544" s="59">
        <v>1.93389201944444E-4</v>
      </c>
      <c r="T1544" s="59">
        <v>0</v>
      </c>
      <c r="U1544" s="59">
        <v>0</v>
      </c>
      <c r="V1544" s="59">
        <v>0</v>
      </c>
      <c r="W1544" s="59">
        <v>1.93389201944444E-4</v>
      </c>
      <c r="X1544" s="59">
        <v>0</v>
      </c>
      <c r="Y1544" s="59"/>
      <c r="Z1544" s="59"/>
    </row>
    <row r="1545" spans="1:26">
      <c r="A1545" s="93" t="s">
        <v>1431</v>
      </c>
      <c r="B1545" s="93" t="s">
        <v>49</v>
      </c>
      <c r="C1545" s="93" t="s">
        <v>119</v>
      </c>
      <c r="D1545" s="93">
        <v>2015</v>
      </c>
      <c r="E1545" s="93" t="s">
        <v>82</v>
      </c>
      <c r="F1545" s="144" t="s">
        <v>109</v>
      </c>
      <c r="G1545" s="145"/>
      <c r="H1545" s="89">
        <v>0</v>
      </c>
      <c r="I1545" s="59">
        <v>0</v>
      </c>
      <c r="J1545" s="59">
        <v>0</v>
      </c>
      <c r="K1545" s="59">
        <v>0</v>
      </c>
      <c r="L1545" s="59">
        <v>0</v>
      </c>
      <c r="M1545" s="59">
        <v>0</v>
      </c>
      <c r="N1545" s="59">
        <v>0</v>
      </c>
      <c r="O1545" s="59"/>
      <c r="P1545" s="59"/>
      <c r="R1545" s="89">
        <v>0</v>
      </c>
      <c r="S1545" s="59">
        <v>0</v>
      </c>
      <c r="T1545" s="59">
        <v>0</v>
      </c>
      <c r="U1545" s="59">
        <v>0</v>
      </c>
      <c r="V1545" s="59">
        <v>0</v>
      </c>
      <c r="W1545" s="59">
        <v>0</v>
      </c>
      <c r="X1545" s="59">
        <v>0</v>
      </c>
      <c r="Y1545" s="59"/>
      <c r="Z1545" s="59"/>
    </row>
    <row r="1546" spans="1:26">
      <c r="A1546" s="93" t="s">
        <v>1432</v>
      </c>
      <c r="B1546" s="93" t="s">
        <v>49</v>
      </c>
      <c r="C1546" s="93" t="s">
        <v>119</v>
      </c>
      <c r="D1546" s="93">
        <v>2015</v>
      </c>
      <c r="E1546" s="93" t="s">
        <v>82</v>
      </c>
      <c r="F1546" s="144" t="s">
        <v>98</v>
      </c>
      <c r="G1546" s="145"/>
      <c r="H1546" s="89">
        <v>0</v>
      </c>
      <c r="I1546" s="59">
        <v>0</v>
      </c>
      <c r="J1546" s="59">
        <v>0</v>
      </c>
      <c r="K1546" s="59">
        <v>0</v>
      </c>
      <c r="L1546" s="59">
        <v>0</v>
      </c>
      <c r="M1546" s="59">
        <v>0</v>
      </c>
      <c r="N1546" s="59">
        <v>0</v>
      </c>
      <c r="O1546" s="59"/>
      <c r="P1546" s="59"/>
      <c r="R1546" s="89">
        <v>0</v>
      </c>
      <c r="S1546" s="59">
        <v>0</v>
      </c>
      <c r="T1546" s="59">
        <v>0</v>
      </c>
      <c r="U1546" s="59">
        <v>0</v>
      </c>
      <c r="V1546" s="59">
        <v>0</v>
      </c>
      <c r="W1546" s="59">
        <v>0</v>
      </c>
      <c r="X1546" s="59">
        <v>0</v>
      </c>
      <c r="Y1546" s="59"/>
      <c r="Z1546" s="59"/>
    </row>
    <row r="1547" spans="1:26">
      <c r="A1547" s="93" t="s">
        <v>1433</v>
      </c>
      <c r="B1547" s="93" t="s">
        <v>49</v>
      </c>
      <c r="C1547" s="93" t="s">
        <v>119</v>
      </c>
      <c r="D1547" s="93">
        <v>2015</v>
      </c>
      <c r="E1547" s="93" t="s">
        <v>82</v>
      </c>
      <c r="F1547" s="144" t="s">
        <v>100</v>
      </c>
      <c r="G1547" s="145"/>
      <c r="H1547" s="89">
        <v>0</v>
      </c>
      <c r="I1547" s="59">
        <v>0</v>
      </c>
      <c r="J1547" s="59">
        <v>0</v>
      </c>
      <c r="K1547" s="59">
        <v>0</v>
      </c>
      <c r="L1547" s="59">
        <v>0</v>
      </c>
      <c r="M1547" s="59">
        <v>0</v>
      </c>
      <c r="N1547" s="59">
        <v>0</v>
      </c>
      <c r="O1547" s="59"/>
      <c r="P1547" s="59"/>
      <c r="R1547" s="89">
        <v>0</v>
      </c>
      <c r="S1547" s="59">
        <v>0</v>
      </c>
      <c r="T1547" s="59">
        <v>0</v>
      </c>
      <c r="U1547" s="59">
        <v>0</v>
      </c>
      <c r="V1547" s="59">
        <v>0</v>
      </c>
      <c r="W1547" s="59">
        <v>0</v>
      </c>
      <c r="X1547" s="59">
        <v>0</v>
      </c>
      <c r="Y1547" s="59"/>
      <c r="Z1547" s="59"/>
    </row>
    <row r="1548" spans="1:26">
      <c r="A1548" s="93" t="s">
        <v>1434</v>
      </c>
      <c r="B1548" s="93" t="s">
        <v>49</v>
      </c>
      <c r="C1548" s="93" t="s">
        <v>119</v>
      </c>
      <c r="D1548" s="93">
        <v>2015</v>
      </c>
      <c r="E1548" s="93" t="s">
        <v>82</v>
      </c>
      <c r="F1548" s="144" t="s">
        <v>88</v>
      </c>
      <c r="G1548" s="145"/>
      <c r="H1548" s="89">
        <v>2.15380931111111E-4</v>
      </c>
      <c r="I1548" s="59">
        <v>2.15380931111111E-4</v>
      </c>
      <c r="J1548" s="59">
        <v>0</v>
      </c>
      <c r="K1548" s="59">
        <v>0</v>
      </c>
      <c r="L1548" s="59">
        <v>0</v>
      </c>
      <c r="M1548" s="59">
        <v>2.15380931111111E-4</v>
      </c>
      <c r="N1548" s="59">
        <v>0</v>
      </c>
      <c r="O1548" s="59"/>
      <c r="P1548" s="59"/>
      <c r="R1548" s="89">
        <v>5.4772357722222202E-4</v>
      </c>
      <c r="S1548" s="59">
        <v>5.4772357722222202E-4</v>
      </c>
      <c r="T1548" s="59">
        <v>0</v>
      </c>
      <c r="U1548" s="59">
        <v>0</v>
      </c>
      <c r="V1548" s="59">
        <v>0</v>
      </c>
      <c r="W1548" s="59">
        <v>5.4772357722222202E-4</v>
      </c>
      <c r="X1548" s="59">
        <v>0</v>
      </c>
      <c r="Y1548" s="59"/>
      <c r="Z1548" s="59"/>
    </row>
    <row r="1549" spans="1:26">
      <c r="A1549" s="93" t="s">
        <v>1436</v>
      </c>
      <c r="B1549" s="93" t="s">
        <v>49</v>
      </c>
      <c r="C1549" s="93" t="s">
        <v>119</v>
      </c>
      <c r="D1549" s="93">
        <v>2015</v>
      </c>
      <c r="E1549" s="93" t="s">
        <v>82</v>
      </c>
      <c r="F1549" s="144" t="s">
        <v>89</v>
      </c>
      <c r="G1549" s="145"/>
      <c r="H1549" s="89">
        <v>0</v>
      </c>
      <c r="I1549" s="59">
        <v>0</v>
      </c>
      <c r="J1549" s="59">
        <v>0</v>
      </c>
      <c r="K1549" s="59">
        <v>0</v>
      </c>
      <c r="L1549" s="59">
        <v>0</v>
      </c>
      <c r="M1549" s="59">
        <v>0</v>
      </c>
      <c r="N1549" s="59">
        <v>0</v>
      </c>
      <c r="O1549" s="59"/>
      <c r="P1549" s="59"/>
      <c r="R1549" s="89">
        <v>0</v>
      </c>
      <c r="S1549" s="59">
        <v>0</v>
      </c>
      <c r="T1549" s="59">
        <v>0</v>
      </c>
      <c r="U1549" s="59">
        <v>0</v>
      </c>
      <c r="V1549" s="59">
        <v>0</v>
      </c>
      <c r="W1549" s="59">
        <v>0</v>
      </c>
      <c r="X1549" s="59">
        <v>0</v>
      </c>
      <c r="Y1549" s="59"/>
      <c r="Z1549" s="59"/>
    </row>
    <row r="1550" spans="1:26">
      <c r="A1550" s="93" t="s">
        <v>1439</v>
      </c>
      <c r="B1550" s="93" t="s">
        <v>51</v>
      </c>
      <c r="C1550" s="93" t="s">
        <v>118</v>
      </c>
      <c r="D1550" s="93">
        <v>2015</v>
      </c>
      <c r="E1550" s="93" t="s">
        <v>82</v>
      </c>
      <c r="F1550" s="144" t="s">
        <v>8</v>
      </c>
      <c r="G1550" s="145"/>
      <c r="H1550" s="89">
        <v>133.99466788721929</v>
      </c>
      <c r="I1550" s="59">
        <v>128.02522902823819</v>
      </c>
      <c r="J1550" s="59">
        <v>5.969438858981114</v>
      </c>
      <c r="K1550" s="59">
        <v>111.79471621584287</v>
      </c>
      <c r="L1550" s="59">
        <v>5.8417705987477806</v>
      </c>
      <c r="M1550" s="59">
        <v>16.230512812395308</v>
      </c>
      <c r="N1550" s="59">
        <v>0.127668260233333</v>
      </c>
      <c r="O1550" s="59"/>
      <c r="P1550" s="59"/>
      <c r="R1550" s="89">
        <v>111.33112791218889</v>
      </c>
      <c r="S1550" s="59">
        <v>100.81007385660055</v>
      </c>
      <c r="T1550" s="59">
        <v>10.52105405558833</v>
      </c>
      <c r="U1550" s="59">
        <v>85.769499803701052</v>
      </c>
      <c r="V1550" s="59">
        <v>10.201883405004718</v>
      </c>
      <c r="W1550" s="59">
        <v>15.040574052899494</v>
      </c>
      <c r="X1550" s="59">
        <v>0.31917065058361099</v>
      </c>
      <c r="Y1550" s="59"/>
      <c r="Z1550" s="59"/>
    </row>
    <row r="1551" spans="1:26">
      <c r="A1551" s="93" t="s">
        <v>1441</v>
      </c>
      <c r="B1551" s="93" t="s">
        <v>51</v>
      </c>
      <c r="C1551" s="93" t="s">
        <v>118</v>
      </c>
      <c r="D1551" s="93">
        <v>2015</v>
      </c>
      <c r="E1551" s="93" t="s">
        <v>82</v>
      </c>
      <c r="F1551" s="144" t="s">
        <v>2</v>
      </c>
      <c r="G1551" s="145"/>
      <c r="H1551" s="89">
        <v>55.559847665658367</v>
      </c>
      <c r="I1551" s="59">
        <v>55.559847665658367</v>
      </c>
      <c r="J1551" s="59">
        <v>0</v>
      </c>
      <c r="K1551" s="59">
        <v>42.58915066359917</v>
      </c>
      <c r="L1551" s="59">
        <v>0</v>
      </c>
      <c r="M1551" s="59">
        <v>12.9706970020592</v>
      </c>
      <c r="N1551" s="59">
        <v>0</v>
      </c>
      <c r="O1551" s="59"/>
      <c r="P1551" s="59"/>
      <c r="R1551" s="89">
        <v>45.404311795319764</v>
      </c>
      <c r="S1551" s="59">
        <v>45.404311795319764</v>
      </c>
      <c r="T1551" s="59">
        <v>0</v>
      </c>
      <c r="U1551" s="59">
        <v>33.456840908015273</v>
      </c>
      <c r="V1551" s="59">
        <v>0</v>
      </c>
      <c r="W1551" s="59">
        <v>11.947470887304489</v>
      </c>
      <c r="X1551" s="59">
        <v>0</v>
      </c>
      <c r="Y1551" s="59"/>
      <c r="Z1551" s="59"/>
    </row>
    <row r="1552" spans="1:26">
      <c r="A1552" s="93" t="s">
        <v>1443</v>
      </c>
      <c r="B1552" s="93" t="s">
        <v>51</v>
      </c>
      <c r="C1552" s="93" t="s">
        <v>118</v>
      </c>
      <c r="D1552" s="93">
        <v>2015</v>
      </c>
      <c r="E1552" s="93" t="s">
        <v>82</v>
      </c>
      <c r="F1552" s="144" t="s">
        <v>3</v>
      </c>
      <c r="G1552" s="145"/>
      <c r="H1552" s="89">
        <v>4.5242341586983281</v>
      </c>
      <c r="I1552" s="59">
        <v>4.5242341586983281</v>
      </c>
      <c r="J1552" s="59">
        <v>0</v>
      </c>
      <c r="K1552" s="59">
        <v>2.9408219080263889</v>
      </c>
      <c r="L1552" s="59">
        <v>0</v>
      </c>
      <c r="M1552" s="59">
        <v>1.5834122506719399</v>
      </c>
      <c r="N1552" s="59">
        <v>0</v>
      </c>
      <c r="O1552" s="59"/>
      <c r="P1552" s="59"/>
      <c r="R1552" s="89">
        <v>3.9735795794561142</v>
      </c>
      <c r="S1552" s="59">
        <v>3.9735795794561142</v>
      </c>
      <c r="T1552" s="59">
        <v>0</v>
      </c>
      <c r="U1552" s="59">
        <v>2.5629789677744439</v>
      </c>
      <c r="V1552" s="59">
        <v>0</v>
      </c>
      <c r="W1552" s="59">
        <v>1.4106006116816701</v>
      </c>
      <c r="X1552" s="59">
        <v>0</v>
      </c>
      <c r="Y1552" s="59"/>
      <c r="Z1552" s="59"/>
    </row>
    <row r="1553" spans="1:26">
      <c r="A1553" s="93" t="s">
        <v>1445</v>
      </c>
      <c r="B1553" s="93" t="s">
        <v>51</v>
      </c>
      <c r="C1553" s="93" t="s">
        <v>118</v>
      </c>
      <c r="D1553" s="93">
        <v>2015</v>
      </c>
      <c r="E1553" s="93" t="s">
        <v>82</v>
      </c>
      <c r="F1553" s="144" t="s">
        <v>5</v>
      </c>
      <c r="G1553" s="145"/>
      <c r="H1553" s="89">
        <v>17.814780572017778</v>
      </c>
      <c r="I1553" s="59">
        <v>17.814780572017778</v>
      </c>
      <c r="J1553" s="59">
        <v>0</v>
      </c>
      <c r="K1553" s="59">
        <v>17.806174281198334</v>
      </c>
      <c r="L1553" s="59">
        <v>0</v>
      </c>
      <c r="M1553" s="59">
        <v>8.6062908194444402E-3</v>
      </c>
      <c r="N1553" s="59">
        <v>0</v>
      </c>
      <c r="O1553" s="59"/>
      <c r="P1553" s="59"/>
      <c r="R1553" s="89">
        <v>12.062118517196671</v>
      </c>
      <c r="S1553" s="59">
        <v>12.062118517196671</v>
      </c>
      <c r="T1553" s="59">
        <v>0</v>
      </c>
      <c r="U1553" s="59">
        <v>12.055148075778337</v>
      </c>
      <c r="V1553" s="59">
        <v>0</v>
      </c>
      <c r="W1553" s="59">
        <v>6.9704414183333297E-3</v>
      </c>
      <c r="X1553" s="59">
        <v>0</v>
      </c>
      <c r="Y1553" s="59"/>
      <c r="Z1553" s="59"/>
    </row>
    <row r="1554" spans="1:26">
      <c r="A1554" s="93" t="s">
        <v>1447</v>
      </c>
      <c r="B1554" s="93" t="s">
        <v>51</v>
      </c>
      <c r="C1554" s="93" t="s">
        <v>118</v>
      </c>
      <c r="D1554" s="93">
        <v>2015</v>
      </c>
      <c r="E1554" s="93" t="s">
        <v>82</v>
      </c>
      <c r="F1554" s="144" t="s">
        <v>6</v>
      </c>
      <c r="G1554" s="145"/>
      <c r="H1554" s="89">
        <v>7.2315568674505579</v>
      </c>
      <c r="I1554" s="59">
        <v>1.2621180084694439</v>
      </c>
      <c r="J1554" s="59">
        <v>5.969438858981114</v>
      </c>
      <c r="K1554" s="59">
        <v>0.99013253027944403</v>
      </c>
      <c r="L1554" s="59">
        <v>5.8417705987477806</v>
      </c>
      <c r="M1554" s="59">
        <v>0.27198547818999991</v>
      </c>
      <c r="N1554" s="59">
        <v>0.127668260233333</v>
      </c>
      <c r="O1554" s="59"/>
      <c r="P1554" s="59"/>
      <c r="R1554" s="89">
        <v>11.605751826336386</v>
      </c>
      <c r="S1554" s="59">
        <v>1.0846977707480554</v>
      </c>
      <c r="T1554" s="59">
        <v>10.52105405558833</v>
      </c>
      <c r="U1554" s="59">
        <v>0.79641845730361061</v>
      </c>
      <c r="V1554" s="59">
        <v>10.201883405004718</v>
      </c>
      <c r="W1554" s="59">
        <v>0.28827931344444468</v>
      </c>
      <c r="X1554" s="59">
        <v>0.31917065058361099</v>
      </c>
      <c r="Y1554" s="59"/>
      <c r="Z1554" s="59"/>
    </row>
    <row r="1555" spans="1:26">
      <c r="A1555" s="93" t="s">
        <v>1449</v>
      </c>
      <c r="B1555" s="93" t="s">
        <v>51</v>
      </c>
      <c r="C1555" s="93" t="s">
        <v>118</v>
      </c>
      <c r="D1555" s="93">
        <v>2015</v>
      </c>
      <c r="E1555" s="93" t="s">
        <v>82</v>
      </c>
      <c r="F1555" s="144" t="s">
        <v>12</v>
      </c>
      <c r="G1555" s="145"/>
      <c r="H1555" s="89">
        <v>12.578431218754719</v>
      </c>
      <c r="I1555" s="59">
        <v>12.578431218754719</v>
      </c>
      <c r="J1555" s="59">
        <v>0</v>
      </c>
      <c r="K1555" s="59">
        <v>11.30024112570611</v>
      </c>
      <c r="L1555" s="59">
        <v>0</v>
      </c>
      <c r="M1555" s="59">
        <v>1.2781900930486101</v>
      </c>
      <c r="N1555" s="59">
        <v>0</v>
      </c>
      <c r="O1555" s="59"/>
      <c r="P1555" s="59"/>
      <c r="R1555" s="89">
        <v>11.37876138991501</v>
      </c>
      <c r="S1555" s="59">
        <v>11.37876138991501</v>
      </c>
      <c r="T1555" s="59">
        <v>0</v>
      </c>
      <c r="U1555" s="59">
        <v>10.19400699266834</v>
      </c>
      <c r="V1555" s="59">
        <v>0</v>
      </c>
      <c r="W1555" s="59">
        <v>1.1847543972466701</v>
      </c>
      <c r="X1555" s="59">
        <v>0</v>
      </c>
      <c r="Y1555" s="59"/>
      <c r="Z1555" s="59"/>
    </row>
    <row r="1556" spans="1:26">
      <c r="A1556" s="93" t="s">
        <v>1451</v>
      </c>
      <c r="B1556" s="93" t="s">
        <v>51</v>
      </c>
      <c r="C1556" s="93" t="s">
        <v>118</v>
      </c>
      <c r="D1556" s="93">
        <v>2015</v>
      </c>
      <c r="E1556" s="93" t="s">
        <v>82</v>
      </c>
      <c r="F1556" s="144" t="s">
        <v>105</v>
      </c>
      <c r="G1556" s="145"/>
      <c r="H1556" s="89">
        <v>0</v>
      </c>
      <c r="I1556" s="59">
        <v>0</v>
      </c>
      <c r="J1556" s="59">
        <v>0</v>
      </c>
      <c r="K1556" s="59">
        <v>0</v>
      </c>
      <c r="L1556" s="59">
        <v>0</v>
      </c>
      <c r="M1556" s="59">
        <v>0</v>
      </c>
      <c r="N1556" s="59">
        <v>0</v>
      </c>
      <c r="O1556" s="59"/>
      <c r="P1556" s="59"/>
      <c r="R1556" s="89">
        <v>0</v>
      </c>
      <c r="S1556" s="59">
        <v>0</v>
      </c>
      <c r="T1556" s="59">
        <v>0</v>
      </c>
      <c r="U1556" s="59">
        <v>0</v>
      </c>
      <c r="V1556" s="59">
        <v>0</v>
      </c>
      <c r="W1556" s="59">
        <v>0</v>
      </c>
      <c r="X1556" s="59">
        <v>0</v>
      </c>
      <c r="Y1556" s="59"/>
      <c r="Z1556" s="59"/>
    </row>
    <row r="1557" spans="1:26">
      <c r="A1557" s="93" t="s">
        <v>1453</v>
      </c>
      <c r="B1557" s="93" t="s">
        <v>51</v>
      </c>
      <c r="C1557" s="93" t="s">
        <v>118</v>
      </c>
      <c r="D1557" s="93">
        <v>2015</v>
      </c>
      <c r="E1557" s="93" t="s">
        <v>82</v>
      </c>
      <c r="F1557" s="144" t="s">
        <v>106</v>
      </c>
      <c r="G1557" s="145"/>
      <c r="H1557" s="89">
        <v>0</v>
      </c>
      <c r="I1557" s="59">
        <v>0</v>
      </c>
      <c r="J1557" s="59">
        <v>0</v>
      </c>
      <c r="K1557" s="59">
        <v>0</v>
      </c>
      <c r="L1557" s="59">
        <v>0</v>
      </c>
      <c r="M1557" s="59">
        <v>0</v>
      </c>
      <c r="N1557" s="59">
        <v>0</v>
      </c>
      <c r="O1557" s="59"/>
      <c r="P1557" s="59"/>
      <c r="R1557" s="89">
        <v>0</v>
      </c>
      <c r="S1557" s="59">
        <v>0</v>
      </c>
      <c r="T1557" s="59">
        <v>0</v>
      </c>
      <c r="U1557" s="59">
        <v>0</v>
      </c>
      <c r="V1557" s="59">
        <v>0</v>
      </c>
      <c r="W1557" s="59">
        <v>0</v>
      </c>
      <c r="X1557" s="59">
        <v>0</v>
      </c>
      <c r="Y1557" s="59"/>
      <c r="Z1557" s="59"/>
    </row>
    <row r="1558" spans="1:26">
      <c r="A1558" s="93" t="s">
        <v>1454</v>
      </c>
      <c r="B1558" s="93" t="s">
        <v>51</v>
      </c>
      <c r="C1558" s="93" t="s">
        <v>118</v>
      </c>
      <c r="D1558" s="93">
        <v>2015</v>
      </c>
      <c r="E1558" s="93" t="s">
        <v>82</v>
      </c>
      <c r="F1558" s="144" t="s">
        <v>4</v>
      </c>
      <c r="G1558" s="145"/>
      <c r="H1558" s="89">
        <v>1.9985830420669441</v>
      </c>
      <c r="I1558" s="59">
        <v>1.9985830420669441</v>
      </c>
      <c r="J1558" s="59">
        <v>0</v>
      </c>
      <c r="K1558" s="59">
        <v>1.9756078771444441</v>
      </c>
      <c r="L1558" s="59">
        <v>0</v>
      </c>
      <c r="M1558" s="59">
        <v>2.2975164922499999E-2</v>
      </c>
      <c r="N1558" s="59">
        <v>0</v>
      </c>
      <c r="O1558" s="59"/>
      <c r="P1558" s="59"/>
      <c r="R1558" s="89">
        <v>1.7949375908063898</v>
      </c>
      <c r="S1558" s="59">
        <v>1.7949375908063898</v>
      </c>
      <c r="T1558" s="59">
        <v>0</v>
      </c>
      <c r="U1558" s="59">
        <v>1.7754937595683342</v>
      </c>
      <c r="V1558" s="59">
        <v>0</v>
      </c>
      <c r="W1558" s="59">
        <v>1.9443831238055601E-2</v>
      </c>
      <c r="X1558" s="59">
        <v>0</v>
      </c>
      <c r="Y1558" s="59"/>
      <c r="Z1558" s="59"/>
    </row>
    <row r="1559" spans="1:26">
      <c r="A1559" s="93" t="s">
        <v>1456</v>
      </c>
      <c r="B1559" s="93" t="s">
        <v>51</v>
      </c>
      <c r="C1559" s="93" t="s">
        <v>118</v>
      </c>
      <c r="D1559" s="93">
        <v>2015</v>
      </c>
      <c r="E1559" s="93" t="s">
        <v>82</v>
      </c>
      <c r="F1559" s="144" t="s">
        <v>84</v>
      </c>
      <c r="G1559" s="145"/>
      <c r="H1559" s="89">
        <v>4.9832644754722197E-2</v>
      </c>
      <c r="I1559" s="59">
        <v>4.9832644754722197E-2</v>
      </c>
      <c r="J1559" s="59">
        <v>0</v>
      </c>
      <c r="K1559" s="59">
        <v>0</v>
      </c>
      <c r="L1559" s="59">
        <v>0</v>
      </c>
      <c r="M1559" s="59">
        <v>4.9832644754722197E-2</v>
      </c>
      <c r="N1559" s="59">
        <v>0</v>
      </c>
      <c r="O1559" s="59"/>
      <c r="P1559" s="59"/>
      <c r="R1559" s="89">
        <v>4.7563364002499997E-2</v>
      </c>
      <c r="S1559" s="59">
        <v>4.7563364002499997E-2</v>
      </c>
      <c r="T1559" s="59">
        <v>0</v>
      </c>
      <c r="U1559" s="59">
        <v>0</v>
      </c>
      <c r="V1559" s="59">
        <v>0</v>
      </c>
      <c r="W1559" s="59">
        <v>4.7563364002499997E-2</v>
      </c>
      <c r="X1559" s="59">
        <v>0</v>
      </c>
      <c r="Y1559" s="59"/>
      <c r="Z1559" s="59"/>
    </row>
    <row r="1560" spans="1:26">
      <c r="A1560" s="93" t="s">
        <v>1458</v>
      </c>
      <c r="B1560" s="93" t="s">
        <v>51</v>
      </c>
      <c r="C1560" s="93" t="s">
        <v>118</v>
      </c>
      <c r="D1560" s="93">
        <v>2015</v>
      </c>
      <c r="E1560" s="93" t="s">
        <v>82</v>
      </c>
      <c r="F1560" s="144" t="s">
        <v>109</v>
      </c>
      <c r="G1560" s="145"/>
      <c r="H1560" s="89">
        <v>0</v>
      </c>
      <c r="I1560" s="59">
        <v>0</v>
      </c>
      <c r="J1560" s="59">
        <v>0</v>
      </c>
      <c r="K1560" s="59">
        <v>0</v>
      </c>
      <c r="L1560" s="59">
        <v>0</v>
      </c>
      <c r="M1560" s="59">
        <v>0</v>
      </c>
      <c r="N1560" s="59">
        <v>0</v>
      </c>
      <c r="O1560" s="59"/>
      <c r="P1560" s="59"/>
      <c r="R1560" s="89">
        <v>0</v>
      </c>
      <c r="S1560" s="59">
        <v>0</v>
      </c>
      <c r="T1560" s="59">
        <v>0</v>
      </c>
      <c r="U1560" s="59">
        <v>0</v>
      </c>
      <c r="V1560" s="59">
        <v>0</v>
      </c>
      <c r="W1560" s="59">
        <v>0</v>
      </c>
      <c r="X1560" s="59">
        <v>0</v>
      </c>
      <c r="Y1560" s="59"/>
      <c r="Z1560" s="59"/>
    </row>
    <row r="1561" spans="1:26">
      <c r="A1561" s="93" t="s">
        <v>1459</v>
      </c>
      <c r="B1561" s="93" t="s">
        <v>51</v>
      </c>
      <c r="C1561" s="93" t="s">
        <v>118</v>
      </c>
      <c r="D1561" s="93">
        <v>2015</v>
      </c>
      <c r="E1561" s="93" t="s">
        <v>82</v>
      </c>
      <c r="F1561" s="144" t="s">
        <v>98</v>
      </c>
      <c r="G1561" s="145"/>
      <c r="H1561" s="89">
        <v>0</v>
      </c>
      <c r="I1561" s="59">
        <v>0</v>
      </c>
      <c r="J1561" s="59">
        <v>0</v>
      </c>
      <c r="K1561" s="59">
        <v>0</v>
      </c>
      <c r="L1561" s="59">
        <v>0</v>
      </c>
      <c r="M1561" s="59">
        <v>0</v>
      </c>
      <c r="N1561" s="59">
        <v>0</v>
      </c>
      <c r="O1561" s="59"/>
      <c r="P1561" s="59"/>
      <c r="R1561" s="89">
        <v>0</v>
      </c>
      <c r="S1561" s="59">
        <v>0</v>
      </c>
      <c r="T1561" s="59">
        <v>0</v>
      </c>
      <c r="U1561" s="59">
        <v>0</v>
      </c>
      <c r="V1561" s="59">
        <v>0</v>
      </c>
      <c r="W1561" s="59">
        <v>0</v>
      </c>
      <c r="X1561" s="59">
        <v>0</v>
      </c>
      <c r="Y1561" s="59"/>
      <c r="Z1561" s="59"/>
    </row>
    <row r="1562" spans="1:26">
      <c r="A1562" s="93" t="s">
        <v>1460</v>
      </c>
      <c r="B1562" s="93" t="s">
        <v>51</v>
      </c>
      <c r="C1562" s="93" t="s">
        <v>118</v>
      </c>
      <c r="D1562" s="93">
        <v>2015</v>
      </c>
      <c r="E1562" s="93" t="s">
        <v>82</v>
      </c>
      <c r="F1562" s="144" t="s">
        <v>100</v>
      </c>
      <c r="G1562" s="145"/>
      <c r="H1562" s="89">
        <v>0</v>
      </c>
      <c r="I1562" s="59">
        <v>0</v>
      </c>
      <c r="J1562" s="59">
        <v>0</v>
      </c>
      <c r="K1562" s="59">
        <v>0</v>
      </c>
      <c r="L1562" s="59">
        <v>0</v>
      </c>
      <c r="M1562" s="59">
        <v>0</v>
      </c>
      <c r="N1562" s="59">
        <v>0</v>
      </c>
      <c r="O1562" s="59"/>
      <c r="P1562" s="59"/>
      <c r="R1562" s="89">
        <v>0</v>
      </c>
      <c r="S1562" s="59">
        <v>0</v>
      </c>
      <c r="T1562" s="59">
        <v>0</v>
      </c>
      <c r="U1562" s="59">
        <v>0</v>
      </c>
      <c r="V1562" s="59">
        <v>0</v>
      </c>
      <c r="W1562" s="59">
        <v>0</v>
      </c>
      <c r="X1562" s="59">
        <v>0</v>
      </c>
      <c r="Y1562" s="59"/>
      <c r="Z1562" s="59"/>
    </row>
    <row r="1563" spans="1:26">
      <c r="A1563" s="93" t="s">
        <v>1461</v>
      </c>
      <c r="B1563" s="93" t="s">
        <v>51</v>
      </c>
      <c r="C1563" s="93" t="s">
        <v>118</v>
      </c>
      <c r="D1563" s="93">
        <v>2015</v>
      </c>
      <c r="E1563" s="93" t="s">
        <v>82</v>
      </c>
      <c r="F1563" s="144" t="s">
        <v>88</v>
      </c>
      <c r="G1563" s="145"/>
      <c r="H1563" s="89">
        <v>0.34328844082749949</v>
      </c>
      <c r="I1563" s="59">
        <v>0.34328844082749949</v>
      </c>
      <c r="J1563" s="59">
        <v>0</v>
      </c>
      <c r="K1563" s="59">
        <v>0.29847455289861058</v>
      </c>
      <c r="L1563" s="59">
        <v>0</v>
      </c>
      <c r="M1563" s="59">
        <v>4.48138879288889E-2</v>
      </c>
      <c r="N1563" s="59">
        <v>0</v>
      </c>
      <c r="O1563" s="59"/>
      <c r="P1563" s="59"/>
      <c r="R1563" s="89">
        <v>0.40447694209916629</v>
      </c>
      <c r="S1563" s="59">
        <v>0.40447694209916629</v>
      </c>
      <c r="T1563" s="59">
        <v>0</v>
      </c>
      <c r="U1563" s="59">
        <v>0.26898573553583327</v>
      </c>
      <c r="V1563" s="59">
        <v>0</v>
      </c>
      <c r="W1563" s="59">
        <v>0.13549120656333299</v>
      </c>
      <c r="X1563" s="59">
        <v>0</v>
      </c>
      <c r="Y1563" s="59"/>
      <c r="Z1563" s="59"/>
    </row>
    <row r="1564" spans="1:26">
      <c r="A1564" s="93" t="s">
        <v>1463</v>
      </c>
      <c r="B1564" s="93" t="s">
        <v>51</v>
      </c>
      <c r="C1564" s="93" t="s">
        <v>118</v>
      </c>
      <c r="D1564" s="93">
        <v>2015</v>
      </c>
      <c r="E1564" s="93" t="s">
        <v>82</v>
      </c>
      <c r="F1564" s="144" t="s">
        <v>89</v>
      </c>
      <c r="G1564" s="145"/>
      <c r="H1564" s="89">
        <v>33.894113276990574</v>
      </c>
      <c r="I1564" s="59">
        <v>33.894113276990574</v>
      </c>
      <c r="J1564" s="59">
        <v>0</v>
      </c>
      <c r="K1564" s="59">
        <v>33.894113276990574</v>
      </c>
      <c r="L1564" s="59">
        <v>0</v>
      </c>
      <c r="M1564" s="59">
        <v>0</v>
      </c>
      <c r="N1564" s="59">
        <v>0</v>
      </c>
      <c r="O1564" s="59"/>
      <c r="P1564" s="59"/>
      <c r="R1564" s="89">
        <v>24.659626907056087</v>
      </c>
      <c r="S1564" s="59">
        <v>24.659626907056087</v>
      </c>
      <c r="T1564" s="59">
        <v>0</v>
      </c>
      <c r="U1564" s="59">
        <v>24.659626907056087</v>
      </c>
      <c r="V1564" s="59">
        <v>0</v>
      </c>
      <c r="W1564" s="59">
        <v>0</v>
      </c>
      <c r="X1564" s="59">
        <v>0</v>
      </c>
      <c r="Y1564" s="59"/>
      <c r="Z1564" s="59"/>
    </row>
    <row r="1565" spans="1:26">
      <c r="A1565" s="93" t="s">
        <v>1466</v>
      </c>
      <c r="B1565" s="93" t="s">
        <v>53</v>
      </c>
      <c r="C1565" s="93" t="s">
        <v>118</v>
      </c>
      <c r="D1565" s="93">
        <v>2015</v>
      </c>
      <c r="E1565" s="93" t="s">
        <v>82</v>
      </c>
      <c r="F1565" s="144" t="s">
        <v>8</v>
      </c>
      <c r="G1565" s="145"/>
      <c r="H1565" s="89">
        <v>143.0022561856166</v>
      </c>
      <c r="I1565" s="59">
        <v>137.95735565074051</v>
      </c>
      <c r="J1565" s="59">
        <v>5.0449005348761045</v>
      </c>
      <c r="K1565" s="59">
        <v>130.05130818623329</v>
      </c>
      <c r="L1565" s="59">
        <v>4.9656389852891598</v>
      </c>
      <c r="M1565" s="59">
        <v>7.9060474645072185</v>
      </c>
      <c r="N1565" s="59">
        <v>7.9261549586944396E-2</v>
      </c>
      <c r="O1565" s="59"/>
      <c r="P1565" s="59"/>
      <c r="R1565" s="89">
        <v>117.52576028405615</v>
      </c>
      <c r="S1565" s="59">
        <v>107.03170470438143</v>
      </c>
      <c r="T1565" s="59">
        <v>10.494055579674724</v>
      </c>
      <c r="U1565" s="59">
        <v>100.06345599122392</v>
      </c>
      <c r="V1565" s="59">
        <v>10.295901705707502</v>
      </c>
      <c r="W1565" s="59">
        <v>6.9682487131575011</v>
      </c>
      <c r="X1565" s="59">
        <v>0.19815387396722201</v>
      </c>
      <c r="Y1565" s="59"/>
      <c r="Z1565" s="59"/>
    </row>
    <row r="1566" spans="1:26">
      <c r="A1566" s="93" t="s">
        <v>1468</v>
      </c>
      <c r="B1566" s="93" t="s">
        <v>53</v>
      </c>
      <c r="C1566" s="93" t="s">
        <v>118</v>
      </c>
      <c r="D1566" s="93">
        <v>2015</v>
      </c>
      <c r="E1566" s="93" t="s">
        <v>82</v>
      </c>
      <c r="F1566" s="144" t="s">
        <v>2</v>
      </c>
      <c r="G1566" s="145"/>
      <c r="H1566" s="89">
        <v>43.631672062007226</v>
      </c>
      <c r="I1566" s="59">
        <v>43.631672062007226</v>
      </c>
      <c r="J1566" s="59">
        <v>0</v>
      </c>
      <c r="K1566" s="59">
        <v>38.747379302272506</v>
      </c>
      <c r="L1566" s="59">
        <v>0</v>
      </c>
      <c r="M1566" s="59">
        <v>4.8842927597347199</v>
      </c>
      <c r="N1566" s="59">
        <v>0</v>
      </c>
      <c r="O1566" s="59"/>
      <c r="P1566" s="59"/>
      <c r="R1566" s="89">
        <v>33.171052868192781</v>
      </c>
      <c r="S1566" s="59">
        <v>33.171052868192781</v>
      </c>
      <c r="T1566" s="59">
        <v>0</v>
      </c>
      <c r="U1566" s="59">
        <v>28.899386077868058</v>
      </c>
      <c r="V1566" s="59">
        <v>0</v>
      </c>
      <c r="W1566" s="59">
        <v>4.2716667903247201</v>
      </c>
      <c r="X1566" s="59">
        <v>0</v>
      </c>
      <c r="Y1566" s="59"/>
      <c r="Z1566" s="59"/>
    </row>
    <row r="1567" spans="1:26">
      <c r="A1567" s="93" t="s">
        <v>1470</v>
      </c>
      <c r="B1567" s="93" t="s">
        <v>53</v>
      </c>
      <c r="C1567" s="93" t="s">
        <v>118</v>
      </c>
      <c r="D1567" s="93">
        <v>2015</v>
      </c>
      <c r="E1567" s="93" t="s">
        <v>82</v>
      </c>
      <c r="F1567" s="144" t="s">
        <v>3</v>
      </c>
      <c r="G1567" s="145"/>
      <c r="H1567" s="89">
        <v>7.5175581170844445</v>
      </c>
      <c r="I1567" s="59">
        <v>7.5175581170844445</v>
      </c>
      <c r="J1567" s="59">
        <v>0</v>
      </c>
      <c r="K1567" s="59">
        <v>6.5634275411236116</v>
      </c>
      <c r="L1567" s="59">
        <v>0</v>
      </c>
      <c r="M1567" s="59">
        <v>0.95413057596083295</v>
      </c>
      <c r="N1567" s="59">
        <v>0</v>
      </c>
      <c r="O1567" s="59"/>
      <c r="P1567" s="59"/>
      <c r="R1567" s="89">
        <v>5.9462228083077795</v>
      </c>
      <c r="S1567" s="59">
        <v>5.9462228083077795</v>
      </c>
      <c r="T1567" s="59">
        <v>0</v>
      </c>
      <c r="U1567" s="59">
        <v>5.1389719434586123</v>
      </c>
      <c r="V1567" s="59">
        <v>0</v>
      </c>
      <c r="W1567" s="59">
        <v>0.80725086484916697</v>
      </c>
      <c r="X1567" s="59">
        <v>0</v>
      </c>
      <c r="Y1567" s="59"/>
      <c r="Z1567" s="59"/>
    </row>
    <row r="1568" spans="1:26">
      <c r="A1568" s="93" t="s">
        <v>1472</v>
      </c>
      <c r="B1568" s="93" t="s">
        <v>53</v>
      </c>
      <c r="C1568" s="93" t="s">
        <v>118</v>
      </c>
      <c r="D1568" s="93">
        <v>2015</v>
      </c>
      <c r="E1568" s="93" t="s">
        <v>82</v>
      </c>
      <c r="F1568" s="144" t="s">
        <v>5</v>
      </c>
      <c r="G1568" s="145"/>
      <c r="H1568" s="89">
        <v>42.871479026212995</v>
      </c>
      <c r="I1568" s="59">
        <v>42.871479026212995</v>
      </c>
      <c r="J1568" s="59">
        <v>0</v>
      </c>
      <c r="K1568" s="59">
        <v>42.86825675687605</v>
      </c>
      <c r="L1568" s="59">
        <v>0</v>
      </c>
      <c r="M1568" s="59">
        <v>3.2222693369444401E-3</v>
      </c>
      <c r="N1568" s="59">
        <v>0</v>
      </c>
      <c r="O1568" s="59"/>
      <c r="P1568" s="59"/>
      <c r="R1568" s="89">
        <v>32.525558363449996</v>
      </c>
      <c r="S1568" s="59">
        <v>32.525558363449996</v>
      </c>
      <c r="T1568" s="59">
        <v>0</v>
      </c>
      <c r="U1568" s="59">
        <v>32.523077300257221</v>
      </c>
      <c r="V1568" s="59">
        <v>0</v>
      </c>
      <c r="W1568" s="59">
        <v>2.4810631927777802E-3</v>
      </c>
      <c r="X1568" s="59">
        <v>0</v>
      </c>
      <c r="Y1568" s="59"/>
      <c r="Z1568" s="59"/>
    </row>
    <row r="1569" spans="1:26">
      <c r="A1569" s="93" t="s">
        <v>1474</v>
      </c>
      <c r="B1569" s="93" t="s">
        <v>53</v>
      </c>
      <c r="C1569" s="93" t="s">
        <v>118</v>
      </c>
      <c r="D1569" s="93">
        <v>2015</v>
      </c>
      <c r="E1569" s="93" t="s">
        <v>82</v>
      </c>
      <c r="F1569" s="144" t="s">
        <v>6</v>
      </c>
      <c r="G1569" s="145"/>
      <c r="H1569" s="89">
        <v>9.1244189112683234</v>
      </c>
      <c r="I1569" s="59">
        <v>4.0795183763922189</v>
      </c>
      <c r="J1569" s="59">
        <v>5.0449005348761045</v>
      </c>
      <c r="K1569" s="59">
        <v>3.8461477045024965</v>
      </c>
      <c r="L1569" s="59">
        <v>4.9656389852891598</v>
      </c>
      <c r="M1569" s="59">
        <v>0.23337067188972202</v>
      </c>
      <c r="N1569" s="59">
        <v>7.9261549586944396E-2</v>
      </c>
      <c r="O1569" s="59"/>
      <c r="P1569" s="59"/>
      <c r="R1569" s="89">
        <v>13.323277791996116</v>
      </c>
      <c r="S1569" s="59">
        <v>2.8292222123213926</v>
      </c>
      <c r="T1569" s="59">
        <v>10.494055579674724</v>
      </c>
      <c r="U1569" s="59">
        <v>2.6032753378000035</v>
      </c>
      <c r="V1569" s="59">
        <v>10.295901705707502</v>
      </c>
      <c r="W1569" s="59">
        <v>0.22594687452138912</v>
      </c>
      <c r="X1569" s="59">
        <v>0.19815387396722201</v>
      </c>
      <c r="Y1569" s="59"/>
      <c r="Z1569" s="59"/>
    </row>
    <row r="1570" spans="1:26">
      <c r="A1570" s="93" t="s">
        <v>1476</v>
      </c>
      <c r="B1570" s="93" t="s">
        <v>53</v>
      </c>
      <c r="C1570" s="93" t="s">
        <v>118</v>
      </c>
      <c r="D1570" s="93">
        <v>2015</v>
      </c>
      <c r="E1570" s="93" t="s">
        <v>82</v>
      </c>
      <c r="F1570" s="144" t="s">
        <v>12</v>
      </c>
      <c r="G1570" s="145"/>
      <c r="H1570" s="89">
        <v>8.4648697843780596</v>
      </c>
      <c r="I1570" s="59">
        <v>8.4648697843780596</v>
      </c>
      <c r="J1570" s="59">
        <v>0</v>
      </c>
      <c r="K1570" s="59">
        <v>6.6809000187030598</v>
      </c>
      <c r="L1570" s="59">
        <v>0</v>
      </c>
      <c r="M1570" s="59">
        <v>1.783969765675</v>
      </c>
      <c r="N1570" s="59">
        <v>0</v>
      </c>
      <c r="O1570" s="59"/>
      <c r="P1570" s="59"/>
      <c r="R1570" s="89">
        <v>7.5977585654627813</v>
      </c>
      <c r="S1570" s="59">
        <v>7.5977585654627813</v>
      </c>
      <c r="T1570" s="59">
        <v>0</v>
      </c>
      <c r="U1570" s="59">
        <v>6.0268750684486108</v>
      </c>
      <c r="V1570" s="59">
        <v>0</v>
      </c>
      <c r="W1570" s="59">
        <v>1.5708834970141701</v>
      </c>
      <c r="X1570" s="59">
        <v>0</v>
      </c>
      <c r="Y1570" s="59"/>
      <c r="Z1570" s="59"/>
    </row>
    <row r="1571" spans="1:26">
      <c r="A1571" s="93" t="s">
        <v>1478</v>
      </c>
      <c r="B1571" s="93" t="s">
        <v>53</v>
      </c>
      <c r="C1571" s="93" t="s">
        <v>118</v>
      </c>
      <c r="D1571" s="93">
        <v>2015</v>
      </c>
      <c r="E1571" s="93" t="s">
        <v>82</v>
      </c>
      <c r="F1571" s="144" t="s">
        <v>105</v>
      </c>
      <c r="G1571" s="145"/>
      <c r="H1571" s="89">
        <v>0</v>
      </c>
      <c r="I1571" s="59">
        <v>0</v>
      </c>
      <c r="J1571" s="59">
        <v>0</v>
      </c>
      <c r="K1571" s="59">
        <v>0</v>
      </c>
      <c r="L1571" s="59">
        <v>0</v>
      </c>
      <c r="M1571" s="59">
        <v>0</v>
      </c>
      <c r="N1571" s="59">
        <v>0</v>
      </c>
      <c r="O1571" s="59"/>
      <c r="P1571" s="59"/>
      <c r="R1571" s="89">
        <v>0</v>
      </c>
      <c r="S1571" s="59">
        <v>0</v>
      </c>
      <c r="T1571" s="59">
        <v>0</v>
      </c>
      <c r="U1571" s="59">
        <v>0</v>
      </c>
      <c r="V1571" s="59">
        <v>0</v>
      </c>
      <c r="W1571" s="59">
        <v>0</v>
      </c>
      <c r="X1571" s="59">
        <v>0</v>
      </c>
      <c r="Y1571" s="59"/>
      <c r="Z1571" s="59"/>
    </row>
    <row r="1572" spans="1:26">
      <c r="A1572" s="93" t="s">
        <v>1480</v>
      </c>
      <c r="B1572" s="93" t="s">
        <v>53</v>
      </c>
      <c r="C1572" s="93" t="s">
        <v>118</v>
      </c>
      <c r="D1572" s="93">
        <v>2015</v>
      </c>
      <c r="E1572" s="93" t="s">
        <v>82</v>
      </c>
      <c r="F1572" s="144" t="s">
        <v>106</v>
      </c>
      <c r="G1572" s="145"/>
      <c r="H1572" s="89">
        <v>0</v>
      </c>
      <c r="I1572" s="59">
        <v>0</v>
      </c>
      <c r="J1572" s="59">
        <v>0</v>
      </c>
      <c r="K1572" s="59">
        <v>0</v>
      </c>
      <c r="L1572" s="59">
        <v>0</v>
      </c>
      <c r="M1572" s="59">
        <v>0</v>
      </c>
      <c r="N1572" s="59">
        <v>0</v>
      </c>
      <c r="O1572" s="59"/>
      <c r="P1572" s="59"/>
      <c r="R1572" s="89">
        <v>0</v>
      </c>
      <c r="S1572" s="59">
        <v>0</v>
      </c>
      <c r="T1572" s="59">
        <v>0</v>
      </c>
      <c r="U1572" s="59">
        <v>0</v>
      </c>
      <c r="V1572" s="59">
        <v>0</v>
      </c>
      <c r="W1572" s="59">
        <v>0</v>
      </c>
      <c r="X1572" s="59">
        <v>0</v>
      </c>
      <c r="Y1572" s="59"/>
      <c r="Z1572" s="59"/>
    </row>
    <row r="1573" spans="1:26">
      <c r="A1573" s="93" t="s">
        <v>1481</v>
      </c>
      <c r="B1573" s="93" t="s">
        <v>53</v>
      </c>
      <c r="C1573" s="93" t="s">
        <v>118</v>
      </c>
      <c r="D1573" s="93">
        <v>2015</v>
      </c>
      <c r="E1573" s="93" t="s">
        <v>82</v>
      </c>
      <c r="F1573" s="144" t="s">
        <v>4</v>
      </c>
      <c r="G1573" s="145"/>
      <c r="H1573" s="89">
        <v>13.081147698290003</v>
      </c>
      <c r="I1573" s="59">
        <v>13.081147698290003</v>
      </c>
      <c r="J1573" s="59">
        <v>0</v>
      </c>
      <c r="K1573" s="59">
        <v>13.065511282472507</v>
      </c>
      <c r="L1573" s="59">
        <v>0</v>
      </c>
      <c r="M1573" s="59">
        <v>1.5636415817499999E-2</v>
      </c>
      <c r="N1573" s="59">
        <v>0</v>
      </c>
      <c r="O1573" s="59"/>
      <c r="P1573" s="59"/>
      <c r="R1573" s="89">
        <v>11.681937897892217</v>
      </c>
      <c r="S1573" s="59">
        <v>11.681937897892217</v>
      </c>
      <c r="T1573" s="59">
        <v>0</v>
      </c>
      <c r="U1573" s="59">
        <v>11.669369629096384</v>
      </c>
      <c r="V1573" s="59">
        <v>0</v>
      </c>
      <c r="W1573" s="59">
        <v>1.2568268795833301E-2</v>
      </c>
      <c r="X1573" s="59">
        <v>0</v>
      </c>
      <c r="Y1573" s="59"/>
      <c r="Z1573" s="59"/>
    </row>
    <row r="1574" spans="1:26">
      <c r="A1574" s="93" t="s">
        <v>1483</v>
      </c>
      <c r="B1574" s="93" t="s">
        <v>53</v>
      </c>
      <c r="C1574" s="93" t="s">
        <v>118</v>
      </c>
      <c r="D1574" s="93">
        <v>2015</v>
      </c>
      <c r="E1574" s="93" t="s">
        <v>82</v>
      </c>
      <c r="F1574" s="144" t="s">
        <v>84</v>
      </c>
      <c r="G1574" s="145"/>
      <c r="H1574" s="89">
        <v>4.6215546963888901E-3</v>
      </c>
      <c r="I1574" s="59">
        <v>4.6215546963888901E-3</v>
      </c>
      <c r="J1574" s="59">
        <v>0</v>
      </c>
      <c r="K1574" s="59">
        <v>0</v>
      </c>
      <c r="L1574" s="59">
        <v>0</v>
      </c>
      <c r="M1574" s="59">
        <v>4.6215546963888901E-3</v>
      </c>
      <c r="N1574" s="59">
        <v>0</v>
      </c>
      <c r="O1574" s="59"/>
      <c r="P1574" s="59"/>
      <c r="R1574" s="89">
        <v>4.19023660222222E-3</v>
      </c>
      <c r="S1574" s="59">
        <v>4.19023660222222E-3</v>
      </c>
      <c r="T1574" s="59">
        <v>0</v>
      </c>
      <c r="U1574" s="59">
        <v>0</v>
      </c>
      <c r="V1574" s="59">
        <v>0</v>
      </c>
      <c r="W1574" s="59">
        <v>4.19023660222222E-3</v>
      </c>
      <c r="X1574" s="59">
        <v>0</v>
      </c>
      <c r="Y1574" s="59"/>
      <c r="Z1574" s="59"/>
    </row>
    <row r="1575" spans="1:26">
      <c r="A1575" s="93" t="s">
        <v>1485</v>
      </c>
      <c r="B1575" s="93" t="s">
        <v>53</v>
      </c>
      <c r="C1575" s="93" t="s">
        <v>118</v>
      </c>
      <c r="D1575" s="93">
        <v>2015</v>
      </c>
      <c r="E1575" s="93" t="s">
        <v>82</v>
      </c>
      <c r="F1575" s="144" t="s">
        <v>109</v>
      </c>
      <c r="G1575" s="145"/>
      <c r="H1575" s="89">
        <v>0</v>
      </c>
      <c r="I1575" s="59">
        <v>0</v>
      </c>
      <c r="J1575" s="59">
        <v>0</v>
      </c>
      <c r="K1575" s="59">
        <v>0</v>
      </c>
      <c r="L1575" s="59">
        <v>0</v>
      </c>
      <c r="M1575" s="59">
        <v>0</v>
      </c>
      <c r="N1575" s="59">
        <v>0</v>
      </c>
      <c r="O1575" s="59"/>
      <c r="P1575" s="59"/>
      <c r="R1575" s="89">
        <v>0</v>
      </c>
      <c r="S1575" s="59">
        <v>0</v>
      </c>
      <c r="T1575" s="59">
        <v>0</v>
      </c>
      <c r="U1575" s="59">
        <v>0</v>
      </c>
      <c r="V1575" s="59">
        <v>0</v>
      </c>
      <c r="W1575" s="59">
        <v>0</v>
      </c>
      <c r="X1575" s="59">
        <v>0</v>
      </c>
      <c r="Y1575" s="59"/>
      <c r="Z1575" s="59"/>
    </row>
    <row r="1576" spans="1:26">
      <c r="A1576" s="93" t="s">
        <v>1486</v>
      </c>
      <c r="B1576" s="93" t="s">
        <v>53</v>
      </c>
      <c r="C1576" s="93" t="s">
        <v>118</v>
      </c>
      <c r="D1576" s="93">
        <v>2015</v>
      </c>
      <c r="E1576" s="93" t="s">
        <v>82</v>
      </c>
      <c r="F1576" s="144" t="s">
        <v>98</v>
      </c>
      <c r="G1576" s="145"/>
      <c r="H1576" s="89">
        <v>0</v>
      </c>
      <c r="I1576" s="59">
        <v>0</v>
      </c>
      <c r="J1576" s="59">
        <v>0</v>
      </c>
      <c r="K1576" s="59">
        <v>0</v>
      </c>
      <c r="L1576" s="59">
        <v>0</v>
      </c>
      <c r="M1576" s="59">
        <v>0</v>
      </c>
      <c r="N1576" s="59">
        <v>0</v>
      </c>
      <c r="O1576" s="59"/>
      <c r="P1576" s="59"/>
      <c r="R1576" s="89">
        <v>0</v>
      </c>
      <c r="S1576" s="59">
        <v>0</v>
      </c>
      <c r="T1576" s="59">
        <v>0</v>
      </c>
      <c r="U1576" s="59">
        <v>0</v>
      </c>
      <c r="V1576" s="59">
        <v>0</v>
      </c>
      <c r="W1576" s="59">
        <v>0</v>
      </c>
      <c r="X1576" s="59">
        <v>0</v>
      </c>
      <c r="Y1576" s="59"/>
      <c r="Z1576" s="59"/>
    </row>
    <row r="1577" spans="1:26">
      <c r="A1577" s="93" t="s">
        <v>1487</v>
      </c>
      <c r="B1577" s="93" t="s">
        <v>53</v>
      </c>
      <c r="C1577" s="93" t="s">
        <v>118</v>
      </c>
      <c r="D1577" s="93">
        <v>2015</v>
      </c>
      <c r="E1577" s="93" t="s">
        <v>82</v>
      </c>
      <c r="F1577" s="144" t="s">
        <v>100</v>
      </c>
      <c r="G1577" s="145"/>
      <c r="H1577" s="89">
        <v>0</v>
      </c>
      <c r="I1577" s="59">
        <v>0</v>
      </c>
      <c r="J1577" s="59">
        <v>0</v>
      </c>
      <c r="K1577" s="59">
        <v>0</v>
      </c>
      <c r="L1577" s="59">
        <v>0</v>
      </c>
      <c r="M1577" s="59">
        <v>0</v>
      </c>
      <c r="N1577" s="59">
        <v>0</v>
      </c>
      <c r="O1577" s="59"/>
      <c r="P1577" s="59"/>
      <c r="R1577" s="89">
        <v>0</v>
      </c>
      <c r="S1577" s="59">
        <v>0</v>
      </c>
      <c r="T1577" s="59">
        <v>0</v>
      </c>
      <c r="U1577" s="59">
        <v>0</v>
      </c>
      <c r="V1577" s="59">
        <v>0</v>
      </c>
      <c r="W1577" s="59">
        <v>0</v>
      </c>
      <c r="X1577" s="59">
        <v>0</v>
      </c>
      <c r="Y1577" s="59"/>
      <c r="Z1577" s="59"/>
    </row>
    <row r="1578" spans="1:26">
      <c r="A1578" s="93" t="s">
        <v>1488</v>
      </c>
      <c r="B1578" s="93" t="s">
        <v>53</v>
      </c>
      <c r="C1578" s="93" t="s">
        <v>118</v>
      </c>
      <c r="D1578" s="93">
        <v>2015</v>
      </c>
      <c r="E1578" s="93" t="s">
        <v>82</v>
      </c>
      <c r="F1578" s="144" t="s">
        <v>88</v>
      </c>
      <c r="G1578" s="145"/>
      <c r="H1578" s="89">
        <v>0.95808011616555544</v>
      </c>
      <c r="I1578" s="59">
        <v>0.95808011616555544</v>
      </c>
      <c r="J1578" s="59">
        <v>0</v>
      </c>
      <c r="K1578" s="59">
        <v>0.93127666476944437</v>
      </c>
      <c r="L1578" s="59">
        <v>0</v>
      </c>
      <c r="M1578" s="59">
        <v>2.6803451396111101E-2</v>
      </c>
      <c r="N1578" s="59">
        <v>0</v>
      </c>
      <c r="O1578" s="59"/>
      <c r="P1578" s="59"/>
      <c r="R1578" s="89">
        <v>0.84320028250500056</v>
      </c>
      <c r="S1578" s="59">
        <v>0.84320028250500056</v>
      </c>
      <c r="T1578" s="59">
        <v>0</v>
      </c>
      <c r="U1578" s="59">
        <v>0.76993916464777834</v>
      </c>
      <c r="V1578" s="59">
        <v>0</v>
      </c>
      <c r="W1578" s="59">
        <v>7.3261117857222197E-2</v>
      </c>
      <c r="X1578" s="59">
        <v>0</v>
      </c>
      <c r="Y1578" s="59"/>
      <c r="Z1578" s="59"/>
    </row>
    <row r="1579" spans="1:26">
      <c r="A1579" s="93" t="s">
        <v>1490</v>
      </c>
      <c r="B1579" s="93" t="s">
        <v>53</v>
      </c>
      <c r="C1579" s="93" t="s">
        <v>118</v>
      </c>
      <c r="D1579" s="93">
        <v>2015</v>
      </c>
      <c r="E1579" s="93" t="s">
        <v>82</v>
      </c>
      <c r="F1579" s="144" t="s">
        <v>89</v>
      </c>
      <c r="G1579" s="145"/>
      <c r="H1579" s="89">
        <v>17.348408915513598</v>
      </c>
      <c r="I1579" s="59">
        <v>17.348408915513598</v>
      </c>
      <c r="J1579" s="59">
        <v>0</v>
      </c>
      <c r="K1579" s="59">
        <v>17.348408915513598</v>
      </c>
      <c r="L1579" s="59">
        <v>0</v>
      </c>
      <c r="M1579" s="59">
        <v>0</v>
      </c>
      <c r="N1579" s="59">
        <v>0</v>
      </c>
      <c r="O1579" s="59"/>
      <c r="P1579" s="59"/>
      <c r="R1579" s="89">
        <v>12.432561469647776</v>
      </c>
      <c r="S1579" s="59">
        <v>12.432561469647776</v>
      </c>
      <c r="T1579" s="59">
        <v>0</v>
      </c>
      <c r="U1579" s="59">
        <v>12.432561469647776</v>
      </c>
      <c r="V1579" s="59">
        <v>0</v>
      </c>
      <c r="W1579" s="59">
        <v>0</v>
      </c>
      <c r="X1579" s="59">
        <v>0</v>
      </c>
      <c r="Y1579" s="59"/>
      <c r="Z1579" s="59"/>
    </row>
    <row r="1580" spans="1:26">
      <c r="A1580" s="93" t="s">
        <v>1493</v>
      </c>
      <c r="B1580" s="93" t="s">
        <v>55</v>
      </c>
      <c r="C1580" s="93" t="s">
        <v>119</v>
      </c>
      <c r="D1580" s="93">
        <v>2015</v>
      </c>
      <c r="E1580" s="93" t="s">
        <v>82</v>
      </c>
      <c r="F1580" s="144" t="s">
        <v>8</v>
      </c>
      <c r="G1580" s="145"/>
      <c r="H1580" s="89">
        <v>42.623202712481394</v>
      </c>
      <c r="I1580" s="59">
        <v>41.089805298775836</v>
      </c>
      <c r="J1580" s="59">
        <v>1.533397413705555</v>
      </c>
      <c r="K1580" s="59">
        <v>35.49535748340611</v>
      </c>
      <c r="L1580" s="59">
        <v>1.0256441362247219</v>
      </c>
      <c r="M1580" s="59">
        <v>5.594447815369727</v>
      </c>
      <c r="N1580" s="59">
        <v>0.50775327748083299</v>
      </c>
      <c r="O1580" s="59"/>
      <c r="P1580" s="59"/>
      <c r="R1580" s="89">
        <v>37.57010255449137</v>
      </c>
      <c r="S1580" s="59">
        <v>33.742613306111934</v>
      </c>
      <c r="T1580" s="59">
        <v>3.8274892483794396</v>
      </c>
      <c r="U1580" s="59">
        <v>28.925100858684438</v>
      </c>
      <c r="V1580" s="59">
        <v>2.5581060546774994</v>
      </c>
      <c r="W1580" s="59">
        <v>4.8175124474275002</v>
      </c>
      <c r="X1580" s="59">
        <v>1.26938319370194</v>
      </c>
      <c r="Y1580" s="59"/>
      <c r="Z1580" s="59"/>
    </row>
    <row r="1581" spans="1:26">
      <c r="A1581" s="93" t="s">
        <v>1495</v>
      </c>
      <c r="B1581" s="93" t="s">
        <v>55</v>
      </c>
      <c r="C1581" s="93" t="s">
        <v>119</v>
      </c>
      <c r="D1581" s="93">
        <v>2015</v>
      </c>
      <c r="E1581" s="93" t="s">
        <v>82</v>
      </c>
      <c r="F1581" s="144" t="s">
        <v>2</v>
      </c>
      <c r="G1581" s="145"/>
      <c r="H1581" s="89">
        <v>13.04566923446251</v>
      </c>
      <c r="I1581" s="59">
        <v>13.04566923446251</v>
      </c>
      <c r="J1581" s="59">
        <v>0</v>
      </c>
      <c r="K1581" s="59">
        <v>9.5512573261102851</v>
      </c>
      <c r="L1581" s="59">
        <v>0</v>
      </c>
      <c r="M1581" s="59">
        <v>3.4944119083522254</v>
      </c>
      <c r="N1581" s="59">
        <v>0</v>
      </c>
      <c r="O1581" s="59"/>
      <c r="P1581" s="59"/>
      <c r="R1581" s="89">
        <v>10.266115066782222</v>
      </c>
      <c r="S1581" s="59">
        <v>10.266115066782222</v>
      </c>
      <c r="T1581" s="59">
        <v>0</v>
      </c>
      <c r="U1581" s="59">
        <v>7.2889102009505544</v>
      </c>
      <c r="V1581" s="59">
        <v>0</v>
      </c>
      <c r="W1581" s="59">
        <v>2.9772048658316668</v>
      </c>
      <c r="X1581" s="59">
        <v>0</v>
      </c>
      <c r="Y1581" s="59"/>
      <c r="Z1581" s="59"/>
    </row>
    <row r="1582" spans="1:26">
      <c r="A1582" s="93" t="s">
        <v>1497</v>
      </c>
      <c r="B1582" s="93" t="s">
        <v>55</v>
      </c>
      <c r="C1582" s="93" t="s">
        <v>119</v>
      </c>
      <c r="D1582" s="93">
        <v>2015</v>
      </c>
      <c r="E1582" s="93" t="s">
        <v>82</v>
      </c>
      <c r="F1582" s="144" t="s">
        <v>3</v>
      </c>
      <c r="G1582" s="145"/>
      <c r="H1582" s="89">
        <v>3.729568047590555</v>
      </c>
      <c r="I1582" s="59">
        <v>3.729568047590555</v>
      </c>
      <c r="J1582" s="59">
        <v>0</v>
      </c>
      <c r="K1582" s="59">
        <v>2.745871818259999</v>
      </c>
      <c r="L1582" s="59">
        <v>0</v>
      </c>
      <c r="M1582" s="59">
        <v>0.983696229330556</v>
      </c>
      <c r="N1582" s="59">
        <v>0</v>
      </c>
      <c r="O1582" s="59"/>
      <c r="P1582" s="59"/>
      <c r="R1582" s="89">
        <v>3.1557573812677782</v>
      </c>
      <c r="S1582" s="59">
        <v>3.1557573812677782</v>
      </c>
      <c r="T1582" s="59">
        <v>0</v>
      </c>
      <c r="U1582" s="59">
        <v>2.3452618927922222</v>
      </c>
      <c r="V1582" s="59">
        <v>0</v>
      </c>
      <c r="W1582" s="59">
        <v>0.81049548847555597</v>
      </c>
      <c r="X1582" s="59">
        <v>0</v>
      </c>
      <c r="Y1582" s="59"/>
      <c r="Z1582" s="59"/>
    </row>
    <row r="1583" spans="1:26">
      <c r="A1583" s="93" t="s">
        <v>1499</v>
      </c>
      <c r="B1583" s="93" t="s">
        <v>55</v>
      </c>
      <c r="C1583" s="93" t="s">
        <v>119</v>
      </c>
      <c r="D1583" s="93">
        <v>2015</v>
      </c>
      <c r="E1583" s="93" t="s">
        <v>82</v>
      </c>
      <c r="F1583" s="144" t="s">
        <v>5</v>
      </c>
      <c r="G1583" s="145"/>
      <c r="H1583" s="89">
        <v>1.1831400749597218</v>
      </c>
      <c r="I1583" s="59">
        <v>1.1831400749597218</v>
      </c>
      <c r="J1583" s="59">
        <v>0</v>
      </c>
      <c r="K1583" s="59">
        <v>1.1809742191613886</v>
      </c>
      <c r="L1583" s="59">
        <v>0</v>
      </c>
      <c r="M1583" s="59">
        <v>2.1658557983333299E-3</v>
      </c>
      <c r="N1583" s="59">
        <v>0</v>
      </c>
      <c r="O1583" s="59"/>
      <c r="P1583" s="59"/>
      <c r="R1583" s="89">
        <v>0.89837924353805476</v>
      </c>
      <c r="S1583" s="59">
        <v>0.89837924353805476</v>
      </c>
      <c r="T1583" s="59">
        <v>0</v>
      </c>
      <c r="U1583" s="59">
        <v>0.89675631407722145</v>
      </c>
      <c r="V1583" s="59">
        <v>0</v>
      </c>
      <c r="W1583" s="59">
        <v>1.62292946083333E-3</v>
      </c>
      <c r="X1583" s="59">
        <v>0</v>
      </c>
      <c r="Y1583" s="59"/>
      <c r="Z1583" s="59"/>
    </row>
    <row r="1584" spans="1:26">
      <c r="A1584" s="93" t="s">
        <v>1501</v>
      </c>
      <c r="B1584" s="93" t="s">
        <v>55</v>
      </c>
      <c r="C1584" s="93" t="s">
        <v>119</v>
      </c>
      <c r="D1584" s="93">
        <v>2015</v>
      </c>
      <c r="E1584" s="93" t="s">
        <v>82</v>
      </c>
      <c r="F1584" s="144" t="s">
        <v>6</v>
      </c>
      <c r="G1584" s="145"/>
      <c r="H1584" s="89">
        <v>3.2553448681333284</v>
      </c>
      <c r="I1584" s="59">
        <v>1.7219474544277733</v>
      </c>
      <c r="J1584" s="59">
        <v>1.533397413705555</v>
      </c>
      <c r="K1584" s="59">
        <v>1.5691970253083285</v>
      </c>
      <c r="L1584" s="59">
        <v>1.0256441362247219</v>
      </c>
      <c r="M1584" s="59">
        <v>0.15275042911944489</v>
      </c>
      <c r="N1584" s="59">
        <v>0.50775327748083299</v>
      </c>
      <c r="O1584" s="59"/>
      <c r="P1584" s="59"/>
      <c r="R1584" s="89">
        <v>5.0013902762222164</v>
      </c>
      <c r="S1584" s="59">
        <v>1.1739010278427771</v>
      </c>
      <c r="T1584" s="59">
        <v>3.8274892483794396</v>
      </c>
      <c r="U1584" s="59">
        <v>1.0229438571749996</v>
      </c>
      <c r="V1584" s="59">
        <v>2.5581060546774994</v>
      </c>
      <c r="W1584" s="59">
        <v>0.15095717066777739</v>
      </c>
      <c r="X1584" s="59">
        <v>1.26938319370194</v>
      </c>
      <c r="Y1584" s="59"/>
      <c r="Z1584" s="59"/>
    </row>
    <row r="1585" spans="1:26">
      <c r="A1585" s="93" t="s">
        <v>1503</v>
      </c>
      <c r="B1585" s="93" t="s">
        <v>55</v>
      </c>
      <c r="C1585" s="93" t="s">
        <v>119</v>
      </c>
      <c r="D1585" s="93">
        <v>2015</v>
      </c>
      <c r="E1585" s="93" t="s">
        <v>82</v>
      </c>
      <c r="F1585" s="144" t="s">
        <v>12</v>
      </c>
      <c r="G1585" s="145"/>
      <c r="H1585" s="89">
        <v>3.9285792666141686</v>
      </c>
      <c r="I1585" s="59">
        <v>3.9285792666141686</v>
      </c>
      <c r="J1585" s="59">
        <v>0</v>
      </c>
      <c r="K1585" s="59">
        <v>3.0119748562277797</v>
      </c>
      <c r="L1585" s="59">
        <v>0</v>
      </c>
      <c r="M1585" s="59">
        <v>0.91660441038638896</v>
      </c>
      <c r="N1585" s="59">
        <v>0</v>
      </c>
      <c r="O1585" s="59"/>
      <c r="P1585" s="59"/>
      <c r="R1585" s="89">
        <v>3.5029989507147259</v>
      </c>
      <c r="S1585" s="59">
        <v>3.5029989507147259</v>
      </c>
      <c r="T1585" s="59">
        <v>0</v>
      </c>
      <c r="U1585" s="59">
        <v>2.7171183698266699</v>
      </c>
      <c r="V1585" s="59">
        <v>0</v>
      </c>
      <c r="W1585" s="59">
        <v>0.78588058088805601</v>
      </c>
      <c r="X1585" s="59">
        <v>0</v>
      </c>
      <c r="Y1585" s="59"/>
      <c r="Z1585" s="59"/>
    </row>
    <row r="1586" spans="1:26">
      <c r="A1586" s="93" t="s">
        <v>1505</v>
      </c>
      <c r="B1586" s="93" t="s">
        <v>55</v>
      </c>
      <c r="C1586" s="93" t="s">
        <v>119</v>
      </c>
      <c r="D1586" s="93">
        <v>2015</v>
      </c>
      <c r="E1586" s="93" t="s">
        <v>82</v>
      </c>
      <c r="F1586" s="144" t="s">
        <v>105</v>
      </c>
      <c r="G1586" s="145"/>
      <c r="H1586" s="89">
        <v>0</v>
      </c>
      <c r="I1586" s="59">
        <v>0</v>
      </c>
      <c r="J1586" s="59">
        <v>0</v>
      </c>
      <c r="K1586" s="59">
        <v>0</v>
      </c>
      <c r="L1586" s="59">
        <v>0</v>
      </c>
      <c r="M1586" s="59">
        <v>0</v>
      </c>
      <c r="N1586" s="59">
        <v>0</v>
      </c>
      <c r="O1586" s="59"/>
      <c r="P1586" s="59"/>
      <c r="R1586" s="89">
        <v>0</v>
      </c>
      <c r="S1586" s="59">
        <v>0</v>
      </c>
      <c r="T1586" s="59">
        <v>0</v>
      </c>
      <c r="U1586" s="59">
        <v>0</v>
      </c>
      <c r="V1586" s="59">
        <v>0</v>
      </c>
      <c r="W1586" s="59">
        <v>0</v>
      </c>
      <c r="X1586" s="59">
        <v>0</v>
      </c>
      <c r="Y1586" s="59"/>
      <c r="Z1586" s="59"/>
    </row>
    <row r="1587" spans="1:26">
      <c r="A1587" s="93" t="s">
        <v>1507</v>
      </c>
      <c r="B1587" s="93" t="s">
        <v>55</v>
      </c>
      <c r="C1587" s="93" t="s">
        <v>119</v>
      </c>
      <c r="D1587" s="93">
        <v>2015</v>
      </c>
      <c r="E1587" s="93" t="s">
        <v>82</v>
      </c>
      <c r="F1587" s="144" t="s">
        <v>106</v>
      </c>
      <c r="G1587" s="145"/>
      <c r="H1587" s="89">
        <v>0</v>
      </c>
      <c r="I1587" s="59">
        <v>0</v>
      </c>
      <c r="J1587" s="59">
        <v>0</v>
      </c>
      <c r="K1587" s="59">
        <v>0</v>
      </c>
      <c r="L1587" s="59">
        <v>0</v>
      </c>
      <c r="M1587" s="59">
        <v>0</v>
      </c>
      <c r="N1587" s="59">
        <v>0</v>
      </c>
      <c r="O1587" s="59"/>
      <c r="P1587" s="59"/>
      <c r="R1587" s="89">
        <v>0</v>
      </c>
      <c r="S1587" s="59">
        <v>0</v>
      </c>
      <c r="T1587" s="59">
        <v>0</v>
      </c>
      <c r="U1587" s="59">
        <v>0</v>
      </c>
      <c r="V1587" s="59">
        <v>0</v>
      </c>
      <c r="W1587" s="59">
        <v>0</v>
      </c>
      <c r="X1587" s="59">
        <v>0</v>
      </c>
      <c r="Y1587" s="59"/>
      <c r="Z1587" s="59"/>
    </row>
    <row r="1588" spans="1:26">
      <c r="A1588" s="93" t="s">
        <v>1508</v>
      </c>
      <c r="B1588" s="93" t="s">
        <v>55</v>
      </c>
      <c r="C1588" s="93" t="s">
        <v>119</v>
      </c>
      <c r="D1588" s="93">
        <v>2015</v>
      </c>
      <c r="E1588" s="93" t="s">
        <v>82</v>
      </c>
      <c r="F1588" s="144" t="s">
        <v>4</v>
      </c>
      <c r="G1588" s="145"/>
      <c r="H1588" s="89">
        <v>11.697884790328896</v>
      </c>
      <c r="I1588" s="59">
        <v>11.697884790328896</v>
      </c>
      <c r="J1588" s="59">
        <v>0</v>
      </c>
      <c r="K1588" s="59">
        <v>11.694282851543619</v>
      </c>
      <c r="L1588" s="59">
        <v>0</v>
      </c>
      <c r="M1588" s="59">
        <v>3.6019387852777801E-3</v>
      </c>
      <c r="N1588" s="59">
        <v>0</v>
      </c>
      <c r="O1588" s="59"/>
      <c r="P1588" s="59"/>
      <c r="R1588" s="89">
        <v>10.31481321325723</v>
      </c>
      <c r="S1588" s="59">
        <v>10.31481321325723</v>
      </c>
      <c r="T1588" s="59">
        <v>0</v>
      </c>
      <c r="U1588" s="59">
        <v>10.311993154076118</v>
      </c>
      <c r="V1588" s="59">
        <v>0</v>
      </c>
      <c r="W1588" s="59">
        <v>2.8200591811111098E-3</v>
      </c>
      <c r="X1588" s="59">
        <v>0</v>
      </c>
      <c r="Y1588" s="59"/>
      <c r="Z1588" s="59"/>
    </row>
    <row r="1589" spans="1:26">
      <c r="A1589" s="93" t="s">
        <v>1510</v>
      </c>
      <c r="B1589" s="93" t="s">
        <v>55</v>
      </c>
      <c r="C1589" s="93" t="s">
        <v>119</v>
      </c>
      <c r="D1589" s="93">
        <v>2015</v>
      </c>
      <c r="E1589" s="93" t="s">
        <v>82</v>
      </c>
      <c r="F1589" s="144" t="s">
        <v>84</v>
      </c>
      <c r="G1589" s="145"/>
      <c r="H1589" s="89">
        <v>1.32732009483333E-2</v>
      </c>
      <c r="I1589" s="59">
        <v>1.32732009483333E-2</v>
      </c>
      <c r="J1589" s="59">
        <v>0</v>
      </c>
      <c r="K1589" s="59">
        <v>0</v>
      </c>
      <c r="L1589" s="59">
        <v>0</v>
      </c>
      <c r="M1589" s="59">
        <v>1.32732009483333E-2</v>
      </c>
      <c r="N1589" s="59">
        <v>0</v>
      </c>
      <c r="O1589" s="59"/>
      <c r="P1589" s="59"/>
      <c r="R1589" s="89">
        <v>1.1715596881388899E-2</v>
      </c>
      <c r="S1589" s="59">
        <v>1.1715596881388899E-2</v>
      </c>
      <c r="T1589" s="59">
        <v>0</v>
      </c>
      <c r="U1589" s="59">
        <v>0</v>
      </c>
      <c r="V1589" s="59">
        <v>0</v>
      </c>
      <c r="W1589" s="59">
        <v>1.1715596881388899E-2</v>
      </c>
      <c r="X1589" s="59">
        <v>0</v>
      </c>
      <c r="Y1589" s="59"/>
      <c r="Z1589" s="59"/>
    </row>
    <row r="1590" spans="1:26">
      <c r="A1590" s="93" t="s">
        <v>1512</v>
      </c>
      <c r="B1590" s="93" t="s">
        <v>55</v>
      </c>
      <c r="C1590" s="93" t="s">
        <v>119</v>
      </c>
      <c r="D1590" s="93">
        <v>2015</v>
      </c>
      <c r="E1590" s="93" t="s">
        <v>82</v>
      </c>
      <c r="F1590" s="144" t="s">
        <v>109</v>
      </c>
      <c r="G1590" s="145"/>
      <c r="H1590" s="89">
        <v>0</v>
      </c>
      <c r="I1590" s="59">
        <v>0</v>
      </c>
      <c r="J1590" s="59">
        <v>0</v>
      </c>
      <c r="K1590" s="59">
        <v>0</v>
      </c>
      <c r="L1590" s="59">
        <v>0</v>
      </c>
      <c r="M1590" s="59">
        <v>0</v>
      </c>
      <c r="N1590" s="59">
        <v>0</v>
      </c>
      <c r="O1590" s="59"/>
      <c r="P1590" s="59"/>
      <c r="R1590" s="89">
        <v>0</v>
      </c>
      <c r="S1590" s="59">
        <v>0</v>
      </c>
      <c r="T1590" s="59">
        <v>0</v>
      </c>
      <c r="U1590" s="59">
        <v>0</v>
      </c>
      <c r="V1590" s="59">
        <v>0</v>
      </c>
      <c r="W1590" s="59">
        <v>0</v>
      </c>
      <c r="X1590" s="59">
        <v>0</v>
      </c>
      <c r="Y1590" s="59"/>
      <c r="Z1590" s="59"/>
    </row>
    <row r="1591" spans="1:26">
      <c r="A1591" s="93" t="s">
        <v>1513</v>
      </c>
      <c r="B1591" s="93" t="s">
        <v>55</v>
      </c>
      <c r="C1591" s="93" t="s">
        <v>119</v>
      </c>
      <c r="D1591" s="93">
        <v>2015</v>
      </c>
      <c r="E1591" s="93" t="s">
        <v>82</v>
      </c>
      <c r="F1591" s="144" t="s">
        <v>98</v>
      </c>
      <c r="G1591" s="145"/>
      <c r="H1591" s="89">
        <v>0</v>
      </c>
      <c r="I1591" s="59">
        <v>0</v>
      </c>
      <c r="J1591" s="59">
        <v>0</v>
      </c>
      <c r="K1591" s="59">
        <v>0</v>
      </c>
      <c r="L1591" s="59">
        <v>0</v>
      </c>
      <c r="M1591" s="59">
        <v>0</v>
      </c>
      <c r="N1591" s="59">
        <v>0</v>
      </c>
      <c r="O1591" s="59"/>
      <c r="P1591" s="59"/>
      <c r="R1591" s="89">
        <v>0</v>
      </c>
      <c r="S1591" s="59">
        <v>0</v>
      </c>
      <c r="T1591" s="59">
        <v>0</v>
      </c>
      <c r="U1591" s="59">
        <v>0</v>
      </c>
      <c r="V1591" s="59">
        <v>0</v>
      </c>
      <c r="W1591" s="59">
        <v>0</v>
      </c>
      <c r="X1591" s="59">
        <v>0</v>
      </c>
      <c r="Y1591" s="59"/>
      <c r="Z1591" s="59"/>
    </row>
    <row r="1592" spans="1:26">
      <c r="A1592" s="93" t="s">
        <v>1514</v>
      </c>
      <c r="B1592" s="93" t="s">
        <v>55</v>
      </c>
      <c r="C1592" s="93" t="s">
        <v>119</v>
      </c>
      <c r="D1592" s="93">
        <v>2015</v>
      </c>
      <c r="E1592" s="93" t="s">
        <v>82</v>
      </c>
      <c r="F1592" s="144" t="s">
        <v>100</v>
      </c>
      <c r="G1592" s="145"/>
      <c r="H1592" s="89">
        <v>0</v>
      </c>
      <c r="I1592" s="59">
        <v>0</v>
      </c>
      <c r="J1592" s="59">
        <v>0</v>
      </c>
      <c r="K1592" s="59">
        <v>0</v>
      </c>
      <c r="L1592" s="59">
        <v>0</v>
      </c>
      <c r="M1592" s="59">
        <v>0</v>
      </c>
      <c r="N1592" s="59">
        <v>0</v>
      </c>
      <c r="O1592" s="59"/>
      <c r="P1592" s="59"/>
      <c r="R1592" s="89">
        <v>0</v>
      </c>
      <c r="S1592" s="59">
        <v>0</v>
      </c>
      <c r="T1592" s="59">
        <v>0</v>
      </c>
      <c r="U1592" s="59">
        <v>0</v>
      </c>
      <c r="V1592" s="59">
        <v>0</v>
      </c>
      <c r="W1592" s="59">
        <v>0</v>
      </c>
      <c r="X1592" s="59">
        <v>0</v>
      </c>
      <c r="Y1592" s="59"/>
      <c r="Z1592" s="59"/>
    </row>
    <row r="1593" spans="1:26">
      <c r="A1593" s="93" t="s">
        <v>1515</v>
      </c>
      <c r="B1593" s="93" t="s">
        <v>55</v>
      </c>
      <c r="C1593" s="93" t="s">
        <v>119</v>
      </c>
      <c r="D1593" s="93">
        <v>2015</v>
      </c>
      <c r="E1593" s="93" t="s">
        <v>82</v>
      </c>
      <c r="F1593" s="144" t="s">
        <v>88</v>
      </c>
      <c r="G1593" s="145"/>
      <c r="H1593" s="89">
        <v>0.27907571876472292</v>
      </c>
      <c r="I1593" s="59">
        <v>0.27907571876472292</v>
      </c>
      <c r="J1593" s="59">
        <v>0</v>
      </c>
      <c r="K1593" s="59">
        <v>0.25113187611555621</v>
      </c>
      <c r="L1593" s="59">
        <v>0</v>
      </c>
      <c r="M1593" s="59">
        <v>2.79438426491667E-2</v>
      </c>
      <c r="N1593" s="59">
        <v>0</v>
      </c>
      <c r="O1593" s="59"/>
      <c r="P1593" s="59"/>
      <c r="R1593" s="89">
        <v>0.29688994493527776</v>
      </c>
      <c r="S1593" s="59">
        <v>0.29688994493527776</v>
      </c>
      <c r="T1593" s="59">
        <v>0</v>
      </c>
      <c r="U1593" s="59">
        <v>0.22007418889444444</v>
      </c>
      <c r="V1593" s="59">
        <v>0</v>
      </c>
      <c r="W1593" s="59">
        <v>7.6815756040833294E-2</v>
      </c>
      <c r="X1593" s="59">
        <v>0</v>
      </c>
      <c r="Y1593" s="59"/>
      <c r="Z1593" s="59"/>
    </row>
    <row r="1594" spans="1:26">
      <c r="A1594" s="93" t="s">
        <v>1517</v>
      </c>
      <c r="B1594" s="93" t="s">
        <v>55</v>
      </c>
      <c r="C1594" s="93" t="s">
        <v>119</v>
      </c>
      <c r="D1594" s="93">
        <v>2015</v>
      </c>
      <c r="E1594" s="93" t="s">
        <v>82</v>
      </c>
      <c r="F1594" s="144" t="s">
        <v>89</v>
      </c>
      <c r="G1594" s="145"/>
      <c r="H1594" s="89">
        <v>5.4906675106786196</v>
      </c>
      <c r="I1594" s="59">
        <v>5.4906675106786196</v>
      </c>
      <c r="J1594" s="59">
        <v>0</v>
      </c>
      <c r="K1594" s="59">
        <v>5.4906675106786196</v>
      </c>
      <c r="L1594" s="59">
        <v>0</v>
      </c>
      <c r="M1594" s="59">
        <v>0</v>
      </c>
      <c r="N1594" s="59">
        <v>0</v>
      </c>
      <c r="O1594" s="59"/>
      <c r="P1594" s="59"/>
      <c r="R1594" s="89">
        <v>4.1220428808916667</v>
      </c>
      <c r="S1594" s="59">
        <v>4.1220428808916667</v>
      </c>
      <c r="T1594" s="59">
        <v>0</v>
      </c>
      <c r="U1594" s="59">
        <v>4.1220428808916667</v>
      </c>
      <c r="V1594" s="59">
        <v>0</v>
      </c>
      <c r="W1594" s="59">
        <v>0</v>
      </c>
      <c r="X1594" s="59">
        <v>0</v>
      </c>
      <c r="Y1594" s="59"/>
      <c r="Z1594" s="59"/>
    </row>
    <row r="1595" spans="1:26">
      <c r="A1595" s="93" t="s">
        <v>1520</v>
      </c>
      <c r="B1595" s="93" t="s">
        <v>57</v>
      </c>
      <c r="C1595" s="93" t="s">
        <v>118</v>
      </c>
      <c r="D1595" s="93">
        <v>2015</v>
      </c>
      <c r="E1595" s="93" t="s">
        <v>82</v>
      </c>
      <c r="F1595" s="144" t="s">
        <v>8</v>
      </c>
      <c r="G1595" s="145"/>
      <c r="H1595" s="89">
        <v>67.995125694526337</v>
      </c>
      <c r="I1595" s="59">
        <v>66.549359004302175</v>
      </c>
      <c r="J1595" s="59">
        <v>1.4457666902241666</v>
      </c>
      <c r="K1595" s="59">
        <v>59.539525894644953</v>
      </c>
      <c r="L1595" s="59">
        <v>1.3631449450574999</v>
      </c>
      <c r="M1595" s="59">
        <v>7.0098331096572197</v>
      </c>
      <c r="N1595" s="59">
        <v>8.2621745166666705E-2</v>
      </c>
      <c r="O1595" s="59"/>
      <c r="P1595" s="59"/>
      <c r="R1595" s="89">
        <v>53.664414283686973</v>
      </c>
      <c r="S1595" s="59">
        <v>50.593669929040857</v>
      </c>
      <c r="T1595" s="59">
        <v>3.0707443546461133</v>
      </c>
      <c r="U1595" s="59">
        <v>44.534774849297534</v>
      </c>
      <c r="V1595" s="59">
        <v>2.8641899917294462</v>
      </c>
      <c r="W1595" s="59">
        <v>6.0588950797433245</v>
      </c>
      <c r="X1595" s="59">
        <v>0.20655436291666701</v>
      </c>
      <c r="Y1595" s="59"/>
      <c r="Z1595" s="59"/>
    </row>
    <row r="1596" spans="1:26">
      <c r="A1596" s="93" t="s">
        <v>1522</v>
      </c>
      <c r="B1596" s="93" t="s">
        <v>57</v>
      </c>
      <c r="C1596" s="93" t="s">
        <v>118</v>
      </c>
      <c r="D1596" s="93">
        <v>2015</v>
      </c>
      <c r="E1596" s="93" t="s">
        <v>82</v>
      </c>
      <c r="F1596" s="144" t="s">
        <v>2</v>
      </c>
      <c r="G1596" s="145"/>
      <c r="H1596" s="89">
        <v>32.296671569360008</v>
      </c>
      <c r="I1596" s="59">
        <v>32.296671569360008</v>
      </c>
      <c r="J1596" s="59">
        <v>0</v>
      </c>
      <c r="K1596" s="59">
        <v>27.52747995271973</v>
      </c>
      <c r="L1596" s="59">
        <v>0</v>
      </c>
      <c r="M1596" s="59">
        <v>4.7691916166402777</v>
      </c>
      <c r="N1596" s="59">
        <v>0</v>
      </c>
      <c r="O1596" s="59"/>
      <c r="P1596" s="59"/>
      <c r="R1596" s="89">
        <v>24.517467188696386</v>
      </c>
      <c r="S1596" s="59">
        <v>24.517467188696386</v>
      </c>
      <c r="T1596" s="59">
        <v>0</v>
      </c>
      <c r="U1596" s="59">
        <v>20.445405349976667</v>
      </c>
      <c r="V1596" s="59">
        <v>0</v>
      </c>
      <c r="W1596" s="59">
        <v>4.0720618387197183</v>
      </c>
      <c r="X1596" s="59">
        <v>0</v>
      </c>
      <c r="Y1596" s="59"/>
      <c r="Z1596" s="59"/>
    </row>
    <row r="1597" spans="1:26">
      <c r="A1597" s="93" t="s">
        <v>1524</v>
      </c>
      <c r="B1597" s="93" t="s">
        <v>57</v>
      </c>
      <c r="C1597" s="93" t="s">
        <v>118</v>
      </c>
      <c r="D1597" s="93">
        <v>2015</v>
      </c>
      <c r="E1597" s="93" t="s">
        <v>82</v>
      </c>
      <c r="F1597" s="144" t="s">
        <v>3</v>
      </c>
      <c r="G1597" s="145"/>
      <c r="H1597" s="89">
        <v>5.1097090217397199</v>
      </c>
      <c r="I1597" s="59">
        <v>5.1097090217397199</v>
      </c>
      <c r="J1597" s="59">
        <v>0</v>
      </c>
      <c r="K1597" s="59">
        <v>3.6367148215775003</v>
      </c>
      <c r="L1597" s="59">
        <v>0</v>
      </c>
      <c r="M1597" s="59">
        <v>1.47299420016222</v>
      </c>
      <c r="N1597" s="59">
        <v>0</v>
      </c>
      <c r="O1597" s="59"/>
      <c r="P1597" s="59"/>
      <c r="R1597" s="89">
        <v>4.1573921808788858</v>
      </c>
      <c r="S1597" s="59">
        <v>4.1573921808788858</v>
      </c>
      <c r="T1597" s="59">
        <v>0</v>
      </c>
      <c r="U1597" s="59">
        <v>2.9413212607830559</v>
      </c>
      <c r="V1597" s="59">
        <v>0</v>
      </c>
      <c r="W1597" s="59">
        <v>1.21607092009583</v>
      </c>
      <c r="X1597" s="59">
        <v>0</v>
      </c>
      <c r="Y1597" s="59"/>
      <c r="Z1597" s="59"/>
    </row>
    <row r="1598" spans="1:26">
      <c r="A1598" s="93" t="s">
        <v>1526</v>
      </c>
      <c r="B1598" s="93" t="s">
        <v>57</v>
      </c>
      <c r="C1598" s="93" t="s">
        <v>118</v>
      </c>
      <c r="D1598" s="93">
        <v>2015</v>
      </c>
      <c r="E1598" s="93" t="s">
        <v>82</v>
      </c>
      <c r="F1598" s="144" t="s">
        <v>5</v>
      </c>
      <c r="G1598" s="145"/>
      <c r="H1598" s="89">
        <v>10.363506558198326</v>
      </c>
      <c r="I1598" s="59">
        <v>10.363506558198326</v>
      </c>
      <c r="J1598" s="59">
        <v>0</v>
      </c>
      <c r="K1598" s="59">
        <v>10.356327344710548</v>
      </c>
      <c r="L1598" s="59">
        <v>0</v>
      </c>
      <c r="M1598" s="59">
        <v>7.1792134877777802E-3</v>
      </c>
      <c r="N1598" s="59">
        <v>0</v>
      </c>
      <c r="O1598" s="59"/>
      <c r="P1598" s="59"/>
      <c r="R1598" s="89">
        <v>7.1273457170024948</v>
      </c>
      <c r="S1598" s="59">
        <v>7.1273457170024948</v>
      </c>
      <c r="T1598" s="59">
        <v>0</v>
      </c>
      <c r="U1598" s="59">
        <v>7.1219635663561061</v>
      </c>
      <c r="V1598" s="59">
        <v>0</v>
      </c>
      <c r="W1598" s="59">
        <v>5.3821506463888899E-3</v>
      </c>
      <c r="X1598" s="59">
        <v>0</v>
      </c>
      <c r="Y1598" s="59"/>
      <c r="Z1598" s="59"/>
    </row>
    <row r="1599" spans="1:26">
      <c r="A1599" s="93" t="s">
        <v>1528</v>
      </c>
      <c r="B1599" s="93" t="s">
        <v>57</v>
      </c>
      <c r="C1599" s="93" t="s">
        <v>118</v>
      </c>
      <c r="D1599" s="93">
        <v>2015</v>
      </c>
      <c r="E1599" s="93" t="s">
        <v>82</v>
      </c>
      <c r="F1599" s="144" t="s">
        <v>6</v>
      </c>
      <c r="G1599" s="145"/>
      <c r="H1599" s="89">
        <v>3.1175864319741664</v>
      </c>
      <c r="I1599" s="59">
        <v>1.6718197417499998</v>
      </c>
      <c r="J1599" s="59">
        <v>1.4457666902241666</v>
      </c>
      <c r="K1599" s="59">
        <v>1.5309322827013887</v>
      </c>
      <c r="L1599" s="59">
        <v>1.3631449450574999</v>
      </c>
      <c r="M1599" s="59">
        <v>0.14088745904861119</v>
      </c>
      <c r="N1599" s="59">
        <v>8.2621745166666705E-2</v>
      </c>
      <c r="O1599" s="59"/>
      <c r="P1599" s="59"/>
      <c r="R1599" s="89">
        <v>4.2479132061027798</v>
      </c>
      <c r="S1599" s="59">
        <v>1.1771688514566661</v>
      </c>
      <c r="T1599" s="59">
        <v>3.0707443546461133</v>
      </c>
      <c r="U1599" s="59">
        <v>1.0263967542833332</v>
      </c>
      <c r="V1599" s="59">
        <v>2.8641899917294462</v>
      </c>
      <c r="W1599" s="59">
        <v>0.1507720971733329</v>
      </c>
      <c r="X1599" s="59">
        <v>0.20655436291666701</v>
      </c>
      <c r="Y1599" s="59"/>
      <c r="Z1599" s="59"/>
    </row>
    <row r="1600" spans="1:26">
      <c r="A1600" s="93" t="s">
        <v>1530</v>
      </c>
      <c r="B1600" s="93" t="s">
        <v>57</v>
      </c>
      <c r="C1600" s="93" t="s">
        <v>118</v>
      </c>
      <c r="D1600" s="93">
        <v>2015</v>
      </c>
      <c r="E1600" s="93" t="s">
        <v>82</v>
      </c>
      <c r="F1600" s="144" t="s">
        <v>12</v>
      </c>
      <c r="G1600" s="145"/>
      <c r="H1600" s="89">
        <v>3.652975991352216</v>
      </c>
      <c r="I1600" s="59">
        <v>3.652975991352216</v>
      </c>
      <c r="J1600" s="59">
        <v>0</v>
      </c>
      <c r="K1600" s="59">
        <v>3.1129625382891599</v>
      </c>
      <c r="L1600" s="59">
        <v>0</v>
      </c>
      <c r="M1600" s="59">
        <v>0.54001345306305604</v>
      </c>
      <c r="N1600" s="59">
        <v>0</v>
      </c>
      <c r="O1600" s="59"/>
      <c r="P1600" s="59"/>
      <c r="R1600" s="89">
        <v>3.2712179737333331</v>
      </c>
      <c r="S1600" s="59">
        <v>3.2712179737333331</v>
      </c>
      <c r="T1600" s="59">
        <v>0</v>
      </c>
      <c r="U1600" s="59">
        <v>2.8082198893124999</v>
      </c>
      <c r="V1600" s="59">
        <v>0</v>
      </c>
      <c r="W1600" s="59">
        <v>0.46299808442083301</v>
      </c>
      <c r="X1600" s="59">
        <v>0</v>
      </c>
      <c r="Y1600" s="59"/>
      <c r="Z1600" s="59"/>
    </row>
    <row r="1601" spans="1:26">
      <c r="A1601" s="93" t="s">
        <v>1532</v>
      </c>
      <c r="B1601" s="93" t="s">
        <v>57</v>
      </c>
      <c r="C1601" s="93" t="s">
        <v>118</v>
      </c>
      <c r="D1601" s="93">
        <v>2015</v>
      </c>
      <c r="E1601" s="93" t="s">
        <v>82</v>
      </c>
      <c r="F1601" s="144" t="s">
        <v>105</v>
      </c>
      <c r="G1601" s="145"/>
      <c r="H1601" s="89">
        <v>0</v>
      </c>
      <c r="I1601" s="59">
        <v>0</v>
      </c>
      <c r="J1601" s="59">
        <v>0</v>
      </c>
      <c r="K1601" s="59">
        <v>0</v>
      </c>
      <c r="L1601" s="59">
        <v>0</v>
      </c>
      <c r="M1601" s="59">
        <v>0</v>
      </c>
      <c r="N1601" s="59">
        <v>0</v>
      </c>
      <c r="O1601" s="59"/>
      <c r="P1601" s="59"/>
      <c r="R1601" s="89">
        <v>0</v>
      </c>
      <c r="S1601" s="59">
        <v>0</v>
      </c>
      <c r="T1601" s="59">
        <v>0</v>
      </c>
      <c r="U1601" s="59">
        <v>0</v>
      </c>
      <c r="V1601" s="59">
        <v>0</v>
      </c>
      <c r="W1601" s="59">
        <v>0</v>
      </c>
      <c r="X1601" s="59">
        <v>0</v>
      </c>
      <c r="Y1601" s="59"/>
      <c r="Z1601" s="59"/>
    </row>
    <row r="1602" spans="1:26">
      <c r="A1602" s="93" t="s">
        <v>1534</v>
      </c>
      <c r="B1602" s="93" t="s">
        <v>57</v>
      </c>
      <c r="C1602" s="93" t="s">
        <v>118</v>
      </c>
      <c r="D1602" s="93">
        <v>2015</v>
      </c>
      <c r="E1602" s="93" t="s">
        <v>82</v>
      </c>
      <c r="F1602" s="144" t="s">
        <v>106</v>
      </c>
      <c r="G1602" s="145"/>
      <c r="H1602" s="89">
        <v>0</v>
      </c>
      <c r="I1602" s="59">
        <v>0</v>
      </c>
      <c r="J1602" s="59">
        <v>0</v>
      </c>
      <c r="K1602" s="59">
        <v>0</v>
      </c>
      <c r="L1602" s="59">
        <v>0</v>
      </c>
      <c r="M1602" s="59">
        <v>0</v>
      </c>
      <c r="N1602" s="59">
        <v>0</v>
      </c>
      <c r="O1602" s="59"/>
      <c r="P1602" s="59"/>
      <c r="R1602" s="89">
        <v>0</v>
      </c>
      <c r="S1602" s="59">
        <v>0</v>
      </c>
      <c r="T1602" s="59">
        <v>0</v>
      </c>
      <c r="U1602" s="59">
        <v>0</v>
      </c>
      <c r="V1602" s="59">
        <v>0</v>
      </c>
      <c r="W1602" s="59">
        <v>0</v>
      </c>
      <c r="X1602" s="59">
        <v>0</v>
      </c>
      <c r="Y1602" s="59"/>
      <c r="Z1602" s="59"/>
    </row>
    <row r="1603" spans="1:26">
      <c r="A1603" s="93" t="s">
        <v>1535</v>
      </c>
      <c r="B1603" s="93" t="s">
        <v>57</v>
      </c>
      <c r="C1603" s="93" t="s">
        <v>118</v>
      </c>
      <c r="D1603" s="93">
        <v>2015</v>
      </c>
      <c r="E1603" s="93" t="s">
        <v>82</v>
      </c>
      <c r="F1603" s="144" t="s">
        <v>4</v>
      </c>
      <c r="G1603" s="145"/>
      <c r="H1603" s="89">
        <v>3.5640722530038884</v>
      </c>
      <c r="I1603" s="59">
        <v>3.5640722530038884</v>
      </c>
      <c r="J1603" s="59">
        <v>0</v>
      </c>
      <c r="K1603" s="59">
        <v>3.5440086238016661</v>
      </c>
      <c r="L1603" s="59">
        <v>0</v>
      </c>
      <c r="M1603" s="59">
        <v>2.00636292022222E-2</v>
      </c>
      <c r="N1603" s="59">
        <v>0</v>
      </c>
      <c r="O1603" s="59"/>
      <c r="P1603" s="59"/>
      <c r="R1603" s="89">
        <v>3.0661631991549996</v>
      </c>
      <c r="S1603" s="59">
        <v>3.0661631991549996</v>
      </c>
      <c r="T1603" s="59">
        <v>0</v>
      </c>
      <c r="U1603" s="59">
        <v>3.0504613361172219</v>
      </c>
      <c r="V1603" s="59">
        <v>0</v>
      </c>
      <c r="W1603" s="59">
        <v>1.5701863037777802E-2</v>
      </c>
      <c r="X1603" s="59">
        <v>0</v>
      </c>
      <c r="Y1603" s="59"/>
      <c r="Z1603" s="59"/>
    </row>
    <row r="1604" spans="1:26">
      <c r="A1604" s="93" t="s">
        <v>1537</v>
      </c>
      <c r="B1604" s="93" t="s">
        <v>57</v>
      </c>
      <c r="C1604" s="93" t="s">
        <v>118</v>
      </c>
      <c r="D1604" s="93">
        <v>2015</v>
      </c>
      <c r="E1604" s="93" t="s">
        <v>82</v>
      </c>
      <c r="F1604" s="144" t="s">
        <v>84</v>
      </c>
      <c r="G1604" s="145"/>
      <c r="H1604" s="89">
        <v>1.41895731616667E-2</v>
      </c>
      <c r="I1604" s="59">
        <v>1.41895731616667E-2</v>
      </c>
      <c r="J1604" s="59">
        <v>0</v>
      </c>
      <c r="K1604" s="59">
        <v>0</v>
      </c>
      <c r="L1604" s="59">
        <v>0</v>
      </c>
      <c r="M1604" s="59">
        <v>1.41895731616667E-2</v>
      </c>
      <c r="N1604" s="59">
        <v>0</v>
      </c>
      <c r="O1604" s="59"/>
      <c r="P1604" s="59"/>
      <c r="R1604" s="89">
        <v>1.25264867286111E-2</v>
      </c>
      <c r="S1604" s="59">
        <v>1.25264867286111E-2</v>
      </c>
      <c r="T1604" s="59">
        <v>0</v>
      </c>
      <c r="U1604" s="59">
        <v>0</v>
      </c>
      <c r="V1604" s="59">
        <v>0</v>
      </c>
      <c r="W1604" s="59">
        <v>1.25264867286111E-2</v>
      </c>
      <c r="X1604" s="59">
        <v>0</v>
      </c>
      <c r="Y1604" s="59"/>
      <c r="Z1604" s="59"/>
    </row>
    <row r="1605" spans="1:26">
      <c r="A1605" s="93" t="s">
        <v>1539</v>
      </c>
      <c r="B1605" s="93" t="s">
        <v>57</v>
      </c>
      <c r="C1605" s="93" t="s">
        <v>118</v>
      </c>
      <c r="D1605" s="93">
        <v>2015</v>
      </c>
      <c r="E1605" s="93" t="s">
        <v>82</v>
      </c>
      <c r="F1605" s="144" t="s">
        <v>109</v>
      </c>
      <c r="G1605" s="145"/>
      <c r="H1605" s="89">
        <v>0</v>
      </c>
      <c r="I1605" s="59">
        <v>0</v>
      </c>
      <c r="J1605" s="59">
        <v>0</v>
      </c>
      <c r="K1605" s="59">
        <v>0</v>
      </c>
      <c r="L1605" s="59">
        <v>0</v>
      </c>
      <c r="M1605" s="59">
        <v>0</v>
      </c>
      <c r="N1605" s="59">
        <v>0</v>
      </c>
      <c r="O1605" s="59"/>
      <c r="P1605" s="59"/>
      <c r="R1605" s="89">
        <v>0</v>
      </c>
      <c r="S1605" s="59">
        <v>0</v>
      </c>
      <c r="T1605" s="59">
        <v>0</v>
      </c>
      <c r="U1605" s="59">
        <v>0</v>
      </c>
      <c r="V1605" s="59">
        <v>0</v>
      </c>
      <c r="W1605" s="59">
        <v>0</v>
      </c>
      <c r="X1605" s="59">
        <v>0</v>
      </c>
      <c r="Y1605" s="59"/>
      <c r="Z1605" s="59"/>
    </row>
    <row r="1606" spans="1:26">
      <c r="A1606" s="93" t="s">
        <v>1540</v>
      </c>
      <c r="B1606" s="93" t="s">
        <v>57</v>
      </c>
      <c r="C1606" s="93" t="s">
        <v>118</v>
      </c>
      <c r="D1606" s="93">
        <v>2015</v>
      </c>
      <c r="E1606" s="93" t="s">
        <v>82</v>
      </c>
      <c r="F1606" s="144" t="s">
        <v>98</v>
      </c>
      <c r="G1606" s="145"/>
      <c r="H1606" s="89">
        <v>0</v>
      </c>
      <c r="I1606" s="59">
        <v>0</v>
      </c>
      <c r="J1606" s="59">
        <v>0</v>
      </c>
      <c r="K1606" s="59">
        <v>0</v>
      </c>
      <c r="L1606" s="59">
        <v>0</v>
      </c>
      <c r="M1606" s="59">
        <v>0</v>
      </c>
      <c r="N1606" s="59">
        <v>0</v>
      </c>
      <c r="O1606" s="59"/>
      <c r="P1606" s="59"/>
      <c r="R1606" s="89">
        <v>0</v>
      </c>
      <c r="S1606" s="59">
        <v>0</v>
      </c>
      <c r="T1606" s="59">
        <v>0</v>
      </c>
      <c r="U1606" s="59">
        <v>0</v>
      </c>
      <c r="V1606" s="59">
        <v>0</v>
      </c>
      <c r="W1606" s="59">
        <v>0</v>
      </c>
      <c r="X1606" s="59">
        <v>0</v>
      </c>
      <c r="Y1606" s="59"/>
      <c r="Z1606" s="59"/>
    </row>
    <row r="1607" spans="1:26">
      <c r="A1607" s="93" t="s">
        <v>1541</v>
      </c>
      <c r="B1607" s="93" t="s">
        <v>57</v>
      </c>
      <c r="C1607" s="93" t="s">
        <v>118</v>
      </c>
      <c r="D1607" s="93">
        <v>2015</v>
      </c>
      <c r="E1607" s="93" t="s">
        <v>82</v>
      </c>
      <c r="F1607" s="144" t="s">
        <v>100</v>
      </c>
      <c r="G1607" s="145"/>
      <c r="H1607" s="89">
        <v>0</v>
      </c>
      <c r="I1607" s="59">
        <v>0</v>
      </c>
      <c r="J1607" s="59">
        <v>0</v>
      </c>
      <c r="K1607" s="59">
        <v>0</v>
      </c>
      <c r="L1607" s="59">
        <v>0</v>
      </c>
      <c r="M1607" s="59">
        <v>0</v>
      </c>
      <c r="N1607" s="59">
        <v>0</v>
      </c>
      <c r="O1607" s="59"/>
      <c r="P1607" s="59"/>
      <c r="R1607" s="89">
        <v>0</v>
      </c>
      <c r="S1607" s="59">
        <v>0</v>
      </c>
      <c r="T1607" s="59">
        <v>0</v>
      </c>
      <c r="U1607" s="59">
        <v>0</v>
      </c>
      <c r="V1607" s="59">
        <v>0</v>
      </c>
      <c r="W1607" s="59">
        <v>0</v>
      </c>
      <c r="X1607" s="59">
        <v>0</v>
      </c>
      <c r="Y1607" s="59"/>
      <c r="Z1607" s="59"/>
    </row>
    <row r="1608" spans="1:26">
      <c r="A1608" s="93" t="s">
        <v>1542</v>
      </c>
      <c r="B1608" s="93" t="s">
        <v>57</v>
      </c>
      <c r="C1608" s="93" t="s">
        <v>118</v>
      </c>
      <c r="D1608" s="93">
        <v>2015</v>
      </c>
      <c r="E1608" s="93" t="s">
        <v>82</v>
      </c>
      <c r="F1608" s="144" t="s">
        <v>88</v>
      </c>
      <c r="G1608" s="145"/>
      <c r="H1608" s="89">
        <v>0.29754926655944391</v>
      </c>
      <c r="I1608" s="59">
        <v>0.29754926655944391</v>
      </c>
      <c r="J1608" s="59">
        <v>0</v>
      </c>
      <c r="K1608" s="59">
        <v>0.25223530166777719</v>
      </c>
      <c r="L1608" s="59">
        <v>0</v>
      </c>
      <c r="M1608" s="59">
        <v>4.5313964891666697E-2</v>
      </c>
      <c r="N1608" s="59">
        <v>0</v>
      </c>
      <c r="O1608" s="59"/>
      <c r="P1608" s="59"/>
      <c r="R1608" s="89">
        <v>0.34303586844583295</v>
      </c>
      <c r="S1608" s="59">
        <v>0.34303586844583295</v>
      </c>
      <c r="T1608" s="59">
        <v>0</v>
      </c>
      <c r="U1608" s="59">
        <v>0.21965422952499994</v>
      </c>
      <c r="V1608" s="59">
        <v>0</v>
      </c>
      <c r="W1608" s="59">
        <v>0.12338163892083299</v>
      </c>
      <c r="X1608" s="59">
        <v>0</v>
      </c>
      <c r="Y1608" s="59"/>
      <c r="Z1608" s="59"/>
    </row>
    <row r="1609" spans="1:26">
      <c r="A1609" s="93" t="s">
        <v>1544</v>
      </c>
      <c r="B1609" s="93" t="s">
        <v>57</v>
      </c>
      <c r="C1609" s="93" t="s">
        <v>118</v>
      </c>
      <c r="D1609" s="93">
        <v>2015</v>
      </c>
      <c r="E1609" s="93" t="s">
        <v>82</v>
      </c>
      <c r="F1609" s="144" t="s">
        <v>89</v>
      </c>
      <c r="G1609" s="145"/>
      <c r="H1609" s="89">
        <v>9.5788650291758355</v>
      </c>
      <c r="I1609" s="59">
        <v>9.5788650291758355</v>
      </c>
      <c r="J1609" s="59">
        <v>0</v>
      </c>
      <c r="K1609" s="59">
        <v>9.5788650291758355</v>
      </c>
      <c r="L1609" s="59">
        <v>0</v>
      </c>
      <c r="M1609" s="59">
        <v>0</v>
      </c>
      <c r="N1609" s="59">
        <v>0</v>
      </c>
      <c r="O1609" s="59"/>
      <c r="P1609" s="59"/>
      <c r="R1609" s="89">
        <v>6.9213524629430578</v>
      </c>
      <c r="S1609" s="59">
        <v>6.9213524629430578</v>
      </c>
      <c r="T1609" s="59">
        <v>0</v>
      </c>
      <c r="U1609" s="59">
        <v>6.9213524629430587</v>
      </c>
      <c r="V1609" s="59">
        <v>0</v>
      </c>
      <c r="W1609" s="59">
        <v>0</v>
      </c>
      <c r="X1609" s="59">
        <v>0</v>
      </c>
      <c r="Y1609" s="59"/>
      <c r="Z1609" s="59"/>
    </row>
    <row r="1610" spans="1:26">
      <c r="A1610" s="93" t="s">
        <v>1547</v>
      </c>
      <c r="B1610" s="93" t="s">
        <v>900</v>
      </c>
      <c r="C1610" s="93" t="s">
        <v>119</v>
      </c>
      <c r="D1610" s="93">
        <v>2015</v>
      </c>
      <c r="E1610" s="93" t="s">
        <v>82</v>
      </c>
      <c r="F1610" s="144" t="s">
        <v>8</v>
      </c>
      <c r="G1610" s="145"/>
      <c r="H1610" s="89">
        <v>45.115050920847196</v>
      </c>
      <c r="I1610" s="59">
        <v>43.930437744034975</v>
      </c>
      <c r="J1610" s="59">
        <v>1.1846131768122228</v>
      </c>
      <c r="K1610" s="59">
        <v>31.824565964367196</v>
      </c>
      <c r="L1610" s="59">
        <v>0.76741736647138992</v>
      </c>
      <c r="M1610" s="59">
        <v>12.105871779667776</v>
      </c>
      <c r="N1610" s="59">
        <v>0.41719581034083297</v>
      </c>
      <c r="O1610" s="59"/>
      <c r="P1610" s="59"/>
      <c r="R1610" s="89">
        <v>34.773751140051409</v>
      </c>
      <c r="S1610" s="59">
        <v>32.741452794715578</v>
      </c>
      <c r="T1610" s="59">
        <v>2.032298345335831</v>
      </c>
      <c r="U1610" s="59">
        <v>22.042792698630574</v>
      </c>
      <c r="V1610" s="59">
        <v>0.98930881948361127</v>
      </c>
      <c r="W1610" s="59">
        <v>10.698660096085005</v>
      </c>
      <c r="X1610" s="59">
        <v>1.0429895258522199</v>
      </c>
      <c r="Y1610" s="59"/>
      <c r="Z1610" s="59"/>
    </row>
    <row r="1611" spans="1:26">
      <c r="A1611" s="93" t="s">
        <v>1549</v>
      </c>
      <c r="B1611" s="93" t="s">
        <v>900</v>
      </c>
      <c r="C1611" s="93" t="s">
        <v>119</v>
      </c>
      <c r="D1611" s="93">
        <v>2015</v>
      </c>
      <c r="E1611" s="93" t="s">
        <v>82</v>
      </c>
      <c r="F1611" s="144" t="s">
        <v>2</v>
      </c>
      <c r="G1611" s="145"/>
      <c r="H1611" s="89">
        <v>16.030454174940559</v>
      </c>
      <c r="I1611" s="59">
        <v>16.030454174940559</v>
      </c>
      <c r="J1611" s="59">
        <v>0</v>
      </c>
      <c r="K1611" s="59">
        <v>6.0897305159655595</v>
      </c>
      <c r="L1611" s="59">
        <v>0</v>
      </c>
      <c r="M1611" s="59">
        <v>9.9407236589749974</v>
      </c>
      <c r="N1611" s="59">
        <v>0</v>
      </c>
      <c r="O1611" s="59"/>
      <c r="P1611" s="59"/>
      <c r="R1611" s="89">
        <v>12.815955854396671</v>
      </c>
      <c r="S1611" s="59">
        <v>12.815955854396671</v>
      </c>
      <c r="T1611" s="59">
        <v>0</v>
      </c>
      <c r="U1611" s="59">
        <v>4.1190909422744468</v>
      </c>
      <c r="V1611" s="59">
        <v>0</v>
      </c>
      <c r="W1611" s="59">
        <v>8.6968649121222246</v>
      </c>
      <c r="X1611" s="59">
        <v>0</v>
      </c>
      <c r="Y1611" s="59"/>
      <c r="Z1611" s="59"/>
    </row>
    <row r="1612" spans="1:26">
      <c r="A1612" s="93" t="s">
        <v>1551</v>
      </c>
      <c r="B1612" s="93" t="s">
        <v>900</v>
      </c>
      <c r="C1612" s="93" t="s">
        <v>119</v>
      </c>
      <c r="D1612" s="93">
        <v>2015</v>
      </c>
      <c r="E1612" s="93" t="s">
        <v>82</v>
      </c>
      <c r="F1612" s="144" t="s">
        <v>3</v>
      </c>
      <c r="G1612" s="145"/>
      <c r="H1612" s="89">
        <v>2.0318787776794447</v>
      </c>
      <c r="I1612" s="59">
        <v>2.0318787776794447</v>
      </c>
      <c r="J1612" s="59">
        <v>0</v>
      </c>
      <c r="K1612" s="59">
        <v>1.4765126205777777</v>
      </c>
      <c r="L1612" s="59">
        <v>0</v>
      </c>
      <c r="M1612" s="59">
        <v>0.55536615710166704</v>
      </c>
      <c r="N1612" s="59">
        <v>0</v>
      </c>
      <c r="O1612" s="59"/>
      <c r="P1612" s="59"/>
      <c r="R1612" s="89">
        <v>1.5017936104144445</v>
      </c>
      <c r="S1612" s="59">
        <v>1.5017936104144445</v>
      </c>
      <c r="T1612" s="59">
        <v>0</v>
      </c>
      <c r="U1612" s="59">
        <v>1.0317491478269445</v>
      </c>
      <c r="V1612" s="59">
        <v>0</v>
      </c>
      <c r="W1612" s="59">
        <v>0.47004446258749999</v>
      </c>
      <c r="X1612" s="59">
        <v>0</v>
      </c>
      <c r="Y1612" s="59"/>
      <c r="Z1612" s="59"/>
    </row>
    <row r="1613" spans="1:26">
      <c r="A1613" s="93" t="s">
        <v>1553</v>
      </c>
      <c r="B1613" s="93" t="s">
        <v>900</v>
      </c>
      <c r="C1613" s="93" t="s">
        <v>119</v>
      </c>
      <c r="D1613" s="93">
        <v>2015</v>
      </c>
      <c r="E1613" s="93" t="s">
        <v>82</v>
      </c>
      <c r="F1613" s="144" t="s">
        <v>5</v>
      </c>
      <c r="G1613" s="145"/>
      <c r="H1613" s="89">
        <v>12.237487175702221</v>
      </c>
      <c r="I1613" s="59">
        <v>12.237487175702221</v>
      </c>
      <c r="J1613" s="59">
        <v>0</v>
      </c>
      <c r="K1613" s="59">
        <v>12.228764419145831</v>
      </c>
      <c r="L1613" s="59">
        <v>0</v>
      </c>
      <c r="M1613" s="59">
        <v>8.7227565563888897E-3</v>
      </c>
      <c r="N1613" s="59">
        <v>0</v>
      </c>
      <c r="O1613" s="59"/>
      <c r="P1613" s="59"/>
      <c r="R1613" s="89">
        <v>8.0227408680349974</v>
      </c>
      <c r="S1613" s="59">
        <v>8.0227408680349974</v>
      </c>
      <c r="T1613" s="59">
        <v>0</v>
      </c>
      <c r="U1613" s="59">
        <v>8.0160265191472195</v>
      </c>
      <c r="V1613" s="59">
        <v>0</v>
      </c>
      <c r="W1613" s="59">
        <v>6.7143488877777803E-3</v>
      </c>
      <c r="X1613" s="59">
        <v>0</v>
      </c>
      <c r="Y1613" s="59"/>
      <c r="Z1613" s="59"/>
    </row>
    <row r="1614" spans="1:26">
      <c r="A1614" s="93" t="s">
        <v>1555</v>
      </c>
      <c r="B1614" s="93" t="s">
        <v>900</v>
      </c>
      <c r="C1614" s="93" t="s">
        <v>119</v>
      </c>
      <c r="D1614" s="93">
        <v>2015</v>
      </c>
      <c r="E1614" s="93" t="s">
        <v>82</v>
      </c>
      <c r="F1614" s="144" t="s">
        <v>6</v>
      </c>
      <c r="G1614" s="145"/>
      <c r="H1614" s="89">
        <v>2.0691311361527793</v>
      </c>
      <c r="I1614" s="59">
        <v>0.8845179593405561</v>
      </c>
      <c r="J1614" s="59">
        <v>1.1846131768122228</v>
      </c>
      <c r="K1614" s="59">
        <v>0.57739890469611188</v>
      </c>
      <c r="L1614" s="59">
        <v>0.76741736647138992</v>
      </c>
      <c r="M1614" s="59">
        <v>0.30711905464444422</v>
      </c>
      <c r="N1614" s="59">
        <v>0.41719581034083297</v>
      </c>
      <c r="O1614" s="59"/>
      <c r="P1614" s="59"/>
      <c r="R1614" s="89">
        <v>2.7182704359777747</v>
      </c>
      <c r="S1614" s="59">
        <v>0.68597209064194387</v>
      </c>
      <c r="T1614" s="59">
        <v>2.032298345335831</v>
      </c>
      <c r="U1614" s="59">
        <v>0.378166545405</v>
      </c>
      <c r="V1614" s="59">
        <v>0.98930881948361127</v>
      </c>
      <c r="W1614" s="59">
        <v>0.30780554523694387</v>
      </c>
      <c r="X1614" s="59">
        <v>1.0429895258522199</v>
      </c>
      <c r="Y1614" s="59"/>
      <c r="Z1614" s="59"/>
    </row>
    <row r="1615" spans="1:26">
      <c r="A1615" s="93" t="s">
        <v>1557</v>
      </c>
      <c r="B1615" s="93" t="s">
        <v>900</v>
      </c>
      <c r="C1615" s="93" t="s">
        <v>119</v>
      </c>
      <c r="D1615" s="93">
        <v>2015</v>
      </c>
      <c r="E1615" s="93" t="s">
        <v>82</v>
      </c>
      <c r="F1615" s="144" t="s">
        <v>12</v>
      </c>
      <c r="G1615" s="145"/>
      <c r="H1615" s="89">
        <v>1.989905006876111</v>
      </c>
      <c r="I1615" s="59">
        <v>1.989905006876111</v>
      </c>
      <c r="J1615" s="59">
        <v>0</v>
      </c>
      <c r="K1615" s="59">
        <v>1.017190447657222</v>
      </c>
      <c r="L1615" s="59">
        <v>0</v>
      </c>
      <c r="M1615" s="59">
        <v>0.97271455921888905</v>
      </c>
      <c r="N1615" s="59">
        <v>0</v>
      </c>
      <c r="O1615" s="59"/>
      <c r="P1615" s="59"/>
      <c r="R1615" s="89">
        <v>1.7741415249977779</v>
      </c>
      <c r="S1615" s="59">
        <v>1.7741415249977779</v>
      </c>
      <c r="T1615" s="59">
        <v>0</v>
      </c>
      <c r="U1615" s="59">
        <v>0.917612856305</v>
      </c>
      <c r="V1615" s="59">
        <v>0</v>
      </c>
      <c r="W1615" s="59">
        <v>0.85652866869277799</v>
      </c>
      <c r="X1615" s="59">
        <v>0</v>
      </c>
      <c r="Y1615" s="59"/>
      <c r="Z1615" s="59"/>
    </row>
    <row r="1616" spans="1:26">
      <c r="A1616" s="93" t="s">
        <v>1559</v>
      </c>
      <c r="B1616" s="93" t="s">
        <v>900</v>
      </c>
      <c r="C1616" s="93" t="s">
        <v>119</v>
      </c>
      <c r="D1616" s="93">
        <v>2015</v>
      </c>
      <c r="E1616" s="93" t="s">
        <v>82</v>
      </c>
      <c r="F1616" s="144" t="s">
        <v>105</v>
      </c>
      <c r="G1616" s="145"/>
      <c r="H1616" s="89">
        <v>0</v>
      </c>
      <c r="I1616" s="59">
        <v>0</v>
      </c>
      <c r="J1616" s="59">
        <v>0</v>
      </c>
      <c r="K1616" s="59">
        <v>0</v>
      </c>
      <c r="L1616" s="59">
        <v>0</v>
      </c>
      <c r="M1616" s="59">
        <v>0</v>
      </c>
      <c r="N1616" s="59">
        <v>0</v>
      </c>
      <c r="O1616" s="59"/>
      <c r="P1616" s="59"/>
      <c r="R1616" s="89">
        <v>0</v>
      </c>
      <c r="S1616" s="59">
        <v>0</v>
      </c>
      <c r="T1616" s="59">
        <v>0</v>
      </c>
      <c r="U1616" s="59">
        <v>0</v>
      </c>
      <c r="V1616" s="59">
        <v>0</v>
      </c>
      <c r="W1616" s="59">
        <v>0</v>
      </c>
      <c r="X1616" s="59">
        <v>0</v>
      </c>
      <c r="Y1616" s="59"/>
      <c r="Z1616" s="59"/>
    </row>
    <row r="1617" spans="1:26">
      <c r="A1617" s="93" t="s">
        <v>1561</v>
      </c>
      <c r="B1617" s="93" t="s">
        <v>900</v>
      </c>
      <c r="C1617" s="93" t="s">
        <v>119</v>
      </c>
      <c r="D1617" s="93">
        <v>2015</v>
      </c>
      <c r="E1617" s="93" t="s">
        <v>82</v>
      </c>
      <c r="F1617" s="144" t="s">
        <v>106</v>
      </c>
      <c r="G1617" s="145"/>
      <c r="H1617" s="89">
        <v>0</v>
      </c>
      <c r="I1617" s="59">
        <v>0</v>
      </c>
      <c r="J1617" s="59">
        <v>0</v>
      </c>
      <c r="K1617" s="59">
        <v>0</v>
      </c>
      <c r="L1617" s="59">
        <v>0</v>
      </c>
      <c r="M1617" s="59">
        <v>0</v>
      </c>
      <c r="N1617" s="59">
        <v>0</v>
      </c>
      <c r="O1617" s="59"/>
      <c r="P1617" s="59"/>
      <c r="R1617" s="89">
        <v>0</v>
      </c>
      <c r="S1617" s="59">
        <v>0</v>
      </c>
      <c r="T1617" s="59">
        <v>0</v>
      </c>
      <c r="U1617" s="59">
        <v>0</v>
      </c>
      <c r="V1617" s="59">
        <v>0</v>
      </c>
      <c r="W1617" s="59">
        <v>0</v>
      </c>
      <c r="X1617" s="59">
        <v>0</v>
      </c>
      <c r="Y1617" s="59"/>
      <c r="Z1617" s="59"/>
    </row>
    <row r="1618" spans="1:26">
      <c r="A1618" s="93" t="s">
        <v>1562</v>
      </c>
      <c r="B1618" s="93" t="s">
        <v>900</v>
      </c>
      <c r="C1618" s="93" t="s">
        <v>119</v>
      </c>
      <c r="D1618" s="93">
        <v>2015</v>
      </c>
      <c r="E1618" s="93" t="s">
        <v>82</v>
      </c>
      <c r="F1618" s="144" t="s">
        <v>4</v>
      </c>
      <c r="G1618" s="145"/>
      <c r="H1618" s="89">
        <v>5.3898273636216674</v>
      </c>
      <c r="I1618" s="59">
        <v>5.3898273636216674</v>
      </c>
      <c r="J1618" s="59">
        <v>0</v>
      </c>
      <c r="K1618" s="59">
        <v>5.1332499246744456</v>
      </c>
      <c r="L1618" s="59">
        <v>0</v>
      </c>
      <c r="M1618" s="59">
        <v>0.25657743894722201</v>
      </c>
      <c r="N1618" s="59">
        <v>0</v>
      </c>
      <c r="O1618" s="59"/>
      <c r="P1618" s="59"/>
      <c r="R1618" s="89">
        <v>4.2780247979174968</v>
      </c>
      <c r="S1618" s="59">
        <v>4.2780247979174968</v>
      </c>
      <c r="T1618" s="59">
        <v>0</v>
      </c>
      <c r="U1618" s="59">
        <v>4.0718713704644411</v>
      </c>
      <c r="V1618" s="59">
        <v>0</v>
      </c>
      <c r="W1618" s="59">
        <v>0.20615342745305601</v>
      </c>
      <c r="X1618" s="59">
        <v>0</v>
      </c>
      <c r="Y1618" s="59"/>
      <c r="Z1618" s="59"/>
    </row>
    <row r="1619" spans="1:26">
      <c r="A1619" s="93" t="s">
        <v>1564</v>
      </c>
      <c r="B1619" s="93" t="s">
        <v>900</v>
      </c>
      <c r="C1619" s="93" t="s">
        <v>119</v>
      </c>
      <c r="D1619" s="93">
        <v>2015</v>
      </c>
      <c r="E1619" s="93" t="s">
        <v>82</v>
      </c>
      <c r="F1619" s="144" t="s">
        <v>84</v>
      </c>
      <c r="G1619" s="145"/>
      <c r="H1619" s="89">
        <v>1.3987592375555601E-2</v>
      </c>
      <c r="I1619" s="59">
        <v>1.3987592375555601E-2</v>
      </c>
      <c r="J1619" s="59">
        <v>0</v>
      </c>
      <c r="K1619" s="59">
        <v>0</v>
      </c>
      <c r="L1619" s="59">
        <v>0</v>
      </c>
      <c r="M1619" s="59">
        <v>1.3987592375555601E-2</v>
      </c>
      <c r="N1619" s="59">
        <v>0</v>
      </c>
      <c r="O1619" s="59"/>
      <c r="P1619" s="59"/>
      <c r="R1619" s="89">
        <v>1.26826473055556E-2</v>
      </c>
      <c r="S1619" s="59">
        <v>1.26826473055556E-2</v>
      </c>
      <c r="T1619" s="59">
        <v>0</v>
      </c>
      <c r="U1619" s="59">
        <v>0</v>
      </c>
      <c r="V1619" s="59">
        <v>0</v>
      </c>
      <c r="W1619" s="59">
        <v>1.26826473055556E-2</v>
      </c>
      <c r="X1619" s="59">
        <v>0</v>
      </c>
      <c r="Y1619" s="59"/>
      <c r="Z1619" s="59"/>
    </row>
    <row r="1620" spans="1:26">
      <c r="A1620" s="93" t="s">
        <v>1566</v>
      </c>
      <c r="B1620" s="93" t="s">
        <v>900</v>
      </c>
      <c r="C1620" s="93" t="s">
        <v>119</v>
      </c>
      <c r="D1620" s="93">
        <v>2015</v>
      </c>
      <c r="E1620" s="93" t="s">
        <v>82</v>
      </c>
      <c r="F1620" s="144" t="s">
        <v>109</v>
      </c>
      <c r="G1620" s="145"/>
      <c r="H1620" s="89">
        <v>0</v>
      </c>
      <c r="I1620" s="59">
        <v>0</v>
      </c>
      <c r="J1620" s="59">
        <v>0</v>
      </c>
      <c r="K1620" s="59">
        <v>0</v>
      </c>
      <c r="L1620" s="59">
        <v>0</v>
      </c>
      <c r="M1620" s="59">
        <v>0</v>
      </c>
      <c r="N1620" s="59">
        <v>0</v>
      </c>
      <c r="O1620" s="59"/>
      <c r="P1620" s="59"/>
      <c r="R1620" s="89">
        <v>0</v>
      </c>
      <c r="S1620" s="59">
        <v>0</v>
      </c>
      <c r="T1620" s="59">
        <v>0</v>
      </c>
      <c r="U1620" s="59">
        <v>0</v>
      </c>
      <c r="V1620" s="59">
        <v>0</v>
      </c>
      <c r="W1620" s="59">
        <v>0</v>
      </c>
      <c r="X1620" s="59">
        <v>0</v>
      </c>
      <c r="Y1620" s="59"/>
      <c r="Z1620" s="59"/>
    </row>
    <row r="1621" spans="1:26">
      <c r="A1621" s="93" t="s">
        <v>1567</v>
      </c>
      <c r="B1621" s="93" t="s">
        <v>900</v>
      </c>
      <c r="C1621" s="93" t="s">
        <v>119</v>
      </c>
      <c r="D1621" s="93">
        <v>2015</v>
      </c>
      <c r="E1621" s="93" t="s">
        <v>82</v>
      </c>
      <c r="F1621" s="144" t="s">
        <v>98</v>
      </c>
      <c r="G1621" s="145"/>
      <c r="H1621" s="89">
        <v>0</v>
      </c>
      <c r="I1621" s="59">
        <v>0</v>
      </c>
      <c r="J1621" s="59">
        <v>0</v>
      </c>
      <c r="K1621" s="59">
        <v>0</v>
      </c>
      <c r="L1621" s="59">
        <v>0</v>
      </c>
      <c r="M1621" s="59">
        <v>0</v>
      </c>
      <c r="N1621" s="59">
        <v>0</v>
      </c>
      <c r="O1621" s="59"/>
      <c r="P1621" s="59"/>
      <c r="R1621" s="89">
        <v>0</v>
      </c>
      <c r="S1621" s="59">
        <v>0</v>
      </c>
      <c r="T1621" s="59">
        <v>0</v>
      </c>
      <c r="U1621" s="59">
        <v>0</v>
      </c>
      <c r="V1621" s="59">
        <v>0</v>
      </c>
      <c r="W1621" s="59">
        <v>0</v>
      </c>
      <c r="X1621" s="59">
        <v>0</v>
      </c>
      <c r="Y1621" s="59"/>
      <c r="Z1621" s="59"/>
    </row>
    <row r="1622" spans="1:26">
      <c r="A1622" s="93" t="s">
        <v>1568</v>
      </c>
      <c r="B1622" s="93" t="s">
        <v>900</v>
      </c>
      <c r="C1622" s="93" t="s">
        <v>119</v>
      </c>
      <c r="D1622" s="93">
        <v>2015</v>
      </c>
      <c r="E1622" s="93" t="s">
        <v>82</v>
      </c>
      <c r="F1622" s="144" t="s">
        <v>100</v>
      </c>
      <c r="G1622" s="145"/>
      <c r="H1622" s="89">
        <v>0</v>
      </c>
      <c r="I1622" s="59">
        <v>0</v>
      </c>
      <c r="J1622" s="59">
        <v>0</v>
      </c>
      <c r="K1622" s="59">
        <v>0</v>
      </c>
      <c r="L1622" s="59">
        <v>0</v>
      </c>
      <c r="M1622" s="59">
        <v>0</v>
      </c>
      <c r="N1622" s="59">
        <v>0</v>
      </c>
      <c r="O1622" s="59"/>
      <c r="P1622" s="59"/>
      <c r="R1622" s="89">
        <v>0</v>
      </c>
      <c r="S1622" s="59">
        <v>0</v>
      </c>
      <c r="T1622" s="59">
        <v>0</v>
      </c>
      <c r="U1622" s="59">
        <v>0</v>
      </c>
      <c r="V1622" s="59">
        <v>0</v>
      </c>
      <c r="W1622" s="59">
        <v>0</v>
      </c>
      <c r="X1622" s="59">
        <v>0</v>
      </c>
      <c r="Y1622" s="59"/>
      <c r="Z1622" s="59"/>
    </row>
    <row r="1623" spans="1:26">
      <c r="A1623" s="93" t="s">
        <v>1569</v>
      </c>
      <c r="B1623" s="93" t="s">
        <v>900</v>
      </c>
      <c r="C1623" s="93" t="s">
        <v>119</v>
      </c>
      <c r="D1623" s="93">
        <v>2015</v>
      </c>
      <c r="E1623" s="93" t="s">
        <v>82</v>
      </c>
      <c r="F1623" s="144" t="s">
        <v>88</v>
      </c>
      <c r="G1623" s="145"/>
      <c r="H1623" s="89">
        <v>8.4963900520833274E-2</v>
      </c>
      <c r="I1623" s="59">
        <v>8.4963900520833274E-2</v>
      </c>
      <c r="J1623" s="59">
        <v>0</v>
      </c>
      <c r="K1623" s="59">
        <v>3.4303338672222183E-2</v>
      </c>
      <c r="L1623" s="59">
        <v>0</v>
      </c>
      <c r="M1623" s="59">
        <v>5.0660561848611098E-2</v>
      </c>
      <c r="N1623" s="59">
        <v>0</v>
      </c>
      <c r="O1623" s="59"/>
      <c r="P1623" s="59"/>
      <c r="R1623" s="89">
        <v>0.16771837971055589</v>
      </c>
      <c r="S1623" s="59">
        <v>0.16771837971055589</v>
      </c>
      <c r="T1623" s="59">
        <v>0</v>
      </c>
      <c r="U1623" s="59">
        <v>2.5852295911388899E-2</v>
      </c>
      <c r="V1623" s="59">
        <v>0</v>
      </c>
      <c r="W1623" s="59">
        <v>0.14186608379916699</v>
      </c>
      <c r="X1623" s="59">
        <v>0</v>
      </c>
      <c r="Y1623" s="59"/>
      <c r="Z1623" s="59"/>
    </row>
    <row r="1624" spans="1:26">
      <c r="A1624" s="93" t="s">
        <v>1571</v>
      </c>
      <c r="B1624" s="93" t="s">
        <v>900</v>
      </c>
      <c r="C1624" s="93" t="s">
        <v>119</v>
      </c>
      <c r="D1624" s="93">
        <v>2015</v>
      </c>
      <c r="E1624" s="93" t="s">
        <v>82</v>
      </c>
      <c r="F1624" s="144" t="s">
        <v>89</v>
      </c>
      <c r="G1624" s="145"/>
      <c r="H1624" s="89">
        <v>5.267415792977217</v>
      </c>
      <c r="I1624" s="59">
        <v>5.267415792977217</v>
      </c>
      <c r="J1624" s="59">
        <v>0</v>
      </c>
      <c r="K1624" s="59">
        <v>5.267415792977217</v>
      </c>
      <c r="L1624" s="59">
        <v>0</v>
      </c>
      <c r="M1624" s="59">
        <v>0</v>
      </c>
      <c r="N1624" s="59">
        <v>0</v>
      </c>
      <c r="O1624" s="59"/>
      <c r="P1624" s="59"/>
      <c r="R1624" s="89">
        <v>3.4824230212958307</v>
      </c>
      <c r="S1624" s="59">
        <v>3.4824230212958307</v>
      </c>
      <c r="T1624" s="59">
        <v>0</v>
      </c>
      <c r="U1624" s="59">
        <v>3.4824230212958307</v>
      </c>
      <c r="V1624" s="59">
        <v>0</v>
      </c>
      <c r="W1624" s="59">
        <v>0</v>
      </c>
      <c r="X1624" s="59">
        <v>0</v>
      </c>
      <c r="Y1624" s="59"/>
      <c r="Z1624" s="59"/>
    </row>
    <row r="1625" spans="1:26">
      <c r="A1625" s="93" t="s">
        <v>1574</v>
      </c>
      <c r="B1625" s="93" t="s">
        <v>60</v>
      </c>
      <c r="C1625" s="93" t="s">
        <v>119</v>
      </c>
      <c r="D1625" s="93">
        <v>2015</v>
      </c>
      <c r="E1625" s="93" t="s">
        <v>82</v>
      </c>
      <c r="F1625" s="144" t="s">
        <v>8</v>
      </c>
      <c r="G1625" s="145"/>
      <c r="H1625" s="89">
        <v>8.9761294417108264</v>
      </c>
      <c r="I1625" s="59">
        <v>8.751655210980271</v>
      </c>
      <c r="J1625" s="59">
        <v>0.2244742307305555</v>
      </c>
      <c r="K1625" s="59">
        <v>7.332433318666105</v>
      </c>
      <c r="L1625" s="59">
        <v>0.17910677650083329</v>
      </c>
      <c r="M1625" s="59">
        <v>1.4192218923141657</v>
      </c>
      <c r="N1625" s="59">
        <v>4.5367454229722201E-2</v>
      </c>
      <c r="O1625" s="59"/>
      <c r="P1625" s="59"/>
      <c r="R1625" s="89">
        <v>7.5024316023911037</v>
      </c>
      <c r="S1625" s="59">
        <v>6.9134863368808261</v>
      </c>
      <c r="T1625" s="59">
        <v>0.5889452655102777</v>
      </c>
      <c r="U1625" s="59">
        <v>5.6602296502580485</v>
      </c>
      <c r="V1625" s="59">
        <v>0.47552662993638872</v>
      </c>
      <c r="W1625" s="59">
        <v>1.2532566866227779</v>
      </c>
      <c r="X1625" s="59">
        <v>0.113418635573889</v>
      </c>
      <c r="Y1625" s="59"/>
      <c r="Z1625" s="59"/>
    </row>
    <row r="1626" spans="1:26">
      <c r="A1626" s="93" t="s">
        <v>1576</v>
      </c>
      <c r="B1626" s="93" t="s">
        <v>60</v>
      </c>
      <c r="C1626" s="93" t="s">
        <v>119</v>
      </c>
      <c r="D1626" s="93">
        <v>2015</v>
      </c>
      <c r="E1626" s="93" t="s">
        <v>82</v>
      </c>
      <c r="F1626" s="144" t="s">
        <v>2</v>
      </c>
      <c r="G1626" s="145"/>
      <c r="H1626" s="89">
        <v>4.6704002410819472</v>
      </c>
      <c r="I1626" s="59">
        <v>4.6704002410819472</v>
      </c>
      <c r="J1626" s="59">
        <v>0</v>
      </c>
      <c r="K1626" s="59">
        <v>3.7163940477177801</v>
      </c>
      <c r="L1626" s="59">
        <v>0</v>
      </c>
      <c r="M1626" s="59">
        <v>0.95400619336416626</v>
      </c>
      <c r="N1626" s="59">
        <v>0</v>
      </c>
      <c r="O1626" s="59"/>
      <c r="P1626" s="59"/>
      <c r="R1626" s="89">
        <v>3.6706364445324997</v>
      </c>
      <c r="S1626" s="59">
        <v>3.6706364445324997</v>
      </c>
      <c r="T1626" s="59">
        <v>0</v>
      </c>
      <c r="U1626" s="59">
        <v>2.8359973919180552</v>
      </c>
      <c r="V1626" s="59">
        <v>0</v>
      </c>
      <c r="W1626" s="59">
        <v>0.8346390526144446</v>
      </c>
      <c r="X1626" s="59">
        <v>0</v>
      </c>
      <c r="Y1626" s="59"/>
      <c r="Z1626" s="59"/>
    </row>
    <row r="1627" spans="1:26">
      <c r="A1627" s="93" t="s">
        <v>1578</v>
      </c>
      <c r="B1627" s="93" t="s">
        <v>60</v>
      </c>
      <c r="C1627" s="93" t="s">
        <v>119</v>
      </c>
      <c r="D1627" s="93">
        <v>2015</v>
      </c>
      <c r="E1627" s="93" t="s">
        <v>82</v>
      </c>
      <c r="F1627" s="144" t="s">
        <v>3</v>
      </c>
      <c r="G1627" s="145"/>
      <c r="H1627" s="89">
        <v>0.77572098744027751</v>
      </c>
      <c r="I1627" s="59">
        <v>0.77572098744027751</v>
      </c>
      <c r="J1627" s="59">
        <v>0</v>
      </c>
      <c r="K1627" s="59">
        <v>0.52942428517555551</v>
      </c>
      <c r="L1627" s="59">
        <v>0</v>
      </c>
      <c r="M1627" s="59">
        <v>0.246296702264722</v>
      </c>
      <c r="N1627" s="59">
        <v>0</v>
      </c>
      <c r="O1627" s="59"/>
      <c r="P1627" s="59"/>
      <c r="R1627" s="89">
        <v>0.63423291161888917</v>
      </c>
      <c r="S1627" s="59">
        <v>0.63423291161888917</v>
      </c>
      <c r="T1627" s="59">
        <v>0</v>
      </c>
      <c r="U1627" s="59">
        <v>0.42581804651111121</v>
      </c>
      <c r="V1627" s="59">
        <v>0</v>
      </c>
      <c r="W1627" s="59">
        <v>0.20841486510777801</v>
      </c>
      <c r="X1627" s="59">
        <v>0</v>
      </c>
      <c r="Y1627" s="59"/>
      <c r="Z1627" s="59"/>
    </row>
    <row r="1628" spans="1:26">
      <c r="A1628" s="93" t="s">
        <v>1580</v>
      </c>
      <c r="B1628" s="93" t="s">
        <v>60</v>
      </c>
      <c r="C1628" s="93" t="s">
        <v>119</v>
      </c>
      <c r="D1628" s="93">
        <v>2015</v>
      </c>
      <c r="E1628" s="93" t="s">
        <v>82</v>
      </c>
      <c r="F1628" s="144" t="s">
        <v>5</v>
      </c>
      <c r="G1628" s="145"/>
      <c r="H1628" s="89">
        <v>0.77915987951694421</v>
      </c>
      <c r="I1628" s="59">
        <v>0.77915987951694421</v>
      </c>
      <c r="J1628" s="59">
        <v>0</v>
      </c>
      <c r="K1628" s="59">
        <v>0.77782228134722198</v>
      </c>
      <c r="L1628" s="59">
        <v>0</v>
      </c>
      <c r="M1628" s="59">
        <v>1.33759816972222E-3</v>
      </c>
      <c r="N1628" s="59">
        <v>0</v>
      </c>
      <c r="O1628" s="59"/>
      <c r="P1628" s="59"/>
      <c r="R1628" s="89">
        <v>0.6039098153608331</v>
      </c>
      <c r="S1628" s="59">
        <v>0.6039098153608331</v>
      </c>
      <c r="T1628" s="59">
        <v>0</v>
      </c>
      <c r="U1628" s="59">
        <v>0.60288028623305534</v>
      </c>
      <c r="V1628" s="59">
        <v>0</v>
      </c>
      <c r="W1628" s="59">
        <v>1.0295291277777801E-3</v>
      </c>
      <c r="X1628" s="59">
        <v>0</v>
      </c>
      <c r="Y1628" s="59"/>
      <c r="Z1628" s="59"/>
    </row>
    <row r="1629" spans="1:26">
      <c r="A1629" s="93" t="s">
        <v>1582</v>
      </c>
      <c r="B1629" s="93" t="s">
        <v>60</v>
      </c>
      <c r="C1629" s="93" t="s">
        <v>119</v>
      </c>
      <c r="D1629" s="93">
        <v>2015</v>
      </c>
      <c r="E1629" s="93" t="s">
        <v>82</v>
      </c>
      <c r="F1629" s="144" t="s">
        <v>6</v>
      </c>
      <c r="G1629" s="145"/>
      <c r="H1629" s="89">
        <v>0.72466960038305595</v>
      </c>
      <c r="I1629" s="59">
        <v>0.50019536965250044</v>
      </c>
      <c r="J1629" s="59">
        <v>0.2244742307305555</v>
      </c>
      <c r="K1629" s="59">
        <v>0.46921258922694492</v>
      </c>
      <c r="L1629" s="59">
        <v>0.17910677650083329</v>
      </c>
      <c r="M1629" s="59">
        <v>3.0982780425555571E-2</v>
      </c>
      <c r="N1629" s="59">
        <v>4.5367454229722201E-2</v>
      </c>
      <c r="O1629" s="59"/>
      <c r="P1629" s="59"/>
      <c r="R1629" s="89">
        <v>0.91912453547916706</v>
      </c>
      <c r="S1629" s="59">
        <v>0.33017926996888936</v>
      </c>
      <c r="T1629" s="59">
        <v>0.5889452655102777</v>
      </c>
      <c r="U1629" s="59">
        <v>0.29811264812083377</v>
      </c>
      <c r="V1629" s="59">
        <v>0.47552662993638872</v>
      </c>
      <c r="W1629" s="59">
        <v>3.2066621848055601E-2</v>
      </c>
      <c r="X1629" s="59">
        <v>0.113418635573889</v>
      </c>
      <c r="Y1629" s="59"/>
      <c r="Z1629" s="59"/>
    </row>
    <row r="1630" spans="1:26">
      <c r="A1630" s="93" t="s">
        <v>1584</v>
      </c>
      <c r="B1630" s="93" t="s">
        <v>60</v>
      </c>
      <c r="C1630" s="93" t="s">
        <v>119</v>
      </c>
      <c r="D1630" s="93">
        <v>2015</v>
      </c>
      <c r="E1630" s="93" t="s">
        <v>82</v>
      </c>
      <c r="F1630" s="144" t="s">
        <v>12</v>
      </c>
      <c r="G1630" s="145"/>
      <c r="H1630" s="89">
        <v>0.75340927699249904</v>
      </c>
      <c r="I1630" s="59">
        <v>0.75340927699249904</v>
      </c>
      <c r="J1630" s="59">
        <v>0</v>
      </c>
      <c r="K1630" s="59">
        <v>0.57663444352416604</v>
      </c>
      <c r="L1630" s="59">
        <v>0</v>
      </c>
      <c r="M1630" s="59">
        <v>0.176774833468333</v>
      </c>
      <c r="N1630" s="59">
        <v>0</v>
      </c>
      <c r="O1630" s="59"/>
      <c r="P1630" s="59"/>
      <c r="R1630" s="89">
        <v>0.675844929815</v>
      </c>
      <c r="S1630" s="59">
        <v>0.675844929815</v>
      </c>
      <c r="T1630" s="59">
        <v>0</v>
      </c>
      <c r="U1630" s="59">
        <v>0.520184966330278</v>
      </c>
      <c r="V1630" s="59">
        <v>0</v>
      </c>
      <c r="W1630" s="59">
        <v>0.155659963484722</v>
      </c>
      <c r="X1630" s="59">
        <v>0</v>
      </c>
      <c r="Y1630" s="59"/>
      <c r="Z1630" s="59"/>
    </row>
    <row r="1631" spans="1:26">
      <c r="A1631" s="93" t="s">
        <v>1586</v>
      </c>
      <c r="B1631" s="93" t="s">
        <v>60</v>
      </c>
      <c r="C1631" s="93" t="s">
        <v>119</v>
      </c>
      <c r="D1631" s="93">
        <v>2015</v>
      </c>
      <c r="E1631" s="93" t="s">
        <v>82</v>
      </c>
      <c r="F1631" s="144" t="s">
        <v>105</v>
      </c>
      <c r="G1631" s="145"/>
      <c r="H1631" s="89">
        <v>0</v>
      </c>
      <c r="I1631" s="59">
        <v>0</v>
      </c>
      <c r="J1631" s="59">
        <v>0</v>
      </c>
      <c r="K1631" s="59">
        <v>0</v>
      </c>
      <c r="L1631" s="59">
        <v>0</v>
      </c>
      <c r="M1631" s="59">
        <v>0</v>
      </c>
      <c r="N1631" s="59">
        <v>0</v>
      </c>
      <c r="O1631" s="59"/>
      <c r="P1631" s="59"/>
      <c r="R1631" s="89">
        <v>0</v>
      </c>
      <c r="S1631" s="59">
        <v>0</v>
      </c>
      <c r="T1631" s="59">
        <v>0</v>
      </c>
      <c r="U1631" s="59">
        <v>0</v>
      </c>
      <c r="V1631" s="59">
        <v>0</v>
      </c>
      <c r="W1631" s="59">
        <v>0</v>
      </c>
      <c r="X1631" s="59">
        <v>0</v>
      </c>
      <c r="Y1631" s="59"/>
      <c r="Z1631" s="59"/>
    </row>
    <row r="1632" spans="1:26">
      <c r="A1632" s="93" t="s">
        <v>1588</v>
      </c>
      <c r="B1632" s="93" t="s">
        <v>60</v>
      </c>
      <c r="C1632" s="93" t="s">
        <v>119</v>
      </c>
      <c r="D1632" s="93">
        <v>2015</v>
      </c>
      <c r="E1632" s="93" t="s">
        <v>82</v>
      </c>
      <c r="F1632" s="144" t="s">
        <v>106</v>
      </c>
      <c r="G1632" s="145"/>
      <c r="H1632" s="89">
        <v>0</v>
      </c>
      <c r="I1632" s="59">
        <v>0</v>
      </c>
      <c r="J1632" s="59">
        <v>0</v>
      </c>
      <c r="K1632" s="59">
        <v>0</v>
      </c>
      <c r="L1632" s="59">
        <v>0</v>
      </c>
      <c r="M1632" s="59">
        <v>0</v>
      </c>
      <c r="N1632" s="59">
        <v>0</v>
      </c>
      <c r="O1632" s="59"/>
      <c r="P1632" s="59"/>
      <c r="R1632" s="89">
        <v>0</v>
      </c>
      <c r="S1632" s="59">
        <v>0</v>
      </c>
      <c r="T1632" s="59">
        <v>0</v>
      </c>
      <c r="U1632" s="59">
        <v>0</v>
      </c>
      <c r="V1632" s="59">
        <v>0</v>
      </c>
      <c r="W1632" s="59">
        <v>0</v>
      </c>
      <c r="X1632" s="59">
        <v>0</v>
      </c>
      <c r="Y1632" s="59"/>
      <c r="Z1632" s="59"/>
    </row>
    <row r="1633" spans="1:26">
      <c r="A1633" s="93" t="s">
        <v>1589</v>
      </c>
      <c r="B1633" s="93" t="s">
        <v>60</v>
      </c>
      <c r="C1633" s="93" t="s">
        <v>119</v>
      </c>
      <c r="D1633" s="93">
        <v>2015</v>
      </c>
      <c r="E1633" s="93" t="s">
        <v>82</v>
      </c>
      <c r="F1633" s="144" t="s">
        <v>4</v>
      </c>
      <c r="G1633" s="145"/>
      <c r="H1633" s="89">
        <v>0.45806630810111132</v>
      </c>
      <c r="I1633" s="59">
        <v>0.45806630810111132</v>
      </c>
      <c r="J1633" s="59">
        <v>0</v>
      </c>
      <c r="K1633" s="59">
        <v>0.45648929237972241</v>
      </c>
      <c r="L1633" s="59">
        <v>0</v>
      </c>
      <c r="M1633" s="59">
        <v>1.57701572138889E-3</v>
      </c>
      <c r="N1633" s="59">
        <v>0</v>
      </c>
      <c r="O1633" s="59"/>
      <c r="P1633" s="59"/>
      <c r="R1633" s="89">
        <v>0.39229825774444443</v>
      </c>
      <c r="S1633" s="59">
        <v>0.39229825774444443</v>
      </c>
      <c r="T1633" s="59">
        <v>0</v>
      </c>
      <c r="U1633" s="59">
        <v>0.39103028071416668</v>
      </c>
      <c r="V1633" s="59">
        <v>0</v>
      </c>
      <c r="W1633" s="59">
        <v>1.2679770302777801E-3</v>
      </c>
      <c r="X1633" s="59">
        <v>0</v>
      </c>
      <c r="Y1633" s="59"/>
      <c r="Z1633" s="59"/>
    </row>
    <row r="1634" spans="1:26">
      <c r="A1634" s="93" t="s">
        <v>1591</v>
      </c>
      <c r="B1634" s="93" t="s">
        <v>60</v>
      </c>
      <c r="C1634" s="93" t="s">
        <v>119</v>
      </c>
      <c r="D1634" s="93">
        <v>2015</v>
      </c>
      <c r="E1634" s="93" t="s">
        <v>82</v>
      </c>
      <c r="F1634" s="144" t="s">
        <v>84</v>
      </c>
      <c r="G1634" s="145"/>
      <c r="H1634" s="89">
        <v>1.72787394888889E-3</v>
      </c>
      <c r="I1634" s="59">
        <v>1.72787394888889E-3</v>
      </c>
      <c r="J1634" s="59">
        <v>0</v>
      </c>
      <c r="K1634" s="59">
        <v>0</v>
      </c>
      <c r="L1634" s="59">
        <v>0</v>
      </c>
      <c r="M1634" s="59">
        <v>1.72787394888889E-3</v>
      </c>
      <c r="N1634" s="59">
        <v>0</v>
      </c>
      <c r="O1634" s="59"/>
      <c r="P1634" s="59"/>
      <c r="R1634" s="89">
        <v>1.56727976194444E-3</v>
      </c>
      <c r="S1634" s="59">
        <v>1.56727976194444E-3</v>
      </c>
      <c r="T1634" s="59">
        <v>0</v>
      </c>
      <c r="U1634" s="59">
        <v>0</v>
      </c>
      <c r="V1634" s="59">
        <v>0</v>
      </c>
      <c r="W1634" s="59">
        <v>1.56727976194444E-3</v>
      </c>
      <c r="X1634" s="59">
        <v>0</v>
      </c>
      <c r="Y1634" s="59"/>
      <c r="Z1634" s="59"/>
    </row>
    <row r="1635" spans="1:26">
      <c r="A1635" s="93" t="s">
        <v>1593</v>
      </c>
      <c r="B1635" s="93" t="s">
        <v>60</v>
      </c>
      <c r="C1635" s="93" t="s">
        <v>119</v>
      </c>
      <c r="D1635" s="93">
        <v>2015</v>
      </c>
      <c r="E1635" s="93" t="s">
        <v>82</v>
      </c>
      <c r="F1635" s="144" t="s">
        <v>109</v>
      </c>
      <c r="G1635" s="145"/>
      <c r="H1635" s="89">
        <v>0</v>
      </c>
      <c r="I1635" s="59">
        <v>0</v>
      </c>
      <c r="J1635" s="59">
        <v>0</v>
      </c>
      <c r="K1635" s="59">
        <v>0</v>
      </c>
      <c r="L1635" s="59">
        <v>0</v>
      </c>
      <c r="M1635" s="59">
        <v>0</v>
      </c>
      <c r="N1635" s="59">
        <v>0</v>
      </c>
      <c r="O1635" s="59"/>
      <c r="P1635" s="59"/>
      <c r="R1635" s="89">
        <v>0</v>
      </c>
      <c r="S1635" s="59">
        <v>0</v>
      </c>
      <c r="T1635" s="59">
        <v>0</v>
      </c>
      <c r="U1635" s="59">
        <v>0</v>
      </c>
      <c r="V1635" s="59">
        <v>0</v>
      </c>
      <c r="W1635" s="59">
        <v>0</v>
      </c>
      <c r="X1635" s="59">
        <v>0</v>
      </c>
      <c r="Y1635" s="59"/>
      <c r="Z1635" s="59"/>
    </row>
    <row r="1636" spans="1:26">
      <c r="A1636" s="93" t="s">
        <v>1594</v>
      </c>
      <c r="B1636" s="93" t="s">
        <v>60</v>
      </c>
      <c r="C1636" s="93" t="s">
        <v>119</v>
      </c>
      <c r="D1636" s="93">
        <v>2015</v>
      </c>
      <c r="E1636" s="93" t="s">
        <v>82</v>
      </c>
      <c r="F1636" s="144" t="s">
        <v>98</v>
      </c>
      <c r="G1636" s="145"/>
      <c r="H1636" s="89">
        <v>0</v>
      </c>
      <c r="I1636" s="59">
        <v>0</v>
      </c>
      <c r="J1636" s="59">
        <v>0</v>
      </c>
      <c r="K1636" s="59">
        <v>0</v>
      </c>
      <c r="L1636" s="59">
        <v>0</v>
      </c>
      <c r="M1636" s="59">
        <v>0</v>
      </c>
      <c r="N1636" s="59">
        <v>0</v>
      </c>
      <c r="O1636" s="59"/>
      <c r="P1636" s="59"/>
      <c r="R1636" s="89">
        <v>0</v>
      </c>
      <c r="S1636" s="59">
        <v>0</v>
      </c>
      <c r="T1636" s="59">
        <v>0</v>
      </c>
      <c r="U1636" s="59">
        <v>0</v>
      </c>
      <c r="V1636" s="59">
        <v>0</v>
      </c>
      <c r="W1636" s="59">
        <v>0</v>
      </c>
      <c r="X1636" s="59">
        <v>0</v>
      </c>
      <c r="Y1636" s="59"/>
      <c r="Z1636" s="59"/>
    </row>
    <row r="1637" spans="1:26">
      <c r="A1637" s="93" t="s">
        <v>1595</v>
      </c>
      <c r="B1637" s="93" t="s">
        <v>60</v>
      </c>
      <c r="C1637" s="93" t="s">
        <v>119</v>
      </c>
      <c r="D1637" s="93">
        <v>2015</v>
      </c>
      <c r="E1637" s="93" t="s">
        <v>82</v>
      </c>
      <c r="F1637" s="144" t="s">
        <v>100</v>
      </c>
      <c r="G1637" s="145"/>
      <c r="H1637" s="89">
        <v>0</v>
      </c>
      <c r="I1637" s="59">
        <v>0</v>
      </c>
      <c r="J1637" s="59">
        <v>0</v>
      </c>
      <c r="K1637" s="59">
        <v>0</v>
      </c>
      <c r="L1637" s="59">
        <v>0</v>
      </c>
      <c r="M1637" s="59">
        <v>0</v>
      </c>
      <c r="N1637" s="59">
        <v>0</v>
      </c>
      <c r="O1637" s="59"/>
      <c r="P1637" s="59"/>
      <c r="R1637" s="89">
        <v>0</v>
      </c>
      <c r="S1637" s="59">
        <v>0</v>
      </c>
      <c r="T1637" s="59">
        <v>0</v>
      </c>
      <c r="U1637" s="59">
        <v>0</v>
      </c>
      <c r="V1637" s="59">
        <v>0</v>
      </c>
      <c r="W1637" s="59">
        <v>0</v>
      </c>
      <c r="X1637" s="59">
        <v>0</v>
      </c>
      <c r="Y1637" s="59"/>
      <c r="Z1637" s="59"/>
    </row>
    <row r="1638" spans="1:26">
      <c r="A1638" s="93" t="s">
        <v>1596</v>
      </c>
      <c r="B1638" s="93" t="s">
        <v>60</v>
      </c>
      <c r="C1638" s="93" t="s">
        <v>119</v>
      </c>
      <c r="D1638" s="93">
        <v>2015</v>
      </c>
      <c r="E1638" s="93" t="s">
        <v>82</v>
      </c>
      <c r="F1638" s="144" t="s">
        <v>88</v>
      </c>
      <c r="G1638" s="145"/>
      <c r="H1638" s="89">
        <v>2.5397653933333326E-2</v>
      </c>
      <c r="I1638" s="59">
        <v>2.5397653933333326E-2</v>
      </c>
      <c r="J1638" s="59">
        <v>0</v>
      </c>
      <c r="K1638" s="59">
        <v>1.8878758981944438E-2</v>
      </c>
      <c r="L1638" s="59">
        <v>0</v>
      </c>
      <c r="M1638" s="59">
        <v>6.5188949513888903E-3</v>
      </c>
      <c r="N1638" s="59">
        <v>0</v>
      </c>
      <c r="O1638" s="59"/>
      <c r="P1638" s="59"/>
      <c r="R1638" s="89">
        <v>3.447764804305558E-2</v>
      </c>
      <c r="S1638" s="59">
        <v>3.447764804305558E-2</v>
      </c>
      <c r="T1638" s="59">
        <v>0</v>
      </c>
      <c r="U1638" s="59">
        <v>1.5866250395277781E-2</v>
      </c>
      <c r="V1638" s="59">
        <v>0</v>
      </c>
      <c r="W1638" s="59">
        <v>1.8611397647777798E-2</v>
      </c>
      <c r="X1638" s="59">
        <v>0</v>
      </c>
      <c r="Y1638" s="59"/>
      <c r="Z1638" s="59"/>
    </row>
    <row r="1639" spans="1:26">
      <c r="A1639" s="93" t="s">
        <v>1598</v>
      </c>
      <c r="B1639" s="93" t="s">
        <v>60</v>
      </c>
      <c r="C1639" s="93" t="s">
        <v>119</v>
      </c>
      <c r="D1639" s="93">
        <v>2015</v>
      </c>
      <c r="E1639" s="93" t="s">
        <v>82</v>
      </c>
      <c r="F1639" s="144" t="s">
        <v>89</v>
      </c>
      <c r="G1639" s="145"/>
      <c r="H1639" s="89">
        <v>0.78757762031333267</v>
      </c>
      <c r="I1639" s="59">
        <v>0.78757762031333267</v>
      </c>
      <c r="J1639" s="59">
        <v>0</v>
      </c>
      <c r="K1639" s="59">
        <v>0.78757762031333267</v>
      </c>
      <c r="L1639" s="59">
        <v>0</v>
      </c>
      <c r="M1639" s="59">
        <v>0</v>
      </c>
      <c r="N1639" s="59">
        <v>0</v>
      </c>
      <c r="O1639" s="59"/>
      <c r="P1639" s="59"/>
      <c r="R1639" s="89">
        <v>0.57033978003583297</v>
      </c>
      <c r="S1639" s="59">
        <v>0.57033978003583297</v>
      </c>
      <c r="T1639" s="59">
        <v>0</v>
      </c>
      <c r="U1639" s="59">
        <v>0.57033978003583297</v>
      </c>
      <c r="V1639" s="59">
        <v>0</v>
      </c>
      <c r="W1639" s="59">
        <v>0</v>
      </c>
      <c r="X1639" s="59">
        <v>0</v>
      </c>
      <c r="Y1639" s="59"/>
      <c r="Z1639" s="59"/>
    </row>
    <row r="1640" spans="1:26">
      <c r="A1640" s="93" t="s">
        <v>1601</v>
      </c>
      <c r="B1640" s="93" t="s">
        <v>62</v>
      </c>
      <c r="C1640" s="93" t="s">
        <v>118</v>
      </c>
      <c r="D1640" s="93">
        <v>2015</v>
      </c>
      <c r="E1640" s="93" t="s">
        <v>82</v>
      </c>
      <c r="F1640" s="144" t="s">
        <v>8</v>
      </c>
      <c r="G1640" s="145"/>
      <c r="H1640" s="89">
        <v>185.7922389201272</v>
      </c>
      <c r="I1640" s="59">
        <v>174.69711530049608</v>
      </c>
      <c r="J1640" s="59">
        <v>11.09512361963111</v>
      </c>
      <c r="K1640" s="59">
        <v>149.09501898959803</v>
      </c>
      <c r="L1640" s="59">
        <v>6.4205225041516698</v>
      </c>
      <c r="M1640" s="59">
        <v>25.602096310898055</v>
      </c>
      <c r="N1640" s="59">
        <v>4.6746011154794402</v>
      </c>
      <c r="O1640" s="59"/>
      <c r="P1640" s="59"/>
      <c r="R1640" s="89">
        <v>164.3139003981795</v>
      </c>
      <c r="S1640" s="59">
        <v>137.18876102605674</v>
      </c>
      <c r="T1640" s="59">
        <v>27.125139372122753</v>
      </c>
      <c r="U1640" s="59">
        <v>114.68166471811142</v>
      </c>
      <c r="V1640" s="59">
        <v>15.438636583424156</v>
      </c>
      <c r="W1640" s="59">
        <v>22.507096307945325</v>
      </c>
      <c r="X1640" s="59">
        <v>11.686502788698601</v>
      </c>
      <c r="Y1640" s="59"/>
      <c r="Z1640" s="59"/>
    </row>
    <row r="1641" spans="1:26">
      <c r="A1641" s="93" t="s">
        <v>1603</v>
      </c>
      <c r="B1641" s="93" t="s">
        <v>62</v>
      </c>
      <c r="C1641" s="93" t="s">
        <v>118</v>
      </c>
      <c r="D1641" s="93">
        <v>2015</v>
      </c>
      <c r="E1641" s="93" t="s">
        <v>82</v>
      </c>
      <c r="F1641" s="144" t="s">
        <v>2</v>
      </c>
      <c r="G1641" s="145"/>
      <c r="H1641" s="89">
        <v>96.699267934014699</v>
      </c>
      <c r="I1641" s="59">
        <v>96.699267934014699</v>
      </c>
      <c r="J1641" s="59">
        <v>0</v>
      </c>
      <c r="K1641" s="59">
        <v>75.746288346956362</v>
      </c>
      <c r="L1641" s="59">
        <v>0</v>
      </c>
      <c r="M1641" s="59">
        <v>20.95297958705833</v>
      </c>
      <c r="N1641" s="59">
        <v>0</v>
      </c>
      <c r="O1641" s="59"/>
      <c r="P1641" s="59"/>
      <c r="R1641" s="89">
        <v>77.5335645738881</v>
      </c>
      <c r="S1641" s="59">
        <v>77.5335645738881</v>
      </c>
      <c r="T1641" s="59">
        <v>0</v>
      </c>
      <c r="U1641" s="59">
        <v>59.201292587653327</v>
      </c>
      <c r="V1641" s="59">
        <v>0</v>
      </c>
      <c r="W1641" s="59">
        <v>18.332271986234765</v>
      </c>
      <c r="X1641" s="59">
        <v>0</v>
      </c>
      <c r="Y1641" s="59"/>
      <c r="Z1641" s="59"/>
    </row>
    <row r="1642" spans="1:26">
      <c r="A1642" s="93" t="s">
        <v>1605</v>
      </c>
      <c r="B1642" s="93" t="s">
        <v>62</v>
      </c>
      <c r="C1642" s="93" t="s">
        <v>118</v>
      </c>
      <c r="D1642" s="93">
        <v>2015</v>
      </c>
      <c r="E1642" s="93" t="s">
        <v>82</v>
      </c>
      <c r="F1642" s="144" t="s">
        <v>3</v>
      </c>
      <c r="G1642" s="145"/>
      <c r="H1642" s="89">
        <v>15.30636976614362</v>
      </c>
      <c r="I1642" s="59">
        <v>15.30636976614362</v>
      </c>
      <c r="J1642" s="59">
        <v>0</v>
      </c>
      <c r="K1642" s="59">
        <v>11.65588347776001</v>
      </c>
      <c r="L1642" s="59">
        <v>0</v>
      </c>
      <c r="M1642" s="59">
        <v>3.6504862883836098</v>
      </c>
      <c r="N1642" s="59">
        <v>0</v>
      </c>
      <c r="O1642" s="59"/>
      <c r="P1642" s="59"/>
      <c r="R1642" s="89">
        <v>12.482595592546382</v>
      </c>
      <c r="S1642" s="59">
        <v>12.482595592546382</v>
      </c>
      <c r="T1642" s="59">
        <v>0</v>
      </c>
      <c r="U1642" s="59">
        <v>9.3937820146324906</v>
      </c>
      <c r="V1642" s="59">
        <v>0</v>
      </c>
      <c r="W1642" s="59">
        <v>3.0888135779138901</v>
      </c>
      <c r="X1642" s="59">
        <v>0</v>
      </c>
      <c r="Y1642" s="59"/>
      <c r="Z1642" s="59"/>
    </row>
    <row r="1643" spans="1:26">
      <c r="A1643" s="93" t="s">
        <v>1607</v>
      </c>
      <c r="B1643" s="93" t="s">
        <v>62</v>
      </c>
      <c r="C1643" s="93" t="s">
        <v>118</v>
      </c>
      <c r="D1643" s="93">
        <v>2015</v>
      </c>
      <c r="E1643" s="93" t="s">
        <v>82</v>
      </c>
      <c r="F1643" s="144" t="s">
        <v>5</v>
      </c>
      <c r="G1643" s="145"/>
      <c r="H1643" s="89">
        <v>13.228849695812498</v>
      </c>
      <c r="I1643" s="59">
        <v>13.228849695812498</v>
      </c>
      <c r="J1643" s="59">
        <v>0</v>
      </c>
      <c r="K1643" s="59">
        <v>13.217279999599164</v>
      </c>
      <c r="L1643" s="59">
        <v>0</v>
      </c>
      <c r="M1643" s="59">
        <v>1.15696962133333E-2</v>
      </c>
      <c r="N1643" s="59">
        <v>0</v>
      </c>
      <c r="O1643" s="59"/>
      <c r="P1643" s="59"/>
      <c r="R1643" s="89">
        <v>9.0215265668408371</v>
      </c>
      <c r="S1643" s="59">
        <v>9.0215265668408371</v>
      </c>
      <c r="T1643" s="59">
        <v>0</v>
      </c>
      <c r="U1643" s="59">
        <v>9.0126245232113931</v>
      </c>
      <c r="V1643" s="59">
        <v>0</v>
      </c>
      <c r="W1643" s="59">
        <v>8.9020436294444498E-3</v>
      </c>
      <c r="X1643" s="59">
        <v>0</v>
      </c>
      <c r="Y1643" s="59"/>
      <c r="Z1643" s="59"/>
    </row>
    <row r="1644" spans="1:26">
      <c r="A1644" s="93" t="s">
        <v>1609</v>
      </c>
      <c r="B1644" s="93" t="s">
        <v>62</v>
      </c>
      <c r="C1644" s="93" t="s">
        <v>118</v>
      </c>
      <c r="D1644" s="93">
        <v>2015</v>
      </c>
      <c r="E1644" s="93" t="s">
        <v>82</v>
      </c>
      <c r="F1644" s="144" t="s">
        <v>6</v>
      </c>
      <c r="G1644" s="145"/>
      <c r="H1644" s="89">
        <v>20.102256711565001</v>
      </c>
      <c r="I1644" s="59">
        <v>9.0071330919338912</v>
      </c>
      <c r="J1644" s="59">
        <v>11.09512361963111</v>
      </c>
      <c r="K1644" s="59">
        <v>8.4587653307138915</v>
      </c>
      <c r="L1644" s="59">
        <v>6.4205225041516698</v>
      </c>
      <c r="M1644" s="59">
        <v>0.54836776122000042</v>
      </c>
      <c r="N1644" s="59">
        <v>4.6746011154794402</v>
      </c>
      <c r="O1644" s="59"/>
      <c r="P1644" s="59"/>
      <c r="R1644" s="89">
        <v>33.432700127770246</v>
      </c>
      <c r="S1644" s="59">
        <v>6.3075607556474953</v>
      </c>
      <c r="T1644" s="59">
        <v>27.125139372122753</v>
      </c>
      <c r="U1644" s="59">
        <v>5.7657238210888844</v>
      </c>
      <c r="V1644" s="59">
        <v>15.438636583424156</v>
      </c>
      <c r="W1644" s="59">
        <v>0.54183693455861093</v>
      </c>
      <c r="X1644" s="59">
        <v>11.686502788698601</v>
      </c>
      <c r="Y1644" s="59"/>
      <c r="Z1644" s="59"/>
    </row>
    <row r="1645" spans="1:26">
      <c r="A1645" s="93" t="s">
        <v>1611</v>
      </c>
      <c r="B1645" s="93" t="s">
        <v>62</v>
      </c>
      <c r="C1645" s="93" t="s">
        <v>118</v>
      </c>
      <c r="D1645" s="93">
        <v>2015</v>
      </c>
      <c r="E1645" s="93" t="s">
        <v>82</v>
      </c>
      <c r="F1645" s="144" t="s">
        <v>12</v>
      </c>
      <c r="G1645" s="145"/>
      <c r="H1645" s="89">
        <v>0.26971228333277802</v>
      </c>
      <c r="I1645" s="59">
        <v>0.26971228333277802</v>
      </c>
      <c r="J1645" s="59">
        <v>0</v>
      </c>
      <c r="K1645" s="59">
        <v>0</v>
      </c>
      <c r="L1645" s="59">
        <v>0</v>
      </c>
      <c r="M1645" s="59">
        <v>0.26971228333277802</v>
      </c>
      <c r="N1645" s="59">
        <v>0</v>
      </c>
      <c r="O1645" s="59"/>
      <c r="P1645" s="59"/>
      <c r="R1645" s="89">
        <v>0.23749649965</v>
      </c>
      <c r="S1645" s="59">
        <v>0.23749649965</v>
      </c>
      <c r="T1645" s="59">
        <v>0</v>
      </c>
      <c r="U1645" s="59">
        <v>0</v>
      </c>
      <c r="V1645" s="59">
        <v>0</v>
      </c>
      <c r="W1645" s="59">
        <v>0.23749649965</v>
      </c>
      <c r="X1645" s="59">
        <v>0</v>
      </c>
      <c r="Y1645" s="59"/>
      <c r="Z1645" s="59"/>
    </row>
    <row r="1646" spans="1:26">
      <c r="A1646" s="93" t="s">
        <v>1613</v>
      </c>
      <c r="B1646" s="93" t="s">
        <v>62</v>
      </c>
      <c r="C1646" s="93" t="s">
        <v>118</v>
      </c>
      <c r="D1646" s="93">
        <v>2015</v>
      </c>
      <c r="E1646" s="93" t="s">
        <v>82</v>
      </c>
      <c r="F1646" s="144" t="s">
        <v>105</v>
      </c>
      <c r="G1646" s="145"/>
      <c r="H1646" s="89">
        <v>0</v>
      </c>
      <c r="I1646" s="59">
        <v>0</v>
      </c>
      <c r="J1646" s="59">
        <v>0</v>
      </c>
      <c r="K1646" s="59">
        <v>0</v>
      </c>
      <c r="L1646" s="59">
        <v>0</v>
      </c>
      <c r="M1646" s="59">
        <v>0</v>
      </c>
      <c r="N1646" s="59">
        <v>0</v>
      </c>
      <c r="O1646" s="59"/>
      <c r="P1646" s="59"/>
      <c r="R1646" s="89">
        <v>0</v>
      </c>
      <c r="S1646" s="59">
        <v>0</v>
      </c>
      <c r="T1646" s="59">
        <v>0</v>
      </c>
      <c r="U1646" s="59">
        <v>0</v>
      </c>
      <c r="V1646" s="59">
        <v>0</v>
      </c>
      <c r="W1646" s="59">
        <v>0</v>
      </c>
      <c r="X1646" s="59">
        <v>0</v>
      </c>
      <c r="Y1646" s="59"/>
      <c r="Z1646" s="59"/>
    </row>
    <row r="1647" spans="1:26">
      <c r="A1647" s="93" t="s">
        <v>1615</v>
      </c>
      <c r="B1647" s="93" t="s">
        <v>62</v>
      </c>
      <c r="C1647" s="93" t="s">
        <v>118</v>
      </c>
      <c r="D1647" s="93">
        <v>2015</v>
      </c>
      <c r="E1647" s="93" t="s">
        <v>82</v>
      </c>
      <c r="F1647" s="144" t="s">
        <v>106</v>
      </c>
      <c r="G1647" s="145"/>
      <c r="H1647" s="89">
        <v>0</v>
      </c>
      <c r="I1647" s="59">
        <v>0</v>
      </c>
      <c r="J1647" s="59">
        <v>0</v>
      </c>
      <c r="K1647" s="59">
        <v>0</v>
      </c>
      <c r="L1647" s="59">
        <v>0</v>
      </c>
      <c r="M1647" s="59">
        <v>0</v>
      </c>
      <c r="N1647" s="59">
        <v>0</v>
      </c>
      <c r="O1647" s="59"/>
      <c r="P1647" s="59"/>
      <c r="R1647" s="89">
        <v>0</v>
      </c>
      <c r="S1647" s="59">
        <v>0</v>
      </c>
      <c r="T1647" s="59">
        <v>0</v>
      </c>
      <c r="U1647" s="59">
        <v>0</v>
      </c>
      <c r="V1647" s="59">
        <v>0</v>
      </c>
      <c r="W1647" s="59">
        <v>0</v>
      </c>
      <c r="X1647" s="59">
        <v>0</v>
      </c>
      <c r="Y1647" s="59"/>
      <c r="Z1647" s="59"/>
    </row>
    <row r="1648" spans="1:26">
      <c r="A1648" s="93" t="s">
        <v>1616</v>
      </c>
      <c r="B1648" s="93" t="s">
        <v>62</v>
      </c>
      <c r="C1648" s="93" t="s">
        <v>118</v>
      </c>
      <c r="D1648" s="93">
        <v>2015</v>
      </c>
      <c r="E1648" s="93" t="s">
        <v>82</v>
      </c>
      <c r="F1648" s="144" t="s">
        <v>4</v>
      </c>
      <c r="G1648" s="145"/>
      <c r="H1648" s="89">
        <v>14.508986450923347</v>
      </c>
      <c r="I1648" s="59">
        <v>14.508986450923347</v>
      </c>
      <c r="J1648" s="59">
        <v>0</v>
      </c>
      <c r="K1648" s="59">
        <v>14.486434018429735</v>
      </c>
      <c r="L1648" s="59">
        <v>0</v>
      </c>
      <c r="M1648" s="59">
        <v>2.2552432493611101E-2</v>
      </c>
      <c r="N1648" s="59">
        <v>0</v>
      </c>
      <c r="O1648" s="59"/>
      <c r="P1648" s="59"/>
      <c r="R1648" s="89">
        <v>12.761087676821385</v>
      </c>
      <c r="S1648" s="59">
        <v>12.761087676821385</v>
      </c>
      <c r="T1648" s="59">
        <v>0</v>
      </c>
      <c r="U1648" s="59">
        <v>12.742956050471383</v>
      </c>
      <c r="V1648" s="59">
        <v>0</v>
      </c>
      <c r="W1648" s="59">
        <v>1.8131626349999999E-2</v>
      </c>
      <c r="X1648" s="59">
        <v>0</v>
      </c>
      <c r="Y1648" s="59"/>
      <c r="Z1648" s="59"/>
    </row>
    <row r="1649" spans="1:26">
      <c r="A1649" s="93" t="s">
        <v>1618</v>
      </c>
      <c r="B1649" s="93" t="s">
        <v>62</v>
      </c>
      <c r="C1649" s="93" t="s">
        <v>118</v>
      </c>
      <c r="D1649" s="93">
        <v>2015</v>
      </c>
      <c r="E1649" s="93" t="s">
        <v>82</v>
      </c>
      <c r="F1649" s="144" t="s">
        <v>84</v>
      </c>
      <c r="G1649" s="145"/>
      <c r="H1649" s="89">
        <v>7.0042467939444394E-2</v>
      </c>
      <c r="I1649" s="59">
        <v>7.0042467939444394E-2</v>
      </c>
      <c r="J1649" s="59">
        <v>0</v>
      </c>
      <c r="K1649" s="59">
        <v>0</v>
      </c>
      <c r="L1649" s="59">
        <v>0</v>
      </c>
      <c r="M1649" s="59">
        <v>7.0042467939444394E-2</v>
      </c>
      <c r="N1649" s="59">
        <v>0</v>
      </c>
      <c r="O1649" s="59"/>
      <c r="P1649" s="59"/>
      <c r="R1649" s="89">
        <v>6.3386051769999993E-2</v>
      </c>
      <c r="S1649" s="59">
        <v>6.3386051769999993E-2</v>
      </c>
      <c r="T1649" s="59">
        <v>0</v>
      </c>
      <c r="U1649" s="59">
        <v>0</v>
      </c>
      <c r="V1649" s="59">
        <v>0</v>
      </c>
      <c r="W1649" s="59">
        <v>6.3386051769999993E-2</v>
      </c>
      <c r="X1649" s="59">
        <v>0</v>
      </c>
      <c r="Y1649" s="59"/>
      <c r="Z1649" s="59"/>
    </row>
    <row r="1650" spans="1:26">
      <c r="A1650" s="93" t="s">
        <v>1620</v>
      </c>
      <c r="B1650" s="93" t="s">
        <v>62</v>
      </c>
      <c r="C1650" s="93" t="s">
        <v>118</v>
      </c>
      <c r="D1650" s="93">
        <v>2015</v>
      </c>
      <c r="E1650" s="93" t="s">
        <v>82</v>
      </c>
      <c r="F1650" s="144" t="s">
        <v>109</v>
      </c>
      <c r="G1650" s="145"/>
      <c r="H1650" s="89">
        <v>0</v>
      </c>
      <c r="I1650" s="59">
        <v>0</v>
      </c>
      <c r="J1650" s="59">
        <v>0</v>
      </c>
      <c r="K1650" s="59">
        <v>0</v>
      </c>
      <c r="L1650" s="59">
        <v>0</v>
      </c>
      <c r="M1650" s="59">
        <v>0</v>
      </c>
      <c r="N1650" s="59">
        <v>0</v>
      </c>
      <c r="O1650" s="59"/>
      <c r="P1650" s="59"/>
      <c r="R1650" s="89">
        <v>0</v>
      </c>
      <c r="S1650" s="59">
        <v>0</v>
      </c>
      <c r="T1650" s="59">
        <v>0</v>
      </c>
      <c r="U1650" s="59">
        <v>0</v>
      </c>
      <c r="V1650" s="59">
        <v>0</v>
      </c>
      <c r="W1650" s="59">
        <v>0</v>
      </c>
      <c r="X1650" s="59">
        <v>0</v>
      </c>
      <c r="Y1650" s="59"/>
      <c r="Z1650" s="59"/>
    </row>
    <row r="1651" spans="1:26">
      <c r="A1651" s="93" t="s">
        <v>1621</v>
      </c>
      <c r="B1651" s="93" t="s">
        <v>62</v>
      </c>
      <c r="C1651" s="93" t="s">
        <v>118</v>
      </c>
      <c r="D1651" s="93">
        <v>2015</v>
      </c>
      <c r="E1651" s="93" t="s">
        <v>82</v>
      </c>
      <c r="F1651" s="144" t="s">
        <v>98</v>
      </c>
      <c r="G1651" s="145"/>
      <c r="H1651" s="89">
        <v>0</v>
      </c>
      <c r="I1651" s="59">
        <v>0</v>
      </c>
      <c r="J1651" s="59">
        <v>0</v>
      </c>
      <c r="K1651" s="59">
        <v>0</v>
      </c>
      <c r="L1651" s="59">
        <v>0</v>
      </c>
      <c r="M1651" s="59">
        <v>0</v>
      </c>
      <c r="N1651" s="59">
        <v>0</v>
      </c>
      <c r="O1651" s="59"/>
      <c r="P1651" s="59"/>
      <c r="R1651" s="89">
        <v>0</v>
      </c>
      <c r="S1651" s="59">
        <v>0</v>
      </c>
      <c r="T1651" s="59">
        <v>0</v>
      </c>
      <c r="U1651" s="59">
        <v>0</v>
      </c>
      <c r="V1651" s="59">
        <v>0</v>
      </c>
      <c r="W1651" s="59">
        <v>0</v>
      </c>
      <c r="X1651" s="59">
        <v>0</v>
      </c>
      <c r="Y1651" s="59"/>
      <c r="Z1651" s="59"/>
    </row>
    <row r="1652" spans="1:26">
      <c r="A1652" s="93" t="s">
        <v>1622</v>
      </c>
      <c r="B1652" s="93" t="s">
        <v>62</v>
      </c>
      <c r="C1652" s="93" t="s">
        <v>118</v>
      </c>
      <c r="D1652" s="93">
        <v>2015</v>
      </c>
      <c r="E1652" s="93" t="s">
        <v>82</v>
      </c>
      <c r="F1652" s="144" t="s">
        <v>100</v>
      </c>
      <c r="G1652" s="145"/>
      <c r="H1652" s="89">
        <v>0</v>
      </c>
      <c r="I1652" s="59">
        <v>0</v>
      </c>
      <c r="J1652" s="59">
        <v>0</v>
      </c>
      <c r="K1652" s="59">
        <v>0</v>
      </c>
      <c r="L1652" s="59">
        <v>0</v>
      </c>
      <c r="M1652" s="59">
        <v>0</v>
      </c>
      <c r="N1652" s="59">
        <v>0</v>
      </c>
      <c r="O1652" s="59"/>
      <c r="P1652" s="59"/>
      <c r="R1652" s="89">
        <v>0</v>
      </c>
      <c r="S1652" s="59">
        <v>0</v>
      </c>
      <c r="T1652" s="59">
        <v>0</v>
      </c>
      <c r="U1652" s="59">
        <v>0</v>
      </c>
      <c r="V1652" s="59">
        <v>0</v>
      </c>
      <c r="W1652" s="59">
        <v>0</v>
      </c>
      <c r="X1652" s="59">
        <v>0</v>
      </c>
      <c r="Y1652" s="59"/>
      <c r="Z1652" s="59"/>
    </row>
    <row r="1653" spans="1:26">
      <c r="A1653" s="93" t="s">
        <v>1623</v>
      </c>
      <c r="B1653" s="93" t="s">
        <v>62</v>
      </c>
      <c r="C1653" s="93" t="s">
        <v>118</v>
      </c>
      <c r="D1653" s="93">
        <v>2015</v>
      </c>
      <c r="E1653" s="93" t="s">
        <v>82</v>
      </c>
      <c r="F1653" s="144" t="s">
        <v>88</v>
      </c>
      <c r="G1653" s="145"/>
      <c r="H1653" s="89">
        <v>8.1748075542777826E-2</v>
      </c>
      <c r="I1653" s="59">
        <v>8.1748075542777826E-2</v>
      </c>
      <c r="J1653" s="59">
        <v>0</v>
      </c>
      <c r="K1653" s="59">
        <v>5.3622812858333301E-3</v>
      </c>
      <c r="L1653" s="59">
        <v>0</v>
      </c>
      <c r="M1653" s="59">
        <v>7.63857942569445E-2</v>
      </c>
      <c r="N1653" s="59">
        <v>0</v>
      </c>
      <c r="O1653" s="59"/>
      <c r="P1653" s="59"/>
      <c r="R1653" s="89">
        <v>0.21964829127527766</v>
      </c>
      <c r="S1653" s="59">
        <v>0.21964829127527766</v>
      </c>
      <c r="T1653" s="59">
        <v>0</v>
      </c>
      <c r="U1653" s="59">
        <v>3.39070343666667E-3</v>
      </c>
      <c r="V1653" s="59">
        <v>0</v>
      </c>
      <c r="W1653" s="59">
        <v>0.21625758783861099</v>
      </c>
      <c r="X1653" s="59">
        <v>0</v>
      </c>
      <c r="Y1653" s="59"/>
      <c r="Z1653" s="59"/>
    </row>
    <row r="1654" spans="1:26">
      <c r="A1654" s="93" t="s">
        <v>1625</v>
      </c>
      <c r="B1654" s="93" t="s">
        <v>62</v>
      </c>
      <c r="C1654" s="93" t="s">
        <v>118</v>
      </c>
      <c r="D1654" s="93">
        <v>2015</v>
      </c>
      <c r="E1654" s="93" t="s">
        <v>82</v>
      </c>
      <c r="F1654" s="144" t="s">
        <v>89</v>
      </c>
      <c r="G1654" s="145"/>
      <c r="H1654" s="89">
        <v>25.525005534852774</v>
      </c>
      <c r="I1654" s="59">
        <v>25.525005534852774</v>
      </c>
      <c r="J1654" s="59">
        <v>0</v>
      </c>
      <c r="K1654" s="59">
        <v>25.525005534852774</v>
      </c>
      <c r="L1654" s="59">
        <v>0</v>
      </c>
      <c r="M1654" s="59">
        <v>0</v>
      </c>
      <c r="N1654" s="59">
        <v>0</v>
      </c>
      <c r="O1654" s="59"/>
      <c r="P1654" s="59"/>
      <c r="R1654" s="89">
        <v>18.561895017617495</v>
      </c>
      <c r="S1654" s="59">
        <v>18.561895017617495</v>
      </c>
      <c r="T1654" s="59">
        <v>0</v>
      </c>
      <c r="U1654" s="59">
        <v>18.561895017617495</v>
      </c>
      <c r="V1654" s="59">
        <v>0</v>
      </c>
      <c r="W1654" s="59">
        <v>0</v>
      </c>
      <c r="X1654" s="59">
        <v>0</v>
      </c>
      <c r="Y1654" s="59"/>
      <c r="Z1654" s="59"/>
    </row>
    <row r="1655" spans="1:26">
      <c r="A1655" s="93" t="s">
        <v>1628</v>
      </c>
      <c r="B1655" s="93" t="s">
        <v>64</v>
      </c>
      <c r="C1655" s="93" t="s">
        <v>118</v>
      </c>
      <c r="D1655" s="93">
        <v>2015</v>
      </c>
      <c r="E1655" s="93" t="s">
        <v>82</v>
      </c>
      <c r="F1655" s="144" t="s">
        <v>8</v>
      </c>
      <c r="G1655" s="145"/>
      <c r="H1655" s="89">
        <v>87.376028923140012</v>
      </c>
      <c r="I1655" s="59">
        <v>85.837985304767784</v>
      </c>
      <c r="J1655" s="59">
        <v>1.5380436183722266</v>
      </c>
      <c r="K1655" s="59">
        <v>77.19376952312723</v>
      </c>
      <c r="L1655" s="59">
        <v>1.4748388714458376</v>
      </c>
      <c r="M1655" s="59">
        <v>8.6442157816405523</v>
      </c>
      <c r="N1655" s="59">
        <v>6.3204746926388902E-2</v>
      </c>
      <c r="O1655" s="59"/>
      <c r="P1655" s="59"/>
      <c r="R1655" s="89">
        <v>76.954033922693597</v>
      </c>
      <c r="S1655" s="59">
        <v>72.682096613588882</v>
      </c>
      <c r="T1655" s="59">
        <v>4.2719373091047181</v>
      </c>
      <c r="U1655" s="59">
        <v>65.257431883902484</v>
      </c>
      <c r="V1655" s="59">
        <v>4.1139254417886066</v>
      </c>
      <c r="W1655" s="59">
        <v>8.1056587481505549</v>
      </c>
      <c r="X1655" s="59">
        <v>0.158011867316111</v>
      </c>
      <c r="Y1655" s="59"/>
      <c r="Z1655" s="59"/>
    </row>
    <row r="1656" spans="1:26">
      <c r="A1656" s="93" t="s">
        <v>1630</v>
      </c>
      <c r="B1656" s="93" t="s">
        <v>64</v>
      </c>
      <c r="C1656" s="93" t="s">
        <v>118</v>
      </c>
      <c r="D1656" s="93">
        <v>2015</v>
      </c>
      <c r="E1656" s="93" t="s">
        <v>82</v>
      </c>
      <c r="F1656" s="144" t="s">
        <v>2</v>
      </c>
      <c r="G1656" s="145"/>
      <c r="H1656" s="89">
        <v>6.3781740900413819</v>
      </c>
      <c r="I1656" s="59">
        <v>6.3781740900413819</v>
      </c>
      <c r="J1656" s="59">
        <v>0</v>
      </c>
      <c r="K1656" s="59">
        <v>3.4454312554669402</v>
      </c>
      <c r="L1656" s="59">
        <v>0</v>
      </c>
      <c r="M1656" s="59">
        <v>2.9327428345744422</v>
      </c>
      <c r="N1656" s="59">
        <v>0</v>
      </c>
      <c r="O1656" s="59"/>
      <c r="P1656" s="59"/>
      <c r="R1656" s="89">
        <v>4.9492834409205511</v>
      </c>
      <c r="S1656" s="59">
        <v>4.9492834409205511</v>
      </c>
      <c r="T1656" s="59">
        <v>0</v>
      </c>
      <c r="U1656" s="59">
        <v>2.5908020478063847</v>
      </c>
      <c r="V1656" s="59">
        <v>0</v>
      </c>
      <c r="W1656" s="59">
        <v>2.7012052925149965</v>
      </c>
      <c r="X1656" s="59">
        <v>0</v>
      </c>
      <c r="Y1656" s="59"/>
      <c r="Z1656" s="59"/>
    </row>
    <row r="1657" spans="1:26">
      <c r="A1657" s="93" t="s">
        <v>1632</v>
      </c>
      <c r="B1657" s="93" t="s">
        <v>64</v>
      </c>
      <c r="C1657" s="93" t="s">
        <v>118</v>
      </c>
      <c r="D1657" s="93">
        <v>2015</v>
      </c>
      <c r="E1657" s="93" t="s">
        <v>82</v>
      </c>
      <c r="F1657" s="144" t="s">
        <v>3</v>
      </c>
      <c r="G1657" s="145"/>
      <c r="H1657" s="89">
        <v>9.172383223573334</v>
      </c>
      <c r="I1657" s="59">
        <v>9.172383223573334</v>
      </c>
      <c r="J1657" s="59">
        <v>0</v>
      </c>
      <c r="K1657" s="59">
        <v>5.864418361994443</v>
      </c>
      <c r="L1657" s="59">
        <v>0</v>
      </c>
      <c r="M1657" s="59">
        <v>3.3079648615788901</v>
      </c>
      <c r="N1657" s="59">
        <v>0</v>
      </c>
      <c r="O1657" s="59"/>
      <c r="P1657" s="59"/>
      <c r="R1657" s="89">
        <v>7.6914111282808388</v>
      </c>
      <c r="S1657" s="59">
        <v>7.6914111282808388</v>
      </c>
      <c r="T1657" s="59">
        <v>0</v>
      </c>
      <c r="U1657" s="59">
        <v>4.8952136412280574</v>
      </c>
      <c r="V1657" s="59">
        <v>0</v>
      </c>
      <c r="W1657" s="59">
        <v>2.94698007852667</v>
      </c>
      <c r="X1657" s="59">
        <v>0</v>
      </c>
      <c r="Y1657" s="59"/>
      <c r="Z1657" s="59"/>
    </row>
    <row r="1658" spans="1:26">
      <c r="A1658" s="93" t="s">
        <v>1634</v>
      </c>
      <c r="B1658" s="93" t="s">
        <v>64</v>
      </c>
      <c r="C1658" s="93" t="s">
        <v>118</v>
      </c>
      <c r="D1658" s="93">
        <v>2015</v>
      </c>
      <c r="E1658" s="93" t="s">
        <v>82</v>
      </c>
      <c r="F1658" s="144" t="s">
        <v>5</v>
      </c>
      <c r="G1658" s="145"/>
      <c r="H1658" s="89">
        <v>12.823683111806396</v>
      </c>
      <c r="I1658" s="59">
        <v>12.823683111806396</v>
      </c>
      <c r="J1658" s="59">
        <v>0</v>
      </c>
      <c r="K1658" s="59">
        <v>12.818745687542229</v>
      </c>
      <c r="L1658" s="59">
        <v>0</v>
      </c>
      <c r="M1658" s="59">
        <v>4.9374242641666696E-3</v>
      </c>
      <c r="N1658" s="59">
        <v>0</v>
      </c>
      <c r="O1658" s="59"/>
      <c r="P1658" s="59"/>
      <c r="R1658" s="89">
        <v>9.3131064415719482</v>
      </c>
      <c r="S1658" s="59">
        <v>9.3131064415719482</v>
      </c>
      <c r="T1658" s="59">
        <v>0</v>
      </c>
      <c r="U1658" s="59">
        <v>9.3437364254900057</v>
      </c>
      <c r="V1658" s="59">
        <v>0</v>
      </c>
      <c r="W1658" s="59">
        <v>3.9981268900000002E-3</v>
      </c>
      <c r="X1658" s="59">
        <v>0</v>
      </c>
      <c r="Y1658" s="59"/>
      <c r="Z1658" s="59"/>
    </row>
    <row r="1659" spans="1:26">
      <c r="A1659" s="93" t="s">
        <v>1636</v>
      </c>
      <c r="B1659" s="93" t="s">
        <v>64</v>
      </c>
      <c r="C1659" s="93" t="s">
        <v>118</v>
      </c>
      <c r="D1659" s="93">
        <v>2015</v>
      </c>
      <c r="E1659" s="93" t="s">
        <v>82</v>
      </c>
      <c r="F1659" s="144" t="s">
        <v>6</v>
      </c>
      <c r="G1659" s="145"/>
      <c r="H1659" s="89">
        <v>4.1504827646561138</v>
      </c>
      <c r="I1659" s="59">
        <v>2.6124391462838874</v>
      </c>
      <c r="J1659" s="59">
        <v>1.5380436183722266</v>
      </c>
      <c r="K1659" s="59">
        <v>1.5499080507011127</v>
      </c>
      <c r="L1659" s="59">
        <v>1.4748388714458376</v>
      </c>
      <c r="M1659" s="59">
        <v>1.0625310955827745</v>
      </c>
      <c r="N1659" s="59">
        <v>6.3204746926388902E-2</v>
      </c>
      <c r="O1659" s="59"/>
      <c r="P1659" s="59"/>
      <c r="R1659" s="89">
        <v>6.4641391472155512</v>
      </c>
      <c r="S1659" s="59">
        <v>2.1922018381108326</v>
      </c>
      <c r="T1659" s="59">
        <v>4.2719373091047181</v>
      </c>
      <c r="U1659" s="59">
        <v>1.1349276825711105</v>
      </c>
      <c r="V1659" s="59">
        <v>4.1139254417886066</v>
      </c>
      <c r="W1659" s="59">
        <v>1.057274155539722</v>
      </c>
      <c r="X1659" s="59">
        <v>0.158011867316111</v>
      </c>
      <c r="Y1659" s="59"/>
      <c r="Z1659" s="59"/>
    </row>
    <row r="1660" spans="1:26">
      <c r="A1660" s="93" t="s">
        <v>1638</v>
      </c>
      <c r="B1660" s="93" t="s">
        <v>64</v>
      </c>
      <c r="C1660" s="93" t="s">
        <v>118</v>
      </c>
      <c r="D1660" s="93">
        <v>2015</v>
      </c>
      <c r="E1660" s="93" t="s">
        <v>82</v>
      </c>
      <c r="F1660" s="144" t="s">
        <v>12</v>
      </c>
      <c r="G1660" s="145"/>
      <c r="H1660" s="89">
        <v>4.5804181603797298</v>
      </c>
      <c r="I1660" s="59">
        <v>4.5804181603797298</v>
      </c>
      <c r="J1660" s="59">
        <v>0</v>
      </c>
      <c r="K1660" s="59">
        <v>3.3466459596458398</v>
      </c>
      <c r="L1660" s="59">
        <v>0</v>
      </c>
      <c r="M1660" s="59">
        <v>1.23377220073389</v>
      </c>
      <c r="N1660" s="59">
        <v>0</v>
      </c>
      <c r="O1660" s="59"/>
      <c r="P1660" s="59"/>
      <c r="R1660" s="89">
        <v>4.1626103864541601</v>
      </c>
      <c r="S1660" s="59">
        <v>4.1626103864541601</v>
      </c>
      <c r="T1660" s="59">
        <v>0</v>
      </c>
      <c r="U1660" s="59">
        <v>3.01902693359416</v>
      </c>
      <c r="V1660" s="59">
        <v>0</v>
      </c>
      <c r="W1660" s="59">
        <v>1.14358345286</v>
      </c>
      <c r="X1660" s="59">
        <v>0</v>
      </c>
      <c r="Y1660" s="59"/>
      <c r="Z1660" s="59"/>
    </row>
    <row r="1661" spans="1:26">
      <c r="A1661" s="93" t="s">
        <v>1640</v>
      </c>
      <c r="B1661" s="93" t="s">
        <v>64</v>
      </c>
      <c r="C1661" s="93" t="s">
        <v>118</v>
      </c>
      <c r="D1661" s="93">
        <v>2015</v>
      </c>
      <c r="E1661" s="93" t="s">
        <v>82</v>
      </c>
      <c r="F1661" s="144" t="s">
        <v>105</v>
      </c>
      <c r="G1661" s="145"/>
      <c r="H1661" s="89">
        <v>0</v>
      </c>
      <c r="I1661" s="59">
        <v>0</v>
      </c>
      <c r="J1661" s="59">
        <v>0</v>
      </c>
      <c r="K1661" s="59">
        <v>0</v>
      </c>
      <c r="L1661" s="59">
        <v>0</v>
      </c>
      <c r="M1661" s="59">
        <v>0</v>
      </c>
      <c r="N1661" s="59">
        <v>0</v>
      </c>
      <c r="O1661" s="59"/>
      <c r="P1661" s="59"/>
      <c r="R1661" s="89">
        <v>0</v>
      </c>
      <c r="S1661" s="59">
        <v>0</v>
      </c>
      <c r="T1661" s="59">
        <v>0</v>
      </c>
      <c r="U1661" s="59">
        <v>0</v>
      </c>
      <c r="V1661" s="59">
        <v>0</v>
      </c>
      <c r="W1661" s="59">
        <v>0</v>
      </c>
      <c r="X1661" s="59">
        <v>0</v>
      </c>
      <c r="Y1661" s="59"/>
      <c r="Z1661" s="59"/>
    </row>
    <row r="1662" spans="1:26">
      <c r="A1662" s="93" t="s">
        <v>1642</v>
      </c>
      <c r="B1662" s="93" t="s">
        <v>64</v>
      </c>
      <c r="C1662" s="93" t="s">
        <v>118</v>
      </c>
      <c r="D1662" s="93">
        <v>2015</v>
      </c>
      <c r="E1662" s="93" t="s">
        <v>82</v>
      </c>
      <c r="F1662" s="144" t="s">
        <v>106</v>
      </c>
      <c r="G1662" s="145"/>
      <c r="H1662" s="89">
        <v>0</v>
      </c>
      <c r="I1662" s="59">
        <v>0</v>
      </c>
      <c r="J1662" s="59">
        <v>0</v>
      </c>
      <c r="K1662" s="59">
        <v>0</v>
      </c>
      <c r="L1662" s="59">
        <v>0</v>
      </c>
      <c r="M1662" s="59">
        <v>0</v>
      </c>
      <c r="N1662" s="59">
        <v>0</v>
      </c>
      <c r="O1662" s="59"/>
      <c r="P1662" s="59"/>
      <c r="R1662" s="89">
        <v>0</v>
      </c>
      <c r="S1662" s="59">
        <v>0</v>
      </c>
      <c r="T1662" s="59">
        <v>0</v>
      </c>
      <c r="U1662" s="59">
        <v>0</v>
      </c>
      <c r="V1662" s="59">
        <v>0</v>
      </c>
      <c r="W1662" s="59">
        <v>0</v>
      </c>
      <c r="X1662" s="59">
        <v>0</v>
      </c>
      <c r="Y1662" s="59"/>
      <c r="Z1662" s="59"/>
    </row>
    <row r="1663" spans="1:26">
      <c r="A1663" s="93" t="s">
        <v>1643</v>
      </c>
      <c r="B1663" s="93" t="s">
        <v>64</v>
      </c>
      <c r="C1663" s="93" t="s">
        <v>118</v>
      </c>
      <c r="D1663" s="93">
        <v>2015</v>
      </c>
      <c r="E1663" s="93" t="s">
        <v>82</v>
      </c>
      <c r="F1663" s="144" t="s">
        <v>4</v>
      </c>
      <c r="G1663" s="145"/>
      <c r="H1663" s="89">
        <v>44.54121142699055</v>
      </c>
      <c r="I1663" s="59">
        <v>44.54121142699055</v>
      </c>
      <c r="J1663" s="59">
        <v>0</v>
      </c>
      <c r="K1663" s="59">
        <v>44.53461855725083</v>
      </c>
      <c r="L1663" s="59">
        <v>0</v>
      </c>
      <c r="M1663" s="59">
        <v>6.5928697397222196E-3</v>
      </c>
      <c r="N1663" s="59">
        <v>0</v>
      </c>
      <c r="O1663" s="59"/>
      <c r="P1663" s="59"/>
      <c r="R1663" s="89">
        <v>40.07329429657694</v>
      </c>
      <c r="S1663" s="59">
        <v>40.07329429657694</v>
      </c>
      <c r="T1663" s="59">
        <v>0</v>
      </c>
      <c r="U1663" s="59">
        <v>40.097535754631664</v>
      </c>
      <c r="V1663" s="59">
        <v>0</v>
      </c>
      <c r="W1663" s="59">
        <v>5.5781019958333301E-3</v>
      </c>
      <c r="X1663" s="59">
        <v>0</v>
      </c>
      <c r="Y1663" s="59"/>
      <c r="Z1663" s="59"/>
    </row>
    <row r="1664" spans="1:26">
      <c r="A1664" s="93" t="s">
        <v>1645</v>
      </c>
      <c r="B1664" s="93" t="s">
        <v>64</v>
      </c>
      <c r="C1664" s="93" t="s">
        <v>118</v>
      </c>
      <c r="D1664" s="93">
        <v>2015</v>
      </c>
      <c r="E1664" s="93" t="s">
        <v>82</v>
      </c>
      <c r="F1664" s="144" t="s">
        <v>84</v>
      </c>
      <c r="G1664" s="145"/>
      <c r="H1664" s="89">
        <v>1.1496448857222201E-2</v>
      </c>
      <c r="I1664" s="59">
        <v>1.1496448857222201E-2</v>
      </c>
      <c r="J1664" s="59">
        <v>0</v>
      </c>
      <c r="K1664" s="59">
        <v>0</v>
      </c>
      <c r="L1664" s="59">
        <v>0</v>
      </c>
      <c r="M1664" s="59">
        <v>1.1496448857222201E-2</v>
      </c>
      <c r="N1664" s="59">
        <v>0</v>
      </c>
      <c r="O1664" s="59"/>
      <c r="P1664" s="59"/>
      <c r="R1664" s="89">
        <v>1.09792564266667E-2</v>
      </c>
      <c r="S1664" s="59">
        <v>1.09792564266667E-2</v>
      </c>
      <c r="T1664" s="59">
        <v>0</v>
      </c>
      <c r="U1664" s="59">
        <v>0</v>
      </c>
      <c r="V1664" s="59">
        <v>0</v>
      </c>
      <c r="W1664" s="59">
        <v>1.09792564266667E-2</v>
      </c>
      <c r="X1664" s="59">
        <v>0</v>
      </c>
      <c r="Y1664" s="59"/>
      <c r="Z1664" s="59"/>
    </row>
    <row r="1665" spans="1:26">
      <c r="A1665" s="93" t="s">
        <v>1647</v>
      </c>
      <c r="B1665" s="93" t="s">
        <v>64</v>
      </c>
      <c r="C1665" s="93" t="s">
        <v>118</v>
      </c>
      <c r="D1665" s="93">
        <v>2015</v>
      </c>
      <c r="E1665" s="93" t="s">
        <v>82</v>
      </c>
      <c r="F1665" s="144" t="s">
        <v>109</v>
      </c>
      <c r="G1665" s="145"/>
      <c r="H1665" s="89">
        <v>0</v>
      </c>
      <c r="I1665" s="59">
        <v>0</v>
      </c>
      <c r="J1665" s="59">
        <v>0</v>
      </c>
      <c r="K1665" s="59">
        <v>0</v>
      </c>
      <c r="L1665" s="59">
        <v>0</v>
      </c>
      <c r="M1665" s="59">
        <v>0</v>
      </c>
      <c r="N1665" s="59">
        <v>0</v>
      </c>
      <c r="O1665" s="59"/>
      <c r="P1665" s="59"/>
      <c r="R1665" s="89">
        <v>0</v>
      </c>
      <c r="S1665" s="59">
        <v>0</v>
      </c>
      <c r="T1665" s="59">
        <v>0</v>
      </c>
      <c r="U1665" s="59">
        <v>0</v>
      </c>
      <c r="V1665" s="59">
        <v>0</v>
      </c>
      <c r="W1665" s="59">
        <v>0</v>
      </c>
      <c r="X1665" s="59">
        <v>0</v>
      </c>
      <c r="Y1665" s="59"/>
      <c r="Z1665" s="59"/>
    </row>
    <row r="1666" spans="1:26">
      <c r="A1666" s="93" t="s">
        <v>1648</v>
      </c>
      <c r="B1666" s="93" t="s">
        <v>64</v>
      </c>
      <c r="C1666" s="93" t="s">
        <v>118</v>
      </c>
      <c r="D1666" s="93">
        <v>2015</v>
      </c>
      <c r="E1666" s="93" t="s">
        <v>82</v>
      </c>
      <c r="F1666" s="144" t="s">
        <v>98</v>
      </c>
      <c r="G1666" s="145"/>
      <c r="H1666" s="89">
        <v>0</v>
      </c>
      <c r="I1666" s="59">
        <v>0</v>
      </c>
      <c r="J1666" s="59">
        <v>0</v>
      </c>
      <c r="K1666" s="59">
        <v>0</v>
      </c>
      <c r="L1666" s="59">
        <v>0</v>
      </c>
      <c r="M1666" s="59">
        <v>0</v>
      </c>
      <c r="N1666" s="59">
        <v>0</v>
      </c>
      <c r="O1666" s="59"/>
      <c r="P1666" s="59"/>
      <c r="R1666" s="89">
        <v>0</v>
      </c>
      <c r="S1666" s="59">
        <v>0</v>
      </c>
      <c r="T1666" s="59">
        <v>0</v>
      </c>
      <c r="U1666" s="59">
        <v>0</v>
      </c>
      <c r="V1666" s="59">
        <v>0</v>
      </c>
      <c r="W1666" s="59">
        <v>0</v>
      </c>
      <c r="X1666" s="59">
        <v>0</v>
      </c>
      <c r="Y1666" s="59"/>
      <c r="Z1666" s="59"/>
    </row>
    <row r="1667" spans="1:26">
      <c r="A1667" s="93" t="s">
        <v>1649</v>
      </c>
      <c r="B1667" s="93" t="s">
        <v>64</v>
      </c>
      <c r="C1667" s="93" t="s">
        <v>118</v>
      </c>
      <c r="D1667" s="93">
        <v>2015</v>
      </c>
      <c r="E1667" s="93" t="s">
        <v>82</v>
      </c>
      <c r="F1667" s="144" t="s">
        <v>100</v>
      </c>
      <c r="G1667" s="145"/>
      <c r="H1667" s="89">
        <v>0</v>
      </c>
      <c r="I1667" s="59">
        <v>0</v>
      </c>
      <c r="J1667" s="59">
        <v>0</v>
      </c>
      <c r="K1667" s="59">
        <v>0</v>
      </c>
      <c r="L1667" s="59">
        <v>0</v>
      </c>
      <c r="M1667" s="59">
        <v>0</v>
      </c>
      <c r="N1667" s="59">
        <v>0</v>
      </c>
      <c r="O1667" s="59"/>
      <c r="P1667" s="59"/>
      <c r="R1667" s="89">
        <v>0</v>
      </c>
      <c r="S1667" s="59">
        <v>0</v>
      </c>
      <c r="T1667" s="59">
        <v>0</v>
      </c>
      <c r="U1667" s="59">
        <v>0</v>
      </c>
      <c r="V1667" s="59">
        <v>0</v>
      </c>
      <c r="W1667" s="59">
        <v>0</v>
      </c>
      <c r="X1667" s="59">
        <v>0</v>
      </c>
      <c r="Y1667" s="59"/>
      <c r="Z1667" s="59"/>
    </row>
    <row r="1668" spans="1:26">
      <c r="A1668" s="93" t="s">
        <v>1650</v>
      </c>
      <c r="B1668" s="93" t="s">
        <v>64</v>
      </c>
      <c r="C1668" s="93" t="s">
        <v>118</v>
      </c>
      <c r="D1668" s="93">
        <v>2015</v>
      </c>
      <c r="E1668" s="93" t="s">
        <v>82</v>
      </c>
      <c r="F1668" s="144" t="s">
        <v>88</v>
      </c>
      <c r="G1668" s="145"/>
      <c r="H1668" s="89">
        <v>9.7919716201111048E-2</v>
      </c>
      <c r="I1668" s="59">
        <v>9.7919716201111048E-2</v>
      </c>
      <c r="J1668" s="59">
        <v>0</v>
      </c>
      <c r="K1668" s="59">
        <v>1.3741669891666659E-2</v>
      </c>
      <c r="L1668" s="59">
        <v>0</v>
      </c>
      <c r="M1668" s="59">
        <v>8.4178046309444393E-2</v>
      </c>
      <c r="N1668" s="59">
        <v>0</v>
      </c>
      <c r="O1668" s="59"/>
      <c r="P1668" s="59"/>
      <c r="R1668" s="89">
        <v>0.24585286512083343</v>
      </c>
      <c r="S1668" s="59">
        <v>0.24585286512083343</v>
      </c>
      <c r="T1668" s="59">
        <v>0</v>
      </c>
      <c r="U1668" s="59">
        <v>1.0056031825277791E-2</v>
      </c>
      <c r="V1668" s="59">
        <v>0</v>
      </c>
      <c r="W1668" s="59">
        <v>0.23606028339638899</v>
      </c>
      <c r="X1668" s="59">
        <v>0</v>
      </c>
      <c r="Y1668" s="59"/>
      <c r="Z1668" s="59"/>
    </row>
    <row r="1669" spans="1:26">
      <c r="A1669" s="93" t="s">
        <v>1652</v>
      </c>
      <c r="B1669" s="93" t="s">
        <v>64</v>
      </c>
      <c r="C1669" s="93" t="s">
        <v>118</v>
      </c>
      <c r="D1669" s="93">
        <v>2015</v>
      </c>
      <c r="E1669" s="93" t="s">
        <v>82</v>
      </c>
      <c r="F1669" s="144" t="s">
        <v>89</v>
      </c>
      <c r="G1669" s="145"/>
      <c r="H1669" s="89">
        <v>5.6202599806349944</v>
      </c>
      <c r="I1669" s="59">
        <v>5.6202599806349944</v>
      </c>
      <c r="J1669" s="59">
        <v>0</v>
      </c>
      <c r="K1669" s="59">
        <v>5.6202599806349944</v>
      </c>
      <c r="L1669" s="59">
        <v>0</v>
      </c>
      <c r="M1669" s="59">
        <v>0</v>
      </c>
      <c r="N1669" s="59">
        <v>0</v>
      </c>
      <c r="O1669" s="59"/>
      <c r="P1669" s="59"/>
      <c r="R1669" s="89">
        <v>4.0433569601263848</v>
      </c>
      <c r="S1669" s="59">
        <v>4.0433569601263848</v>
      </c>
      <c r="T1669" s="59">
        <v>0</v>
      </c>
      <c r="U1669" s="59">
        <v>4.1661333667561067</v>
      </c>
      <c r="V1669" s="59">
        <v>0</v>
      </c>
      <c r="W1669" s="59">
        <v>0</v>
      </c>
      <c r="X1669" s="59">
        <v>0</v>
      </c>
      <c r="Y1669" s="59"/>
      <c r="Z1669" s="59"/>
    </row>
    <row r="1670" spans="1:26">
      <c r="A1670" s="93" t="s">
        <v>1655</v>
      </c>
      <c r="B1670" s="93" t="s">
        <v>66</v>
      </c>
      <c r="C1670" s="93" t="s">
        <v>118</v>
      </c>
      <c r="D1670" s="93">
        <v>2015</v>
      </c>
      <c r="E1670" s="93" t="s">
        <v>82</v>
      </c>
      <c r="F1670" s="144" t="s">
        <v>8</v>
      </c>
      <c r="G1670" s="145"/>
      <c r="H1670" s="89">
        <v>200.55843479595367</v>
      </c>
      <c r="I1670" s="59">
        <v>193.60373866381644</v>
      </c>
      <c r="J1670" s="59">
        <v>6.9546961321372223</v>
      </c>
      <c r="K1670" s="59">
        <v>157.54443227619396</v>
      </c>
      <c r="L1670" s="59">
        <v>6.5780689692152787</v>
      </c>
      <c r="M1670" s="59">
        <v>36.059306387622492</v>
      </c>
      <c r="N1670" s="59">
        <v>0.37662716292194398</v>
      </c>
      <c r="O1670" s="59"/>
      <c r="P1670" s="59"/>
      <c r="R1670" s="89">
        <v>176.71740051945824</v>
      </c>
      <c r="S1670" s="59">
        <v>157.7261066604232</v>
      </c>
      <c r="T1670" s="59">
        <v>18.991293859035039</v>
      </c>
      <c r="U1670" s="59">
        <v>124.26329769781435</v>
      </c>
      <c r="V1670" s="59">
        <v>18.049725951730039</v>
      </c>
      <c r="W1670" s="59">
        <v>33.462808962608854</v>
      </c>
      <c r="X1670" s="59">
        <v>0.94156790730499995</v>
      </c>
      <c r="Y1670" s="59"/>
      <c r="Z1670" s="59"/>
    </row>
    <row r="1671" spans="1:26">
      <c r="A1671" s="93" t="s">
        <v>1657</v>
      </c>
      <c r="B1671" s="93" t="s">
        <v>66</v>
      </c>
      <c r="C1671" s="93" t="s">
        <v>118</v>
      </c>
      <c r="D1671" s="93">
        <v>2015</v>
      </c>
      <c r="E1671" s="93" t="s">
        <v>82</v>
      </c>
      <c r="F1671" s="144" t="s">
        <v>2</v>
      </c>
      <c r="G1671" s="145"/>
      <c r="H1671" s="89">
        <v>88.44503438635725</v>
      </c>
      <c r="I1671" s="59">
        <v>88.44503438635725</v>
      </c>
      <c r="J1671" s="59">
        <v>0</v>
      </c>
      <c r="K1671" s="59">
        <v>62.567588713615578</v>
      </c>
      <c r="L1671" s="59">
        <v>0</v>
      </c>
      <c r="M1671" s="59">
        <v>25.877445672741668</v>
      </c>
      <c r="N1671" s="59">
        <v>0</v>
      </c>
      <c r="O1671" s="59"/>
      <c r="P1671" s="59"/>
      <c r="R1671" s="89">
        <v>71.987184456797436</v>
      </c>
      <c r="S1671" s="59">
        <v>71.987184456797436</v>
      </c>
      <c r="T1671" s="59">
        <v>0</v>
      </c>
      <c r="U1671" s="59">
        <v>48.152889118920257</v>
      </c>
      <c r="V1671" s="59">
        <v>0</v>
      </c>
      <c r="W1671" s="59">
        <v>23.834295337877176</v>
      </c>
      <c r="X1671" s="59">
        <v>0</v>
      </c>
      <c r="Y1671" s="59"/>
      <c r="Z1671" s="59"/>
    </row>
    <row r="1672" spans="1:26">
      <c r="A1672" s="93" t="s">
        <v>1659</v>
      </c>
      <c r="B1672" s="93" t="s">
        <v>66</v>
      </c>
      <c r="C1672" s="93" t="s">
        <v>118</v>
      </c>
      <c r="D1672" s="93">
        <v>2015</v>
      </c>
      <c r="E1672" s="93" t="s">
        <v>82</v>
      </c>
      <c r="F1672" s="144" t="s">
        <v>3</v>
      </c>
      <c r="G1672" s="145"/>
      <c r="H1672" s="89">
        <v>38.212051574658616</v>
      </c>
      <c r="I1672" s="59">
        <v>38.212051574658616</v>
      </c>
      <c r="J1672" s="59">
        <v>0</v>
      </c>
      <c r="K1672" s="59">
        <v>31.446988851000285</v>
      </c>
      <c r="L1672" s="59">
        <v>0</v>
      </c>
      <c r="M1672" s="59">
        <v>6.7650627236583301</v>
      </c>
      <c r="N1672" s="59">
        <v>0</v>
      </c>
      <c r="O1672" s="59"/>
      <c r="P1672" s="59"/>
      <c r="R1672" s="89">
        <v>33.136131902241097</v>
      </c>
      <c r="S1672" s="59">
        <v>33.136131902241097</v>
      </c>
      <c r="T1672" s="59">
        <v>0</v>
      </c>
      <c r="U1672" s="59">
        <v>27.109584033280818</v>
      </c>
      <c r="V1672" s="59">
        <v>0</v>
      </c>
      <c r="W1672" s="59">
        <v>6.0265478689602796</v>
      </c>
      <c r="X1672" s="59">
        <v>0</v>
      </c>
      <c r="Y1672" s="59"/>
      <c r="Z1672" s="59"/>
    </row>
    <row r="1673" spans="1:26">
      <c r="A1673" s="93" t="s">
        <v>1661</v>
      </c>
      <c r="B1673" s="93" t="s">
        <v>66</v>
      </c>
      <c r="C1673" s="93" t="s">
        <v>118</v>
      </c>
      <c r="D1673" s="93">
        <v>2015</v>
      </c>
      <c r="E1673" s="93" t="s">
        <v>82</v>
      </c>
      <c r="F1673" s="144" t="s">
        <v>5</v>
      </c>
      <c r="G1673" s="145"/>
      <c r="H1673" s="89">
        <v>33.575832974886936</v>
      </c>
      <c r="I1673" s="59">
        <v>33.575832974886936</v>
      </c>
      <c r="J1673" s="59">
        <v>0</v>
      </c>
      <c r="K1673" s="59">
        <v>33.564488316812216</v>
      </c>
      <c r="L1673" s="59">
        <v>0</v>
      </c>
      <c r="M1673" s="59">
        <v>1.1344658074722199E-2</v>
      </c>
      <c r="N1673" s="59">
        <v>0</v>
      </c>
      <c r="O1673" s="59"/>
      <c r="P1673" s="59"/>
      <c r="R1673" s="89">
        <v>23.645585461752503</v>
      </c>
      <c r="S1673" s="59">
        <v>23.645585461752503</v>
      </c>
      <c r="T1673" s="59">
        <v>0</v>
      </c>
      <c r="U1673" s="59">
        <v>23.636392720835278</v>
      </c>
      <c r="V1673" s="59">
        <v>0</v>
      </c>
      <c r="W1673" s="59">
        <v>9.1927409172222196E-3</v>
      </c>
      <c r="X1673" s="59">
        <v>0</v>
      </c>
      <c r="Y1673" s="59"/>
      <c r="Z1673" s="59"/>
    </row>
    <row r="1674" spans="1:26">
      <c r="A1674" s="93" t="s">
        <v>1663</v>
      </c>
      <c r="B1674" s="93" t="s">
        <v>66</v>
      </c>
      <c r="C1674" s="93" t="s">
        <v>118</v>
      </c>
      <c r="D1674" s="93">
        <v>2015</v>
      </c>
      <c r="E1674" s="93" t="s">
        <v>82</v>
      </c>
      <c r="F1674" s="144" t="s">
        <v>6</v>
      </c>
      <c r="G1674" s="145"/>
      <c r="H1674" s="89">
        <v>10.211676726625559</v>
      </c>
      <c r="I1674" s="59">
        <v>3.2569805944883345</v>
      </c>
      <c r="J1674" s="59">
        <v>6.9546961321372223</v>
      </c>
      <c r="K1674" s="59">
        <v>2.5112630588747238</v>
      </c>
      <c r="L1674" s="59">
        <v>6.5780689692152787</v>
      </c>
      <c r="M1674" s="59">
        <v>0.74571753561361065</v>
      </c>
      <c r="N1674" s="59">
        <v>0.37662716292194398</v>
      </c>
      <c r="O1674" s="59"/>
      <c r="P1674" s="59"/>
      <c r="R1674" s="89">
        <v>21.653326531602538</v>
      </c>
      <c r="S1674" s="59">
        <v>2.6620326725674999</v>
      </c>
      <c r="T1674" s="59">
        <v>18.991293859035039</v>
      </c>
      <c r="U1674" s="59">
        <v>1.8529899994322219</v>
      </c>
      <c r="V1674" s="59">
        <v>18.049725951730039</v>
      </c>
      <c r="W1674" s="59">
        <v>0.809042673135278</v>
      </c>
      <c r="X1674" s="59">
        <v>0.94156790730499995</v>
      </c>
      <c r="Y1674" s="59"/>
      <c r="Z1674" s="59"/>
    </row>
    <row r="1675" spans="1:26">
      <c r="A1675" s="93" t="s">
        <v>1665</v>
      </c>
      <c r="B1675" s="93" t="s">
        <v>66</v>
      </c>
      <c r="C1675" s="93" t="s">
        <v>118</v>
      </c>
      <c r="D1675" s="93">
        <v>2015</v>
      </c>
      <c r="E1675" s="93" t="s">
        <v>82</v>
      </c>
      <c r="F1675" s="144" t="s">
        <v>12</v>
      </c>
      <c r="G1675" s="145"/>
      <c r="H1675" s="89">
        <v>11.800750829261951</v>
      </c>
      <c r="I1675" s="59">
        <v>11.800750829261951</v>
      </c>
      <c r="J1675" s="59">
        <v>0</v>
      </c>
      <c r="K1675" s="59">
        <v>9.4135316709636214</v>
      </c>
      <c r="L1675" s="59">
        <v>0</v>
      </c>
      <c r="M1675" s="59">
        <v>2.38721915829833</v>
      </c>
      <c r="N1675" s="59">
        <v>0</v>
      </c>
      <c r="O1675" s="59"/>
      <c r="P1675" s="59"/>
      <c r="R1675" s="89">
        <v>10.704709901620001</v>
      </c>
      <c r="S1675" s="59">
        <v>10.704709901620001</v>
      </c>
      <c r="T1675" s="59">
        <v>0</v>
      </c>
      <c r="U1675" s="59">
        <v>8.4919964637933312</v>
      </c>
      <c r="V1675" s="59">
        <v>0</v>
      </c>
      <c r="W1675" s="59">
        <v>2.21271343782667</v>
      </c>
      <c r="X1675" s="59">
        <v>0</v>
      </c>
      <c r="Y1675" s="59"/>
      <c r="Z1675" s="59"/>
    </row>
    <row r="1676" spans="1:26">
      <c r="A1676" s="93" t="s">
        <v>1667</v>
      </c>
      <c r="B1676" s="93" t="s">
        <v>66</v>
      </c>
      <c r="C1676" s="93" t="s">
        <v>118</v>
      </c>
      <c r="D1676" s="93">
        <v>2015</v>
      </c>
      <c r="E1676" s="93" t="s">
        <v>82</v>
      </c>
      <c r="F1676" s="144" t="s">
        <v>105</v>
      </c>
      <c r="G1676" s="145"/>
      <c r="H1676" s="89">
        <v>0</v>
      </c>
      <c r="I1676" s="59">
        <v>0</v>
      </c>
      <c r="J1676" s="59">
        <v>0</v>
      </c>
      <c r="K1676" s="59">
        <v>0</v>
      </c>
      <c r="L1676" s="59">
        <v>0</v>
      </c>
      <c r="M1676" s="59">
        <v>0</v>
      </c>
      <c r="N1676" s="59">
        <v>0</v>
      </c>
      <c r="O1676" s="59"/>
      <c r="P1676" s="59"/>
      <c r="R1676" s="89">
        <v>0</v>
      </c>
      <c r="S1676" s="59">
        <v>0</v>
      </c>
      <c r="T1676" s="59">
        <v>0</v>
      </c>
      <c r="U1676" s="59">
        <v>0</v>
      </c>
      <c r="V1676" s="59">
        <v>0</v>
      </c>
      <c r="W1676" s="59">
        <v>0</v>
      </c>
      <c r="X1676" s="59">
        <v>0</v>
      </c>
      <c r="Y1676" s="59"/>
      <c r="Z1676" s="59"/>
    </row>
    <row r="1677" spans="1:26">
      <c r="A1677" s="93" t="s">
        <v>1669</v>
      </c>
      <c r="B1677" s="93" t="s">
        <v>66</v>
      </c>
      <c r="C1677" s="93" t="s">
        <v>118</v>
      </c>
      <c r="D1677" s="93">
        <v>2015</v>
      </c>
      <c r="E1677" s="93" t="s">
        <v>82</v>
      </c>
      <c r="F1677" s="144" t="s">
        <v>106</v>
      </c>
      <c r="G1677" s="145"/>
      <c r="H1677" s="89">
        <v>0</v>
      </c>
      <c r="I1677" s="59">
        <v>0</v>
      </c>
      <c r="J1677" s="59">
        <v>0</v>
      </c>
      <c r="K1677" s="59">
        <v>0</v>
      </c>
      <c r="L1677" s="59">
        <v>0</v>
      </c>
      <c r="M1677" s="59">
        <v>0</v>
      </c>
      <c r="N1677" s="59">
        <v>0</v>
      </c>
      <c r="O1677" s="59"/>
      <c r="P1677" s="59"/>
      <c r="R1677" s="89">
        <v>0</v>
      </c>
      <c r="S1677" s="59">
        <v>0</v>
      </c>
      <c r="T1677" s="59">
        <v>0</v>
      </c>
      <c r="U1677" s="59">
        <v>0</v>
      </c>
      <c r="V1677" s="59">
        <v>0</v>
      </c>
      <c r="W1677" s="59">
        <v>0</v>
      </c>
      <c r="X1677" s="59">
        <v>0</v>
      </c>
      <c r="Y1677" s="59"/>
      <c r="Z1677" s="59"/>
    </row>
    <row r="1678" spans="1:26">
      <c r="A1678" s="93" t="s">
        <v>1670</v>
      </c>
      <c r="B1678" s="93" t="s">
        <v>66</v>
      </c>
      <c r="C1678" s="93" t="s">
        <v>118</v>
      </c>
      <c r="D1678" s="93">
        <v>2015</v>
      </c>
      <c r="E1678" s="93" t="s">
        <v>82</v>
      </c>
      <c r="F1678" s="144" t="s">
        <v>4</v>
      </c>
      <c r="G1678" s="145"/>
      <c r="H1678" s="89">
        <v>5.6098729695480509</v>
      </c>
      <c r="I1678" s="59">
        <v>5.6098729695480509</v>
      </c>
      <c r="J1678" s="59">
        <v>0</v>
      </c>
      <c r="K1678" s="59">
        <v>5.5949387519594396</v>
      </c>
      <c r="L1678" s="59">
        <v>0</v>
      </c>
      <c r="M1678" s="59">
        <v>1.49342175886111E-2</v>
      </c>
      <c r="N1678" s="59">
        <v>0</v>
      </c>
      <c r="O1678" s="59"/>
      <c r="P1678" s="59"/>
      <c r="R1678" s="89">
        <v>5.0569860536402853</v>
      </c>
      <c r="S1678" s="59">
        <v>5.0569860536402853</v>
      </c>
      <c r="T1678" s="59">
        <v>0</v>
      </c>
      <c r="U1678" s="59">
        <v>5.0443397752572299</v>
      </c>
      <c r="V1678" s="59">
        <v>0</v>
      </c>
      <c r="W1678" s="59">
        <v>1.26462783830556E-2</v>
      </c>
      <c r="X1678" s="59">
        <v>0</v>
      </c>
      <c r="Y1678" s="59"/>
      <c r="Z1678" s="59"/>
    </row>
    <row r="1679" spans="1:26">
      <c r="A1679" s="93" t="s">
        <v>1672</v>
      </c>
      <c r="B1679" s="93" t="s">
        <v>66</v>
      </c>
      <c r="C1679" s="93" t="s">
        <v>118</v>
      </c>
      <c r="D1679" s="93">
        <v>2015</v>
      </c>
      <c r="E1679" s="93" t="s">
        <v>82</v>
      </c>
      <c r="F1679" s="144" t="s">
        <v>84</v>
      </c>
      <c r="G1679" s="145"/>
      <c r="H1679" s="89">
        <v>0.103823685526667</v>
      </c>
      <c r="I1679" s="59">
        <v>0.103823685526667</v>
      </c>
      <c r="J1679" s="59">
        <v>0</v>
      </c>
      <c r="K1679" s="59">
        <v>0</v>
      </c>
      <c r="L1679" s="59">
        <v>0</v>
      </c>
      <c r="M1679" s="59">
        <v>0.103823685526667</v>
      </c>
      <c r="N1679" s="59">
        <v>0</v>
      </c>
      <c r="O1679" s="59"/>
      <c r="P1679" s="59"/>
      <c r="R1679" s="89">
        <v>9.9094903486666705E-2</v>
      </c>
      <c r="S1679" s="59">
        <v>9.9094903486666705E-2</v>
      </c>
      <c r="T1679" s="59">
        <v>0</v>
      </c>
      <c r="U1679" s="59">
        <v>0</v>
      </c>
      <c r="V1679" s="59">
        <v>0</v>
      </c>
      <c r="W1679" s="59">
        <v>9.9094903486666705E-2</v>
      </c>
      <c r="X1679" s="59">
        <v>0</v>
      </c>
      <c r="Y1679" s="59"/>
      <c r="Z1679" s="59"/>
    </row>
    <row r="1680" spans="1:26">
      <c r="A1680" s="93" t="s">
        <v>1674</v>
      </c>
      <c r="B1680" s="93" t="s">
        <v>66</v>
      </c>
      <c r="C1680" s="93" t="s">
        <v>118</v>
      </c>
      <c r="D1680" s="93">
        <v>2015</v>
      </c>
      <c r="E1680" s="93" t="s">
        <v>82</v>
      </c>
      <c r="F1680" s="144" t="s">
        <v>109</v>
      </c>
      <c r="G1680" s="145"/>
      <c r="H1680" s="89">
        <v>0</v>
      </c>
      <c r="I1680" s="59">
        <v>0</v>
      </c>
      <c r="J1680" s="59">
        <v>0</v>
      </c>
      <c r="K1680" s="59">
        <v>0</v>
      </c>
      <c r="L1680" s="59">
        <v>0</v>
      </c>
      <c r="M1680" s="59">
        <v>0</v>
      </c>
      <c r="N1680" s="59">
        <v>0</v>
      </c>
      <c r="O1680" s="59"/>
      <c r="P1680" s="59"/>
      <c r="R1680" s="89">
        <v>0</v>
      </c>
      <c r="S1680" s="59">
        <v>0</v>
      </c>
      <c r="T1680" s="59">
        <v>0</v>
      </c>
      <c r="U1680" s="59">
        <v>0</v>
      </c>
      <c r="V1680" s="59">
        <v>0</v>
      </c>
      <c r="W1680" s="59">
        <v>0</v>
      </c>
      <c r="X1680" s="59">
        <v>0</v>
      </c>
      <c r="Y1680" s="59"/>
      <c r="Z1680" s="59"/>
    </row>
    <row r="1681" spans="1:26">
      <c r="A1681" s="93" t="s">
        <v>1675</v>
      </c>
      <c r="B1681" s="93" t="s">
        <v>66</v>
      </c>
      <c r="C1681" s="93" t="s">
        <v>118</v>
      </c>
      <c r="D1681" s="93">
        <v>2015</v>
      </c>
      <c r="E1681" s="93" t="s">
        <v>82</v>
      </c>
      <c r="F1681" s="144" t="s">
        <v>98</v>
      </c>
      <c r="G1681" s="145"/>
      <c r="H1681" s="89">
        <v>0</v>
      </c>
      <c r="I1681" s="59">
        <v>0</v>
      </c>
      <c r="J1681" s="59">
        <v>0</v>
      </c>
      <c r="K1681" s="59">
        <v>0</v>
      </c>
      <c r="L1681" s="59">
        <v>0</v>
      </c>
      <c r="M1681" s="59">
        <v>0</v>
      </c>
      <c r="N1681" s="59">
        <v>0</v>
      </c>
      <c r="O1681" s="59"/>
      <c r="P1681" s="59"/>
      <c r="R1681" s="89">
        <v>0</v>
      </c>
      <c r="S1681" s="59">
        <v>0</v>
      </c>
      <c r="T1681" s="59">
        <v>0</v>
      </c>
      <c r="U1681" s="59">
        <v>0</v>
      </c>
      <c r="V1681" s="59">
        <v>0</v>
      </c>
      <c r="W1681" s="59">
        <v>0</v>
      </c>
      <c r="X1681" s="59">
        <v>0</v>
      </c>
      <c r="Y1681" s="59"/>
      <c r="Z1681" s="59"/>
    </row>
    <row r="1682" spans="1:26">
      <c r="A1682" s="93" t="s">
        <v>1676</v>
      </c>
      <c r="B1682" s="93" t="s">
        <v>66</v>
      </c>
      <c r="C1682" s="93" t="s">
        <v>118</v>
      </c>
      <c r="D1682" s="93">
        <v>2015</v>
      </c>
      <c r="E1682" s="93" t="s">
        <v>82</v>
      </c>
      <c r="F1682" s="144" t="s">
        <v>100</v>
      </c>
      <c r="G1682" s="145"/>
      <c r="H1682" s="89">
        <v>0</v>
      </c>
      <c r="I1682" s="59">
        <v>0</v>
      </c>
      <c r="J1682" s="59">
        <v>0</v>
      </c>
      <c r="K1682" s="59">
        <v>0</v>
      </c>
      <c r="L1682" s="59">
        <v>0</v>
      </c>
      <c r="M1682" s="59">
        <v>0</v>
      </c>
      <c r="N1682" s="59">
        <v>0</v>
      </c>
      <c r="O1682" s="59"/>
      <c r="P1682" s="59"/>
      <c r="R1682" s="89">
        <v>0</v>
      </c>
      <c r="S1682" s="59">
        <v>0</v>
      </c>
      <c r="T1682" s="59">
        <v>0</v>
      </c>
      <c r="U1682" s="59">
        <v>0</v>
      </c>
      <c r="V1682" s="59">
        <v>0</v>
      </c>
      <c r="W1682" s="59">
        <v>0</v>
      </c>
      <c r="X1682" s="59">
        <v>0</v>
      </c>
      <c r="Y1682" s="59"/>
      <c r="Z1682" s="59"/>
    </row>
    <row r="1683" spans="1:26">
      <c r="A1683" s="93" t="s">
        <v>1677</v>
      </c>
      <c r="B1683" s="93" t="s">
        <v>66</v>
      </c>
      <c r="C1683" s="93" t="s">
        <v>118</v>
      </c>
      <c r="D1683" s="93">
        <v>2015</v>
      </c>
      <c r="E1683" s="93" t="s">
        <v>82</v>
      </c>
      <c r="F1683" s="144" t="s">
        <v>88</v>
      </c>
      <c r="G1683" s="145"/>
      <c r="H1683" s="89">
        <v>0.86270691227166552</v>
      </c>
      <c r="I1683" s="59">
        <v>0.86270691227166552</v>
      </c>
      <c r="J1683" s="59">
        <v>0</v>
      </c>
      <c r="K1683" s="59">
        <v>0.7089481761508325</v>
      </c>
      <c r="L1683" s="59">
        <v>0</v>
      </c>
      <c r="M1683" s="59">
        <v>0.15375873612083299</v>
      </c>
      <c r="N1683" s="59">
        <v>0</v>
      </c>
      <c r="O1683" s="59"/>
      <c r="P1683" s="59"/>
      <c r="R1683" s="89">
        <v>1.0975902556036108</v>
      </c>
      <c r="S1683" s="59">
        <v>1.0975902556036108</v>
      </c>
      <c r="T1683" s="59">
        <v>0</v>
      </c>
      <c r="U1683" s="59">
        <v>0.63831453358111079</v>
      </c>
      <c r="V1683" s="59">
        <v>0</v>
      </c>
      <c r="W1683" s="59">
        <v>0.4592757220225</v>
      </c>
      <c r="X1683" s="59">
        <v>0</v>
      </c>
      <c r="Y1683" s="59"/>
      <c r="Z1683" s="59"/>
    </row>
    <row r="1684" spans="1:26">
      <c r="A1684" s="93" t="s">
        <v>1679</v>
      </c>
      <c r="B1684" s="93" t="s">
        <v>66</v>
      </c>
      <c r="C1684" s="93" t="s">
        <v>118</v>
      </c>
      <c r="D1684" s="93">
        <v>2015</v>
      </c>
      <c r="E1684" s="93" t="s">
        <v>82</v>
      </c>
      <c r="F1684" s="144" t="s">
        <v>89</v>
      </c>
      <c r="G1684" s="145"/>
      <c r="H1684" s="89">
        <v>11.736684736817512</v>
      </c>
      <c r="I1684" s="59">
        <v>11.736684736817512</v>
      </c>
      <c r="J1684" s="59">
        <v>0</v>
      </c>
      <c r="K1684" s="59">
        <v>11.736684736817512</v>
      </c>
      <c r="L1684" s="59">
        <v>0</v>
      </c>
      <c r="M1684" s="59">
        <v>0</v>
      </c>
      <c r="N1684" s="59">
        <v>0</v>
      </c>
      <c r="O1684" s="59"/>
      <c r="P1684" s="59"/>
      <c r="R1684" s="89">
        <v>9.3367910527141706</v>
      </c>
      <c r="S1684" s="59">
        <v>9.3367910527141706</v>
      </c>
      <c r="T1684" s="59">
        <v>0</v>
      </c>
      <c r="U1684" s="59">
        <v>9.3367910527141706</v>
      </c>
      <c r="V1684" s="59">
        <v>0</v>
      </c>
      <c r="W1684" s="59">
        <v>0</v>
      </c>
      <c r="X1684" s="59">
        <v>0</v>
      </c>
      <c r="Y1684" s="59"/>
      <c r="Z1684" s="59"/>
    </row>
  </sheetData>
  <mergeCells count="3">
    <mergeCell ref="H3:P3"/>
    <mergeCell ref="R3:Z3"/>
    <mergeCell ref="A3:F3"/>
  </mergeCells>
  <pageMargins left="0.7" right="0.7" top="0.78740157499999996" bottom="0.78740157499999996" header="0.3" footer="0.3"/>
  <pageSetup paperSize="9"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tabColor theme="6"/>
  </sheetPr>
  <dimension ref="A1:AA407"/>
  <sheetViews>
    <sheetView zoomScaleNormal="100" workbookViewId="0">
      <selection activeCell="B5" sqref="B5"/>
    </sheetView>
  </sheetViews>
  <sheetFormatPr baseColWidth="10" defaultColWidth="11.5" defaultRowHeight="15"/>
  <cols>
    <col min="1" max="1" width="14.83203125" bestFit="1" customWidth="1"/>
    <col min="2" max="2" width="23.6640625" bestFit="1" customWidth="1"/>
    <col min="3" max="3" width="4.83203125" bestFit="1" customWidth="1"/>
    <col min="4" max="4" width="14.5" bestFit="1" customWidth="1"/>
    <col min="5" max="5" width="9.6640625" bestFit="1" customWidth="1"/>
    <col min="6" max="6" width="5" bestFit="1" customWidth="1"/>
    <col min="7" max="7" width="11.5" bestFit="1" customWidth="1"/>
    <col min="8" max="8" width="4" bestFit="1" customWidth="1"/>
    <col min="9" max="9" width="13.5" bestFit="1" customWidth="1"/>
    <col min="10" max="10" width="12" bestFit="1" customWidth="1"/>
    <col min="11" max="11" width="12.83203125" bestFit="1" customWidth="1"/>
    <col min="12" max="12" width="15.5" bestFit="1" customWidth="1"/>
    <col min="13" max="13" width="14.6640625" customWidth="1"/>
    <col min="14" max="22" width="42.33203125" customWidth="1"/>
    <col min="23" max="23" width="14.83203125" customWidth="1"/>
    <col min="24" max="24" width="23.6640625" customWidth="1"/>
    <col min="25" max="25" width="12" customWidth="1"/>
    <col min="26" max="26" width="15.5" customWidth="1"/>
    <col min="27" max="60" width="42.33203125" customWidth="1"/>
    <col min="61" max="61" width="44.6640625" customWidth="1"/>
    <col min="62" max="62" width="47.33203125" customWidth="1"/>
    <col min="63" max="63" width="43.6640625" customWidth="1"/>
    <col min="64" max="64" width="40.5" customWidth="1"/>
    <col min="65" max="65" width="37" customWidth="1"/>
    <col min="66" max="66" width="36.5" customWidth="1"/>
    <col min="67" max="101" width="42.33203125" customWidth="1"/>
    <col min="102" max="102" width="42.33203125" bestFit="1" customWidth="1"/>
    <col min="103" max="103" width="44.6640625" customWidth="1"/>
    <col min="104" max="104" width="47.33203125" customWidth="1"/>
    <col min="105" max="105" width="43.6640625" customWidth="1"/>
    <col min="106" max="106" width="40.5" customWidth="1"/>
    <col min="107" max="107" width="37" customWidth="1"/>
    <col min="108" max="108" width="36.5" customWidth="1"/>
    <col min="109" max="120" width="12" customWidth="1"/>
    <col min="121" max="121" width="10" customWidth="1"/>
    <col min="122" max="124" width="12" customWidth="1"/>
    <col min="125" max="125" width="11" customWidth="1"/>
    <col min="126" max="148" width="12" customWidth="1"/>
    <col min="149" max="149" width="11" customWidth="1"/>
    <col min="150" max="156" width="12" customWidth="1"/>
    <col min="157" max="157" width="11" customWidth="1"/>
    <col min="158" max="164" width="12" customWidth="1"/>
    <col min="165" max="165" width="11" customWidth="1"/>
    <col min="166" max="185" width="12" customWidth="1"/>
    <col min="186" max="186" width="11" customWidth="1"/>
    <col min="187" max="191" width="12" customWidth="1"/>
    <col min="192" max="192" width="11" customWidth="1"/>
    <col min="193" max="197" width="12" customWidth="1"/>
    <col min="198" max="198" width="11" customWidth="1"/>
    <col min="199" max="199" width="12" customWidth="1"/>
    <col min="200" max="200" width="10" customWidth="1"/>
    <col min="201" max="207" width="12" customWidth="1"/>
    <col min="208" max="208" width="11" customWidth="1"/>
    <col min="209" max="242" width="12" customWidth="1"/>
    <col min="243" max="243" width="11" customWidth="1"/>
    <col min="244" max="249" width="12" customWidth="1"/>
    <col min="250" max="250" width="11" customWidth="1"/>
    <col min="251" max="254" width="12" customWidth="1"/>
    <col min="255" max="255" width="10" customWidth="1"/>
    <col min="256" max="259" width="12" customWidth="1"/>
    <col min="260" max="260" width="11" customWidth="1"/>
    <col min="261" max="262" width="12" customWidth="1"/>
    <col min="263" max="263" width="11" customWidth="1"/>
    <col min="264" max="287" width="12" customWidth="1"/>
    <col min="288" max="288" width="12" bestFit="1" customWidth="1"/>
    <col min="289" max="308" width="12" customWidth="1"/>
    <col min="309" max="309" width="11" customWidth="1"/>
    <col min="310" max="319" width="12" customWidth="1"/>
    <col min="320" max="320" width="11" customWidth="1"/>
    <col min="321" max="328" width="12" customWidth="1"/>
    <col min="329" max="329" width="7.33203125" customWidth="1"/>
    <col min="330" max="330" width="11.33203125" customWidth="1"/>
    <col min="331" max="331" width="13.83203125" bestFit="1" customWidth="1"/>
    <col min="332" max="332" width="24.83203125" bestFit="1" customWidth="1"/>
    <col min="333" max="333" width="13.83203125" bestFit="1" customWidth="1"/>
    <col min="334" max="334" width="24.83203125" bestFit="1" customWidth="1"/>
    <col min="335" max="335" width="13.83203125" bestFit="1" customWidth="1"/>
    <col min="336" max="336" width="24.83203125" bestFit="1" customWidth="1"/>
    <col min="337" max="337" width="29" bestFit="1" customWidth="1"/>
    <col min="338" max="339" width="24.83203125" bestFit="1" customWidth="1"/>
    <col min="340" max="340" width="13.83203125" bestFit="1" customWidth="1"/>
    <col min="341" max="341" width="24.83203125" bestFit="1" customWidth="1"/>
    <col min="342" max="342" width="13.83203125" bestFit="1" customWidth="1"/>
    <col min="343" max="343" width="24.83203125" bestFit="1" customWidth="1"/>
    <col min="344" max="344" width="14.5" bestFit="1" customWidth="1"/>
    <col min="345" max="345" width="24.83203125" bestFit="1" customWidth="1"/>
    <col min="346" max="346" width="13.83203125" bestFit="1" customWidth="1"/>
    <col min="347" max="347" width="24.83203125" bestFit="1" customWidth="1"/>
    <col min="348" max="348" width="14.6640625" bestFit="1" customWidth="1"/>
    <col min="349" max="349" width="24.83203125" bestFit="1" customWidth="1"/>
    <col min="350" max="350" width="12.83203125" bestFit="1" customWidth="1"/>
    <col min="351" max="351" width="24.83203125" bestFit="1" customWidth="1"/>
    <col min="352" max="352" width="13.83203125" bestFit="1" customWidth="1"/>
    <col min="353" max="353" width="24.83203125" bestFit="1" customWidth="1"/>
    <col min="354" max="354" width="13.83203125" bestFit="1" customWidth="1"/>
    <col min="355" max="355" width="24.83203125" bestFit="1" customWidth="1"/>
    <col min="356" max="356" width="13.83203125" bestFit="1" customWidth="1"/>
    <col min="357" max="357" width="24.83203125" bestFit="1" customWidth="1"/>
    <col min="358" max="358" width="13.83203125" bestFit="1" customWidth="1"/>
    <col min="359" max="359" width="23.83203125" bestFit="1" customWidth="1"/>
    <col min="360" max="360" width="14.6640625" bestFit="1" customWidth="1"/>
    <col min="361" max="361" width="24.83203125" bestFit="1" customWidth="1"/>
    <col min="362" max="362" width="14.5" bestFit="1" customWidth="1"/>
    <col min="363" max="363" width="24.83203125" bestFit="1" customWidth="1"/>
    <col min="364" max="364" width="14.6640625" bestFit="1" customWidth="1"/>
    <col min="365" max="365" width="24.83203125" bestFit="1" customWidth="1"/>
    <col min="366" max="366" width="13.83203125" bestFit="1" customWidth="1"/>
    <col min="367" max="367" width="24.83203125" bestFit="1" customWidth="1"/>
    <col min="368" max="368" width="13.83203125" bestFit="1" customWidth="1"/>
    <col min="369" max="369" width="24.83203125" bestFit="1" customWidth="1"/>
    <col min="370" max="370" width="13.83203125" bestFit="1" customWidth="1"/>
    <col min="371" max="371" width="24.83203125" bestFit="1" customWidth="1"/>
    <col min="372" max="372" width="13.83203125" bestFit="1" customWidth="1"/>
    <col min="373" max="373" width="24.83203125" bestFit="1" customWidth="1"/>
    <col min="374" max="374" width="14.6640625" bestFit="1" customWidth="1"/>
    <col min="375" max="375" width="23.83203125" bestFit="1" customWidth="1"/>
    <col min="376" max="376" width="14.6640625" bestFit="1" customWidth="1"/>
    <col min="377" max="377" width="24.83203125" bestFit="1" customWidth="1"/>
    <col min="378" max="378" width="14.5" bestFit="1" customWidth="1"/>
    <col min="379" max="379" width="24.83203125" bestFit="1" customWidth="1"/>
    <col min="380" max="380" width="13.83203125" bestFit="1" customWidth="1"/>
    <col min="381" max="381" width="24.83203125" bestFit="1" customWidth="1"/>
    <col min="382" max="382" width="13.83203125" bestFit="1" customWidth="1"/>
    <col min="383" max="383" width="24.83203125" bestFit="1" customWidth="1"/>
    <col min="384" max="384" width="14.5" bestFit="1" customWidth="1"/>
    <col min="385" max="385" width="24.83203125" bestFit="1" customWidth="1"/>
    <col min="386" max="386" width="12.83203125" bestFit="1" customWidth="1"/>
    <col min="387" max="387" width="24.83203125" bestFit="1" customWidth="1"/>
    <col min="388" max="388" width="13.83203125" bestFit="1" customWidth="1"/>
    <col min="389" max="389" width="24.83203125" bestFit="1" customWidth="1"/>
    <col min="390" max="390" width="29" bestFit="1" customWidth="1"/>
    <col min="391" max="392" width="24.83203125" bestFit="1" customWidth="1"/>
    <col min="393" max="393" width="13.83203125" bestFit="1" customWidth="1"/>
    <col min="394" max="394" width="24.83203125" bestFit="1" customWidth="1"/>
    <col min="395" max="395" width="13.83203125" bestFit="1" customWidth="1"/>
    <col min="396" max="396" width="24.83203125" bestFit="1" customWidth="1"/>
    <col min="397" max="397" width="13.83203125" bestFit="1" customWidth="1"/>
    <col min="398" max="398" width="24.83203125" bestFit="1" customWidth="1"/>
    <col min="399" max="399" width="14.5" bestFit="1" customWidth="1"/>
    <col min="400" max="400" width="24.83203125" bestFit="1" customWidth="1"/>
    <col min="401" max="401" width="13.83203125" bestFit="1" customWidth="1"/>
    <col min="402" max="402" width="24.83203125" bestFit="1" customWidth="1"/>
    <col min="403" max="403" width="13.83203125" bestFit="1" customWidth="1"/>
    <col min="404" max="404" width="23.83203125" bestFit="1" customWidth="1"/>
    <col min="405" max="405" width="13.83203125" bestFit="1" customWidth="1"/>
    <col min="406" max="406" width="24.83203125" bestFit="1" customWidth="1"/>
    <col min="407" max="407" width="13.83203125" bestFit="1" customWidth="1"/>
    <col min="408" max="408" width="24.83203125" bestFit="1" customWidth="1"/>
    <col min="409" max="409" width="14.5" bestFit="1" customWidth="1"/>
    <col min="410" max="410" width="24.83203125" bestFit="1" customWidth="1"/>
    <col min="411" max="411" width="13.83203125" bestFit="1" customWidth="1"/>
    <col min="412" max="412" width="24.83203125" bestFit="1" customWidth="1"/>
    <col min="413" max="413" width="13.83203125" bestFit="1" customWidth="1"/>
    <col min="414" max="414" width="24.83203125" bestFit="1" customWidth="1"/>
    <col min="415" max="415" width="13.83203125" bestFit="1" customWidth="1"/>
    <col min="416" max="416" width="24.83203125" bestFit="1" customWidth="1"/>
    <col min="417" max="417" width="13.83203125" bestFit="1" customWidth="1"/>
    <col min="418" max="418" width="24.83203125" bestFit="1" customWidth="1"/>
    <col min="419" max="419" width="13.83203125" bestFit="1" customWidth="1"/>
    <col min="420" max="420" width="24.83203125" bestFit="1" customWidth="1"/>
    <col min="421" max="421" width="13.83203125" bestFit="1" customWidth="1"/>
    <col min="422" max="422" width="24.83203125" bestFit="1" customWidth="1"/>
    <col min="423" max="423" width="13.83203125" bestFit="1" customWidth="1"/>
    <col min="424" max="424" width="24.83203125" bestFit="1" customWidth="1"/>
    <col min="425" max="425" width="13.83203125" bestFit="1" customWidth="1"/>
    <col min="426" max="426" width="24.83203125" bestFit="1" customWidth="1"/>
    <col min="427" max="427" width="13.83203125" bestFit="1" customWidth="1"/>
    <col min="428" max="428" width="24.83203125" bestFit="1" customWidth="1"/>
    <col min="429" max="429" width="13.83203125" bestFit="1" customWidth="1"/>
    <col min="430" max="430" width="24.83203125" bestFit="1" customWidth="1"/>
    <col min="431" max="431" width="13.83203125" bestFit="1" customWidth="1"/>
    <col min="432" max="432" width="24.83203125" bestFit="1" customWidth="1"/>
    <col min="433" max="433" width="14.6640625" bestFit="1" customWidth="1"/>
    <col min="434" max="434" width="24.83203125" bestFit="1" customWidth="1"/>
    <col min="435" max="435" width="13.83203125" bestFit="1" customWidth="1"/>
    <col min="436" max="436" width="24.83203125" bestFit="1" customWidth="1"/>
    <col min="437" max="437" width="13.83203125" bestFit="1" customWidth="1"/>
    <col min="438" max="438" width="24.83203125" bestFit="1" customWidth="1"/>
    <col min="439" max="439" width="14.5" bestFit="1" customWidth="1"/>
    <col min="440" max="440" width="24.83203125" bestFit="1" customWidth="1"/>
    <col min="441" max="441" width="13.83203125" bestFit="1" customWidth="1"/>
    <col min="442" max="442" width="22.83203125" bestFit="1" customWidth="1"/>
    <col min="443" max="443" width="14.6640625" bestFit="1" customWidth="1"/>
    <col min="444" max="444" width="24.83203125" bestFit="1" customWidth="1"/>
    <col min="445" max="445" width="13.83203125" bestFit="1" customWidth="1"/>
    <col min="446" max="446" width="24.83203125" bestFit="1" customWidth="1"/>
    <col min="447" max="447" width="13.83203125" bestFit="1" customWidth="1"/>
    <col min="448" max="448" width="24.83203125" bestFit="1" customWidth="1"/>
    <col min="449" max="449" width="14.6640625" bestFit="1" customWidth="1"/>
    <col min="450" max="450" width="22.83203125" bestFit="1" customWidth="1"/>
    <col min="451" max="451" width="13.83203125" bestFit="1" customWidth="1"/>
    <col min="452" max="452" width="24.83203125" bestFit="1" customWidth="1"/>
    <col min="453" max="453" width="13.83203125" bestFit="1" customWidth="1"/>
    <col min="454" max="454" width="24.83203125" bestFit="1" customWidth="1"/>
    <col min="455" max="455" width="13.83203125" bestFit="1" customWidth="1"/>
    <col min="456" max="456" width="24.83203125" bestFit="1" customWidth="1"/>
    <col min="457" max="457" width="14.5" bestFit="1" customWidth="1"/>
    <col min="458" max="458" width="24.83203125" bestFit="1" customWidth="1"/>
    <col min="459" max="459" width="13.83203125" bestFit="1" customWidth="1"/>
    <col min="460" max="460" width="23.83203125" bestFit="1" customWidth="1"/>
    <col min="461" max="461" width="13.83203125" bestFit="1" customWidth="1"/>
    <col min="462" max="462" width="24.83203125" bestFit="1" customWidth="1"/>
    <col min="463" max="463" width="14.5" bestFit="1" customWidth="1"/>
    <col min="464" max="464" width="24.83203125" bestFit="1" customWidth="1"/>
    <col min="465" max="465" width="13.83203125" bestFit="1" customWidth="1"/>
    <col min="466" max="466" width="24.83203125" bestFit="1" customWidth="1"/>
    <col min="467" max="467" width="14.6640625" bestFit="1" customWidth="1"/>
    <col min="468" max="468" width="24.83203125" bestFit="1" customWidth="1"/>
    <col min="469" max="469" width="13.83203125" bestFit="1" customWidth="1"/>
    <col min="470" max="470" width="24.83203125" bestFit="1" customWidth="1"/>
    <col min="471" max="471" width="13.83203125" bestFit="1" customWidth="1"/>
    <col min="472" max="472" width="24.83203125" bestFit="1" customWidth="1"/>
    <col min="473" max="473" width="13.83203125" bestFit="1" customWidth="1"/>
    <col min="474" max="474" width="24.83203125" bestFit="1" customWidth="1"/>
    <col min="475" max="475" width="13.83203125" bestFit="1" customWidth="1"/>
    <col min="476" max="476" width="24.83203125" bestFit="1" customWidth="1"/>
    <col min="477" max="477" width="14.6640625" bestFit="1" customWidth="1"/>
    <col min="478" max="478" width="24.83203125" bestFit="1" customWidth="1"/>
    <col min="479" max="479" width="14.6640625" bestFit="1" customWidth="1"/>
    <col min="480" max="480" width="24.83203125" bestFit="1" customWidth="1"/>
    <col min="481" max="481" width="13.83203125" bestFit="1" customWidth="1"/>
    <col min="482" max="482" width="24.83203125" bestFit="1" customWidth="1"/>
    <col min="483" max="483" width="14.5" bestFit="1" customWidth="1"/>
    <col min="484" max="484" width="24.83203125" bestFit="1" customWidth="1"/>
    <col min="485" max="485" width="13.83203125" bestFit="1" customWidth="1"/>
    <col min="486" max="486" width="24.83203125" bestFit="1" customWidth="1"/>
    <col min="487" max="487" width="13.83203125" bestFit="1" customWidth="1"/>
    <col min="488" max="488" width="24.83203125" bestFit="1" customWidth="1"/>
    <col min="489" max="489" width="13.83203125" bestFit="1" customWidth="1"/>
    <col min="490" max="490" width="24.83203125" bestFit="1" customWidth="1"/>
    <col min="491" max="491" width="14.6640625" bestFit="1" customWidth="1"/>
    <col min="492" max="492" width="24.83203125" bestFit="1" customWidth="1"/>
    <col min="493" max="493" width="13.83203125" bestFit="1" customWidth="1"/>
    <col min="494" max="494" width="23.83203125" bestFit="1" customWidth="1"/>
    <col min="495" max="495" width="14.5" bestFit="1" customWidth="1"/>
    <col min="496" max="496" width="24.83203125" bestFit="1" customWidth="1"/>
    <col min="497" max="497" width="13.83203125" bestFit="1" customWidth="1"/>
    <col min="498" max="498" width="24.83203125" bestFit="1" customWidth="1"/>
    <col min="499" max="499" width="13.83203125" bestFit="1" customWidth="1"/>
    <col min="500" max="500" width="24.83203125" bestFit="1" customWidth="1"/>
    <col min="501" max="501" width="13.83203125" bestFit="1" customWidth="1"/>
    <col min="502" max="502" width="24.83203125" bestFit="1" customWidth="1"/>
    <col min="503" max="503" width="13.83203125" bestFit="1" customWidth="1"/>
    <col min="504" max="504" width="24.83203125" bestFit="1" customWidth="1"/>
    <col min="505" max="505" width="14.5" bestFit="1" customWidth="1"/>
    <col min="506" max="506" width="24.83203125" bestFit="1" customWidth="1"/>
    <col min="507" max="507" width="14.6640625" bestFit="1" customWidth="1"/>
    <col min="508" max="508" width="24.83203125" bestFit="1" customWidth="1"/>
    <col min="509" max="509" width="14.6640625" bestFit="1" customWidth="1"/>
    <col min="510" max="510" width="24.83203125" bestFit="1" customWidth="1"/>
    <col min="511" max="511" width="13.83203125" bestFit="1" customWidth="1"/>
    <col min="512" max="512" width="24.83203125" bestFit="1" customWidth="1"/>
    <col min="513" max="513" width="14.5" bestFit="1" customWidth="1"/>
    <col min="514" max="514" width="24.83203125" bestFit="1" customWidth="1"/>
    <col min="515" max="515" width="13.83203125" bestFit="1" customWidth="1"/>
    <col min="516" max="516" width="24.83203125" bestFit="1" customWidth="1"/>
    <col min="517" max="517" width="13.83203125" bestFit="1" customWidth="1"/>
    <col min="518" max="518" width="24.83203125" bestFit="1" customWidth="1"/>
    <col min="519" max="519" width="13.83203125" bestFit="1" customWidth="1"/>
    <col min="520" max="520" width="24.83203125" bestFit="1" customWidth="1"/>
    <col min="521" max="521" width="13.83203125" bestFit="1" customWidth="1"/>
    <col min="522" max="522" width="24.83203125" bestFit="1" customWidth="1"/>
    <col min="523" max="523" width="13.83203125" bestFit="1" customWidth="1"/>
    <col min="524" max="524" width="24.83203125" bestFit="1" customWidth="1"/>
    <col min="525" max="525" width="13.83203125" bestFit="1" customWidth="1"/>
    <col min="526" max="526" width="24.83203125" bestFit="1" customWidth="1"/>
    <col min="527" max="527" width="14.5" bestFit="1" customWidth="1"/>
    <col min="528" max="528" width="24.83203125" bestFit="1" customWidth="1"/>
    <col min="529" max="529" width="13.83203125" bestFit="1" customWidth="1"/>
    <col min="530" max="530" width="24.83203125" bestFit="1" customWidth="1"/>
    <col min="531" max="531" width="13.83203125" bestFit="1" customWidth="1"/>
    <col min="532" max="532" width="24.83203125" bestFit="1" customWidth="1"/>
    <col min="533" max="533" width="13.83203125" bestFit="1" customWidth="1"/>
    <col min="534" max="534" width="24.83203125" bestFit="1" customWidth="1"/>
    <col min="535" max="535" width="12.83203125" bestFit="1" customWidth="1"/>
    <col min="536" max="536" width="24.83203125" bestFit="1" customWidth="1"/>
    <col min="537" max="537" width="13.83203125" bestFit="1" customWidth="1"/>
    <col min="538" max="538" width="24.83203125" bestFit="1" customWidth="1"/>
    <col min="539" max="539" width="13.83203125" bestFit="1" customWidth="1"/>
    <col min="540" max="540" width="24.83203125" bestFit="1" customWidth="1"/>
    <col min="541" max="541" width="14.5" bestFit="1" customWidth="1"/>
    <col min="542" max="542" width="24.83203125" bestFit="1" customWidth="1"/>
    <col min="543" max="543" width="14.5" bestFit="1" customWidth="1"/>
    <col min="544" max="544" width="24.83203125" bestFit="1" customWidth="1"/>
    <col min="545" max="545" width="13.83203125" bestFit="1" customWidth="1"/>
    <col min="546" max="546" width="24.83203125" bestFit="1" customWidth="1"/>
    <col min="547" max="547" width="12.83203125" bestFit="1" customWidth="1"/>
    <col min="548" max="548" width="24.83203125" bestFit="1" customWidth="1"/>
    <col min="549" max="549" width="13.83203125" bestFit="1" customWidth="1"/>
    <col min="550" max="550" width="23.83203125" bestFit="1" customWidth="1"/>
    <col min="551" max="551" width="13.83203125" bestFit="1" customWidth="1"/>
    <col min="552" max="552" width="24.83203125" bestFit="1" customWidth="1"/>
    <col min="553" max="553" width="13.83203125" bestFit="1" customWidth="1"/>
    <col min="554" max="554" width="24.83203125" bestFit="1" customWidth="1"/>
    <col min="555" max="555" width="13.83203125" bestFit="1" customWidth="1"/>
    <col min="556" max="556" width="24.83203125" bestFit="1" customWidth="1"/>
    <col min="557" max="557" width="13.83203125" bestFit="1" customWidth="1"/>
    <col min="558" max="558" width="24.83203125" bestFit="1" customWidth="1"/>
    <col min="559" max="559" width="13.83203125" bestFit="1" customWidth="1"/>
    <col min="560" max="560" width="23.83203125" bestFit="1" customWidth="1"/>
    <col min="561" max="561" width="14.6640625" bestFit="1" customWidth="1"/>
    <col min="562" max="562" width="24.83203125" bestFit="1" customWidth="1"/>
    <col min="563" max="563" width="13.83203125" bestFit="1" customWidth="1"/>
    <col min="564" max="564" width="24.83203125" bestFit="1" customWidth="1"/>
    <col min="565" max="565" width="14.5" bestFit="1" customWidth="1"/>
    <col min="566" max="566" width="24.83203125" bestFit="1" customWidth="1"/>
    <col min="567" max="567" width="12.83203125" bestFit="1" customWidth="1"/>
    <col min="568" max="568" width="23.83203125" bestFit="1" customWidth="1"/>
    <col min="569" max="569" width="14.6640625" bestFit="1" customWidth="1"/>
    <col min="570" max="570" width="24.83203125" bestFit="1" customWidth="1"/>
    <col min="571" max="571" width="13.83203125" bestFit="1" customWidth="1"/>
    <col min="572" max="572" width="23.83203125" bestFit="1" customWidth="1"/>
    <col min="573" max="573" width="13.83203125" bestFit="1" customWidth="1"/>
    <col min="574" max="574" width="23.83203125" bestFit="1" customWidth="1"/>
    <col min="575" max="575" width="13.83203125" bestFit="1" customWidth="1"/>
    <col min="576" max="576" width="24.83203125" bestFit="1" customWidth="1"/>
    <col min="577" max="577" width="13.83203125" bestFit="1" customWidth="1"/>
    <col min="578" max="578" width="24.83203125" bestFit="1" customWidth="1"/>
    <col min="579" max="579" width="12.83203125" bestFit="1" customWidth="1"/>
    <col min="580" max="580" width="24.83203125" bestFit="1" customWidth="1"/>
    <col min="581" max="581" width="13.83203125" bestFit="1" customWidth="1"/>
    <col min="582" max="582" width="23.83203125" bestFit="1" customWidth="1"/>
    <col min="583" max="583" width="13.83203125" bestFit="1" customWidth="1"/>
    <col min="584" max="584" width="24.83203125" bestFit="1" customWidth="1"/>
    <col min="585" max="585" width="13.83203125" bestFit="1" customWidth="1"/>
    <col min="586" max="586" width="24.83203125" bestFit="1" customWidth="1"/>
    <col min="587" max="587" width="13.83203125" bestFit="1" customWidth="1"/>
    <col min="588" max="588" width="24.83203125" bestFit="1" customWidth="1"/>
    <col min="589" max="589" width="14.6640625" bestFit="1" customWidth="1"/>
    <col min="590" max="590" width="24.83203125" bestFit="1" customWidth="1"/>
    <col min="591" max="591" width="13.83203125" bestFit="1" customWidth="1"/>
    <col min="592" max="592" width="24.83203125" bestFit="1" customWidth="1"/>
    <col min="593" max="593" width="13.83203125" bestFit="1" customWidth="1"/>
    <col min="594" max="594" width="24.83203125" bestFit="1" customWidth="1"/>
    <col min="595" max="595" width="13.83203125" bestFit="1" customWidth="1"/>
    <col min="596" max="596" width="24.83203125" bestFit="1" customWidth="1"/>
    <col min="597" max="597" width="14.6640625" bestFit="1" customWidth="1"/>
    <col min="598" max="598" width="23.83203125" bestFit="1" customWidth="1"/>
    <col min="599" max="599" width="13.83203125" bestFit="1" customWidth="1"/>
    <col min="600" max="600" width="24.83203125" bestFit="1" customWidth="1"/>
    <col min="601" max="601" width="13.83203125" bestFit="1" customWidth="1"/>
    <col min="602" max="602" width="24.83203125" bestFit="1" customWidth="1"/>
    <col min="603" max="603" width="14.5" bestFit="1" customWidth="1"/>
    <col min="604" max="604" width="24.83203125" bestFit="1" customWidth="1"/>
    <col min="605" max="605" width="14.6640625" bestFit="1" customWidth="1"/>
    <col min="606" max="606" width="24.83203125" bestFit="1" customWidth="1"/>
    <col min="607" max="607" width="12.83203125" bestFit="1" customWidth="1"/>
    <col min="608" max="608" width="24.83203125" bestFit="1" customWidth="1"/>
    <col min="609" max="609" width="13.83203125" bestFit="1" customWidth="1"/>
    <col min="610" max="610" width="24.83203125" bestFit="1" customWidth="1"/>
    <col min="611" max="611" width="13.83203125" bestFit="1" customWidth="1"/>
    <col min="612" max="612" width="24.83203125" bestFit="1" customWidth="1"/>
    <col min="613" max="613" width="13.83203125" bestFit="1" customWidth="1"/>
    <col min="614" max="614" width="24.83203125" bestFit="1" customWidth="1"/>
    <col min="615" max="615" width="13.83203125" bestFit="1" customWidth="1"/>
    <col min="616" max="616" width="24.83203125" bestFit="1" customWidth="1"/>
    <col min="617" max="617" width="13.83203125" bestFit="1" customWidth="1"/>
    <col min="618" max="618" width="23.83203125" bestFit="1" customWidth="1"/>
    <col min="619" max="619" width="13.83203125" bestFit="1" customWidth="1"/>
    <col min="620" max="620" width="24.83203125" bestFit="1" customWidth="1"/>
    <col min="621" max="621" width="11.83203125" bestFit="1" customWidth="1"/>
    <col min="622" max="622" width="24.83203125" bestFit="1" customWidth="1"/>
    <col min="623" max="623" width="12.83203125" bestFit="1" customWidth="1"/>
    <col min="624" max="624" width="24.83203125" bestFit="1" customWidth="1"/>
    <col min="625" max="625" width="13.83203125" bestFit="1" customWidth="1"/>
    <col min="626" max="626" width="24.83203125" bestFit="1" customWidth="1"/>
    <col min="627" max="627" width="13.83203125" bestFit="1" customWidth="1"/>
    <col min="628" max="628" width="24.83203125" bestFit="1" customWidth="1"/>
    <col min="629" max="629" width="13.83203125" bestFit="1" customWidth="1"/>
    <col min="630" max="630" width="24.83203125" bestFit="1" customWidth="1"/>
    <col min="631" max="631" width="13.83203125" bestFit="1" customWidth="1"/>
    <col min="632" max="632" width="24.83203125" bestFit="1" customWidth="1"/>
    <col min="633" max="633" width="13.83203125" bestFit="1" customWidth="1"/>
    <col min="634" max="634" width="24.83203125" bestFit="1" customWidth="1"/>
    <col min="635" max="635" width="13.83203125" bestFit="1" customWidth="1"/>
    <col min="636" max="636" width="24.83203125" bestFit="1" customWidth="1"/>
    <col min="637" max="637" width="13.83203125" bestFit="1" customWidth="1"/>
    <col min="638" max="638" width="24.83203125" bestFit="1" customWidth="1"/>
    <col min="639" max="639" width="13.83203125" bestFit="1" customWidth="1"/>
    <col min="640" max="640" width="24.83203125" bestFit="1" customWidth="1"/>
    <col min="641" max="641" width="13.83203125" bestFit="1" customWidth="1"/>
    <col min="642" max="642" width="24.83203125" bestFit="1" customWidth="1"/>
    <col min="643" max="643" width="13.83203125" bestFit="1" customWidth="1"/>
    <col min="644" max="644" width="24.83203125" bestFit="1" customWidth="1"/>
    <col min="645" max="645" width="13.83203125" bestFit="1" customWidth="1"/>
    <col min="646" max="646" width="24.83203125" bestFit="1" customWidth="1"/>
    <col min="647" max="647" width="8.33203125" bestFit="1" customWidth="1"/>
    <col min="648" max="648" width="4.83203125" bestFit="1" customWidth="1"/>
    <col min="649" max="649" width="30.5" bestFit="1" customWidth="1"/>
    <col min="650" max="650" width="14.5" bestFit="1" customWidth="1"/>
    <col min="651" max="651" width="14.6640625" bestFit="1" customWidth="1"/>
    <col min="652" max="652" width="4.33203125" bestFit="1" customWidth="1"/>
    <col min="653" max="653" width="29" bestFit="1" customWidth="1"/>
    <col min="654" max="654" width="32" bestFit="1" customWidth="1"/>
    <col min="655" max="655" width="36.1640625" bestFit="1" customWidth="1"/>
    <col min="656" max="656" width="24.83203125" bestFit="1" customWidth="1"/>
    <col min="657" max="657" width="19.5" bestFit="1" customWidth="1"/>
    <col min="658" max="658" width="21.83203125" bestFit="1" customWidth="1"/>
    <col min="659" max="659" width="3.5" bestFit="1" customWidth="1"/>
    <col min="660" max="660" width="13.5" bestFit="1" customWidth="1"/>
    <col min="661" max="661" width="12" bestFit="1" customWidth="1"/>
    <col min="662" max="662" width="12.83203125" bestFit="1" customWidth="1"/>
    <col min="663" max="663" width="5.5" bestFit="1" customWidth="1"/>
    <col min="664" max="664" width="12.6640625" bestFit="1" customWidth="1"/>
    <col min="665" max="665" width="15.5" bestFit="1" customWidth="1"/>
  </cols>
  <sheetData>
    <row r="1" spans="1:22" s="57" customFormat="1" ht="47">
      <c r="A1" s="146" t="s">
        <v>759</v>
      </c>
    </row>
    <row r="2" spans="1:22" s="5" customFormat="1">
      <c r="A2" s="5" t="s">
        <v>920</v>
      </c>
    </row>
    <row r="3" spans="1:22" s="304" customFormat="1"/>
    <row r="4" spans="1:22">
      <c r="A4" s="4" t="s">
        <v>79</v>
      </c>
      <c r="B4" s="300" t="s">
        <v>887</v>
      </c>
    </row>
    <row r="5" spans="1:22">
      <c r="A5" s="4" t="s">
        <v>81</v>
      </c>
      <c r="B5" s="300" t="s">
        <v>8</v>
      </c>
    </row>
    <row r="7" spans="1:22" s="8" customFormat="1" ht="30">
      <c r="A7" s="10" t="s">
        <v>885</v>
      </c>
      <c r="B7" s="11" t="s">
        <v>866</v>
      </c>
    </row>
    <row r="8" spans="1:22">
      <c r="A8" s="8" t="s">
        <v>2</v>
      </c>
      <c r="B8" s="218">
        <v>2675.6136835190218</v>
      </c>
      <c r="Q8" s="7"/>
      <c r="R8" s="218">
        <f>B8</f>
        <v>2675.6136835190218</v>
      </c>
      <c r="T8" s="7" t="s">
        <v>136</v>
      </c>
      <c r="U8" s="226">
        <f>SUMIF(Q$8:Q$17,$T8,$R$8:$R$17)</f>
        <v>0</v>
      </c>
      <c r="V8" s="224" t="e">
        <f>U8/SUM($U$8:$U$10)</f>
        <v>#DIV/0!</v>
      </c>
    </row>
    <row r="9" spans="1:22">
      <c r="A9" s="8" t="s">
        <v>3</v>
      </c>
      <c r="B9" s="218">
        <v>775.73076651661336</v>
      </c>
      <c r="Q9" s="7"/>
      <c r="R9" s="218">
        <f t="shared" ref="R9:R17" si="0">B9</f>
        <v>775.73076651661336</v>
      </c>
      <c r="T9" s="7" t="s">
        <v>810</v>
      </c>
      <c r="U9" s="226">
        <f>SUMIF(Q$8:Q$17,$T9,$R$8:$R$17)</f>
        <v>0</v>
      </c>
      <c r="V9" s="224" t="e">
        <f>U9/SUM($U$8:$U$10)</f>
        <v>#DIV/0!</v>
      </c>
    </row>
    <row r="10" spans="1:22">
      <c r="A10" s="8" t="s">
        <v>4</v>
      </c>
      <c r="B10" s="218">
        <v>737.61293190966092</v>
      </c>
      <c r="Q10" s="7"/>
      <c r="R10" s="218">
        <f t="shared" si="0"/>
        <v>737.61293190966092</v>
      </c>
      <c r="T10" s="7" t="s">
        <v>811</v>
      </c>
      <c r="U10" s="226">
        <f>SUMIF(Q$8:Q$17,$T10,$R$8:$R$17)</f>
        <v>0</v>
      </c>
      <c r="V10" s="224" t="e">
        <f>U10/SUM($U$8:$U$10)</f>
        <v>#DIV/0!</v>
      </c>
    </row>
    <row r="11" spans="1:22">
      <c r="A11" s="8" t="s">
        <v>164</v>
      </c>
      <c r="B11" s="218">
        <v>737.22205153391326</v>
      </c>
      <c r="Q11" s="7"/>
      <c r="R11" s="218">
        <f t="shared" si="0"/>
        <v>737.22205153391326</v>
      </c>
    </row>
    <row r="12" spans="1:22">
      <c r="A12" s="8" t="s">
        <v>12</v>
      </c>
      <c r="B12" s="218">
        <v>563.24168949195735</v>
      </c>
      <c r="Q12" s="7"/>
      <c r="R12" s="218">
        <f t="shared" si="0"/>
        <v>563.24168949195735</v>
      </c>
    </row>
    <row r="13" spans="1:22">
      <c r="A13" s="8" t="s">
        <v>5</v>
      </c>
      <c r="B13" s="218">
        <v>517.62715302604727</v>
      </c>
      <c r="Q13" s="7"/>
      <c r="R13" s="218">
        <f t="shared" si="0"/>
        <v>517.62715302604727</v>
      </c>
    </row>
    <row r="14" spans="1:22">
      <c r="A14" s="8" t="s">
        <v>89</v>
      </c>
      <c r="B14" s="218">
        <v>257.72710287755194</v>
      </c>
      <c r="Q14" s="7"/>
      <c r="R14" s="218">
        <f t="shared" si="0"/>
        <v>257.72710287755194</v>
      </c>
    </row>
    <row r="15" spans="1:22">
      <c r="A15" s="8" t="s">
        <v>84</v>
      </c>
      <c r="B15" s="218">
        <v>41.37550855442322</v>
      </c>
      <c r="E15" s="7"/>
      <c r="Q15" s="7"/>
      <c r="R15" s="218">
        <f t="shared" si="0"/>
        <v>41.37550855442322</v>
      </c>
    </row>
    <row r="16" spans="1:22">
      <c r="A16" s="8" t="s">
        <v>721</v>
      </c>
      <c r="B16" s="218">
        <v>37.094178603935482</v>
      </c>
      <c r="Q16" s="7"/>
      <c r="R16" s="218">
        <f t="shared" si="0"/>
        <v>37.094178603935482</v>
      </c>
    </row>
    <row r="17" spans="1:27">
      <c r="A17" s="8" t="s">
        <v>88</v>
      </c>
      <c r="B17" s="218">
        <v>8.9922130422211133</v>
      </c>
      <c r="Q17" s="7"/>
      <c r="R17" s="218">
        <f t="shared" si="0"/>
        <v>8.9922130422211133</v>
      </c>
    </row>
    <row r="18" spans="1:27">
      <c r="A18" s="8" t="s">
        <v>886</v>
      </c>
      <c r="B18" s="218">
        <v>6352.237279075347</v>
      </c>
    </row>
    <row r="22" spans="1:27" s="5" customFormat="1">
      <c r="A22" s="5" t="s">
        <v>921</v>
      </c>
    </row>
    <row r="23" spans="1:27" s="304" customFormat="1"/>
    <row r="24" spans="1:27" s="304" customFormat="1">
      <c r="A24" s="4" t="s">
        <v>79</v>
      </c>
      <c r="B24" s="300" t="s">
        <v>887</v>
      </c>
      <c r="W24"/>
      <c r="X24"/>
    </row>
    <row r="25" spans="1:27">
      <c r="A25" s="4" t="s">
        <v>694</v>
      </c>
      <c r="B25" s="300" t="s">
        <v>8</v>
      </c>
      <c r="W25" s="4" t="s">
        <v>79</v>
      </c>
      <c r="X25" s="300" t="s">
        <v>887</v>
      </c>
    </row>
    <row r="26" spans="1:27">
      <c r="A26" s="4" t="s">
        <v>81</v>
      </c>
      <c r="B26" s="300" t="s">
        <v>8</v>
      </c>
      <c r="W26" s="4" t="s">
        <v>694</v>
      </c>
      <c r="X26" s="300" t="s">
        <v>8</v>
      </c>
    </row>
    <row r="27" spans="1:27">
      <c r="A27" s="4" t="s">
        <v>87</v>
      </c>
      <c r="B27" s="300" t="s">
        <v>887</v>
      </c>
      <c r="S27" s="300"/>
      <c r="T27" s="8"/>
      <c r="W27" s="4" t="s">
        <v>81</v>
      </c>
      <c r="X27" s="300" t="s">
        <v>8</v>
      </c>
    </row>
    <row r="28" spans="1:27">
      <c r="R28" s="8" t="s">
        <v>806</v>
      </c>
      <c r="S28" s="302">
        <v>12606</v>
      </c>
      <c r="T28" s="7" t="s">
        <v>807</v>
      </c>
      <c r="W28" s="300"/>
      <c r="X28" s="300"/>
    </row>
    <row r="29" spans="1:27">
      <c r="A29" s="4" t="s">
        <v>159</v>
      </c>
      <c r="C29" s="7"/>
      <c r="R29" s="7" t="s">
        <v>808</v>
      </c>
      <c r="S29" s="227">
        <f>SUM(S31:S36)</f>
        <v>6352.2372790753416</v>
      </c>
      <c r="T29">
        <f>S29/S28</f>
        <v>0.50390586062790266</v>
      </c>
      <c r="X29" s="4" t="s">
        <v>888</v>
      </c>
    </row>
    <row r="30" spans="1:27">
      <c r="A30" s="8" t="s">
        <v>702</v>
      </c>
      <c r="B30" s="218">
        <v>2011.3673459083866</v>
      </c>
      <c r="C30" s="224"/>
      <c r="R30" s="7" t="s">
        <v>809</v>
      </c>
      <c r="S30" s="227">
        <f>S28-S29</f>
        <v>6253.7627209246584</v>
      </c>
      <c r="W30" s="4" t="s">
        <v>159</v>
      </c>
      <c r="X30" s="300" t="s">
        <v>118</v>
      </c>
      <c r="Y30" s="300" t="s">
        <v>119</v>
      </c>
      <c r="Z30" s="300" t="s">
        <v>886</v>
      </c>
    </row>
    <row r="31" spans="1:27">
      <c r="A31" s="8" t="s">
        <v>0</v>
      </c>
      <c r="B31" s="218">
        <v>3386.885238298541</v>
      </c>
      <c r="C31" s="224"/>
      <c r="D31" s="3"/>
      <c r="R31" t="str">
        <f t="shared" ref="R31:S36" si="1">A30</f>
        <v>Process heating</v>
      </c>
      <c r="S31" s="226">
        <f t="shared" si="1"/>
        <v>2011.3673459083866</v>
      </c>
      <c r="W31" s="8" t="s">
        <v>702</v>
      </c>
      <c r="X31" s="218">
        <v>1830.0059034823782</v>
      </c>
      <c r="Y31" s="218">
        <v>181.36144242600832</v>
      </c>
      <c r="Z31" s="218">
        <v>2011.3673459083866</v>
      </c>
      <c r="AA31" s="224">
        <f>X31/Z31</f>
        <v>0.90983176554250922</v>
      </c>
    </row>
    <row r="32" spans="1:27">
      <c r="A32" s="8" t="s">
        <v>701</v>
      </c>
      <c r="B32" s="218">
        <v>521.09245140564519</v>
      </c>
      <c r="C32" s="224"/>
      <c r="D32" s="3"/>
      <c r="R32" s="7" t="str">
        <f t="shared" si="1"/>
        <v>Space heating</v>
      </c>
      <c r="S32" s="226">
        <f>B31</f>
        <v>3386.885238298541</v>
      </c>
      <c r="W32" s="8" t="s">
        <v>0</v>
      </c>
      <c r="X32" s="218">
        <v>3097.7100436145288</v>
      </c>
      <c r="Y32" s="218">
        <v>289.17519468401184</v>
      </c>
      <c r="Z32" s="218">
        <v>3386.8852382985406</v>
      </c>
      <c r="AA32" s="224">
        <f t="shared" ref="AA32:AA37" si="2">X32/Z32</f>
        <v>0.91461913400133865</v>
      </c>
    </row>
    <row r="33" spans="1:27">
      <c r="A33" s="8" t="s">
        <v>703</v>
      </c>
      <c r="B33" s="218">
        <v>190.94633270718109</v>
      </c>
      <c r="C33" s="224"/>
      <c r="D33" s="3"/>
      <c r="R33" s="7" t="str">
        <f t="shared" si="1"/>
        <v>Hot water</v>
      </c>
      <c r="S33" s="226">
        <f>B32</f>
        <v>521.09245140564519</v>
      </c>
      <c r="W33" s="8" t="s">
        <v>701</v>
      </c>
      <c r="X33" s="218">
        <v>470.686942988108</v>
      </c>
      <c r="Y33" s="218">
        <v>50.405508417537128</v>
      </c>
      <c r="Z33" s="218">
        <v>521.09245140564508</v>
      </c>
      <c r="AA33" s="224">
        <f t="shared" si="2"/>
        <v>0.90326954788623703</v>
      </c>
    </row>
    <row r="34" spans="1:27">
      <c r="A34" s="8" t="s">
        <v>1</v>
      </c>
      <c r="B34" s="218">
        <v>155.38443924074556</v>
      </c>
      <c r="C34" s="224"/>
      <c r="D34" s="3"/>
      <c r="R34" s="7" t="str">
        <f t="shared" si="1"/>
        <v>Other heating</v>
      </c>
      <c r="S34" s="226">
        <f t="shared" si="1"/>
        <v>190.94633270718109</v>
      </c>
      <c r="W34" s="8" t="s">
        <v>703</v>
      </c>
      <c r="X34" s="218">
        <v>154.58067557298841</v>
      </c>
      <c r="Y34" s="218">
        <v>36.365657134192695</v>
      </c>
      <c r="Z34" s="218">
        <v>190.94633270718111</v>
      </c>
      <c r="AA34" s="224">
        <f t="shared" si="2"/>
        <v>0.80955037670212837</v>
      </c>
    </row>
    <row r="35" spans="1:27">
      <c r="A35" s="8" t="s">
        <v>70</v>
      </c>
      <c r="B35" s="218">
        <v>86.561471514842196</v>
      </c>
      <c r="C35" s="224"/>
      <c r="D35" s="3"/>
      <c r="R35" s="7" t="str">
        <f t="shared" si="1"/>
        <v>Process cooling</v>
      </c>
      <c r="S35" s="226">
        <f>B34</f>
        <v>155.38443924074556</v>
      </c>
      <c r="W35" s="8" t="s">
        <v>1</v>
      </c>
      <c r="X35" s="218">
        <v>142.31016325418585</v>
      </c>
      <c r="Y35" s="218">
        <v>13.074275986559702</v>
      </c>
      <c r="Z35" s="218">
        <v>155.38443924074556</v>
      </c>
      <c r="AA35" s="224">
        <f t="shared" si="2"/>
        <v>0.91585852450577099</v>
      </c>
    </row>
    <row r="36" spans="1:27">
      <c r="D36" s="3"/>
      <c r="R36" s="7" t="str">
        <f t="shared" si="1"/>
        <v>Space cooling</v>
      </c>
      <c r="S36" s="226">
        <f>B35</f>
        <v>86.561471514842196</v>
      </c>
      <c r="W36" s="8" t="s">
        <v>70</v>
      </c>
      <c r="X36" s="218">
        <v>68.994782244277914</v>
      </c>
      <c r="Y36" s="218">
        <v>17.566689270564282</v>
      </c>
      <c r="Z36" s="218">
        <v>86.561471514842196</v>
      </c>
      <c r="AA36" s="224">
        <f t="shared" si="2"/>
        <v>0.79706110625034576</v>
      </c>
    </row>
    <row r="37" spans="1:27">
      <c r="B37" s="9"/>
      <c r="W37" s="8" t="s">
        <v>903</v>
      </c>
      <c r="X37" s="218">
        <f>SUM(X31:X36)</f>
        <v>5764.2885111564674</v>
      </c>
      <c r="Y37" s="218">
        <f>SUM(Y31:Y36)</f>
        <v>587.94876791887395</v>
      </c>
      <c r="Z37" s="218">
        <f>SUM(Z31:Z36)</f>
        <v>6352.2372790753407</v>
      </c>
      <c r="AA37" s="224">
        <f t="shared" si="2"/>
        <v>0.90744225347884711</v>
      </c>
    </row>
    <row r="43" spans="1:27" s="5" customFormat="1">
      <c r="A43" s="5" t="s">
        <v>716</v>
      </c>
    </row>
    <row r="44" spans="1:27">
      <c r="A44" s="4" t="s">
        <v>79</v>
      </c>
      <c r="B44" s="300" t="s">
        <v>887</v>
      </c>
    </row>
    <row r="45" spans="1:27">
      <c r="A45" s="4" t="s">
        <v>694</v>
      </c>
      <c r="B45" s="300" t="s">
        <v>8</v>
      </c>
    </row>
    <row r="47" spans="1:27">
      <c r="B47" s="4" t="s">
        <v>712</v>
      </c>
    </row>
    <row r="48" spans="1:27" ht="45">
      <c r="A48" s="4" t="s">
        <v>885</v>
      </c>
      <c r="B48" s="214" t="s">
        <v>703</v>
      </c>
      <c r="C48" s="214" t="s">
        <v>701</v>
      </c>
      <c r="D48" s="214" t="s">
        <v>1</v>
      </c>
      <c r="E48" s="214" t="s">
        <v>702</v>
      </c>
      <c r="F48" s="300" t="s">
        <v>70</v>
      </c>
      <c r="G48" s="300" t="s">
        <v>0</v>
      </c>
    </row>
    <row r="49" spans="1:10">
      <c r="A49" s="8" t="s">
        <v>82</v>
      </c>
      <c r="B49" s="228"/>
      <c r="C49" s="228"/>
      <c r="D49" s="228">
        <v>83.058231568208626</v>
      </c>
      <c r="E49" s="228">
        <v>1951.6331260134675</v>
      </c>
      <c r="F49" s="218">
        <v>15.589582663933891</v>
      </c>
      <c r="G49" s="218">
        <v>338.0147748734172</v>
      </c>
      <c r="I49" s="224"/>
      <c r="J49" s="224"/>
    </row>
    <row r="50" spans="1:10">
      <c r="A50" s="8" t="s">
        <v>7</v>
      </c>
      <c r="B50" s="228">
        <v>190.94633270718109</v>
      </c>
      <c r="C50" s="228">
        <v>437.5122315913552</v>
      </c>
      <c r="D50" s="228"/>
      <c r="E50" s="228"/>
      <c r="F50" s="218">
        <v>26.044358533356526</v>
      </c>
      <c r="G50" s="218">
        <v>2190.7352778285344</v>
      </c>
      <c r="I50" s="224"/>
    </row>
    <row r="51" spans="1:10">
      <c r="A51" s="8" t="s">
        <v>713</v>
      </c>
      <c r="B51" s="228"/>
      <c r="C51" s="228">
        <v>83.58021981428989</v>
      </c>
      <c r="D51" s="228">
        <v>72.326207672536896</v>
      </c>
      <c r="E51" s="228">
        <v>59.734219894919057</v>
      </c>
      <c r="F51" s="218">
        <v>44.927530317551778</v>
      </c>
      <c r="G51" s="218">
        <v>858.13518559658974</v>
      </c>
      <c r="I51" s="224"/>
    </row>
    <row r="52" spans="1:10">
      <c r="A52" s="8" t="s">
        <v>886</v>
      </c>
      <c r="B52" s="228">
        <v>190.94633270718109</v>
      </c>
      <c r="C52" s="228">
        <v>521.09245140564508</v>
      </c>
      <c r="D52" s="228">
        <v>155.38443924074551</v>
      </c>
      <c r="E52" s="228">
        <v>2011.3673459083866</v>
      </c>
      <c r="F52" s="218">
        <v>86.561471514842196</v>
      </c>
      <c r="G52" s="218">
        <v>3386.8852382985415</v>
      </c>
    </row>
    <row r="67" spans="1:5" s="7" customFormat="1"/>
    <row r="68" spans="1:5" s="7" customFormat="1"/>
    <row r="69" spans="1:5" s="7" customFormat="1"/>
    <row r="70" spans="1:5" s="7" customFormat="1"/>
    <row r="71" spans="1:5">
      <c r="A71" s="8"/>
    </row>
    <row r="72" spans="1:5">
      <c r="A72" s="4" t="s">
        <v>79</v>
      </c>
      <c r="B72" s="300" t="s">
        <v>887</v>
      </c>
    </row>
    <row r="73" spans="1:5">
      <c r="A73" s="4" t="s">
        <v>694</v>
      </c>
      <c r="B73" s="300" t="s">
        <v>8</v>
      </c>
    </row>
    <row r="75" spans="1:5">
      <c r="B75" s="4" t="s">
        <v>888</v>
      </c>
    </row>
    <row r="76" spans="1:5">
      <c r="A76" s="4" t="s">
        <v>712</v>
      </c>
      <c r="B76" s="177" t="s">
        <v>82</v>
      </c>
      <c r="C76" s="177" t="s">
        <v>7</v>
      </c>
      <c r="D76" s="177" t="s">
        <v>713</v>
      </c>
      <c r="E76" s="177" t="s">
        <v>886</v>
      </c>
    </row>
    <row r="77" spans="1:5">
      <c r="A77" s="8" t="s">
        <v>702</v>
      </c>
      <c r="B77" s="228">
        <v>1951.6331260134675</v>
      </c>
      <c r="C77" s="228"/>
      <c r="D77" s="228">
        <v>59.734219894919057</v>
      </c>
      <c r="E77" s="228">
        <v>2011.3673459083866</v>
      </c>
    </row>
    <row r="78" spans="1:5">
      <c r="A78" s="8" t="s">
        <v>1</v>
      </c>
      <c r="B78" s="228">
        <v>83.058231568208626</v>
      </c>
      <c r="C78" s="228"/>
      <c r="D78" s="228">
        <v>72.326207672536896</v>
      </c>
      <c r="E78" s="228">
        <v>155.38443924074551</v>
      </c>
    </row>
    <row r="79" spans="1:5">
      <c r="A79" s="8" t="s">
        <v>701</v>
      </c>
      <c r="B79" s="228"/>
      <c r="C79" s="228">
        <v>437.5122315913552</v>
      </c>
      <c r="D79" s="228">
        <v>83.58021981428989</v>
      </c>
      <c r="E79" s="228">
        <v>521.09245140564508</v>
      </c>
    </row>
    <row r="80" spans="1:5">
      <c r="A80" s="8" t="s">
        <v>703</v>
      </c>
      <c r="B80" s="228"/>
      <c r="C80" s="228">
        <v>190.94633270718109</v>
      </c>
      <c r="D80" s="228"/>
      <c r="E80" s="228">
        <v>190.94633270718109</v>
      </c>
    </row>
    <row r="81" spans="1:5">
      <c r="A81" s="8" t="s">
        <v>0</v>
      </c>
      <c r="B81" s="228">
        <v>338.0147748734172</v>
      </c>
      <c r="C81" s="228">
        <v>2190.7352778285344</v>
      </c>
      <c r="D81" s="228">
        <v>858.13518559658974</v>
      </c>
      <c r="E81" s="228">
        <v>3386.8852382985415</v>
      </c>
    </row>
    <row r="82" spans="1:5">
      <c r="A82" s="8" t="s">
        <v>70</v>
      </c>
      <c r="B82" s="228">
        <v>15.589582663933891</v>
      </c>
      <c r="C82" s="228">
        <v>26.044358533356526</v>
      </c>
      <c r="D82" s="228">
        <v>44.927530317551778</v>
      </c>
      <c r="E82" s="228">
        <v>86.561471514842196</v>
      </c>
    </row>
    <row r="97" spans="1:12" s="7" customFormat="1"/>
    <row r="98" spans="1:12" s="7" customFormat="1"/>
    <row r="102" spans="1:12" s="5" customFormat="1">
      <c r="A102" s="5" t="s">
        <v>715</v>
      </c>
    </row>
    <row r="103" spans="1:12">
      <c r="A103" s="4" t="s">
        <v>79</v>
      </c>
      <c r="B103" s="300" t="s">
        <v>887</v>
      </c>
    </row>
    <row r="105" spans="1:12">
      <c r="A105" s="4" t="s">
        <v>866</v>
      </c>
      <c r="B105" s="4" t="s">
        <v>888</v>
      </c>
    </row>
    <row r="106" spans="1:12">
      <c r="A106" s="4" t="s">
        <v>885</v>
      </c>
      <c r="B106" s="177" t="s">
        <v>4</v>
      </c>
      <c r="C106" s="177" t="s">
        <v>5</v>
      </c>
      <c r="D106" s="177" t="s">
        <v>12</v>
      </c>
      <c r="E106" s="177" t="s">
        <v>164</v>
      </c>
      <c r="F106" s="177" t="s">
        <v>2</v>
      </c>
      <c r="G106" s="177" t="s">
        <v>898</v>
      </c>
      <c r="H106" s="177" t="s">
        <v>3</v>
      </c>
      <c r="I106" s="177" t="s">
        <v>89</v>
      </c>
      <c r="J106" s="177" t="s">
        <v>88</v>
      </c>
      <c r="K106" s="177" t="s">
        <v>84</v>
      </c>
      <c r="L106" s="177" t="s">
        <v>886</v>
      </c>
    </row>
    <row r="107" spans="1:12">
      <c r="A107" s="8" t="s">
        <v>82</v>
      </c>
      <c r="B107" s="228">
        <v>219.68960096640086</v>
      </c>
      <c r="C107" s="228">
        <v>399.11679270918944</v>
      </c>
      <c r="D107" s="228">
        <v>193.02829936491881</v>
      </c>
      <c r="E107" s="228">
        <v>173.5234910999539</v>
      </c>
      <c r="F107" s="228">
        <v>939.17935846585726</v>
      </c>
      <c r="G107" s="228">
        <v>0</v>
      </c>
      <c r="H107" s="228">
        <v>196.22071216814504</v>
      </c>
      <c r="I107" s="228">
        <v>257.727102877552</v>
      </c>
      <c r="J107" s="228">
        <v>8.9922130422211133</v>
      </c>
      <c r="K107" s="228">
        <v>0.81814442479305527</v>
      </c>
      <c r="L107" s="228">
        <v>2388.2957151190312</v>
      </c>
    </row>
    <row r="108" spans="1:12">
      <c r="A108" s="8" t="s">
        <v>7</v>
      </c>
      <c r="B108" s="228">
        <v>462.53433544912366</v>
      </c>
      <c r="C108" s="228">
        <v>107.45309492960452</v>
      </c>
      <c r="D108" s="228">
        <v>253.88309376294791</v>
      </c>
      <c r="E108" s="228">
        <v>354.30749476166767</v>
      </c>
      <c r="F108" s="228">
        <v>1217.7499185802371</v>
      </c>
      <c r="G108" s="228">
        <v>27.810374014685923</v>
      </c>
      <c r="H108" s="228">
        <v>401.43981577936609</v>
      </c>
      <c r="I108" s="228">
        <v>0</v>
      </c>
      <c r="J108" s="228">
        <v>0</v>
      </c>
      <c r="K108" s="228">
        <v>20.060073382794265</v>
      </c>
      <c r="L108" s="228">
        <v>2845.2382006604266</v>
      </c>
    </row>
    <row r="109" spans="1:12">
      <c r="A109" s="8" t="s">
        <v>713</v>
      </c>
      <c r="B109" s="228">
        <v>55.388995494136374</v>
      </c>
      <c r="C109" s="228">
        <v>11.057265387253207</v>
      </c>
      <c r="D109" s="228">
        <v>116.33029636409078</v>
      </c>
      <c r="E109" s="228">
        <v>209.39106567229146</v>
      </c>
      <c r="F109" s="228">
        <v>518.68440647292766</v>
      </c>
      <c r="G109" s="228">
        <v>9.2838045892495487</v>
      </c>
      <c r="H109" s="228">
        <v>178.07023856910246</v>
      </c>
      <c r="I109" s="228">
        <v>0</v>
      </c>
      <c r="J109" s="228">
        <v>0</v>
      </c>
      <c r="K109" s="228">
        <v>20.497290746835894</v>
      </c>
      <c r="L109" s="228">
        <v>1118.7033632958874</v>
      </c>
    </row>
    <row r="110" spans="1:12">
      <c r="A110" s="8" t="s">
        <v>886</v>
      </c>
      <c r="B110" s="215">
        <v>737.61293190966092</v>
      </c>
      <c r="C110" s="215">
        <v>517.62715302604715</v>
      </c>
      <c r="D110" s="215">
        <v>563.24168949195757</v>
      </c>
      <c r="E110" s="215">
        <v>737.22205153391303</v>
      </c>
      <c r="F110" s="215">
        <v>2675.6136835190218</v>
      </c>
      <c r="G110" s="215">
        <v>37.094178603935475</v>
      </c>
      <c r="H110" s="215">
        <v>775.73076651661358</v>
      </c>
      <c r="I110" s="215">
        <v>257.727102877552</v>
      </c>
      <c r="J110" s="215">
        <v>8.9922130422211133</v>
      </c>
      <c r="K110" s="215">
        <v>41.375508554423213</v>
      </c>
      <c r="L110" s="215">
        <v>6352.2372790753452</v>
      </c>
    </row>
    <row r="120" s="7" customFormat="1"/>
    <row r="121" s="7" customFormat="1"/>
    <row r="122" s="7" customFormat="1"/>
    <row r="131" spans="1:5">
      <c r="A131" s="4" t="s">
        <v>79</v>
      </c>
      <c r="B131" s="300" t="s">
        <v>887</v>
      </c>
    </row>
    <row r="133" spans="1:5">
      <c r="A133" s="4" t="s">
        <v>866</v>
      </c>
      <c r="B133" s="4" t="s">
        <v>888</v>
      </c>
    </row>
    <row r="134" spans="1:5">
      <c r="A134" s="4" t="s">
        <v>885</v>
      </c>
      <c r="B134" s="177" t="s">
        <v>82</v>
      </c>
      <c r="C134" s="177" t="s">
        <v>7</v>
      </c>
      <c r="D134" s="177" t="s">
        <v>713</v>
      </c>
      <c r="E134" s="177" t="s">
        <v>886</v>
      </c>
    </row>
    <row r="135" spans="1:5">
      <c r="A135" s="8" t="s">
        <v>4</v>
      </c>
      <c r="B135" s="228">
        <v>219.68960096640086</v>
      </c>
      <c r="C135" s="228">
        <v>462.53433544912366</v>
      </c>
      <c r="D135" s="228">
        <v>55.388995494136374</v>
      </c>
      <c r="E135" s="228">
        <v>737.61293190966092</v>
      </c>
    </row>
    <row r="136" spans="1:5">
      <c r="A136" s="8" t="s">
        <v>5</v>
      </c>
      <c r="B136" s="228">
        <v>399.11679270918944</v>
      </c>
      <c r="C136" s="228">
        <v>107.45309492960452</v>
      </c>
      <c r="D136" s="228">
        <v>11.057265387253207</v>
      </c>
      <c r="E136" s="228">
        <v>517.62715302604715</v>
      </c>
    </row>
    <row r="137" spans="1:5">
      <c r="A137" s="8" t="s">
        <v>12</v>
      </c>
      <c r="B137" s="228">
        <v>193.02829936491881</v>
      </c>
      <c r="C137" s="228">
        <v>253.88309376294791</v>
      </c>
      <c r="D137" s="228">
        <v>116.33029636409078</v>
      </c>
      <c r="E137" s="228">
        <v>563.24168949195757</v>
      </c>
    </row>
    <row r="138" spans="1:5">
      <c r="A138" s="8" t="s">
        <v>164</v>
      </c>
      <c r="B138" s="228">
        <v>173.5234910999539</v>
      </c>
      <c r="C138" s="228">
        <v>354.30749476166767</v>
      </c>
      <c r="D138" s="228">
        <v>209.39106567229146</v>
      </c>
      <c r="E138" s="228">
        <v>737.22205153391303</v>
      </c>
    </row>
    <row r="139" spans="1:5">
      <c r="A139" s="8" t="s">
        <v>2</v>
      </c>
      <c r="B139" s="228">
        <v>939.17935846585726</v>
      </c>
      <c r="C139" s="228">
        <v>1217.7499185802371</v>
      </c>
      <c r="D139" s="228">
        <v>518.68440647292766</v>
      </c>
      <c r="E139" s="228">
        <v>2675.6136835190218</v>
      </c>
    </row>
    <row r="140" spans="1:5">
      <c r="A140" s="8" t="s">
        <v>898</v>
      </c>
      <c r="B140" s="228">
        <v>0</v>
      </c>
      <c r="C140" s="228">
        <v>27.810374014685923</v>
      </c>
      <c r="D140" s="228">
        <v>9.2838045892495487</v>
      </c>
      <c r="E140" s="228">
        <v>37.094178603935475</v>
      </c>
    </row>
    <row r="141" spans="1:5">
      <c r="A141" s="8" t="s">
        <v>3</v>
      </c>
      <c r="B141" s="228">
        <v>196.22071216814504</v>
      </c>
      <c r="C141" s="228">
        <v>401.43981577936609</v>
      </c>
      <c r="D141" s="228">
        <v>178.07023856910246</v>
      </c>
      <c r="E141" s="228">
        <v>775.73076651661358</v>
      </c>
    </row>
    <row r="142" spans="1:5">
      <c r="A142" s="8" t="s">
        <v>89</v>
      </c>
      <c r="B142" s="228">
        <v>257.727102877552</v>
      </c>
      <c r="C142" s="228">
        <v>0</v>
      </c>
      <c r="D142" s="228">
        <v>0</v>
      </c>
      <c r="E142" s="228">
        <v>257.727102877552</v>
      </c>
    </row>
    <row r="143" spans="1:5">
      <c r="A143" s="8" t="s">
        <v>88</v>
      </c>
      <c r="B143" s="228">
        <v>8.9922130422211133</v>
      </c>
      <c r="C143" s="228">
        <v>0</v>
      </c>
      <c r="D143" s="228">
        <v>0</v>
      </c>
      <c r="E143" s="228">
        <v>8.9922130422211133</v>
      </c>
    </row>
    <row r="144" spans="1:5">
      <c r="A144" s="8" t="s">
        <v>84</v>
      </c>
      <c r="B144" s="228">
        <v>0.81814442479305527</v>
      </c>
      <c r="C144" s="228">
        <v>20.060073382794265</v>
      </c>
      <c r="D144" s="228">
        <v>20.497290746835894</v>
      </c>
      <c r="E144" s="228">
        <v>41.375508554423213</v>
      </c>
    </row>
    <row r="145" spans="1:5">
      <c r="A145" s="8" t="s">
        <v>886</v>
      </c>
      <c r="B145" s="215">
        <v>2388.2957151190312</v>
      </c>
      <c r="C145" s="215">
        <v>2845.2382006604266</v>
      </c>
      <c r="D145" s="215">
        <v>1118.7033632958874</v>
      </c>
      <c r="E145" s="215">
        <v>6352.237279075347</v>
      </c>
    </row>
    <row r="151" spans="1:5" s="7" customFormat="1"/>
    <row r="152" spans="1:5" s="7" customFormat="1"/>
    <row r="153" spans="1:5" s="7" customFormat="1"/>
    <row r="167" spans="1:6" s="7" customFormat="1"/>
    <row r="168" spans="1:6" s="5" customFormat="1">
      <c r="A168" s="5" t="s">
        <v>714</v>
      </c>
    </row>
    <row r="169" spans="1:6">
      <c r="A169" s="4" t="s">
        <v>694</v>
      </c>
      <c r="B169" s="300" t="s">
        <v>8</v>
      </c>
    </row>
    <row r="171" spans="1:6">
      <c r="A171" s="4" t="s">
        <v>866</v>
      </c>
      <c r="B171" s="4" t="s">
        <v>888</v>
      </c>
    </row>
    <row r="172" spans="1:6">
      <c r="A172" s="4" t="s">
        <v>885</v>
      </c>
      <c r="B172" s="177" t="s">
        <v>82</v>
      </c>
      <c r="C172" s="177" t="s">
        <v>7</v>
      </c>
      <c r="D172" s="177" t="s">
        <v>713</v>
      </c>
      <c r="E172" s="177" t="s">
        <v>8</v>
      </c>
      <c r="F172" s="177" t="s">
        <v>886</v>
      </c>
    </row>
    <row r="173" spans="1:6">
      <c r="A173" s="8" t="s">
        <v>33</v>
      </c>
      <c r="B173" s="228">
        <v>511.69502680826122</v>
      </c>
      <c r="C173" s="228">
        <v>580.59238895352894</v>
      </c>
      <c r="D173" s="228">
        <v>291.61598744118805</v>
      </c>
      <c r="E173" s="228">
        <v>1383.9034032029783</v>
      </c>
      <c r="F173" s="228">
        <v>2767.8068064059566</v>
      </c>
    </row>
    <row r="174" spans="1:6">
      <c r="A174" s="8" t="s">
        <v>31</v>
      </c>
      <c r="B174" s="228">
        <v>222.36302355068301</v>
      </c>
      <c r="C174" s="228">
        <v>385.4863549386294</v>
      </c>
      <c r="D174" s="228">
        <v>150.23556041669852</v>
      </c>
      <c r="E174" s="228">
        <v>758.08493890601085</v>
      </c>
      <c r="F174" s="228">
        <v>1516.1698778120217</v>
      </c>
    </row>
    <row r="175" spans="1:6">
      <c r="A175" s="8" t="s">
        <v>41</v>
      </c>
      <c r="B175" s="228">
        <v>246.64297186421308</v>
      </c>
      <c r="C175" s="228">
        <v>363.76201001774717</v>
      </c>
      <c r="D175" s="228">
        <v>125.06237453524814</v>
      </c>
      <c r="E175" s="228">
        <v>735.46735641720841</v>
      </c>
      <c r="F175" s="228">
        <v>1470.9347128344168</v>
      </c>
    </row>
    <row r="176" spans="1:6">
      <c r="A176" s="8" t="s">
        <v>66</v>
      </c>
      <c r="B176" s="228">
        <v>200.55843479595367</v>
      </c>
      <c r="C176" s="228">
        <v>355.81807360159183</v>
      </c>
      <c r="D176" s="228">
        <v>116.7442142520497</v>
      </c>
      <c r="E176" s="228">
        <v>673.12072264959522</v>
      </c>
      <c r="F176" s="228">
        <v>1346.2414452991904</v>
      </c>
    </row>
    <row r="177" spans="1:6">
      <c r="A177" s="8" t="s">
        <v>53</v>
      </c>
      <c r="B177" s="228">
        <v>143.0022561856166</v>
      </c>
      <c r="C177" s="228">
        <v>204.6636049473112</v>
      </c>
      <c r="D177" s="228">
        <v>55.140510701390369</v>
      </c>
      <c r="E177" s="228">
        <v>402.80637183431816</v>
      </c>
      <c r="F177" s="228">
        <v>805.61274366863631</v>
      </c>
    </row>
    <row r="178" spans="1:6">
      <c r="A178" s="8" t="s">
        <v>62</v>
      </c>
      <c r="B178" s="228">
        <v>185.7922389201272</v>
      </c>
      <c r="C178" s="228">
        <v>133.55755148665003</v>
      </c>
      <c r="D178" s="228">
        <v>63.870071635991962</v>
      </c>
      <c r="E178" s="228">
        <v>383.21986204276925</v>
      </c>
      <c r="F178" s="228">
        <v>766.4397240855385</v>
      </c>
    </row>
    <row r="179" spans="1:6">
      <c r="A179" s="8" t="s">
        <v>51</v>
      </c>
      <c r="B179" s="228">
        <v>133.99466788721929</v>
      </c>
      <c r="C179" s="228">
        <v>100.23886114158032</v>
      </c>
      <c r="D179" s="228">
        <v>49.439433863997323</v>
      </c>
      <c r="E179" s="228">
        <v>283.67296289279693</v>
      </c>
      <c r="F179" s="228">
        <v>567.34592578559386</v>
      </c>
    </row>
    <row r="180" spans="1:6">
      <c r="A180" s="8" t="s">
        <v>15</v>
      </c>
      <c r="B180" s="228">
        <v>94.059698467667772</v>
      </c>
      <c r="C180" s="228">
        <v>83.93183809686488</v>
      </c>
      <c r="D180" s="228">
        <v>36.412840520602586</v>
      </c>
      <c r="E180" s="228">
        <v>214.40437708513525</v>
      </c>
      <c r="F180" s="228">
        <v>428.8087541702705</v>
      </c>
    </row>
    <row r="181" spans="1:6">
      <c r="A181" s="8" t="s">
        <v>64</v>
      </c>
      <c r="B181" s="228">
        <v>87.376028923140012</v>
      </c>
      <c r="C181" s="228">
        <v>57.651664768989178</v>
      </c>
      <c r="D181" s="228">
        <v>33.269621436071823</v>
      </c>
      <c r="E181" s="228">
        <v>178.29731512820101</v>
      </c>
      <c r="F181" s="228">
        <v>356.59463025640201</v>
      </c>
    </row>
    <row r="182" spans="1:6">
      <c r="A182" s="8" t="s">
        <v>29</v>
      </c>
      <c r="B182" s="228">
        <v>94.385493647137437</v>
      </c>
      <c r="C182" s="228">
        <v>52.77899847026103</v>
      </c>
      <c r="D182" s="228">
        <v>22.779129352419538</v>
      </c>
      <c r="E182" s="228">
        <v>169.943621469818</v>
      </c>
      <c r="F182" s="228">
        <v>339.88724293963605</v>
      </c>
    </row>
    <row r="183" spans="1:6">
      <c r="A183" s="8" t="s">
        <v>13</v>
      </c>
      <c r="B183" s="228">
        <v>82.224336890939156</v>
      </c>
      <c r="C183" s="228">
        <v>57.859622759279254</v>
      </c>
      <c r="D183" s="228">
        <v>24.883213774873418</v>
      </c>
      <c r="E183" s="228">
        <v>164.9671734250918</v>
      </c>
      <c r="F183" s="228">
        <v>329.9343468501836</v>
      </c>
    </row>
    <row r="184" spans="1:6">
      <c r="A184" s="8" t="s">
        <v>57</v>
      </c>
      <c r="B184" s="228">
        <v>67.995125694526337</v>
      </c>
      <c r="C184" s="228">
        <v>75.63936707582161</v>
      </c>
      <c r="D184" s="228">
        <v>16.291221260512831</v>
      </c>
      <c r="E184" s="228">
        <v>159.92571403086077</v>
      </c>
      <c r="F184" s="228">
        <v>319.85142806172155</v>
      </c>
    </row>
    <row r="185" spans="1:6">
      <c r="A185" s="8" t="s">
        <v>23</v>
      </c>
      <c r="B185" s="228">
        <v>70.727857209074472</v>
      </c>
      <c r="C185" s="228">
        <v>64.435737081100172</v>
      </c>
      <c r="D185" s="228">
        <v>21.878301692257068</v>
      </c>
      <c r="E185" s="228">
        <v>157.04189598243173</v>
      </c>
      <c r="F185" s="228">
        <v>314.08379196486339</v>
      </c>
    </row>
    <row r="186" spans="1:6">
      <c r="A186" s="8" t="s">
        <v>37</v>
      </c>
      <c r="B186" s="228">
        <v>24.499803201224157</v>
      </c>
      <c r="C186" s="228">
        <v>53.312486130556223</v>
      </c>
      <c r="D186" s="228">
        <v>21.620506757471546</v>
      </c>
      <c r="E186" s="228">
        <v>99.432796089251923</v>
      </c>
      <c r="F186" s="228">
        <v>198.86559217850385</v>
      </c>
    </row>
    <row r="187" spans="1:6">
      <c r="A187" s="8" t="s">
        <v>35</v>
      </c>
      <c r="B187" s="228">
        <v>23.797289971044165</v>
      </c>
      <c r="C187" s="228">
        <v>51.902288603395185</v>
      </c>
      <c r="D187" s="228">
        <v>10.270692850568409</v>
      </c>
      <c r="E187" s="228">
        <v>85.970271425007752</v>
      </c>
      <c r="F187" s="228">
        <v>171.9405428500155</v>
      </c>
    </row>
    <row r="188" spans="1:6">
      <c r="A188" s="8" t="s">
        <v>902</v>
      </c>
      <c r="B188" s="228">
        <v>45.115050920847196</v>
      </c>
      <c r="C188" s="228">
        <v>24.088030285915579</v>
      </c>
      <c r="D188" s="228">
        <v>10.570635096275486</v>
      </c>
      <c r="E188" s="228">
        <v>79.773716303038256</v>
      </c>
      <c r="F188" s="228">
        <v>159.54743260607651</v>
      </c>
    </row>
    <row r="189" spans="1:6">
      <c r="A189" s="8" t="s">
        <v>55</v>
      </c>
      <c r="B189" s="228">
        <v>42.623202712481394</v>
      </c>
      <c r="C189" s="228">
        <v>25.226314558355817</v>
      </c>
      <c r="D189" s="228">
        <v>9.7835694621196563</v>
      </c>
      <c r="E189" s="228">
        <v>77.633086732956869</v>
      </c>
      <c r="F189" s="228">
        <v>155.26617346591374</v>
      </c>
    </row>
    <row r="190" spans="1:6">
      <c r="A190" s="8" t="s">
        <v>25</v>
      </c>
      <c r="B190" s="228">
        <v>19.510452151008344</v>
      </c>
      <c r="C190" s="228">
        <v>42.564656489125731</v>
      </c>
      <c r="D190" s="228">
        <v>15.217835953454628</v>
      </c>
      <c r="E190" s="228">
        <v>77.2929445935887</v>
      </c>
      <c r="F190" s="228">
        <v>154.5858891871774</v>
      </c>
    </row>
    <row r="191" spans="1:6">
      <c r="A191" s="8" t="s">
        <v>39</v>
      </c>
      <c r="B191" s="228">
        <v>17.647584194686655</v>
      </c>
      <c r="C191" s="228">
        <v>28.190595962804061</v>
      </c>
      <c r="D191" s="228">
        <v>11.023752047145313</v>
      </c>
      <c r="E191" s="228">
        <v>56.861932204636027</v>
      </c>
      <c r="F191" s="228">
        <v>113.72386440927205</v>
      </c>
    </row>
    <row r="192" spans="1:6">
      <c r="A192" s="8" t="s">
        <v>17</v>
      </c>
      <c r="B192" s="228">
        <v>23.906647328483597</v>
      </c>
      <c r="C192" s="228">
        <v>19.734037200982076</v>
      </c>
      <c r="D192" s="228">
        <v>6.2755977261207461</v>
      </c>
      <c r="E192" s="228">
        <v>49.916282255586424</v>
      </c>
      <c r="F192" s="228">
        <v>99.832564511172848</v>
      </c>
    </row>
    <row r="193" spans="1:6">
      <c r="A193" s="8" t="s">
        <v>19</v>
      </c>
      <c r="B193" s="228">
        <v>10.592146875869997</v>
      </c>
      <c r="C193" s="228">
        <v>25.070150780802447</v>
      </c>
      <c r="D193" s="228">
        <v>4.5041340268797772</v>
      </c>
      <c r="E193" s="228">
        <v>40.166431683552219</v>
      </c>
      <c r="F193" s="228">
        <v>80.332863367104437</v>
      </c>
    </row>
    <row r="194" spans="1:6">
      <c r="A194" s="8" t="s">
        <v>45</v>
      </c>
      <c r="B194" s="228">
        <v>9.474331884314168</v>
      </c>
      <c r="C194" s="228">
        <v>13.225894632405449</v>
      </c>
      <c r="D194" s="228">
        <v>4.4685594457662594</v>
      </c>
      <c r="E194" s="228">
        <v>27.168785962485874</v>
      </c>
      <c r="F194" s="228">
        <v>54.337571924971755</v>
      </c>
    </row>
    <row r="195" spans="1:6">
      <c r="A195" s="8" t="s">
        <v>43</v>
      </c>
      <c r="B195" s="228">
        <v>8.9516743823077771</v>
      </c>
      <c r="C195" s="228">
        <v>13.242406042612769</v>
      </c>
      <c r="D195" s="228">
        <v>4.8147560659997231</v>
      </c>
      <c r="E195" s="228">
        <v>27.008836490920267</v>
      </c>
      <c r="F195" s="228">
        <v>54.017672981840533</v>
      </c>
    </row>
    <row r="196" spans="1:6">
      <c r="A196" s="8" t="s">
        <v>60</v>
      </c>
      <c r="B196" s="228">
        <v>8.9761294417108264</v>
      </c>
      <c r="C196" s="228">
        <v>12.118806938994908</v>
      </c>
      <c r="D196" s="228">
        <v>3.4030153718743561</v>
      </c>
      <c r="E196" s="228">
        <v>24.497951752580089</v>
      </c>
      <c r="F196" s="228">
        <v>48.995903505160179</v>
      </c>
    </row>
    <row r="197" spans="1:6">
      <c r="A197" s="8" t="s">
        <v>27</v>
      </c>
      <c r="B197" s="228">
        <v>4.788055678498889</v>
      </c>
      <c r="C197" s="228">
        <v>8.985919209260393</v>
      </c>
      <c r="D197" s="228">
        <v>3.0690228167322586</v>
      </c>
      <c r="E197" s="228">
        <v>16.842997704491541</v>
      </c>
      <c r="F197" s="228">
        <v>33.685995408983082</v>
      </c>
    </row>
    <row r="198" spans="1:6">
      <c r="A198" s="8" t="s">
        <v>47</v>
      </c>
      <c r="B198" s="228">
        <v>6.015853624106386</v>
      </c>
      <c r="C198" s="228">
        <v>5.6927563915235995</v>
      </c>
      <c r="D198" s="228">
        <v>3.5349466582795448</v>
      </c>
      <c r="E198" s="228">
        <v>15.243556673909529</v>
      </c>
      <c r="F198" s="228">
        <v>30.487113347819061</v>
      </c>
    </row>
    <row r="199" spans="1:6">
      <c r="A199" s="8" t="s">
        <v>21</v>
      </c>
      <c r="B199" s="228">
        <v>1.4819898598058343</v>
      </c>
      <c r="C199" s="228">
        <v>4.61719259717366</v>
      </c>
      <c r="D199" s="228">
        <v>1.5715584138047294</v>
      </c>
      <c r="E199" s="228">
        <v>7.6707408707842237</v>
      </c>
      <c r="F199" s="228">
        <v>15.341481741568447</v>
      </c>
    </row>
    <row r="200" spans="1:6">
      <c r="A200" s="8" t="s">
        <v>49</v>
      </c>
      <c r="B200" s="228">
        <v>9.8342048078611161E-2</v>
      </c>
      <c r="C200" s="228">
        <v>0.85059149716400739</v>
      </c>
      <c r="D200" s="228">
        <v>0.95229972009356167</v>
      </c>
      <c r="E200" s="228">
        <v>1.9012332653361801</v>
      </c>
      <c r="F200" s="228">
        <v>3.8024665306723602</v>
      </c>
    </row>
    <row r="201" spans="1:6">
      <c r="A201" s="8" t="s">
        <v>886</v>
      </c>
      <c r="B201" s="215">
        <v>2388.2957151190271</v>
      </c>
      <c r="C201" s="215">
        <v>2845.2382006604271</v>
      </c>
      <c r="D201" s="215">
        <v>1118.7033632958874</v>
      </c>
      <c r="E201" s="215">
        <v>6352.2372790753416</v>
      </c>
      <c r="F201" s="215">
        <v>12704.474558150683</v>
      </c>
    </row>
    <row r="210" s="7" customFormat="1"/>
    <row r="211" s="7" customFormat="1"/>
    <row r="212" s="7" customFormat="1"/>
    <row r="213" s="7" customFormat="1"/>
    <row r="220" s="7" customFormat="1"/>
    <row r="221" s="7" customFormat="1"/>
    <row r="222" s="7" customFormat="1"/>
    <row r="226" spans="1:7" s="5" customFormat="1">
      <c r="A226" s="5" t="s">
        <v>718</v>
      </c>
    </row>
    <row r="227" spans="1:7">
      <c r="A227" s="4" t="s">
        <v>694</v>
      </c>
      <c r="B227" s="300" t="s">
        <v>8</v>
      </c>
    </row>
    <row r="228" spans="1:7">
      <c r="A228" s="4" t="s">
        <v>81</v>
      </c>
      <c r="B228" s="300" t="s">
        <v>8</v>
      </c>
    </row>
    <row r="230" spans="1:7">
      <c r="B230" s="4" t="s">
        <v>712</v>
      </c>
    </row>
    <row r="231" spans="1:7" ht="60">
      <c r="A231" s="4" t="s">
        <v>885</v>
      </c>
      <c r="B231" s="300" t="s">
        <v>0</v>
      </c>
      <c r="C231" s="214" t="s">
        <v>701</v>
      </c>
      <c r="D231" s="214" t="s">
        <v>702</v>
      </c>
      <c r="E231" s="214" t="s">
        <v>703</v>
      </c>
      <c r="F231" s="214" t="s">
        <v>1</v>
      </c>
      <c r="G231" s="300" t="s">
        <v>70</v>
      </c>
    </row>
    <row r="232" spans="1:7">
      <c r="A232" s="8" t="s">
        <v>13</v>
      </c>
      <c r="B232" s="228">
        <v>82.203642955929226</v>
      </c>
      <c r="C232" s="228">
        <v>9.9396092709640733</v>
      </c>
      <c r="D232" s="228">
        <v>66.741369648205094</v>
      </c>
      <c r="E232" s="228">
        <v>2.2162018661347123</v>
      </c>
      <c r="F232" s="228">
        <v>3.3343880245666844</v>
      </c>
      <c r="G232" s="228">
        <v>0.53196165929204908</v>
      </c>
    </row>
    <row r="233" spans="1:7">
      <c r="A233" s="8" t="s">
        <v>15</v>
      </c>
      <c r="B233" s="228">
        <v>109.59774149296867</v>
      </c>
      <c r="C233" s="228">
        <v>12.375241658599712</v>
      </c>
      <c r="D233" s="228">
        <v>79.995182766794429</v>
      </c>
      <c r="E233" s="228">
        <v>4.8517183299650037</v>
      </c>
      <c r="F233" s="228">
        <v>7.0434339002838957</v>
      </c>
      <c r="G233" s="228">
        <v>0.54105893652353654</v>
      </c>
    </row>
    <row r="234" spans="1:7">
      <c r="A234" s="8" t="s">
        <v>17</v>
      </c>
      <c r="B234" s="228">
        <v>24.282600313431701</v>
      </c>
      <c r="C234" s="228">
        <v>3.7657843055432854</v>
      </c>
      <c r="D234" s="228">
        <v>18.557324776694649</v>
      </c>
      <c r="E234" s="228">
        <v>1.4457495191952883</v>
      </c>
      <c r="F234" s="228">
        <v>0.91724531153539135</v>
      </c>
      <c r="G234" s="228">
        <v>0.94757802918610512</v>
      </c>
    </row>
    <row r="235" spans="1:7">
      <c r="A235" s="8" t="s">
        <v>19</v>
      </c>
      <c r="B235" s="228">
        <v>23.421934264812243</v>
      </c>
      <c r="C235" s="228">
        <v>3.1118266756535129</v>
      </c>
      <c r="D235" s="228">
        <v>10.573192738859508</v>
      </c>
      <c r="E235" s="228">
        <v>1.9184350733301005</v>
      </c>
      <c r="F235" s="228">
        <v>0.76516156530939705</v>
      </c>
      <c r="G235" s="228">
        <v>0.3758813655874601</v>
      </c>
    </row>
    <row r="236" spans="1:7">
      <c r="A236" s="8" t="s">
        <v>21</v>
      </c>
      <c r="B236" s="228">
        <v>1.6029391602366052</v>
      </c>
      <c r="C236" s="228">
        <v>1.22668836514053</v>
      </c>
      <c r="D236" s="228">
        <v>1.4196133733821172</v>
      </c>
      <c r="E236" s="228">
        <v>0.55714014781689125</v>
      </c>
      <c r="F236" s="228">
        <v>0.20918922038390081</v>
      </c>
      <c r="G236" s="228">
        <v>2.6551706038241791</v>
      </c>
    </row>
    <row r="237" spans="1:7">
      <c r="A237" s="8" t="s">
        <v>23</v>
      </c>
      <c r="B237" s="228">
        <v>80.787372182272094</v>
      </c>
      <c r="C237" s="228">
        <v>11.217349403079091</v>
      </c>
      <c r="D237" s="228">
        <v>56.451726676044672</v>
      </c>
      <c r="E237" s="228">
        <v>5.2127799999835869</v>
      </c>
      <c r="F237" s="228">
        <v>2.8991593414400505</v>
      </c>
      <c r="G237" s="228">
        <v>0.47350837961221559</v>
      </c>
    </row>
    <row r="238" spans="1:7">
      <c r="A238" s="8" t="s">
        <v>25</v>
      </c>
      <c r="B238" s="228">
        <v>47.799263994997126</v>
      </c>
      <c r="C238" s="228">
        <v>8.5103926918503952</v>
      </c>
      <c r="D238" s="228">
        <v>16.654979764990941</v>
      </c>
      <c r="E238" s="228">
        <v>1.2790494251727047</v>
      </c>
      <c r="F238" s="228">
        <v>2.9506153953558396</v>
      </c>
      <c r="G238" s="228">
        <v>9.864332122169707E-2</v>
      </c>
    </row>
    <row r="239" spans="1:7">
      <c r="A239" s="8" t="s">
        <v>27</v>
      </c>
      <c r="B239" s="228">
        <v>11.043625982925874</v>
      </c>
      <c r="C239" s="228">
        <v>0.94216790024599595</v>
      </c>
      <c r="D239" s="228">
        <v>3.942828206348981</v>
      </c>
      <c r="E239" s="228">
        <v>0.65563648192287938</v>
      </c>
      <c r="F239" s="228">
        <v>0.23956326536982037</v>
      </c>
      <c r="G239" s="228">
        <v>1.9175867677989747E-2</v>
      </c>
    </row>
    <row r="240" spans="1:7">
      <c r="A240" s="8" t="s">
        <v>29</v>
      </c>
      <c r="B240" s="228">
        <v>88.479718410630738</v>
      </c>
      <c r="C240" s="228">
        <v>4.8933115891516668</v>
      </c>
      <c r="D240" s="228">
        <v>70.778911108831366</v>
      </c>
      <c r="E240" s="228">
        <v>2.2607907099615914</v>
      </c>
      <c r="F240" s="228">
        <v>3.2392320668295858</v>
      </c>
      <c r="G240" s="228">
        <v>0.29165758441304757</v>
      </c>
    </row>
    <row r="241" spans="1:7">
      <c r="A241" s="8" t="s">
        <v>31</v>
      </c>
      <c r="B241" s="228">
        <v>470.50236538971183</v>
      </c>
      <c r="C241" s="228">
        <v>45.750754369984193</v>
      </c>
      <c r="D241" s="228">
        <v>184.78047248875177</v>
      </c>
      <c r="E241" s="228">
        <v>27.91388751598906</v>
      </c>
      <c r="F241" s="228">
        <v>22.886714267917277</v>
      </c>
      <c r="G241" s="228">
        <v>6.2507448736568669</v>
      </c>
    </row>
    <row r="242" spans="1:7">
      <c r="A242" s="8" t="s">
        <v>33</v>
      </c>
      <c r="B242" s="228">
        <v>756.51974434433009</v>
      </c>
      <c r="C242" s="228">
        <v>124.20574373976821</v>
      </c>
      <c r="D242" s="228">
        <v>440.73012249260614</v>
      </c>
      <c r="E242" s="228">
        <v>24.518727331803593</v>
      </c>
      <c r="F242" s="228">
        <v>35.403892192926406</v>
      </c>
      <c r="G242" s="228">
        <v>2.5251731015437802</v>
      </c>
    </row>
    <row r="243" spans="1:7">
      <c r="A243" s="8" t="s">
        <v>35</v>
      </c>
      <c r="B243" s="228">
        <v>36.617883560705465</v>
      </c>
      <c r="C243" s="228">
        <v>8.029172148158068</v>
      </c>
      <c r="D243" s="228">
        <v>19.044499389809626</v>
      </c>
      <c r="E243" s="228">
        <v>11.574938977045397</v>
      </c>
      <c r="F243" s="228">
        <v>1.7038972554557257</v>
      </c>
      <c r="G243" s="228">
        <v>8.9998800938334789</v>
      </c>
    </row>
    <row r="244" spans="1:7">
      <c r="A244" s="8" t="s">
        <v>37</v>
      </c>
      <c r="B244" s="228">
        <v>68.449597165074664</v>
      </c>
      <c r="C244" s="228">
        <v>6.6958318273403457</v>
      </c>
      <c r="D244" s="228">
        <v>20.426779466244117</v>
      </c>
      <c r="E244" s="228">
        <v>2.2316618674036568</v>
      </c>
      <c r="F244" s="228">
        <v>1.1520037703543335</v>
      </c>
      <c r="G244" s="228">
        <v>0.47692199283480563</v>
      </c>
    </row>
    <row r="245" spans="1:7">
      <c r="A245" s="8" t="s">
        <v>39</v>
      </c>
      <c r="B245" s="228">
        <v>34.681351604131855</v>
      </c>
      <c r="C245" s="228">
        <v>5.0059945157986121</v>
      </c>
      <c r="D245" s="228">
        <v>13.82196234332841</v>
      </c>
      <c r="E245" s="228">
        <v>1.5681389962698828</v>
      </c>
      <c r="F245" s="228">
        <v>1.7450898120968834</v>
      </c>
      <c r="G245" s="228">
        <v>3.9394933010381911E-2</v>
      </c>
    </row>
    <row r="246" spans="1:7">
      <c r="A246" s="8" t="s">
        <v>41</v>
      </c>
      <c r="B246" s="228">
        <v>405.57628402709162</v>
      </c>
      <c r="C246" s="228">
        <v>57.413431803765654</v>
      </c>
      <c r="D246" s="228">
        <v>201.98964023888968</v>
      </c>
      <c r="E246" s="228">
        <v>18.688438796614555</v>
      </c>
      <c r="F246" s="228">
        <v>21.309018908894121</v>
      </c>
      <c r="G246" s="228">
        <v>30.490542641952782</v>
      </c>
    </row>
    <row r="247" spans="1:7">
      <c r="A247" s="8" t="s">
        <v>43</v>
      </c>
      <c r="B247" s="228">
        <v>15.452414028295719</v>
      </c>
      <c r="C247" s="228">
        <v>1.7872027234857768</v>
      </c>
      <c r="D247" s="228">
        <v>7.7186274838926749</v>
      </c>
      <c r="E247" s="228">
        <v>1.8327537585032603</v>
      </c>
      <c r="F247" s="228">
        <v>0.18837876678587875</v>
      </c>
      <c r="G247" s="228">
        <v>2.9459729956957663E-2</v>
      </c>
    </row>
    <row r="248" spans="1:7">
      <c r="A248" s="8" t="s">
        <v>45</v>
      </c>
      <c r="B248" s="228">
        <v>15.49701976804449</v>
      </c>
      <c r="C248" s="228">
        <v>2.0554726856515004</v>
      </c>
      <c r="D248" s="228">
        <v>7.8552052655241056</v>
      </c>
      <c r="E248" s="228">
        <v>1.2385914557611388</v>
      </c>
      <c r="F248" s="228">
        <v>0.4608104380619461</v>
      </c>
      <c r="G248" s="228">
        <v>6.1686349442694736E-2</v>
      </c>
    </row>
    <row r="249" spans="1:7">
      <c r="A249" s="8" t="s">
        <v>47</v>
      </c>
      <c r="B249" s="228">
        <v>8.6650557665957813</v>
      </c>
      <c r="C249" s="228">
        <v>0.71127330452756232</v>
      </c>
      <c r="D249" s="228">
        <v>5.0342524207874622</v>
      </c>
      <c r="E249" s="228">
        <v>0.19107289315189707</v>
      </c>
      <c r="F249" s="228">
        <v>0.57931000369840713</v>
      </c>
      <c r="G249" s="228">
        <v>6.2592285148419149E-2</v>
      </c>
    </row>
    <row r="250" spans="1:7">
      <c r="A250" s="8" t="s">
        <v>49</v>
      </c>
      <c r="B250" s="228">
        <v>0.64897414885835158</v>
      </c>
      <c r="C250" s="228">
        <v>0.31063463219813497</v>
      </c>
      <c r="D250" s="228">
        <v>0.11547628195486906</v>
      </c>
      <c r="E250" s="228">
        <v>0</v>
      </c>
      <c r="F250" s="228">
        <v>5.4963284063099131E-2</v>
      </c>
      <c r="G250" s="228">
        <v>0.77118491826172531</v>
      </c>
    </row>
    <row r="251" spans="1:7">
      <c r="A251" s="8" t="s">
        <v>51</v>
      </c>
      <c r="B251" s="228">
        <v>138.93558422348767</v>
      </c>
      <c r="C251" s="228">
        <v>16.097041069648885</v>
      </c>
      <c r="D251" s="228">
        <v>114.61483245103413</v>
      </c>
      <c r="E251" s="228">
        <v>2.7842209837692407</v>
      </c>
      <c r="F251" s="228">
        <v>10.664552748921423</v>
      </c>
      <c r="G251" s="228">
        <v>0.57673141593559307</v>
      </c>
    </row>
    <row r="252" spans="1:7">
      <c r="A252" s="8" t="s">
        <v>53</v>
      </c>
      <c r="B252" s="228">
        <v>218.80368174088193</v>
      </c>
      <c r="C252" s="228">
        <v>23.271695976746191</v>
      </c>
      <c r="D252" s="228">
        <v>132.85811634742055</v>
      </c>
      <c r="E252" s="228">
        <v>20.095340667637164</v>
      </c>
      <c r="F252" s="228">
        <v>7.1287071072610848</v>
      </c>
      <c r="G252" s="228">
        <v>0.64882999437124855</v>
      </c>
    </row>
    <row r="253" spans="1:7">
      <c r="A253" s="8" t="s">
        <v>55</v>
      </c>
      <c r="B253" s="228">
        <v>16.827339427435312</v>
      </c>
      <c r="C253" s="228">
        <v>8.9534157684410971</v>
      </c>
      <c r="D253" s="228">
        <v>36.645003767343404</v>
      </c>
      <c r="E253" s="228">
        <v>10.618761071603362</v>
      </c>
      <c r="F253" s="228">
        <v>1.7966202814513548</v>
      </c>
      <c r="G253" s="228">
        <v>2.7919464166823378</v>
      </c>
    </row>
    <row r="254" spans="1:7">
      <c r="A254" s="8" t="s">
        <v>57</v>
      </c>
      <c r="B254" s="228">
        <v>69.474861826517426</v>
      </c>
      <c r="C254" s="228">
        <v>9.2282181577193931</v>
      </c>
      <c r="D254" s="228">
        <v>60.667769084301426</v>
      </c>
      <c r="E254" s="228">
        <v>17.575872501424165</v>
      </c>
      <c r="F254" s="228">
        <v>1.9587578660237439</v>
      </c>
      <c r="G254" s="228">
        <v>1.0202345948746141</v>
      </c>
    </row>
    <row r="255" spans="1:7">
      <c r="A255" s="8" t="s">
        <v>60</v>
      </c>
      <c r="B255" s="228">
        <v>13.455653212385819</v>
      </c>
      <c r="C255" s="228">
        <v>2.1109307482278297</v>
      </c>
      <c r="D255" s="228">
        <v>7.6762534372108506</v>
      </c>
      <c r="E255" s="228">
        <v>0.57026645065879256</v>
      </c>
      <c r="F255" s="228">
        <v>0.44401515787083445</v>
      </c>
      <c r="G255" s="228">
        <v>0.24083274622596496</v>
      </c>
    </row>
    <row r="256" spans="1:7">
      <c r="A256" s="8" t="s">
        <v>62</v>
      </c>
      <c r="B256" s="228">
        <v>124.54888473252066</v>
      </c>
      <c r="C256" s="228">
        <v>57.545059405623121</v>
      </c>
      <c r="D256" s="228">
        <v>153.97144809526986</v>
      </c>
      <c r="E256" s="228">
        <v>12.593102664814557</v>
      </c>
      <c r="F256" s="228">
        <v>11.196546061145996</v>
      </c>
      <c r="G256" s="228">
        <v>23.364821083394968</v>
      </c>
    </row>
    <row r="257" spans="1:7">
      <c r="A257" s="8" t="s">
        <v>64</v>
      </c>
      <c r="B257" s="228">
        <v>82.084304901486533</v>
      </c>
      <c r="C257" s="228">
        <v>10.85662598628887</v>
      </c>
      <c r="D257" s="228">
        <v>78.872064914719076</v>
      </c>
      <c r="E257" s="228">
        <v>1.6678082711403519</v>
      </c>
      <c r="F257" s="228">
        <v>4.5268769871331846</v>
      </c>
      <c r="G257" s="228">
        <v>0.2896340674330089</v>
      </c>
    </row>
    <row r="258" spans="1:7">
      <c r="A258" s="8" t="s">
        <v>66</v>
      </c>
      <c r="B258" s="228">
        <v>401.74626022162602</v>
      </c>
      <c r="C258" s="228">
        <v>81.197028729428567</v>
      </c>
      <c r="D258" s="228">
        <v>167.12746770326598</v>
      </c>
      <c r="E258" s="228">
        <v>11.97012406634718</v>
      </c>
      <c r="F258" s="228">
        <v>9.5668800104880418</v>
      </c>
      <c r="G258" s="228">
        <v>1.5129619184393961</v>
      </c>
    </row>
    <row r="259" spans="1:7">
      <c r="A259" s="8" t="s">
        <v>902</v>
      </c>
      <c r="B259" s="228">
        <v>39.179139451155493</v>
      </c>
      <c r="C259" s="228">
        <v>3.8845519526148289</v>
      </c>
      <c r="D259" s="228">
        <v>32.302223175880719</v>
      </c>
      <c r="E259" s="228">
        <v>2.9151228837610996</v>
      </c>
      <c r="F259" s="228">
        <v>1.0194162291212221</v>
      </c>
      <c r="G259" s="228">
        <v>0.47326261050489216</v>
      </c>
    </row>
    <row r="260" spans="1:7">
      <c r="A260" s="8" t="s">
        <v>886</v>
      </c>
      <c r="B260" s="215">
        <v>3386.885238298541</v>
      </c>
      <c r="C260" s="215">
        <v>521.09245140564508</v>
      </c>
      <c r="D260" s="215">
        <v>2011.3673459083864</v>
      </c>
      <c r="E260" s="215">
        <v>190.94633270718111</v>
      </c>
      <c r="F260" s="215">
        <v>155.38443924074548</v>
      </c>
      <c r="G260" s="215">
        <v>86.561471514842196</v>
      </c>
    </row>
    <row r="274" spans="1:2" ht="15" customHeight="1"/>
    <row r="275" spans="1:2" s="7" customFormat="1" ht="15" customHeight="1"/>
    <row r="276" spans="1:2" s="7" customFormat="1" ht="15" customHeight="1"/>
    <row r="277" spans="1:2" s="7" customFormat="1" ht="15" customHeight="1"/>
    <row r="287" spans="1:2" s="5" customFormat="1">
      <c r="A287" s="5" t="s">
        <v>719</v>
      </c>
    </row>
    <row r="288" spans="1:2">
      <c r="A288" s="12" t="s">
        <v>81</v>
      </c>
      <c r="B288" s="6" t="s">
        <v>8</v>
      </c>
    </row>
    <row r="290" spans="1:13" ht="45">
      <c r="A290" s="12" t="s">
        <v>866</v>
      </c>
      <c r="B290" s="12" t="s">
        <v>888</v>
      </c>
      <c r="C290" s="6"/>
      <c r="D290" s="6"/>
      <c r="E290" s="6"/>
      <c r="F290" s="6"/>
      <c r="G290" s="6"/>
      <c r="H290" s="6"/>
      <c r="I290" s="6"/>
      <c r="J290" s="6"/>
      <c r="K290" s="6"/>
      <c r="L290" s="6"/>
      <c r="M290" s="6"/>
    </row>
    <row r="291" spans="1:13" ht="60">
      <c r="A291" s="12" t="s">
        <v>885</v>
      </c>
      <c r="B291" s="6" t="s">
        <v>2</v>
      </c>
      <c r="C291" s="6" t="s">
        <v>5</v>
      </c>
      <c r="D291" s="6" t="s">
        <v>3</v>
      </c>
      <c r="E291" s="6" t="s">
        <v>89</v>
      </c>
      <c r="F291" s="6" t="s">
        <v>12</v>
      </c>
      <c r="G291" s="6" t="s">
        <v>164</v>
      </c>
      <c r="H291" s="6" t="s">
        <v>4</v>
      </c>
      <c r="I291" s="6" t="s">
        <v>721</v>
      </c>
      <c r="J291" s="6" t="s">
        <v>84</v>
      </c>
      <c r="K291" s="6" t="s">
        <v>88</v>
      </c>
      <c r="L291" s="6" t="s">
        <v>8</v>
      </c>
      <c r="M291" s="6" t="s">
        <v>886</v>
      </c>
    </row>
    <row r="292" spans="1:13">
      <c r="A292" s="11" t="s">
        <v>33</v>
      </c>
      <c r="B292" s="271">
        <v>585.02107802256148</v>
      </c>
      <c r="C292" s="271">
        <v>104.52163665207087</v>
      </c>
      <c r="D292" s="271">
        <v>271.29486434127472</v>
      </c>
      <c r="E292" s="271">
        <v>43.843693587686666</v>
      </c>
      <c r="F292" s="271">
        <v>131.99800664960719</v>
      </c>
      <c r="G292" s="271">
        <v>116.7426606225517</v>
      </c>
      <c r="H292" s="271">
        <v>111.57118778664727</v>
      </c>
      <c r="I292" s="271">
        <v>5.305634898171915</v>
      </c>
      <c r="J292" s="271">
        <v>10.775730463116492</v>
      </c>
      <c r="K292" s="271">
        <v>2.8289101792900051</v>
      </c>
      <c r="L292" s="271">
        <v>1383.9034032029783</v>
      </c>
      <c r="M292" s="271">
        <v>2767.8068064059571</v>
      </c>
    </row>
    <row r="293" spans="1:13">
      <c r="A293" s="11" t="s">
        <v>31</v>
      </c>
      <c r="B293" s="271">
        <v>317.68572278641886</v>
      </c>
      <c r="C293" s="271">
        <v>49.516544302779984</v>
      </c>
      <c r="D293" s="271">
        <v>116.08085539092156</v>
      </c>
      <c r="E293" s="271">
        <v>21.728674516223052</v>
      </c>
      <c r="F293" s="271">
        <v>24.64105882214832</v>
      </c>
      <c r="G293" s="271">
        <v>124.40508310420229</v>
      </c>
      <c r="H293" s="271">
        <v>93.917275055857445</v>
      </c>
      <c r="I293" s="271">
        <v>7.2059350234382498</v>
      </c>
      <c r="J293" s="271">
        <v>2.4672548046387592</v>
      </c>
      <c r="K293" s="271">
        <v>0.43653509938277651</v>
      </c>
      <c r="L293" s="271">
        <v>758.08493890601085</v>
      </c>
      <c r="M293" s="271">
        <v>1516.1698778120222</v>
      </c>
    </row>
    <row r="294" spans="1:13">
      <c r="A294" s="11" t="s">
        <v>41</v>
      </c>
      <c r="B294" s="271">
        <v>378.3835033143182</v>
      </c>
      <c r="C294" s="271">
        <v>36.808699252706191</v>
      </c>
      <c r="D294" s="271">
        <v>47.329228361614035</v>
      </c>
      <c r="E294" s="271">
        <v>27.572487382557501</v>
      </c>
      <c r="F294" s="271">
        <v>43.466565910961187</v>
      </c>
      <c r="G294" s="271">
        <v>110.27562268534489</v>
      </c>
      <c r="H294" s="271">
        <v>75.42669806732745</v>
      </c>
      <c r="I294" s="271">
        <v>10.403809155245177</v>
      </c>
      <c r="J294" s="271">
        <v>5.3706130475628777</v>
      </c>
      <c r="K294" s="271">
        <v>0.43012923957083282</v>
      </c>
      <c r="L294" s="271">
        <v>735.46735641720841</v>
      </c>
      <c r="M294" s="271">
        <v>1470.9347128344168</v>
      </c>
    </row>
    <row r="295" spans="1:13">
      <c r="A295" s="11" t="s">
        <v>66</v>
      </c>
      <c r="B295" s="271">
        <v>435.42131431840727</v>
      </c>
      <c r="C295" s="271">
        <v>39.856552381243461</v>
      </c>
      <c r="D295" s="271">
        <v>77.687548272361369</v>
      </c>
      <c r="E295" s="271">
        <v>11.736684736817512</v>
      </c>
      <c r="F295" s="271">
        <v>17.664506679570579</v>
      </c>
      <c r="G295" s="271">
        <v>64.731090506172563</v>
      </c>
      <c r="H295" s="271">
        <v>22.080855360605145</v>
      </c>
      <c r="I295" s="271">
        <v>1.6875929855278826</v>
      </c>
      <c r="J295" s="271">
        <v>1.3918704966182585</v>
      </c>
      <c r="K295" s="271">
        <v>0.86270691227166552</v>
      </c>
      <c r="L295" s="271">
        <v>673.12072264959522</v>
      </c>
      <c r="M295" s="271">
        <v>1346.2414452991909</v>
      </c>
    </row>
    <row r="296" spans="1:13">
      <c r="A296" s="11" t="s">
        <v>53</v>
      </c>
      <c r="B296" s="271">
        <v>106.4067383868617</v>
      </c>
      <c r="C296" s="271">
        <v>123.99232851324186</v>
      </c>
      <c r="D296" s="271">
        <v>14.307809466923647</v>
      </c>
      <c r="E296" s="271">
        <v>17.348408915513598</v>
      </c>
      <c r="F296" s="271">
        <v>65.651942600963054</v>
      </c>
      <c r="G296" s="271">
        <v>27.431373784976682</v>
      </c>
      <c r="H296" s="271">
        <v>45.073338400772045</v>
      </c>
      <c r="I296" s="271">
        <v>0.50640178264110025</v>
      </c>
      <c r="J296" s="271">
        <v>1.129949866258928</v>
      </c>
      <c r="K296" s="271">
        <v>0.95808011616555544</v>
      </c>
      <c r="L296" s="271">
        <v>402.80637183431816</v>
      </c>
      <c r="M296" s="271">
        <v>805.61274366863631</v>
      </c>
    </row>
    <row r="297" spans="1:13">
      <c r="A297" s="11" t="s">
        <v>62</v>
      </c>
      <c r="B297" s="271">
        <v>163.50630795109862</v>
      </c>
      <c r="C297" s="271">
        <v>14.330940336267718</v>
      </c>
      <c r="D297" s="271">
        <v>59.670753289874966</v>
      </c>
      <c r="E297" s="271">
        <v>25.525005534852774</v>
      </c>
      <c r="F297" s="271">
        <v>0.87653662217885597</v>
      </c>
      <c r="G297" s="271">
        <v>68.252233112220352</v>
      </c>
      <c r="H297" s="271">
        <v>44.968210477412057</v>
      </c>
      <c r="I297" s="271">
        <v>0.60032908052754519</v>
      </c>
      <c r="J297" s="271">
        <v>5.4077975627932799</v>
      </c>
      <c r="K297" s="271">
        <v>8.1748075542777826E-2</v>
      </c>
      <c r="L297" s="271">
        <v>383.21986204276925</v>
      </c>
      <c r="M297" s="271">
        <v>766.43972408553827</v>
      </c>
    </row>
    <row r="298" spans="1:13">
      <c r="A298" s="11" t="s">
        <v>51</v>
      </c>
      <c r="B298" s="271">
        <v>175.57340951167714</v>
      </c>
      <c r="C298" s="271">
        <v>17.83525866651982</v>
      </c>
      <c r="D298" s="271">
        <v>5.7979331745561602</v>
      </c>
      <c r="E298" s="271">
        <v>33.894113276990574</v>
      </c>
      <c r="F298" s="271">
        <v>18.51125080876492</v>
      </c>
      <c r="G298" s="271">
        <v>20.679975492619842</v>
      </c>
      <c r="H298" s="271">
        <v>9.2595298694201791</v>
      </c>
      <c r="I298" s="271">
        <v>1.1530181526128573</v>
      </c>
      <c r="J298" s="271">
        <v>0.62518549880812491</v>
      </c>
      <c r="K298" s="271">
        <v>0.34328844082749949</v>
      </c>
      <c r="L298" s="271">
        <v>283.67296289279693</v>
      </c>
      <c r="M298" s="271">
        <v>567.34592578559409</v>
      </c>
    </row>
    <row r="299" spans="1:13">
      <c r="A299" s="11" t="s">
        <v>15</v>
      </c>
      <c r="B299" s="271">
        <v>101.72518241431534</v>
      </c>
      <c r="C299" s="271">
        <v>18.019525154292619</v>
      </c>
      <c r="D299" s="271">
        <v>43.609354852664012</v>
      </c>
      <c r="E299" s="271">
        <v>7.7243066614897185</v>
      </c>
      <c r="F299" s="271">
        <v>7.1481532882316028</v>
      </c>
      <c r="G299" s="271">
        <v>20.991217559849023</v>
      </c>
      <c r="H299" s="271">
        <v>13.661010916809023</v>
      </c>
      <c r="I299" s="271">
        <v>0.31400020052834843</v>
      </c>
      <c r="J299" s="271">
        <v>1.0112350506958292</v>
      </c>
      <c r="K299" s="271">
        <v>0.20039098626000004</v>
      </c>
      <c r="L299" s="271">
        <v>214.40437708513525</v>
      </c>
      <c r="M299" s="271">
        <v>428.80875417027079</v>
      </c>
    </row>
    <row r="300" spans="1:13">
      <c r="A300" s="11" t="s">
        <v>64</v>
      </c>
      <c r="B300" s="271">
        <v>8.4637694135916028</v>
      </c>
      <c r="C300" s="271">
        <v>12.855117267430186</v>
      </c>
      <c r="D300" s="271">
        <v>13.652713981601025</v>
      </c>
      <c r="E300" s="271">
        <v>5.6202599806349944</v>
      </c>
      <c r="F300" s="271">
        <v>48.138613108603344</v>
      </c>
      <c r="G300" s="271">
        <v>29.651108170226919</v>
      </c>
      <c r="H300" s="271">
        <v>55.11721259442006</v>
      </c>
      <c r="I300" s="271">
        <v>4.4941508938638695</v>
      </c>
      <c r="J300" s="271">
        <v>0.20645000162871927</v>
      </c>
      <c r="K300" s="271">
        <v>9.7919716201111048E-2</v>
      </c>
      <c r="L300" s="271">
        <v>178.29731512820101</v>
      </c>
      <c r="M300" s="271">
        <v>356.59463025640287</v>
      </c>
    </row>
    <row r="301" spans="1:13">
      <c r="A301" s="11" t="s">
        <v>29</v>
      </c>
      <c r="B301" s="271">
        <v>9.4884964893955797</v>
      </c>
      <c r="C301" s="271">
        <v>7.7375525737931863</v>
      </c>
      <c r="D301" s="271">
        <v>16.182905846381139</v>
      </c>
      <c r="E301" s="271">
        <v>6.9826485343238893</v>
      </c>
      <c r="F301" s="271">
        <v>51.232862420427907</v>
      </c>
      <c r="G301" s="271">
        <v>24.934805661245274</v>
      </c>
      <c r="H301" s="271">
        <v>51.538765812063133</v>
      </c>
      <c r="I301" s="271">
        <v>1.207382496306654</v>
      </c>
      <c r="J301" s="271">
        <v>0.40840763341121034</v>
      </c>
      <c r="K301" s="271">
        <v>0.22979400247027776</v>
      </c>
      <c r="L301" s="271">
        <v>169.943621469818</v>
      </c>
      <c r="M301" s="271">
        <v>339.88724293963622</v>
      </c>
    </row>
    <row r="302" spans="1:13">
      <c r="A302" s="11" t="s">
        <v>13</v>
      </c>
      <c r="B302" s="271">
        <v>49.430636771378666</v>
      </c>
      <c r="C302" s="271">
        <v>13.005908497964407</v>
      </c>
      <c r="D302" s="271">
        <v>21.071179944039176</v>
      </c>
      <c r="E302" s="271">
        <v>9.2915202069252754</v>
      </c>
      <c r="F302" s="271">
        <v>22.238884648823223</v>
      </c>
      <c r="G302" s="271">
        <v>13.840001909271702</v>
      </c>
      <c r="H302" s="271">
        <v>32.612266637682936</v>
      </c>
      <c r="I302" s="271">
        <v>0.70301514835144929</v>
      </c>
      <c r="J302" s="271">
        <v>2.0743571997614354</v>
      </c>
      <c r="K302" s="271">
        <v>0.69940246089361091</v>
      </c>
      <c r="L302" s="271">
        <v>164.9671734250918</v>
      </c>
      <c r="M302" s="271">
        <v>329.93434685018372</v>
      </c>
    </row>
    <row r="303" spans="1:13">
      <c r="A303" s="11" t="s">
        <v>57</v>
      </c>
      <c r="B303" s="271">
        <v>70.04810154403205</v>
      </c>
      <c r="C303" s="271">
        <v>10.962857464306289</v>
      </c>
      <c r="D303" s="271">
        <v>6.3601867928936331</v>
      </c>
      <c r="E303" s="271">
        <v>9.5788650291758355</v>
      </c>
      <c r="F303" s="271">
        <v>15.203739004508881</v>
      </c>
      <c r="G303" s="271">
        <v>6.514989609655184</v>
      </c>
      <c r="H303" s="271">
        <v>40.208813182706159</v>
      </c>
      <c r="I303" s="271">
        <v>0.17659682686698683</v>
      </c>
      <c r="J303" s="271">
        <v>0.57401531015524876</v>
      </c>
      <c r="K303" s="271">
        <v>0.29754926655944391</v>
      </c>
      <c r="L303" s="271">
        <v>159.92571403086077</v>
      </c>
      <c r="M303" s="271">
        <v>319.85142806172053</v>
      </c>
    </row>
    <row r="304" spans="1:13">
      <c r="A304" s="11" t="s">
        <v>23</v>
      </c>
      <c r="B304" s="271">
        <v>57.210173265021766</v>
      </c>
      <c r="C304" s="271">
        <v>25.518260221572714</v>
      </c>
      <c r="D304" s="271">
        <v>2.5842057032261425</v>
      </c>
      <c r="E304" s="271">
        <v>8.3234121041099982</v>
      </c>
      <c r="F304" s="271">
        <v>26.535135281294515</v>
      </c>
      <c r="G304" s="271">
        <v>14.890837991489802</v>
      </c>
      <c r="H304" s="271">
        <v>20.946426717414706</v>
      </c>
      <c r="I304" s="271">
        <v>0.51749687944032707</v>
      </c>
      <c r="J304" s="271">
        <v>0.18505175391559944</v>
      </c>
      <c r="K304" s="271">
        <v>0.33089606494611085</v>
      </c>
      <c r="L304" s="271">
        <v>157.04189598243173</v>
      </c>
      <c r="M304" s="271">
        <v>314.08379196486339</v>
      </c>
    </row>
    <row r="305" spans="1:13">
      <c r="A305" s="11" t="s">
        <v>37</v>
      </c>
      <c r="B305" s="271">
        <v>57.146264556402464</v>
      </c>
      <c r="C305" s="271">
        <v>6.1877442763278552</v>
      </c>
      <c r="D305" s="271">
        <v>2.0565380115470258</v>
      </c>
      <c r="E305" s="271">
        <v>2.6661336491694465</v>
      </c>
      <c r="F305" s="271">
        <v>11.224492002838987</v>
      </c>
      <c r="G305" s="271">
        <v>7.418395605131578</v>
      </c>
      <c r="H305" s="271">
        <v>12.173831709029296</v>
      </c>
      <c r="I305" s="271">
        <v>0.2262026560725324</v>
      </c>
      <c r="J305" s="271">
        <v>0.24172308570831483</v>
      </c>
      <c r="K305" s="271">
        <v>9.1470537023055534E-2</v>
      </c>
      <c r="L305" s="271">
        <v>99.432796089251923</v>
      </c>
      <c r="M305" s="271">
        <v>198.86559217850248</v>
      </c>
    </row>
    <row r="306" spans="1:13">
      <c r="A306" s="11" t="s">
        <v>35</v>
      </c>
      <c r="B306" s="271">
        <v>12.785694928006262</v>
      </c>
      <c r="C306" s="271">
        <v>2.5841921560543253</v>
      </c>
      <c r="D306" s="271">
        <v>23.776762226825735</v>
      </c>
      <c r="E306" s="271">
        <v>5.3089727768505552</v>
      </c>
      <c r="F306" s="271">
        <v>0.54446362103181212</v>
      </c>
      <c r="G306" s="271">
        <v>23.933213466435731</v>
      </c>
      <c r="H306" s="271">
        <v>12.674664920441877</v>
      </c>
      <c r="I306" s="271">
        <v>0.86203932451357357</v>
      </c>
      <c r="J306" s="271">
        <v>3.4633582790740074</v>
      </c>
      <c r="K306" s="271">
        <v>3.6909725773055568E-2</v>
      </c>
      <c r="L306" s="271">
        <v>85.970271425007752</v>
      </c>
      <c r="M306" s="271">
        <v>171.94054285001465</v>
      </c>
    </row>
    <row r="307" spans="1:13">
      <c r="A307" s="11" t="s">
        <v>902</v>
      </c>
      <c r="B307" s="271">
        <v>36.9474097179084</v>
      </c>
      <c r="C307" s="271">
        <v>13.755897271193621</v>
      </c>
      <c r="D307" s="271">
        <v>2.3708498937422493</v>
      </c>
      <c r="E307" s="271">
        <v>5.267415792977217</v>
      </c>
      <c r="F307" s="271">
        <v>8.3365782558716894</v>
      </c>
      <c r="G307" s="271">
        <v>6.7586833157051087</v>
      </c>
      <c r="H307" s="271">
        <v>5.9717986353577155</v>
      </c>
      <c r="I307" s="271">
        <v>0.10407691673202642</v>
      </c>
      <c r="J307" s="271">
        <v>0.1760426030285924</v>
      </c>
      <c r="K307" s="271">
        <v>8.4963900520833274E-2</v>
      </c>
      <c r="L307" s="271">
        <v>79.773716303038256</v>
      </c>
      <c r="M307" s="271">
        <v>159.54743260607569</v>
      </c>
    </row>
    <row r="308" spans="1:13">
      <c r="A308" s="11" t="s">
        <v>55</v>
      </c>
      <c r="B308" s="271">
        <v>22.944845933640337</v>
      </c>
      <c r="C308" s="271">
        <v>1.1839440449837408</v>
      </c>
      <c r="D308" s="271">
        <v>8.5321742787416976</v>
      </c>
      <c r="E308" s="271">
        <v>5.4906675106786196</v>
      </c>
      <c r="F308" s="271">
        <v>4.2720230101895043</v>
      </c>
      <c r="G308" s="271">
        <v>13.564410623645003</v>
      </c>
      <c r="H308" s="271">
        <v>20.611892352750004</v>
      </c>
      <c r="I308" s="271">
        <v>6.0639749038018387E-2</v>
      </c>
      <c r="J308" s="271">
        <v>0.6934135105246807</v>
      </c>
      <c r="K308" s="271">
        <v>0.27907571876472292</v>
      </c>
      <c r="L308" s="271">
        <v>77.633086732956869</v>
      </c>
      <c r="M308" s="271">
        <v>155.2661734659132</v>
      </c>
    </row>
    <row r="309" spans="1:13">
      <c r="A309" s="11" t="s">
        <v>25</v>
      </c>
      <c r="B309" s="271">
        <v>17.09253769222672</v>
      </c>
      <c r="C309" s="271">
        <v>1.28985379102404</v>
      </c>
      <c r="D309" s="271">
        <v>6.8212900619821912</v>
      </c>
      <c r="E309" s="271">
        <v>1.9994383661897221</v>
      </c>
      <c r="F309" s="271">
        <v>28.316340327570817</v>
      </c>
      <c r="G309" s="271">
        <v>8.524187365247073</v>
      </c>
      <c r="H309" s="271">
        <v>12.271431249103411</v>
      </c>
      <c r="I309" s="271">
        <v>0.57395169316828643</v>
      </c>
      <c r="J309" s="271">
        <v>0.23832119094949514</v>
      </c>
      <c r="K309" s="271">
        <v>0.1655928561272223</v>
      </c>
      <c r="L309" s="271">
        <v>77.2929445935887</v>
      </c>
      <c r="M309" s="271">
        <v>154.58588918717766</v>
      </c>
    </row>
    <row r="310" spans="1:13">
      <c r="A310" s="11" t="s">
        <v>39</v>
      </c>
      <c r="B310" s="271">
        <v>19.59259755708473</v>
      </c>
      <c r="C310" s="271">
        <v>6.8490844473203287</v>
      </c>
      <c r="D310" s="271">
        <v>18.049261849140834</v>
      </c>
      <c r="E310" s="271">
        <v>1.886307560921944</v>
      </c>
      <c r="F310" s="271">
        <v>0.26017718379047489</v>
      </c>
      <c r="G310" s="271">
        <v>6.6478735033148162</v>
      </c>
      <c r="H310" s="271">
        <v>2.5485956318449321</v>
      </c>
      <c r="I310" s="271">
        <v>0.22624516020452651</v>
      </c>
      <c r="J310" s="271">
        <v>0.66437967848372392</v>
      </c>
      <c r="K310" s="271">
        <v>0.1374096325305556</v>
      </c>
      <c r="L310" s="271">
        <v>56.861932204636027</v>
      </c>
      <c r="M310" s="271">
        <v>113.72386440927289</v>
      </c>
    </row>
    <row r="311" spans="1:13">
      <c r="A311" s="11" t="s">
        <v>17</v>
      </c>
      <c r="B311" s="271">
        <v>10.926433250824447</v>
      </c>
      <c r="C311" s="271">
        <v>3.5900280102416544</v>
      </c>
      <c r="D311" s="271">
        <v>1.4045653977698089</v>
      </c>
      <c r="E311" s="271">
        <v>1.7045121569311106</v>
      </c>
      <c r="F311" s="271">
        <v>10.785069872695043</v>
      </c>
      <c r="G311" s="271">
        <v>7.7015520772308532</v>
      </c>
      <c r="H311" s="271">
        <v>11.407157660447782</v>
      </c>
      <c r="I311" s="271">
        <v>0.52629159775716339</v>
      </c>
      <c r="J311" s="271">
        <v>1.6765072957177447</v>
      </c>
      <c r="K311" s="271">
        <v>0.19416493597194456</v>
      </c>
      <c r="L311" s="271">
        <v>49.916282255586424</v>
      </c>
      <c r="M311" s="271">
        <v>99.832564511173985</v>
      </c>
    </row>
    <row r="312" spans="1:13">
      <c r="A312" s="11" t="s">
        <v>19</v>
      </c>
      <c r="B312" s="271">
        <v>12.185851593280351</v>
      </c>
      <c r="C312" s="271">
        <v>1.4801748937410546</v>
      </c>
      <c r="D312" s="271">
        <v>3.9868178563009855</v>
      </c>
      <c r="E312" s="271">
        <v>1.3035489612175004</v>
      </c>
      <c r="F312" s="271">
        <v>2.5806438336851145</v>
      </c>
      <c r="G312" s="271">
        <v>3.6131349403230919</v>
      </c>
      <c r="H312" s="271">
        <v>14.149282783401723</v>
      </c>
      <c r="I312" s="271">
        <v>4.5990743059788571E-2</v>
      </c>
      <c r="J312" s="271">
        <v>0.78491180329483778</v>
      </c>
      <c r="K312" s="271">
        <v>3.6074275246944447E-2</v>
      </c>
      <c r="L312" s="271">
        <v>40.166431683552219</v>
      </c>
      <c r="M312" s="271">
        <v>80.332863367103613</v>
      </c>
    </row>
    <row r="313" spans="1:13">
      <c r="A313" s="11" t="s">
        <v>45</v>
      </c>
      <c r="B313" s="271">
        <v>5.8389334292173647</v>
      </c>
      <c r="C313" s="271">
        <v>2.5912349601306155</v>
      </c>
      <c r="D313" s="271">
        <v>0.91929233258335508</v>
      </c>
      <c r="E313" s="271">
        <v>0.1813002119513889</v>
      </c>
      <c r="F313" s="271">
        <v>9.1213522776375981</v>
      </c>
      <c r="G313" s="271">
        <v>1.4062286208923731</v>
      </c>
      <c r="H313" s="271">
        <v>6.9925190366154553</v>
      </c>
      <c r="I313" s="271">
        <v>1.8553193288129936E-2</v>
      </c>
      <c r="J313" s="271">
        <v>6.2184000241552052E-2</v>
      </c>
      <c r="K313" s="271">
        <v>3.7187899929166678E-2</v>
      </c>
      <c r="L313" s="271">
        <v>27.168785962485874</v>
      </c>
      <c r="M313" s="271">
        <v>54.337571924972877</v>
      </c>
    </row>
    <row r="314" spans="1:13">
      <c r="A314" s="11" t="s">
        <v>43</v>
      </c>
      <c r="B314" s="271">
        <v>4.8476980351079675</v>
      </c>
      <c r="C314" s="271">
        <v>1.0192850661500872</v>
      </c>
      <c r="D314" s="271">
        <v>1.5779414499458673</v>
      </c>
      <c r="E314" s="271">
        <v>0.8284451994044445</v>
      </c>
      <c r="F314" s="271">
        <v>6.5920371133307194</v>
      </c>
      <c r="G314" s="271">
        <v>1.7975491453861001</v>
      </c>
      <c r="H314" s="271">
        <v>10.17692137429648</v>
      </c>
      <c r="I314" s="271">
        <v>1.9475359624394357E-2</v>
      </c>
      <c r="J314" s="271">
        <v>7.9007230811985199E-2</v>
      </c>
      <c r="K314" s="271">
        <v>7.047651686277781E-2</v>
      </c>
      <c r="L314" s="271">
        <v>27.008836490920267</v>
      </c>
      <c r="M314" s="271">
        <v>54.017672981841088</v>
      </c>
    </row>
    <row r="315" spans="1:13">
      <c r="A315" s="11" t="s">
        <v>60</v>
      </c>
      <c r="B315" s="271">
        <v>6.7115328742718532</v>
      </c>
      <c r="C315" s="271">
        <v>0.77916987951694416</v>
      </c>
      <c r="D315" s="271">
        <v>3.6007865348385195</v>
      </c>
      <c r="E315" s="271">
        <v>0.78757762031333267</v>
      </c>
      <c r="F315" s="271">
        <v>2.1622140682357864</v>
      </c>
      <c r="G315" s="271">
        <v>3.1380464597529065</v>
      </c>
      <c r="H315" s="271">
        <v>6.6840175508180799</v>
      </c>
      <c r="I315" s="271">
        <v>7.6577103917341337E-3</v>
      </c>
      <c r="J315" s="271">
        <v>0.60155140050816425</v>
      </c>
      <c r="K315" s="271">
        <v>2.5397653933333326E-2</v>
      </c>
      <c r="L315" s="271">
        <v>24.497951752580089</v>
      </c>
      <c r="M315" s="271">
        <v>48.99590350516074</v>
      </c>
    </row>
    <row r="316" spans="1:13">
      <c r="A316" s="11" t="s">
        <v>27</v>
      </c>
      <c r="B316" s="271">
        <v>2.8655681001827285</v>
      </c>
      <c r="C316" s="271">
        <v>0.51695447524156934</v>
      </c>
      <c r="D316" s="271">
        <v>1.5937143920762875</v>
      </c>
      <c r="E316" s="271">
        <v>8.4908523869722335E-2</v>
      </c>
      <c r="F316" s="271">
        <v>4.7488138224252348</v>
      </c>
      <c r="G316" s="271">
        <v>2.1258458785284167</v>
      </c>
      <c r="H316" s="271">
        <v>4.6835530852432425</v>
      </c>
      <c r="I316" s="271">
        <v>0.11658504960751981</v>
      </c>
      <c r="J316" s="271">
        <v>8.1207029081262413E-2</v>
      </c>
      <c r="K316" s="271">
        <v>2.5847348236944404E-2</v>
      </c>
      <c r="L316" s="271">
        <v>16.842997704491541</v>
      </c>
      <c r="M316" s="271">
        <v>33.685995408984468</v>
      </c>
    </row>
    <row r="317" spans="1:13">
      <c r="A317" s="11" t="s">
        <v>47</v>
      </c>
      <c r="B317" s="271">
        <v>7.2220172649302414</v>
      </c>
      <c r="C317" s="271">
        <v>0.79438025528361234</v>
      </c>
      <c r="D317" s="271">
        <v>2.8302240887548908</v>
      </c>
      <c r="E317" s="271">
        <v>0.25783006868055558</v>
      </c>
      <c r="F317" s="271">
        <v>0.99021825657113449</v>
      </c>
      <c r="G317" s="271">
        <v>2.5503071359614307</v>
      </c>
      <c r="H317" s="271">
        <v>0.5606918577556177</v>
      </c>
      <c r="I317" s="271">
        <v>2.1744514860094797E-2</v>
      </c>
      <c r="J317" s="271">
        <v>1.0442205273069922E-2</v>
      </c>
      <c r="K317" s="271">
        <v>5.701025839999996E-3</v>
      </c>
      <c r="L317" s="271">
        <v>15.243556673909529</v>
      </c>
      <c r="M317" s="271">
        <v>30.487113347820177</v>
      </c>
    </row>
    <row r="318" spans="1:13">
      <c r="A318" s="11" t="s">
        <v>21</v>
      </c>
      <c r="B318" s="271">
        <v>0.13443125125085575</v>
      </c>
      <c r="C318" s="271">
        <v>4.3746886663897838E-2</v>
      </c>
      <c r="D318" s="271">
        <v>2.0071649311814337</v>
      </c>
      <c r="E318" s="271">
        <v>0.78996401109500047</v>
      </c>
      <c r="F318" s="271">
        <v>0</v>
      </c>
      <c r="G318" s="271">
        <v>3.4281205499093241</v>
      </c>
      <c r="H318" s="271">
        <v>0.30037729289114723</v>
      </c>
      <c r="I318" s="271">
        <v>1.3650280045004662E-4</v>
      </c>
      <c r="J318" s="271">
        <v>0.96242437084489185</v>
      </c>
      <c r="K318" s="271">
        <v>4.3750741477777792E-3</v>
      </c>
      <c r="L318" s="271">
        <v>7.6707408707842237</v>
      </c>
      <c r="M318" s="271">
        <v>15.341481741569002</v>
      </c>
    </row>
    <row r="319" spans="1:13">
      <c r="A319" s="11" t="s">
        <v>49</v>
      </c>
      <c r="B319" s="271">
        <v>7.4331456086098157E-3</v>
      </c>
      <c r="C319" s="271">
        <v>2.8132798462551691E-4</v>
      </c>
      <c r="D319" s="271">
        <v>0.57384379285101672</v>
      </c>
      <c r="E319" s="271">
        <v>0</v>
      </c>
      <c r="F319" s="271">
        <v>9.9999999999999991E-6</v>
      </c>
      <c r="G319" s="271">
        <v>1.2735026366230597</v>
      </c>
      <c r="H319" s="271">
        <v>2.4605890526477398E-2</v>
      </c>
      <c r="I319" s="271">
        <v>9.2249092948701716E-3</v>
      </c>
      <c r="J319" s="271">
        <v>1.2116181516131704E-2</v>
      </c>
      <c r="K319" s="271">
        <v>2.15380931111111E-4</v>
      </c>
      <c r="L319" s="271">
        <v>1.9012332653361801</v>
      </c>
      <c r="M319" s="271">
        <v>3.8024665306720822</v>
      </c>
    </row>
    <row r="320" spans="1:13">
      <c r="A320" s="11" t="s">
        <v>886</v>
      </c>
      <c r="B320" s="13">
        <v>2675.6136835190218</v>
      </c>
      <c r="C320" s="13">
        <v>517.62715302604727</v>
      </c>
      <c r="D320" s="13">
        <v>775.73076651661358</v>
      </c>
      <c r="E320" s="13">
        <v>257.72710287755194</v>
      </c>
      <c r="F320" s="13">
        <v>563.24168949195735</v>
      </c>
      <c r="G320" s="13">
        <v>737.22205153391315</v>
      </c>
      <c r="H320" s="13">
        <v>737.61293190966092</v>
      </c>
      <c r="I320" s="13">
        <v>37.094178603935475</v>
      </c>
      <c r="J320" s="13">
        <v>41.375508554423206</v>
      </c>
      <c r="K320" s="13">
        <v>8.9922130422211115</v>
      </c>
      <c r="L320" s="13">
        <v>6352.2372790753416</v>
      </c>
      <c r="M320" s="13">
        <v>12704.474558150687</v>
      </c>
    </row>
    <row r="334" s="7" customFormat="1"/>
    <row r="335" s="7" customFormat="1"/>
    <row r="336" s="7" customFormat="1"/>
    <row r="337" spans="1:7" s="7" customFormat="1"/>
    <row r="347" spans="1:7" s="5" customFormat="1">
      <c r="A347" s="5" t="s">
        <v>720</v>
      </c>
    </row>
    <row r="348" spans="1:7">
      <c r="A348" s="4" t="s">
        <v>81</v>
      </c>
      <c r="B348" s="300" t="s">
        <v>8</v>
      </c>
    </row>
    <row r="349" spans="1:7">
      <c r="A349" s="4" t="s">
        <v>79</v>
      </c>
      <c r="B349" s="300" t="s">
        <v>887</v>
      </c>
    </row>
    <row r="351" spans="1:7">
      <c r="B351" s="4" t="s">
        <v>712</v>
      </c>
    </row>
    <row r="352" spans="1:7" ht="45">
      <c r="A352" s="4" t="s">
        <v>885</v>
      </c>
      <c r="B352" s="214" t="s">
        <v>703</v>
      </c>
      <c r="C352" s="214" t="s">
        <v>701</v>
      </c>
      <c r="D352" s="214" t="s">
        <v>1</v>
      </c>
      <c r="E352" s="214" t="s">
        <v>702</v>
      </c>
      <c r="F352" s="300" t="s">
        <v>0</v>
      </c>
      <c r="G352" s="300" t="s">
        <v>70</v>
      </c>
    </row>
    <row r="353" spans="1:7">
      <c r="A353" s="8" t="s">
        <v>4</v>
      </c>
      <c r="B353" s="272">
        <v>16.281511475525019</v>
      </c>
      <c r="C353" s="272">
        <v>21.158326636728436</v>
      </c>
      <c r="D353" s="272">
        <v>0</v>
      </c>
      <c r="E353" s="272">
        <v>218.83731122619753</v>
      </c>
      <c r="F353" s="272">
        <v>481.33578257120979</v>
      </c>
      <c r="G353" s="272">
        <v>0</v>
      </c>
    </row>
    <row r="354" spans="1:7">
      <c r="A354" s="8" t="s">
        <v>5</v>
      </c>
      <c r="B354" s="272">
        <v>0.30362145975878402</v>
      </c>
      <c r="C354" s="272">
        <v>7.1336955121106973</v>
      </c>
      <c r="D354" s="272">
        <v>0</v>
      </c>
      <c r="E354" s="272">
        <v>398.93638297570948</v>
      </c>
      <c r="F354" s="272">
        <v>111.25345307846827</v>
      </c>
      <c r="G354" s="272">
        <v>0</v>
      </c>
    </row>
    <row r="355" spans="1:7">
      <c r="A355" s="8" t="s">
        <v>12</v>
      </c>
      <c r="B355" s="272">
        <v>1.0519249706799183</v>
      </c>
      <c r="C355" s="272">
        <v>55.711155176476971</v>
      </c>
      <c r="D355" s="272">
        <v>0</v>
      </c>
      <c r="E355" s="272">
        <v>143.35628026804395</v>
      </c>
      <c r="F355" s="272">
        <v>363.12232907675661</v>
      </c>
      <c r="G355" s="272">
        <v>0</v>
      </c>
    </row>
    <row r="356" spans="1:7">
      <c r="A356" s="8" t="s">
        <v>164</v>
      </c>
      <c r="B356" s="272">
        <v>86.334538028237915</v>
      </c>
      <c r="C356" s="272">
        <v>73.886066246864075</v>
      </c>
      <c r="D356" s="272">
        <v>155.38443924074554</v>
      </c>
      <c r="E356" s="272">
        <v>125.79339904198184</v>
      </c>
      <c r="F356" s="272">
        <v>209.26213746124154</v>
      </c>
      <c r="G356" s="272">
        <v>86.561471514842196</v>
      </c>
    </row>
    <row r="357" spans="1:7">
      <c r="A357" s="8" t="s">
        <v>2</v>
      </c>
      <c r="B357" s="272">
        <v>77.677424634908121</v>
      </c>
      <c r="C357" s="272">
        <v>240.77118453538131</v>
      </c>
      <c r="D357" s="272">
        <v>0</v>
      </c>
      <c r="E357" s="272">
        <v>705.27024071891151</v>
      </c>
      <c r="F357" s="272">
        <v>1651.8948336298206</v>
      </c>
      <c r="G357" s="272">
        <v>0</v>
      </c>
    </row>
    <row r="358" spans="1:7">
      <c r="A358" s="8" t="s">
        <v>721</v>
      </c>
      <c r="B358" s="272">
        <v>0</v>
      </c>
      <c r="C358" s="272">
        <v>4.8557333366347573</v>
      </c>
      <c r="D358" s="272">
        <v>0</v>
      </c>
      <c r="E358" s="272">
        <v>0</v>
      </c>
      <c r="F358" s="272">
        <v>32.238445267300712</v>
      </c>
      <c r="G358" s="272">
        <v>0</v>
      </c>
    </row>
    <row r="359" spans="1:7">
      <c r="A359" s="8" t="s">
        <v>3</v>
      </c>
      <c r="B359" s="272">
        <v>9.2973121380713941</v>
      </c>
      <c r="C359" s="272">
        <v>99.086937770674368</v>
      </c>
      <c r="D359" s="272">
        <v>0</v>
      </c>
      <c r="E359" s="272">
        <v>153.82555521171059</v>
      </c>
      <c r="F359" s="272">
        <v>513.52096139615719</v>
      </c>
      <c r="G359" s="272">
        <v>0</v>
      </c>
    </row>
    <row r="360" spans="1:7">
      <c r="A360" s="8" t="s">
        <v>89</v>
      </c>
      <c r="B360" s="272">
        <v>0</v>
      </c>
      <c r="C360" s="272">
        <v>0</v>
      </c>
      <c r="D360" s="272">
        <v>0</v>
      </c>
      <c r="E360" s="272">
        <v>257.72710287755194</v>
      </c>
      <c r="F360" s="272">
        <v>0</v>
      </c>
      <c r="G360" s="272">
        <v>0</v>
      </c>
    </row>
    <row r="361" spans="1:7">
      <c r="A361" s="8" t="s">
        <v>88</v>
      </c>
      <c r="B361" s="272">
        <v>0</v>
      </c>
      <c r="C361" s="272">
        <v>0</v>
      </c>
      <c r="D361" s="272">
        <v>0</v>
      </c>
      <c r="E361" s="272">
        <v>7.6210735882830587</v>
      </c>
      <c r="F361" s="272">
        <v>1.3711394539380553</v>
      </c>
      <c r="G361" s="272">
        <v>0</v>
      </c>
    </row>
    <row r="362" spans="1:7">
      <c r="A362" s="8" t="s">
        <v>84</v>
      </c>
      <c r="B362" s="272">
        <v>0</v>
      </c>
      <c r="C362" s="272">
        <v>18.489352190774444</v>
      </c>
      <c r="D362" s="272">
        <v>0</v>
      </c>
      <c r="E362" s="272">
        <v>0</v>
      </c>
      <c r="F362" s="272">
        <v>22.886156363648777</v>
      </c>
      <c r="G362" s="272">
        <v>0</v>
      </c>
    </row>
    <row r="363" spans="1:7">
      <c r="A363" s="8" t="s">
        <v>886</v>
      </c>
      <c r="B363" s="216">
        <v>190.94633270718117</v>
      </c>
      <c r="C363" s="216">
        <v>521.09245140564508</v>
      </c>
      <c r="D363" s="216">
        <v>155.38443924074554</v>
      </c>
      <c r="E363" s="216">
        <v>2011.3673459083898</v>
      </c>
      <c r="F363" s="216">
        <v>3386.8852382985424</v>
      </c>
      <c r="G363" s="216">
        <v>86.561471514842196</v>
      </c>
    </row>
    <row r="369" s="7" customFormat="1"/>
    <row r="370" s="7" customFormat="1"/>
    <row r="371" s="7" customFormat="1"/>
    <row r="372" s="7" customFormat="1"/>
    <row r="373" s="7" customFormat="1"/>
    <row r="374" s="7" customFormat="1"/>
    <row r="375" s="7" customFormat="1"/>
    <row r="376" s="7" customFormat="1"/>
    <row r="387" spans="1:12">
      <c r="A387" s="4" t="s">
        <v>79</v>
      </c>
      <c r="B387" s="300" t="s">
        <v>887</v>
      </c>
    </row>
    <row r="388" spans="1:12">
      <c r="A388" s="4" t="s">
        <v>81</v>
      </c>
      <c r="B388" s="300" t="s">
        <v>8</v>
      </c>
    </row>
    <row r="390" spans="1:12">
      <c r="B390" s="4" t="s">
        <v>888</v>
      </c>
    </row>
    <row r="391" spans="1:12">
      <c r="A391" s="4" t="s">
        <v>712</v>
      </c>
      <c r="B391" s="177" t="s">
        <v>4</v>
      </c>
      <c r="C391" s="177" t="s">
        <v>5</v>
      </c>
      <c r="D391" s="177" t="s">
        <v>12</v>
      </c>
      <c r="E391" s="177" t="s">
        <v>164</v>
      </c>
      <c r="F391" s="177" t="s">
        <v>2</v>
      </c>
      <c r="G391" s="177" t="s">
        <v>721</v>
      </c>
      <c r="H391" s="177" t="s">
        <v>3</v>
      </c>
      <c r="I391" s="177" t="s">
        <v>89</v>
      </c>
      <c r="J391" s="177" t="s">
        <v>88</v>
      </c>
      <c r="K391" s="177" t="s">
        <v>84</v>
      </c>
      <c r="L391" s="177" t="s">
        <v>886</v>
      </c>
    </row>
    <row r="392" spans="1:12">
      <c r="A392" s="8" t="s">
        <v>702</v>
      </c>
      <c r="B392" s="228">
        <v>218.83731122619753</v>
      </c>
      <c r="C392" s="228">
        <v>398.93638297570948</v>
      </c>
      <c r="D392" s="228">
        <v>143.35628026804395</v>
      </c>
      <c r="E392" s="228">
        <v>125.79339904198184</v>
      </c>
      <c r="F392" s="228">
        <v>705.27024071891151</v>
      </c>
      <c r="G392" s="228">
        <v>0</v>
      </c>
      <c r="H392" s="228">
        <v>153.82555521171059</v>
      </c>
      <c r="I392" s="228">
        <v>257.72710287755194</v>
      </c>
      <c r="J392" s="228">
        <v>7.6210735882830587</v>
      </c>
      <c r="K392" s="228">
        <v>0</v>
      </c>
      <c r="L392" s="228">
        <v>2011.3673459083898</v>
      </c>
    </row>
    <row r="393" spans="1:12">
      <c r="A393" s="8" t="s">
        <v>1</v>
      </c>
      <c r="B393" s="228">
        <v>0</v>
      </c>
      <c r="C393" s="228">
        <v>0</v>
      </c>
      <c r="D393" s="228">
        <v>0</v>
      </c>
      <c r="E393" s="228">
        <v>155.38443924074554</v>
      </c>
      <c r="F393" s="228">
        <v>0</v>
      </c>
      <c r="G393" s="228">
        <v>0</v>
      </c>
      <c r="H393" s="228">
        <v>0</v>
      </c>
      <c r="I393" s="228">
        <v>0</v>
      </c>
      <c r="J393" s="228">
        <v>0</v>
      </c>
      <c r="K393" s="228">
        <v>0</v>
      </c>
      <c r="L393" s="228">
        <v>155.38443924074554</v>
      </c>
    </row>
    <row r="394" spans="1:12">
      <c r="A394" s="8" t="s">
        <v>701</v>
      </c>
      <c r="B394" s="228">
        <v>21.158326636728436</v>
      </c>
      <c r="C394" s="228">
        <v>7.1336955121106973</v>
      </c>
      <c r="D394" s="228">
        <v>55.711155176476971</v>
      </c>
      <c r="E394" s="228">
        <v>73.886066246864075</v>
      </c>
      <c r="F394" s="228">
        <v>240.77118453538131</v>
      </c>
      <c r="G394" s="228">
        <v>4.8557333366347573</v>
      </c>
      <c r="H394" s="228">
        <v>99.086937770674368</v>
      </c>
      <c r="I394" s="228">
        <v>0</v>
      </c>
      <c r="J394" s="228">
        <v>0</v>
      </c>
      <c r="K394" s="228">
        <v>18.489352190774444</v>
      </c>
      <c r="L394" s="228">
        <v>521.09245140564508</v>
      </c>
    </row>
    <row r="395" spans="1:12">
      <c r="A395" s="8" t="s">
        <v>703</v>
      </c>
      <c r="B395" s="228">
        <v>16.281511475525019</v>
      </c>
      <c r="C395" s="228">
        <v>0.30362145975878402</v>
      </c>
      <c r="D395" s="228">
        <v>1.0519249706799183</v>
      </c>
      <c r="E395" s="228">
        <v>86.334538028237915</v>
      </c>
      <c r="F395" s="228">
        <v>77.677424634908121</v>
      </c>
      <c r="G395" s="228">
        <v>0</v>
      </c>
      <c r="H395" s="228">
        <v>9.2973121380713941</v>
      </c>
      <c r="I395" s="228">
        <v>0</v>
      </c>
      <c r="J395" s="228">
        <v>0</v>
      </c>
      <c r="K395" s="228">
        <v>0</v>
      </c>
      <c r="L395" s="228">
        <v>190.94633270718117</v>
      </c>
    </row>
    <row r="396" spans="1:12">
      <c r="A396" s="8" t="s">
        <v>0</v>
      </c>
      <c r="B396" s="228">
        <v>481.33578257120979</v>
      </c>
      <c r="C396" s="228">
        <v>111.25345307846827</v>
      </c>
      <c r="D396" s="228">
        <v>363.12232907675661</v>
      </c>
      <c r="E396" s="228">
        <v>209.26213746124154</v>
      </c>
      <c r="F396" s="228">
        <v>1651.8948336298206</v>
      </c>
      <c r="G396" s="228">
        <v>32.238445267300712</v>
      </c>
      <c r="H396" s="228">
        <v>513.52096139615719</v>
      </c>
      <c r="I396" s="228">
        <v>0</v>
      </c>
      <c r="J396" s="228">
        <v>1.3711394539380553</v>
      </c>
      <c r="K396" s="228">
        <v>22.886156363648777</v>
      </c>
      <c r="L396" s="228">
        <v>3386.8852382985424</v>
      </c>
    </row>
    <row r="397" spans="1:12">
      <c r="A397" s="8" t="s">
        <v>70</v>
      </c>
      <c r="B397" s="228">
        <v>0</v>
      </c>
      <c r="C397" s="228">
        <v>0</v>
      </c>
      <c r="D397" s="228">
        <v>0</v>
      </c>
      <c r="E397" s="228">
        <v>86.561471514842196</v>
      </c>
      <c r="F397" s="228">
        <v>0</v>
      </c>
      <c r="G397" s="228">
        <v>0</v>
      </c>
      <c r="H397" s="228">
        <v>0</v>
      </c>
      <c r="I397" s="228">
        <v>0</v>
      </c>
      <c r="J397" s="228">
        <v>0</v>
      </c>
      <c r="K397" s="228">
        <v>0</v>
      </c>
      <c r="L397" s="228">
        <v>86.561471514842196</v>
      </c>
    </row>
    <row r="398" spans="1:12">
      <c r="B398" s="177"/>
      <c r="C398" s="177"/>
      <c r="D398" s="177"/>
      <c r="E398" s="177"/>
      <c r="F398" s="177"/>
      <c r="G398" s="177"/>
      <c r="H398" s="177"/>
      <c r="I398" s="177"/>
      <c r="J398" s="177"/>
      <c r="K398" s="177"/>
      <c r="L398" s="177"/>
    </row>
    <row r="404" s="7" customFormat="1"/>
    <row r="405" s="7" customFormat="1"/>
    <row r="406" s="7" customFormat="1"/>
    <row r="407" s="7" customFormat="1"/>
  </sheetData>
  <pageMargins left="0.7" right="0.7" top="0.78740157499999996" bottom="0.78740157499999996" header="0.3" footer="0.3"/>
  <pageSetup paperSize="9" orientation="portrait" horizontalDpi="1200" verticalDpi="1200" r:id="rId13"/>
  <drawing r:id="rId1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5"/>
  </sheetPr>
  <dimension ref="A1:AG427"/>
  <sheetViews>
    <sheetView topLeftCell="F4" zoomScaleNormal="100" workbookViewId="0">
      <pane xSplit="6" ySplit="4" topLeftCell="M8" activePane="bottomRight" state="frozen"/>
      <selection activeCell="F4" sqref="F4"/>
      <selection pane="topRight" activeCell="L4" sqref="L4"/>
      <selection pane="bottomLeft" activeCell="F8" sqref="F8"/>
      <selection pane="bottomRight" activeCell="AA17" sqref="AA17"/>
    </sheetView>
  </sheetViews>
  <sheetFormatPr baseColWidth="10" defaultColWidth="11.5" defaultRowHeight="14"/>
  <cols>
    <col min="1" max="1" width="10.5" style="15" hidden="1" customWidth="1"/>
    <col min="2" max="2" width="11.5" style="15" hidden="1" customWidth="1"/>
    <col min="3" max="3" width="10.5" style="15" hidden="1" customWidth="1"/>
    <col min="4" max="4" width="11.5" style="15" hidden="1" customWidth="1"/>
    <col min="5" max="5" width="15.6640625" style="15" hidden="1" customWidth="1"/>
    <col min="6" max="6" width="11.5" style="15"/>
    <col min="7" max="7" width="13.33203125" style="15" customWidth="1"/>
    <col min="8" max="8" width="11.5" style="15"/>
    <col min="9" max="9" width="8.83203125" style="15" customWidth="1"/>
    <col min="10" max="10" width="23" style="15" customWidth="1"/>
    <col min="11" max="11" width="35.83203125" style="15" customWidth="1"/>
    <col min="12" max="14" width="11.5" style="15"/>
    <col min="15" max="15" width="13.5" style="15" customWidth="1"/>
    <col min="16" max="17" width="14.5" style="15" customWidth="1"/>
    <col min="18" max="18" width="16.83203125" style="15" customWidth="1"/>
    <col min="19" max="19" width="11.83203125" style="15" customWidth="1"/>
    <col min="20" max="21" width="12.83203125" style="15" customWidth="1"/>
    <col min="22" max="31" width="13.83203125" style="15" customWidth="1"/>
    <col min="32" max="32" width="17.6640625" style="15" customWidth="1"/>
    <col min="33" max="33" width="12.5" style="15" customWidth="1"/>
    <col min="34" max="16384" width="11.5" style="15"/>
  </cols>
  <sheetData>
    <row r="1" spans="1:33" ht="45">
      <c r="F1" s="97" t="s">
        <v>755</v>
      </c>
      <c r="W1" s="74"/>
    </row>
    <row r="2" spans="1:33">
      <c r="U2" s="59"/>
      <c r="W2" s="59"/>
    </row>
    <row r="4" spans="1:33" ht="46.5" customHeight="1">
      <c r="A4" s="321" t="s">
        <v>745</v>
      </c>
      <c r="B4" s="321"/>
      <c r="C4" s="321"/>
      <c r="D4" s="321"/>
      <c r="E4" s="321"/>
      <c r="F4" s="321"/>
      <c r="G4" s="321"/>
      <c r="H4" s="321"/>
      <c r="I4" s="321"/>
      <c r="J4" s="321"/>
      <c r="K4" s="322"/>
      <c r="L4" s="325" t="s">
        <v>682</v>
      </c>
      <c r="M4" s="326"/>
      <c r="N4" s="326"/>
      <c r="O4" s="326"/>
      <c r="P4" s="326"/>
      <c r="Q4" s="326"/>
      <c r="R4" s="326"/>
      <c r="S4" s="329"/>
      <c r="T4" s="209" t="s">
        <v>681</v>
      </c>
      <c r="U4" s="339" t="s">
        <v>784</v>
      </c>
      <c r="V4" s="340"/>
      <c r="W4" s="340"/>
      <c r="X4" s="340"/>
      <c r="Y4" s="340"/>
      <c r="Z4" s="323" t="s">
        <v>9</v>
      </c>
      <c r="AA4" s="331" t="s">
        <v>783</v>
      </c>
      <c r="AB4" s="332"/>
      <c r="AC4" s="332"/>
      <c r="AD4" s="332"/>
      <c r="AE4" s="332"/>
      <c r="AF4" s="325" t="s">
        <v>680</v>
      </c>
      <c r="AG4" s="326"/>
    </row>
    <row r="5" spans="1:33" ht="55.5" customHeight="1">
      <c r="A5" s="321"/>
      <c r="B5" s="321"/>
      <c r="C5" s="321"/>
      <c r="D5" s="321"/>
      <c r="E5" s="321"/>
      <c r="F5" s="321"/>
      <c r="G5" s="321"/>
      <c r="H5" s="321"/>
      <c r="I5" s="321"/>
      <c r="J5" s="321"/>
      <c r="K5" s="322"/>
      <c r="L5" s="327" t="s">
        <v>679</v>
      </c>
      <c r="M5" s="328"/>
      <c r="N5" s="328"/>
      <c r="O5" s="328" t="s">
        <v>676</v>
      </c>
      <c r="P5" s="328"/>
      <c r="Q5" s="328"/>
      <c r="R5" s="328"/>
      <c r="S5" s="330"/>
      <c r="T5" s="210" t="s">
        <v>678</v>
      </c>
      <c r="U5" s="336" t="s">
        <v>8</v>
      </c>
      <c r="V5" s="337"/>
      <c r="W5" s="337"/>
      <c r="X5" s="337"/>
      <c r="Y5" s="338"/>
      <c r="Z5" s="324"/>
      <c r="AA5" s="341" t="s">
        <v>8</v>
      </c>
      <c r="AB5" s="342"/>
      <c r="AC5" s="342"/>
      <c r="AD5" s="342"/>
      <c r="AE5" s="343"/>
      <c r="AF5" s="327" t="s">
        <v>677</v>
      </c>
      <c r="AG5" s="328"/>
    </row>
    <row r="6" spans="1:33" ht="42">
      <c r="A6" s="321"/>
      <c r="B6" s="321"/>
      <c r="C6" s="321"/>
      <c r="D6" s="321"/>
      <c r="E6" s="321"/>
      <c r="F6" s="321"/>
      <c r="G6" s="321"/>
      <c r="H6" s="321"/>
      <c r="I6" s="321"/>
      <c r="J6" s="321"/>
      <c r="K6" s="322"/>
      <c r="L6" s="78" t="s">
        <v>8</v>
      </c>
      <c r="M6" s="79" t="s">
        <v>785</v>
      </c>
      <c r="N6" s="79" t="s">
        <v>786</v>
      </c>
      <c r="O6" s="79" t="s">
        <v>676</v>
      </c>
      <c r="P6" s="79" t="s">
        <v>675</v>
      </c>
      <c r="Q6" s="79" t="s">
        <v>674</v>
      </c>
      <c r="R6" s="79" t="s">
        <v>673</v>
      </c>
      <c r="S6" s="80" t="s">
        <v>672</v>
      </c>
      <c r="T6" s="211" t="s">
        <v>8</v>
      </c>
      <c r="U6" s="344" t="s">
        <v>731</v>
      </c>
      <c r="V6" s="345"/>
      <c r="W6" s="345"/>
      <c r="X6" s="346"/>
      <c r="Y6" s="61" t="s">
        <v>734</v>
      </c>
      <c r="Z6" s="213" t="s">
        <v>8</v>
      </c>
      <c r="AA6" s="333" t="s">
        <v>731</v>
      </c>
      <c r="AB6" s="334"/>
      <c r="AC6" s="334"/>
      <c r="AD6" s="335"/>
      <c r="AE6" s="236" t="s">
        <v>734</v>
      </c>
      <c r="AF6" s="81" t="s">
        <v>882</v>
      </c>
      <c r="AG6" s="81" t="s">
        <v>882</v>
      </c>
    </row>
    <row r="7" spans="1:33" s="63" customFormat="1" ht="70">
      <c r="A7" s="204" t="s">
        <v>693</v>
      </c>
      <c r="B7" s="204" t="s">
        <v>741</v>
      </c>
      <c r="C7" s="205" t="s">
        <v>742</v>
      </c>
      <c r="D7" s="205" t="s">
        <v>77</v>
      </c>
      <c r="E7" s="205" t="s">
        <v>743</v>
      </c>
      <c r="F7" s="205" t="s">
        <v>79</v>
      </c>
      <c r="G7" s="206" t="s">
        <v>87</v>
      </c>
      <c r="H7" s="207" t="s">
        <v>81</v>
      </c>
      <c r="I7" s="205" t="s">
        <v>138</v>
      </c>
      <c r="J7" s="205" t="s">
        <v>744</v>
      </c>
      <c r="K7" s="208" t="s">
        <v>83</v>
      </c>
      <c r="L7" s="276" t="s">
        <v>671</v>
      </c>
      <c r="M7" s="276" t="s">
        <v>670</v>
      </c>
      <c r="N7" s="276" t="s">
        <v>669</v>
      </c>
      <c r="O7" s="276" t="s">
        <v>668</v>
      </c>
      <c r="P7" s="276" t="s">
        <v>667</v>
      </c>
      <c r="Q7" s="276" t="s">
        <v>666</v>
      </c>
      <c r="R7" s="276" t="s">
        <v>665</v>
      </c>
      <c r="S7" s="276" t="s">
        <v>664</v>
      </c>
      <c r="T7" s="212" t="s">
        <v>663</v>
      </c>
      <c r="U7" s="62" t="s">
        <v>883</v>
      </c>
      <c r="V7" s="62" t="s">
        <v>877</v>
      </c>
      <c r="W7" s="62" t="s">
        <v>878</v>
      </c>
      <c r="X7" s="62" t="s">
        <v>879</v>
      </c>
      <c r="Y7" s="62" t="s">
        <v>880</v>
      </c>
      <c r="Z7" s="237" t="s">
        <v>662</v>
      </c>
      <c r="AA7" s="275" t="s">
        <v>881</v>
      </c>
      <c r="AB7" s="275" t="s">
        <v>873</v>
      </c>
      <c r="AC7" s="275" t="s">
        <v>874</v>
      </c>
      <c r="AD7" s="275" t="s">
        <v>875</v>
      </c>
      <c r="AE7" s="275" t="s">
        <v>876</v>
      </c>
      <c r="AF7" s="82" t="s">
        <v>788</v>
      </c>
      <c r="AG7" s="82" t="s">
        <v>789</v>
      </c>
    </row>
    <row r="8" spans="1:33">
      <c r="A8" s="64" t="str">
        <f>Residential[[#This Row],[ID Country]]&amp;"500_"&amp;Residential[[#This Row],[ID Energy carrier]]</f>
        <v>AT500_1</v>
      </c>
      <c r="B8" s="64" t="str">
        <f>Residential[[#This Row],[ID Country]]&amp;"100_"&amp;Residential[[#This Row],[ID Energy carrier]]</f>
        <v>AT100_1</v>
      </c>
      <c r="C8" s="65">
        <v>1</v>
      </c>
      <c r="D8" s="65" t="s">
        <v>78</v>
      </c>
      <c r="E8" s="65" t="s">
        <v>14</v>
      </c>
      <c r="F8" s="65" t="s">
        <v>13</v>
      </c>
      <c r="G8" s="65" t="s">
        <v>118</v>
      </c>
      <c r="H8" s="65" t="s">
        <v>7</v>
      </c>
      <c r="I8" s="65">
        <v>2015</v>
      </c>
      <c r="J8" s="67">
        <v>1</v>
      </c>
      <c r="K8" s="68" t="s">
        <v>8</v>
      </c>
      <c r="L8" s="73">
        <v>3815.9</v>
      </c>
      <c r="M8" s="69">
        <v>1785.6362689820494</v>
      </c>
      <c r="N8" s="69">
        <v>2030.2637310179471</v>
      </c>
      <c r="O8" s="73">
        <v>134.19999999999999</v>
      </c>
      <c r="P8" s="73">
        <v>70.921999999999997</v>
      </c>
      <c r="Q8" s="69">
        <v>383622.75162864581</v>
      </c>
      <c r="R8" s="69">
        <v>239632.38729739102</v>
      </c>
      <c r="S8" s="69">
        <v>143990.36433125482</v>
      </c>
      <c r="T8" s="75">
        <v>3815.9000000000005</v>
      </c>
      <c r="U8" s="257">
        <v>57.827401504887838</v>
      </c>
      <c r="V8" s="257">
        <v>8.3145955385369827</v>
      </c>
      <c r="W8" s="257">
        <v>47.296604100216143</v>
      </c>
      <c r="X8" s="257">
        <v>2.2162018661347123</v>
      </c>
      <c r="Y8" s="289">
        <v>3.2221254391416043E-2</v>
      </c>
      <c r="Z8" s="258" t="s">
        <v>145</v>
      </c>
      <c r="AA8" s="257">
        <v>44.171334647890184</v>
      </c>
      <c r="AB8" s="257">
        <v>7.2614043453445491</v>
      </c>
      <c r="AC8" s="257">
        <v>36.909930302545632</v>
      </c>
      <c r="AD8" s="259" t="s">
        <v>140</v>
      </c>
      <c r="AE8" s="287">
        <v>8.430343434086314E-2</v>
      </c>
      <c r="AF8" s="73">
        <v>14573.547430161463</v>
      </c>
      <c r="AG8" s="74">
        <v>144.96324684252784</v>
      </c>
    </row>
    <row r="9" spans="1:33">
      <c r="A9" s="64" t="str">
        <f>Residential[[#This Row],[ID Country]]&amp;"500_"&amp;Residential[[#This Row],[ID Energy carrier]]</f>
        <v>AT500_10</v>
      </c>
      <c r="B9" s="64" t="str">
        <f>Residential[[#This Row],[ID Country]]&amp;"100_"&amp;Residential[[#This Row],[ID Energy carrier]]</f>
        <v>AT100_10</v>
      </c>
      <c r="C9" s="65">
        <v>1</v>
      </c>
      <c r="D9" s="65" t="s">
        <v>78</v>
      </c>
      <c r="E9" s="65" t="s">
        <v>14</v>
      </c>
      <c r="F9" s="65" t="s">
        <v>13</v>
      </c>
      <c r="G9" s="65" t="s">
        <v>118</v>
      </c>
      <c r="H9" s="65" t="s">
        <v>7</v>
      </c>
      <c r="I9" s="65">
        <v>2015</v>
      </c>
      <c r="J9" s="67">
        <v>10</v>
      </c>
      <c r="K9" s="68" t="s">
        <v>84</v>
      </c>
      <c r="L9" s="73"/>
      <c r="M9" s="69"/>
      <c r="N9" s="69"/>
      <c r="O9" s="69"/>
      <c r="P9" s="69"/>
      <c r="Q9" s="265"/>
      <c r="R9" s="265"/>
      <c r="S9" s="265"/>
      <c r="T9" s="72" t="s">
        <v>661</v>
      </c>
      <c r="U9" s="257">
        <v>1.5724076706077605</v>
      </c>
      <c r="V9" s="257">
        <v>1.4724279383873076</v>
      </c>
      <c r="W9" s="257">
        <v>9.9979732220452963E-2</v>
      </c>
      <c r="X9" s="257">
        <v>0</v>
      </c>
      <c r="Y9" s="289">
        <v>0</v>
      </c>
      <c r="Z9" s="257">
        <v>0.98939999999999995</v>
      </c>
      <c r="AA9" s="257">
        <v>1.5557401492993181</v>
      </c>
      <c r="AB9" s="257">
        <v>1.456820202240402</v>
      </c>
      <c r="AC9" s="257">
        <v>9.8919947058916158E-2</v>
      </c>
      <c r="AD9" s="259" t="s">
        <v>140</v>
      </c>
      <c r="AE9" s="287">
        <v>0</v>
      </c>
      <c r="AF9" s="73"/>
      <c r="AG9" s="74"/>
    </row>
    <row r="10" spans="1:33">
      <c r="A10" s="64" t="str">
        <f>Residential[[#This Row],[ID Country]]&amp;"500_"&amp;Residential[[#This Row],[ID Energy carrier]]</f>
        <v>AT500_15</v>
      </c>
      <c r="B10" s="64" t="str">
        <f>Residential[[#This Row],[ID Country]]&amp;"100_"&amp;Residential[[#This Row],[ID Energy carrier]]</f>
        <v>AT100_15</v>
      </c>
      <c r="C10" s="65">
        <v>1</v>
      </c>
      <c r="D10" s="65" t="s">
        <v>78</v>
      </c>
      <c r="E10" s="65" t="s">
        <v>14</v>
      </c>
      <c r="F10" s="65" t="s">
        <v>13</v>
      </c>
      <c r="G10" s="65" t="s">
        <v>118</v>
      </c>
      <c r="H10" s="65" t="s">
        <v>7</v>
      </c>
      <c r="I10" s="65">
        <v>2015</v>
      </c>
      <c r="J10" s="67">
        <v>15</v>
      </c>
      <c r="K10" s="68" t="s">
        <v>88</v>
      </c>
      <c r="L10" s="73"/>
      <c r="M10" s="69"/>
      <c r="N10" s="69"/>
      <c r="O10" s="69"/>
      <c r="P10" s="69"/>
      <c r="Q10" s="265"/>
      <c r="R10" s="265"/>
      <c r="S10" s="265"/>
      <c r="T10" s="76" t="s">
        <v>145</v>
      </c>
      <c r="U10" s="257">
        <v>0</v>
      </c>
      <c r="V10" s="257">
        <v>0</v>
      </c>
      <c r="W10" s="257">
        <v>0</v>
      </c>
      <c r="X10" s="257">
        <v>0</v>
      </c>
      <c r="Y10" s="289">
        <v>0</v>
      </c>
      <c r="Z10" s="259" t="s">
        <v>140</v>
      </c>
      <c r="AA10" s="259" t="s">
        <v>140</v>
      </c>
      <c r="AB10" s="259" t="s">
        <v>140</v>
      </c>
      <c r="AC10" s="259" t="s">
        <v>140</v>
      </c>
      <c r="AD10" s="259" t="s">
        <v>140</v>
      </c>
      <c r="AE10" s="287">
        <v>0</v>
      </c>
      <c r="AF10" s="73"/>
      <c r="AG10" s="74"/>
    </row>
    <row r="11" spans="1:33">
      <c r="A11" s="64" t="str">
        <f>Residential[[#This Row],[ID Country]]&amp;"500_"&amp;Residential[[#This Row],[ID Energy carrier]]</f>
        <v>AT500_16</v>
      </c>
      <c r="B11" s="64" t="str">
        <f>Residential[[#This Row],[ID Country]]&amp;"100_"&amp;Residential[[#This Row],[ID Energy carrier]]</f>
        <v>AT100_16</v>
      </c>
      <c r="C11" s="65">
        <v>1</v>
      </c>
      <c r="D11" s="65" t="s">
        <v>78</v>
      </c>
      <c r="E11" s="65" t="s">
        <v>14</v>
      </c>
      <c r="F11" s="65" t="s">
        <v>13</v>
      </c>
      <c r="G11" s="65" t="s">
        <v>118</v>
      </c>
      <c r="H11" s="65" t="s">
        <v>7</v>
      </c>
      <c r="I11" s="65">
        <v>2015</v>
      </c>
      <c r="J11" s="67">
        <v>16</v>
      </c>
      <c r="K11" s="70" t="s">
        <v>89</v>
      </c>
      <c r="L11" s="73"/>
      <c r="M11" s="71"/>
      <c r="N11" s="71"/>
      <c r="O11" s="71"/>
      <c r="P11" s="71"/>
      <c r="Q11" s="266"/>
      <c r="R11" s="266"/>
      <c r="S11" s="266"/>
      <c r="T11" s="76" t="s">
        <v>145</v>
      </c>
      <c r="U11" s="257">
        <v>0</v>
      </c>
      <c r="V11" s="257">
        <v>0</v>
      </c>
      <c r="W11" s="257">
        <v>0</v>
      </c>
      <c r="X11" s="257">
        <v>0</v>
      </c>
      <c r="Y11" s="289">
        <v>0</v>
      </c>
      <c r="Z11" s="259" t="s">
        <v>140</v>
      </c>
      <c r="AA11" s="259" t="s">
        <v>140</v>
      </c>
      <c r="AB11" s="259" t="s">
        <v>140</v>
      </c>
      <c r="AC11" s="259" t="s">
        <v>140</v>
      </c>
      <c r="AD11" s="259" t="s">
        <v>140</v>
      </c>
      <c r="AE11" s="287">
        <v>0</v>
      </c>
      <c r="AF11" s="73"/>
      <c r="AG11" s="74"/>
    </row>
    <row r="12" spans="1:33">
      <c r="A12" s="64" t="str">
        <f>Residential[[#This Row],[ID Country]]&amp;"500_"&amp;Residential[[#This Row],[ID Energy carrier]]</f>
        <v>AT500_3</v>
      </c>
      <c r="B12" s="64" t="str">
        <f>Residential[[#This Row],[ID Country]]&amp;"100_"&amp;Residential[[#This Row],[ID Energy carrier]]</f>
        <v>AT100_3</v>
      </c>
      <c r="C12" s="65">
        <v>1</v>
      </c>
      <c r="D12" s="65" t="s">
        <v>78</v>
      </c>
      <c r="E12" s="65" t="s">
        <v>14</v>
      </c>
      <c r="F12" s="65" t="s">
        <v>13</v>
      </c>
      <c r="G12" s="65" t="s">
        <v>118</v>
      </c>
      <c r="H12" s="65" t="s">
        <v>7</v>
      </c>
      <c r="I12" s="65">
        <v>2015</v>
      </c>
      <c r="J12" s="67">
        <v>3</v>
      </c>
      <c r="K12" s="68" t="s">
        <v>3</v>
      </c>
      <c r="L12" s="73"/>
      <c r="M12" s="69"/>
      <c r="N12" s="69"/>
      <c r="O12" s="69"/>
      <c r="P12" s="69"/>
      <c r="Q12" s="265"/>
      <c r="R12" s="265"/>
      <c r="S12" s="265"/>
      <c r="T12" s="267">
        <v>643.24062736454994</v>
      </c>
      <c r="U12" s="257">
        <v>10.417150695665191</v>
      </c>
      <c r="V12" s="257">
        <v>0.61395307952737954</v>
      </c>
      <c r="W12" s="257">
        <v>9.797997113141875</v>
      </c>
      <c r="X12" s="257">
        <v>5.2005029959371852E-3</v>
      </c>
      <c r="Y12" s="289">
        <v>0</v>
      </c>
      <c r="Z12" s="257">
        <v>0.80116084648710173</v>
      </c>
      <c r="AA12" s="257">
        <v>8.3416468299404425</v>
      </c>
      <c r="AB12" s="257">
        <v>0.49187516889751831</v>
      </c>
      <c r="AC12" s="257">
        <v>7.849771661042924</v>
      </c>
      <c r="AD12" s="259" t="s">
        <v>140</v>
      </c>
      <c r="AE12" s="287">
        <v>0</v>
      </c>
      <c r="AF12" s="73"/>
      <c r="AG12" s="74"/>
    </row>
    <row r="13" spans="1:33">
      <c r="A13" s="64" t="str">
        <f>Residential[[#This Row],[ID Country]]&amp;"500_"&amp;Residential[[#This Row],[ID Energy carrier]]</f>
        <v>AT500_8</v>
      </c>
      <c r="B13" s="64" t="str">
        <f>Residential[[#This Row],[ID Country]]&amp;"100_"&amp;Residential[[#This Row],[ID Energy carrier]]</f>
        <v>AT100_8</v>
      </c>
      <c r="C13" s="65">
        <v>1</v>
      </c>
      <c r="D13" s="65" t="s">
        <v>78</v>
      </c>
      <c r="E13" s="65" t="s">
        <v>14</v>
      </c>
      <c r="F13" s="65" t="s">
        <v>13</v>
      </c>
      <c r="G13" s="65" t="s">
        <v>118</v>
      </c>
      <c r="H13" s="65" t="s">
        <v>7</v>
      </c>
      <c r="I13" s="65">
        <v>2015</v>
      </c>
      <c r="J13" s="67">
        <v>8</v>
      </c>
      <c r="K13" s="68" t="s">
        <v>105</v>
      </c>
      <c r="L13" s="73"/>
      <c r="M13" s="69"/>
      <c r="N13" s="69"/>
      <c r="O13" s="69"/>
      <c r="P13" s="69"/>
      <c r="Q13" s="265"/>
      <c r="R13" s="265"/>
      <c r="S13" s="265"/>
      <c r="T13" s="76" t="s">
        <v>145</v>
      </c>
      <c r="U13" s="257">
        <v>0</v>
      </c>
      <c r="V13" s="257">
        <v>0</v>
      </c>
      <c r="W13" s="257">
        <v>0</v>
      </c>
      <c r="X13" s="257">
        <v>0</v>
      </c>
      <c r="Y13" s="289">
        <v>0</v>
      </c>
      <c r="Z13" s="259" t="s">
        <v>140</v>
      </c>
      <c r="AA13" s="259" t="s">
        <v>140</v>
      </c>
      <c r="AB13" s="259" t="s">
        <v>140</v>
      </c>
      <c r="AC13" s="259" t="s">
        <v>140</v>
      </c>
      <c r="AD13" s="259" t="s">
        <v>140</v>
      </c>
      <c r="AE13" s="287">
        <v>0</v>
      </c>
      <c r="AF13" s="73"/>
      <c r="AG13" s="74"/>
    </row>
    <row r="14" spans="1:33">
      <c r="A14" s="64" t="str">
        <f>Residential[[#This Row],[ID Country]]&amp;"500_"&amp;Residential[[#This Row],[ID Energy carrier]]</f>
        <v>AT500_9</v>
      </c>
      <c r="B14" s="64" t="str">
        <f>Residential[[#This Row],[ID Country]]&amp;"100_"&amp;Residential[[#This Row],[ID Energy carrier]]</f>
        <v>AT100_9</v>
      </c>
      <c r="C14" s="65">
        <v>1</v>
      </c>
      <c r="D14" s="65" t="s">
        <v>78</v>
      </c>
      <c r="E14" s="65" t="s">
        <v>14</v>
      </c>
      <c r="F14" s="65" t="s">
        <v>13</v>
      </c>
      <c r="G14" s="65" t="s">
        <v>118</v>
      </c>
      <c r="H14" s="65" t="s">
        <v>7</v>
      </c>
      <c r="I14" s="65">
        <v>2015</v>
      </c>
      <c r="J14" s="67">
        <v>9</v>
      </c>
      <c r="K14" s="68" t="s">
        <v>106</v>
      </c>
      <c r="L14" s="73"/>
      <c r="M14" s="69"/>
      <c r="N14" s="69"/>
      <c r="O14" s="69"/>
      <c r="P14" s="69"/>
      <c r="Q14" s="265"/>
      <c r="R14" s="265"/>
      <c r="S14" s="265"/>
      <c r="T14" s="76" t="s">
        <v>145</v>
      </c>
      <c r="U14" s="257">
        <v>0</v>
      </c>
      <c r="V14" s="257">
        <v>0</v>
      </c>
      <c r="W14" s="257">
        <v>0</v>
      </c>
      <c r="X14" s="257">
        <v>0</v>
      </c>
      <c r="Y14" s="289">
        <v>0</v>
      </c>
      <c r="Z14" s="259" t="s">
        <v>140</v>
      </c>
      <c r="AA14" s="259" t="s">
        <v>140</v>
      </c>
      <c r="AB14" s="259" t="s">
        <v>140</v>
      </c>
      <c r="AC14" s="259" t="s">
        <v>140</v>
      </c>
      <c r="AD14" s="259" t="s">
        <v>140</v>
      </c>
      <c r="AE14" s="287">
        <v>0</v>
      </c>
      <c r="AF14" s="73"/>
      <c r="AG14" s="74"/>
    </row>
    <row r="15" spans="1:33">
      <c r="A15" s="64" t="str">
        <f>Residential[[#This Row],[ID Country]]&amp;"500_"&amp;Residential[[#This Row],[ID Energy carrier]]</f>
        <v>AT500_11</v>
      </c>
      <c r="B15" s="64" t="str">
        <f>Residential[[#This Row],[ID Country]]&amp;"100_"&amp;Residential[[#This Row],[ID Energy carrier]]</f>
        <v>AT100_11</v>
      </c>
      <c r="C15" s="65">
        <v>1</v>
      </c>
      <c r="D15" s="65" t="s">
        <v>78</v>
      </c>
      <c r="E15" s="65" t="s">
        <v>14</v>
      </c>
      <c r="F15" s="65" t="s">
        <v>13</v>
      </c>
      <c r="G15" s="65" t="s">
        <v>118</v>
      </c>
      <c r="H15" s="65" t="s">
        <v>7</v>
      </c>
      <c r="I15" s="65">
        <v>2015</v>
      </c>
      <c r="J15" s="67">
        <v>11</v>
      </c>
      <c r="K15" s="68" t="s">
        <v>109</v>
      </c>
      <c r="L15" s="73"/>
      <c r="M15" s="69"/>
      <c r="N15" s="69"/>
      <c r="O15" s="69"/>
      <c r="P15" s="69"/>
      <c r="Q15" s="265"/>
      <c r="R15" s="265"/>
      <c r="S15" s="265"/>
      <c r="T15" s="267">
        <v>119.04840639000673</v>
      </c>
      <c r="U15" s="257">
        <v>0.59858798402075386</v>
      </c>
      <c r="V15" s="257">
        <v>5.7066849519477686E-2</v>
      </c>
      <c r="W15" s="257">
        <v>0.54152113450127615</v>
      </c>
      <c r="X15" s="257">
        <v>0</v>
      </c>
      <c r="Y15" s="289">
        <v>0</v>
      </c>
      <c r="Z15" s="257">
        <v>2.6520000000000001</v>
      </c>
      <c r="AA15" s="257">
        <v>1.587455333623039</v>
      </c>
      <c r="AB15" s="257">
        <v>0.15134128492565482</v>
      </c>
      <c r="AC15" s="257">
        <v>1.4361140486973842</v>
      </c>
      <c r="AD15" s="259" t="s">
        <v>140</v>
      </c>
      <c r="AE15" s="287">
        <v>0</v>
      </c>
      <c r="AF15" s="73"/>
      <c r="AG15" s="74"/>
    </row>
    <row r="16" spans="1:33">
      <c r="A16" s="64" t="str">
        <f>Residential[[#This Row],[ID Country]]&amp;"500_"&amp;Residential[[#This Row],[ID Energy carrier]]</f>
        <v>AT500_14</v>
      </c>
      <c r="B16" s="64" t="str">
        <f>Residential[[#This Row],[ID Country]]&amp;"100_"&amp;Residential[[#This Row],[ID Energy carrier]]</f>
        <v>AT100_14</v>
      </c>
      <c r="C16" s="65">
        <v>1</v>
      </c>
      <c r="D16" s="65" t="s">
        <v>78</v>
      </c>
      <c r="E16" s="65" t="s">
        <v>14</v>
      </c>
      <c r="F16" s="65" t="s">
        <v>13</v>
      </c>
      <c r="G16" s="65" t="s">
        <v>118</v>
      </c>
      <c r="H16" s="65" t="s">
        <v>7</v>
      </c>
      <c r="I16" s="65">
        <v>2015</v>
      </c>
      <c r="J16" s="67">
        <v>14</v>
      </c>
      <c r="K16" s="68" t="s">
        <v>144</v>
      </c>
      <c r="L16" s="73"/>
      <c r="M16" s="69"/>
      <c r="N16" s="69"/>
      <c r="O16" s="69"/>
      <c r="P16" s="69"/>
      <c r="Q16" s="265"/>
      <c r="R16" s="265"/>
      <c r="S16" s="265"/>
      <c r="T16" s="76" t="s">
        <v>145</v>
      </c>
      <c r="U16" s="257">
        <v>0</v>
      </c>
      <c r="V16" s="257">
        <v>0</v>
      </c>
      <c r="W16" s="257">
        <v>0</v>
      </c>
      <c r="X16" s="257">
        <v>0</v>
      </c>
      <c r="Y16" s="289">
        <v>0</v>
      </c>
      <c r="Z16" s="257">
        <v>3.468</v>
      </c>
      <c r="AA16" s="257">
        <v>0</v>
      </c>
      <c r="AB16" s="257">
        <v>0</v>
      </c>
      <c r="AC16" s="257">
        <v>0</v>
      </c>
      <c r="AD16" s="259" t="s">
        <v>140</v>
      </c>
      <c r="AE16" s="287">
        <v>0</v>
      </c>
      <c r="AF16" s="73"/>
      <c r="AG16" s="74"/>
    </row>
    <row r="17" spans="1:33">
      <c r="A17" s="64" t="str">
        <f>Residential[[#This Row],[ID Country]]&amp;"500_"&amp;Residential[[#This Row],[ID Energy carrier]]</f>
        <v>AT500_12</v>
      </c>
      <c r="B17" s="64" t="str">
        <f>Residential[[#This Row],[ID Country]]&amp;"100_"&amp;Residential[[#This Row],[ID Energy carrier]]</f>
        <v>AT100_12</v>
      </c>
      <c r="C17" s="65">
        <v>1</v>
      </c>
      <c r="D17" s="65" t="s">
        <v>78</v>
      </c>
      <c r="E17" s="65" t="s">
        <v>14</v>
      </c>
      <c r="F17" s="65" t="s">
        <v>13</v>
      </c>
      <c r="G17" s="65" t="s">
        <v>118</v>
      </c>
      <c r="H17" s="65" t="s">
        <v>7</v>
      </c>
      <c r="I17" s="65">
        <v>2015</v>
      </c>
      <c r="J17" s="67">
        <v>12</v>
      </c>
      <c r="K17" s="68" t="s">
        <v>147</v>
      </c>
      <c r="L17" s="73"/>
      <c r="M17" s="69"/>
      <c r="N17" s="69"/>
      <c r="O17" s="69"/>
      <c r="P17" s="69"/>
      <c r="Q17" s="265"/>
      <c r="R17" s="265"/>
      <c r="S17" s="265"/>
      <c r="T17" s="76" t="s">
        <v>145</v>
      </c>
      <c r="U17" s="257">
        <v>0.59858798402075386</v>
      </c>
      <c r="V17" s="257">
        <v>5.7066849519477686E-2</v>
      </c>
      <c r="W17" s="257">
        <v>0.54152113450127615</v>
      </c>
      <c r="X17" s="257">
        <v>0</v>
      </c>
      <c r="Y17" s="289">
        <v>0</v>
      </c>
      <c r="Z17" s="257">
        <v>2.6520000000000001</v>
      </c>
      <c r="AA17" s="257">
        <v>1.587455333623039</v>
      </c>
      <c r="AB17" s="257">
        <v>0.15134128492565482</v>
      </c>
      <c r="AC17" s="257">
        <v>1.4361140486973842</v>
      </c>
      <c r="AD17" s="259" t="s">
        <v>140</v>
      </c>
      <c r="AE17" s="287">
        <v>0</v>
      </c>
      <c r="AF17" s="73"/>
      <c r="AG17" s="74"/>
    </row>
    <row r="18" spans="1:33">
      <c r="A18" s="64" t="str">
        <f>Residential[[#This Row],[ID Country]]&amp;"500_"&amp;Residential[[#This Row],[ID Energy carrier]]</f>
        <v>AT500_2</v>
      </c>
      <c r="B18" s="64" t="str">
        <f>Residential[[#This Row],[ID Country]]&amp;"100_"&amp;Residential[[#This Row],[ID Energy carrier]]</f>
        <v>AT100_2</v>
      </c>
      <c r="C18" s="65">
        <v>1</v>
      </c>
      <c r="D18" s="65" t="s">
        <v>78</v>
      </c>
      <c r="E18" s="65" t="s">
        <v>14</v>
      </c>
      <c r="F18" s="65" t="s">
        <v>13</v>
      </c>
      <c r="G18" s="65" t="s">
        <v>118</v>
      </c>
      <c r="H18" s="65" t="s">
        <v>7</v>
      </c>
      <c r="I18" s="65">
        <v>2015</v>
      </c>
      <c r="J18" s="67">
        <v>2</v>
      </c>
      <c r="K18" s="68" t="s">
        <v>2</v>
      </c>
      <c r="L18" s="73"/>
      <c r="M18" s="73"/>
      <c r="N18" s="73"/>
      <c r="O18" s="73"/>
      <c r="P18" s="73"/>
      <c r="Q18" s="73"/>
      <c r="R18" s="73"/>
      <c r="S18" s="73"/>
      <c r="T18" s="267">
        <v>1029.2618861965871</v>
      </c>
      <c r="U18" s="257">
        <v>12.457371530918953</v>
      </c>
      <c r="V18" s="257">
        <v>2.1120027525435434</v>
      </c>
      <c r="W18" s="257">
        <v>10.172107928485953</v>
      </c>
      <c r="X18" s="257">
        <v>0.17326084988945753</v>
      </c>
      <c r="Y18" s="289">
        <v>0</v>
      </c>
      <c r="Z18" s="257">
        <v>0.82193297523815179</v>
      </c>
      <c r="AA18" s="257">
        <v>10.096715640213333</v>
      </c>
      <c r="AB18" s="257">
        <v>1.7359247061092808</v>
      </c>
      <c r="AC18" s="257">
        <v>8.3607909341040525</v>
      </c>
      <c r="AD18" s="259" t="s">
        <v>140</v>
      </c>
      <c r="AE18" s="287">
        <v>0</v>
      </c>
      <c r="AF18" s="73"/>
      <c r="AG18" s="74"/>
    </row>
    <row r="19" spans="1:33">
      <c r="A19" s="64" t="str">
        <f>Residential[[#This Row],[ID Country]]&amp;"500_"&amp;Residential[[#This Row],[ID Energy carrier]]</f>
        <v>AT500_6</v>
      </c>
      <c r="B19" s="64" t="str">
        <f>Residential[[#This Row],[ID Country]]&amp;"100_"&amp;Residential[[#This Row],[ID Energy carrier]]</f>
        <v>AT100_6</v>
      </c>
      <c r="C19" s="65">
        <v>1</v>
      </c>
      <c r="D19" s="65" t="s">
        <v>78</v>
      </c>
      <c r="E19" s="65" t="s">
        <v>14</v>
      </c>
      <c r="F19" s="65" t="s">
        <v>13</v>
      </c>
      <c r="G19" s="65" t="s">
        <v>118</v>
      </c>
      <c r="H19" s="65" t="s">
        <v>7</v>
      </c>
      <c r="I19" s="65">
        <v>2015</v>
      </c>
      <c r="J19" s="67">
        <v>6</v>
      </c>
      <c r="K19" s="68" t="s">
        <v>6</v>
      </c>
      <c r="L19" s="73"/>
      <c r="M19" s="69"/>
      <c r="N19" s="69"/>
      <c r="O19" s="69"/>
      <c r="P19" s="69"/>
      <c r="Q19" s="265"/>
      <c r="R19" s="265"/>
      <c r="S19" s="265"/>
      <c r="T19" s="267">
        <v>235.83564527929843</v>
      </c>
      <c r="U19" s="257">
        <v>7.3520116474007118</v>
      </c>
      <c r="V19" s="257">
        <v>2.0185725009727893</v>
      </c>
      <c r="W19" s="257">
        <v>3.4759700441275352</v>
      </c>
      <c r="X19" s="257">
        <v>1.8574691023003871</v>
      </c>
      <c r="Y19" s="289">
        <v>3.2221254391416043E-2</v>
      </c>
      <c r="Z19" s="257">
        <v>0.92</v>
      </c>
      <c r="AA19" s="257">
        <v>5.0549791414922991</v>
      </c>
      <c r="AB19" s="257">
        <v>1.8570867008949661</v>
      </c>
      <c r="AC19" s="257">
        <v>3.1978924405973328</v>
      </c>
      <c r="AD19" s="259" t="s">
        <v>140</v>
      </c>
      <c r="AE19" s="287">
        <v>8.430343434086314E-2</v>
      </c>
      <c r="AF19" s="73"/>
      <c r="AG19" s="74"/>
    </row>
    <row r="20" spans="1:33">
      <c r="A20" s="64" t="str">
        <f>Residential[[#This Row],[ID Country]]&amp;"500_"&amp;Residential[[#This Row],[ID Energy carrier]]</f>
        <v>AT500_7</v>
      </c>
      <c r="B20" s="64" t="str">
        <f>Residential[[#This Row],[ID Country]]&amp;"100_"&amp;Residential[[#This Row],[ID Energy carrier]]</f>
        <v>AT100_7</v>
      </c>
      <c r="C20" s="65">
        <v>1</v>
      </c>
      <c r="D20" s="65" t="s">
        <v>78</v>
      </c>
      <c r="E20" s="65" t="s">
        <v>14</v>
      </c>
      <c r="F20" s="65" t="s">
        <v>13</v>
      </c>
      <c r="G20" s="65" t="s">
        <v>118</v>
      </c>
      <c r="H20" s="65" t="s">
        <v>7</v>
      </c>
      <c r="I20" s="65">
        <v>2015</v>
      </c>
      <c r="J20" s="67">
        <v>7</v>
      </c>
      <c r="K20" s="68" t="s">
        <v>12</v>
      </c>
      <c r="L20" s="73"/>
      <c r="M20" s="69"/>
      <c r="N20" s="69"/>
      <c r="O20" s="69"/>
      <c r="P20" s="69"/>
      <c r="Q20" s="265"/>
      <c r="R20" s="265"/>
      <c r="S20" s="265"/>
      <c r="T20" s="267">
        <v>1000.19317890216</v>
      </c>
      <c r="U20" s="257">
        <v>7.9129073413722599</v>
      </c>
      <c r="V20" s="257">
        <v>1.1328239821239139</v>
      </c>
      <c r="W20" s="257">
        <v>6.780083359248346</v>
      </c>
      <c r="X20" s="257">
        <v>0</v>
      </c>
      <c r="Y20" s="289">
        <v>0</v>
      </c>
      <c r="Z20" s="257">
        <v>0.9049710184699078</v>
      </c>
      <c r="AA20" s="257">
        <v>7.160951815779665</v>
      </c>
      <c r="AB20" s="257">
        <v>1.0251728728498151</v>
      </c>
      <c r="AC20" s="257">
        <v>6.1357789429298499</v>
      </c>
      <c r="AD20" s="259" t="s">
        <v>140</v>
      </c>
      <c r="AE20" s="287">
        <v>0</v>
      </c>
      <c r="AF20" s="73"/>
      <c r="AG20" s="74"/>
    </row>
    <row r="21" spans="1:33">
      <c r="A21" s="64" t="str">
        <f>Residential[[#This Row],[ID Country]]&amp;"500_"&amp;Residential[[#This Row],[ID Energy carrier]]</f>
        <v>AT500_5</v>
      </c>
      <c r="B21" s="64" t="str">
        <f>Residential[[#This Row],[ID Country]]&amp;"100_"&amp;Residential[[#This Row],[ID Energy carrier]]</f>
        <v>AT100_5</v>
      </c>
      <c r="C21" s="65">
        <v>1</v>
      </c>
      <c r="D21" s="65" t="s">
        <v>78</v>
      </c>
      <c r="E21" s="65" t="s">
        <v>14</v>
      </c>
      <c r="F21" s="65" t="s">
        <v>13</v>
      </c>
      <c r="G21" s="65" t="s">
        <v>118</v>
      </c>
      <c r="H21" s="65" t="s">
        <v>7</v>
      </c>
      <c r="I21" s="65">
        <v>2015</v>
      </c>
      <c r="J21" s="67">
        <v>5</v>
      </c>
      <c r="K21" s="68" t="s">
        <v>5</v>
      </c>
      <c r="L21" s="73"/>
      <c r="M21" s="69"/>
      <c r="N21" s="69"/>
      <c r="O21" s="69"/>
      <c r="P21" s="69"/>
      <c r="Q21" s="265"/>
      <c r="R21" s="265"/>
      <c r="S21" s="265"/>
      <c r="T21" s="267">
        <v>12.855773424999011</v>
      </c>
      <c r="U21" s="257">
        <v>0.26398758676307593</v>
      </c>
      <c r="V21" s="257">
        <v>1.6040396188113554E-2</v>
      </c>
      <c r="W21" s="257">
        <v>0.24463267566544467</v>
      </c>
      <c r="X21" s="257">
        <v>3.3145149095177235E-3</v>
      </c>
      <c r="Y21" s="289">
        <v>0</v>
      </c>
      <c r="Z21" s="257">
        <v>0.60222108837979937</v>
      </c>
      <c r="AA21" s="257">
        <v>0.15698282104295547</v>
      </c>
      <c r="AB21" s="257">
        <v>9.6598648504489289E-3</v>
      </c>
      <c r="AC21" s="257">
        <v>0.14732295619250654</v>
      </c>
      <c r="AD21" s="259" t="s">
        <v>140</v>
      </c>
      <c r="AE21" s="287">
        <v>0</v>
      </c>
      <c r="AF21" s="73"/>
      <c r="AG21" s="74"/>
    </row>
    <row r="22" spans="1:33">
      <c r="A22" s="64" t="str">
        <f>Residential[[#This Row],[ID Country]]&amp;"500_"&amp;Residential[[#This Row],[ID Energy carrier]]</f>
        <v>AT500_4</v>
      </c>
      <c r="B22" s="64" t="str">
        <f>Residential[[#This Row],[ID Country]]&amp;"100_"&amp;Residential[[#This Row],[ID Energy carrier]]</f>
        <v>AT100_4</v>
      </c>
      <c r="C22" s="65">
        <v>1</v>
      </c>
      <c r="D22" s="65" t="s">
        <v>78</v>
      </c>
      <c r="E22" s="65" t="s">
        <v>14</v>
      </c>
      <c r="F22" s="65" t="s">
        <v>13</v>
      </c>
      <c r="G22" s="65" t="s">
        <v>118</v>
      </c>
      <c r="H22" s="65" t="s">
        <v>7</v>
      </c>
      <c r="I22" s="65">
        <v>2015</v>
      </c>
      <c r="J22" s="67">
        <v>4</v>
      </c>
      <c r="K22" s="68" t="s">
        <v>4</v>
      </c>
      <c r="L22" s="73"/>
      <c r="M22" s="69"/>
      <c r="N22" s="69"/>
      <c r="O22" s="69"/>
      <c r="P22" s="69"/>
      <c r="Q22" s="265"/>
      <c r="R22" s="265"/>
      <c r="S22" s="265"/>
      <c r="T22" s="263">
        <v>775.46448244239957</v>
      </c>
      <c r="U22" s="257">
        <v>17.252977048139137</v>
      </c>
      <c r="V22" s="257">
        <v>0.89170803927445774</v>
      </c>
      <c r="W22" s="257">
        <v>16.184312112825264</v>
      </c>
      <c r="X22" s="257">
        <v>0.17695689603941273</v>
      </c>
      <c r="Y22" s="289">
        <v>0</v>
      </c>
      <c r="Z22" s="257">
        <v>0.59831640074767822</v>
      </c>
      <c r="AA22" s="257">
        <v>10.216862916499124</v>
      </c>
      <c r="AB22" s="257">
        <v>0.53352354457646289</v>
      </c>
      <c r="AC22" s="257">
        <v>9.6833393719226617</v>
      </c>
      <c r="AD22" s="259" t="s">
        <v>140</v>
      </c>
      <c r="AE22" s="287">
        <v>0</v>
      </c>
      <c r="AF22" s="73"/>
      <c r="AG22" s="74"/>
    </row>
    <row r="23" spans="1:33">
      <c r="A23" s="64" t="str">
        <f>Residential[[#This Row],[ID Country]]&amp;"500_"&amp;Residential[[#This Row],[ID Energy carrier]]</f>
        <v>BE500_1</v>
      </c>
      <c r="B23" s="64" t="str">
        <f>Residential[[#This Row],[ID Country]]&amp;"100_"&amp;Residential[[#This Row],[ID Energy carrier]]</f>
        <v>BE100_1</v>
      </c>
      <c r="C23" s="65">
        <v>1</v>
      </c>
      <c r="D23" s="65" t="s">
        <v>78</v>
      </c>
      <c r="E23" s="15" t="s">
        <v>16</v>
      </c>
      <c r="F23" s="15" t="s">
        <v>15</v>
      </c>
      <c r="G23" s="65" t="s">
        <v>118</v>
      </c>
      <c r="H23" s="65" t="s">
        <v>7</v>
      </c>
      <c r="I23" s="65">
        <v>2015</v>
      </c>
      <c r="J23" s="67">
        <v>1</v>
      </c>
      <c r="K23" s="68" t="s">
        <v>8</v>
      </c>
      <c r="L23" s="73">
        <v>4699.3</v>
      </c>
      <c r="M23" s="69">
        <v>3361.3297153199646</v>
      </c>
      <c r="N23" s="69">
        <v>1337.9702846800365</v>
      </c>
      <c r="O23" s="73">
        <v>77.139624427217953</v>
      </c>
      <c r="P23" s="73">
        <v>73.514679624548307</v>
      </c>
      <c r="Q23" s="69">
        <v>357652.16864124808</v>
      </c>
      <c r="R23" s="69">
        <v>259291.71181582951</v>
      </c>
      <c r="S23" s="69">
        <v>98360.456825418572</v>
      </c>
      <c r="T23" s="75">
        <v>4699.2999999999993</v>
      </c>
      <c r="U23" s="257">
        <v>83.921078641143282</v>
      </c>
      <c r="V23" s="257">
        <v>9.9295018527382979</v>
      </c>
      <c r="W23" s="257">
        <v>69.139858458439974</v>
      </c>
      <c r="X23" s="257">
        <v>4.8517183299650037</v>
      </c>
      <c r="Y23" s="289">
        <v>1.0759455721601892E-2</v>
      </c>
      <c r="Z23" s="258" t="s">
        <v>145</v>
      </c>
      <c r="AA23" s="257">
        <v>61.973724413642955</v>
      </c>
      <c r="AB23" s="257">
        <v>8.1067806486384413</v>
      </c>
      <c r="AC23" s="257">
        <v>53.866943765004514</v>
      </c>
      <c r="AD23" s="259" t="s">
        <v>140</v>
      </c>
      <c r="AE23" s="287">
        <v>3.0890318929174532E-2</v>
      </c>
      <c r="AF23" s="73">
        <v>16825.774117672474</v>
      </c>
      <c r="AG23" s="74">
        <v>221.07893435001301</v>
      </c>
    </row>
    <row r="24" spans="1:33">
      <c r="A24" s="64" t="str">
        <f>Residential[[#This Row],[ID Country]]&amp;"500_"&amp;Residential[[#This Row],[ID Energy carrier]]</f>
        <v>BE500_10</v>
      </c>
      <c r="B24" s="64" t="str">
        <f>Residential[[#This Row],[ID Country]]&amp;"100_"&amp;Residential[[#This Row],[ID Energy carrier]]</f>
        <v>BE100_10</v>
      </c>
      <c r="C24" s="65">
        <v>1</v>
      </c>
      <c r="D24" s="65" t="s">
        <v>78</v>
      </c>
      <c r="E24" s="15" t="s">
        <v>16</v>
      </c>
      <c r="F24" s="15" t="s">
        <v>15</v>
      </c>
      <c r="G24" s="65" t="s">
        <v>118</v>
      </c>
      <c r="H24" s="65" t="s">
        <v>7</v>
      </c>
      <c r="I24" s="65">
        <v>2015</v>
      </c>
      <c r="J24" s="67">
        <v>10</v>
      </c>
      <c r="K24" s="68" t="s">
        <v>84</v>
      </c>
      <c r="L24" s="73"/>
      <c r="M24" s="69"/>
      <c r="N24" s="69"/>
      <c r="O24" s="69"/>
      <c r="P24" s="69"/>
      <c r="Q24" s="265"/>
      <c r="R24" s="265"/>
      <c r="S24" s="265"/>
      <c r="T24" s="72" t="s">
        <v>661</v>
      </c>
      <c r="U24" s="257">
        <v>0.22668935643663082</v>
      </c>
      <c r="V24" s="257">
        <v>0.22084158897453463</v>
      </c>
      <c r="W24" s="257">
        <v>5.8477674620961966E-3</v>
      </c>
      <c r="X24" s="257">
        <v>0</v>
      </c>
      <c r="Y24" s="289">
        <v>0</v>
      </c>
      <c r="Z24" s="257">
        <v>0.98940000000000039</v>
      </c>
      <c r="AA24" s="257">
        <v>0.22428644925840263</v>
      </c>
      <c r="AB24" s="257">
        <v>0.21850066813140465</v>
      </c>
      <c r="AC24" s="257">
        <v>5.7857811269979792E-3</v>
      </c>
      <c r="AD24" s="259" t="s">
        <v>140</v>
      </c>
      <c r="AE24" s="287">
        <v>0</v>
      </c>
      <c r="AF24" s="73"/>
      <c r="AG24" s="74"/>
    </row>
    <row r="25" spans="1:33">
      <c r="A25" s="64" t="str">
        <f>Residential[[#This Row],[ID Country]]&amp;"500_"&amp;Residential[[#This Row],[ID Energy carrier]]</f>
        <v>BE500_15</v>
      </c>
      <c r="B25" s="64" t="str">
        <f>Residential[[#This Row],[ID Country]]&amp;"100_"&amp;Residential[[#This Row],[ID Energy carrier]]</f>
        <v>BE100_15</v>
      </c>
      <c r="C25" s="65">
        <v>1</v>
      </c>
      <c r="D25" s="65" t="s">
        <v>78</v>
      </c>
      <c r="E25" s="15" t="s">
        <v>16</v>
      </c>
      <c r="F25" s="15" t="s">
        <v>15</v>
      </c>
      <c r="G25" s="65" t="s">
        <v>118</v>
      </c>
      <c r="H25" s="65" t="s">
        <v>7</v>
      </c>
      <c r="I25" s="65">
        <v>2015</v>
      </c>
      <c r="J25" s="67">
        <v>15</v>
      </c>
      <c r="K25" s="68" t="s">
        <v>88</v>
      </c>
      <c r="L25" s="73"/>
      <c r="M25" s="69"/>
      <c r="N25" s="69"/>
      <c r="O25" s="69"/>
      <c r="P25" s="69"/>
      <c r="Q25" s="265"/>
      <c r="R25" s="265"/>
      <c r="S25" s="265"/>
      <c r="T25" s="76" t="s">
        <v>145</v>
      </c>
      <c r="U25" s="257">
        <v>0</v>
      </c>
      <c r="V25" s="257">
        <v>0</v>
      </c>
      <c r="W25" s="257">
        <v>0</v>
      </c>
      <c r="X25" s="257">
        <v>0</v>
      </c>
      <c r="Y25" s="289">
        <v>0</v>
      </c>
      <c r="Z25" s="259" t="s">
        <v>140</v>
      </c>
      <c r="AA25" s="259" t="s">
        <v>140</v>
      </c>
      <c r="AB25" s="259" t="s">
        <v>140</v>
      </c>
      <c r="AC25" s="259" t="s">
        <v>140</v>
      </c>
      <c r="AD25" s="259" t="s">
        <v>140</v>
      </c>
      <c r="AE25" s="287">
        <v>0</v>
      </c>
      <c r="AF25" s="73"/>
      <c r="AG25" s="74"/>
    </row>
    <row r="26" spans="1:33">
      <c r="A26" s="64" t="str">
        <f>Residential[[#This Row],[ID Country]]&amp;"500_"&amp;Residential[[#This Row],[ID Energy carrier]]</f>
        <v>BE500_16</v>
      </c>
      <c r="B26" s="64" t="str">
        <f>Residential[[#This Row],[ID Country]]&amp;"100_"&amp;Residential[[#This Row],[ID Energy carrier]]</f>
        <v>BE100_16</v>
      </c>
      <c r="C26" s="65">
        <v>1</v>
      </c>
      <c r="D26" s="65" t="s">
        <v>78</v>
      </c>
      <c r="E26" s="15" t="s">
        <v>16</v>
      </c>
      <c r="F26" s="15" t="s">
        <v>15</v>
      </c>
      <c r="G26" s="65" t="s">
        <v>118</v>
      </c>
      <c r="H26" s="65" t="s">
        <v>7</v>
      </c>
      <c r="I26" s="65">
        <v>2015</v>
      </c>
      <c r="J26" s="67">
        <v>16</v>
      </c>
      <c r="K26" s="70" t="s">
        <v>89</v>
      </c>
      <c r="L26" s="73"/>
      <c r="M26" s="71"/>
      <c r="N26" s="71"/>
      <c r="O26" s="71"/>
      <c r="P26" s="71"/>
      <c r="Q26" s="266"/>
      <c r="R26" s="266"/>
      <c r="S26" s="266"/>
      <c r="T26" s="76" t="s">
        <v>145</v>
      </c>
      <c r="U26" s="257">
        <v>0</v>
      </c>
      <c r="V26" s="257">
        <v>0</v>
      </c>
      <c r="W26" s="257">
        <v>0</v>
      </c>
      <c r="X26" s="257">
        <v>0</v>
      </c>
      <c r="Y26" s="289">
        <v>0</v>
      </c>
      <c r="Z26" s="257">
        <v>0.77890586414919316</v>
      </c>
      <c r="AA26" s="257">
        <v>0</v>
      </c>
      <c r="AB26" s="257">
        <v>0</v>
      </c>
      <c r="AC26" s="257">
        <v>0</v>
      </c>
      <c r="AD26" s="259" t="s">
        <v>140</v>
      </c>
      <c r="AE26" s="287">
        <v>0</v>
      </c>
      <c r="AF26" s="73"/>
      <c r="AG26" s="74"/>
    </row>
    <row r="27" spans="1:33">
      <c r="A27" s="64" t="str">
        <f>Residential[[#This Row],[ID Country]]&amp;"500_"&amp;Residential[[#This Row],[ID Energy carrier]]</f>
        <v>BE500_3</v>
      </c>
      <c r="B27" s="64" t="str">
        <f>Residential[[#This Row],[ID Country]]&amp;"100_"&amp;Residential[[#This Row],[ID Energy carrier]]</f>
        <v>BE100_3</v>
      </c>
      <c r="C27" s="65">
        <v>1</v>
      </c>
      <c r="D27" s="65" t="s">
        <v>78</v>
      </c>
      <c r="E27" s="15" t="s">
        <v>16</v>
      </c>
      <c r="F27" s="15" t="s">
        <v>15</v>
      </c>
      <c r="G27" s="65" t="s">
        <v>118</v>
      </c>
      <c r="H27" s="65" t="s">
        <v>7</v>
      </c>
      <c r="I27" s="65">
        <v>2015</v>
      </c>
      <c r="J27" s="67">
        <v>3</v>
      </c>
      <c r="K27" s="68" t="s">
        <v>3</v>
      </c>
      <c r="L27" s="73"/>
      <c r="M27" s="69"/>
      <c r="N27" s="69"/>
      <c r="O27" s="69"/>
      <c r="P27" s="69"/>
      <c r="Q27" s="265"/>
      <c r="R27" s="265"/>
      <c r="S27" s="265"/>
      <c r="T27" s="267">
        <v>1563.6900019754025</v>
      </c>
      <c r="U27" s="257">
        <v>29.841750868037234</v>
      </c>
      <c r="V27" s="257">
        <v>3.4519326655447644</v>
      </c>
      <c r="W27" s="257">
        <v>25.319643223831186</v>
      </c>
      <c r="X27" s="257">
        <v>1.0701749786612857</v>
      </c>
      <c r="Y27" s="289">
        <v>0</v>
      </c>
      <c r="Z27" s="257">
        <v>0.76798138973451546</v>
      </c>
      <c r="AA27" s="257">
        <v>22.096034836375022</v>
      </c>
      <c r="AB27" s="257">
        <v>2.6510200457550384</v>
      </c>
      <c r="AC27" s="257">
        <v>19.445014790619982</v>
      </c>
      <c r="AD27" s="259" t="s">
        <v>140</v>
      </c>
      <c r="AE27" s="287">
        <v>0</v>
      </c>
      <c r="AF27" s="73"/>
      <c r="AG27" s="74"/>
    </row>
    <row r="28" spans="1:33">
      <c r="A28" s="64" t="str">
        <f>Residential[[#This Row],[ID Country]]&amp;"500_"&amp;Residential[[#This Row],[ID Energy carrier]]</f>
        <v>BE500_8</v>
      </c>
      <c r="B28" s="64" t="str">
        <f>Residential[[#This Row],[ID Country]]&amp;"100_"&amp;Residential[[#This Row],[ID Energy carrier]]</f>
        <v>BE100_8</v>
      </c>
      <c r="C28" s="65">
        <v>1</v>
      </c>
      <c r="D28" s="65" t="s">
        <v>78</v>
      </c>
      <c r="E28" s="15" t="s">
        <v>16</v>
      </c>
      <c r="F28" s="15" t="s">
        <v>15</v>
      </c>
      <c r="G28" s="65" t="s">
        <v>118</v>
      </c>
      <c r="H28" s="65" t="s">
        <v>7</v>
      </c>
      <c r="I28" s="65">
        <v>2015</v>
      </c>
      <c r="J28" s="67">
        <v>8</v>
      </c>
      <c r="K28" s="68" t="s">
        <v>105</v>
      </c>
      <c r="L28" s="73"/>
      <c r="M28" s="69"/>
      <c r="N28" s="69"/>
      <c r="O28" s="69"/>
      <c r="P28" s="69"/>
      <c r="Q28" s="265"/>
      <c r="R28" s="265"/>
      <c r="S28" s="265"/>
      <c r="T28" s="76" t="s">
        <v>145</v>
      </c>
      <c r="U28" s="257">
        <v>0</v>
      </c>
      <c r="V28" s="257">
        <v>0</v>
      </c>
      <c r="W28" s="257">
        <v>0</v>
      </c>
      <c r="X28" s="257">
        <v>0</v>
      </c>
      <c r="Y28" s="289">
        <v>0</v>
      </c>
      <c r="Z28" s="259" t="s">
        <v>140</v>
      </c>
      <c r="AA28" s="259" t="s">
        <v>140</v>
      </c>
      <c r="AB28" s="259" t="s">
        <v>140</v>
      </c>
      <c r="AC28" s="259" t="s">
        <v>140</v>
      </c>
      <c r="AD28" s="259" t="s">
        <v>140</v>
      </c>
      <c r="AE28" s="287">
        <v>0</v>
      </c>
      <c r="AF28" s="73"/>
      <c r="AG28" s="74"/>
    </row>
    <row r="29" spans="1:33">
      <c r="A29" s="64" t="str">
        <f>Residential[[#This Row],[ID Country]]&amp;"500_"&amp;Residential[[#This Row],[ID Energy carrier]]</f>
        <v>BE500_9</v>
      </c>
      <c r="B29" s="64" t="str">
        <f>Residential[[#This Row],[ID Country]]&amp;"100_"&amp;Residential[[#This Row],[ID Energy carrier]]</f>
        <v>BE100_9</v>
      </c>
      <c r="C29" s="65">
        <v>1</v>
      </c>
      <c r="D29" s="65" t="s">
        <v>78</v>
      </c>
      <c r="E29" s="15" t="s">
        <v>16</v>
      </c>
      <c r="F29" s="15" t="s">
        <v>15</v>
      </c>
      <c r="G29" s="65" t="s">
        <v>118</v>
      </c>
      <c r="H29" s="65" t="s">
        <v>7</v>
      </c>
      <c r="I29" s="65">
        <v>2015</v>
      </c>
      <c r="J29" s="67">
        <v>9</v>
      </c>
      <c r="K29" s="68" t="s">
        <v>106</v>
      </c>
      <c r="L29" s="73"/>
      <c r="M29" s="69"/>
      <c r="N29" s="69"/>
      <c r="O29" s="69"/>
      <c r="P29" s="69"/>
      <c r="Q29" s="265"/>
      <c r="R29" s="265"/>
      <c r="S29" s="265"/>
      <c r="T29" s="76" t="s">
        <v>145</v>
      </c>
      <c r="U29" s="257">
        <v>0</v>
      </c>
      <c r="V29" s="257">
        <v>0</v>
      </c>
      <c r="W29" s="257">
        <v>0</v>
      </c>
      <c r="X29" s="257">
        <v>0</v>
      </c>
      <c r="Y29" s="289">
        <v>0</v>
      </c>
      <c r="Z29" s="259" t="s">
        <v>140</v>
      </c>
      <c r="AA29" s="259" t="s">
        <v>140</v>
      </c>
      <c r="AB29" s="259" t="s">
        <v>140</v>
      </c>
      <c r="AC29" s="259" t="s">
        <v>140</v>
      </c>
      <c r="AD29" s="259" t="s">
        <v>140</v>
      </c>
      <c r="AE29" s="287">
        <v>0</v>
      </c>
      <c r="AF29" s="73"/>
      <c r="AG29" s="74"/>
    </row>
    <row r="30" spans="1:33">
      <c r="A30" s="64" t="str">
        <f>Residential[[#This Row],[ID Country]]&amp;"500_"&amp;Residential[[#This Row],[ID Energy carrier]]</f>
        <v>BE500_11</v>
      </c>
      <c r="B30" s="64" t="str">
        <f>Residential[[#This Row],[ID Country]]&amp;"100_"&amp;Residential[[#This Row],[ID Energy carrier]]</f>
        <v>BE100_11</v>
      </c>
      <c r="C30" s="65">
        <v>1</v>
      </c>
      <c r="D30" s="65" t="s">
        <v>78</v>
      </c>
      <c r="E30" s="15" t="s">
        <v>16</v>
      </c>
      <c r="F30" s="15" t="s">
        <v>15</v>
      </c>
      <c r="G30" s="65" t="s">
        <v>118</v>
      </c>
      <c r="H30" s="65" t="s">
        <v>7</v>
      </c>
      <c r="I30" s="65">
        <v>2015</v>
      </c>
      <c r="J30" s="67">
        <v>11</v>
      </c>
      <c r="K30" s="68" t="s">
        <v>109</v>
      </c>
      <c r="L30" s="73"/>
      <c r="M30" s="69"/>
      <c r="N30" s="69"/>
      <c r="O30" s="69"/>
      <c r="P30" s="69"/>
      <c r="Q30" s="265"/>
      <c r="R30" s="265"/>
      <c r="S30" s="265"/>
      <c r="T30" s="267">
        <v>13.868607887781073</v>
      </c>
      <c r="U30" s="257">
        <v>9.7205772984412964E-2</v>
      </c>
      <c r="V30" s="257">
        <v>2.7960051342710436E-2</v>
      </c>
      <c r="W30" s="257">
        <v>6.9245721641702535E-2</v>
      </c>
      <c r="X30" s="257">
        <v>0</v>
      </c>
      <c r="Y30" s="289">
        <v>0</v>
      </c>
      <c r="Z30" s="257">
        <v>2.6520000000000001</v>
      </c>
      <c r="AA30" s="257">
        <v>0.25778970995466322</v>
      </c>
      <c r="AB30" s="257">
        <v>7.4150056160868075E-2</v>
      </c>
      <c r="AC30" s="257">
        <v>0.18363965379379515</v>
      </c>
      <c r="AD30" s="259" t="s">
        <v>140</v>
      </c>
      <c r="AE30" s="287">
        <v>0</v>
      </c>
      <c r="AF30" s="73"/>
      <c r="AG30" s="74"/>
    </row>
    <row r="31" spans="1:33">
      <c r="A31" s="64" t="str">
        <f>Residential[[#This Row],[ID Country]]&amp;"500_"&amp;Residential[[#This Row],[ID Energy carrier]]</f>
        <v>BE500_14</v>
      </c>
      <c r="B31" s="64" t="str">
        <f>Residential[[#This Row],[ID Country]]&amp;"100_"&amp;Residential[[#This Row],[ID Energy carrier]]</f>
        <v>BE100_14</v>
      </c>
      <c r="C31" s="65">
        <v>1</v>
      </c>
      <c r="D31" s="65" t="s">
        <v>78</v>
      </c>
      <c r="E31" s="15" t="s">
        <v>16</v>
      </c>
      <c r="F31" s="15" t="s">
        <v>15</v>
      </c>
      <c r="G31" s="65" t="s">
        <v>118</v>
      </c>
      <c r="H31" s="65" t="s">
        <v>7</v>
      </c>
      <c r="I31" s="65">
        <v>2015</v>
      </c>
      <c r="J31" s="67">
        <v>14</v>
      </c>
      <c r="K31" s="68" t="s">
        <v>144</v>
      </c>
      <c r="L31" s="73"/>
      <c r="M31" s="69"/>
      <c r="N31" s="69"/>
      <c r="O31" s="69"/>
      <c r="P31" s="69"/>
      <c r="Q31" s="265"/>
      <c r="R31" s="265"/>
      <c r="S31" s="265"/>
      <c r="T31" s="76" t="s">
        <v>145</v>
      </c>
      <c r="U31" s="257">
        <v>0</v>
      </c>
      <c r="V31" s="257">
        <v>0</v>
      </c>
      <c r="W31" s="257">
        <v>0</v>
      </c>
      <c r="X31" s="257">
        <v>0</v>
      </c>
      <c r="Y31" s="289">
        <v>0</v>
      </c>
      <c r="Z31" s="257">
        <v>3.468</v>
      </c>
      <c r="AA31" s="257">
        <v>0</v>
      </c>
      <c r="AB31" s="257">
        <v>0</v>
      </c>
      <c r="AC31" s="257">
        <v>0</v>
      </c>
      <c r="AD31" s="259" t="s">
        <v>140</v>
      </c>
      <c r="AE31" s="287">
        <v>0</v>
      </c>
      <c r="AF31" s="73"/>
      <c r="AG31" s="74"/>
    </row>
    <row r="32" spans="1:33">
      <c r="A32" s="64" t="str">
        <f>Residential[[#This Row],[ID Country]]&amp;"500_"&amp;Residential[[#This Row],[ID Energy carrier]]</f>
        <v>BE500_12</v>
      </c>
      <c r="B32" s="64" t="str">
        <f>Residential[[#This Row],[ID Country]]&amp;"100_"&amp;Residential[[#This Row],[ID Energy carrier]]</f>
        <v>BE100_12</v>
      </c>
      <c r="C32" s="65">
        <v>1</v>
      </c>
      <c r="D32" s="65" t="s">
        <v>78</v>
      </c>
      <c r="E32" s="15" t="s">
        <v>16</v>
      </c>
      <c r="F32" s="15" t="s">
        <v>15</v>
      </c>
      <c r="G32" s="65" t="s">
        <v>118</v>
      </c>
      <c r="H32" s="65" t="s">
        <v>7</v>
      </c>
      <c r="I32" s="65">
        <v>2015</v>
      </c>
      <c r="J32" s="67">
        <v>12</v>
      </c>
      <c r="K32" s="68" t="s">
        <v>147</v>
      </c>
      <c r="L32" s="73"/>
      <c r="M32" s="69"/>
      <c r="N32" s="69"/>
      <c r="O32" s="69"/>
      <c r="P32" s="69"/>
      <c r="Q32" s="265"/>
      <c r="R32" s="265"/>
      <c r="S32" s="265"/>
      <c r="T32" s="76" t="s">
        <v>145</v>
      </c>
      <c r="U32" s="257">
        <v>9.7205772984412964E-2</v>
      </c>
      <c r="V32" s="257">
        <v>2.7960051342710436E-2</v>
      </c>
      <c r="W32" s="257">
        <v>6.9245721641702535E-2</v>
      </c>
      <c r="X32" s="257">
        <v>0</v>
      </c>
      <c r="Y32" s="289">
        <v>0</v>
      </c>
      <c r="Z32" s="257">
        <v>2.6520000000000001</v>
      </c>
      <c r="AA32" s="257">
        <v>0.25778970995466322</v>
      </c>
      <c r="AB32" s="257">
        <v>7.4150056160868075E-2</v>
      </c>
      <c r="AC32" s="257">
        <v>0.18363965379379515</v>
      </c>
      <c r="AD32" s="259" t="s">
        <v>140</v>
      </c>
      <c r="AE32" s="287">
        <v>0</v>
      </c>
      <c r="AF32" s="73"/>
      <c r="AG32" s="74"/>
    </row>
    <row r="33" spans="1:33">
      <c r="A33" s="64" t="str">
        <f>Residential[[#This Row],[ID Country]]&amp;"500_"&amp;Residential[[#This Row],[ID Energy carrier]]</f>
        <v>BE500_2</v>
      </c>
      <c r="B33" s="64" t="str">
        <f>Residential[[#This Row],[ID Country]]&amp;"100_"&amp;Residential[[#This Row],[ID Energy carrier]]</f>
        <v>BE100_2</v>
      </c>
      <c r="C33" s="65">
        <v>1</v>
      </c>
      <c r="D33" s="65" t="s">
        <v>78</v>
      </c>
      <c r="E33" s="15" t="s">
        <v>16</v>
      </c>
      <c r="F33" s="15" t="s">
        <v>15</v>
      </c>
      <c r="G33" s="65" t="s">
        <v>118</v>
      </c>
      <c r="H33" s="65" t="s">
        <v>7</v>
      </c>
      <c r="I33" s="65">
        <v>2015</v>
      </c>
      <c r="J33" s="67">
        <v>2</v>
      </c>
      <c r="K33" s="68" t="s">
        <v>2</v>
      </c>
      <c r="L33" s="73"/>
      <c r="M33" s="73"/>
      <c r="N33" s="73"/>
      <c r="O33" s="73"/>
      <c r="P33" s="73"/>
      <c r="Q33" s="73"/>
      <c r="R33" s="73"/>
      <c r="S33" s="73"/>
      <c r="T33" s="267">
        <v>2489.447754748282</v>
      </c>
      <c r="U33" s="257">
        <v>38.815823556572624</v>
      </c>
      <c r="V33" s="257">
        <v>3.9011587316579903</v>
      </c>
      <c r="W33" s="257">
        <v>33.035372161179694</v>
      </c>
      <c r="X33" s="257">
        <v>1.8792926637349368</v>
      </c>
      <c r="Y33" s="289">
        <v>0</v>
      </c>
      <c r="Z33" s="257">
        <v>0.79197939875633749</v>
      </c>
      <c r="AA33" s="257">
        <v>29.252971528654477</v>
      </c>
      <c r="AB33" s="257">
        <v>3.0896373467515312</v>
      </c>
      <c r="AC33" s="257">
        <v>26.163334181902947</v>
      </c>
      <c r="AD33" s="259" t="s">
        <v>140</v>
      </c>
      <c r="AE33" s="287">
        <v>0</v>
      </c>
      <c r="AF33" s="73"/>
      <c r="AG33" s="74"/>
    </row>
    <row r="34" spans="1:33">
      <c r="A34" s="64" t="str">
        <f>Residential[[#This Row],[ID Country]]&amp;"500_"&amp;Residential[[#This Row],[ID Energy carrier]]</f>
        <v>BE500_6</v>
      </c>
      <c r="B34" s="64" t="str">
        <f>Residential[[#This Row],[ID Country]]&amp;"100_"&amp;Residential[[#This Row],[ID Energy carrier]]</f>
        <v>BE100_6</v>
      </c>
      <c r="C34" s="65">
        <v>1</v>
      </c>
      <c r="D34" s="65" t="s">
        <v>78</v>
      </c>
      <c r="E34" s="15" t="s">
        <v>16</v>
      </c>
      <c r="F34" s="15" t="s">
        <v>15</v>
      </c>
      <c r="G34" s="65" t="s">
        <v>118</v>
      </c>
      <c r="H34" s="65" t="s">
        <v>7</v>
      </c>
      <c r="I34" s="65">
        <v>2015</v>
      </c>
      <c r="J34" s="67">
        <v>6</v>
      </c>
      <c r="K34" s="68" t="s">
        <v>6</v>
      </c>
      <c r="L34" s="73"/>
      <c r="M34" s="69"/>
      <c r="N34" s="69"/>
      <c r="O34" s="69"/>
      <c r="P34" s="69"/>
      <c r="Q34" s="265"/>
      <c r="R34" s="265"/>
      <c r="S34" s="265"/>
      <c r="T34" s="267">
        <v>404.21518250065031</v>
      </c>
      <c r="U34" s="257">
        <v>7.9332687628679475</v>
      </c>
      <c r="V34" s="257">
        <v>2.0440365075695679</v>
      </c>
      <c r="W34" s="257">
        <v>3.9869815677295986</v>
      </c>
      <c r="X34" s="257">
        <v>1.9022506875687808</v>
      </c>
      <c r="Y34" s="289">
        <v>1.0759455721601892E-2</v>
      </c>
      <c r="Z34" s="257">
        <v>0.92</v>
      </c>
      <c r="AA34" s="257">
        <v>5.5485366292752332</v>
      </c>
      <c r="AB34" s="257">
        <v>1.8805135869640024</v>
      </c>
      <c r="AC34" s="257">
        <v>3.6680230423112308</v>
      </c>
      <c r="AD34" s="259" t="s">
        <v>140</v>
      </c>
      <c r="AE34" s="287">
        <v>3.0890318929174532E-2</v>
      </c>
      <c r="AF34" s="73"/>
      <c r="AG34" s="74"/>
    </row>
    <row r="35" spans="1:33">
      <c r="A35" s="64" t="str">
        <f>Residential[[#This Row],[ID Country]]&amp;"500_"&amp;Residential[[#This Row],[ID Energy carrier]]</f>
        <v>BE500_7</v>
      </c>
      <c r="B35" s="64" t="str">
        <f>Residential[[#This Row],[ID Country]]&amp;"100_"&amp;Residential[[#This Row],[ID Energy carrier]]</f>
        <v>BE100_7</v>
      </c>
      <c r="C35" s="65">
        <v>1</v>
      </c>
      <c r="D35" s="65" t="s">
        <v>78</v>
      </c>
      <c r="E35" s="15" t="s">
        <v>16</v>
      </c>
      <c r="F35" s="15" t="s">
        <v>15</v>
      </c>
      <c r="G35" s="65" t="s">
        <v>118</v>
      </c>
      <c r="H35" s="65" t="s">
        <v>7</v>
      </c>
      <c r="I35" s="65">
        <v>2015</v>
      </c>
      <c r="J35" s="67">
        <v>7</v>
      </c>
      <c r="K35" s="68" t="s">
        <v>12</v>
      </c>
      <c r="L35" s="73"/>
      <c r="M35" s="69"/>
      <c r="N35" s="69"/>
      <c r="O35" s="69"/>
      <c r="P35" s="69"/>
      <c r="Q35" s="265"/>
      <c r="R35" s="265"/>
      <c r="S35" s="265"/>
      <c r="T35" s="267">
        <v>67.371603717130981</v>
      </c>
      <c r="U35" s="257">
        <v>0.20102169104819945</v>
      </c>
      <c r="V35" s="257">
        <v>3.1811505025858444E-2</v>
      </c>
      <c r="W35" s="257">
        <v>0.169210186022341</v>
      </c>
      <c r="X35" s="257">
        <v>0</v>
      </c>
      <c r="Y35" s="289">
        <v>0</v>
      </c>
      <c r="Z35" s="257">
        <v>0.93574240845617462</v>
      </c>
      <c r="AA35" s="257">
        <v>0.18810452133337519</v>
      </c>
      <c r="AB35" s="257">
        <v>2.9767374329512482E-2</v>
      </c>
      <c r="AC35" s="257">
        <v>0.1583371470038627</v>
      </c>
      <c r="AD35" s="259" t="s">
        <v>140</v>
      </c>
      <c r="AE35" s="287">
        <v>0</v>
      </c>
      <c r="AF35" s="73"/>
      <c r="AG35" s="74"/>
    </row>
    <row r="36" spans="1:33">
      <c r="A36" s="64" t="str">
        <f>Residential[[#This Row],[ID Country]]&amp;"500_"&amp;Residential[[#This Row],[ID Energy carrier]]</f>
        <v>BE500_5</v>
      </c>
      <c r="B36" s="64" t="str">
        <f>Residential[[#This Row],[ID Country]]&amp;"100_"&amp;Residential[[#This Row],[ID Energy carrier]]</f>
        <v>BE100_5</v>
      </c>
      <c r="C36" s="65">
        <v>1</v>
      </c>
      <c r="D36" s="65" t="s">
        <v>78</v>
      </c>
      <c r="E36" s="15" t="s">
        <v>16</v>
      </c>
      <c r="F36" s="15" t="s">
        <v>15</v>
      </c>
      <c r="G36" s="65" t="s">
        <v>118</v>
      </c>
      <c r="H36" s="65" t="s">
        <v>7</v>
      </c>
      <c r="I36" s="65">
        <v>2015</v>
      </c>
      <c r="J36" s="67">
        <v>5</v>
      </c>
      <c r="K36" s="68" t="s">
        <v>5</v>
      </c>
      <c r="L36" s="73"/>
      <c r="M36" s="69"/>
      <c r="N36" s="69"/>
      <c r="O36" s="69"/>
      <c r="P36" s="69"/>
      <c r="Q36" s="265"/>
      <c r="R36" s="265"/>
      <c r="S36" s="265"/>
      <c r="T36" s="267">
        <v>44.692553398533668</v>
      </c>
      <c r="U36" s="257">
        <v>0.93401140681261485</v>
      </c>
      <c r="V36" s="257">
        <v>3.116172474239997E-2</v>
      </c>
      <c r="W36" s="257">
        <v>0.90284968207021488</v>
      </c>
      <c r="X36" s="257">
        <v>0</v>
      </c>
      <c r="Y36" s="289">
        <v>0</v>
      </c>
      <c r="Z36" s="257">
        <v>0.59838209145462617</v>
      </c>
      <c r="AA36" s="257">
        <v>0.55889569905101022</v>
      </c>
      <c r="AB36" s="257">
        <v>1.8646618024690666E-2</v>
      </c>
      <c r="AC36" s="257">
        <v>0.54024908102631952</v>
      </c>
      <c r="AD36" s="259" t="s">
        <v>140</v>
      </c>
      <c r="AE36" s="287">
        <v>0</v>
      </c>
      <c r="AF36" s="73"/>
      <c r="AG36" s="74"/>
    </row>
    <row r="37" spans="1:33">
      <c r="A37" s="64" t="str">
        <f>Residential[[#This Row],[ID Country]]&amp;"500_"&amp;Residential[[#This Row],[ID Energy carrier]]</f>
        <v>BE500_4</v>
      </c>
      <c r="B37" s="64" t="str">
        <f>Residential[[#This Row],[ID Country]]&amp;"100_"&amp;Residential[[#This Row],[ID Energy carrier]]</f>
        <v>BE100_4</v>
      </c>
      <c r="C37" s="65">
        <v>1</v>
      </c>
      <c r="D37" s="65" t="s">
        <v>78</v>
      </c>
      <c r="E37" s="15" t="s">
        <v>16</v>
      </c>
      <c r="F37" s="15" t="s">
        <v>15</v>
      </c>
      <c r="G37" s="65" t="s">
        <v>118</v>
      </c>
      <c r="H37" s="65" t="s">
        <v>7</v>
      </c>
      <c r="I37" s="65">
        <v>2015</v>
      </c>
      <c r="J37" s="67">
        <v>4</v>
      </c>
      <c r="K37" s="68" t="s">
        <v>4</v>
      </c>
      <c r="L37" s="73"/>
      <c r="M37" s="69"/>
      <c r="N37" s="69"/>
      <c r="O37" s="69"/>
      <c r="P37" s="69"/>
      <c r="Q37" s="265"/>
      <c r="R37" s="265"/>
      <c r="S37" s="265"/>
      <c r="T37" s="267">
        <v>116.01429577221937</v>
      </c>
      <c r="U37" s="257">
        <v>5.8713072263836139</v>
      </c>
      <c r="V37" s="257">
        <v>0.22059907788047198</v>
      </c>
      <c r="W37" s="257">
        <v>5.6507081485031421</v>
      </c>
      <c r="X37" s="257">
        <v>0</v>
      </c>
      <c r="Y37" s="289">
        <v>0</v>
      </c>
      <c r="Z37" s="257">
        <v>0.65523824446679113</v>
      </c>
      <c r="AA37" s="257">
        <v>3.8471050397407844</v>
      </c>
      <c r="AB37" s="257">
        <v>0.1445449525213934</v>
      </c>
      <c r="AC37" s="257">
        <v>3.7025600872193909</v>
      </c>
      <c r="AD37" s="259" t="s">
        <v>140</v>
      </c>
      <c r="AE37" s="287">
        <v>0</v>
      </c>
      <c r="AF37" s="73"/>
      <c r="AG37" s="74"/>
    </row>
    <row r="38" spans="1:33">
      <c r="A38" s="64" t="str">
        <f>Residential[[#This Row],[ID Country]]&amp;"500_"&amp;Residential[[#This Row],[ID Energy carrier]]</f>
        <v>BG500_1</v>
      </c>
      <c r="B38" s="64" t="str">
        <f>Residential[[#This Row],[ID Country]]&amp;"100_"&amp;Residential[[#This Row],[ID Energy carrier]]</f>
        <v>BG100_1</v>
      </c>
      <c r="C38" s="65">
        <v>1</v>
      </c>
      <c r="D38" s="65" t="s">
        <v>78</v>
      </c>
      <c r="E38" s="15" t="s">
        <v>18</v>
      </c>
      <c r="F38" s="15" t="s">
        <v>17</v>
      </c>
      <c r="G38" s="65" t="s">
        <v>119</v>
      </c>
      <c r="H38" s="65" t="s">
        <v>7</v>
      </c>
      <c r="I38" s="65">
        <v>2015</v>
      </c>
      <c r="J38" s="67">
        <v>1</v>
      </c>
      <c r="K38" s="68" t="s">
        <v>8</v>
      </c>
      <c r="L38" s="73">
        <v>2939.8</v>
      </c>
      <c r="M38" s="69">
        <v>1526.9620161171927</v>
      </c>
      <c r="N38" s="69">
        <v>1412.8379838828075</v>
      </c>
      <c r="O38" s="73">
        <v>75.017562593801003</v>
      </c>
      <c r="P38" s="73">
        <v>56.320431122759693</v>
      </c>
      <c r="Q38" s="69">
        <v>194120.61298131841</v>
      </c>
      <c r="R38" s="69">
        <v>114548.96862242807</v>
      </c>
      <c r="S38" s="69">
        <v>79571.644358890335</v>
      </c>
      <c r="T38" s="75">
        <v>2939.8000000000006</v>
      </c>
      <c r="U38" s="257">
        <v>19.599353084082431</v>
      </c>
      <c r="V38" s="257">
        <v>3.4772719276856723</v>
      </c>
      <c r="W38" s="257">
        <v>14.67633163720147</v>
      </c>
      <c r="X38" s="257">
        <v>1.4457495191952883</v>
      </c>
      <c r="Y38" s="289">
        <v>0.13468411689964679</v>
      </c>
      <c r="Z38" s="258" t="s">
        <v>145</v>
      </c>
      <c r="AA38" s="257">
        <v>14.185229299490311</v>
      </c>
      <c r="AB38" s="257">
        <v>3.1026975474873719</v>
      </c>
      <c r="AC38" s="257">
        <v>11.082531752002939</v>
      </c>
      <c r="AD38" s="259" t="s">
        <v>140</v>
      </c>
      <c r="AE38" s="287">
        <v>0.28205067462857486</v>
      </c>
      <c r="AF38" s="73">
        <v>6175.115165959297</v>
      </c>
      <c r="AG38" s="74">
        <v>93.517134971308749</v>
      </c>
    </row>
    <row r="39" spans="1:33">
      <c r="A39" s="64" t="str">
        <f>Residential[[#This Row],[ID Country]]&amp;"500_"&amp;Residential[[#This Row],[ID Energy carrier]]</f>
        <v>BG500_10</v>
      </c>
      <c r="B39" s="64" t="str">
        <f>Residential[[#This Row],[ID Country]]&amp;"100_"&amp;Residential[[#This Row],[ID Energy carrier]]</f>
        <v>BG100_10</v>
      </c>
      <c r="C39" s="65">
        <v>1</v>
      </c>
      <c r="D39" s="65" t="s">
        <v>78</v>
      </c>
      <c r="E39" s="15" t="s">
        <v>18</v>
      </c>
      <c r="F39" s="15" t="s">
        <v>17</v>
      </c>
      <c r="G39" s="65" t="s">
        <v>119</v>
      </c>
      <c r="H39" s="65" t="s">
        <v>7</v>
      </c>
      <c r="I39" s="65">
        <v>2015</v>
      </c>
      <c r="J39" s="67">
        <v>10</v>
      </c>
      <c r="K39" s="68" t="s">
        <v>84</v>
      </c>
      <c r="L39" s="73"/>
      <c r="M39" s="69"/>
      <c r="N39" s="69"/>
      <c r="O39" s="69"/>
      <c r="P39" s="69"/>
      <c r="Q39" s="265"/>
      <c r="R39" s="265"/>
      <c r="S39" s="265"/>
      <c r="T39" s="72" t="s">
        <v>661</v>
      </c>
      <c r="U39" s="257">
        <v>0.10078356703533331</v>
      </c>
      <c r="V39" s="257">
        <v>6.9601824111070479E-2</v>
      </c>
      <c r="W39" s="257">
        <v>3.1181742924262838E-2</v>
      </c>
      <c r="X39" s="257">
        <v>0</v>
      </c>
      <c r="Y39" s="289">
        <v>0</v>
      </c>
      <c r="Z39" s="257">
        <v>0.98939999999999995</v>
      </c>
      <c r="AA39" s="257">
        <v>9.9715261224758781E-2</v>
      </c>
      <c r="AB39" s="257">
        <v>6.8864044775493127E-2</v>
      </c>
      <c r="AC39" s="257">
        <v>3.085121644926565E-2</v>
      </c>
      <c r="AD39" s="259" t="s">
        <v>140</v>
      </c>
      <c r="AE39" s="287">
        <v>0</v>
      </c>
      <c r="AF39" s="73"/>
      <c r="AG39" s="74"/>
    </row>
    <row r="40" spans="1:33">
      <c r="A40" s="64" t="str">
        <f>Residential[[#This Row],[ID Country]]&amp;"500_"&amp;Residential[[#This Row],[ID Energy carrier]]</f>
        <v>BG500_15</v>
      </c>
      <c r="B40" s="64" t="str">
        <f>Residential[[#This Row],[ID Country]]&amp;"100_"&amp;Residential[[#This Row],[ID Energy carrier]]</f>
        <v>BG100_15</v>
      </c>
      <c r="C40" s="65">
        <v>1</v>
      </c>
      <c r="D40" s="65" t="s">
        <v>78</v>
      </c>
      <c r="E40" s="15" t="s">
        <v>18</v>
      </c>
      <c r="F40" s="15" t="s">
        <v>17</v>
      </c>
      <c r="G40" s="65" t="s">
        <v>119</v>
      </c>
      <c r="H40" s="65" t="s">
        <v>7</v>
      </c>
      <c r="I40" s="65">
        <v>2015</v>
      </c>
      <c r="J40" s="67">
        <v>15</v>
      </c>
      <c r="K40" s="68" t="s">
        <v>88</v>
      </c>
      <c r="L40" s="73"/>
      <c r="M40" s="69"/>
      <c r="N40" s="69"/>
      <c r="O40" s="69"/>
      <c r="P40" s="69"/>
      <c r="Q40" s="265"/>
      <c r="R40" s="265"/>
      <c r="S40" s="265"/>
      <c r="T40" s="76" t="s">
        <v>145</v>
      </c>
      <c r="U40" s="257">
        <v>0</v>
      </c>
      <c r="V40" s="257">
        <v>0</v>
      </c>
      <c r="W40" s="257">
        <v>0</v>
      </c>
      <c r="X40" s="257">
        <v>0</v>
      </c>
      <c r="Y40" s="289">
        <v>0</v>
      </c>
      <c r="Z40" s="259" t="s">
        <v>140</v>
      </c>
      <c r="AA40" s="259" t="s">
        <v>140</v>
      </c>
      <c r="AB40" s="259" t="s">
        <v>140</v>
      </c>
      <c r="AC40" s="259" t="s">
        <v>140</v>
      </c>
      <c r="AD40" s="259" t="s">
        <v>140</v>
      </c>
      <c r="AE40" s="287">
        <v>0</v>
      </c>
      <c r="AF40" s="73"/>
      <c r="AG40" s="74"/>
    </row>
    <row r="41" spans="1:33">
      <c r="A41" s="64" t="str">
        <f>Residential[[#This Row],[ID Country]]&amp;"500_"&amp;Residential[[#This Row],[ID Energy carrier]]</f>
        <v>BG500_16</v>
      </c>
      <c r="B41" s="64" t="str">
        <f>Residential[[#This Row],[ID Country]]&amp;"100_"&amp;Residential[[#This Row],[ID Energy carrier]]</f>
        <v>BG100_16</v>
      </c>
      <c r="C41" s="65">
        <v>1</v>
      </c>
      <c r="D41" s="65" t="s">
        <v>78</v>
      </c>
      <c r="E41" s="15" t="s">
        <v>18</v>
      </c>
      <c r="F41" s="15" t="s">
        <v>17</v>
      </c>
      <c r="G41" s="65" t="s">
        <v>119</v>
      </c>
      <c r="H41" s="65" t="s">
        <v>7</v>
      </c>
      <c r="I41" s="65">
        <v>2015</v>
      </c>
      <c r="J41" s="67">
        <v>16</v>
      </c>
      <c r="K41" s="70" t="s">
        <v>89</v>
      </c>
      <c r="L41" s="73"/>
      <c r="M41" s="71"/>
      <c r="N41" s="71"/>
      <c r="O41" s="71"/>
      <c r="P41" s="71"/>
      <c r="Q41" s="266"/>
      <c r="R41" s="266"/>
      <c r="S41" s="266"/>
      <c r="T41" s="76" t="s">
        <v>145</v>
      </c>
      <c r="U41" s="257">
        <v>0</v>
      </c>
      <c r="V41" s="257">
        <v>0</v>
      </c>
      <c r="W41" s="257">
        <v>0</v>
      </c>
      <c r="X41" s="257">
        <v>0</v>
      </c>
      <c r="Y41" s="289">
        <v>0</v>
      </c>
      <c r="Z41" s="257">
        <v>0.67379465618238199</v>
      </c>
      <c r="AA41" s="257">
        <v>0</v>
      </c>
      <c r="AB41" s="257">
        <v>0</v>
      </c>
      <c r="AC41" s="257">
        <v>0</v>
      </c>
      <c r="AD41" s="259" t="s">
        <v>140</v>
      </c>
      <c r="AE41" s="287">
        <v>0</v>
      </c>
      <c r="AF41" s="73"/>
      <c r="AG41" s="74"/>
    </row>
    <row r="42" spans="1:33">
      <c r="A42" s="64" t="str">
        <f>Residential[[#This Row],[ID Country]]&amp;"500_"&amp;Residential[[#This Row],[ID Energy carrier]]</f>
        <v>BG500_3</v>
      </c>
      <c r="B42" s="64" t="str">
        <f>Residential[[#This Row],[ID Country]]&amp;"100_"&amp;Residential[[#This Row],[ID Energy carrier]]</f>
        <v>BG100_3</v>
      </c>
      <c r="C42" s="65">
        <v>1</v>
      </c>
      <c r="D42" s="65" t="s">
        <v>78</v>
      </c>
      <c r="E42" s="15" t="s">
        <v>18</v>
      </c>
      <c r="F42" s="15" t="s">
        <v>17</v>
      </c>
      <c r="G42" s="65" t="s">
        <v>119</v>
      </c>
      <c r="H42" s="65" t="s">
        <v>7</v>
      </c>
      <c r="I42" s="65">
        <v>2015</v>
      </c>
      <c r="J42" s="67">
        <v>3</v>
      </c>
      <c r="K42" s="68" t="s">
        <v>3</v>
      </c>
      <c r="L42" s="73"/>
      <c r="M42" s="69"/>
      <c r="N42" s="69"/>
      <c r="O42" s="69"/>
      <c r="P42" s="69"/>
      <c r="Q42" s="265"/>
      <c r="R42" s="265"/>
      <c r="S42" s="265"/>
      <c r="T42" s="267">
        <v>6.6778030865820703</v>
      </c>
      <c r="U42" s="257">
        <v>0.25084289518545866</v>
      </c>
      <c r="V42" s="257">
        <v>3.6446773672197806E-2</v>
      </c>
      <c r="W42" s="257">
        <v>0.21369749769760757</v>
      </c>
      <c r="X42" s="257">
        <v>6.9862381565327376E-4</v>
      </c>
      <c r="Y42" s="289">
        <v>0</v>
      </c>
      <c r="Z42" s="257">
        <v>0.76117356098356803</v>
      </c>
      <c r="AA42" s="257">
        <v>0.19040320579819475</v>
      </c>
      <c r="AB42" s="257">
        <v>2.774232050242896E-2</v>
      </c>
      <c r="AC42" s="257">
        <v>0.16266088529576578</v>
      </c>
      <c r="AD42" s="259" t="s">
        <v>140</v>
      </c>
      <c r="AE42" s="287">
        <v>0</v>
      </c>
      <c r="AF42" s="73"/>
      <c r="AG42" s="74"/>
    </row>
    <row r="43" spans="1:33">
      <c r="A43" s="64" t="str">
        <f>Residential[[#This Row],[ID Country]]&amp;"500_"&amp;Residential[[#This Row],[ID Energy carrier]]</f>
        <v>BG500_8</v>
      </c>
      <c r="B43" s="64" t="str">
        <f>Residential[[#This Row],[ID Country]]&amp;"100_"&amp;Residential[[#This Row],[ID Energy carrier]]</f>
        <v>BG100_8</v>
      </c>
      <c r="C43" s="65">
        <v>1</v>
      </c>
      <c r="D43" s="65" t="s">
        <v>78</v>
      </c>
      <c r="E43" s="15" t="s">
        <v>18</v>
      </c>
      <c r="F43" s="15" t="s">
        <v>17</v>
      </c>
      <c r="G43" s="65" t="s">
        <v>119</v>
      </c>
      <c r="H43" s="65" t="s">
        <v>7</v>
      </c>
      <c r="I43" s="65">
        <v>2015</v>
      </c>
      <c r="J43" s="67">
        <v>8</v>
      </c>
      <c r="K43" s="68" t="s">
        <v>105</v>
      </c>
      <c r="L43" s="73"/>
      <c r="M43" s="69"/>
      <c r="N43" s="69"/>
      <c r="O43" s="69"/>
      <c r="P43" s="69"/>
      <c r="Q43" s="265"/>
      <c r="R43" s="265"/>
      <c r="S43" s="265"/>
      <c r="T43" s="76" t="s">
        <v>145</v>
      </c>
      <c r="U43" s="257">
        <v>0</v>
      </c>
      <c r="V43" s="257">
        <v>0</v>
      </c>
      <c r="W43" s="257">
        <v>0</v>
      </c>
      <c r="X43" s="257">
        <v>0</v>
      </c>
      <c r="Y43" s="289">
        <v>0</v>
      </c>
      <c r="Z43" s="259" t="s">
        <v>140</v>
      </c>
      <c r="AA43" s="259" t="s">
        <v>140</v>
      </c>
      <c r="AB43" s="259" t="s">
        <v>140</v>
      </c>
      <c r="AC43" s="259" t="s">
        <v>140</v>
      </c>
      <c r="AD43" s="259" t="s">
        <v>140</v>
      </c>
      <c r="AE43" s="287">
        <v>0</v>
      </c>
      <c r="AF43" s="73"/>
      <c r="AG43" s="74"/>
    </row>
    <row r="44" spans="1:33">
      <c r="A44" s="64" t="str">
        <f>Residential[[#This Row],[ID Country]]&amp;"500_"&amp;Residential[[#This Row],[ID Energy carrier]]</f>
        <v>BG500_9</v>
      </c>
      <c r="B44" s="64" t="str">
        <f>Residential[[#This Row],[ID Country]]&amp;"100_"&amp;Residential[[#This Row],[ID Energy carrier]]</f>
        <v>BG100_9</v>
      </c>
      <c r="C44" s="65">
        <v>1</v>
      </c>
      <c r="D44" s="65" t="s">
        <v>78</v>
      </c>
      <c r="E44" s="15" t="s">
        <v>18</v>
      </c>
      <c r="F44" s="15" t="s">
        <v>17</v>
      </c>
      <c r="G44" s="65" t="s">
        <v>119</v>
      </c>
      <c r="H44" s="65" t="s">
        <v>7</v>
      </c>
      <c r="I44" s="65">
        <v>2015</v>
      </c>
      <c r="J44" s="67">
        <v>9</v>
      </c>
      <c r="K44" s="68" t="s">
        <v>106</v>
      </c>
      <c r="L44" s="73"/>
      <c r="M44" s="69"/>
      <c r="N44" s="69"/>
      <c r="O44" s="69"/>
      <c r="P44" s="69"/>
      <c r="Q44" s="265"/>
      <c r="R44" s="265"/>
      <c r="S44" s="265"/>
      <c r="T44" s="76" t="s">
        <v>145</v>
      </c>
      <c r="U44" s="257">
        <v>0</v>
      </c>
      <c r="V44" s="257">
        <v>0</v>
      </c>
      <c r="W44" s="257">
        <v>0</v>
      </c>
      <c r="X44" s="257">
        <v>0</v>
      </c>
      <c r="Y44" s="289">
        <v>0</v>
      </c>
      <c r="Z44" s="259" t="s">
        <v>140</v>
      </c>
      <c r="AA44" s="259" t="s">
        <v>140</v>
      </c>
      <c r="AB44" s="259" t="s">
        <v>140</v>
      </c>
      <c r="AC44" s="259" t="s">
        <v>140</v>
      </c>
      <c r="AD44" s="259" t="s">
        <v>140</v>
      </c>
      <c r="AE44" s="287">
        <v>0</v>
      </c>
      <c r="AF44" s="73"/>
      <c r="AG44" s="74"/>
    </row>
    <row r="45" spans="1:33">
      <c r="A45" s="64" t="str">
        <f>Residential[[#This Row],[ID Country]]&amp;"500_"&amp;Residential[[#This Row],[ID Energy carrier]]</f>
        <v>BG500_11</v>
      </c>
      <c r="B45" s="64" t="str">
        <f>Residential[[#This Row],[ID Country]]&amp;"100_"&amp;Residential[[#This Row],[ID Energy carrier]]</f>
        <v>BG100_11</v>
      </c>
      <c r="C45" s="65">
        <v>1</v>
      </c>
      <c r="D45" s="65" t="s">
        <v>78</v>
      </c>
      <c r="E45" s="15" t="s">
        <v>18</v>
      </c>
      <c r="F45" s="15" t="s">
        <v>17</v>
      </c>
      <c r="G45" s="65" t="s">
        <v>119</v>
      </c>
      <c r="H45" s="65" t="s">
        <v>7</v>
      </c>
      <c r="I45" s="65">
        <v>2015</v>
      </c>
      <c r="J45" s="67">
        <v>11</v>
      </c>
      <c r="K45" s="68" t="s">
        <v>109</v>
      </c>
      <c r="L45" s="73"/>
      <c r="M45" s="69"/>
      <c r="N45" s="69"/>
      <c r="O45" s="69"/>
      <c r="P45" s="69"/>
      <c r="Q45" s="265"/>
      <c r="R45" s="265"/>
      <c r="S45" s="265"/>
      <c r="T45" s="267">
        <v>6.9436160844526045</v>
      </c>
      <c r="U45" s="257">
        <v>0.39462063385652835</v>
      </c>
      <c r="V45" s="257">
        <v>6.3510634495447832E-2</v>
      </c>
      <c r="W45" s="257">
        <v>0.33110999936108049</v>
      </c>
      <c r="X45" s="257">
        <v>0</v>
      </c>
      <c r="Y45" s="289">
        <v>0</v>
      </c>
      <c r="Z45" s="257">
        <v>2.6520000000000001</v>
      </c>
      <c r="AA45" s="257">
        <v>1.0465339209875131</v>
      </c>
      <c r="AB45" s="257">
        <v>0.16843020268192765</v>
      </c>
      <c r="AC45" s="257">
        <v>0.87810371830558542</v>
      </c>
      <c r="AD45" s="259" t="s">
        <v>140</v>
      </c>
      <c r="AE45" s="287">
        <v>0</v>
      </c>
      <c r="AF45" s="73"/>
      <c r="AG45" s="74"/>
    </row>
    <row r="46" spans="1:33">
      <c r="A46" s="64" t="str">
        <f>Residential[[#This Row],[ID Country]]&amp;"500_"&amp;Residential[[#This Row],[ID Energy carrier]]</f>
        <v>BG500_14</v>
      </c>
      <c r="B46" s="64" t="str">
        <f>Residential[[#This Row],[ID Country]]&amp;"100_"&amp;Residential[[#This Row],[ID Energy carrier]]</f>
        <v>BG100_14</v>
      </c>
      <c r="C46" s="65">
        <v>1</v>
      </c>
      <c r="D46" s="65" t="s">
        <v>78</v>
      </c>
      <c r="E46" s="15" t="s">
        <v>18</v>
      </c>
      <c r="F46" s="15" t="s">
        <v>17</v>
      </c>
      <c r="G46" s="65" t="s">
        <v>119</v>
      </c>
      <c r="H46" s="65" t="s">
        <v>7</v>
      </c>
      <c r="I46" s="65">
        <v>2015</v>
      </c>
      <c r="J46" s="67">
        <v>14</v>
      </c>
      <c r="K46" s="68" t="s">
        <v>144</v>
      </c>
      <c r="L46" s="73"/>
      <c r="M46" s="69"/>
      <c r="N46" s="69"/>
      <c r="O46" s="69"/>
      <c r="P46" s="69"/>
      <c r="Q46" s="265"/>
      <c r="R46" s="265"/>
      <c r="S46" s="265"/>
      <c r="T46" s="76" t="s">
        <v>145</v>
      </c>
      <c r="U46" s="257">
        <v>0</v>
      </c>
      <c r="V46" s="257">
        <v>0</v>
      </c>
      <c r="W46" s="257">
        <v>0</v>
      </c>
      <c r="X46" s="257">
        <v>0</v>
      </c>
      <c r="Y46" s="289">
        <v>0</v>
      </c>
      <c r="Z46" s="257">
        <v>3.468</v>
      </c>
      <c r="AA46" s="257">
        <v>0</v>
      </c>
      <c r="AB46" s="257">
        <v>0</v>
      </c>
      <c r="AC46" s="257">
        <v>0</v>
      </c>
      <c r="AD46" s="259" t="s">
        <v>140</v>
      </c>
      <c r="AE46" s="287">
        <v>0</v>
      </c>
      <c r="AF46" s="73"/>
      <c r="AG46" s="74"/>
    </row>
    <row r="47" spans="1:33">
      <c r="A47" s="64" t="str">
        <f>Residential[[#This Row],[ID Country]]&amp;"500_"&amp;Residential[[#This Row],[ID Energy carrier]]</f>
        <v>BG500_12</v>
      </c>
      <c r="B47" s="64" t="str">
        <f>Residential[[#This Row],[ID Country]]&amp;"100_"&amp;Residential[[#This Row],[ID Energy carrier]]</f>
        <v>BG100_12</v>
      </c>
      <c r="C47" s="65">
        <v>1</v>
      </c>
      <c r="D47" s="65" t="s">
        <v>78</v>
      </c>
      <c r="E47" s="15" t="s">
        <v>18</v>
      </c>
      <c r="F47" s="15" t="s">
        <v>17</v>
      </c>
      <c r="G47" s="65" t="s">
        <v>119</v>
      </c>
      <c r="H47" s="65" t="s">
        <v>7</v>
      </c>
      <c r="I47" s="65">
        <v>2015</v>
      </c>
      <c r="J47" s="67">
        <v>12</v>
      </c>
      <c r="K47" s="68" t="s">
        <v>147</v>
      </c>
      <c r="L47" s="73"/>
      <c r="M47" s="69"/>
      <c r="N47" s="69"/>
      <c r="O47" s="69"/>
      <c r="P47" s="69"/>
      <c r="Q47" s="265"/>
      <c r="R47" s="265"/>
      <c r="S47" s="265"/>
      <c r="T47" s="76" t="s">
        <v>145</v>
      </c>
      <c r="U47" s="257">
        <v>0.39462063385652835</v>
      </c>
      <c r="V47" s="257">
        <v>6.3510634495447832E-2</v>
      </c>
      <c r="W47" s="257">
        <v>0.33110999936108049</v>
      </c>
      <c r="X47" s="257">
        <v>0</v>
      </c>
      <c r="Y47" s="289">
        <v>0</v>
      </c>
      <c r="Z47" s="257">
        <v>2.6520000000000001</v>
      </c>
      <c r="AA47" s="257">
        <v>1.0465339209875131</v>
      </c>
      <c r="AB47" s="257">
        <v>0.16843020268192765</v>
      </c>
      <c r="AC47" s="257">
        <v>0.87810371830558542</v>
      </c>
      <c r="AD47" s="259" t="s">
        <v>140</v>
      </c>
      <c r="AE47" s="287">
        <v>0</v>
      </c>
      <c r="AF47" s="73"/>
      <c r="AG47" s="74"/>
    </row>
    <row r="48" spans="1:33">
      <c r="A48" s="64" t="str">
        <f>Residential[[#This Row],[ID Country]]&amp;"500_"&amp;Residential[[#This Row],[ID Energy carrier]]</f>
        <v>BG500_2</v>
      </c>
      <c r="B48" s="64" t="str">
        <f>Residential[[#This Row],[ID Country]]&amp;"100_"&amp;Residential[[#This Row],[ID Energy carrier]]</f>
        <v>BG100_2</v>
      </c>
      <c r="C48" s="65">
        <v>1</v>
      </c>
      <c r="D48" s="65" t="s">
        <v>78</v>
      </c>
      <c r="E48" s="15" t="s">
        <v>18</v>
      </c>
      <c r="F48" s="15" t="s">
        <v>17</v>
      </c>
      <c r="G48" s="65" t="s">
        <v>119</v>
      </c>
      <c r="H48" s="65" t="s">
        <v>7</v>
      </c>
      <c r="I48" s="65">
        <v>2015</v>
      </c>
      <c r="J48" s="67">
        <v>2</v>
      </c>
      <c r="K48" s="68" t="s">
        <v>2</v>
      </c>
      <c r="L48" s="73"/>
      <c r="M48" s="73"/>
      <c r="N48" s="73"/>
      <c r="O48" s="73"/>
      <c r="P48" s="73"/>
      <c r="Q48" s="73"/>
      <c r="R48" s="73"/>
      <c r="S48" s="73"/>
      <c r="T48" s="267">
        <v>57.191030353957181</v>
      </c>
      <c r="U48" s="257">
        <v>0.79514193475475858</v>
      </c>
      <c r="V48" s="257">
        <v>0.44358365025035096</v>
      </c>
      <c r="W48" s="257">
        <v>0.23151801630536703</v>
      </c>
      <c r="X48" s="257">
        <v>0.12004026819904054</v>
      </c>
      <c r="Y48" s="289">
        <v>0</v>
      </c>
      <c r="Z48" s="257">
        <v>0.85927245785232365</v>
      </c>
      <c r="AA48" s="257">
        <v>0.58009626832153161</v>
      </c>
      <c r="AB48" s="257">
        <v>0.38115921341372455</v>
      </c>
      <c r="AC48" s="257">
        <v>0.19893705490780705</v>
      </c>
      <c r="AD48" s="259" t="s">
        <v>140</v>
      </c>
      <c r="AE48" s="287">
        <v>0</v>
      </c>
      <c r="AF48" s="73"/>
      <c r="AG48" s="74"/>
    </row>
    <row r="49" spans="1:33">
      <c r="A49" s="64" t="str">
        <f>Residential[[#This Row],[ID Country]]&amp;"500_"&amp;Residential[[#This Row],[ID Energy carrier]]</f>
        <v>BG500_6</v>
      </c>
      <c r="B49" s="64" t="str">
        <f>Residential[[#This Row],[ID Country]]&amp;"100_"&amp;Residential[[#This Row],[ID Energy carrier]]</f>
        <v>BG100_6</v>
      </c>
      <c r="C49" s="65">
        <v>1</v>
      </c>
      <c r="D49" s="65" t="s">
        <v>78</v>
      </c>
      <c r="E49" s="15" t="s">
        <v>18</v>
      </c>
      <c r="F49" s="15" t="s">
        <v>17</v>
      </c>
      <c r="G49" s="65" t="s">
        <v>119</v>
      </c>
      <c r="H49" s="65" t="s">
        <v>7</v>
      </c>
      <c r="I49" s="65">
        <v>2015</v>
      </c>
      <c r="J49" s="67">
        <v>6</v>
      </c>
      <c r="K49" s="68" t="s">
        <v>6</v>
      </c>
      <c r="L49" s="73"/>
      <c r="M49" s="69"/>
      <c r="N49" s="69"/>
      <c r="O49" s="69"/>
      <c r="P49" s="69"/>
      <c r="Q49" s="265"/>
      <c r="R49" s="265"/>
      <c r="S49" s="265"/>
      <c r="T49" s="267">
        <v>917.45253910706435</v>
      </c>
      <c r="U49" s="257">
        <v>4.3831597414075354</v>
      </c>
      <c r="V49" s="257">
        <v>1.5568439184035801</v>
      </c>
      <c r="W49" s="257">
        <v>1.6716138393990292</v>
      </c>
      <c r="X49" s="257">
        <v>1.1547019836049257</v>
      </c>
      <c r="Y49" s="289">
        <v>0.13468411689964679</v>
      </c>
      <c r="Z49" s="257">
        <v>0.90853972527236659</v>
      </c>
      <c r="AA49" s="257">
        <v>2.933182124327423</v>
      </c>
      <c r="AB49" s="257">
        <v>1.4144545459183431</v>
      </c>
      <c r="AC49" s="257">
        <v>1.5187275784090799</v>
      </c>
      <c r="AD49" s="259" t="s">
        <v>140</v>
      </c>
      <c r="AE49" s="287">
        <v>0.28205067462857486</v>
      </c>
      <c r="AF49" s="73"/>
      <c r="AG49" s="74"/>
    </row>
    <row r="50" spans="1:33">
      <c r="A50" s="64" t="str">
        <f>Residential[[#This Row],[ID Country]]&amp;"500_"&amp;Residential[[#This Row],[ID Energy carrier]]</f>
        <v>BG500_7</v>
      </c>
      <c r="B50" s="64" t="str">
        <f>Residential[[#This Row],[ID Country]]&amp;"100_"&amp;Residential[[#This Row],[ID Energy carrier]]</f>
        <v>BG100_7</v>
      </c>
      <c r="C50" s="65">
        <v>1</v>
      </c>
      <c r="D50" s="65" t="s">
        <v>78</v>
      </c>
      <c r="E50" s="15" t="s">
        <v>18</v>
      </c>
      <c r="F50" s="15" t="s">
        <v>17</v>
      </c>
      <c r="G50" s="65" t="s">
        <v>119</v>
      </c>
      <c r="H50" s="65" t="s">
        <v>7</v>
      </c>
      <c r="I50" s="65">
        <v>2015</v>
      </c>
      <c r="J50" s="67">
        <v>7</v>
      </c>
      <c r="K50" s="68" t="s">
        <v>12</v>
      </c>
      <c r="L50" s="73"/>
      <c r="M50" s="69"/>
      <c r="N50" s="69"/>
      <c r="O50" s="69"/>
      <c r="P50" s="69"/>
      <c r="Q50" s="265"/>
      <c r="R50" s="265"/>
      <c r="S50" s="265"/>
      <c r="T50" s="267">
        <v>377.0704222928286</v>
      </c>
      <c r="U50" s="257">
        <v>3.580391530650993</v>
      </c>
      <c r="V50" s="257">
        <v>0.78396285511953523</v>
      </c>
      <c r="W50" s="257">
        <v>2.7964286755314576</v>
      </c>
      <c r="X50" s="257">
        <v>0</v>
      </c>
      <c r="Y50" s="289">
        <v>0</v>
      </c>
      <c r="Z50" s="257">
        <v>0.9199901153300416</v>
      </c>
      <c r="AA50" s="257">
        <v>3.2939248172103111</v>
      </c>
      <c r="AB50" s="257">
        <v>0.72123807749588986</v>
      </c>
      <c r="AC50" s="257">
        <v>2.5726867397144213</v>
      </c>
      <c r="AD50" s="259" t="s">
        <v>140</v>
      </c>
      <c r="AE50" s="287">
        <v>0</v>
      </c>
      <c r="AF50" s="73"/>
      <c r="AG50" s="74"/>
    </row>
    <row r="51" spans="1:33">
      <c r="A51" s="64" t="str">
        <f>Residential[[#This Row],[ID Country]]&amp;"500_"&amp;Residential[[#This Row],[ID Energy carrier]]</f>
        <v>BG500_5</v>
      </c>
      <c r="B51" s="64" t="str">
        <f>Residential[[#This Row],[ID Country]]&amp;"100_"&amp;Residential[[#This Row],[ID Energy carrier]]</f>
        <v>BG100_5</v>
      </c>
      <c r="C51" s="65">
        <v>1</v>
      </c>
      <c r="D51" s="65" t="s">
        <v>78</v>
      </c>
      <c r="E51" s="15" t="s">
        <v>18</v>
      </c>
      <c r="F51" s="15" t="s">
        <v>17</v>
      </c>
      <c r="G51" s="65" t="s">
        <v>119</v>
      </c>
      <c r="H51" s="65" t="s">
        <v>7</v>
      </c>
      <c r="I51" s="65">
        <v>2015</v>
      </c>
      <c r="J51" s="67">
        <v>5</v>
      </c>
      <c r="K51" s="68" t="s">
        <v>5</v>
      </c>
      <c r="L51" s="73"/>
      <c r="M51" s="69"/>
      <c r="N51" s="69"/>
      <c r="O51" s="69"/>
      <c r="P51" s="69"/>
      <c r="Q51" s="265"/>
      <c r="R51" s="265"/>
      <c r="S51" s="265"/>
      <c r="T51" s="267">
        <v>306.295882353298</v>
      </c>
      <c r="U51" s="257">
        <v>1.5575807841916403</v>
      </c>
      <c r="V51" s="257">
        <v>0.16473589141083203</v>
      </c>
      <c r="W51" s="257">
        <v>1.3928448927808081</v>
      </c>
      <c r="X51" s="257">
        <v>0</v>
      </c>
      <c r="Y51" s="289">
        <v>0</v>
      </c>
      <c r="Z51" s="257">
        <v>0.6315456349816374</v>
      </c>
      <c r="AA51" s="257">
        <v>0.98368334538750624</v>
      </c>
      <c r="AB51" s="257">
        <v>0.10403823314531999</v>
      </c>
      <c r="AC51" s="257">
        <v>0.87964511224218622</v>
      </c>
      <c r="AD51" s="259" t="s">
        <v>140</v>
      </c>
      <c r="AE51" s="287">
        <v>0</v>
      </c>
      <c r="AF51" s="73"/>
      <c r="AG51" s="74"/>
    </row>
    <row r="52" spans="1:33">
      <c r="A52" s="64" t="str">
        <f>Residential[[#This Row],[ID Country]]&amp;"500_"&amp;Residential[[#This Row],[ID Energy carrier]]</f>
        <v>BG500_4</v>
      </c>
      <c r="B52" s="64" t="str">
        <f>Residential[[#This Row],[ID Country]]&amp;"100_"&amp;Residential[[#This Row],[ID Energy carrier]]</f>
        <v>BG100_4</v>
      </c>
      <c r="C52" s="65">
        <v>1</v>
      </c>
      <c r="D52" s="65" t="s">
        <v>78</v>
      </c>
      <c r="E52" s="15" t="s">
        <v>18</v>
      </c>
      <c r="F52" s="15" t="s">
        <v>17</v>
      </c>
      <c r="G52" s="65" t="s">
        <v>119</v>
      </c>
      <c r="H52" s="65" t="s">
        <v>7</v>
      </c>
      <c r="I52" s="65">
        <v>2015</v>
      </c>
      <c r="J52" s="67">
        <v>4</v>
      </c>
      <c r="K52" s="68" t="s">
        <v>4</v>
      </c>
      <c r="L52" s="73"/>
      <c r="M52" s="69"/>
      <c r="N52" s="69"/>
      <c r="O52" s="69"/>
      <c r="P52" s="69"/>
      <c r="Q52" s="265"/>
      <c r="R52" s="265"/>
      <c r="S52" s="265"/>
      <c r="T52" s="267">
        <v>1268.1687067218179</v>
      </c>
      <c r="U52" s="257">
        <v>8.5368319970001849</v>
      </c>
      <c r="V52" s="257">
        <v>0.3585863802226576</v>
      </c>
      <c r="W52" s="257">
        <v>8.0079369732018577</v>
      </c>
      <c r="X52" s="257">
        <v>0.17030864357566874</v>
      </c>
      <c r="Y52" s="289">
        <v>0</v>
      </c>
      <c r="Z52" s="257">
        <v>0.60451517823862899</v>
      </c>
      <c r="AA52" s="257">
        <v>5.0576903562330733</v>
      </c>
      <c r="AB52" s="257">
        <v>0.21677090955424466</v>
      </c>
      <c r="AC52" s="257">
        <v>4.8409194466788286</v>
      </c>
      <c r="AD52" s="259" t="s">
        <v>140</v>
      </c>
      <c r="AE52" s="287">
        <v>0</v>
      </c>
      <c r="AF52" s="73"/>
      <c r="AG52" s="74"/>
    </row>
    <row r="53" spans="1:33">
      <c r="A53" s="64" t="str">
        <f>Residential[[#This Row],[ID Country]]&amp;"500_"&amp;Residential[[#This Row],[ID Energy carrier]]</f>
        <v>HR500_1</v>
      </c>
      <c r="B53" s="64" t="str">
        <f>Residential[[#This Row],[ID Country]]&amp;"100_"&amp;Residential[[#This Row],[ID Energy carrier]]</f>
        <v>HR100_1</v>
      </c>
      <c r="C53" s="65">
        <v>1</v>
      </c>
      <c r="D53" s="65" t="s">
        <v>78</v>
      </c>
      <c r="E53" s="15" t="s">
        <v>20</v>
      </c>
      <c r="F53" s="15" t="s">
        <v>19</v>
      </c>
      <c r="G53" s="65" t="s">
        <v>119</v>
      </c>
      <c r="H53" s="65" t="s">
        <v>7</v>
      </c>
      <c r="I53" s="65">
        <v>2015</v>
      </c>
      <c r="J53" s="67">
        <v>1</v>
      </c>
      <c r="K53" s="68" t="s">
        <v>8</v>
      </c>
      <c r="L53" s="73">
        <v>1494.1</v>
      </c>
      <c r="M53" s="69">
        <v>942.7843462604967</v>
      </c>
      <c r="N53" s="69">
        <v>551.31565373950332</v>
      </c>
      <c r="O53" s="264" t="s">
        <v>145</v>
      </c>
      <c r="P53" s="264" t="s">
        <v>145</v>
      </c>
      <c r="Q53" s="69">
        <v>0</v>
      </c>
      <c r="R53" s="69">
        <v>0</v>
      </c>
      <c r="S53" s="69">
        <v>0</v>
      </c>
      <c r="T53" s="75">
        <v>1494.1</v>
      </c>
      <c r="U53" s="257">
        <v>24.977636818466358</v>
      </c>
      <c r="V53" s="257">
        <v>2.8103184982803757</v>
      </c>
      <c r="W53" s="257">
        <v>20.248883246855883</v>
      </c>
      <c r="X53" s="257">
        <v>1.9184350733301005</v>
      </c>
      <c r="Y53" s="289">
        <v>9.2513962336088135E-2</v>
      </c>
      <c r="Z53" s="258" t="s">
        <v>145</v>
      </c>
      <c r="AA53" s="257">
        <v>16.12475357768264</v>
      </c>
      <c r="AB53" s="257">
        <v>2.2006620061130597</v>
      </c>
      <c r="AC53" s="257">
        <v>13.92409157156958</v>
      </c>
      <c r="AD53" s="259" t="s">
        <v>140</v>
      </c>
      <c r="AE53" s="287">
        <v>0.19373944077532615</v>
      </c>
      <c r="AF53" s="73">
        <v>15433.506288157592</v>
      </c>
      <c r="AG53" s="258" t="s">
        <v>145</v>
      </c>
    </row>
    <row r="54" spans="1:33">
      <c r="A54" s="64" t="str">
        <f>Residential[[#This Row],[ID Country]]&amp;"500_"&amp;Residential[[#This Row],[ID Energy carrier]]</f>
        <v>HR500_10</v>
      </c>
      <c r="B54" s="64" t="str">
        <f>Residential[[#This Row],[ID Country]]&amp;"100_"&amp;Residential[[#This Row],[ID Energy carrier]]</f>
        <v>HR100_10</v>
      </c>
      <c r="C54" s="65">
        <v>1</v>
      </c>
      <c r="D54" s="65" t="s">
        <v>78</v>
      </c>
      <c r="E54" s="15" t="s">
        <v>20</v>
      </c>
      <c r="F54" s="15" t="s">
        <v>19</v>
      </c>
      <c r="G54" s="65" t="s">
        <v>119</v>
      </c>
      <c r="H54" s="65" t="s">
        <v>7</v>
      </c>
      <c r="I54" s="65">
        <v>2015</v>
      </c>
      <c r="J54" s="67">
        <v>10</v>
      </c>
      <c r="K54" s="68" t="s">
        <v>84</v>
      </c>
      <c r="L54" s="73"/>
      <c r="M54" s="69"/>
      <c r="N54" s="69"/>
      <c r="O54" s="69"/>
      <c r="P54" s="69"/>
      <c r="Q54" s="265"/>
      <c r="R54" s="265"/>
      <c r="S54" s="265"/>
      <c r="T54" s="72" t="s">
        <v>661</v>
      </c>
      <c r="U54" s="257">
        <v>0.11910178721728723</v>
      </c>
      <c r="V54" s="257">
        <v>0.10024595371183675</v>
      </c>
      <c r="W54" s="257">
        <v>1.8855833505450472E-2</v>
      </c>
      <c r="X54" s="257">
        <v>0</v>
      </c>
      <c r="Y54" s="289">
        <v>0</v>
      </c>
      <c r="Z54" s="257">
        <v>0.98939999999999995</v>
      </c>
      <c r="AA54" s="257">
        <v>0.11783930827278398</v>
      </c>
      <c r="AB54" s="257">
        <v>9.9183346602491285E-2</v>
      </c>
      <c r="AC54" s="257">
        <v>1.8655961670292695E-2</v>
      </c>
      <c r="AD54" s="259" t="s">
        <v>140</v>
      </c>
      <c r="AE54" s="287">
        <v>0</v>
      </c>
      <c r="AF54" s="73"/>
      <c r="AG54" s="74"/>
    </row>
    <row r="55" spans="1:33">
      <c r="A55" s="64" t="str">
        <f>Residential[[#This Row],[ID Country]]&amp;"500_"&amp;Residential[[#This Row],[ID Energy carrier]]</f>
        <v>HR500_15</v>
      </c>
      <c r="B55" s="64" t="str">
        <f>Residential[[#This Row],[ID Country]]&amp;"100_"&amp;Residential[[#This Row],[ID Energy carrier]]</f>
        <v>HR100_15</v>
      </c>
      <c r="C55" s="65">
        <v>1</v>
      </c>
      <c r="D55" s="65" t="s">
        <v>78</v>
      </c>
      <c r="E55" s="15" t="s">
        <v>20</v>
      </c>
      <c r="F55" s="15" t="s">
        <v>19</v>
      </c>
      <c r="G55" s="65" t="s">
        <v>119</v>
      </c>
      <c r="H55" s="65" t="s">
        <v>7</v>
      </c>
      <c r="I55" s="65">
        <v>2015</v>
      </c>
      <c r="J55" s="67">
        <v>15</v>
      </c>
      <c r="K55" s="68" t="s">
        <v>88</v>
      </c>
      <c r="L55" s="73"/>
      <c r="M55" s="69"/>
      <c r="N55" s="69"/>
      <c r="O55" s="69"/>
      <c r="P55" s="69"/>
      <c r="Q55" s="265"/>
      <c r="R55" s="265"/>
      <c r="S55" s="265"/>
      <c r="T55" s="76" t="s">
        <v>145</v>
      </c>
      <c r="U55" s="257">
        <v>0</v>
      </c>
      <c r="V55" s="257">
        <v>0</v>
      </c>
      <c r="W55" s="257">
        <v>0</v>
      </c>
      <c r="X55" s="257">
        <v>0</v>
      </c>
      <c r="Y55" s="289">
        <v>0</v>
      </c>
      <c r="Z55" s="259" t="s">
        <v>140</v>
      </c>
      <c r="AA55" s="259" t="s">
        <v>140</v>
      </c>
      <c r="AB55" s="259" t="s">
        <v>140</v>
      </c>
      <c r="AC55" s="259" t="s">
        <v>140</v>
      </c>
      <c r="AD55" s="259" t="s">
        <v>140</v>
      </c>
      <c r="AE55" s="287">
        <v>0</v>
      </c>
      <c r="AF55" s="73"/>
      <c r="AG55" s="74"/>
    </row>
    <row r="56" spans="1:33">
      <c r="A56" s="64" t="str">
        <f>Residential[[#This Row],[ID Country]]&amp;"500_"&amp;Residential[[#This Row],[ID Energy carrier]]</f>
        <v>HR500_16</v>
      </c>
      <c r="B56" s="64" t="str">
        <f>Residential[[#This Row],[ID Country]]&amp;"100_"&amp;Residential[[#This Row],[ID Energy carrier]]</f>
        <v>HR100_16</v>
      </c>
      <c r="C56" s="65">
        <v>1</v>
      </c>
      <c r="D56" s="65" t="s">
        <v>78</v>
      </c>
      <c r="E56" s="15" t="s">
        <v>20</v>
      </c>
      <c r="F56" s="15" t="s">
        <v>19</v>
      </c>
      <c r="G56" s="65" t="s">
        <v>119</v>
      </c>
      <c r="H56" s="65" t="s">
        <v>7</v>
      </c>
      <c r="I56" s="65">
        <v>2015</v>
      </c>
      <c r="J56" s="67">
        <v>16</v>
      </c>
      <c r="K56" s="70" t="s">
        <v>89</v>
      </c>
      <c r="L56" s="73"/>
      <c r="M56" s="71"/>
      <c r="N56" s="71"/>
      <c r="O56" s="71"/>
      <c r="P56" s="71"/>
      <c r="Q56" s="266"/>
      <c r="R56" s="266"/>
      <c r="S56" s="266"/>
      <c r="T56" s="267">
        <v>0.72906908069365739</v>
      </c>
      <c r="U56" s="257">
        <v>0</v>
      </c>
      <c r="V56" s="257">
        <v>0</v>
      </c>
      <c r="W56" s="257">
        <v>0</v>
      </c>
      <c r="X56" s="257">
        <v>0</v>
      </c>
      <c r="Y56" s="289">
        <v>0</v>
      </c>
      <c r="Z56" s="257">
        <v>0.68557914961267818</v>
      </c>
      <c r="AA56" s="257">
        <v>0</v>
      </c>
      <c r="AB56" s="257">
        <v>0</v>
      </c>
      <c r="AC56" s="257">
        <v>0</v>
      </c>
      <c r="AD56" s="259" t="s">
        <v>140</v>
      </c>
      <c r="AE56" s="287">
        <v>0</v>
      </c>
      <c r="AF56" s="73"/>
      <c r="AG56" s="74"/>
    </row>
    <row r="57" spans="1:33">
      <c r="A57" s="64" t="str">
        <f>Residential[[#This Row],[ID Country]]&amp;"500_"&amp;Residential[[#This Row],[ID Energy carrier]]</f>
        <v>HR500_3</v>
      </c>
      <c r="B57" s="64" t="str">
        <f>Residential[[#This Row],[ID Country]]&amp;"100_"&amp;Residential[[#This Row],[ID Energy carrier]]</f>
        <v>HR100_3</v>
      </c>
      <c r="C57" s="65">
        <v>1</v>
      </c>
      <c r="D57" s="65" t="s">
        <v>78</v>
      </c>
      <c r="E57" s="15" t="s">
        <v>20</v>
      </c>
      <c r="F57" s="15" t="s">
        <v>19</v>
      </c>
      <c r="G57" s="65" t="s">
        <v>119</v>
      </c>
      <c r="H57" s="65" t="s">
        <v>7</v>
      </c>
      <c r="I57" s="65">
        <v>2015</v>
      </c>
      <c r="J57" s="67">
        <v>3</v>
      </c>
      <c r="K57" s="68" t="s">
        <v>3</v>
      </c>
      <c r="L57" s="73"/>
      <c r="M57" s="69"/>
      <c r="N57" s="69"/>
      <c r="O57" s="69"/>
      <c r="P57" s="69"/>
      <c r="Q57" s="265"/>
      <c r="R57" s="265"/>
      <c r="S57" s="265"/>
      <c r="T57" s="267">
        <v>67.48489163590655</v>
      </c>
      <c r="U57" s="257">
        <v>1.5274694123458297</v>
      </c>
      <c r="V57" s="257">
        <v>9.0493039353825022E-2</v>
      </c>
      <c r="W57" s="257">
        <v>1.2123095708685283</v>
      </c>
      <c r="X57" s="257">
        <v>0.22466680212347642</v>
      </c>
      <c r="Y57" s="289">
        <v>0</v>
      </c>
      <c r="Z57" s="257">
        <v>0.70014604774673295</v>
      </c>
      <c r="AA57" s="257">
        <v>0.91215209854130808</v>
      </c>
      <c r="AB57" s="257">
        <v>6.3358343852170151E-2</v>
      </c>
      <c r="AC57" s="257">
        <v>0.84879375468913787</v>
      </c>
      <c r="AD57" s="259" t="s">
        <v>140</v>
      </c>
      <c r="AE57" s="287">
        <v>0</v>
      </c>
      <c r="AF57" s="73"/>
      <c r="AG57" s="74"/>
    </row>
    <row r="58" spans="1:33">
      <c r="A58" s="64" t="str">
        <f>Residential[[#This Row],[ID Country]]&amp;"500_"&amp;Residential[[#This Row],[ID Energy carrier]]</f>
        <v>HR500_8</v>
      </c>
      <c r="B58" s="64" t="str">
        <f>Residential[[#This Row],[ID Country]]&amp;"100_"&amp;Residential[[#This Row],[ID Energy carrier]]</f>
        <v>HR100_8</v>
      </c>
      <c r="C58" s="65">
        <v>1</v>
      </c>
      <c r="D58" s="65" t="s">
        <v>78</v>
      </c>
      <c r="E58" s="15" t="s">
        <v>20</v>
      </c>
      <c r="F58" s="15" t="s">
        <v>19</v>
      </c>
      <c r="G58" s="65" t="s">
        <v>119</v>
      </c>
      <c r="H58" s="65" t="s">
        <v>7</v>
      </c>
      <c r="I58" s="65">
        <v>2015</v>
      </c>
      <c r="J58" s="67">
        <v>8</v>
      </c>
      <c r="K58" s="68" t="s">
        <v>105</v>
      </c>
      <c r="L58" s="73"/>
      <c r="M58" s="69"/>
      <c r="N58" s="69"/>
      <c r="O58" s="69"/>
      <c r="P58" s="69"/>
      <c r="Q58" s="265"/>
      <c r="R58" s="265"/>
      <c r="S58" s="265"/>
      <c r="T58" s="76" t="s">
        <v>145</v>
      </c>
      <c r="U58" s="257">
        <v>0</v>
      </c>
      <c r="V58" s="257">
        <v>0</v>
      </c>
      <c r="W58" s="257">
        <v>0</v>
      </c>
      <c r="X58" s="257">
        <v>0</v>
      </c>
      <c r="Y58" s="289">
        <v>0</v>
      </c>
      <c r="Z58" s="259" t="s">
        <v>140</v>
      </c>
      <c r="AA58" s="259" t="s">
        <v>140</v>
      </c>
      <c r="AB58" s="259" t="s">
        <v>140</v>
      </c>
      <c r="AC58" s="259" t="s">
        <v>140</v>
      </c>
      <c r="AD58" s="259" t="s">
        <v>140</v>
      </c>
      <c r="AE58" s="287">
        <v>0</v>
      </c>
      <c r="AF58" s="73"/>
      <c r="AG58" s="74"/>
    </row>
    <row r="59" spans="1:33">
      <c r="A59" s="64" t="str">
        <f>Residential[[#This Row],[ID Country]]&amp;"500_"&amp;Residential[[#This Row],[ID Energy carrier]]</f>
        <v>HR500_9</v>
      </c>
      <c r="B59" s="64" t="str">
        <f>Residential[[#This Row],[ID Country]]&amp;"100_"&amp;Residential[[#This Row],[ID Energy carrier]]</f>
        <v>HR100_9</v>
      </c>
      <c r="C59" s="65">
        <v>1</v>
      </c>
      <c r="D59" s="65" t="s">
        <v>78</v>
      </c>
      <c r="E59" s="15" t="s">
        <v>20</v>
      </c>
      <c r="F59" s="15" t="s">
        <v>19</v>
      </c>
      <c r="G59" s="65" t="s">
        <v>119</v>
      </c>
      <c r="H59" s="65" t="s">
        <v>7</v>
      </c>
      <c r="I59" s="65">
        <v>2015</v>
      </c>
      <c r="J59" s="67">
        <v>9</v>
      </c>
      <c r="K59" s="68" t="s">
        <v>106</v>
      </c>
      <c r="L59" s="73"/>
      <c r="M59" s="69"/>
      <c r="N59" s="69"/>
      <c r="O59" s="69"/>
      <c r="P59" s="69"/>
      <c r="Q59" s="265"/>
      <c r="R59" s="265"/>
      <c r="S59" s="265"/>
      <c r="T59" s="76" t="s">
        <v>145</v>
      </c>
      <c r="U59" s="257">
        <v>0</v>
      </c>
      <c r="V59" s="257">
        <v>0</v>
      </c>
      <c r="W59" s="257">
        <v>0</v>
      </c>
      <c r="X59" s="257">
        <v>0</v>
      </c>
      <c r="Y59" s="289">
        <v>0</v>
      </c>
      <c r="Z59" s="259" t="s">
        <v>140</v>
      </c>
      <c r="AA59" s="259" t="s">
        <v>140</v>
      </c>
      <c r="AB59" s="259" t="s">
        <v>140</v>
      </c>
      <c r="AC59" s="259" t="s">
        <v>140</v>
      </c>
      <c r="AD59" s="259" t="s">
        <v>140</v>
      </c>
      <c r="AE59" s="287">
        <v>0</v>
      </c>
      <c r="AF59" s="73"/>
      <c r="AG59" s="74"/>
    </row>
    <row r="60" spans="1:33">
      <c r="A60" s="64" t="str">
        <f>Residential[[#This Row],[ID Country]]&amp;"500_"&amp;Residential[[#This Row],[ID Energy carrier]]</f>
        <v>HR500_11</v>
      </c>
      <c r="B60" s="64" t="str">
        <f>Residential[[#This Row],[ID Country]]&amp;"100_"&amp;Residential[[#This Row],[ID Energy carrier]]</f>
        <v>HR100_11</v>
      </c>
      <c r="C60" s="65">
        <v>1</v>
      </c>
      <c r="D60" s="65" t="s">
        <v>78</v>
      </c>
      <c r="E60" s="15" t="s">
        <v>20</v>
      </c>
      <c r="F60" s="15" t="s">
        <v>19</v>
      </c>
      <c r="G60" s="65" t="s">
        <v>119</v>
      </c>
      <c r="H60" s="65" t="s">
        <v>7</v>
      </c>
      <c r="I60" s="65">
        <v>2015</v>
      </c>
      <c r="J60" s="67">
        <v>11</v>
      </c>
      <c r="K60" s="68" t="s">
        <v>109</v>
      </c>
      <c r="L60" s="73"/>
      <c r="M60" s="69"/>
      <c r="N60" s="69"/>
      <c r="O60" s="69"/>
      <c r="P60" s="69"/>
      <c r="Q60" s="265"/>
      <c r="R60" s="265"/>
      <c r="S60" s="265"/>
      <c r="T60" s="76" t="s">
        <v>145</v>
      </c>
      <c r="U60" s="257">
        <v>3.9885215999150439E-6</v>
      </c>
      <c r="V60" s="257">
        <v>7.6980134414574602E-7</v>
      </c>
      <c r="W60" s="257">
        <v>3.2187202557692974E-6</v>
      </c>
      <c r="X60" s="257">
        <v>0</v>
      </c>
      <c r="Y60" s="289">
        <v>0</v>
      </c>
      <c r="Z60" s="257">
        <v>3.06</v>
      </c>
      <c r="AA60" s="257">
        <v>1.2204876095740032E-5</v>
      </c>
      <c r="AB60" s="257">
        <v>2.3555921130859828E-6</v>
      </c>
      <c r="AC60" s="257">
        <v>9.8492839826540496E-6</v>
      </c>
      <c r="AD60" s="259" t="s">
        <v>140</v>
      </c>
      <c r="AE60" s="287">
        <v>0</v>
      </c>
      <c r="AF60" s="73"/>
      <c r="AG60" s="74"/>
    </row>
    <row r="61" spans="1:33">
      <c r="A61" s="64" t="str">
        <f>Residential[[#This Row],[ID Country]]&amp;"500_"&amp;Residential[[#This Row],[ID Energy carrier]]</f>
        <v>HR500_14</v>
      </c>
      <c r="B61" s="64" t="str">
        <f>Residential[[#This Row],[ID Country]]&amp;"100_"&amp;Residential[[#This Row],[ID Energy carrier]]</f>
        <v>HR100_14</v>
      </c>
      <c r="C61" s="65">
        <v>1</v>
      </c>
      <c r="D61" s="65" t="s">
        <v>78</v>
      </c>
      <c r="E61" s="15" t="s">
        <v>20</v>
      </c>
      <c r="F61" s="15" t="s">
        <v>19</v>
      </c>
      <c r="G61" s="65" t="s">
        <v>119</v>
      </c>
      <c r="H61" s="65" t="s">
        <v>7</v>
      </c>
      <c r="I61" s="65">
        <v>2015</v>
      </c>
      <c r="J61" s="67">
        <v>14</v>
      </c>
      <c r="K61" s="68" t="s">
        <v>144</v>
      </c>
      <c r="L61" s="73"/>
      <c r="M61" s="69"/>
      <c r="N61" s="69"/>
      <c r="O61" s="69"/>
      <c r="P61" s="69"/>
      <c r="Q61" s="265"/>
      <c r="R61" s="265"/>
      <c r="S61" s="265"/>
      <c r="T61" s="76" t="s">
        <v>145</v>
      </c>
      <c r="U61" s="257">
        <v>0</v>
      </c>
      <c r="V61" s="257">
        <v>0</v>
      </c>
      <c r="W61" s="257">
        <v>0</v>
      </c>
      <c r="X61" s="257">
        <v>0</v>
      </c>
      <c r="Y61" s="289">
        <v>0</v>
      </c>
      <c r="Z61" s="257">
        <v>3.468</v>
      </c>
      <c r="AA61" s="257">
        <v>0</v>
      </c>
      <c r="AB61" s="257">
        <v>0</v>
      </c>
      <c r="AC61" s="257">
        <v>0</v>
      </c>
      <c r="AD61" s="259" t="s">
        <v>140</v>
      </c>
      <c r="AE61" s="287">
        <v>0</v>
      </c>
      <c r="AF61" s="73"/>
      <c r="AG61" s="74"/>
    </row>
    <row r="62" spans="1:33">
      <c r="A62" s="64" t="str">
        <f>Residential[[#This Row],[ID Country]]&amp;"500_"&amp;Residential[[#This Row],[ID Energy carrier]]</f>
        <v>HR500_12</v>
      </c>
      <c r="B62" s="64" t="str">
        <f>Residential[[#This Row],[ID Country]]&amp;"100_"&amp;Residential[[#This Row],[ID Energy carrier]]</f>
        <v>HR100_12</v>
      </c>
      <c r="C62" s="65">
        <v>1</v>
      </c>
      <c r="D62" s="65" t="s">
        <v>78</v>
      </c>
      <c r="E62" s="15" t="s">
        <v>20</v>
      </c>
      <c r="F62" s="15" t="s">
        <v>19</v>
      </c>
      <c r="G62" s="65" t="s">
        <v>119</v>
      </c>
      <c r="H62" s="65" t="s">
        <v>7</v>
      </c>
      <c r="I62" s="65">
        <v>2015</v>
      </c>
      <c r="J62" s="67">
        <v>12</v>
      </c>
      <c r="K62" s="68" t="s">
        <v>147</v>
      </c>
      <c r="L62" s="73"/>
      <c r="M62" s="69"/>
      <c r="N62" s="69"/>
      <c r="O62" s="69"/>
      <c r="P62" s="69"/>
      <c r="Q62" s="265"/>
      <c r="R62" s="265"/>
      <c r="S62" s="265"/>
      <c r="T62" s="76" t="s">
        <v>145</v>
      </c>
      <c r="U62" s="257">
        <v>3.9885215999150439E-6</v>
      </c>
      <c r="V62" s="257">
        <v>7.6980134414574602E-7</v>
      </c>
      <c r="W62" s="257">
        <v>3.2187202557692974E-6</v>
      </c>
      <c r="X62" s="257">
        <v>0</v>
      </c>
      <c r="Y62" s="289">
        <v>0</v>
      </c>
      <c r="Z62" s="257">
        <v>2.6520000000000001</v>
      </c>
      <c r="AA62" s="257">
        <v>1.0577559282974697E-5</v>
      </c>
      <c r="AB62" s="257">
        <v>2.0415131646745188E-6</v>
      </c>
      <c r="AC62" s="257">
        <v>8.5360461183001774E-6</v>
      </c>
      <c r="AD62" s="259" t="s">
        <v>140</v>
      </c>
      <c r="AE62" s="287">
        <v>0</v>
      </c>
      <c r="AF62" s="73"/>
      <c r="AG62" s="74"/>
    </row>
    <row r="63" spans="1:33">
      <c r="A63" s="64" t="str">
        <f>Residential[[#This Row],[ID Country]]&amp;"500_"&amp;Residential[[#This Row],[ID Energy carrier]]</f>
        <v>HR500_2</v>
      </c>
      <c r="B63" s="64" t="str">
        <f>Residential[[#This Row],[ID Country]]&amp;"100_"&amp;Residential[[#This Row],[ID Energy carrier]]</f>
        <v>HR100_2</v>
      </c>
      <c r="C63" s="65">
        <v>1</v>
      </c>
      <c r="D63" s="65" t="s">
        <v>78</v>
      </c>
      <c r="E63" s="15" t="s">
        <v>20</v>
      </c>
      <c r="F63" s="15" t="s">
        <v>19</v>
      </c>
      <c r="G63" s="65" t="s">
        <v>119</v>
      </c>
      <c r="H63" s="65" t="s">
        <v>7</v>
      </c>
      <c r="I63" s="65">
        <v>2015</v>
      </c>
      <c r="J63" s="67">
        <v>2</v>
      </c>
      <c r="K63" s="68" t="s">
        <v>2</v>
      </c>
      <c r="L63" s="73"/>
      <c r="M63" s="73"/>
      <c r="N63" s="73"/>
      <c r="O63" s="73"/>
      <c r="P63" s="73"/>
      <c r="Q63" s="69"/>
      <c r="R63" s="69"/>
      <c r="S63" s="69"/>
      <c r="T63" s="267">
        <v>217.59492137393977</v>
      </c>
      <c r="U63" s="257">
        <v>6.4394158025304442</v>
      </c>
      <c r="V63" s="257">
        <v>0.88552798060839799</v>
      </c>
      <c r="W63" s="257">
        <v>5.0371279636409714</v>
      </c>
      <c r="X63" s="257">
        <v>0.51675985828107496</v>
      </c>
      <c r="Y63" s="289">
        <v>0</v>
      </c>
      <c r="Z63" s="257">
        <v>0.68316845011256844</v>
      </c>
      <c r="AA63" s="257">
        <v>4.0461716819828322</v>
      </c>
      <c r="AB63" s="257">
        <v>0.60496477804355187</v>
      </c>
      <c r="AC63" s="257">
        <v>3.4412069039392801</v>
      </c>
      <c r="AD63" s="259" t="s">
        <v>140</v>
      </c>
      <c r="AE63" s="287">
        <v>0</v>
      </c>
      <c r="AF63" s="73"/>
      <c r="AG63" s="74"/>
    </row>
    <row r="64" spans="1:33">
      <c r="A64" s="64" t="str">
        <f>Residential[[#This Row],[ID Country]]&amp;"500_"&amp;Residential[[#This Row],[ID Energy carrier]]</f>
        <v>HR500_6</v>
      </c>
      <c r="B64" s="64" t="str">
        <f>Residential[[#This Row],[ID Country]]&amp;"100_"&amp;Residential[[#This Row],[ID Energy carrier]]</f>
        <v>HR100_6</v>
      </c>
      <c r="C64" s="65">
        <v>1</v>
      </c>
      <c r="D64" s="65" t="s">
        <v>78</v>
      </c>
      <c r="E64" s="15" t="s">
        <v>20</v>
      </c>
      <c r="F64" s="15" t="s">
        <v>19</v>
      </c>
      <c r="G64" s="65" t="s">
        <v>119</v>
      </c>
      <c r="H64" s="65" t="s">
        <v>7</v>
      </c>
      <c r="I64" s="65">
        <v>2015</v>
      </c>
      <c r="J64" s="67">
        <v>6</v>
      </c>
      <c r="K64" s="68" t="s">
        <v>6</v>
      </c>
      <c r="L64" s="73"/>
      <c r="M64" s="69"/>
      <c r="N64" s="69"/>
      <c r="O64" s="69"/>
      <c r="P64" s="69"/>
      <c r="Q64" s="265"/>
      <c r="R64" s="265"/>
      <c r="S64" s="265"/>
      <c r="T64" s="267">
        <v>203.42305696475901</v>
      </c>
      <c r="U64" s="257">
        <v>2.068639651457548</v>
      </c>
      <c r="V64" s="257">
        <v>0.95217830655436364</v>
      </c>
      <c r="W64" s="257">
        <v>0.37112296316944554</v>
      </c>
      <c r="X64" s="257">
        <v>0.7453383817337389</v>
      </c>
      <c r="Y64" s="289">
        <v>9.2513962336088135E-2</v>
      </c>
      <c r="Z64" s="257">
        <v>0.88</v>
      </c>
      <c r="AA64" s="257">
        <v>1.1645051173569523</v>
      </c>
      <c r="AB64" s="257">
        <v>0.83791690976784006</v>
      </c>
      <c r="AC64" s="257">
        <v>0.32658820758911211</v>
      </c>
      <c r="AD64" s="259" t="s">
        <v>140</v>
      </c>
      <c r="AE64" s="287">
        <v>0.19373944077532615</v>
      </c>
      <c r="AF64" s="73"/>
      <c r="AG64" s="74"/>
    </row>
    <row r="65" spans="1:33">
      <c r="A65" s="64" t="str">
        <f>Residential[[#This Row],[ID Country]]&amp;"500_"&amp;Residential[[#This Row],[ID Energy carrier]]</f>
        <v>HR500_7</v>
      </c>
      <c r="B65" s="64" t="str">
        <f>Residential[[#This Row],[ID Country]]&amp;"100_"&amp;Residential[[#This Row],[ID Energy carrier]]</f>
        <v>HR100_7</v>
      </c>
      <c r="C65" s="65">
        <v>1</v>
      </c>
      <c r="D65" s="65" t="s">
        <v>78</v>
      </c>
      <c r="E65" s="15" t="s">
        <v>20</v>
      </c>
      <c r="F65" s="15" t="s">
        <v>19</v>
      </c>
      <c r="G65" s="65" t="s">
        <v>119</v>
      </c>
      <c r="H65" s="65" t="s">
        <v>7</v>
      </c>
      <c r="I65" s="65">
        <v>2015</v>
      </c>
      <c r="J65" s="67">
        <v>7</v>
      </c>
      <c r="K65" s="68" t="s">
        <v>12</v>
      </c>
      <c r="L65" s="73"/>
      <c r="M65" s="69"/>
      <c r="N65" s="69"/>
      <c r="O65" s="69"/>
      <c r="P65" s="69"/>
      <c r="Q65" s="265"/>
      <c r="R65" s="265"/>
      <c r="S65" s="265"/>
      <c r="T65" s="267">
        <v>74.662993403464711</v>
      </c>
      <c r="U65" s="257">
        <v>1.5090180288115267</v>
      </c>
      <c r="V65" s="257">
        <v>0.30895173989431529</v>
      </c>
      <c r="W65" s="257">
        <v>1.2000662889172113</v>
      </c>
      <c r="X65" s="257">
        <v>0</v>
      </c>
      <c r="Y65" s="289">
        <v>0</v>
      </c>
      <c r="Z65" s="257">
        <v>0.91696579832094305</v>
      </c>
      <c r="AA65" s="257">
        <v>1.3837179214698574</v>
      </c>
      <c r="AB65" s="257">
        <v>0.28329817881483516</v>
      </c>
      <c r="AC65" s="257">
        <v>1.1004197426550222</v>
      </c>
      <c r="AD65" s="259" t="s">
        <v>140</v>
      </c>
      <c r="AE65" s="287">
        <v>0</v>
      </c>
      <c r="AF65" s="73"/>
      <c r="AG65" s="74"/>
    </row>
    <row r="66" spans="1:33">
      <c r="A66" s="64" t="str">
        <f>Residential[[#This Row],[ID Country]]&amp;"500_"&amp;Residential[[#This Row],[ID Energy carrier]]</f>
        <v>HR500_5</v>
      </c>
      <c r="B66" s="64" t="str">
        <f>Residential[[#This Row],[ID Country]]&amp;"100_"&amp;Residential[[#This Row],[ID Energy carrier]]</f>
        <v>HR100_5</v>
      </c>
      <c r="C66" s="65">
        <v>1</v>
      </c>
      <c r="D66" s="65" t="s">
        <v>78</v>
      </c>
      <c r="E66" s="15" t="s">
        <v>20</v>
      </c>
      <c r="F66" s="15" t="s">
        <v>19</v>
      </c>
      <c r="G66" s="65" t="s">
        <v>119</v>
      </c>
      <c r="H66" s="65" t="s">
        <v>7</v>
      </c>
      <c r="I66" s="65">
        <v>2015</v>
      </c>
      <c r="J66" s="67">
        <v>5</v>
      </c>
      <c r="K66" s="68" t="s">
        <v>5</v>
      </c>
      <c r="L66" s="73"/>
      <c r="M66" s="69"/>
      <c r="N66" s="69"/>
      <c r="O66" s="69"/>
      <c r="P66" s="69"/>
      <c r="Q66" s="265"/>
      <c r="R66" s="265"/>
      <c r="S66" s="265"/>
      <c r="T66" s="267">
        <v>4.1243947609650116</v>
      </c>
      <c r="U66" s="257">
        <v>4.4642717752253348E-2</v>
      </c>
      <c r="V66" s="257">
        <v>3.2667569551883087E-3</v>
      </c>
      <c r="W66" s="257">
        <v>4.1375960797065042E-2</v>
      </c>
      <c r="X66" s="257">
        <v>0</v>
      </c>
      <c r="Y66" s="289">
        <v>0</v>
      </c>
      <c r="Z66" s="257">
        <v>0.58832978428580285</v>
      </c>
      <c r="AA66" s="257">
        <v>2.6264640505115192E-2</v>
      </c>
      <c r="AB66" s="257">
        <v>1.921930414760084E-3</v>
      </c>
      <c r="AC66" s="257">
        <v>2.4342710090355109E-2</v>
      </c>
      <c r="AD66" s="259" t="s">
        <v>140</v>
      </c>
      <c r="AE66" s="287">
        <v>0</v>
      </c>
      <c r="AF66" s="73"/>
      <c r="AG66" s="74"/>
    </row>
    <row r="67" spans="1:33">
      <c r="A67" s="64" t="str">
        <f>Residential[[#This Row],[ID Country]]&amp;"500_"&amp;Residential[[#This Row],[ID Energy carrier]]</f>
        <v>HR500_4</v>
      </c>
      <c r="B67" s="64" t="str">
        <f>Residential[[#This Row],[ID Country]]&amp;"100_"&amp;Residential[[#This Row],[ID Energy carrier]]</f>
        <v>HR100_4</v>
      </c>
      <c r="C67" s="65">
        <v>1</v>
      </c>
      <c r="D67" s="65" t="s">
        <v>78</v>
      </c>
      <c r="E67" s="15" t="s">
        <v>20</v>
      </c>
      <c r="F67" s="15" t="s">
        <v>19</v>
      </c>
      <c r="G67" s="65" t="s">
        <v>119</v>
      </c>
      <c r="H67" s="65" t="s">
        <v>7</v>
      </c>
      <c r="I67" s="65">
        <v>2015</v>
      </c>
      <c r="J67" s="67">
        <v>4</v>
      </c>
      <c r="K67" s="68" t="s">
        <v>4</v>
      </c>
      <c r="L67" s="73"/>
      <c r="M67" s="69"/>
      <c r="N67" s="69"/>
      <c r="O67" s="69"/>
      <c r="P67" s="69"/>
      <c r="Q67" s="265"/>
      <c r="R67" s="265"/>
      <c r="S67" s="265"/>
      <c r="T67" s="267">
        <v>926.08067278027113</v>
      </c>
      <c r="U67" s="257">
        <v>13.269345429829871</v>
      </c>
      <c r="V67" s="257">
        <v>0.46965395140110461</v>
      </c>
      <c r="W67" s="257">
        <v>12.368021447236956</v>
      </c>
      <c r="X67" s="257">
        <v>0.43167003119181024</v>
      </c>
      <c r="Y67" s="289">
        <v>0</v>
      </c>
      <c r="Z67" s="257">
        <v>0.66009553668053633</v>
      </c>
      <c r="AA67" s="257">
        <v>8.4740922319945078</v>
      </c>
      <c r="AB67" s="257">
        <v>0.31001647710424668</v>
      </c>
      <c r="AC67" s="257">
        <v>8.1640757548902609</v>
      </c>
      <c r="AD67" s="259" t="s">
        <v>140</v>
      </c>
      <c r="AE67" s="287">
        <v>0</v>
      </c>
      <c r="AF67" s="73"/>
      <c r="AG67" s="74"/>
    </row>
    <row r="68" spans="1:33">
      <c r="A68" s="64" t="str">
        <f>Residential[[#This Row],[ID Country]]&amp;"500_"&amp;Residential[[#This Row],[ID Energy carrier]]</f>
        <v>CY500_1</v>
      </c>
      <c r="B68" s="64" t="str">
        <f>Residential[[#This Row],[ID Country]]&amp;"100_"&amp;Residential[[#This Row],[ID Energy carrier]]</f>
        <v>CY100_1</v>
      </c>
      <c r="C68" s="65">
        <v>1</v>
      </c>
      <c r="D68" s="65" t="s">
        <v>78</v>
      </c>
      <c r="E68" s="15" t="s">
        <v>22</v>
      </c>
      <c r="F68" s="15" t="s">
        <v>21</v>
      </c>
      <c r="G68" s="65" t="s">
        <v>119</v>
      </c>
      <c r="H68" s="65" t="s">
        <v>7</v>
      </c>
      <c r="I68" s="65">
        <v>2015</v>
      </c>
      <c r="J68" s="67">
        <v>1</v>
      </c>
      <c r="K68" s="68" t="s">
        <v>8</v>
      </c>
      <c r="L68" s="73">
        <v>290</v>
      </c>
      <c r="M68" s="69">
        <v>175.84228443753346</v>
      </c>
      <c r="N68" s="69">
        <v>114.15771556246652</v>
      </c>
      <c r="O68" s="73">
        <v>152.4637275</v>
      </c>
      <c r="P68" s="73">
        <v>83.027066225165555</v>
      </c>
      <c r="Q68" s="69">
        <v>36287.750347580113</v>
      </c>
      <c r="R68" s="69">
        <v>26809.570137461593</v>
      </c>
      <c r="S68" s="69">
        <v>9478.1802101185203</v>
      </c>
      <c r="T68" s="75">
        <v>290</v>
      </c>
      <c r="U68" s="257">
        <v>2.7140629173986084</v>
      </c>
      <c r="V68" s="257">
        <v>1.0252435821314365</v>
      </c>
      <c r="W68" s="257">
        <v>1.1316791874502807</v>
      </c>
      <c r="X68" s="257">
        <v>0.55714014781689125</v>
      </c>
      <c r="Y68" s="289">
        <v>1.9031296797750519</v>
      </c>
      <c r="Z68" s="258" t="s">
        <v>145</v>
      </c>
      <c r="AA68" s="257">
        <v>1.8354315874605303</v>
      </c>
      <c r="AB68" s="257">
        <v>0.95129425276592738</v>
      </c>
      <c r="AC68" s="257">
        <v>0.88413733469460298</v>
      </c>
      <c r="AD68" s="259" t="s">
        <v>140</v>
      </c>
      <c r="AE68" s="287">
        <v>3.9854663077025734</v>
      </c>
      <c r="AF68" s="73">
        <v>7437.6647226955774</v>
      </c>
      <c r="AG68" s="74">
        <v>59.43941823126972</v>
      </c>
    </row>
    <row r="69" spans="1:33">
      <c r="A69" s="64" t="str">
        <f>Residential[[#This Row],[ID Country]]&amp;"500_"&amp;Residential[[#This Row],[ID Energy carrier]]</f>
        <v>CY500_10</v>
      </c>
      <c r="B69" s="64" t="str">
        <f>Residential[[#This Row],[ID Country]]&amp;"100_"&amp;Residential[[#This Row],[ID Energy carrier]]</f>
        <v>CY100_10</v>
      </c>
      <c r="C69" s="65">
        <v>1</v>
      </c>
      <c r="D69" s="65" t="s">
        <v>78</v>
      </c>
      <c r="E69" s="15" t="s">
        <v>22</v>
      </c>
      <c r="F69" s="15" t="s">
        <v>21</v>
      </c>
      <c r="G69" s="65" t="s">
        <v>119</v>
      </c>
      <c r="H69" s="65" t="s">
        <v>7</v>
      </c>
      <c r="I69" s="65">
        <v>2015</v>
      </c>
      <c r="J69" s="67">
        <v>10</v>
      </c>
      <c r="K69" s="68" t="s">
        <v>84</v>
      </c>
      <c r="L69" s="73"/>
      <c r="M69" s="69"/>
      <c r="N69" s="69"/>
      <c r="O69" s="69"/>
      <c r="P69" s="69"/>
      <c r="Q69" s="265"/>
      <c r="R69" s="265"/>
      <c r="S69" s="265"/>
      <c r="T69" s="72" t="s">
        <v>661</v>
      </c>
      <c r="U69" s="257">
        <v>0.94401989332228686</v>
      </c>
      <c r="V69" s="257">
        <v>0.75136964790550387</v>
      </c>
      <c r="W69" s="257">
        <v>0.19265024541678302</v>
      </c>
      <c r="X69" s="257">
        <v>0</v>
      </c>
      <c r="Y69" s="289">
        <v>0</v>
      </c>
      <c r="Z69" s="257">
        <v>0.98939999999999995</v>
      </c>
      <c r="AA69" s="257">
        <v>0.93401328245307058</v>
      </c>
      <c r="AB69" s="257">
        <v>0.74340512963770544</v>
      </c>
      <c r="AC69" s="257">
        <v>0.19060815281536511</v>
      </c>
      <c r="AD69" s="259" t="s">
        <v>140</v>
      </c>
      <c r="AE69" s="287">
        <v>0</v>
      </c>
      <c r="AF69" s="73"/>
      <c r="AG69" s="74"/>
    </row>
    <row r="70" spans="1:33">
      <c r="A70" s="64" t="str">
        <f>Residential[[#This Row],[ID Country]]&amp;"500_"&amp;Residential[[#This Row],[ID Energy carrier]]</f>
        <v>CY500_15</v>
      </c>
      <c r="B70" s="64" t="str">
        <f>Residential[[#This Row],[ID Country]]&amp;"100_"&amp;Residential[[#This Row],[ID Energy carrier]]</f>
        <v>CY100_15</v>
      </c>
      <c r="C70" s="65">
        <v>1</v>
      </c>
      <c r="D70" s="65" t="s">
        <v>78</v>
      </c>
      <c r="E70" s="15" t="s">
        <v>22</v>
      </c>
      <c r="F70" s="15" t="s">
        <v>21</v>
      </c>
      <c r="G70" s="65" t="s">
        <v>119</v>
      </c>
      <c r="H70" s="65" t="s">
        <v>7</v>
      </c>
      <c r="I70" s="65">
        <v>2015</v>
      </c>
      <c r="J70" s="67">
        <v>15</v>
      </c>
      <c r="K70" s="68" t="s">
        <v>88</v>
      </c>
      <c r="L70" s="73"/>
      <c r="M70" s="69"/>
      <c r="N70" s="69"/>
      <c r="O70" s="69"/>
      <c r="P70" s="69"/>
      <c r="Q70" s="265"/>
      <c r="R70" s="265"/>
      <c r="S70" s="265"/>
      <c r="T70" s="76" t="s">
        <v>145</v>
      </c>
      <c r="U70" s="257">
        <v>0</v>
      </c>
      <c r="V70" s="257">
        <v>0</v>
      </c>
      <c r="W70" s="257">
        <v>0</v>
      </c>
      <c r="X70" s="257">
        <v>0</v>
      </c>
      <c r="Y70" s="289">
        <v>0</v>
      </c>
      <c r="Z70" s="259" t="s">
        <v>140</v>
      </c>
      <c r="AA70" s="259" t="s">
        <v>140</v>
      </c>
      <c r="AB70" s="259" t="s">
        <v>140</v>
      </c>
      <c r="AC70" s="259" t="s">
        <v>140</v>
      </c>
      <c r="AD70" s="259" t="s">
        <v>140</v>
      </c>
      <c r="AE70" s="287">
        <v>0</v>
      </c>
      <c r="AF70" s="73"/>
      <c r="AG70" s="74"/>
    </row>
    <row r="71" spans="1:33">
      <c r="A71" s="64" t="str">
        <f>Residential[[#This Row],[ID Country]]&amp;"500_"&amp;Residential[[#This Row],[ID Energy carrier]]</f>
        <v>CY500_16</v>
      </c>
      <c r="B71" s="64" t="str">
        <f>Residential[[#This Row],[ID Country]]&amp;"100_"&amp;Residential[[#This Row],[ID Energy carrier]]</f>
        <v>CY100_16</v>
      </c>
      <c r="C71" s="65">
        <v>1</v>
      </c>
      <c r="D71" s="65" t="s">
        <v>78</v>
      </c>
      <c r="E71" s="15" t="s">
        <v>22</v>
      </c>
      <c r="F71" s="15" t="s">
        <v>21</v>
      </c>
      <c r="G71" s="65" t="s">
        <v>119</v>
      </c>
      <c r="H71" s="65" t="s">
        <v>7</v>
      </c>
      <c r="I71" s="65">
        <v>2015</v>
      </c>
      <c r="J71" s="67">
        <v>16</v>
      </c>
      <c r="K71" s="70" t="s">
        <v>89</v>
      </c>
      <c r="L71" s="73"/>
      <c r="M71" s="71"/>
      <c r="N71" s="71"/>
      <c r="O71" s="71"/>
      <c r="P71" s="71"/>
      <c r="Q71" s="266"/>
      <c r="R71" s="266"/>
      <c r="S71" s="266"/>
      <c r="T71" s="76" t="s">
        <v>145</v>
      </c>
      <c r="U71" s="257">
        <v>0</v>
      </c>
      <c r="V71" s="257">
        <v>0</v>
      </c>
      <c r="W71" s="257">
        <v>0</v>
      </c>
      <c r="X71" s="257">
        <v>0</v>
      </c>
      <c r="Y71" s="289">
        <v>0</v>
      </c>
      <c r="Z71" s="257">
        <v>0.73277482086835666</v>
      </c>
      <c r="AA71" s="257">
        <v>0</v>
      </c>
      <c r="AB71" s="257">
        <v>0</v>
      </c>
      <c r="AC71" s="257">
        <v>0</v>
      </c>
      <c r="AD71" s="259" t="s">
        <v>140</v>
      </c>
      <c r="AE71" s="287">
        <v>0</v>
      </c>
      <c r="AF71" s="73"/>
      <c r="AG71" s="74"/>
    </row>
    <row r="72" spans="1:33">
      <c r="A72" s="64" t="str">
        <f>Residential[[#This Row],[ID Country]]&amp;"500_"&amp;Residential[[#This Row],[ID Energy carrier]]</f>
        <v>CY500_3</v>
      </c>
      <c r="B72" s="64" t="str">
        <f>Residential[[#This Row],[ID Country]]&amp;"100_"&amp;Residential[[#This Row],[ID Energy carrier]]</f>
        <v>CY100_3</v>
      </c>
      <c r="C72" s="65">
        <v>1</v>
      </c>
      <c r="D72" s="65" t="s">
        <v>78</v>
      </c>
      <c r="E72" s="15" t="s">
        <v>22</v>
      </c>
      <c r="F72" s="15" t="s">
        <v>21</v>
      </c>
      <c r="G72" s="65" t="s">
        <v>119</v>
      </c>
      <c r="H72" s="65" t="s">
        <v>7</v>
      </c>
      <c r="I72" s="65">
        <v>2015</v>
      </c>
      <c r="J72" s="67">
        <v>3</v>
      </c>
      <c r="K72" s="68" t="s">
        <v>3</v>
      </c>
      <c r="L72" s="73"/>
      <c r="M72" s="69"/>
      <c r="N72" s="69"/>
      <c r="O72" s="69"/>
      <c r="P72" s="69"/>
      <c r="Q72" s="265"/>
      <c r="R72" s="265"/>
      <c r="S72" s="265"/>
      <c r="T72" s="267">
        <v>214.64105273696055</v>
      </c>
      <c r="U72" s="257">
        <v>1.3216109680297707</v>
      </c>
      <c r="V72" s="257">
        <v>0.17358688027903388</v>
      </c>
      <c r="W72" s="257">
        <v>0.89652764975263743</v>
      </c>
      <c r="X72" s="257">
        <v>0.25149643799809951</v>
      </c>
      <c r="Y72" s="289">
        <v>0</v>
      </c>
      <c r="Z72" s="257">
        <v>0.73277482086835666</v>
      </c>
      <c r="AA72" s="257">
        <v>0.78415298305258363</v>
      </c>
      <c r="AB72" s="257">
        <v>0.12720009510156594</v>
      </c>
      <c r="AC72" s="257">
        <v>0.65695288795101769</v>
      </c>
      <c r="AD72" s="259" t="s">
        <v>140</v>
      </c>
      <c r="AE72" s="287">
        <v>0</v>
      </c>
      <c r="AF72" s="73"/>
      <c r="AG72" s="74"/>
    </row>
    <row r="73" spans="1:33">
      <c r="A73" s="64" t="str">
        <f>Residential[[#This Row],[ID Country]]&amp;"500_"&amp;Residential[[#This Row],[ID Energy carrier]]</f>
        <v>CY500_8</v>
      </c>
      <c r="B73" s="64" t="str">
        <f>Residential[[#This Row],[ID Country]]&amp;"100_"&amp;Residential[[#This Row],[ID Energy carrier]]</f>
        <v>CY100_8</v>
      </c>
      <c r="C73" s="65">
        <v>1</v>
      </c>
      <c r="D73" s="65" t="s">
        <v>78</v>
      </c>
      <c r="E73" s="15" t="s">
        <v>22</v>
      </c>
      <c r="F73" s="15" t="s">
        <v>21</v>
      </c>
      <c r="G73" s="65" t="s">
        <v>119</v>
      </c>
      <c r="H73" s="65" t="s">
        <v>7</v>
      </c>
      <c r="I73" s="65">
        <v>2015</v>
      </c>
      <c r="J73" s="67">
        <v>8</v>
      </c>
      <c r="K73" s="68" t="s">
        <v>105</v>
      </c>
      <c r="L73" s="73"/>
      <c r="M73" s="69"/>
      <c r="N73" s="69"/>
      <c r="O73" s="69"/>
      <c r="P73" s="69"/>
      <c r="Q73" s="265"/>
      <c r="R73" s="265"/>
      <c r="S73" s="265"/>
      <c r="T73" s="76" t="s">
        <v>145</v>
      </c>
      <c r="U73" s="257">
        <v>0</v>
      </c>
      <c r="V73" s="257">
        <v>0</v>
      </c>
      <c r="W73" s="257">
        <v>0</v>
      </c>
      <c r="X73" s="257">
        <v>0</v>
      </c>
      <c r="Y73" s="289">
        <v>0</v>
      </c>
      <c r="Z73" s="259" t="s">
        <v>140</v>
      </c>
      <c r="AA73" s="259" t="s">
        <v>140</v>
      </c>
      <c r="AB73" s="259" t="s">
        <v>140</v>
      </c>
      <c r="AC73" s="259" t="s">
        <v>140</v>
      </c>
      <c r="AD73" s="259" t="s">
        <v>140</v>
      </c>
      <c r="AE73" s="287">
        <v>0</v>
      </c>
      <c r="AF73" s="73"/>
      <c r="AG73" s="74"/>
    </row>
    <row r="74" spans="1:33">
      <c r="A74" s="64" t="str">
        <f>Residential[[#This Row],[ID Country]]&amp;"500_"&amp;Residential[[#This Row],[ID Energy carrier]]</f>
        <v>CY500_9</v>
      </c>
      <c r="B74" s="64" t="str">
        <f>Residential[[#This Row],[ID Country]]&amp;"100_"&amp;Residential[[#This Row],[ID Energy carrier]]</f>
        <v>CY100_9</v>
      </c>
      <c r="C74" s="65">
        <v>1</v>
      </c>
      <c r="D74" s="65" t="s">
        <v>78</v>
      </c>
      <c r="E74" s="15" t="s">
        <v>22</v>
      </c>
      <c r="F74" s="15" t="s">
        <v>21</v>
      </c>
      <c r="G74" s="65" t="s">
        <v>119</v>
      </c>
      <c r="H74" s="65" t="s">
        <v>7</v>
      </c>
      <c r="I74" s="65">
        <v>2015</v>
      </c>
      <c r="J74" s="67">
        <v>9</v>
      </c>
      <c r="K74" s="68" t="s">
        <v>106</v>
      </c>
      <c r="L74" s="73"/>
      <c r="M74" s="69"/>
      <c r="N74" s="69"/>
      <c r="O74" s="69"/>
      <c r="P74" s="69"/>
      <c r="Q74" s="265"/>
      <c r="R74" s="265"/>
      <c r="S74" s="265"/>
      <c r="T74" s="76" t="s">
        <v>145</v>
      </c>
      <c r="U74" s="257">
        <v>0</v>
      </c>
      <c r="V74" s="257">
        <v>0</v>
      </c>
      <c r="W74" s="257">
        <v>0</v>
      </c>
      <c r="X74" s="257">
        <v>0</v>
      </c>
      <c r="Y74" s="289">
        <v>0</v>
      </c>
      <c r="Z74" s="259" t="s">
        <v>140</v>
      </c>
      <c r="AA74" s="259" t="s">
        <v>140</v>
      </c>
      <c r="AB74" s="259" t="s">
        <v>140</v>
      </c>
      <c r="AC74" s="259" t="s">
        <v>140</v>
      </c>
      <c r="AD74" s="259" t="s">
        <v>140</v>
      </c>
      <c r="AE74" s="287">
        <v>0</v>
      </c>
      <c r="AF74" s="73"/>
      <c r="AG74" s="74"/>
    </row>
    <row r="75" spans="1:33">
      <c r="A75" s="64" t="str">
        <f>Residential[[#This Row],[ID Country]]&amp;"500_"&amp;Residential[[#This Row],[ID Energy carrier]]</f>
        <v>CY500_11</v>
      </c>
      <c r="B75" s="64" t="str">
        <f>Residential[[#This Row],[ID Country]]&amp;"100_"&amp;Residential[[#This Row],[ID Energy carrier]]</f>
        <v>CY100_11</v>
      </c>
      <c r="C75" s="65">
        <v>1</v>
      </c>
      <c r="D75" s="65" t="s">
        <v>78</v>
      </c>
      <c r="E75" s="15" t="s">
        <v>22</v>
      </c>
      <c r="F75" s="15" t="s">
        <v>21</v>
      </c>
      <c r="G75" s="65" t="s">
        <v>119</v>
      </c>
      <c r="H75" s="65" t="s">
        <v>7</v>
      </c>
      <c r="I75" s="65">
        <v>2015</v>
      </c>
      <c r="J75" s="67">
        <v>11</v>
      </c>
      <c r="K75" s="68" t="s">
        <v>109</v>
      </c>
      <c r="L75" s="73"/>
      <c r="M75" s="69"/>
      <c r="N75" s="69"/>
      <c r="O75" s="69"/>
      <c r="P75" s="69"/>
      <c r="Q75" s="265"/>
      <c r="R75" s="265"/>
      <c r="S75" s="265"/>
      <c r="T75" s="267">
        <v>0</v>
      </c>
      <c r="U75" s="257">
        <v>4.4108776305103475E-6</v>
      </c>
      <c r="V75" s="257">
        <v>3.8530778357148388E-6</v>
      </c>
      <c r="W75" s="257">
        <v>5.5779979479550875E-7</v>
      </c>
      <c r="X75" s="257">
        <v>0</v>
      </c>
      <c r="Y75" s="289">
        <v>0</v>
      </c>
      <c r="Z75" s="257">
        <v>3.06</v>
      </c>
      <c r="AA75" s="257">
        <v>1.3497285549361664E-5</v>
      </c>
      <c r="AB75" s="257">
        <v>1.1790418177287407E-5</v>
      </c>
      <c r="AC75" s="257">
        <v>1.7068673720742568E-6</v>
      </c>
      <c r="AD75" s="259" t="s">
        <v>140</v>
      </c>
      <c r="AE75" s="287">
        <v>0</v>
      </c>
      <c r="AF75" s="73"/>
      <c r="AG75" s="74"/>
    </row>
    <row r="76" spans="1:33">
      <c r="A76" s="64" t="str">
        <f>Residential[[#This Row],[ID Country]]&amp;"500_"&amp;Residential[[#This Row],[ID Energy carrier]]</f>
        <v>CY500_14</v>
      </c>
      <c r="B76" s="64" t="str">
        <f>Residential[[#This Row],[ID Country]]&amp;"100_"&amp;Residential[[#This Row],[ID Energy carrier]]</f>
        <v>CY100_14</v>
      </c>
      <c r="C76" s="65">
        <v>1</v>
      </c>
      <c r="D76" s="65" t="s">
        <v>78</v>
      </c>
      <c r="E76" s="15" t="s">
        <v>22</v>
      </c>
      <c r="F76" s="15" t="s">
        <v>21</v>
      </c>
      <c r="G76" s="65" t="s">
        <v>119</v>
      </c>
      <c r="H76" s="65" t="s">
        <v>7</v>
      </c>
      <c r="I76" s="65">
        <v>2015</v>
      </c>
      <c r="J76" s="67">
        <v>14</v>
      </c>
      <c r="K76" s="68" t="s">
        <v>144</v>
      </c>
      <c r="L76" s="73"/>
      <c r="M76" s="69"/>
      <c r="N76" s="69"/>
      <c r="O76" s="69"/>
      <c r="P76" s="69"/>
      <c r="Q76" s="265"/>
      <c r="R76" s="265"/>
      <c r="S76" s="265"/>
      <c r="T76" s="76" t="s">
        <v>145</v>
      </c>
      <c r="U76" s="257">
        <v>0</v>
      </c>
      <c r="V76" s="257">
        <v>0</v>
      </c>
      <c r="W76" s="257">
        <v>0</v>
      </c>
      <c r="X76" s="257">
        <v>0</v>
      </c>
      <c r="Y76" s="289">
        <v>0</v>
      </c>
      <c r="Z76" s="257">
        <v>3.468</v>
      </c>
      <c r="AA76" s="257">
        <v>0</v>
      </c>
      <c r="AB76" s="257">
        <v>0</v>
      </c>
      <c r="AC76" s="257">
        <v>0</v>
      </c>
      <c r="AD76" s="259" t="s">
        <v>140</v>
      </c>
      <c r="AE76" s="287">
        <v>0</v>
      </c>
      <c r="AF76" s="73"/>
      <c r="AG76" s="74"/>
    </row>
    <row r="77" spans="1:33">
      <c r="A77" s="64" t="str">
        <f>Residential[[#This Row],[ID Country]]&amp;"500_"&amp;Residential[[#This Row],[ID Energy carrier]]</f>
        <v>CY500_12</v>
      </c>
      <c r="B77" s="64" t="str">
        <f>Residential[[#This Row],[ID Country]]&amp;"100_"&amp;Residential[[#This Row],[ID Energy carrier]]</f>
        <v>CY100_12</v>
      </c>
      <c r="C77" s="65">
        <v>1</v>
      </c>
      <c r="D77" s="65" t="s">
        <v>78</v>
      </c>
      <c r="E77" s="15" t="s">
        <v>22</v>
      </c>
      <c r="F77" s="15" t="s">
        <v>21</v>
      </c>
      <c r="G77" s="65" t="s">
        <v>119</v>
      </c>
      <c r="H77" s="65" t="s">
        <v>7</v>
      </c>
      <c r="I77" s="65">
        <v>2015</v>
      </c>
      <c r="J77" s="67">
        <v>12</v>
      </c>
      <c r="K77" s="68" t="s">
        <v>147</v>
      </c>
      <c r="L77" s="73"/>
      <c r="M77" s="69"/>
      <c r="N77" s="69"/>
      <c r="O77" s="69"/>
      <c r="P77" s="69"/>
      <c r="Q77" s="265"/>
      <c r="R77" s="265"/>
      <c r="S77" s="265"/>
      <c r="T77" s="76" t="s">
        <v>145</v>
      </c>
      <c r="U77" s="257">
        <v>4.4108776305103475E-6</v>
      </c>
      <c r="V77" s="257">
        <v>3.8530778357148388E-6</v>
      </c>
      <c r="W77" s="257">
        <v>5.5779979479550875E-7</v>
      </c>
      <c r="X77" s="257">
        <v>0</v>
      </c>
      <c r="Y77" s="289">
        <v>0</v>
      </c>
      <c r="Z77" s="257">
        <v>2.6520000000000001</v>
      </c>
      <c r="AA77" s="257">
        <v>1.1697647476113443E-5</v>
      </c>
      <c r="AB77" s="257">
        <v>1.0218362420315754E-5</v>
      </c>
      <c r="AC77" s="257">
        <v>1.4792850557976893E-6</v>
      </c>
      <c r="AD77" s="259" t="s">
        <v>140</v>
      </c>
      <c r="AE77" s="287">
        <v>0</v>
      </c>
      <c r="AF77" s="73"/>
      <c r="AG77" s="74"/>
    </row>
    <row r="78" spans="1:33">
      <c r="A78" s="64" t="str">
        <f>Residential[[#This Row],[ID Country]]&amp;"500_"&amp;Residential[[#This Row],[ID Energy carrier]]</f>
        <v>CY500_2</v>
      </c>
      <c r="B78" s="64" t="str">
        <f>Residential[[#This Row],[ID Country]]&amp;"100_"&amp;Residential[[#This Row],[ID Energy carrier]]</f>
        <v>CY100_2</v>
      </c>
      <c r="C78" s="65">
        <v>1</v>
      </c>
      <c r="D78" s="65" t="s">
        <v>78</v>
      </c>
      <c r="E78" s="15" t="s">
        <v>22</v>
      </c>
      <c r="F78" s="15" t="s">
        <v>21</v>
      </c>
      <c r="G78" s="65" t="s">
        <v>119</v>
      </c>
      <c r="H78" s="65" t="s">
        <v>7</v>
      </c>
      <c r="I78" s="65">
        <v>2015</v>
      </c>
      <c r="J78" s="67">
        <v>2</v>
      </c>
      <c r="K78" s="68" t="s">
        <v>2</v>
      </c>
      <c r="L78" s="73"/>
      <c r="M78" s="73"/>
      <c r="N78" s="73"/>
      <c r="O78" s="73"/>
      <c r="P78" s="73"/>
      <c r="Q78" s="73"/>
      <c r="R78" s="73"/>
      <c r="S78" s="73"/>
      <c r="T78" s="267">
        <v>0</v>
      </c>
      <c r="U78" s="257">
        <v>0</v>
      </c>
      <c r="V78" s="257">
        <v>0</v>
      </c>
      <c r="W78" s="257">
        <v>0</v>
      </c>
      <c r="X78" s="257">
        <v>0</v>
      </c>
      <c r="Y78" s="289">
        <v>0</v>
      </c>
      <c r="Z78" s="259" t="s">
        <v>140</v>
      </c>
      <c r="AA78" s="259" t="s">
        <v>140</v>
      </c>
      <c r="AB78" s="259" t="s">
        <v>140</v>
      </c>
      <c r="AC78" s="259" t="s">
        <v>140</v>
      </c>
      <c r="AD78" s="259" t="s">
        <v>140</v>
      </c>
      <c r="AE78" s="287">
        <v>0</v>
      </c>
      <c r="AF78" s="73"/>
      <c r="AG78" s="74"/>
    </row>
    <row r="79" spans="1:33">
      <c r="A79" s="64" t="str">
        <f>Residential[[#This Row],[ID Country]]&amp;"500_"&amp;Residential[[#This Row],[ID Energy carrier]]</f>
        <v>CY500_6</v>
      </c>
      <c r="B79" s="64" t="str">
        <f>Residential[[#This Row],[ID Country]]&amp;"100_"&amp;Residential[[#This Row],[ID Energy carrier]]</f>
        <v>CY100_6</v>
      </c>
      <c r="C79" s="65">
        <v>1</v>
      </c>
      <c r="D79" s="65" t="s">
        <v>78</v>
      </c>
      <c r="E79" s="15" t="s">
        <v>22</v>
      </c>
      <c r="F79" s="15" t="s">
        <v>21</v>
      </c>
      <c r="G79" s="65" t="s">
        <v>119</v>
      </c>
      <c r="H79" s="65" t="s">
        <v>7</v>
      </c>
      <c r="I79" s="65">
        <v>2015</v>
      </c>
      <c r="J79" s="67">
        <v>6</v>
      </c>
      <c r="K79" s="68" t="s">
        <v>6</v>
      </c>
      <c r="L79" s="73"/>
      <c r="M79" s="69"/>
      <c r="N79" s="69"/>
      <c r="O79" s="69"/>
      <c r="P79" s="69"/>
      <c r="Q79" s="265"/>
      <c r="R79" s="265"/>
      <c r="S79" s="265"/>
      <c r="T79" s="267">
        <v>72.917966428507086</v>
      </c>
      <c r="U79" s="257">
        <v>0.41178193759512582</v>
      </c>
      <c r="V79" s="257">
        <v>6.5272843179216722E-2</v>
      </c>
      <c r="W79" s="257">
        <v>4.0865384597117388E-2</v>
      </c>
      <c r="X79" s="257">
        <v>0.30564370981879174</v>
      </c>
      <c r="Y79" s="289">
        <v>1.9031296797750519</v>
      </c>
      <c r="Z79" s="257">
        <v>0.86751299019559724</v>
      </c>
      <c r="AA79" s="257">
        <v>9.2076291352308992E-2</v>
      </c>
      <c r="AB79" s="257">
        <v>5.662503936497059E-2</v>
      </c>
      <c r="AC79" s="257">
        <v>3.5451251987338409E-2</v>
      </c>
      <c r="AD79" s="259" t="s">
        <v>140</v>
      </c>
      <c r="AE79" s="287">
        <v>3.9854663077025734</v>
      </c>
      <c r="AF79" s="73"/>
      <c r="AG79" s="74"/>
    </row>
    <row r="80" spans="1:33">
      <c r="A80" s="64" t="str">
        <f>Residential[[#This Row],[ID Country]]&amp;"500_"&amp;Residential[[#This Row],[ID Energy carrier]]</f>
        <v>CY500_7</v>
      </c>
      <c r="B80" s="64" t="str">
        <f>Residential[[#This Row],[ID Country]]&amp;"100_"&amp;Residential[[#This Row],[ID Energy carrier]]</f>
        <v>CY100_7</v>
      </c>
      <c r="C80" s="65">
        <v>1</v>
      </c>
      <c r="D80" s="65" t="s">
        <v>78</v>
      </c>
      <c r="E80" s="15" t="s">
        <v>22</v>
      </c>
      <c r="F80" s="15" t="s">
        <v>21</v>
      </c>
      <c r="G80" s="65" t="s">
        <v>119</v>
      </c>
      <c r="H80" s="65" t="s">
        <v>7</v>
      </c>
      <c r="I80" s="65">
        <v>2015</v>
      </c>
      <c r="J80" s="67">
        <v>7</v>
      </c>
      <c r="K80" s="68" t="s">
        <v>12</v>
      </c>
      <c r="L80" s="73"/>
      <c r="M80" s="69"/>
      <c r="N80" s="69"/>
      <c r="O80" s="69"/>
      <c r="P80" s="69"/>
      <c r="Q80" s="265"/>
      <c r="R80" s="265"/>
      <c r="S80" s="265"/>
      <c r="T80" s="76" t="s">
        <v>145</v>
      </c>
      <c r="U80" s="257">
        <v>0</v>
      </c>
      <c r="V80" s="257">
        <v>0</v>
      </c>
      <c r="W80" s="257">
        <v>0</v>
      </c>
      <c r="X80" s="257">
        <v>0</v>
      </c>
      <c r="Y80" s="289">
        <v>0</v>
      </c>
      <c r="Z80" s="259" t="s">
        <v>140</v>
      </c>
      <c r="AA80" s="259" t="s">
        <v>140</v>
      </c>
      <c r="AB80" s="259" t="s">
        <v>140</v>
      </c>
      <c r="AC80" s="259" t="s">
        <v>140</v>
      </c>
      <c r="AD80" s="259" t="s">
        <v>140</v>
      </c>
      <c r="AE80" s="287">
        <v>0</v>
      </c>
      <c r="AF80" s="73"/>
      <c r="AG80" s="74"/>
    </row>
    <row r="81" spans="1:33">
      <c r="A81" s="64" t="str">
        <f>Residential[[#This Row],[ID Country]]&amp;"500_"&amp;Residential[[#This Row],[ID Energy carrier]]</f>
        <v>CY500_5</v>
      </c>
      <c r="B81" s="64" t="str">
        <f>Residential[[#This Row],[ID Country]]&amp;"100_"&amp;Residential[[#This Row],[ID Energy carrier]]</f>
        <v>CY100_5</v>
      </c>
      <c r="C81" s="65">
        <v>1</v>
      </c>
      <c r="D81" s="65" t="s">
        <v>78</v>
      </c>
      <c r="E81" s="15" t="s">
        <v>22</v>
      </c>
      <c r="F81" s="15" t="s">
        <v>21</v>
      </c>
      <c r="G81" s="65" t="s">
        <v>119</v>
      </c>
      <c r="H81" s="65" t="s">
        <v>7</v>
      </c>
      <c r="I81" s="65">
        <v>2015</v>
      </c>
      <c r="J81" s="67">
        <v>5</v>
      </c>
      <c r="K81" s="68" t="s">
        <v>5</v>
      </c>
      <c r="L81" s="73"/>
      <c r="M81" s="69"/>
      <c r="N81" s="69"/>
      <c r="O81" s="69"/>
      <c r="P81" s="69"/>
      <c r="Q81" s="265"/>
      <c r="R81" s="265"/>
      <c r="S81" s="265"/>
      <c r="T81" s="76" t="s">
        <v>145</v>
      </c>
      <c r="U81" s="257">
        <v>0</v>
      </c>
      <c r="V81" s="257">
        <v>0</v>
      </c>
      <c r="W81" s="257">
        <v>0</v>
      </c>
      <c r="X81" s="257">
        <v>0</v>
      </c>
      <c r="Y81" s="289">
        <v>0</v>
      </c>
      <c r="Z81" s="259" t="s">
        <v>140</v>
      </c>
      <c r="AA81" s="259" t="s">
        <v>140</v>
      </c>
      <c r="AB81" s="259" t="s">
        <v>140</v>
      </c>
      <c r="AC81" s="259" t="s">
        <v>140</v>
      </c>
      <c r="AD81" s="259" t="s">
        <v>140</v>
      </c>
      <c r="AE81" s="287">
        <v>0</v>
      </c>
      <c r="AF81" s="73"/>
      <c r="AG81" s="74"/>
    </row>
    <row r="82" spans="1:33">
      <c r="A82" s="64" t="str">
        <f>Residential[[#This Row],[ID Country]]&amp;"500_"&amp;Residential[[#This Row],[ID Energy carrier]]</f>
        <v>CY500_4</v>
      </c>
      <c r="B82" s="64" t="str">
        <f>Residential[[#This Row],[ID Country]]&amp;"100_"&amp;Residential[[#This Row],[ID Energy carrier]]</f>
        <v>CY100_4</v>
      </c>
      <c r="C82" s="65">
        <v>1</v>
      </c>
      <c r="D82" s="65" t="s">
        <v>78</v>
      </c>
      <c r="E82" s="15" t="s">
        <v>22</v>
      </c>
      <c r="F82" s="15" t="s">
        <v>21</v>
      </c>
      <c r="G82" s="65" t="s">
        <v>119</v>
      </c>
      <c r="H82" s="65" t="s">
        <v>7</v>
      </c>
      <c r="I82" s="65">
        <v>2015</v>
      </c>
      <c r="J82" s="67">
        <v>4</v>
      </c>
      <c r="K82" s="68" t="s">
        <v>4</v>
      </c>
      <c r="L82" s="73"/>
      <c r="M82" s="69"/>
      <c r="N82" s="69"/>
      <c r="O82" s="69"/>
      <c r="P82" s="69"/>
      <c r="Q82" s="265"/>
      <c r="R82" s="265"/>
      <c r="S82" s="265"/>
      <c r="T82" s="267">
        <v>2.4409808345323643</v>
      </c>
      <c r="U82" s="257">
        <v>3.6645707573794345E-2</v>
      </c>
      <c r="V82" s="257">
        <v>3.5010357689846242E-2</v>
      </c>
      <c r="W82" s="257">
        <v>1.6353498839481037E-3</v>
      </c>
      <c r="X82" s="257">
        <v>0</v>
      </c>
      <c r="Y82" s="289">
        <v>0</v>
      </c>
      <c r="Z82" s="257">
        <v>0.68704725933837774</v>
      </c>
      <c r="AA82" s="257">
        <v>2.5177332955091034E-2</v>
      </c>
      <c r="AB82" s="257">
        <v>2.4053770299265156E-2</v>
      </c>
      <c r="AC82" s="257">
        <v>1.1235626558258787E-3</v>
      </c>
      <c r="AD82" s="259" t="s">
        <v>140</v>
      </c>
      <c r="AE82" s="287">
        <v>0</v>
      </c>
      <c r="AF82" s="73"/>
      <c r="AG82" s="74"/>
    </row>
    <row r="83" spans="1:33">
      <c r="A83" s="64" t="str">
        <f>Residential[[#This Row],[ID Country]]&amp;"500_"&amp;Residential[[#This Row],[ID Energy carrier]]</f>
        <v>CZ500_1</v>
      </c>
      <c r="B83" s="64" t="str">
        <f>Residential[[#This Row],[ID Country]]&amp;"100_"&amp;Residential[[#This Row],[ID Energy carrier]]</f>
        <v>CZ100_1</v>
      </c>
      <c r="C83" s="65">
        <v>1</v>
      </c>
      <c r="D83" s="65" t="s">
        <v>78</v>
      </c>
      <c r="E83" s="15" t="s">
        <v>24</v>
      </c>
      <c r="F83" s="15" t="s">
        <v>23</v>
      </c>
      <c r="G83" s="65" t="s">
        <v>118</v>
      </c>
      <c r="H83" s="65" t="s">
        <v>7</v>
      </c>
      <c r="I83" s="65">
        <v>2015</v>
      </c>
      <c r="J83" s="67">
        <v>1</v>
      </c>
      <c r="K83" s="68" t="s">
        <v>8</v>
      </c>
      <c r="L83" s="73">
        <v>4644.2</v>
      </c>
      <c r="M83" s="69">
        <v>2017.1651439745904</v>
      </c>
      <c r="N83" s="69">
        <v>2627.0348560254092</v>
      </c>
      <c r="O83" s="73">
        <v>99.954076279069781</v>
      </c>
      <c r="P83" s="73">
        <v>51.273272558139539</v>
      </c>
      <c r="Q83" s="69">
        <v>336320.55286104069</v>
      </c>
      <c r="R83" s="69">
        <v>201623.87866831699</v>
      </c>
      <c r="S83" s="69">
        <v>134696.67419272367</v>
      </c>
      <c r="T83" s="75">
        <v>4644.2</v>
      </c>
      <c r="U83" s="257">
        <v>64.411608195809805</v>
      </c>
      <c r="V83" s="257">
        <v>9.9450794099211279</v>
      </c>
      <c r="W83" s="257">
        <v>49.253748785905088</v>
      </c>
      <c r="X83" s="257">
        <v>5.2127799999835869</v>
      </c>
      <c r="Y83" s="289">
        <v>2.4128885290364766E-2</v>
      </c>
      <c r="Z83" s="258" t="s">
        <v>145</v>
      </c>
      <c r="AA83" s="257">
        <v>47.319967987903709</v>
      </c>
      <c r="AB83" s="257">
        <v>8.4436220798646193</v>
      </c>
      <c r="AC83" s="257">
        <v>38.876345908039092</v>
      </c>
      <c r="AD83" s="259" t="s">
        <v>140</v>
      </c>
      <c r="AE83" s="287">
        <v>4.750872220832103E-2</v>
      </c>
      <c r="AF83" s="73">
        <v>12746.830066712506</v>
      </c>
      <c r="AG83" s="74">
        <v>176.01906185104812</v>
      </c>
    </row>
    <row r="84" spans="1:33">
      <c r="A84" s="64" t="str">
        <f>Residential[[#This Row],[ID Country]]&amp;"500_"&amp;Residential[[#This Row],[ID Energy carrier]]</f>
        <v>CZ500_10</v>
      </c>
      <c r="B84" s="64" t="str">
        <f>Residential[[#This Row],[ID Country]]&amp;"100_"&amp;Residential[[#This Row],[ID Energy carrier]]</f>
        <v>CZ100_10</v>
      </c>
      <c r="C84" s="65">
        <v>1</v>
      </c>
      <c r="D84" s="65" t="s">
        <v>78</v>
      </c>
      <c r="E84" s="15" t="s">
        <v>24</v>
      </c>
      <c r="F84" s="15" t="s">
        <v>23</v>
      </c>
      <c r="G84" s="65" t="s">
        <v>118</v>
      </c>
      <c r="H84" s="65" t="s">
        <v>7</v>
      </c>
      <c r="I84" s="65">
        <v>2015</v>
      </c>
      <c r="J84" s="67">
        <v>10</v>
      </c>
      <c r="K84" s="68" t="s">
        <v>84</v>
      </c>
      <c r="L84" s="73"/>
      <c r="M84" s="69"/>
      <c r="N84" s="69"/>
      <c r="O84" s="69"/>
      <c r="P84" s="69"/>
      <c r="Q84" s="265"/>
      <c r="R84" s="265"/>
      <c r="S84" s="265"/>
      <c r="T84" s="72" t="s">
        <v>661</v>
      </c>
      <c r="U84" s="257">
        <v>0.10595249701876858</v>
      </c>
      <c r="V84" s="257">
        <v>9.4086117043435308E-2</v>
      </c>
      <c r="W84" s="257">
        <v>1.1866379975333271E-2</v>
      </c>
      <c r="X84" s="257">
        <v>0</v>
      </c>
      <c r="Y84" s="289">
        <v>0</v>
      </c>
      <c r="Z84" s="257">
        <v>0.98939999999999995</v>
      </c>
      <c r="AA84" s="257">
        <v>0.10482940055036963</v>
      </c>
      <c r="AB84" s="257">
        <v>9.3088804202774891E-2</v>
      </c>
      <c r="AC84" s="257">
        <v>1.1740596347594737E-2</v>
      </c>
      <c r="AD84" s="259" t="s">
        <v>140</v>
      </c>
      <c r="AE84" s="287">
        <v>0</v>
      </c>
      <c r="AF84" s="73"/>
      <c r="AG84" s="74"/>
    </row>
    <row r="85" spans="1:33">
      <c r="A85" s="64" t="str">
        <f>Residential[[#This Row],[ID Country]]&amp;"500_"&amp;Residential[[#This Row],[ID Energy carrier]]</f>
        <v>CZ500_15</v>
      </c>
      <c r="B85" s="64" t="str">
        <f>Residential[[#This Row],[ID Country]]&amp;"100_"&amp;Residential[[#This Row],[ID Energy carrier]]</f>
        <v>CZ100_15</v>
      </c>
      <c r="C85" s="65">
        <v>1</v>
      </c>
      <c r="D85" s="65" t="s">
        <v>78</v>
      </c>
      <c r="E85" s="15" t="s">
        <v>24</v>
      </c>
      <c r="F85" s="15" t="s">
        <v>23</v>
      </c>
      <c r="G85" s="65" t="s">
        <v>118</v>
      </c>
      <c r="H85" s="65" t="s">
        <v>7</v>
      </c>
      <c r="I85" s="65">
        <v>2015</v>
      </c>
      <c r="J85" s="67">
        <v>15</v>
      </c>
      <c r="K85" s="68" t="s">
        <v>88</v>
      </c>
      <c r="L85" s="73"/>
      <c r="M85" s="69"/>
      <c r="N85" s="69"/>
      <c r="O85" s="69"/>
      <c r="P85" s="69"/>
      <c r="Q85" s="265"/>
      <c r="R85" s="265"/>
      <c r="S85" s="265"/>
      <c r="T85" s="76" t="s">
        <v>145</v>
      </c>
      <c r="U85" s="257">
        <v>0</v>
      </c>
      <c r="V85" s="257">
        <v>0</v>
      </c>
      <c r="W85" s="257">
        <v>0</v>
      </c>
      <c r="X85" s="257">
        <v>0</v>
      </c>
      <c r="Y85" s="289">
        <v>0</v>
      </c>
      <c r="Z85" s="259" t="s">
        <v>140</v>
      </c>
      <c r="AA85" s="259" t="s">
        <v>140</v>
      </c>
      <c r="AB85" s="259" t="s">
        <v>140</v>
      </c>
      <c r="AC85" s="259" t="s">
        <v>140</v>
      </c>
      <c r="AD85" s="259" t="s">
        <v>140</v>
      </c>
      <c r="AE85" s="287">
        <v>0</v>
      </c>
      <c r="AF85" s="73"/>
      <c r="AG85" s="74"/>
    </row>
    <row r="86" spans="1:33">
      <c r="A86" s="64" t="str">
        <f>Residential[[#This Row],[ID Country]]&amp;"500_"&amp;Residential[[#This Row],[ID Energy carrier]]</f>
        <v>CZ500_16</v>
      </c>
      <c r="B86" s="64" t="str">
        <f>Residential[[#This Row],[ID Country]]&amp;"100_"&amp;Residential[[#This Row],[ID Energy carrier]]</f>
        <v>CZ100_16</v>
      </c>
      <c r="C86" s="65">
        <v>1</v>
      </c>
      <c r="D86" s="65" t="s">
        <v>78</v>
      </c>
      <c r="E86" s="15" t="s">
        <v>24</v>
      </c>
      <c r="F86" s="15" t="s">
        <v>23</v>
      </c>
      <c r="G86" s="65" t="s">
        <v>118</v>
      </c>
      <c r="H86" s="65" t="s">
        <v>7</v>
      </c>
      <c r="I86" s="65">
        <v>2015</v>
      </c>
      <c r="J86" s="67">
        <v>16</v>
      </c>
      <c r="K86" s="70" t="s">
        <v>89</v>
      </c>
      <c r="L86" s="73"/>
      <c r="M86" s="71"/>
      <c r="N86" s="71"/>
      <c r="O86" s="71"/>
      <c r="P86" s="71"/>
      <c r="Q86" s="266"/>
      <c r="R86" s="266"/>
      <c r="S86" s="266"/>
      <c r="T86" s="76" t="s">
        <v>145</v>
      </c>
      <c r="U86" s="257">
        <v>0</v>
      </c>
      <c r="V86" s="257">
        <v>0</v>
      </c>
      <c r="W86" s="257">
        <v>0</v>
      </c>
      <c r="X86" s="257">
        <v>0</v>
      </c>
      <c r="Y86" s="289">
        <v>0</v>
      </c>
      <c r="Z86" s="257">
        <v>0.78783298905838095</v>
      </c>
      <c r="AA86" s="257">
        <v>0</v>
      </c>
      <c r="AB86" s="257">
        <v>0</v>
      </c>
      <c r="AC86" s="257">
        <v>0</v>
      </c>
      <c r="AD86" s="259" t="s">
        <v>140</v>
      </c>
      <c r="AE86" s="287">
        <v>0</v>
      </c>
      <c r="AF86" s="73"/>
      <c r="AG86" s="74"/>
    </row>
    <row r="87" spans="1:33">
      <c r="A87" s="64" t="str">
        <f>Residential[[#This Row],[ID Country]]&amp;"500_"&amp;Residential[[#This Row],[ID Energy carrier]]</f>
        <v>CZ500_3</v>
      </c>
      <c r="B87" s="64" t="str">
        <f>Residential[[#This Row],[ID Country]]&amp;"100_"&amp;Residential[[#This Row],[ID Energy carrier]]</f>
        <v>CZ100_3</v>
      </c>
      <c r="C87" s="65">
        <v>1</v>
      </c>
      <c r="D87" s="65" t="s">
        <v>78</v>
      </c>
      <c r="E87" s="15" t="s">
        <v>24</v>
      </c>
      <c r="F87" s="15" t="s">
        <v>23</v>
      </c>
      <c r="G87" s="65" t="s">
        <v>118</v>
      </c>
      <c r="H87" s="65" t="s">
        <v>7</v>
      </c>
      <c r="I87" s="65">
        <v>2015</v>
      </c>
      <c r="J87" s="67">
        <v>3</v>
      </c>
      <c r="K87" s="68" t="s">
        <v>3</v>
      </c>
      <c r="L87" s="73"/>
      <c r="M87" s="69"/>
      <c r="N87" s="69"/>
      <c r="O87" s="69"/>
      <c r="P87" s="69"/>
      <c r="Q87" s="265"/>
      <c r="R87" s="265"/>
      <c r="S87" s="265"/>
      <c r="T87" s="76" t="s">
        <v>145</v>
      </c>
      <c r="U87" s="257">
        <v>0</v>
      </c>
      <c r="V87" s="257">
        <v>0</v>
      </c>
      <c r="W87" s="257">
        <v>0</v>
      </c>
      <c r="X87" s="257">
        <v>0</v>
      </c>
      <c r="Y87" s="289">
        <v>0</v>
      </c>
      <c r="Z87" s="257">
        <v>0.81870851687252333</v>
      </c>
      <c r="AA87" s="257">
        <v>0</v>
      </c>
      <c r="AB87" s="257">
        <v>0</v>
      </c>
      <c r="AC87" s="257">
        <v>0</v>
      </c>
      <c r="AD87" s="259" t="s">
        <v>140</v>
      </c>
      <c r="AE87" s="287">
        <v>0</v>
      </c>
      <c r="AF87" s="73"/>
      <c r="AG87" s="74"/>
    </row>
    <row r="88" spans="1:33">
      <c r="A88" s="64" t="str">
        <f>Residential[[#This Row],[ID Country]]&amp;"500_"&amp;Residential[[#This Row],[ID Energy carrier]]</f>
        <v>CZ500_8</v>
      </c>
      <c r="B88" s="64" t="str">
        <f>Residential[[#This Row],[ID Country]]&amp;"100_"&amp;Residential[[#This Row],[ID Energy carrier]]</f>
        <v>CZ100_8</v>
      </c>
      <c r="C88" s="65">
        <v>1</v>
      </c>
      <c r="D88" s="65" t="s">
        <v>78</v>
      </c>
      <c r="E88" s="15" t="s">
        <v>24</v>
      </c>
      <c r="F88" s="15" t="s">
        <v>23</v>
      </c>
      <c r="G88" s="65" t="s">
        <v>118</v>
      </c>
      <c r="H88" s="65" t="s">
        <v>7</v>
      </c>
      <c r="I88" s="65">
        <v>2015</v>
      </c>
      <c r="J88" s="67">
        <v>8</v>
      </c>
      <c r="K88" s="68" t="s">
        <v>105</v>
      </c>
      <c r="L88" s="73"/>
      <c r="M88" s="69"/>
      <c r="N88" s="69"/>
      <c r="O88" s="69"/>
      <c r="P88" s="69"/>
      <c r="Q88" s="265"/>
      <c r="R88" s="265"/>
      <c r="S88" s="265"/>
      <c r="T88" s="76" t="s">
        <v>145</v>
      </c>
      <c r="U88" s="257">
        <v>0</v>
      </c>
      <c r="V88" s="257">
        <v>0</v>
      </c>
      <c r="W88" s="257">
        <v>0</v>
      </c>
      <c r="X88" s="257">
        <v>0</v>
      </c>
      <c r="Y88" s="289">
        <v>0</v>
      </c>
      <c r="Z88" s="259" t="s">
        <v>140</v>
      </c>
      <c r="AA88" s="259" t="s">
        <v>140</v>
      </c>
      <c r="AB88" s="259" t="s">
        <v>140</v>
      </c>
      <c r="AC88" s="259" t="s">
        <v>140</v>
      </c>
      <c r="AD88" s="259" t="s">
        <v>140</v>
      </c>
      <c r="AE88" s="287">
        <v>0</v>
      </c>
      <c r="AF88" s="73"/>
      <c r="AG88" s="74"/>
    </row>
    <row r="89" spans="1:33">
      <c r="A89" s="64" t="str">
        <f>Residential[[#This Row],[ID Country]]&amp;"500_"&amp;Residential[[#This Row],[ID Energy carrier]]</f>
        <v>CZ500_9</v>
      </c>
      <c r="B89" s="64" t="str">
        <f>Residential[[#This Row],[ID Country]]&amp;"100_"&amp;Residential[[#This Row],[ID Energy carrier]]</f>
        <v>CZ100_9</v>
      </c>
      <c r="C89" s="65">
        <v>1</v>
      </c>
      <c r="D89" s="65" t="s">
        <v>78</v>
      </c>
      <c r="E89" s="15" t="s">
        <v>24</v>
      </c>
      <c r="F89" s="15" t="s">
        <v>23</v>
      </c>
      <c r="G89" s="65" t="s">
        <v>118</v>
      </c>
      <c r="H89" s="65" t="s">
        <v>7</v>
      </c>
      <c r="I89" s="65">
        <v>2015</v>
      </c>
      <c r="J89" s="67">
        <v>9</v>
      </c>
      <c r="K89" s="68" t="s">
        <v>106</v>
      </c>
      <c r="L89" s="73"/>
      <c r="M89" s="69"/>
      <c r="N89" s="69"/>
      <c r="O89" s="69"/>
      <c r="P89" s="69"/>
      <c r="Q89" s="265"/>
      <c r="R89" s="265"/>
      <c r="S89" s="265"/>
      <c r="T89" s="76" t="s">
        <v>145</v>
      </c>
      <c r="U89" s="257">
        <v>0</v>
      </c>
      <c r="V89" s="257">
        <v>0</v>
      </c>
      <c r="W89" s="257">
        <v>0</v>
      </c>
      <c r="X89" s="257">
        <v>0</v>
      </c>
      <c r="Y89" s="289">
        <v>0</v>
      </c>
      <c r="Z89" s="259" t="s">
        <v>140</v>
      </c>
      <c r="AA89" s="259" t="s">
        <v>140</v>
      </c>
      <c r="AB89" s="259" t="s">
        <v>140</v>
      </c>
      <c r="AC89" s="259" t="s">
        <v>140</v>
      </c>
      <c r="AD89" s="259" t="s">
        <v>140</v>
      </c>
      <c r="AE89" s="287">
        <v>0</v>
      </c>
      <c r="AF89" s="73"/>
      <c r="AG89" s="74"/>
    </row>
    <row r="90" spans="1:33">
      <c r="A90" s="64" t="str">
        <f>Residential[[#This Row],[ID Country]]&amp;"500_"&amp;Residential[[#This Row],[ID Energy carrier]]</f>
        <v>CZ500_11</v>
      </c>
      <c r="B90" s="64" t="str">
        <f>Residential[[#This Row],[ID Country]]&amp;"100_"&amp;Residential[[#This Row],[ID Energy carrier]]</f>
        <v>CZ100_11</v>
      </c>
      <c r="C90" s="65">
        <v>1</v>
      </c>
      <c r="D90" s="65" t="s">
        <v>78</v>
      </c>
      <c r="E90" s="15" t="s">
        <v>24</v>
      </c>
      <c r="F90" s="15" t="s">
        <v>23</v>
      </c>
      <c r="G90" s="65" t="s">
        <v>118</v>
      </c>
      <c r="H90" s="65" t="s">
        <v>7</v>
      </c>
      <c r="I90" s="65">
        <v>2015</v>
      </c>
      <c r="J90" s="67">
        <v>11</v>
      </c>
      <c r="K90" s="68" t="s">
        <v>109</v>
      </c>
      <c r="L90" s="73"/>
      <c r="M90" s="69"/>
      <c r="N90" s="69"/>
      <c r="O90" s="69"/>
      <c r="P90" s="69"/>
      <c r="Q90" s="265"/>
      <c r="R90" s="265"/>
      <c r="S90" s="265"/>
      <c r="T90" s="267">
        <v>116.61046497224753</v>
      </c>
      <c r="U90" s="257">
        <v>0.29980117996486294</v>
      </c>
      <c r="V90" s="257">
        <v>6.1135712797723604E-2</v>
      </c>
      <c r="W90" s="257">
        <v>0.23866546716713935</v>
      </c>
      <c r="X90" s="257">
        <v>0</v>
      </c>
      <c r="Y90" s="289">
        <v>0</v>
      </c>
      <c r="Z90" s="257">
        <v>2.6520000000000001</v>
      </c>
      <c r="AA90" s="257">
        <v>0.7950727292668166</v>
      </c>
      <c r="AB90" s="257">
        <v>0.16213191033956301</v>
      </c>
      <c r="AC90" s="257">
        <v>0.63294081892725362</v>
      </c>
      <c r="AD90" s="259" t="s">
        <v>140</v>
      </c>
      <c r="AE90" s="287">
        <v>0</v>
      </c>
      <c r="AF90" s="73"/>
      <c r="AG90" s="74"/>
    </row>
    <row r="91" spans="1:33">
      <c r="A91" s="64" t="str">
        <f>Residential[[#This Row],[ID Country]]&amp;"500_"&amp;Residential[[#This Row],[ID Energy carrier]]</f>
        <v>CZ500_14</v>
      </c>
      <c r="B91" s="64" t="str">
        <f>Residential[[#This Row],[ID Country]]&amp;"100_"&amp;Residential[[#This Row],[ID Energy carrier]]</f>
        <v>CZ100_14</v>
      </c>
      <c r="C91" s="65">
        <v>1</v>
      </c>
      <c r="D91" s="65" t="s">
        <v>78</v>
      </c>
      <c r="E91" s="15" t="s">
        <v>24</v>
      </c>
      <c r="F91" s="15" t="s">
        <v>23</v>
      </c>
      <c r="G91" s="65" t="s">
        <v>118</v>
      </c>
      <c r="H91" s="65" t="s">
        <v>7</v>
      </c>
      <c r="I91" s="65">
        <v>2015</v>
      </c>
      <c r="J91" s="67">
        <v>14</v>
      </c>
      <c r="K91" s="68" t="s">
        <v>144</v>
      </c>
      <c r="L91" s="73"/>
      <c r="M91" s="69"/>
      <c r="N91" s="69"/>
      <c r="O91" s="69"/>
      <c r="P91" s="69"/>
      <c r="Q91" s="265"/>
      <c r="R91" s="265"/>
      <c r="S91" s="265"/>
      <c r="T91" s="76" t="s">
        <v>145</v>
      </c>
      <c r="U91" s="257">
        <v>0</v>
      </c>
      <c r="V91" s="257">
        <v>0</v>
      </c>
      <c r="W91" s="257">
        <v>0</v>
      </c>
      <c r="X91" s="257">
        <v>0</v>
      </c>
      <c r="Y91" s="289">
        <v>0</v>
      </c>
      <c r="Z91" s="257">
        <v>3.468</v>
      </c>
      <c r="AA91" s="257">
        <v>0</v>
      </c>
      <c r="AB91" s="257">
        <v>0</v>
      </c>
      <c r="AC91" s="257">
        <v>0</v>
      </c>
      <c r="AD91" s="259" t="s">
        <v>140</v>
      </c>
      <c r="AE91" s="287">
        <v>0</v>
      </c>
      <c r="AF91" s="73"/>
      <c r="AG91" s="74"/>
    </row>
    <row r="92" spans="1:33">
      <c r="A92" s="64" t="str">
        <f>Residential[[#This Row],[ID Country]]&amp;"500_"&amp;Residential[[#This Row],[ID Energy carrier]]</f>
        <v>CZ500_12</v>
      </c>
      <c r="B92" s="64" t="str">
        <f>Residential[[#This Row],[ID Country]]&amp;"100_"&amp;Residential[[#This Row],[ID Energy carrier]]</f>
        <v>CZ100_12</v>
      </c>
      <c r="C92" s="65">
        <v>1</v>
      </c>
      <c r="D92" s="65" t="s">
        <v>78</v>
      </c>
      <c r="E92" s="15" t="s">
        <v>24</v>
      </c>
      <c r="F92" s="15" t="s">
        <v>23</v>
      </c>
      <c r="G92" s="65" t="s">
        <v>118</v>
      </c>
      <c r="H92" s="65" t="s">
        <v>7</v>
      </c>
      <c r="I92" s="65">
        <v>2015</v>
      </c>
      <c r="J92" s="67">
        <v>12</v>
      </c>
      <c r="K92" s="68" t="s">
        <v>147</v>
      </c>
      <c r="L92" s="73"/>
      <c r="M92" s="69"/>
      <c r="N92" s="69"/>
      <c r="O92" s="69"/>
      <c r="P92" s="69"/>
      <c r="Q92" s="265"/>
      <c r="R92" s="265"/>
      <c r="S92" s="265"/>
      <c r="T92" s="76" t="s">
        <v>145</v>
      </c>
      <c r="U92" s="257">
        <v>0.29980117996486294</v>
      </c>
      <c r="V92" s="257">
        <v>6.1135712797723604E-2</v>
      </c>
      <c r="W92" s="257">
        <v>0.23866546716713935</v>
      </c>
      <c r="X92" s="257">
        <v>0</v>
      </c>
      <c r="Y92" s="289">
        <v>0</v>
      </c>
      <c r="Z92" s="257">
        <v>2.6520000000000001</v>
      </c>
      <c r="AA92" s="257">
        <v>0.7950727292668166</v>
      </c>
      <c r="AB92" s="257">
        <v>0.16213191033956301</v>
      </c>
      <c r="AC92" s="257">
        <v>0.63294081892725362</v>
      </c>
      <c r="AD92" s="259" t="s">
        <v>140</v>
      </c>
      <c r="AE92" s="287">
        <v>0</v>
      </c>
      <c r="AF92" s="73"/>
      <c r="AG92" s="74"/>
    </row>
    <row r="93" spans="1:33">
      <c r="A93" s="64" t="str">
        <f>Residential[[#This Row],[ID Country]]&amp;"500_"&amp;Residential[[#This Row],[ID Energy carrier]]</f>
        <v>CZ500_2</v>
      </c>
      <c r="B93" s="64" t="str">
        <f>Residential[[#This Row],[ID Country]]&amp;"100_"&amp;Residential[[#This Row],[ID Energy carrier]]</f>
        <v>CZ100_2</v>
      </c>
      <c r="C93" s="65">
        <v>1</v>
      </c>
      <c r="D93" s="65" t="s">
        <v>78</v>
      </c>
      <c r="E93" s="15" t="s">
        <v>24</v>
      </c>
      <c r="F93" s="15" t="s">
        <v>23</v>
      </c>
      <c r="G93" s="65" t="s">
        <v>118</v>
      </c>
      <c r="H93" s="65" t="s">
        <v>7</v>
      </c>
      <c r="I93" s="65">
        <v>2015</v>
      </c>
      <c r="J93" s="67">
        <v>2</v>
      </c>
      <c r="K93" s="68" t="s">
        <v>2</v>
      </c>
      <c r="L93" s="73"/>
      <c r="M93" s="73"/>
      <c r="N93" s="73"/>
      <c r="O93" s="73"/>
      <c r="P93" s="73"/>
      <c r="Q93" s="73"/>
      <c r="R93" s="73"/>
      <c r="S93" s="73"/>
      <c r="T93" s="267">
        <v>1448.8284178059728</v>
      </c>
      <c r="U93" s="257">
        <v>20.5540171714885</v>
      </c>
      <c r="V93" s="257">
        <v>2.6345233100047269</v>
      </c>
      <c r="W93" s="257">
        <v>16.232930281711138</v>
      </c>
      <c r="X93" s="257">
        <v>1.6865635797726348</v>
      </c>
      <c r="Y93" s="289">
        <v>0</v>
      </c>
      <c r="Z93" s="257">
        <v>0.84551323861148553</v>
      </c>
      <c r="AA93" s="257">
        <v>15.952681790683584</v>
      </c>
      <c r="AB93" s="257">
        <v>2.2275243360395471</v>
      </c>
      <c r="AC93" s="257">
        <v>13.725157454644037</v>
      </c>
      <c r="AD93" s="259" t="s">
        <v>140</v>
      </c>
      <c r="AE93" s="287">
        <v>0</v>
      </c>
      <c r="AF93" s="73"/>
      <c r="AG93" s="74"/>
    </row>
    <row r="94" spans="1:33">
      <c r="A94" s="64" t="str">
        <f>Residential[[#This Row],[ID Country]]&amp;"500_"&amp;Residential[[#This Row],[ID Energy carrier]]</f>
        <v>CZ500_6</v>
      </c>
      <c r="B94" s="64" t="str">
        <f>Residential[[#This Row],[ID Country]]&amp;"100_"&amp;Residential[[#This Row],[ID Energy carrier]]</f>
        <v>CZ100_6</v>
      </c>
      <c r="C94" s="65">
        <v>1</v>
      </c>
      <c r="D94" s="65" t="s">
        <v>78</v>
      </c>
      <c r="E94" s="15" t="s">
        <v>24</v>
      </c>
      <c r="F94" s="15" t="s">
        <v>23</v>
      </c>
      <c r="G94" s="65" t="s">
        <v>118</v>
      </c>
      <c r="H94" s="65" t="s">
        <v>7</v>
      </c>
      <c r="I94" s="65">
        <v>2015</v>
      </c>
      <c r="J94" s="67">
        <v>6</v>
      </c>
      <c r="K94" s="68" t="s">
        <v>6</v>
      </c>
      <c r="L94" s="73"/>
      <c r="M94" s="69"/>
      <c r="N94" s="69"/>
      <c r="O94" s="69"/>
      <c r="P94" s="69"/>
      <c r="Q94" s="265"/>
      <c r="R94" s="265"/>
      <c r="S94" s="265"/>
      <c r="T94" s="267">
        <v>258.77286382039387</v>
      </c>
      <c r="U94" s="257">
        <v>8.6430097346502368</v>
      </c>
      <c r="V94" s="257">
        <v>1.5798220610753577</v>
      </c>
      <c r="W94" s="257">
        <v>4.1161801946883125</v>
      </c>
      <c r="X94" s="257">
        <v>2.9470074788865674</v>
      </c>
      <c r="Y94" s="289">
        <v>2.4128885290364766E-2</v>
      </c>
      <c r="Z94" s="257">
        <v>0.87043174104230381</v>
      </c>
      <c r="AA94" s="257">
        <v>4.9579811604652617</v>
      </c>
      <c r="AB94" s="257">
        <v>1.3751272671588646</v>
      </c>
      <c r="AC94" s="257">
        <v>3.5828538933063969</v>
      </c>
      <c r="AD94" s="259" t="s">
        <v>140</v>
      </c>
      <c r="AE94" s="287">
        <v>4.750872220832103E-2</v>
      </c>
      <c r="AF94" s="73"/>
      <c r="AG94" s="74"/>
    </row>
    <row r="95" spans="1:33">
      <c r="A95" s="64" t="str">
        <f>Residential[[#This Row],[ID Country]]&amp;"500_"&amp;Residential[[#This Row],[ID Energy carrier]]</f>
        <v>CZ500_7</v>
      </c>
      <c r="B95" s="64" t="str">
        <f>Residential[[#This Row],[ID Country]]&amp;"100_"&amp;Residential[[#This Row],[ID Energy carrier]]</f>
        <v>CZ100_7</v>
      </c>
      <c r="C95" s="65">
        <v>1</v>
      </c>
      <c r="D95" s="65" t="s">
        <v>78</v>
      </c>
      <c r="E95" s="15" t="s">
        <v>24</v>
      </c>
      <c r="F95" s="15" t="s">
        <v>23</v>
      </c>
      <c r="G95" s="65" t="s">
        <v>118</v>
      </c>
      <c r="H95" s="65" t="s">
        <v>7</v>
      </c>
      <c r="I95" s="65">
        <v>2015</v>
      </c>
      <c r="J95" s="67">
        <v>7</v>
      </c>
      <c r="K95" s="68" t="s">
        <v>12</v>
      </c>
      <c r="L95" s="73"/>
      <c r="M95" s="69"/>
      <c r="N95" s="69"/>
      <c r="O95" s="69"/>
      <c r="P95" s="69"/>
      <c r="Q95" s="265"/>
      <c r="R95" s="265"/>
      <c r="S95" s="265"/>
      <c r="T95" s="267">
        <v>1640.3173723284792</v>
      </c>
      <c r="U95" s="257">
        <v>13.593497515743902</v>
      </c>
      <c r="V95" s="257">
        <v>4.0279659476942173</v>
      </c>
      <c r="W95" s="257">
        <v>9.5655315680496837</v>
      </c>
      <c r="X95" s="257">
        <v>0</v>
      </c>
      <c r="Y95" s="289">
        <v>0</v>
      </c>
      <c r="Z95" s="257">
        <v>0.89467059902592816</v>
      </c>
      <c r="AA95" s="257">
        <v>12.161702565268062</v>
      </c>
      <c r="AB95" s="257">
        <v>3.6037027072796257</v>
      </c>
      <c r="AC95" s="257">
        <v>8.5579998579884364</v>
      </c>
      <c r="AD95" s="259" t="s">
        <v>140</v>
      </c>
      <c r="AE95" s="287">
        <v>0</v>
      </c>
      <c r="AF95" s="73"/>
      <c r="AG95" s="74"/>
    </row>
    <row r="96" spans="1:33">
      <c r="A96" s="64" t="str">
        <f>Residential[[#This Row],[ID Country]]&amp;"500_"&amp;Residential[[#This Row],[ID Energy carrier]]</f>
        <v>CZ500_5</v>
      </c>
      <c r="B96" s="64" t="str">
        <f>Residential[[#This Row],[ID Country]]&amp;"100_"&amp;Residential[[#This Row],[ID Energy carrier]]</f>
        <v>CZ100_5</v>
      </c>
      <c r="C96" s="65">
        <v>1</v>
      </c>
      <c r="D96" s="65" t="s">
        <v>78</v>
      </c>
      <c r="E96" s="15" t="s">
        <v>24</v>
      </c>
      <c r="F96" s="15" t="s">
        <v>23</v>
      </c>
      <c r="G96" s="65" t="s">
        <v>118</v>
      </c>
      <c r="H96" s="65" t="s">
        <v>7</v>
      </c>
      <c r="I96" s="65">
        <v>2015</v>
      </c>
      <c r="J96" s="67">
        <v>5</v>
      </c>
      <c r="K96" s="68" t="s">
        <v>5</v>
      </c>
      <c r="L96" s="73"/>
      <c r="M96" s="69"/>
      <c r="N96" s="69"/>
      <c r="O96" s="69"/>
      <c r="P96" s="69"/>
      <c r="Q96" s="265"/>
      <c r="R96" s="265"/>
      <c r="S96" s="265"/>
      <c r="T96" s="267">
        <v>715.28441703281328</v>
      </c>
      <c r="U96" s="257">
        <v>6.4126853777160635</v>
      </c>
      <c r="V96" s="257">
        <v>0.74345519489478218</v>
      </c>
      <c r="W96" s="257">
        <v>5.5424866678475002</v>
      </c>
      <c r="X96" s="257">
        <v>0.12674351497378109</v>
      </c>
      <c r="Y96" s="289">
        <v>0</v>
      </c>
      <c r="Z96" s="257">
        <v>0.59843920632420988</v>
      </c>
      <c r="AA96" s="257">
        <v>3.761754059339617</v>
      </c>
      <c r="AB96" s="257">
        <v>0.44491273677044418</v>
      </c>
      <c r="AC96" s="257">
        <v>3.3168413225691729</v>
      </c>
      <c r="AD96" s="259" t="s">
        <v>140</v>
      </c>
      <c r="AE96" s="287">
        <v>0</v>
      </c>
      <c r="AF96" s="73"/>
      <c r="AG96" s="74"/>
    </row>
    <row r="97" spans="1:33">
      <c r="A97" s="64" t="str">
        <f>Residential[[#This Row],[ID Country]]&amp;"500_"&amp;Residential[[#This Row],[ID Energy carrier]]</f>
        <v>CZ500_4</v>
      </c>
      <c r="B97" s="64" t="str">
        <f>Residential[[#This Row],[ID Country]]&amp;"100_"&amp;Residential[[#This Row],[ID Energy carrier]]</f>
        <v>CZ100_4</v>
      </c>
      <c r="C97" s="65">
        <v>1</v>
      </c>
      <c r="D97" s="65" t="s">
        <v>78</v>
      </c>
      <c r="E97" s="15" t="s">
        <v>24</v>
      </c>
      <c r="F97" s="15" t="s">
        <v>23</v>
      </c>
      <c r="G97" s="65" t="s">
        <v>118</v>
      </c>
      <c r="H97" s="65" t="s">
        <v>7</v>
      </c>
      <c r="I97" s="65">
        <v>2015</v>
      </c>
      <c r="J97" s="67">
        <v>4</v>
      </c>
      <c r="K97" s="68" t="s">
        <v>4</v>
      </c>
      <c r="L97" s="73"/>
      <c r="M97" s="69"/>
      <c r="N97" s="69"/>
      <c r="O97" s="69"/>
      <c r="P97" s="69"/>
      <c r="Q97" s="265"/>
      <c r="R97" s="265"/>
      <c r="S97" s="265"/>
      <c r="T97" s="267">
        <v>464.38646404009245</v>
      </c>
      <c r="U97" s="257">
        <v>14.802644719227468</v>
      </c>
      <c r="V97" s="257">
        <v>0.80409106641088501</v>
      </c>
      <c r="W97" s="257">
        <v>13.546088226465978</v>
      </c>
      <c r="X97" s="257">
        <v>0.45246542635060416</v>
      </c>
      <c r="Y97" s="289">
        <v>0</v>
      </c>
      <c r="Z97" s="257">
        <v>0.66800184769038173</v>
      </c>
      <c r="AA97" s="257">
        <v>9.5859462823299992</v>
      </c>
      <c r="AB97" s="257">
        <v>0.53713431807380063</v>
      </c>
      <c r="AC97" s="257">
        <v>9.048811964256199</v>
      </c>
      <c r="AD97" s="259" t="s">
        <v>140</v>
      </c>
      <c r="AE97" s="287">
        <v>0</v>
      </c>
      <c r="AF97" s="73"/>
      <c r="AG97" s="74"/>
    </row>
    <row r="98" spans="1:33">
      <c r="A98" s="64" t="str">
        <f>Residential[[#This Row],[ID Country]]&amp;"500_"&amp;Residential[[#This Row],[ID Energy carrier]]</f>
        <v>DK500_1</v>
      </c>
      <c r="B98" s="64" t="str">
        <f>Residential[[#This Row],[ID Country]]&amp;"100_"&amp;Residential[[#This Row],[ID Energy carrier]]</f>
        <v>DK100_1</v>
      </c>
      <c r="C98" s="65">
        <v>1</v>
      </c>
      <c r="D98" s="65" t="s">
        <v>78</v>
      </c>
      <c r="E98" s="15" t="s">
        <v>26</v>
      </c>
      <c r="F98" s="15" t="s">
        <v>25</v>
      </c>
      <c r="G98" s="65" t="s">
        <v>119</v>
      </c>
      <c r="H98" s="65" t="s">
        <v>7</v>
      </c>
      <c r="I98" s="65">
        <v>2015</v>
      </c>
      <c r="J98" s="67">
        <v>1</v>
      </c>
      <c r="K98" s="68" t="s">
        <v>8</v>
      </c>
      <c r="L98" s="73">
        <v>2373.1</v>
      </c>
      <c r="M98" s="69">
        <v>1356.9629146698139</v>
      </c>
      <c r="N98" s="69">
        <v>1016.137085330186</v>
      </c>
      <c r="O98" s="73">
        <v>133.66900000000001</v>
      </c>
      <c r="P98" s="73">
        <v>78.400000000000006</v>
      </c>
      <c r="Q98" s="69">
        <v>261049.02333088595</v>
      </c>
      <c r="R98" s="69">
        <v>181383.87584099936</v>
      </c>
      <c r="S98" s="69">
        <v>79665.147489886585</v>
      </c>
      <c r="T98" s="75">
        <v>2373.1</v>
      </c>
      <c r="U98" s="257">
        <v>42.552033465078836</v>
      </c>
      <c r="V98" s="257">
        <v>7.6754437625452292</v>
      </c>
      <c r="W98" s="257">
        <v>33.597540277360906</v>
      </c>
      <c r="X98" s="257">
        <v>1.2790494251727047</v>
      </c>
      <c r="Y98" s="289">
        <v>1.2623024046896032E-2</v>
      </c>
      <c r="Z98" s="258" t="s">
        <v>145</v>
      </c>
      <c r="AA98" s="257">
        <v>33.91017680507872</v>
      </c>
      <c r="AB98" s="257">
        <v>6.5554857720570077</v>
      </c>
      <c r="AC98" s="257">
        <v>27.354691033021716</v>
      </c>
      <c r="AD98" s="259" t="s">
        <v>140</v>
      </c>
      <c r="AE98" s="287">
        <v>2.6434686808189528E-2</v>
      </c>
      <c r="AF98" s="73">
        <v>17392.012152840645</v>
      </c>
      <c r="AG98" s="74">
        <v>158.10434190972487</v>
      </c>
    </row>
    <row r="99" spans="1:33">
      <c r="A99" s="64" t="str">
        <f>Residential[[#This Row],[ID Country]]&amp;"500_"&amp;Residential[[#This Row],[ID Energy carrier]]</f>
        <v>DK500_10</v>
      </c>
      <c r="B99" s="64" t="str">
        <f>Residential[[#This Row],[ID Country]]&amp;"100_"&amp;Residential[[#This Row],[ID Energy carrier]]</f>
        <v>DK100_10</v>
      </c>
      <c r="C99" s="65">
        <v>1</v>
      </c>
      <c r="D99" s="65" t="s">
        <v>78</v>
      </c>
      <c r="E99" s="15" t="s">
        <v>26</v>
      </c>
      <c r="F99" s="15" t="s">
        <v>25</v>
      </c>
      <c r="G99" s="65" t="s">
        <v>119</v>
      </c>
      <c r="H99" s="65" t="s">
        <v>7</v>
      </c>
      <c r="I99" s="65">
        <v>2015</v>
      </c>
      <c r="J99" s="67">
        <v>10</v>
      </c>
      <c r="K99" s="68" t="s">
        <v>84</v>
      </c>
      <c r="L99" s="73"/>
      <c r="M99" s="69"/>
      <c r="N99" s="69"/>
      <c r="O99" s="69"/>
      <c r="P99" s="69"/>
      <c r="Q99" s="265"/>
      <c r="R99" s="265"/>
      <c r="S99" s="265"/>
      <c r="T99" s="72" t="s">
        <v>661</v>
      </c>
      <c r="U99" s="257">
        <v>0.10927016911549974</v>
      </c>
      <c r="V99" s="257">
        <v>8.5214777912760803E-2</v>
      </c>
      <c r="W99" s="257">
        <v>2.4055391202738932E-2</v>
      </c>
      <c r="X99" s="257">
        <v>0</v>
      </c>
      <c r="Y99" s="289">
        <v>0</v>
      </c>
      <c r="Z99" s="257">
        <v>0.98939999999999995</v>
      </c>
      <c r="AA99" s="257">
        <v>0.10811190532287543</v>
      </c>
      <c r="AB99" s="257">
        <v>8.4311501266885538E-2</v>
      </c>
      <c r="AC99" s="257">
        <v>2.3800404055989897E-2</v>
      </c>
      <c r="AD99" s="259" t="s">
        <v>140</v>
      </c>
      <c r="AE99" s="287">
        <v>0</v>
      </c>
      <c r="AF99" s="73"/>
      <c r="AG99" s="74"/>
    </row>
    <row r="100" spans="1:33">
      <c r="A100" s="64" t="str">
        <f>Residential[[#This Row],[ID Country]]&amp;"500_"&amp;Residential[[#This Row],[ID Energy carrier]]</f>
        <v>DK500_15</v>
      </c>
      <c r="B100" s="64" t="str">
        <f>Residential[[#This Row],[ID Country]]&amp;"100_"&amp;Residential[[#This Row],[ID Energy carrier]]</f>
        <v>DK100_15</v>
      </c>
      <c r="C100" s="65">
        <v>1</v>
      </c>
      <c r="D100" s="65" t="s">
        <v>78</v>
      </c>
      <c r="E100" s="15" t="s">
        <v>26</v>
      </c>
      <c r="F100" s="15" t="s">
        <v>25</v>
      </c>
      <c r="G100" s="65" t="s">
        <v>119</v>
      </c>
      <c r="H100" s="65" t="s">
        <v>7</v>
      </c>
      <c r="I100" s="65">
        <v>2015</v>
      </c>
      <c r="J100" s="67">
        <v>15</v>
      </c>
      <c r="K100" s="68" t="s">
        <v>88</v>
      </c>
      <c r="L100" s="73"/>
      <c r="M100" s="69"/>
      <c r="N100" s="69"/>
      <c r="O100" s="69"/>
      <c r="P100" s="69"/>
      <c r="Q100" s="265"/>
      <c r="R100" s="265"/>
      <c r="S100" s="265"/>
      <c r="T100" s="76" t="s">
        <v>145</v>
      </c>
      <c r="U100" s="257">
        <v>0</v>
      </c>
      <c r="V100" s="257">
        <v>0</v>
      </c>
      <c r="W100" s="257">
        <v>0</v>
      </c>
      <c r="X100" s="257">
        <v>0</v>
      </c>
      <c r="Y100" s="289">
        <v>0</v>
      </c>
      <c r="Z100" s="259" t="s">
        <v>140</v>
      </c>
      <c r="AA100" s="259" t="s">
        <v>140</v>
      </c>
      <c r="AB100" s="259" t="s">
        <v>140</v>
      </c>
      <c r="AC100" s="259" t="s">
        <v>140</v>
      </c>
      <c r="AD100" s="259" t="s">
        <v>140</v>
      </c>
      <c r="AE100" s="287">
        <v>0</v>
      </c>
      <c r="AF100" s="73"/>
      <c r="AG100" s="74"/>
    </row>
    <row r="101" spans="1:33">
      <c r="A101" s="64" t="str">
        <f>Residential[[#This Row],[ID Country]]&amp;"500_"&amp;Residential[[#This Row],[ID Energy carrier]]</f>
        <v>DK500_16</v>
      </c>
      <c r="B101" s="64" t="str">
        <f>Residential[[#This Row],[ID Country]]&amp;"100_"&amp;Residential[[#This Row],[ID Energy carrier]]</f>
        <v>DK100_16</v>
      </c>
      <c r="C101" s="65">
        <v>1</v>
      </c>
      <c r="D101" s="65" t="s">
        <v>78</v>
      </c>
      <c r="E101" s="15" t="s">
        <v>26</v>
      </c>
      <c r="F101" s="15" t="s">
        <v>25</v>
      </c>
      <c r="G101" s="65" t="s">
        <v>119</v>
      </c>
      <c r="H101" s="65" t="s">
        <v>7</v>
      </c>
      <c r="I101" s="65">
        <v>2015</v>
      </c>
      <c r="J101" s="67">
        <v>16</v>
      </c>
      <c r="K101" s="70" t="s">
        <v>89</v>
      </c>
      <c r="L101" s="73"/>
      <c r="M101" s="71"/>
      <c r="N101" s="71"/>
      <c r="O101" s="71"/>
      <c r="P101" s="71"/>
      <c r="Q101" s="266"/>
      <c r="R101" s="266"/>
      <c r="S101" s="266"/>
      <c r="T101" s="76" t="s">
        <v>145</v>
      </c>
      <c r="U101" s="257">
        <v>0</v>
      </c>
      <c r="V101" s="257">
        <v>0</v>
      </c>
      <c r="W101" s="257">
        <v>0</v>
      </c>
      <c r="X101" s="257">
        <v>0</v>
      </c>
      <c r="Y101" s="289">
        <v>0</v>
      </c>
      <c r="Z101" s="257">
        <v>0.7632736824551678</v>
      </c>
      <c r="AA101" s="257">
        <v>0</v>
      </c>
      <c r="AB101" s="257">
        <v>0</v>
      </c>
      <c r="AC101" s="257">
        <v>0</v>
      </c>
      <c r="AD101" s="259" t="s">
        <v>140</v>
      </c>
      <c r="AE101" s="287">
        <v>0</v>
      </c>
      <c r="AF101" s="73"/>
      <c r="AG101" s="74"/>
    </row>
    <row r="102" spans="1:33">
      <c r="A102" s="64" t="str">
        <f>Residential[[#This Row],[ID Country]]&amp;"500_"&amp;Residential[[#This Row],[ID Energy carrier]]</f>
        <v>DK500_3</v>
      </c>
      <c r="B102" s="64" t="str">
        <f>Residential[[#This Row],[ID Country]]&amp;"100_"&amp;Residential[[#This Row],[ID Energy carrier]]</f>
        <v>DK100_3</v>
      </c>
      <c r="C102" s="65">
        <v>1</v>
      </c>
      <c r="D102" s="65" t="s">
        <v>78</v>
      </c>
      <c r="E102" s="15" t="s">
        <v>26</v>
      </c>
      <c r="F102" s="15" t="s">
        <v>25</v>
      </c>
      <c r="G102" s="65" t="s">
        <v>119</v>
      </c>
      <c r="H102" s="65" t="s">
        <v>7</v>
      </c>
      <c r="I102" s="65">
        <v>2015</v>
      </c>
      <c r="J102" s="67">
        <v>3</v>
      </c>
      <c r="K102" s="68" t="s">
        <v>3</v>
      </c>
      <c r="L102" s="73"/>
      <c r="M102" s="69"/>
      <c r="N102" s="69"/>
      <c r="O102" s="69"/>
      <c r="P102" s="69"/>
      <c r="Q102" s="265"/>
      <c r="R102" s="265"/>
      <c r="S102" s="265"/>
      <c r="T102" s="267">
        <v>172.27650076079041</v>
      </c>
      <c r="U102" s="257">
        <v>2.9818065151119137</v>
      </c>
      <c r="V102" s="257">
        <v>0.58040968195443177</v>
      </c>
      <c r="W102" s="257">
        <v>2.3669470446990135</v>
      </c>
      <c r="X102" s="257">
        <v>3.4449788458468501E-2</v>
      </c>
      <c r="Y102" s="289">
        <v>0</v>
      </c>
      <c r="Z102" s="257">
        <v>0.74905703536294144</v>
      </c>
      <c r="AA102" s="257">
        <v>2.2077382918240529</v>
      </c>
      <c r="AB102" s="257">
        <v>0.43475995566073439</v>
      </c>
      <c r="AC102" s="257">
        <v>1.7729783361633187</v>
      </c>
      <c r="AD102" s="259" t="s">
        <v>140</v>
      </c>
      <c r="AE102" s="287">
        <v>0</v>
      </c>
      <c r="AF102" s="73"/>
      <c r="AG102" s="74"/>
    </row>
    <row r="103" spans="1:33">
      <c r="A103" s="64" t="str">
        <f>Residential[[#This Row],[ID Country]]&amp;"500_"&amp;Residential[[#This Row],[ID Energy carrier]]</f>
        <v>DK500_8</v>
      </c>
      <c r="B103" s="64" t="str">
        <f>Residential[[#This Row],[ID Country]]&amp;"100_"&amp;Residential[[#This Row],[ID Energy carrier]]</f>
        <v>DK100_8</v>
      </c>
      <c r="C103" s="65">
        <v>1</v>
      </c>
      <c r="D103" s="65" t="s">
        <v>78</v>
      </c>
      <c r="E103" s="15" t="s">
        <v>26</v>
      </c>
      <c r="F103" s="15" t="s">
        <v>25</v>
      </c>
      <c r="G103" s="65" t="s">
        <v>119</v>
      </c>
      <c r="H103" s="65" t="s">
        <v>7</v>
      </c>
      <c r="I103" s="65">
        <v>2015</v>
      </c>
      <c r="J103" s="67">
        <v>8</v>
      </c>
      <c r="K103" s="68" t="s">
        <v>105</v>
      </c>
      <c r="L103" s="73"/>
      <c r="M103" s="69"/>
      <c r="N103" s="69"/>
      <c r="O103" s="69"/>
      <c r="P103" s="69"/>
      <c r="Q103" s="265"/>
      <c r="R103" s="265"/>
      <c r="S103" s="265"/>
      <c r="T103" s="76" t="s">
        <v>145</v>
      </c>
      <c r="U103" s="257">
        <v>0</v>
      </c>
      <c r="V103" s="257">
        <v>0</v>
      </c>
      <c r="W103" s="257">
        <v>0</v>
      </c>
      <c r="X103" s="257">
        <v>0</v>
      </c>
      <c r="Y103" s="289">
        <v>0</v>
      </c>
      <c r="Z103" s="259" t="s">
        <v>140</v>
      </c>
      <c r="AA103" s="259" t="s">
        <v>140</v>
      </c>
      <c r="AB103" s="259" t="s">
        <v>140</v>
      </c>
      <c r="AC103" s="259" t="s">
        <v>140</v>
      </c>
      <c r="AD103" s="259" t="s">
        <v>140</v>
      </c>
      <c r="AE103" s="287">
        <v>0</v>
      </c>
      <c r="AF103" s="73"/>
      <c r="AG103" s="74"/>
    </row>
    <row r="104" spans="1:33">
      <c r="A104" s="64" t="str">
        <f>Residential[[#This Row],[ID Country]]&amp;"500_"&amp;Residential[[#This Row],[ID Energy carrier]]</f>
        <v>DK500_9</v>
      </c>
      <c r="B104" s="64" t="str">
        <f>Residential[[#This Row],[ID Country]]&amp;"100_"&amp;Residential[[#This Row],[ID Energy carrier]]</f>
        <v>DK100_9</v>
      </c>
      <c r="C104" s="65">
        <v>1</v>
      </c>
      <c r="D104" s="65" t="s">
        <v>78</v>
      </c>
      <c r="E104" s="15" t="s">
        <v>26</v>
      </c>
      <c r="F104" s="15" t="s">
        <v>25</v>
      </c>
      <c r="G104" s="65" t="s">
        <v>119</v>
      </c>
      <c r="H104" s="65" t="s">
        <v>7</v>
      </c>
      <c r="I104" s="65">
        <v>2015</v>
      </c>
      <c r="J104" s="67">
        <v>9</v>
      </c>
      <c r="K104" s="68" t="s">
        <v>106</v>
      </c>
      <c r="L104" s="73"/>
      <c r="M104" s="69"/>
      <c r="N104" s="69"/>
      <c r="O104" s="69"/>
      <c r="P104" s="69"/>
      <c r="Q104" s="265"/>
      <c r="R104" s="265"/>
      <c r="S104" s="265"/>
      <c r="T104" s="76" t="s">
        <v>145</v>
      </c>
      <c r="U104" s="257">
        <v>0</v>
      </c>
      <c r="V104" s="257">
        <v>0</v>
      </c>
      <c r="W104" s="257">
        <v>0</v>
      </c>
      <c r="X104" s="257">
        <v>0</v>
      </c>
      <c r="Y104" s="289">
        <v>0</v>
      </c>
      <c r="Z104" s="259" t="s">
        <v>140</v>
      </c>
      <c r="AA104" s="259" t="s">
        <v>140</v>
      </c>
      <c r="AB104" s="259" t="s">
        <v>140</v>
      </c>
      <c r="AC104" s="259" t="s">
        <v>140</v>
      </c>
      <c r="AD104" s="259" t="s">
        <v>140</v>
      </c>
      <c r="AE104" s="287">
        <v>0</v>
      </c>
      <c r="AF104" s="73"/>
      <c r="AG104" s="74"/>
    </row>
    <row r="105" spans="1:33">
      <c r="A105" s="64" t="str">
        <f>Residential[[#This Row],[ID Country]]&amp;"500_"&amp;Residential[[#This Row],[ID Energy carrier]]</f>
        <v>DK500_11</v>
      </c>
      <c r="B105" s="64" t="str">
        <f>Residential[[#This Row],[ID Country]]&amp;"100_"&amp;Residential[[#This Row],[ID Energy carrier]]</f>
        <v>DK100_11</v>
      </c>
      <c r="C105" s="65">
        <v>1</v>
      </c>
      <c r="D105" s="65" t="s">
        <v>78</v>
      </c>
      <c r="E105" s="15" t="s">
        <v>26</v>
      </c>
      <c r="F105" s="15" t="s">
        <v>25</v>
      </c>
      <c r="G105" s="65" t="s">
        <v>119</v>
      </c>
      <c r="H105" s="65" t="s">
        <v>7</v>
      </c>
      <c r="I105" s="65">
        <v>2015</v>
      </c>
      <c r="J105" s="67">
        <v>11</v>
      </c>
      <c r="K105" s="68" t="s">
        <v>109</v>
      </c>
      <c r="L105" s="73"/>
      <c r="M105" s="69"/>
      <c r="N105" s="69"/>
      <c r="O105" s="69"/>
      <c r="P105" s="69"/>
      <c r="Q105" s="265"/>
      <c r="R105" s="265"/>
      <c r="S105" s="265"/>
      <c r="T105" s="267">
        <v>23.006806707873718</v>
      </c>
      <c r="U105" s="257">
        <v>0.5083673083001653</v>
      </c>
      <c r="V105" s="257">
        <v>9.437321586980961E-2</v>
      </c>
      <c r="W105" s="257">
        <v>0.41399409243035568</v>
      </c>
      <c r="X105" s="257">
        <v>0</v>
      </c>
      <c r="Y105" s="289">
        <v>0</v>
      </c>
      <c r="Z105" s="257">
        <v>2.6520000000000001</v>
      </c>
      <c r="AA105" s="257">
        <v>1.3481901016120386</v>
      </c>
      <c r="AB105" s="257">
        <v>0.25027776848673511</v>
      </c>
      <c r="AC105" s="257">
        <v>1.0979123331253033</v>
      </c>
      <c r="AD105" s="259" t="s">
        <v>140</v>
      </c>
      <c r="AE105" s="287">
        <v>0</v>
      </c>
      <c r="AF105" s="73"/>
      <c r="AG105" s="74"/>
    </row>
    <row r="106" spans="1:33">
      <c r="A106" s="64" t="str">
        <f>Residential[[#This Row],[ID Country]]&amp;"500_"&amp;Residential[[#This Row],[ID Energy carrier]]</f>
        <v>DK500_14</v>
      </c>
      <c r="B106" s="64" t="str">
        <f>Residential[[#This Row],[ID Country]]&amp;"100_"&amp;Residential[[#This Row],[ID Energy carrier]]</f>
        <v>DK100_14</v>
      </c>
      <c r="C106" s="65">
        <v>1</v>
      </c>
      <c r="D106" s="65" t="s">
        <v>78</v>
      </c>
      <c r="E106" s="15" t="s">
        <v>26</v>
      </c>
      <c r="F106" s="15" t="s">
        <v>25</v>
      </c>
      <c r="G106" s="65" t="s">
        <v>119</v>
      </c>
      <c r="H106" s="65" t="s">
        <v>7</v>
      </c>
      <c r="I106" s="65">
        <v>2015</v>
      </c>
      <c r="J106" s="67">
        <v>14</v>
      </c>
      <c r="K106" s="68" t="s">
        <v>144</v>
      </c>
      <c r="L106" s="73"/>
      <c r="M106" s="69"/>
      <c r="N106" s="69"/>
      <c r="O106" s="69"/>
      <c r="P106" s="69"/>
      <c r="Q106" s="265"/>
      <c r="R106" s="265"/>
      <c r="S106" s="265"/>
      <c r="T106" s="76" t="s">
        <v>145</v>
      </c>
      <c r="U106" s="257">
        <v>0</v>
      </c>
      <c r="V106" s="257">
        <v>0</v>
      </c>
      <c r="W106" s="257">
        <v>0</v>
      </c>
      <c r="X106" s="257">
        <v>0</v>
      </c>
      <c r="Y106" s="289">
        <v>0</v>
      </c>
      <c r="Z106" s="257">
        <v>3.468</v>
      </c>
      <c r="AA106" s="257">
        <v>0</v>
      </c>
      <c r="AB106" s="257">
        <v>0</v>
      </c>
      <c r="AC106" s="257">
        <v>0</v>
      </c>
      <c r="AD106" s="259" t="s">
        <v>140</v>
      </c>
      <c r="AE106" s="287">
        <v>0</v>
      </c>
      <c r="AF106" s="73"/>
      <c r="AG106" s="74"/>
    </row>
    <row r="107" spans="1:33">
      <c r="A107" s="64" t="str">
        <f>Residential[[#This Row],[ID Country]]&amp;"500_"&amp;Residential[[#This Row],[ID Energy carrier]]</f>
        <v>DK500_12</v>
      </c>
      <c r="B107" s="64" t="str">
        <f>Residential[[#This Row],[ID Country]]&amp;"100_"&amp;Residential[[#This Row],[ID Energy carrier]]</f>
        <v>DK100_12</v>
      </c>
      <c r="C107" s="65">
        <v>1</v>
      </c>
      <c r="D107" s="65" t="s">
        <v>78</v>
      </c>
      <c r="E107" s="15" t="s">
        <v>26</v>
      </c>
      <c r="F107" s="15" t="s">
        <v>25</v>
      </c>
      <c r="G107" s="65" t="s">
        <v>119</v>
      </c>
      <c r="H107" s="65" t="s">
        <v>7</v>
      </c>
      <c r="I107" s="65">
        <v>2015</v>
      </c>
      <c r="J107" s="67">
        <v>12</v>
      </c>
      <c r="K107" s="68" t="s">
        <v>147</v>
      </c>
      <c r="L107" s="73"/>
      <c r="M107" s="69"/>
      <c r="N107" s="69"/>
      <c r="O107" s="69"/>
      <c r="P107" s="69"/>
      <c r="Q107" s="265"/>
      <c r="R107" s="265"/>
      <c r="S107" s="265"/>
      <c r="T107" s="76" t="s">
        <v>145</v>
      </c>
      <c r="U107" s="257">
        <v>0.5083673083001653</v>
      </c>
      <c r="V107" s="257">
        <v>9.437321586980961E-2</v>
      </c>
      <c r="W107" s="257">
        <v>0.41399409243035568</v>
      </c>
      <c r="X107" s="257">
        <v>0</v>
      </c>
      <c r="Y107" s="289">
        <v>0</v>
      </c>
      <c r="Z107" s="257">
        <v>2.6520000000000001</v>
      </c>
      <c r="AA107" s="257">
        <v>1.3481901016120386</v>
      </c>
      <c r="AB107" s="257">
        <v>0.25027776848673511</v>
      </c>
      <c r="AC107" s="257">
        <v>1.0979123331253033</v>
      </c>
      <c r="AD107" s="259" t="s">
        <v>140</v>
      </c>
      <c r="AE107" s="287">
        <v>0</v>
      </c>
      <c r="AF107" s="73"/>
      <c r="AG107" s="74"/>
    </row>
    <row r="108" spans="1:33">
      <c r="A108" s="64" t="str">
        <f>Residential[[#This Row],[ID Country]]&amp;"500_"&amp;Residential[[#This Row],[ID Energy carrier]]</f>
        <v>DK500_2</v>
      </c>
      <c r="B108" s="64" t="str">
        <f>Residential[[#This Row],[ID Country]]&amp;"100_"&amp;Residential[[#This Row],[ID Energy carrier]]</f>
        <v>DK100_2</v>
      </c>
      <c r="C108" s="65">
        <v>1</v>
      </c>
      <c r="D108" s="65" t="s">
        <v>78</v>
      </c>
      <c r="E108" s="15" t="s">
        <v>26</v>
      </c>
      <c r="F108" s="15" t="s">
        <v>25</v>
      </c>
      <c r="G108" s="65" t="s">
        <v>119</v>
      </c>
      <c r="H108" s="65" t="s">
        <v>7</v>
      </c>
      <c r="I108" s="65">
        <v>2015</v>
      </c>
      <c r="J108" s="67">
        <v>2</v>
      </c>
      <c r="K108" s="68" t="s">
        <v>2</v>
      </c>
      <c r="L108" s="73"/>
      <c r="M108" s="73"/>
      <c r="N108" s="73"/>
      <c r="O108" s="73"/>
      <c r="P108" s="73"/>
      <c r="Q108" s="73"/>
      <c r="R108" s="73"/>
      <c r="S108" s="73"/>
      <c r="T108" s="267">
        <v>335.25032921012019</v>
      </c>
      <c r="U108" s="257">
        <v>7.2399881898323599</v>
      </c>
      <c r="V108" s="257">
        <v>1.3704592196905234</v>
      </c>
      <c r="W108" s="257">
        <v>5.838245277459027</v>
      </c>
      <c r="X108" s="257">
        <v>3.1283692682808686E-2</v>
      </c>
      <c r="Y108" s="289">
        <v>0</v>
      </c>
      <c r="Z108" s="257">
        <v>0.77049703964529437</v>
      </c>
      <c r="AA108" s="257">
        <v>5.554285474731449</v>
      </c>
      <c r="AB108" s="257">
        <v>1.0559347717261485</v>
      </c>
      <c r="AC108" s="257">
        <v>4.4983507030053005</v>
      </c>
      <c r="AD108" s="259" t="s">
        <v>140</v>
      </c>
      <c r="AE108" s="287">
        <v>0</v>
      </c>
      <c r="AF108" s="73"/>
      <c r="AG108" s="74"/>
    </row>
    <row r="109" spans="1:33">
      <c r="A109" s="64" t="str">
        <f>Residential[[#This Row],[ID Country]]&amp;"500_"&amp;Residential[[#This Row],[ID Energy carrier]]</f>
        <v>DK500_6</v>
      </c>
      <c r="B109" s="64" t="str">
        <f>Residential[[#This Row],[ID Country]]&amp;"100_"&amp;Residential[[#This Row],[ID Energy carrier]]</f>
        <v>DK100_6</v>
      </c>
      <c r="C109" s="65">
        <v>1</v>
      </c>
      <c r="D109" s="65" t="s">
        <v>78</v>
      </c>
      <c r="E109" s="15" t="s">
        <v>26</v>
      </c>
      <c r="F109" s="15" t="s">
        <v>25</v>
      </c>
      <c r="G109" s="65" t="s">
        <v>119</v>
      </c>
      <c r="H109" s="65" t="s">
        <v>7</v>
      </c>
      <c r="I109" s="65">
        <v>2015</v>
      </c>
      <c r="J109" s="67">
        <v>6</v>
      </c>
      <c r="K109" s="68" t="s">
        <v>6</v>
      </c>
      <c r="L109" s="73"/>
      <c r="M109" s="69"/>
      <c r="N109" s="69"/>
      <c r="O109" s="69"/>
      <c r="P109" s="69"/>
      <c r="Q109" s="265"/>
      <c r="R109" s="265"/>
      <c r="S109" s="265"/>
      <c r="T109" s="267">
        <v>300.16752771537182</v>
      </c>
      <c r="U109" s="257">
        <v>3.9052757789769199</v>
      </c>
      <c r="V109" s="257">
        <v>0.82527347302121323</v>
      </c>
      <c r="W109" s="257">
        <v>1.8666863619242791</v>
      </c>
      <c r="X109" s="257">
        <v>1.2133159440314276</v>
      </c>
      <c r="Y109" s="289">
        <v>1.2623024046896032E-2</v>
      </c>
      <c r="Z109" s="257">
        <v>0.93</v>
      </c>
      <c r="AA109" s="257">
        <v>2.5035226464993081</v>
      </c>
      <c r="AB109" s="257">
        <v>0.76750432990972828</v>
      </c>
      <c r="AC109" s="257">
        <v>1.7360183165895797</v>
      </c>
      <c r="AD109" s="259" t="s">
        <v>140</v>
      </c>
      <c r="AE109" s="287">
        <v>2.6434686808189528E-2</v>
      </c>
      <c r="AF109" s="73"/>
      <c r="AG109" s="74"/>
    </row>
    <row r="110" spans="1:33">
      <c r="A110" s="64" t="str">
        <f>Residential[[#This Row],[ID Country]]&amp;"500_"&amp;Residential[[#This Row],[ID Energy carrier]]</f>
        <v>DK500_7</v>
      </c>
      <c r="B110" s="64" t="str">
        <f>Residential[[#This Row],[ID Country]]&amp;"100_"&amp;Residential[[#This Row],[ID Energy carrier]]</f>
        <v>DK100_7</v>
      </c>
      <c r="C110" s="65">
        <v>1</v>
      </c>
      <c r="D110" s="65" t="s">
        <v>78</v>
      </c>
      <c r="E110" s="15" t="s">
        <v>26</v>
      </c>
      <c r="F110" s="15" t="s">
        <v>25</v>
      </c>
      <c r="G110" s="65" t="s">
        <v>119</v>
      </c>
      <c r="H110" s="65" t="s">
        <v>7</v>
      </c>
      <c r="I110" s="65">
        <v>2015</v>
      </c>
      <c r="J110" s="67">
        <v>7</v>
      </c>
      <c r="K110" s="68" t="s">
        <v>12</v>
      </c>
      <c r="L110" s="73"/>
      <c r="M110" s="69"/>
      <c r="N110" s="69"/>
      <c r="O110" s="69"/>
      <c r="P110" s="69"/>
      <c r="Q110" s="265"/>
      <c r="R110" s="265"/>
      <c r="S110" s="265"/>
      <c r="T110" s="267">
        <v>1228.6418160833234</v>
      </c>
      <c r="U110" s="257">
        <v>18.173873396449949</v>
      </c>
      <c r="V110" s="257">
        <v>3.7803731150075097</v>
      </c>
      <c r="W110" s="257">
        <v>14.393500281442439</v>
      </c>
      <c r="X110" s="257">
        <v>0</v>
      </c>
      <c r="Y110" s="289">
        <v>0</v>
      </c>
      <c r="Z110" s="257">
        <v>0.89587176057040241</v>
      </c>
      <c r="AA110" s="257">
        <v>16.281459956061216</v>
      </c>
      <c r="AB110" s="257">
        <v>3.3867295181547941</v>
      </c>
      <c r="AC110" s="257">
        <v>12.894730437906421</v>
      </c>
      <c r="AD110" s="259" t="s">
        <v>140</v>
      </c>
      <c r="AE110" s="287">
        <v>0</v>
      </c>
      <c r="AF110" s="73"/>
      <c r="AG110" s="74"/>
    </row>
    <row r="111" spans="1:33">
      <c r="A111" s="64" t="str">
        <f>Residential[[#This Row],[ID Country]]&amp;"500_"&amp;Residential[[#This Row],[ID Energy carrier]]</f>
        <v>DK500_5</v>
      </c>
      <c r="B111" s="64" t="str">
        <f>Residential[[#This Row],[ID Country]]&amp;"100_"&amp;Residential[[#This Row],[ID Energy carrier]]</f>
        <v>DK100_5</v>
      </c>
      <c r="C111" s="65">
        <v>1</v>
      </c>
      <c r="D111" s="65" t="s">
        <v>78</v>
      </c>
      <c r="E111" s="15" t="s">
        <v>26</v>
      </c>
      <c r="F111" s="15" t="s">
        <v>25</v>
      </c>
      <c r="G111" s="65" t="s">
        <v>119</v>
      </c>
      <c r="H111" s="65" t="s">
        <v>7</v>
      </c>
      <c r="I111" s="65">
        <v>2015</v>
      </c>
      <c r="J111" s="67">
        <v>5</v>
      </c>
      <c r="K111" s="68" t="s">
        <v>5</v>
      </c>
      <c r="L111" s="73"/>
      <c r="M111" s="69"/>
      <c r="N111" s="69"/>
      <c r="O111" s="69"/>
      <c r="P111" s="69"/>
      <c r="Q111" s="265"/>
      <c r="R111" s="265"/>
      <c r="S111" s="265"/>
      <c r="T111" s="267">
        <v>0</v>
      </c>
      <c r="U111" s="257">
        <v>0</v>
      </c>
      <c r="V111" s="257">
        <v>0</v>
      </c>
      <c r="W111" s="257">
        <v>0</v>
      </c>
      <c r="X111" s="257">
        <v>0</v>
      </c>
      <c r="Y111" s="289">
        <v>0</v>
      </c>
      <c r="Z111" s="257">
        <v>0.60415115241060968</v>
      </c>
      <c r="AA111" s="257">
        <v>0</v>
      </c>
      <c r="AB111" s="257">
        <v>0</v>
      </c>
      <c r="AC111" s="257">
        <v>0</v>
      </c>
      <c r="AD111" s="259" t="s">
        <v>140</v>
      </c>
      <c r="AE111" s="287">
        <v>0</v>
      </c>
      <c r="AF111" s="73"/>
      <c r="AG111" s="74"/>
    </row>
    <row r="112" spans="1:33">
      <c r="A112" s="64" t="str">
        <f>Residential[[#This Row],[ID Country]]&amp;"500_"&amp;Residential[[#This Row],[ID Energy carrier]]</f>
        <v>DK500_4</v>
      </c>
      <c r="B112" s="64" t="str">
        <f>Residential[[#This Row],[ID Country]]&amp;"100_"&amp;Residential[[#This Row],[ID Energy carrier]]</f>
        <v>DK100_4</v>
      </c>
      <c r="C112" s="65">
        <v>1</v>
      </c>
      <c r="D112" s="65" t="s">
        <v>78</v>
      </c>
      <c r="E112" s="15" t="s">
        <v>26</v>
      </c>
      <c r="F112" s="15" t="s">
        <v>25</v>
      </c>
      <c r="G112" s="65" t="s">
        <v>119</v>
      </c>
      <c r="H112" s="65" t="s">
        <v>7</v>
      </c>
      <c r="I112" s="65">
        <v>2015</v>
      </c>
      <c r="J112" s="67">
        <v>4</v>
      </c>
      <c r="K112" s="68" t="s">
        <v>4</v>
      </c>
      <c r="L112" s="73"/>
      <c r="M112" s="69"/>
      <c r="N112" s="69"/>
      <c r="O112" s="69"/>
      <c r="P112" s="69"/>
      <c r="Q112" s="265"/>
      <c r="R112" s="265"/>
      <c r="S112" s="265"/>
      <c r="T112" s="267">
        <v>313.75701952252001</v>
      </c>
      <c r="U112" s="257">
        <v>9.6334521072920314</v>
      </c>
      <c r="V112" s="257">
        <v>0.93934027908897944</v>
      </c>
      <c r="W112" s="257">
        <v>8.6941118282030523</v>
      </c>
      <c r="X112" s="257">
        <v>0</v>
      </c>
      <c r="Y112" s="289">
        <v>0</v>
      </c>
      <c r="Z112" s="257">
        <v>0.61316217314835575</v>
      </c>
      <c r="AA112" s="257">
        <v>5.9068684290277886</v>
      </c>
      <c r="AB112" s="257">
        <v>0.57596792685198162</v>
      </c>
      <c r="AC112" s="257">
        <v>5.3309005021758074</v>
      </c>
      <c r="AD112" s="259" t="s">
        <v>140</v>
      </c>
      <c r="AE112" s="287">
        <v>0</v>
      </c>
      <c r="AF112" s="73"/>
      <c r="AG112" s="74"/>
    </row>
    <row r="113" spans="1:33">
      <c r="A113" s="64" t="str">
        <f>Residential[[#This Row],[ID Country]]&amp;"500_"&amp;Residential[[#This Row],[ID Energy carrier]]</f>
        <v>EE500_1</v>
      </c>
      <c r="B113" s="64" t="str">
        <f>Residential[[#This Row],[ID Country]]&amp;"100_"&amp;Residential[[#This Row],[ID Energy carrier]]</f>
        <v>EE100_1</v>
      </c>
      <c r="C113" s="65">
        <v>1</v>
      </c>
      <c r="D113" s="65" t="s">
        <v>78</v>
      </c>
      <c r="E113" s="15" t="s">
        <v>28</v>
      </c>
      <c r="F113" s="15" t="s">
        <v>27</v>
      </c>
      <c r="G113" s="65" t="s">
        <v>119</v>
      </c>
      <c r="H113" s="65" t="s">
        <v>7</v>
      </c>
      <c r="I113" s="65">
        <v>2015</v>
      </c>
      <c r="J113" s="67">
        <v>1</v>
      </c>
      <c r="K113" s="68" t="s">
        <v>8</v>
      </c>
      <c r="L113" s="73">
        <v>571.6</v>
      </c>
      <c r="M113" s="69">
        <v>174.72095184324738</v>
      </c>
      <c r="N113" s="69">
        <v>396.87904815675273</v>
      </c>
      <c r="O113" s="73">
        <v>90.467100494233932</v>
      </c>
      <c r="P113" s="73">
        <v>50.465733113673799</v>
      </c>
      <c r="Q113" s="69">
        <v>35835.29003153884</v>
      </c>
      <c r="R113" s="69">
        <v>15806.497908851268</v>
      </c>
      <c r="S113" s="69">
        <v>20028.792122687573</v>
      </c>
      <c r="T113" s="75">
        <v>571.60000000000014</v>
      </c>
      <c r="U113" s="257">
        <v>8.9852582153438103</v>
      </c>
      <c r="V113" s="257">
        <v>0.81328208105251742</v>
      </c>
      <c r="W113" s="257">
        <v>7.5163396523684138</v>
      </c>
      <c r="X113" s="257">
        <v>0.65563648192287938</v>
      </c>
      <c r="Y113" s="289">
        <v>6.609939165824456E-4</v>
      </c>
      <c r="Z113" s="258" t="s">
        <v>145</v>
      </c>
      <c r="AA113" s="257">
        <v>6.8945120545719787</v>
      </c>
      <c r="AB113" s="257">
        <v>0.70616243900281295</v>
      </c>
      <c r="AC113" s="257">
        <v>6.188349615569166</v>
      </c>
      <c r="AD113" s="259" t="s">
        <v>140</v>
      </c>
      <c r="AE113" s="287">
        <v>1.3842298883421764E-3</v>
      </c>
      <c r="AF113" s="73">
        <v>14572.466293598549</v>
      </c>
      <c r="AG113" s="74">
        <v>232.44186739077551</v>
      </c>
    </row>
    <row r="114" spans="1:33">
      <c r="A114" s="64" t="str">
        <f>Residential[[#This Row],[ID Country]]&amp;"500_"&amp;Residential[[#This Row],[ID Energy carrier]]</f>
        <v>EE500_10</v>
      </c>
      <c r="B114" s="64" t="str">
        <f>Residential[[#This Row],[ID Country]]&amp;"100_"&amp;Residential[[#This Row],[ID Energy carrier]]</f>
        <v>EE100_10</v>
      </c>
      <c r="C114" s="65">
        <v>1</v>
      </c>
      <c r="D114" s="65" t="s">
        <v>78</v>
      </c>
      <c r="E114" s="15" t="s">
        <v>28</v>
      </c>
      <c r="F114" s="15" t="s">
        <v>27</v>
      </c>
      <c r="G114" s="65" t="s">
        <v>119</v>
      </c>
      <c r="H114" s="65" t="s">
        <v>7</v>
      </c>
      <c r="I114" s="65">
        <v>2015</v>
      </c>
      <c r="J114" s="67">
        <v>10</v>
      </c>
      <c r="K114" s="68" t="s">
        <v>84</v>
      </c>
      <c r="L114" s="73"/>
      <c r="M114" s="69"/>
      <c r="N114" s="69"/>
      <c r="O114" s="69"/>
      <c r="P114" s="69"/>
      <c r="Q114" s="265"/>
      <c r="R114" s="265"/>
      <c r="S114" s="265"/>
      <c r="T114" s="72" t="s">
        <v>661</v>
      </c>
      <c r="U114" s="257">
        <v>0</v>
      </c>
      <c r="V114" s="257">
        <v>0</v>
      </c>
      <c r="W114" s="257">
        <v>0</v>
      </c>
      <c r="X114" s="257">
        <v>0</v>
      </c>
      <c r="Y114" s="289">
        <v>0</v>
      </c>
      <c r="Z114" s="257">
        <v>1.02</v>
      </c>
      <c r="AA114" s="257">
        <v>0</v>
      </c>
      <c r="AB114" s="257">
        <v>0</v>
      </c>
      <c r="AC114" s="257">
        <v>0</v>
      </c>
      <c r="AD114" s="259" t="s">
        <v>140</v>
      </c>
      <c r="AE114" s="287">
        <v>0</v>
      </c>
      <c r="AF114" s="73"/>
      <c r="AG114" s="74"/>
    </row>
    <row r="115" spans="1:33">
      <c r="A115" s="64" t="str">
        <f>Residential[[#This Row],[ID Country]]&amp;"500_"&amp;Residential[[#This Row],[ID Energy carrier]]</f>
        <v>EE500_15</v>
      </c>
      <c r="B115" s="64" t="str">
        <f>Residential[[#This Row],[ID Country]]&amp;"100_"&amp;Residential[[#This Row],[ID Energy carrier]]</f>
        <v>EE100_15</v>
      </c>
      <c r="C115" s="65">
        <v>1</v>
      </c>
      <c r="D115" s="65" t="s">
        <v>78</v>
      </c>
      <c r="E115" s="15" t="s">
        <v>28</v>
      </c>
      <c r="F115" s="15" t="s">
        <v>27</v>
      </c>
      <c r="G115" s="65" t="s">
        <v>119</v>
      </c>
      <c r="H115" s="65" t="s">
        <v>7</v>
      </c>
      <c r="I115" s="65">
        <v>2015</v>
      </c>
      <c r="J115" s="67">
        <v>15</v>
      </c>
      <c r="K115" s="68" t="s">
        <v>88</v>
      </c>
      <c r="L115" s="73"/>
      <c r="M115" s="69"/>
      <c r="N115" s="69"/>
      <c r="O115" s="69"/>
      <c r="P115" s="69"/>
      <c r="Q115" s="265"/>
      <c r="R115" s="265"/>
      <c r="S115" s="265"/>
      <c r="T115" s="76" t="s">
        <v>145</v>
      </c>
      <c r="U115" s="257">
        <v>0</v>
      </c>
      <c r="V115" s="257">
        <v>0</v>
      </c>
      <c r="W115" s="257">
        <v>0</v>
      </c>
      <c r="X115" s="257">
        <v>0</v>
      </c>
      <c r="Y115" s="289">
        <v>0</v>
      </c>
      <c r="Z115" s="259" t="s">
        <v>140</v>
      </c>
      <c r="AA115" s="259" t="s">
        <v>140</v>
      </c>
      <c r="AB115" s="259" t="s">
        <v>140</v>
      </c>
      <c r="AC115" s="259" t="s">
        <v>140</v>
      </c>
      <c r="AD115" s="259" t="s">
        <v>140</v>
      </c>
      <c r="AE115" s="287">
        <v>0</v>
      </c>
      <c r="AF115" s="73"/>
      <c r="AG115" s="74"/>
    </row>
    <row r="116" spans="1:33">
      <c r="A116" s="64" t="str">
        <f>Residential[[#This Row],[ID Country]]&amp;"500_"&amp;Residential[[#This Row],[ID Energy carrier]]</f>
        <v>EE500_16</v>
      </c>
      <c r="B116" s="64" t="str">
        <f>Residential[[#This Row],[ID Country]]&amp;"100_"&amp;Residential[[#This Row],[ID Energy carrier]]</f>
        <v>EE100_16</v>
      </c>
      <c r="C116" s="65">
        <v>1</v>
      </c>
      <c r="D116" s="65" t="s">
        <v>78</v>
      </c>
      <c r="E116" s="15" t="s">
        <v>28</v>
      </c>
      <c r="F116" s="15" t="s">
        <v>27</v>
      </c>
      <c r="G116" s="65" t="s">
        <v>119</v>
      </c>
      <c r="H116" s="65" t="s">
        <v>7</v>
      </c>
      <c r="I116" s="65">
        <v>2015</v>
      </c>
      <c r="J116" s="67">
        <v>16</v>
      </c>
      <c r="K116" s="70" t="s">
        <v>89</v>
      </c>
      <c r="L116" s="73"/>
      <c r="M116" s="71"/>
      <c r="N116" s="71"/>
      <c r="O116" s="71"/>
      <c r="P116" s="71"/>
      <c r="Q116" s="266"/>
      <c r="R116" s="266"/>
      <c r="S116" s="266"/>
      <c r="T116" s="76" t="s">
        <v>145</v>
      </c>
      <c r="U116" s="257">
        <v>0</v>
      </c>
      <c r="V116" s="257">
        <v>0</v>
      </c>
      <c r="W116" s="257">
        <v>0</v>
      </c>
      <c r="X116" s="257">
        <v>0</v>
      </c>
      <c r="Y116" s="289">
        <v>0</v>
      </c>
      <c r="Z116" s="257">
        <v>0.82060063124139049</v>
      </c>
      <c r="AA116" s="257">
        <v>0</v>
      </c>
      <c r="AB116" s="257">
        <v>0</v>
      </c>
      <c r="AC116" s="257">
        <v>0</v>
      </c>
      <c r="AD116" s="259" t="s">
        <v>140</v>
      </c>
      <c r="AE116" s="287">
        <v>0</v>
      </c>
      <c r="AF116" s="73"/>
      <c r="AG116" s="74"/>
    </row>
    <row r="117" spans="1:33">
      <c r="A117" s="64" t="str">
        <f>Residential[[#This Row],[ID Country]]&amp;"500_"&amp;Residential[[#This Row],[ID Energy carrier]]</f>
        <v>EE500_3</v>
      </c>
      <c r="B117" s="64" t="str">
        <f>Residential[[#This Row],[ID Country]]&amp;"100_"&amp;Residential[[#This Row],[ID Energy carrier]]</f>
        <v>EE100_3</v>
      </c>
      <c r="C117" s="65">
        <v>1</v>
      </c>
      <c r="D117" s="65" t="s">
        <v>78</v>
      </c>
      <c r="E117" s="15" t="s">
        <v>28</v>
      </c>
      <c r="F117" s="15" t="s">
        <v>27</v>
      </c>
      <c r="G117" s="65" t="s">
        <v>119</v>
      </c>
      <c r="H117" s="65" t="s">
        <v>7</v>
      </c>
      <c r="I117" s="65">
        <v>2015</v>
      </c>
      <c r="J117" s="67">
        <v>3</v>
      </c>
      <c r="K117" s="68" t="s">
        <v>3</v>
      </c>
      <c r="L117" s="73"/>
      <c r="M117" s="69"/>
      <c r="N117" s="69"/>
      <c r="O117" s="69"/>
      <c r="P117" s="69"/>
      <c r="Q117" s="265"/>
      <c r="R117" s="265"/>
      <c r="S117" s="265"/>
      <c r="T117" s="267">
        <v>2.9602919423542486</v>
      </c>
      <c r="U117" s="257">
        <v>5.6007007837547647E-2</v>
      </c>
      <c r="V117" s="257">
        <v>1.0222298358299641E-2</v>
      </c>
      <c r="W117" s="257">
        <v>2.8343495011536272E-2</v>
      </c>
      <c r="X117" s="257">
        <v>1.7441214467711734E-2</v>
      </c>
      <c r="Y117" s="289">
        <v>0</v>
      </c>
      <c r="Z117" s="257">
        <v>0.79309055529535188</v>
      </c>
      <c r="AA117" s="257">
        <v>3.0586166479088964E-2</v>
      </c>
      <c r="AB117" s="257">
        <v>8.1072082813786264E-3</v>
      </c>
      <c r="AC117" s="257">
        <v>2.2478958197710338E-2</v>
      </c>
      <c r="AD117" s="259" t="s">
        <v>140</v>
      </c>
      <c r="AE117" s="287">
        <v>0</v>
      </c>
      <c r="AF117" s="73"/>
      <c r="AG117" s="74"/>
    </row>
    <row r="118" spans="1:33">
      <c r="A118" s="64" t="str">
        <f>Residential[[#This Row],[ID Country]]&amp;"500_"&amp;Residential[[#This Row],[ID Energy carrier]]</f>
        <v>EE500_8</v>
      </c>
      <c r="B118" s="64" t="str">
        <f>Residential[[#This Row],[ID Country]]&amp;"100_"&amp;Residential[[#This Row],[ID Energy carrier]]</f>
        <v>EE100_8</v>
      </c>
      <c r="C118" s="65">
        <v>1</v>
      </c>
      <c r="D118" s="65" t="s">
        <v>78</v>
      </c>
      <c r="E118" s="15" t="s">
        <v>28</v>
      </c>
      <c r="F118" s="15" t="s">
        <v>27</v>
      </c>
      <c r="G118" s="65" t="s">
        <v>119</v>
      </c>
      <c r="H118" s="65" t="s">
        <v>7</v>
      </c>
      <c r="I118" s="65">
        <v>2015</v>
      </c>
      <c r="J118" s="67">
        <v>8</v>
      </c>
      <c r="K118" s="68" t="s">
        <v>105</v>
      </c>
      <c r="L118" s="73"/>
      <c r="M118" s="69"/>
      <c r="N118" s="69"/>
      <c r="O118" s="69"/>
      <c r="P118" s="69"/>
      <c r="Q118" s="265"/>
      <c r="R118" s="265"/>
      <c r="S118" s="265"/>
      <c r="T118" s="76" t="s">
        <v>145</v>
      </c>
      <c r="U118" s="257">
        <v>0</v>
      </c>
      <c r="V118" s="257">
        <v>0</v>
      </c>
      <c r="W118" s="257">
        <v>0</v>
      </c>
      <c r="X118" s="257">
        <v>0</v>
      </c>
      <c r="Y118" s="289">
        <v>0</v>
      </c>
      <c r="Z118" s="259" t="s">
        <v>140</v>
      </c>
      <c r="AA118" s="259" t="s">
        <v>140</v>
      </c>
      <c r="AB118" s="259" t="s">
        <v>140</v>
      </c>
      <c r="AC118" s="259" t="s">
        <v>140</v>
      </c>
      <c r="AD118" s="259" t="s">
        <v>140</v>
      </c>
      <c r="AE118" s="287">
        <v>0</v>
      </c>
      <c r="AF118" s="73"/>
      <c r="AG118" s="74"/>
    </row>
    <row r="119" spans="1:33">
      <c r="A119" s="64" t="str">
        <f>Residential[[#This Row],[ID Country]]&amp;"500_"&amp;Residential[[#This Row],[ID Energy carrier]]</f>
        <v>EE500_9</v>
      </c>
      <c r="B119" s="64" t="str">
        <f>Residential[[#This Row],[ID Country]]&amp;"100_"&amp;Residential[[#This Row],[ID Energy carrier]]</f>
        <v>EE100_9</v>
      </c>
      <c r="C119" s="65">
        <v>1</v>
      </c>
      <c r="D119" s="65" t="s">
        <v>78</v>
      </c>
      <c r="E119" s="15" t="s">
        <v>28</v>
      </c>
      <c r="F119" s="15" t="s">
        <v>27</v>
      </c>
      <c r="G119" s="65" t="s">
        <v>119</v>
      </c>
      <c r="H119" s="65" t="s">
        <v>7</v>
      </c>
      <c r="I119" s="65">
        <v>2015</v>
      </c>
      <c r="J119" s="67">
        <v>9</v>
      </c>
      <c r="K119" s="68" t="s">
        <v>106</v>
      </c>
      <c r="L119" s="73"/>
      <c r="M119" s="69"/>
      <c r="N119" s="69"/>
      <c r="O119" s="69"/>
      <c r="P119" s="69"/>
      <c r="Q119" s="265"/>
      <c r="R119" s="265"/>
      <c r="S119" s="265"/>
      <c r="T119" s="76" t="s">
        <v>145</v>
      </c>
      <c r="U119" s="257">
        <v>0</v>
      </c>
      <c r="V119" s="257">
        <v>0</v>
      </c>
      <c r="W119" s="257">
        <v>0</v>
      </c>
      <c r="X119" s="257">
        <v>0</v>
      </c>
      <c r="Y119" s="289">
        <v>0</v>
      </c>
      <c r="Z119" s="259" t="s">
        <v>140</v>
      </c>
      <c r="AA119" s="259" t="s">
        <v>140</v>
      </c>
      <c r="AB119" s="259" t="s">
        <v>140</v>
      </c>
      <c r="AC119" s="259" t="s">
        <v>140</v>
      </c>
      <c r="AD119" s="259" t="s">
        <v>140</v>
      </c>
      <c r="AE119" s="287">
        <v>0</v>
      </c>
      <c r="AF119" s="73"/>
      <c r="AG119" s="74"/>
    </row>
    <row r="120" spans="1:33">
      <c r="A120" s="64" t="str">
        <f>Residential[[#This Row],[ID Country]]&amp;"500_"&amp;Residential[[#This Row],[ID Energy carrier]]</f>
        <v>EE500_11</v>
      </c>
      <c r="B120" s="64" t="str">
        <f>Residential[[#This Row],[ID Country]]&amp;"100_"&amp;Residential[[#This Row],[ID Energy carrier]]</f>
        <v>EE100_11</v>
      </c>
      <c r="C120" s="65">
        <v>1</v>
      </c>
      <c r="D120" s="65" t="s">
        <v>78</v>
      </c>
      <c r="E120" s="15" t="s">
        <v>28</v>
      </c>
      <c r="F120" s="15" t="s">
        <v>27</v>
      </c>
      <c r="G120" s="65" t="s">
        <v>119</v>
      </c>
      <c r="H120" s="65" t="s">
        <v>7</v>
      </c>
      <c r="I120" s="65">
        <v>2015</v>
      </c>
      <c r="J120" s="67">
        <v>11</v>
      </c>
      <c r="K120" s="68" t="s">
        <v>109</v>
      </c>
      <c r="L120" s="73"/>
      <c r="M120" s="69"/>
      <c r="N120" s="69"/>
      <c r="O120" s="69"/>
      <c r="P120" s="69"/>
      <c r="Q120" s="265"/>
      <c r="R120" s="265"/>
      <c r="S120" s="265"/>
      <c r="T120" s="267">
        <v>22.695048735191605</v>
      </c>
      <c r="U120" s="257">
        <v>0.10120208629405859</v>
      </c>
      <c r="V120" s="257">
        <v>1.0892313980181829E-2</v>
      </c>
      <c r="W120" s="257">
        <v>9.0309772313876768E-2</v>
      </c>
      <c r="X120" s="257">
        <v>0</v>
      </c>
      <c r="Y120" s="289">
        <v>0</v>
      </c>
      <c r="Z120" s="257">
        <v>2.6520000000000001</v>
      </c>
      <c r="AA120" s="257">
        <v>0.26838793285184337</v>
      </c>
      <c r="AB120" s="257">
        <v>2.8886416675442211E-2</v>
      </c>
      <c r="AC120" s="257">
        <v>0.23950151617640117</v>
      </c>
      <c r="AD120" s="259" t="s">
        <v>140</v>
      </c>
      <c r="AE120" s="287">
        <v>0</v>
      </c>
      <c r="AF120" s="73"/>
      <c r="AG120" s="74"/>
    </row>
    <row r="121" spans="1:33">
      <c r="A121" s="64" t="str">
        <f>Residential[[#This Row],[ID Country]]&amp;"500_"&amp;Residential[[#This Row],[ID Energy carrier]]</f>
        <v>EE500_14</v>
      </c>
      <c r="B121" s="64" t="str">
        <f>Residential[[#This Row],[ID Country]]&amp;"100_"&amp;Residential[[#This Row],[ID Energy carrier]]</f>
        <v>EE100_14</v>
      </c>
      <c r="C121" s="65">
        <v>1</v>
      </c>
      <c r="D121" s="65" t="s">
        <v>78</v>
      </c>
      <c r="E121" s="15" t="s">
        <v>28</v>
      </c>
      <c r="F121" s="15" t="s">
        <v>27</v>
      </c>
      <c r="G121" s="65" t="s">
        <v>119</v>
      </c>
      <c r="H121" s="65" t="s">
        <v>7</v>
      </c>
      <c r="I121" s="65">
        <v>2015</v>
      </c>
      <c r="J121" s="67">
        <v>14</v>
      </c>
      <c r="K121" s="68" t="s">
        <v>144</v>
      </c>
      <c r="L121" s="73"/>
      <c r="M121" s="69"/>
      <c r="N121" s="69"/>
      <c r="O121" s="69"/>
      <c r="P121" s="69"/>
      <c r="Q121" s="265"/>
      <c r="R121" s="265"/>
      <c r="S121" s="265"/>
      <c r="T121" s="76" t="s">
        <v>145</v>
      </c>
      <c r="U121" s="257">
        <v>0</v>
      </c>
      <c r="V121" s="257">
        <v>0</v>
      </c>
      <c r="W121" s="257">
        <v>0</v>
      </c>
      <c r="X121" s="257">
        <v>0</v>
      </c>
      <c r="Y121" s="289">
        <v>0</v>
      </c>
      <c r="Z121" s="257">
        <v>3.468</v>
      </c>
      <c r="AA121" s="257">
        <v>0</v>
      </c>
      <c r="AB121" s="257">
        <v>0</v>
      </c>
      <c r="AC121" s="257">
        <v>0</v>
      </c>
      <c r="AD121" s="259" t="s">
        <v>140</v>
      </c>
      <c r="AE121" s="287">
        <v>0</v>
      </c>
      <c r="AF121" s="73"/>
      <c r="AG121" s="74"/>
    </row>
    <row r="122" spans="1:33">
      <c r="A122" s="64" t="str">
        <f>Residential[[#This Row],[ID Country]]&amp;"500_"&amp;Residential[[#This Row],[ID Energy carrier]]</f>
        <v>EE500_12</v>
      </c>
      <c r="B122" s="64" t="str">
        <f>Residential[[#This Row],[ID Country]]&amp;"100_"&amp;Residential[[#This Row],[ID Energy carrier]]</f>
        <v>EE100_12</v>
      </c>
      <c r="C122" s="65">
        <v>1</v>
      </c>
      <c r="D122" s="65" t="s">
        <v>78</v>
      </c>
      <c r="E122" s="15" t="s">
        <v>28</v>
      </c>
      <c r="F122" s="15" t="s">
        <v>27</v>
      </c>
      <c r="G122" s="65" t="s">
        <v>119</v>
      </c>
      <c r="H122" s="65" t="s">
        <v>7</v>
      </c>
      <c r="I122" s="65">
        <v>2015</v>
      </c>
      <c r="J122" s="67">
        <v>12</v>
      </c>
      <c r="K122" s="68" t="s">
        <v>147</v>
      </c>
      <c r="L122" s="73"/>
      <c r="M122" s="69"/>
      <c r="N122" s="69"/>
      <c r="O122" s="69"/>
      <c r="P122" s="69"/>
      <c r="Q122" s="265"/>
      <c r="R122" s="265"/>
      <c r="S122" s="265"/>
      <c r="T122" s="76" t="s">
        <v>145</v>
      </c>
      <c r="U122" s="257">
        <v>0.10120208629405859</v>
      </c>
      <c r="V122" s="257">
        <v>1.0892313980181829E-2</v>
      </c>
      <c r="W122" s="257">
        <v>9.0309772313876768E-2</v>
      </c>
      <c r="X122" s="257">
        <v>0</v>
      </c>
      <c r="Y122" s="289">
        <v>0</v>
      </c>
      <c r="Z122" s="257">
        <v>2.6520000000000001</v>
      </c>
      <c r="AA122" s="257">
        <v>0.26838793285184337</v>
      </c>
      <c r="AB122" s="257">
        <v>2.8886416675442211E-2</v>
      </c>
      <c r="AC122" s="257">
        <v>0.23950151617640117</v>
      </c>
      <c r="AD122" s="259" t="s">
        <v>140</v>
      </c>
      <c r="AE122" s="287">
        <v>0</v>
      </c>
      <c r="AF122" s="73"/>
      <c r="AG122" s="74"/>
    </row>
    <row r="123" spans="1:33">
      <c r="A123" s="64" t="str">
        <f>Residential[[#This Row],[ID Country]]&amp;"500_"&amp;Residential[[#This Row],[ID Energy carrier]]</f>
        <v>EE500_2</v>
      </c>
      <c r="B123" s="64" t="str">
        <f>Residential[[#This Row],[ID Country]]&amp;"100_"&amp;Residential[[#This Row],[ID Energy carrier]]</f>
        <v>EE100_2</v>
      </c>
      <c r="C123" s="65">
        <v>1</v>
      </c>
      <c r="D123" s="65" t="s">
        <v>78</v>
      </c>
      <c r="E123" s="15" t="s">
        <v>28</v>
      </c>
      <c r="F123" s="15" t="s">
        <v>27</v>
      </c>
      <c r="G123" s="65" t="s">
        <v>119</v>
      </c>
      <c r="H123" s="65" t="s">
        <v>7</v>
      </c>
      <c r="I123" s="65">
        <v>2015</v>
      </c>
      <c r="J123" s="67">
        <v>2</v>
      </c>
      <c r="K123" s="68" t="s">
        <v>2</v>
      </c>
      <c r="L123" s="73"/>
      <c r="M123" s="73"/>
      <c r="N123" s="73"/>
      <c r="O123" s="73"/>
      <c r="P123" s="73"/>
      <c r="Q123" s="73"/>
      <c r="R123" s="73"/>
      <c r="S123" s="73"/>
      <c r="T123" s="267">
        <v>38.330412609664741</v>
      </c>
      <c r="U123" s="257">
        <v>0.56432417182862571</v>
      </c>
      <c r="V123" s="257">
        <v>7.0144753314650601E-2</v>
      </c>
      <c r="W123" s="257">
        <v>0.40840579211051453</v>
      </c>
      <c r="X123" s="257">
        <v>8.5773626403460576E-2</v>
      </c>
      <c r="Y123" s="289">
        <v>0</v>
      </c>
      <c r="Z123" s="257">
        <v>0.86401957642101268</v>
      </c>
      <c r="AA123" s="257">
        <v>0.41347703955429582</v>
      </c>
      <c r="AB123" s="257">
        <v>6.0606440047080844E-2</v>
      </c>
      <c r="AC123" s="257">
        <v>0.352870599507215</v>
      </c>
      <c r="AD123" s="259" t="s">
        <v>140</v>
      </c>
      <c r="AE123" s="287">
        <v>0</v>
      </c>
      <c r="AF123" s="73"/>
      <c r="AG123" s="74"/>
    </row>
    <row r="124" spans="1:33">
      <c r="A124" s="64" t="str">
        <f>Residential[[#This Row],[ID Country]]&amp;"500_"&amp;Residential[[#This Row],[ID Energy carrier]]</f>
        <v>EE500_6</v>
      </c>
      <c r="B124" s="64" t="str">
        <f>Residential[[#This Row],[ID Country]]&amp;"100_"&amp;Residential[[#This Row],[ID Energy carrier]]</f>
        <v>EE100_6</v>
      </c>
      <c r="C124" s="65">
        <v>1</v>
      </c>
      <c r="D124" s="65" t="s">
        <v>78</v>
      </c>
      <c r="E124" s="15" t="s">
        <v>28</v>
      </c>
      <c r="F124" s="15" t="s">
        <v>27</v>
      </c>
      <c r="G124" s="65" t="s">
        <v>119</v>
      </c>
      <c r="H124" s="65" t="s">
        <v>7</v>
      </c>
      <c r="I124" s="65">
        <v>2015</v>
      </c>
      <c r="J124" s="67">
        <v>6</v>
      </c>
      <c r="K124" s="68" t="s">
        <v>6</v>
      </c>
      <c r="L124" s="73"/>
      <c r="M124" s="69"/>
      <c r="N124" s="69"/>
      <c r="O124" s="69"/>
      <c r="P124" s="69"/>
      <c r="Q124" s="265"/>
      <c r="R124" s="265"/>
      <c r="S124" s="265"/>
      <c r="T124" s="267">
        <v>37.09843995101879</v>
      </c>
      <c r="U124" s="257">
        <v>1.5829764593411721</v>
      </c>
      <c r="V124" s="257">
        <v>0.17834424136596561</v>
      </c>
      <c r="W124" s="257">
        <v>0.97912153307765881</v>
      </c>
      <c r="X124" s="257">
        <v>0.42551068489754773</v>
      </c>
      <c r="Y124" s="289">
        <v>6.609939165824456E-4</v>
      </c>
      <c r="Z124" s="257">
        <v>0.90831811459038048</v>
      </c>
      <c r="AA124" s="257">
        <v>1.0513471299455275</v>
      </c>
      <c r="AB124" s="257">
        <v>0.16199330506558562</v>
      </c>
      <c r="AC124" s="257">
        <v>0.88935382487994197</v>
      </c>
      <c r="AD124" s="259" t="s">
        <v>140</v>
      </c>
      <c r="AE124" s="287">
        <v>1.3842298883421764E-3</v>
      </c>
      <c r="AF124" s="73"/>
      <c r="AG124" s="74"/>
    </row>
    <row r="125" spans="1:33">
      <c r="A125" s="64" t="str">
        <f>Residential[[#This Row],[ID Country]]&amp;"500_"&amp;Residential[[#This Row],[ID Energy carrier]]</f>
        <v>EE500_7</v>
      </c>
      <c r="B125" s="64" t="str">
        <f>Residential[[#This Row],[ID Country]]&amp;"100_"&amp;Residential[[#This Row],[ID Energy carrier]]</f>
        <v>EE100_7</v>
      </c>
      <c r="C125" s="65">
        <v>1</v>
      </c>
      <c r="D125" s="65" t="s">
        <v>78</v>
      </c>
      <c r="E125" s="15" t="s">
        <v>28</v>
      </c>
      <c r="F125" s="15" t="s">
        <v>27</v>
      </c>
      <c r="G125" s="65" t="s">
        <v>119</v>
      </c>
      <c r="H125" s="65" t="s">
        <v>7</v>
      </c>
      <c r="I125" s="65">
        <v>2015</v>
      </c>
      <c r="J125" s="67">
        <v>7</v>
      </c>
      <c r="K125" s="68" t="s">
        <v>12</v>
      </c>
      <c r="L125" s="73"/>
      <c r="M125" s="69"/>
      <c r="N125" s="69"/>
      <c r="O125" s="69"/>
      <c r="P125" s="69"/>
      <c r="Q125" s="265"/>
      <c r="R125" s="265"/>
      <c r="S125" s="265"/>
      <c r="T125" s="267">
        <v>189.84902340186503</v>
      </c>
      <c r="U125" s="257">
        <v>2.9502887952147288</v>
      </c>
      <c r="V125" s="257">
        <v>0.32808282139244538</v>
      </c>
      <c r="W125" s="257">
        <v>2.6222059738222834</v>
      </c>
      <c r="X125" s="257">
        <v>0</v>
      </c>
      <c r="Y125" s="289">
        <v>0</v>
      </c>
      <c r="Z125" s="257">
        <v>0.92107706072895934</v>
      </c>
      <c r="AA125" s="257">
        <v>2.7174433317979649</v>
      </c>
      <c r="AB125" s="257">
        <v>0.3021895608038177</v>
      </c>
      <c r="AC125" s="257">
        <v>2.4152537709941471</v>
      </c>
      <c r="AD125" s="259" t="s">
        <v>140</v>
      </c>
      <c r="AE125" s="287">
        <v>0</v>
      </c>
      <c r="AF125" s="73"/>
      <c r="AG125" s="74"/>
    </row>
    <row r="126" spans="1:33">
      <c r="A126" s="64" t="str">
        <f>Residential[[#This Row],[ID Country]]&amp;"500_"&amp;Residential[[#This Row],[ID Energy carrier]]</f>
        <v>EE500_5</v>
      </c>
      <c r="B126" s="64" t="str">
        <f>Residential[[#This Row],[ID Country]]&amp;"100_"&amp;Residential[[#This Row],[ID Energy carrier]]</f>
        <v>EE100_5</v>
      </c>
      <c r="C126" s="65">
        <v>1</v>
      </c>
      <c r="D126" s="65" t="s">
        <v>78</v>
      </c>
      <c r="E126" s="15" t="s">
        <v>28</v>
      </c>
      <c r="F126" s="15" t="s">
        <v>27</v>
      </c>
      <c r="G126" s="65" t="s">
        <v>119</v>
      </c>
      <c r="H126" s="65" t="s">
        <v>7</v>
      </c>
      <c r="I126" s="65">
        <v>2015</v>
      </c>
      <c r="J126" s="67">
        <v>5</v>
      </c>
      <c r="K126" s="68" t="s">
        <v>5</v>
      </c>
      <c r="L126" s="73"/>
      <c r="M126" s="69"/>
      <c r="N126" s="69"/>
      <c r="O126" s="69"/>
      <c r="P126" s="69"/>
      <c r="Q126" s="265"/>
      <c r="R126" s="265"/>
      <c r="S126" s="265"/>
      <c r="T126" s="267">
        <v>4.8688887102487941</v>
      </c>
      <c r="U126" s="257">
        <v>9.1821090929730259E-2</v>
      </c>
      <c r="V126" s="257">
        <v>5.2819797795470164E-3</v>
      </c>
      <c r="W126" s="257">
        <v>8.1934845265221989E-2</v>
      </c>
      <c r="X126" s="257">
        <v>4.6042658849612568E-3</v>
      </c>
      <c r="Y126" s="289">
        <v>0</v>
      </c>
      <c r="Z126" s="257">
        <v>0.61874649899957768</v>
      </c>
      <c r="AA126" s="257">
        <v>5.3965105150309507E-2</v>
      </c>
      <c r="AB126" s="257">
        <v>3.2682064963812773E-3</v>
      </c>
      <c r="AC126" s="257">
        <v>5.0696898653928228E-2</v>
      </c>
      <c r="AD126" s="259" t="s">
        <v>140</v>
      </c>
      <c r="AE126" s="287">
        <v>0</v>
      </c>
      <c r="AF126" s="73"/>
      <c r="AG126" s="74"/>
    </row>
    <row r="127" spans="1:33">
      <c r="A127" s="64" t="str">
        <f>Residential[[#This Row],[ID Country]]&amp;"500_"&amp;Residential[[#This Row],[ID Energy carrier]]</f>
        <v>EE500_4</v>
      </c>
      <c r="B127" s="64" t="str">
        <f>Residential[[#This Row],[ID Country]]&amp;"100_"&amp;Residential[[#This Row],[ID Energy carrier]]</f>
        <v>EE100_4</v>
      </c>
      <c r="C127" s="65">
        <v>1</v>
      </c>
      <c r="D127" s="65" t="s">
        <v>78</v>
      </c>
      <c r="E127" s="15" t="s">
        <v>28</v>
      </c>
      <c r="F127" s="15" t="s">
        <v>27</v>
      </c>
      <c r="G127" s="65" t="s">
        <v>119</v>
      </c>
      <c r="H127" s="65" t="s">
        <v>7</v>
      </c>
      <c r="I127" s="65">
        <v>2015</v>
      </c>
      <c r="J127" s="67">
        <v>4</v>
      </c>
      <c r="K127" s="68" t="s">
        <v>4</v>
      </c>
      <c r="L127" s="73"/>
      <c r="M127" s="69"/>
      <c r="N127" s="69"/>
      <c r="O127" s="69"/>
      <c r="P127" s="69"/>
      <c r="Q127" s="265"/>
      <c r="R127" s="265"/>
      <c r="S127" s="265"/>
      <c r="T127" s="267">
        <v>275.79789464965688</v>
      </c>
      <c r="U127" s="257">
        <v>3.6386386038979461</v>
      </c>
      <c r="V127" s="257">
        <v>0.21031367286142727</v>
      </c>
      <c r="W127" s="257">
        <v>3.3060182407673211</v>
      </c>
      <c r="X127" s="257">
        <v>0.12230669026919805</v>
      </c>
      <c r="Y127" s="289">
        <v>0</v>
      </c>
      <c r="Z127" s="257">
        <v>0.67095638487614107</v>
      </c>
      <c r="AA127" s="257">
        <v>2.3593053487929478</v>
      </c>
      <c r="AB127" s="257">
        <v>0.14111130163312663</v>
      </c>
      <c r="AC127" s="257">
        <v>2.2181940471598214</v>
      </c>
      <c r="AD127" s="259" t="s">
        <v>140</v>
      </c>
      <c r="AE127" s="287">
        <v>0</v>
      </c>
      <c r="AF127" s="73"/>
      <c r="AG127" s="74"/>
    </row>
    <row r="128" spans="1:33">
      <c r="A128" s="64" t="str">
        <f>Residential[[#This Row],[ID Country]]&amp;"500_"&amp;Residential[[#This Row],[ID Energy carrier]]</f>
        <v>FI500_1</v>
      </c>
      <c r="B128" s="64" t="str">
        <f>Residential[[#This Row],[ID Country]]&amp;"100_"&amp;Residential[[#This Row],[ID Energy carrier]]</f>
        <v>FI100_1</v>
      </c>
      <c r="C128" s="65">
        <v>1</v>
      </c>
      <c r="D128" s="65" t="s">
        <v>78</v>
      </c>
      <c r="E128" s="15" t="s">
        <v>30</v>
      </c>
      <c r="F128" s="15" t="s">
        <v>29</v>
      </c>
      <c r="G128" s="65" t="s">
        <v>118</v>
      </c>
      <c r="H128" s="65" t="s">
        <v>7</v>
      </c>
      <c r="I128" s="65">
        <v>2015</v>
      </c>
      <c r="J128" s="67">
        <v>1</v>
      </c>
      <c r="K128" s="68" t="s">
        <v>8</v>
      </c>
      <c r="L128" s="73">
        <v>2622.5</v>
      </c>
      <c r="M128" s="69">
        <v>1069.7466831555523</v>
      </c>
      <c r="N128" s="69">
        <v>1552.7533168444481</v>
      </c>
      <c r="O128" s="73">
        <v>97.436999999999998</v>
      </c>
      <c r="P128" s="73">
        <v>56.4</v>
      </c>
      <c r="Q128" s="69">
        <v>191808.1946366544</v>
      </c>
      <c r="R128" s="69">
        <v>104232.90756662755</v>
      </c>
      <c r="S128" s="69">
        <v>87575.287070026869</v>
      </c>
      <c r="T128" s="75">
        <v>2622.5</v>
      </c>
      <c r="U128" s="257">
        <v>52.774587583129637</v>
      </c>
      <c r="V128" s="257">
        <v>3.8163972394994126</v>
      </c>
      <c r="W128" s="257">
        <v>46.697399633668638</v>
      </c>
      <c r="X128" s="257">
        <v>2.2607907099615914</v>
      </c>
      <c r="Y128" s="289">
        <v>4.410887131391995E-3</v>
      </c>
      <c r="Z128" s="258" t="s">
        <v>145</v>
      </c>
      <c r="AA128" s="257">
        <v>43.234123791922727</v>
      </c>
      <c r="AB128" s="257">
        <v>3.3940947602619347</v>
      </c>
      <c r="AC128" s="257">
        <v>39.840029031660791</v>
      </c>
      <c r="AD128" s="259" t="s">
        <v>140</v>
      </c>
      <c r="AE128" s="287">
        <v>4.6553237760024908E-3</v>
      </c>
      <c r="AF128" s="73">
        <v>19261.695661837195</v>
      </c>
      <c r="AG128" s="74">
        <v>263.35578085627264</v>
      </c>
    </row>
    <row r="129" spans="1:33">
      <c r="A129" s="64" t="str">
        <f>Residential[[#This Row],[ID Country]]&amp;"500_"&amp;Residential[[#This Row],[ID Energy carrier]]</f>
        <v>FI500_10</v>
      </c>
      <c r="B129" s="64" t="str">
        <f>Residential[[#This Row],[ID Country]]&amp;"100_"&amp;Residential[[#This Row],[ID Energy carrier]]</f>
        <v>FI100_10</v>
      </c>
      <c r="C129" s="65">
        <v>1</v>
      </c>
      <c r="D129" s="65" t="s">
        <v>78</v>
      </c>
      <c r="E129" s="15" t="s">
        <v>30</v>
      </c>
      <c r="F129" s="15" t="s">
        <v>29</v>
      </c>
      <c r="G129" s="65" t="s">
        <v>118</v>
      </c>
      <c r="H129" s="65" t="s">
        <v>7</v>
      </c>
      <c r="I129" s="65">
        <v>2015</v>
      </c>
      <c r="J129" s="67">
        <v>10</v>
      </c>
      <c r="K129" s="68" t="s">
        <v>84</v>
      </c>
      <c r="L129" s="73"/>
      <c r="M129" s="69"/>
      <c r="N129" s="69"/>
      <c r="O129" s="69"/>
      <c r="P129" s="69"/>
      <c r="Q129" s="265"/>
      <c r="R129" s="265"/>
      <c r="S129" s="265"/>
      <c r="T129" s="72" t="s">
        <v>661</v>
      </c>
      <c r="U129" s="257">
        <v>0</v>
      </c>
      <c r="V129" s="257">
        <v>0</v>
      </c>
      <c r="W129" s="257">
        <v>0</v>
      </c>
      <c r="X129" s="257">
        <v>0</v>
      </c>
      <c r="Y129" s="289">
        <v>0</v>
      </c>
      <c r="Z129" s="257">
        <v>0.98939999999999995</v>
      </c>
      <c r="AA129" s="257">
        <v>0</v>
      </c>
      <c r="AB129" s="257">
        <v>0</v>
      </c>
      <c r="AC129" s="257">
        <v>0</v>
      </c>
      <c r="AD129" s="259" t="s">
        <v>140</v>
      </c>
      <c r="AE129" s="287">
        <v>0</v>
      </c>
      <c r="AF129" s="73"/>
      <c r="AG129" s="74"/>
    </row>
    <row r="130" spans="1:33">
      <c r="A130" s="64" t="str">
        <f>Residential[[#This Row],[ID Country]]&amp;"500_"&amp;Residential[[#This Row],[ID Energy carrier]]</f>
        <v>FI500_15</v>
      </c>
      <c r="B130" s="64" t="str">
        <f>Residential[[#This Row],[ID Country]]&amp;"100_"&amp;Residential[[#This Row],[ID Energy carrier]]</f>
        <v>FI100_15</v>
      </c>
      <c r="C130" s="65">
        <v>1</v>
      </c>
      <c r="D130" s="65" t="s">
        <v>78</v>
      </c>
      <c r="E130" s="15" t="s">
        <v>30</v>
      </c>
      <c r="F130" s="15" t="s">
        <v>29</v>
      </c>
      <c r="G130" s="65" t="s">
        <v>118</v>
      </c>
      <c r="H130" s="65" t="s">
        <v>7</v>
      </c>
      <c r="I130" s="65">
        <v>2015</v>
      </c>
      <c r="J130" s="67">
        <v>15</v>
      </c>
      <c r="K130" s="68" t="s">
        <v>88</v>
      </c>
      <c r="L130" s="73"/>
      <c r="M130" s="69"/>
      <c r="N130" s="69"/>
      <c r="O130" s="69"/>
      <c r="P130" s="69"/>
      <c r="Q130" s="265"/>
      <c r="R130" s="265"/>
      <c r="S130" s="265"/>
      <c r="T130" s="76" t="s">
        <v>145</v>
      </c>
      <c r="U130" s="257">
        <v>0</v>
      </c>
      <c r="V130" s="257">
        <v>0</v>
      </c>
      <c r="W130" s="257">
        <v>0</v>
      </c>
      <c r="X130" s="257">
        <v>0</v>
      </c>
      <c r="Y130" s="289">
        <v>0</v>
      </c>
      <c r="Z130" s="259" t="s">
        <v>140</v>
      </c>
      <c r="AA130" s="259" t="s">
        <v>140</v>
      </c>
      <c r="AB130" s="259" t="s">
        <v>140</v>
      </c>
      <c r="AC130" s="259" t="s">
        <v>140</v>
      </c>
      <c r="AD130" s="259" t="s">
        <v>140</v>
      </c>
      <c r="AE130" s="287">
        <v>0</v>
      </c>
      <c r="AF130" s="73"/>
      <c r="AG130" s="74"/>
    </row>
    <row r="131" spans="1:33">
      <c r="A131" s="64" t="str">
        <f>Residential[[#This Row],[ID Country]]&amp;"500_"&amp;Residential[[#This Row],[ID Energy carrier]]</f>
        <v>FI500_16</v>
      </c>
      <c r="B131" s="64" t="str">
        <f>Residential[[#This Row],[ID Country]]&amp;"100_"&amp;Residential[[#This Row],[ID Energy carrier]]</f>
        <v>FI100_16</v>
      </c>
      <c r="C131" s="65">
        <v>1</v>
      </c>
      <c r="D131" s="65" t="s">
        <v>78</v>
      </c>
      <c r="E131" s="15" t="s">
        <v>30</v>
      </c>
      <c r="F131" s="15" t="s">
        <v>29</v>
      </c>
      <c r="G131" s="65" t="s">
        <v>118</v>
      </c>
      <c r="H131" s="65" t="s">
        <v>7</v>
      </c>
      <c r="I131" s="65">
        <v>2015</v>
      </c>
      <c r="J131" s="67">
        <v>16</v>
      </c>
      <c r="K131" s="70" t="s">
        <v>89</v>
      </c>
      <c r="L131" s="73"/>
      <c r="M131" s="71"/>
      <c r="N131" s="71"/>
      <c r="O131" s="71"/>
      <c r="P131" s="71"/>
      <c r="Q131" s="266"/>
      <c r="R131" s="266"/>
      <c r="S131" s="266"/>
      <c r="T131" s="76" t="s">
        <v>145</v>
      </c>
      <c r="U131" s="257">
        <v>0</v>
      </c>
      <c r="V131" s="257">
        <v>0</v>
      </c>
      <c r="W131" s="257">
        <v>0</v>
      </c>
      <c r="X131" s="257">
        <v>0</v>
      </c>
      <c r="Y131" s="289">
        <v>0</v>
      </c>
      <c r="Z131" s="257">
        <v>0.80275460687615141</v>
      </c>
      <c r="AA131" s="257">
        <v>0</v>
      </c>
      <c r="AB131" s="257">
        <v>0</v>
      </c>
      <c r="AC131" s="257">
        <v>0</v>
      </c>
      <c r="AD131" s="259" t="s">
        <v>140</v>
      </c>
      <c r="AE131" s="287">
        <v>0</v>
      </c>
      <c r="AF131" s="73"/>
      <c r="AG131" s="74"/>
    </row>
    <row r="132" spans="1:33">
      <c r="A132" s="64" t="str">
        <f>Residential[[#This Row],[ID Country]]&amp;"500_"&amp;Residential[[#This Row],[ID Energy carrier]]</f>
        <v>FI500_3</v>
      </c>
      <c r="B132" s="64" t="str">
        <f>Residential[[#This Row],[ID Country]]&amp;"100_"&amp;Residential[[#This Row],[ID Energy carrier]]</f>
        <v>FI100_3</v>
      </c>
      <c r="C132" s="65">
        <v>1</v>
      </c>
      <c r="D132" s="65" t="s">
        <v>78</v>
      </c>
      <c r="E132" s="15" t="s">
        <v>30</v>
      </c>
      <c r="F132" s="15" t="s">
        <v>29</v>
      </c>
      <c r="G132" s="65" t="s">
        <v>118</v>
      </c>
      <c r="H132" s="65" t="s">
        <v>7</v>
      </c>
      <c r="I132" s="65">
        <v>2015</v>
      </c>
      <c r="J132" s="67">
        <v>3</v>
      </c>
      <c r="K132" s="68" t="s">
        <v>3</v>
      </c>
      <c r="L132" s="73"/>
      <c r="M132" s="69"/>
      <c r="N132" s="69"/>
      <c r="O132" s="69"/>
      <c r="P132" s="69"/>
      <c r="Q132" s="265"/>
      <c r="R132" s="265"/>
      <c r="S132" s="265"/>
      <c r="T132" s="267">
        <v>390.98640284755038</v>
      </c>
      <c r="U132" s="257">
        <v>4.6686962180143698</v>
      </c>
      <c r="V132" s="257">
        <v>0.50966439370838723</v>
      </c>
      <c r="W132" s="257">
        <v>4.1590318243059823</v>
      </c>
      <c r="X132" s="257">
        <v>0</v>
      </c>
      <c r="Y132" s="289">
        <v>0</v>
      </c>
      <c r="Z132" s="257">
        <v>0.79772732570637239</v>
      </c>
      <c r="AA132" s="257">
        <v>3.7243465485320582</v>
      </c>
      <c r="AB132" s="257">
        <v>0.40657321380075151</v>
      </c>
      <c r="AC132" s="257">
        <v>3.3177733347313065</v>
      </c>
      <c r="AD132" s="259" t="s">
        <v>140</v>
      </c>
      <c r="AE132" s="287">
        <v>0</v>
      </c>
      <c r="AF132" s="73"/>
      <c r="AG132" s="74"/>
    </row>
    <row r="133" spans="1:33">
      <c r="A133" s="64" t="str">
        <f>Residential[[#This Row],[ID Country]]&amp;"500_"&amp;Residential[[#This Row],[ID Energy carrier]]</f>
        <v>FI500_8</v>
      </c>
      <c r="B133" s="64" t="str">
        <f>Residential[[#This Row],[ID Country]]&amp;"100_"&amp;Residential[[#This Row],[ID Energy carrier]]</f>
        <v>FI100_8</v>
      </c>
      <c r="C133" s="65">
        <v>1</v>
      </c>
      <c r="D133" s="65" t="s">
        <v>78</v>
      </c>
      <c r="E133" s="15" t="s">
        <v>30</v>
      </c>
      <c r="F133" s="15" t="s">
        <v>29</v>
      </c>
      <c r="G133" s="65" t="s">
        <v>118</v>
      </c>
      <c r="H133" s="65" t="s">
        <v>7</v>
      </c>
      <c r="I133" s="65">
        <v>2015</v>
      </c>
      <c r="J133" s="67">
        <v>8</v>
      </c>
      <c r="K133" s="68" t="s">
        <v>105</v>
      </c>
      <c r="L133" s="73"/>
      <c r="M133" s="69"/>
      <c r="N133" s="69"/>
      <c r="O133" s="69"/>
      <c r="P133" s="69"/>
      <c r="Q133" s="265"/>
      <c r="R133" s="265"/>
      <c r="S133" s="265"/>
      <c r="T133" s="76" t="s">
        <v>145</v>
      </c>
      <c r="U133" s="257">
        <v>0</v>
      </c>
      <c r="V133" s="257">
        <v>0</v>
      </c>
      <c r="W133" s="257">
        <v>0</v>
      </c>
      <c r="X133" s="257">
        <v>0</v>
      </c>
      <c r="Y133" s="289">
        <v>0</v>
      </c>
      <c r="Z133" s="259" t="s">
        <v>140</v>
      </c>
      <c r="AA133" s="259" t="s">
        <v>140</v>
      </c>
      <c r="AB133" s="259" t="s">
        <v>140</v>
      </c>
      <c r="AC133" s="259" t="s">
        <v>140</v>
      </c>
      <c r="AD133" s="259" t="s">
        <v>140</v>
      </c>
      <c r="AE133" s="287">
        <v>0</v>
      </c>
      <c r="AF133" s="73"/>
      <c r="AG133" s="74"/>
    </row>
    <row r="134" spans="1:33">
      <c r="A134" s="64" t="str">
        <f>Residential[[#This Row],[ID Country]]&amp;"500_"&amp;Residential[[#This Row],[ID Energy carrier]]</f>
        <v>FI500_9</v>
      </c>
      <c r="B134" s="64" t="str">
        <f>Residential[[#This Row],[ID Country]]&amp;"100_"&amp;Residential[[#This Row],[ID Energy carrier]]</f>
        <v>FI100_9</v>
      </c>
      <c r="C134" s="65">
        <v>1</v>
      </c>
      <c r="D134" s="65" t="s">
        <v>78</v>
      </c>
      <c r="E134" s="15" t="s">
        <v>30</v>
      </c>
      <c r="F134" s="15" t="s">
        <v>29</v>
      </c>
      <c r="G134" s="65" t="s">
        <v>118</v>
      </c>
      <c r="H134" s="65" t="s">
        <v>7</v>
      </c>
      <c r="I134" s="65">
        <v>2015</v>
      </c>
      <c r="J134" s="67">
        <v>9</v>
      </c>
      <c r="K134" s="68" t="s">
        <v>106</v>
      </c>
      <c r="L134" s="73"/>
      <c r="M134" s="69"/>
      <c r="N134" s="69"/>
      <c r="O134" s="69"/>
      <c r="P134" s="69"/>
      <c r="Q134" s="265"/>
      <c r="R134" s="265"/>
      <c r="S134" s="265"/>
      <c r="T134" s="76" t="s">
        <v>145</v>
      </c>
      <c r="U134" s="257">
        <v>0</v>
      </c>
      <c r="V134" s="257">
        <v>0</v>
      </c>
      <c r="W134" s="257">
        <v>0</v>
      </c>
      <c r="X134" s="257">
        <v>0</v>
      </c>
      <c r="Y134" s="289">
        <v>0</v>
      </c>
      <c r="Z134" s="259" t="s">
        <v>140</v>
      </c>
      <c r="AA134" s="259" t="s">
        <v>140</v>
      </c>
      <c r="AB134" s="259" t="s">
        <v>140</v>
      </c>
      <c r="AC134" s="259" t="s">
        <v>140</v>
      </c>
      <c r="AD134" s="259" t="s">
        <v>140</v>
      </c>
      <c r="AE134" s="287">
        <v>0</v>
      </c>
      <c r="AF134" s="73"/>
      <c r="AG134" s="74"/>
    </row>
    <row r="135" spans="1:33">
      <c r="A135" s="64" t="str">
        <f>Residential[[#This Row],[ID Country]]&amp;"500_"&amp;Residential[[#This Row],[ID Energy carrier]]</f>
        <v>FI500_11</v>
      </c>
      <c r="B135" s="64" t="str">
        <f>Residential[[#This Row],[ID Country]]&amp;"100_"&amp;Residential[[#This Row],[ID Energy carrier]]</f>
        <v>FI100_11</v>
      </c>
      <c r="C135" s="65">
        <v>1</v>
      </c>
      <c r="D135" s="65" t="s">
        <v>78</v>
      </c>
      <c r="E135" s="15" t="s">
        <v>30</v>
      </c>
      <c r="F135" s="15" t="s">
        <v>29</v>
      </c>
      <c r="G135" s="65" t="s">
        <v>118</v>
      </c>
      <c r="H135" s="65" t="s">
        <v>7</v>
      </c>
      <c r="I135" s="65">
        <v>2015</v>
      </c>
      <c r="J135" s="67">
        <v>11</v>
      </c>
      <c r="K135" s="68" t="s">
        <v>109</v>
      </c>
      <c r="L135" s="73"/>
      <c r="M135" s="69"/>
      <c r="N135" s="69"/>
      <c r="O135" s="69"/>
      <c r="P135" s="69"/>
      <c r="Q135" s="265"/>
      <c r="R135" s="265"/>
      <c r="S135" s="265"/>
      <c r="T135" s="267">
        <v>237.82796110294655</v>
      </c>
      <c r="U135" s="257">
        <v>1.1243937830834119</v>
      </c>
      <c r="V135" s="257">
        <v>6.7471109994146142E-2</v>
      </c>
      <c r="W135" s="257">
        <v>1.0569226730892658</v>
      </c>
      <c r="X135" s="257">
        <v>0</v>
      </c>
      <c r="Y135" s="289">
        <v>0</v>
      </c>
      <c r="Z135" s="257">
        <v>2.6520000000000001</v>
      </c>
      <c r="AA135" s="257">
        <v>2.9818923127372083</v>
      </c>
      <c r="AB135" s="257">
        <v>0.17893338370447556</v>
      </c>
      <c r="AC135" s="257">
        <v>2.8029589290327328</v>
      </c>
      <c r="AD135" s="259" t="s">
        <v>140</v>
      </c>
      <c r="AE135" s="287">
        <v>0</v>
      </c>
      <c r="AF135" s="73"/>
      <c r="AG135" s="74"/>
    </row>
    <row r="136" spans="1:33">
      <c r="A136" s="64" t="str">
        <f>Residential[[#This Row],[ID Country]]&amp;"500_"&amp;Residential[[#This Row],[ID Energy carrier]]</f>
        <v>FI500_14</v>
      </c>
      <c r="B136" s="64" t="str">
        <f>Residential[[#This Row],[ID Country]]&amp;"100_"&amp;Residential[[#This Row],[ID Energy carrier]]</f>
        <v>FI100_14</v>
      </c>
      <c r="C136" s="65">
        <v>1</v>
      </c>
      <c r="D136" s="65" t="s">
        <v>78</v>
      </c>
      <c r="E136" s="15" t="s">
        <v>30</v>
      </c>
      <c r="F136" s="15" t="s">
        <v>29</v>
      </c>
      <c r="G136" s="65" t="s">
        <v>118</v>
      </c>
      <c r="H136" s="65" t="s">
        <v>7</v>
      </c>
      <c r="I136" s="65">
        <v>2015</v>
      </c>
      <c r="J136" s="67">
        <v>14</v>
      </c>
      <c r="K136" s="68" t="s">
        <v>144</v>
      </c>
      <c r="L136" s="73"/>
      <c r="M136" s="69"/>
      <c r="N136" s="69"/>
      <c r="O136" s="69"/>
      <c r="P136" s="69"/>
      <c r="Q136" s="265"/>
      <c r="R136" s="265"/>
      <c r="S136" s="265"/>
      <c r="T136" s="76" t="s">
        <v>145</v>
      </c>
      <c r="U136" s="257">
        <v>0</v>
      </c>
      <c r="V136" s="257">
        <v>0</v>
      </c>
      <c r="W136" s="257">
        <v>0</v>
      </c>
      <c r="X136" s="257">
        <v>0</v>
      </c>
      <c r="Y136" s="289">
        <v>0</v>
      </c>
      <c r="Z136" s="257">
        <v>3.468</v>
      </c>
      <c r="AA136" s="257">
        <v>0</v>
      </c>
      <c r="AB136" s="257">
        <v>0</v>
      </c>
      <c r="AC136" s="257">
        <v>0</v>
      </c>
      <c r="AD136" s="259" t="s">
        <v>140</v>
      </c>
      <c r="AE136" s="287">
        <v>0</v>
      </c>
      <c r="AF136" s="73"/>
      <c r="AG136" s="74"/>
    </row>
    <row r="137" spans="1:33">
      <c r="A137" s="64" t="str">
        <f>Residential[[#This Row],[ID Country]]&amp;"500_"&amp;Residential[[#This Row],[ID Energy carrier]]</f>
        <v>FI500_12</v>
      </c>
      <c r="B137" s="64" t="str">
        <f>Residential[[#This Row],[ID Country]]&amp;"100_"&amp;Residential[[#This Row],[ID Energy carrier]]</f>
        <v>FI100_12</v>
      </c>
      <c r="C137" s="65">
        <v>1</v>
      </c>
      <c r="D137" s="65" t="s">
        <v>78</v>
      </c>
      <c r="E137" s="15" t="s">
        <v>30</v>
      </c>
      <c r="F137" s="15" t="s">
        <v>29</v>
      </c>
      <c r="G137" s="65" t="s">
        <v>118</v>
      </c>
      <c r="H137" s="65" t="s">
        <v>7</v>
      </c>
      <c r="I137" s="65">
        <v>2015</v>
      </c>
      <c r="J137" s="67">
        <v>12</v>
      </c>
      <c r="K137" s="68" t="s">
        <v>147</v>
      </c>
      <c r="L137" s="73"/>
      <c r="M137" s="69"/>
      <c r="N137" s="69"/>
      <c r="O137" s="69"/>
      <c r="P137" s="69"/>
      <c r="Q137" s="265"/>
      <c r="R137" s="265"/>
      <c r="S137" s="265"/>
      <c r="T137" s="76" t="s">
        <v>145</v>
      </c>
      <c r="U137" s="257">
        <v>1.1243937830834119</v>
      </c>
      <c r="V137" s="257">
        <v>6.7471109994146142E-2</v>
      </c>
      <c r="W137" s="257">
        <v>1.0569226730892658</v>
      </c>
      <c r="X137" s="257">
        <v>0</v>
      </c>
      <c r="Y137" s="289">
        <v>0</v>
      </c>
      <c r="Z137" s="257">
        <v>2.6520000000000001</v>
      </c>
      <c r="AA137" s="257">
        <v>2.9818923127372083</v>
      </c>
      <c r="AB137" s="257">
        <v>0.17893338370447556</v>
      </c>
      <c r="AC137" s="257">
        <v>2.8029589290327328</v>
      </c>
      <c r="AD137" s="259" t="s">
        <v>140</v>
      </c>
      <c r="AE137" s="287">
        <v>0</v>
      </c>
      <c r="AF137" s="73"/>
      <c r="AG137" s="74"/>
    </row>
    <row r="138" spans="1:33">
      <c r="A138" s="64" t="str">
        <f>Residential[[#This Row],[ID Country]]&amp;"500_"&amp;Residential[[#This Row],[ID Energy carrier]]</f>
        <v>FI500_2</v>
      </c>
      <c r="B138" s="64" t="str">
        <f>Residential[[#This Row],[ID Country]]&amp;"100_"&amp;Residential[[#This Row],[ID Energy carrier]]</f>
        <v>FI100_2</v>
      </c>
      <c r="C138" s="65">
        <v>1</v>
      </c>
      <c r="D138" s="65" t="s">
        <v>78</v>
      </c>
      <c r="E138" s="15" t="s">
        <v>30</v>
      </c>
      <c r="F138" s="15" t="s">
        <v>29</v>
      </c>
      <c r="G138" s="65" t="s">
        <v>118</v>
      </c>
      <c r="H138" s="65" t="s">
        <v>7</v>
      </c>
      <c r="I138" s="65">
        <v>2015</v>
      </c>
      <c r="J138" s="67">
        <v>2</v>
      </c>
      <c r="K138" s="68" t="s">
        <v>2</v>
      </c>
      <c r="L138" s="73"/>
      <c r="M138" s="73"/>
      <c r="N138" s="73"/>
      <c r="O138" s="73"/>
      <c r="P138" s="73"/>
      <c r="Q138" s="73"/>
      <c r="R138" s="73"/>
      <c r="S138" s="73"/>
      <c r="T138" s="267">
        <v>0</v>
      </c>
      <c r="U138" s="257">
        <v>1.0294968967413541E-2</v>
      </c>
      <c r="V138" s="257">
        <v>0</v>
      </c>
      <c r="W138" s="257">
        <v>0</v>
      </c>
      <c r="X138" s="257">
        <v>1.0294968967413541E-2</v>
      </c>
      <c r="Y138" s="289">
        <v>0</v>
      </c>
      <c r="Z138" s="259" t="s">
        <v>140</v>
      </c>
      <c r="AA138" s="259" t="s">
        <v>140</v>
      </c>
      <c r="AB138" s="259" t="s">
        <v>140</v>
      </c>
      <c r="AC138" s="259" t="s">
        <v>140</v>
      </c>
      <c r="AD138" s="259" t="s">
        <v>140</v>
      </c>
      <c r="AE138" s="287">
        <v>0</v>
      </c>
      <c r="AF138" s="73"/>
      <c r="AG138" s="74"/>
    </row>
    <row r="139" spans="1:33">
      <c r="A139" s="64" t="str">
        <f>Residential[[#This Row],[ID Country]]&amp;"500_"&amp;Residential[[#This Row],[ID Energy carrier]]</f>
        <v>FI500_6</v>
      </c>
      <c r="B139" s="64" t="str">
        <f>Residential[[#This Row],[ID Country]]&amp;"100_"&amp;Residential[[#This Row],[ID Energy carrier]]</f>
        <v>FI100_6</v>
      </c>
      <c r="C139" s="65">
        <v>1</v>
      </c>
      <c r="D139" s="65" t="s">
        <v>78</v>
      </c>
      <c r="E139" s="15" t="s">
        <v>30</v>
      </c>
      <c r="F139" s="15" t="s">
        <v>29</v>
      </c>
      <c r="G139" s="65" t="s">
        <v>118</v>
      </c>
      <c r="H139" s="65" t="s">
        <v>7</v>
      </c>
      <c r="I139" s="65">
        <v>2015</v>
      </c>
      <c r="J139" s="67">
        <v>6</v>
      </c>
      <c r="K139" s="68" t="s">
        <v>6</v>
      </c>
      <c r="L139" s="73"/>
      <c r="M139" s="69"/>
      <c r="N139" s="69"/>
      <c r="O139" s="69"/>
      <c r="P139" s="69"/>
      <c r="Q139" s="265"/>
      <c r="R139" s="265"/>
      <c r="S139" s="265"/>
      <c r="T139" s="267">
        <v>475.39981994716442</v>
      </c>
      <c r="U139" s="257">
        <v>16.069390847662035</v>
      </c>
      <c r="V139" s="257">
        <v>1.0982145397624272</v>
      </c>
      <c r="W139" s="257">
        <v>14.340741428756033</v>
      </c>
      <c r="X139" s="257">
        <v>0.63043487914357432</v>
      </c>
      <c r="Y139" s="289">
        <v>4.410887131391995E-3</v>
      </c>
      <c r="Z139" s="257">
        <v>0.92557440430559523</v>
      </c>
      <c r="AA139" s="257">
        <v>14.289902473661787</v>
      </c>
      <c r="AB139" s="257">
        <v>1.0164792684403521</v>
      </c>
      <c r="AC139" s="257">
        <v>13.273423205221436</v>
      </c>
      <c r="AD139" s="259" t="s">
        <v>140</v>
      </c>
      <c r="AE139" s="287">
        <v>4.6553237760024908E-3</v>
      </c>
      <c r="AF139" s="73"/>
      <c r="AG139" s="74"/>
    </row>
    <row r="140" spans="1:33">
      <c r="A140" s="64" t="str">
        <f>Residential[[#This Row],[ID Country]]&amp;"500_"&amp;Residential[[#This Row],[ID Energy carrier]]</f>
        <v>FI500_7</v>
      </c>
      <c r="B140" s="64" t="str">
        <f>Residential[[#This Row],[ID Country]]&amp;"100_"&amp;Residential[[#This Row],[ID Energy carrier]]</f>
        <v>FI100_7</v>
      </c>
      <c r="C140" s="65">
        <v>1</v>
      </c>
      <c r="D140" s="65" t="s">
        <v>78</v>
      </c>
      <c r="E140" s="15" t="s">
        <v>30</v>
      </c>
      <c r="F140" s="15" t="s">
        <v>29</v>
      </c>
      <c r="G140" s="65" t="s">
        <v>118</v>
      </c>
      <c r="H140" s="65" t="s">
        <v>7</v>
      </c>
      <c r="I140" s="65">
        <v>2015</v>
      </c>
      <c r="J140" s="67">
        <v>7</v>
      </c>
      <c r="K140" s="68" t="s">
        <v>12</v>
      </c>
      <c r="L140" s="73"/>
      <c r="M140" s="69"/>
      <c r="N140" s="69"/>
      <c r="O140" s="69"/>
      <c r="P140" s="69"/>
      <c r="Q140" s="265"/>
      <c r="R140" s="265"/>
      <c r="S140" s="265"/>
      <c r="T140" s="267">
        <v>1174.3561702449319</v>
      </c>
      <c r="U140" s="257">
        <v>17.176332145021235</v>
      </c>
      <c r="V140" s="257">
        <v>1.750230436707084</v>
      </c>
      <c r="W140" s="257">
        <v>15.42610170831415</v>
      </c>
      <c r="X140" s="257">
        <v>0</v>
      </c>
      <c r="Y140" s="289">
        <v>0</v>
      </c>
      <c r="Z140" s="257">
        <v>0.89834390653065255</v>
      </c>
      <c r="AA140" s="257">
        <v>15.430253319026397</v>
      </c>
      <c r="AB140" s="257">
        <v>1.572308847840292</v>
      </c>
      <c r="AC140" s="257">
        <v>13.857944471186105</v>
      </c>
      <c r="AD140" s="259" t="s">
        <v>140</v>
      </c>
      <c r="AE140" s="287">
        <v>0</v>
      </c>
      <c r="AF140" s="73"/>
      <c r="AG140" s="74"/>
    </row>
    <row r="141" spans="1:33">
      <c r="A141" s="64" t="str">
        <f>Residential[[#This Row],[ID Country]]&amp;"500_"&amp;Residential[[#This Row],[ID Energy carrier]]</f>
        <v>FI500_5</v>
      </c>
      <c r="B141" s="64" t="str">
        <f>Residential[[#This Row],[ID Country]]&amp;"100_"&amp;Residential[[#This Row],[ID Energy carrier]]</f>
        <v>FI100_5</v>
      </c>
      <c r="C141" s="65">
        <v>1</v>
      </c>
      <c r="D141" s="65" t="s">
        <v>78</v>
      </c>
      <c r="E141" s="15" t="s">
        <v>30</v>
      </c>
      <c r="F141" s="15" t="s">
        <v>29</v>
      </c>
      <c r="G141" s="65" t="s">
        <v>118</v>
      </c>
      <c r="H141" s="65" t="s">
        <v>7</v>
      </c>
      <c r="I141" s="65">
        <v>2015</v>
      </c>
      <c r="J141" s="67">
        <v>5</v>
      </c>
      <c r="K141" s="68" t="s">
        <v>5</v>
      </c>
      <c r="L141" s="73"/>
      <c r="M141" s="69"/>
      <c r="N141" s="69"/>
      <c r="O141" s="69"/>
      <c r="P141" s="69"/>
      <c r="Q141" s="265"/>
      <c r="R141" s="265"/>
      <c r="S141" s="265"/>
      <c r="T141" s="267">
        <v>2.8045694774165844</v>
      </c>
      <c r="U141" s="257">
        <v>4.2473130900794076E-2</v>
      </c>
      <c r="V141" s="257">
        <v>1.685344397601856E-3</v>
      </c>
      <c r="W141" s="257">
        <v>4.0787786503192223E-2</v>
      </c>
      <c r="X141" s="257">
        <v>0</v>
      </c>
      <c r="Y141" s="289">
        <v>0</v>
      </c>
      <c r="Z141" s="257">
        <v>0.61398644476123987</v>
      </c>
      <c r="AA141" s="257">
        <v>2.6077926639657315E-2</v>
      </c>
      <c r="AB141" s="257">
        <v>1.0347786148818372E-3</v>
      </c>
      <c r="AC141" s="257">
        <v>2.5043148024775478E-2</v>
      </c>
      <c r="AD141" s="259" t="s">
        <v>140</v>
      </c>
      <c r="AE141" s="287">
        <v>0</v>
      </c>
      <c r="AF141" s="73"/>
      <c r="AG141" s="74"/>
    </row>
    <row r="142" spans="1:33">
      <c r="A142" s="64" t="str">
        <f>Residential[[#This Row],[ID Country]]&amp;"500_"&amp;Residential[[#This Row],[ID Energy carrier]]</f>
        <v>FI500_4</v>
      </c>
      <c r="B142" s="64" t="str">
        <f>Residential[[#This Row],[ID Country]]&amp;"100_"&amp;Residential[[#This Row],[ID Energy carrier]]</f>
        <v>FI100_4</v>
      </c>
      <c r="C142" s="65">
        <v>1</v>
      </c>
      <c r="D142" s="65" t="s">
        <v>78</v>
      </c>
      <c r="E142" s="15" t="s">
        <v>30</v>
      </c>
      <c r="F142" s="15" t="s">
        <v>29</v>
      </c>
      <c r="G142" s="65" t="s">
        <v>118</v>
      </c>
      <c r="H142" s="65" t="s">
        <v>7</v>
      </c>
      <c r="I142" s="65">
        <v>2015</v>
      </c>
      <c r="J142" s="67">
        <v>4</v>
      </c>
      <c r="K142" s="68" t="s">
        <v>4</v>
      </c>
      <c r="L142" s="73"/>
      <c r="M142" s="69"/>
      <c r="N142" s="69"/>
      <c r="O142" s="69"/>
      <c r="P142" s="69"/>
      <c r="Q142" s="265"/>
      <c r="R142" s="265"/>
      <c r="S142" s="265"/>
      <c r="T142" s="267">
        <v>341.12507637999033</v>
      </c>
      <c r="U142" s="257">
        <v>13.683006489480389</v>
      </c>
      <c r="V142" s="257">
        <v>0.38913141492976616</v>
      </c>
      <c r="W142" s="257">
        <v>11.67381421270002</v>
      </c>
      <c r="X142" s="257">
        <v>1.6200608618506034</v>
      </c>
      <c r="Y142" s="289">
        <v>0</v>
      </c>
      <c r="Z142" s="257">
        <v>0.56218865778458516</v>
      </c>
      <c r="AA142" s="257">
        <v>6.7816512113256193</v>
      </c>
      <c r="AB142" s="257">
        <v>0.21876526786118175</v>
      </c>
      <c r="AC142" s="257">
        <v>6.5628859434644378</v>
      </c>
      <c r="AD142" s="259" t="s">
        <v>140</v>
      </c>
      <c r="AE142" s="287">
        <v>0</v>
      </c>
      <c r="AF142" s="73"/>
      <c r="AG142" s="74"/>
    </row>
    <row r="143" spans="1:33">
      <c r="A143" s="64" t="str">
        <f>Residential[[#This Row],[ID Country]]&amp;"500_"&amp;Residential[[#This Row],[ID Energy carrier]]</f>
        <v>FR500_1</v>
      </c>
      <c r="B143" s="64" t="str">
        <f>Residential[[#This Row],[ID Country]]&amp;"100_"&amp;Residential[[#This Row],[ID Energy carrier]]</f>
        <v>FR100_1</v>
      </c>
      <c r="C143" s="65">
        <v>1</v>
      </c>
      <c r="D143" s="65" t="s">
        <v>78</v>
      </c>
      <c r="E143" s="15" t="s">
        <v>32</v>
      </c>
      <c r="F143" s="15" t="s">
        <v>31</v>
      </c>
      <c r="G143" s="65" t="s">
        <v>118</v>
      </c>
      <c r="H143" s="65" t="s">
        <v>7</v>
      </c>
      <c r="I143" s="65">
        <v>2015</v>
      </c>
      <c r="J143" s="67">
        <v>1</v>
      </c>
      <c r="K143" s="68" t="s">
        <v>8</v>
      </c>
      <c r="L143" s="73">
        <v>28920.400000000001</v>
      </c>
      <c r="M143" s="69">
        <v>16598.81054747829</v>
      </c>
      <c r="N143" s="69">
        <v>12321.589452521714</v>
      </c>
      <c r="O143" s="73">
        <v>111.962</v>
      </c>
      <c r="P143" s="73">
        <v>65.543000000000006</v>
      </c>
      <c r="Q143" s="69">
        <v>2666029.9640033953</v>
      </c>
      <c r="R143" s="69">
        <v>1858436.0265167644</v>
      </c>
      <c r="S143" s="69">
        <v>807593.93748663075</v>
      </c>
      <c r="T143" s="75">
        <v>28920.400000000001</v>
      </c>
      <c r="U143" s="257">
        <v>384.28174757978434</v>
      </c>
      <c r="V143" s="257">
        <v>31.407485321671135</v>
      </c>
      <c r="W143" s="257">
        <v>324.96037474212415</v>
      </c>
      <c r="X143" s="257">
        <v>27.91388751598906</v>
      </c>
      <c r="Y143" s="289">
        <v>1.2046073588450528</v>
      </c>
      <c r="Z143" s="258" t="s">
        <v>145</v>
      </c>
      <c r="AA143" s="257">
        <v>306.50847695613407</v>
      </c>
      <c r="AB143" s="257">
        <v>29.474587584648056</v>
      </c>
      <c r="AC143" s="257">
        <v>277.033889371486</v>
      </c>
      <c r="AD143" s="259" t="s">
        <v>140</v>
      </c>
      <c r="AE143" s="287">
        <v>2.809666838105052</v>
      </c>
      <c r="AF143" s="73">
        <v>12322.369678973848</v>
      </c>
      <c r="AG143" s="74">
        <v>133.66986300808935</v>
      </c>
    </row>
    <row r="144" spans="1:33">
      <c r="A144" s="64" t="str">
        <f>Residential[[#This Row],[ID Country]]&amp;"500_"&amp;Residential[[#This Row],[ID Energy carrier]]</f>
        <v>FR500_10</v>
      </c>
      <c r="B144" s="64" t="str">
        <f>Residential[[#This Row],[ID Country]]&amp;"100_"&amp;Residential[[#This Row],[ID Energy carrier]]</f>
        <v>FR100_10</v>
      </c>
      <c r="C144" s="65">
        <v>1</v>
      </c>
      <c r="D144" s="65" t="s">
        <v>78</v>
      </c>
      <c r="E144" s="15" t="s">
        <v>32</v>
      </c>
      <c r="F144" s="15" t="s">
        <v>31</v>
      </c>
      <c r="G144" s="65" t="s">
        <v>118</v>
      </c>
      <c r="H144" s="65" t="s">
        <v>7</v>
      </c>
      <c r="I144" s="65">
        <v>2015</v>
      </c>
      <c r="J144" s="67">
        <v>10</v>
      </c>
      <c r="K144" s="68" t="s">
        <v>84</v>
      </c>
      <c r="L144" s="73"/>
      <c r="M144" s="69"/>
      <c r="N144" s="69"/>
      <c r="O144" s="69"/>
      <c r="P144" s="69"/>
      <c r="Q144" s="265"/>
      <c r="R144" s="265"/>
      <c r="S144" s="265"/>
      <c r="T144" s="72" t="s">
        <v>661</v>
      </c>
      <c r="U144" s="257">
        <v>1.0789882965048665</v>
      </c>
      <c r="V144" s="257">
        <v>0.38367017986104596</v>
      </c>
      <c r="W144" s="257">
        <v>0.69531811664382048</v>
      </c>
      <c r="X144" s="257">
        <v>0</v>
      </c>
      <c r="Y144" s="289">
        <v>0</v>
      </c>
      <c r="Z144" s="257">
        <v>0.98939999999999995</v>
      </c>
      <c r="AA144" s="257">
        <v>1.0675510205619148</v>
      </c>
      <c r="AB144" s="257">
        <v>0.37960327595451887</v>
      </c>
      <c r="AC144" s="257">
        <v>0.68794774460739594</v>
      </c>
      <c r="AD144" s="259" t="s">
        <v>140</v>
      </c>
      <c r="AE144" s="287">
        <v>0</v>
      </c>
      <c r="AF144" s="73"/>
      <c r="AG144" s="74"/>
    </row>
    <row r="145" spans="1:33">
      <c r="A145" s="64" t="str">
        <f>Residential[[#This Row],[ID Country]]&amp;"500_"&amp;Residential[[#This Row],[ID Energy carrier]]</f>
        <v>FR500_15</v>
      </c>
      <c r="B145" s="64" t="str">
        <f>Residential[[#This Row],[ID Country]]&amp;"100_"&amp;Residential[[#This Row],[ID Energy carrier]]</f>
        <v>FR100_15</v>
      </c>
      <c r="C145" s="65">
        <v>1</v>
      </c>
      <c r="D145" s="65" t="s">
        <v>78</v>
      </c>
      <c r="E145" s="15" t="s">
        <v>32</v>
      </c>
      <c r="F145" s="15" t="s">
        <v>31</v>
      </c>
      <c r="G145" s="65" t="s">
        <v>118</v>
      </c>
      <c r="H145" s="65" t="s">
        <v>7</v>
      </c>
      <c r="I145" s="65">
        <v>2015</v>
      </c>
      <c r="J145" s="67">
        <v>15</v>
      </c>
      <c r="K145" s="68" t="s">
        <v>88</v>
      </c>
      <c r="L145" s="73"/>
      <c r="M145" s="69"/>
      <c r="N145" s="69"/>
      <c r="O145" s="69"/>
      <c r="P145" s="69"/>
      <c r="Q145" s="265"/>
      <c r="R145" s="265"/>
      <c r="S145" s="265"/>
      <c r="T145" s="76" t="s">
        <v>145</v>
      </c>
      <c r="U145" s="257">
        <v>0</v>
      </c>
      <c r="V145" s="257">
        <v>0</v>
      </c>
      <c r="W145" s="257">
        <v>0</v>
      </c>
      <c r="X145" s="257">
        <v>0</v>
      </c>
      <c r="Y145" s="289">
        <v>0</v>
      </c>
      <c r="Z145" s="259" t="s">
        <v>140</v>
      </c>
      <c r="AA145" s="259" t="s">
        <v>140</v>
      </c>
      <c r="AB145" s="259" t="s">
        <v>140</v>
      </c>
      <c r="AC145" s="259" t="s">
        <v>140</v>
      </c>
      <c r="AD145" s="259" t="s">
        <v>140</v>
      </c>
      <c r="AE145" s="287">
        <v>0</v>
      </c>
      <c r="AF145" s="73"/>
      <c r="AG145" s="74"/>
    </row>
    <row r="146" spans="1:33">
      <c r="A146" s="64" t="str">
        <f>Residential[[#This Row],[ID Country]]&amp;"500_"&amp;Residential[[#This Row],[ID Energy carrier]]</f>
        <v>FR500_16</v>
      </c>
      <c r="B146" s="64" t="str">
        <f>Residential[[#This Row],[ID Country]]&amp;"100_"&amp;Residential[[#This Row],[ID Energy carrier]]</f>
        <v>FR100_16</v>
      </c>
      <c r="C146" s="65">
        <v>1</v>
      </c>
      <c r="D146" s="65" t="s">
        <v>78</v>
      </c>
      <c r="E146" s="15" t="s">
        <v>32</v>
      </c>
      <c r="F146" s="15" t="s">
        <v>31</v>
      </c>
      <c r="G146" s="65" t="s">
        <v>118</v>
      </c>
      <c r="H146" s="65" t="s">
        <v>7</v>
      </c>
      <c r="I146" s="65">
        <v>2015</v>
      </c>
      <c r="J146" s="67">
        <v>16</v>
      </c>
      <c r="K146" s="70" t="s">
        <v>89</v>
      </c>
      <c r="L146" s="73"/>
      <c r="M146" s="71"/>
      <c r="N146" s="71"/>
      <c r="O146" s="71"/>
      <c r="P146" s="71"/>
      <c r="Q146" s="266"/>
      <c r="R146" s="266"/>
      <c r="S146" s="266"/>
      <c r="T146" s="267">
        <v>429.80409995954381</v>
      </c>
      <c r="U146" s="257">
        <v>0</v>
      </c>
      <c r="V146" s="257">
        <v>0</v>
      </c>
      <c r="W146" s="257">
        <v>0</v>
      </c>
      <c r="X146" s="257">
        <v>0</v>
      </c>
      <c r="Y146" s="289">
        <v>0</v>
      </c>
      <c r="Z146" s="257">
        <v>0.8821495716974409</v>
      </c>
      <c r="AA146" s="257">
        <v>0</v>
      </c>
      <c r="AB146" s="257">
        <v>0</v>
      </c>
      <c r="AC146" s="257">
        <v>0</v>
      </c>
      <c r="AD146" s="259" t="s">
        <v>140</v>
      </c>
      <c r="AE146" s="287">
        <v>0</v>
      </c>
      <c r="AF146" s="73"/>
      <c r="AG146" s="74"/>
    </row>
    <row r="147" spans="1:33">
      <c r="A147" s="64" t="str">
        <f>Residential[[#This Row],[ID Country]]&amp;"500_"&amp;Residential[[#This Row],[ID Energy carrier]]</f>
        <v>FR500_3</v>
      </c>
      <c r="B147" s="64" t="str">
        <f>Residential[[#This Row],[ID Country]]&amp;"100_"&amp;Residential[[#This Row],[ID Energy carrier]]</f>
        <v>FR100_3</v>
      </c>
      <c r="C147" s="65">
        <v>1</v>
      </c>
      <c r="D147" s="65" t="s">
        <v>78</v>
      </c>
      <c r="E147" s="15" t="s">
        <v>32</v>
      </c>
      <c r="F147" s="15" t="s">
        <v>31</v>
      </c>
      <c r="G147" s="65" t="s">
        <v>118</v>
      </c>
      <c r="H147" s="65" t="s">
        <v>7</v>
      </c>
      <c r="I147" s="65">
        <v>2015</v>
      </c>
      <c r="J147" s="67">
        <v>3</v>
      </c>
      <c r="K147" s="68" t="s">
        <v>3</v>
      </c>
      <c r="L147" s="73"/>
      <c r="M147" s="69"/>
      <c r="N147" s="69"/>
      <c r="O147" s="69"/>
      <c r="P147" s="69"/>
      <c r="Q147" s="265"/>
      <c r="R147" s="265"/>
      <c r="S147" s="265"/>
      <c r="T147" s="267">
        <v>4221.5698632432823</v>
      </c>
      <c r="U147" s="257">
        <v>70.535860094355954</v>
      </c>
      <c r="V147" s="257">
        <v>3.8354594212455959</v>
      </c>
      <c r="W147" s="257">
        <v>61.430141617010307</v>
      </c>
      <c r="X147" s="257">
        <v>5.2702590561000413</v>
      </c>
      <c r="Y147" s="289">
        <v>0</v>
      </c>
      <c r="Z147" s="257">
        <v>0.8628810914595495</v>
      </c>
      <c r="AA147" s="257">
        <v>56.316453058653764</v>
      </c>
      <c r="AB147" s="257">
        <v>3.3095454116532119</v>
      </c>
      <c r="AC147" s="257">
        <v>53.006907647000553</v>
      </c>
      <c r="AD147" s="259" t="s">
        <v>140</v>
      </c>
      <c r="AE147" s="287">
        <v>0</v>
      </c>
      <c r="AF147" s="73"/>
      <c r="AG147" s="74"/>
    </row>
    <row r="148" spans="1:33">
      <c r="A148" s="64" t="str">
        <f>Residential[[#This Row],[ID Country]]&amp;"500_"&amp;Residential[[#This Row],[ID Energy carrier]]</f>
        <v>FR500_8</v>
      </c>
      <c r="B148" s="64" t="str">
        <f>Residential[[#This Row],[ID Country]]&amp;"100_"&amp;Residential[[#This Row],[ID Energy carrier]]</f>
        <v>FR100_8</v>
      </c>
      <c r="C148" s="65">
        <v>1</v>
      </c>
      <c r="D148" s="65" t="s">
        <v>78</v>
      </c>
      <c r="E148" s="15" t="s">
        <v>32</v>
      </c>
      <c r="F148" s="15" t="s">
        <v>31</v>
      </c>
      <c r="G148" s="65" t="s">
        <v>118</v>
      </c>
      <c r="H148" s="65" t="s">
        <v>7</v>
      </c>
      <c r="I148" s="65">
        <v>2015</v>
      </c>
      <c r="J148" s="67">
        <v>8</v>
      </c>
      <c r="K148" s="68" t="s">
        <v>105</v>
      </c>
      <c r="L148" s="73"/>
      <c r="M148" s="69"/>
      <c r="N148" s="69"/>
      <c r="O148" s="69"/>
      <c r="P148" s="69"/>
      <c r="Q148" s="265"/>
      <c r="R148" s="265"/>
      <c r="S148" s="265"/>
      <c r="T148" s="76" t="s">
        <v>145</v>
      </c>
      <c r="U148" s="257">
        <v>0</v>
      </c>
      <c r="V148" s="257">
        <v>0</v>
      </c>
      <c r="W148" s="257">
        <v>0</v>
      </c>
      <c r="X148" s="257">
        <v>0</v>
      </c>
      <c r="Y148" s="289">
        <v>0</v>
      </c>
      <c r="Z148" s="259" t="s">
        <v>140</v>
      </c>
      <c r="AA148" s="259" t="s">
        <v>140</v>
      </c>
      <c r="AB148" s="259" t="s">
        <v>140</v>
      </c>
      <c r="AC148" s="259" t="s">
        <v>140</v>
      </c>
      <c r="AD148" s="259" t="s">
        <v>140</v>
      </c>
      <c r="AE148" s="287">
        <v>0</v>
      </c>
      <c r="AF148" s="73"/>
      <c r="AG148" s="74"/>
    </row>
    <row r="149" spans="1:33">
      <c r="A149" s="64" t="str">
        <f>Residential[[#This Row],[ID Country]]&amp;"500_"&amp;Residential[[#This Row],[ID Energy carrier]]</f>
        <v>FR500_9</v>
      </c>
      <c r="B149" s="64" t="str">
        <f>Residential[[#This Row],[ID Country]]&amp;"100_"&amp;Residential[[#This Row],[ID Energy carrier]]</f>
        <v>FR100_9</v>
      </c>
      <c r="C149" s="65">
        <v>1</v>
      </c>
      <c r="D149" s="65" t="s">
        <v>78</v>
      </c>
      <c r="E149" s="15" t="s">
        <v>32</v>
      </c>
      <c r="F149" s="15" t="s">
        <v>31</v>
      </c>
      <c r="G149" s="65" t="s">
        <v>118</v>
      </c>
      <c r="H149" s="65" t="s">
        <v>7</v>
      </c>
      <c r="I149" s="65">
        <v>2015</v>
      </c>
      <c r="J149" s="67">
        <v>9</v>
      </c>
      <c r="K149" s="68" t="s">
        <v>106</v>
      </c>
      <c r="L149" s="73"/>
      <c r="M149" s="69"/>
      <c r="N149" s="69"/>
      <c r="O149" s="69"/>
      <c r="P149" s="69"/>
      <c r="Q149" s="265"/>
      <c r="R149" s="265"/>
      <c r="S149" s="265"/>
      <c r="T149" s="76" t="s">
        <v>145</v>
      </c>
      <c r="U149" s="257">
        <v>0</v>
      </c>
      <c r="V149" s="257">
        <v>0</v>
      </c>
      <c r="W149" s="257">
        <v>0</v>
      </c>
      <c r="X149" s="257">
        <v>0</v>
      </c>
      <c r="Y149" s="289">
        <v>0</v>
      </c>
      <c r="Z149" s="259" t="s">
        <v>140</v>
      </c>
      <c r="AA149" s="259" t="s">
        <v>140</v>
      </c>
      <c r="AB149" s="259" t="s">
        <v>140</v>
      </c>
      <c r="AC149" s="259" t="s">
        <v>140</v>
      </c>
      <c r="AD149" s="259" t="s">
        <v>140</v>
      </c>
      <c r="AE149" s="287">
        <v>0</v>
      </c>
      <c r="AF149" s="73"/>
      <c r="AG149" s="74"/>
    </row>
    <row r="150" spans="1:33">
      <c r="A150" s="64" t="str">
        <f>Residential[[#This Row],[ID Country]]&amp;"500_"&amp;Residential[[#This Row],[ID Energy carrier]]</f>
        <v>FR500_11</v>
      </c>
      <c r="B150" s="64" t="str">
        <f>Residential[[#This Row],[ID Country]]&amp;"100_"&amp;Residential[[#This Row],[ID Energy carrier]]</f>
        <v>FR100_11</v>
      </c>
      <c r="C150" s="65">
        <v>1</v>
      </c>
      <c r="D150" s="65" t="s">
        <v>78</v>
      </c>
      <c r="E150" s="15" t="s">
        <v>32</v>
      </c>
      <c r="F150" s="15" t="s">
        <v>31</v>
      </c>
      <c r="G150" s="65" t="s">
        <v>118</v>
      </c>
      <c r="H150" s="65" t="s">
        <v>7</v>
      </c>
      <c r="I150" s="65">
        <v>2015</v>
      </c>
      <c r="J150" s="67">
        <v>11</v>
      </c>
      <c r="K150" s="68" t="s">
        <v>109</v>
      </c>
      <c r="L150" s="73"/>
      <c r="M150" s="69"/>
      <c r="N150" s="69"/>
      <c r="O150" s="69"/>
      <c r="P150" s="69"/>
      <c r="Q150" s="265"/>
      <c r="R150" s="265"/>
      <c r="S150" s="265"/>
      <c r="T150" s="267">
        <v>808.94904778073601</v>
      </c>
      <c r="U150" s="257">
        <v>5.9818232164509242</v>
      </c>
      <c r="V150" s="257">
        <v>0.66347016256936331</v>
      </c>
      <c r="W150" s="257">
        <v>5.3183530538815607</v>
      </c>
      <c r="X150" s="257">
        <v>0</v>
      </c>
      <c r="Y150" s="289">
        <v>0</v>
      </c>
      <c r="Z150" s="257">
        <v>2.6520000000000001</v>
      </c>
      <c r="AA150" s="257">
        <v>15.863795170027851</v>
      </c>
      <c r="AB150" s="257">
        <v>1.7595228711339517</v>
      </c>
      <c r="AC150" s="257">
        <v>14.1042722988939</v>
      </c>
      <c r="AD150" s="259" t="s">
        <v>140</v>
      </c>
      <c r="AE150" s="287">
        <v>0</v>
      </c>
      <c r="AF150" s="73"/>
      <c r="AG150" s="74"/>
    </row>
    <row r="151" spans="1:33">
      <c r="A151" s="64" t="str">
        <f>Residential[[#This Row],[ID Country]]&amp;"500_"&amp;Residential[[#This Row],[ID Energy carrier]]</f>
        <v>FR500_14</v>
      </c>
      <c r="B151" s="64" t="str">
        <f>Residential[[#This Row],[ID Country]]&amp;"100_"&amp;Residential[[#This Row],[ID Energy carrier]]</f>
        <v>FR100_14</v>
      </c>
      <c r="C151" s="65">
        <v>1</v>
      </c>
      <c r="D151" s="65" t="s">
        <v>78</v>
      </c>
      <c r="E151" s="15" t="s">
        <v>32</v>
      </c>
      <c r="F151" s="15" t="s">
        <v>31</v>
      </c>
      <c r="G151" s="65" t="s">
        <v>118</v>
      </c>
      <c r="H151" s="65" t="s">
        <v>7</v>
      </c>
      <c r="I151" s="65">
        <v>2015</v>
      </c>
      <c r="J151" s="67">
        <v>14</v>
      </c>
      <c r="K151" s="68" t="s">
        <v>144</v>
      </c>
      <c r="L151" s="73"/>
      <c r="M151" s="69"/>
      <c r="N151" s="69"/>
      <c r="O151" s="69"/>
      <c r="P151" s="69"/>
      <c r="Q151" s="265"/>
      <c r="R151" s="265"/>
      <c r="S151" s="265"/>
      <c r="T151" s="76" t="s">
        <v>145</v>
      </c>
      <c r="U151" s="257">
        <v>0</v>
      </c>
      <c r="V151" s="257">
        <v>0</v>
      </c>
      <c r="W151" s="257">
        <v>0</v>
      </c>
      <c r="X151" s="257">
        <v>0</v>
      </c>
      <c r="Y151" s="289">
        <v>0</v>
      </c>
      <c r="Z151" s="257">
        <v>3.468</v>
      </c>
      <c r="AA151" s="257">
        <v>0</v>
      </c>
      <c r="AB151" s="257">
        <v>0</v>
      </c>
      <c r="AC151" s="257">
        <v>0</v>
      </c>
      <c r="AD151" s="259" t="s">
        <v>140</v>
      </c>
      <c r="AE151" s="287">
        <v>0</v>
      </c>
      <c r="AF151" s="73"/>
      <c r="AG151" s="74"/>
    </row>
    <row r="152" spans="1:33">
      <c r="A152" s="64" t="str">
        <f>Residential[[#This Row],[ID Country]]&amp;"500_"&amp;Residential[[#This Row],[ID Energy carrier]]</f>
        <v>FR500_12</v>
      </c>
      <c r="B152" s="64" t="str">
        <f>Residential[[#This Row],[ID Country]]&amp;"100_"&amp;Residential[[#This Row],[ID Energy carrier]]</f>
        <v>FR100_12</v>
      </c>
      <c r="C152" s="65">
        <v>1</v>
      </c>
      <c r="D152" s="65" t="s">
        <v>78</v>
      </c>
      <c r="E152" s="15" t="s">
        <v>32</v>
      </c>
      <c r="F152" s="15" t="s">
        <v>31</v>
      </c>
      <c r="G152" s="65" t="s">
        <v>118</v>
      </c>
      <c r="H152" s="65" t="s">
        <v>7</v>
      </c>
      <c r="I152" s="65">
        <v>2015</v>
      </c>
      <c r="J152" s="67">
        <v>12</v>
      </c>
      <c r="K152" s="68" t="s">
        <v>147</v>
      </c>
      <c r="L152" s="73"/>
      <c r="M152" s="69"/>
      <c r="N152" s="69"/>
      <c r="O152" s="69"/>
      <c r="P152" s="69"/>
      <c r="Q152" s="265"/>
      <c r="R152" s="265"/>
      <c r="S152" s="265"/>
      <c r="T152" s="76" t="s">
        <v>145</v>
      </c>
      <c r="U152" s="257">
        <v>5.9818232164509242</v>
      </c>
      <c r="V152" s="257">
        <v>0.66347016256936331</v>
      </c>
      <c r="W152" s="257">
        <v>5.3183530538815607</v>
      </c>
      <c r="X152" s="257">
        <v>0</v>
      </c>
      <c r="Y152" s="289">
        <v>0</v>
      </c>
      <c r="Z152" s="257">
        <v>2.6520000000000001</v>
      </c>
      <c r="AA152" s="257">
        <v>15.863795170027851</v>
      </c>
      <c r="AB152" s="257">
        <v>1.7595228711339517</v>
      </c>
      <c r="AC152" s="257">
        <v>14.1042722988939</v>
      </c>
      <c r="AD152" s="259" t="s">
        <v>140</v>
      </c>
      <c r="AE152" s="287">
        <v>0</v>
      </c>
      <c r="AF152" s="73"/>
      <c r="AG152" s="74"/>
    </row>
    <row r="153" spans="1:33">
      <c r="A153" s="64" t="str">
        <f>Residential[[#This Row],[ID Country]]&amp;"500_"&amp;Residential[[#This Row],[ID Energy carrier]]</f>
        <v>FR500_2</v>
      </c>
      <c r="B153" s="64" t="str">
        <f>Residential[[#This Row],[ID Country]]&amp;"100_"&amp;Residential[[#This Row],[ID Energy carrier]]</f>
        <v>FR100_2</v>
      </c>
      <c r="C153" s="65">
        <v>1</v>
      </c>
      <c r="D153" s="65" t="s">
        <v>78</v>
      </c>
      <c r="E153" s="15" t="s">
        <v>32</v>
      </c>
      <c r="F153" s="15" t="s">
        <v>31</v>
      </c>
      <c r="G153" s="65" t="s">
        <v>118</v>
      </c>
      <c r="H153" s="65" t="s">
        <v>7</v>
      </c>
      <c r="I153" s="65">
        <v>2015</v>
      </c>
      <c r="J153" s="67">
        <v>2</v>
      </c>
      <c r="K153" s="68" t="s">
        <v>2</v>
      </c>
      <c r="L153" s="73"/>
      <c r="M153" s="73"/>
      <c r="N153" s="73"/>
      <c r="O153" s="73"/>
      <c r="P153" s="73"/>
      <c r="Q153" s="73"/>
      <c r="R153" s="73"/>
      <c r="S153" s="73"/>
      <c r="T153" s="267">
        <v>10627.605010065545</v>
      </c>
      <c r="U153" s="257">
        <v>143.48165005282772</v>
      </c>
      <c r="V153" s="257">
        <v>11.202721450828527</v>
      </c>
      <c r="W153" s="257">
        <v>122.07517886949583</v>
      </c>
      <c r="X153" s="257">
        <v>10.203749732503354</v>
      </c>
      <c r="Y153" s="289">
        <v>0</v>
      </c>
      <c r="Z153" s="257">
        <v>0.89251488157156622</v>
      </c>
      <c r="AA153" s="257">
        <v>118.95250942050131</v>
      </c>
      <c r="AB153" s="257">
        <v>9.9985956089654682</v>
      </c>
      <c r="AC153" s="257">
        <v>108.95391381153584</v>
      </c>
      <c r="AD153" s="259" t="s">
        <v>140</v>
      </c>
      <c r="AE153" s="287">
        <v>0</v>
      </c>
      <c r="AF153" s="73"/>
      <c r="AG153" s="74"/>
    </row>
    <row r="154" spans="1:33">
      <c r="A154" s="64" t="str">
        <f>Residential[[#This Row],[ID Country]]&amp;"500_"&amp;Residential[[#This Row],[ID Energy carrier]]</f>
        <v>FR500_6</v>
      </c>
      <c r="B154" s="64" t="str">
        <f>Residential[[#This Row],[ID Country]]&amp;"100_"&amp;Residential[[#This Row],[ID Energy carrier]]</f>
        <v>FR100_6</v>
      </c>
      <c r="C154" s="65">
        <v>1</v>
      </c>
      <c r="D154" s="65" t="s">
        <v>78</v>
      </c>
      <c r="E154" s="15" t="s">
        <v>32</v>
      </c>
      <c r="F154" s="15" t="s">
        <v>31</v>
      </c>
      <c r="G154" s="65" t="s">
        <v>118</v>
      </c>
      <c r="H154" s="65" t="s">
        <v>7</v>
      </c>
      <c r="I154" s="65">
        <v>2015</v>
      </c>
      <c r="J154" s="67">
        <v>6</v>
      </c>
      <c r="K154" s="68" t="s">
        <v>6</v>
      </c>
      <c r="L154" s="73"/>
      <c r="M154" s="69"/>
      <c r="N154" s="69"/>
      <c r="O154" s="69"/>
      <c r="P154" s="69"/>
      <c r="Q154" s="265"/>
      <c r="R154" s="265"/>
      <c r="S154" s="265"/>
      <c r="T154" s="267">
        <v>9461.7881122712406</v>
      </c>
      <c r="U154" s="257">
        <v>73.623671393623709</v>
      </c>
      <c r="V154" s="257">
        <v>12.651731422057058</v>
      </c>
      <c r="W154" s="257">
        <v>48.532061244180994</v>
      </c>
      <c r="X154" s="257">
        <v>12.439878727385665</v>
      </c>
      <c r="Y154" s="289">
        <v>1.2046073588450528</v>
      </c>
      <c r="Z154" s="257">
        <v>0.93681234679816805</v>
      </c>
      <c r="AA154" s="257">
        <v>57.317732393671015</v>
      </c>
      <c r="AB154" s="257">
        <v>11.852298204557394</v>
      </c>
      <c r="AC154" s="257">
        <v>45.465434189113623</v>
      </c>
      <c r="AD154" s="259" t="s">
        <v>140</v>
      </c>
      <c r="AE154" s="287">
        <v>2.809666838105052</v>
      </c>
      <c r="AF154" s="73"/>
      <c r="AG154" s="74"/>
    </row>
    <row r="155" spans="1:33">
      <c r="A155" s="64" t="str">
        <f>Residential[[#This Row],[ID Country]]&amp;"500_"&amp;Residential[[#This Row],[ID Energy carrier]]</f>
        <v>FR500_7</v>
      </c>
      <c r="B155" s="64" t="str">
        <f>Residential[[#This Row],[ID Country]]&amp;"100_"&amp;Residential[[#This Row],[ID Energy carrier]]</f>
        <v>FR100_7</v>
      </c>
      <c r="C155" s="65">
        <v>1</v>
      </c>
      <c r="D155" s="65" t="s">
        <v>78</v>
      </c>
      <c r="E155" s="15" t="s">
        <v>32</v>
      </c>
      <c r="F155" s="15" t="s">
        <v>31</v>
      </c>
      <c r="G155" s="65" t="s">
        <v>118</v>
      </c>
      <c r="H155" s="65" t="s">
        <v>7</v>
      </c>
      <c r="I155" s="65">
        <v>2015</v>
      </c>
      <c r="J155" s="67">
        <v>7</v>
      </c>
      <c r="K155" s="68" t="s">
        <v>12</v>
      </c>
      <c r="L155" s="73"/>
      <c r="M155" s="69"/>
      <c r="N155" s="69"/>
      <c r="O155" s="69"/>
      <c r="P155" s="69"/>
      <c r="Q155" s="265"/>
      <c r="R155" s="265"/>
      <c r="S155" s="265"/>
      <c r="T155" s="267">
        <v>2000.5260972955909</v>
      </c>
      <c r="U155" s="257">
        <v>12.94795656293023</v>
      </c>
      <c r="V155" s="257">
        <v>1.9157505766090506</v>
      </c>
      <c r="W155" s="257">
        <v>11.032205986321179</v>
      </c>
      <c r="X155" s="257">
        <v>0</v>
      </c>
      <c r="Y155" s="289">
        <v>0</v>
      </c>
      <c r="Z155" s="257">
        <v>0.9029426868339907</v>
      </c>
      <c r="AA155" s="257">
        <v>11.691262687942025</v>
      </c>
      <c r="AB155" s="257">
        <v>1.7298129729471432</v>
      </c>
      <c r="AC155" s="257">
        <v>9.9614497149948811</v>
      </c>
      <c r="AD155" s="259" t="s">
        <v>140</v>
      </c>
      <c r="AE155" s="287">
        <v>0</v>
      </c>
      <c r="AF155" s="73"/>
      <c r="AG155" s="74"/>
    </row>
    <row r="156" spans="1:33">
      <c r="A156" s="64" t="str">
        <f>Residential[[#This Row],[ID Country]]&amp;"500_"&amp;Residential[[#This Row],[ID Energy carrier]]</f>
        <v>FR500_5</v>
      </c>
      <c r="B156" s="64" t="str">
        <f>Residential[[#This Row],[ID Country]]&amp;"100_"&amp;Residential[[#This Row],[ID Energy carrier]]</f>
        <v>FR100_5</v>
      </c>
      <c r="C156" s="65">
        <v>1</v>
      </c>
      <c r="D156" s="65" t="s">
        <v>78</v>
      </c>
      <c r="E156" s="15" t="s">
        <v>32</v>
      </c>
      <c r="F156" s="15" t="s">
        <v>31</v>
      </c>
      <c r="G156" s="65" t="s">
        <v>118</v>
      </c>
      <c r="H156" s="65" t="s">
        <v>7</v>
      </c>
      <c r="I156" s="65">
        <v>2015</v>
      </c>
      <c r="J156" s="67">
        <v>5</v>
      </c>
      <c r="K156" s="68" t="s">
        <v>5</v>
      </c>
      <c r="L156" s="73"/>
      <c r="M156" s="69"/>
      <c r="N156" s="69"/>
      <c r="O156" s="69"/>
      <c r="P156" s="69"/>
      <c r="Q156" s="265"/>
      <c r="R156" s="265"/>
      <c r="S156" s="265"/>
      <c r="T156" s="267">
        <v>87.99758371462498</v>
      </c>
      <c r="U156" s="257">
        <v>1.8059153271980914</v>
      </c>
      <c r="V156" s="257">
        <v>3.6337430437309901E-2</v>
      </c>
      <c r="W156" s="257">
        <v>1.7695778967607816</v>
      </c>
      <c r="X156" s="257">
        <v>0</v>
      </c>
      <c r="Y156" s="289">
        <v>0</v>
      </c>
      <c r="Z156" s="257">
        <v>0.543538385347205</v>
      </c>
      <c r="AA156" s="257">
        <v>0.98158430101902017</v>
      </c>
      <c r="AB156" s="257">
        <v>1.9750788267561804E-2</v>
      </c>
      <c r="AC156" s="257">
        <v>0.96183351275145834</v>
      </c>
      <c r="AD156" s="259" t="s">
        <v>140</v>
      </c>
      <c r="AE156" s="287">
        <v>0</v>
      </c>
      <c r="AF156" s="73"/>
      <c r="AG156" s="74"/>
    </row>
    <row r="157" spans="1:33">
      <c r="A157" s="64" t="str">
        <f>Residential[[#This Row],[ID Country]]&amp;"500_"&amp;Residential[[#This Row],[ID Energy carrier]]</f>
        <v>FR500_4</v>
      </c>
      <c r="B157" s="64" t="str">
        <f>Residential[[#This Row],[ID Country]]&amp;"100_"&amp;Residential[[#This Row],[ID Energy carrier]]</f>
        <v>FR100_4</v>
      </c>
      <c r="C157" s="65">
        <v>1</v>
      </c>
      <c r="D157" s="65" t="s">
        <v>78</v>
      </c>
      <c r="E157" s="15" t="s">
        <v>32</v>
      </c>
      <c r="F157" s="15" t="s">
        <v>31</v>
      </c>
      <c r="G157" s="65" t="s">
        <v>118</v>
      </c>
      <c r="H157" s="65" t="s">
        <v>7</v>
      </c>
      <c r="I157" s="65">
        <v>2015</v>
      </c>
      <c r="J157" s="67">
        <v>4</v>
      </c>
      <c r="K157" s="68" t="s">
        <v>4</v>
      </c>
      <c r="L157" s="73"/>
      <c r="M157" s="69"/>
      <c r="N157" s="69"/>
      <c r="O157" s="69"/>
      <c r="P157" s="69"/>
      <c r="Q157" s="265"/>
      <c r="R157" s="265"/>
      <c r="S157" s="265"/>
      <c r="T157" s="267">
        <v>1282.1601856694374</v>
      </c>
      <c r="U157" s="257">
        <v>74.825882635892839</v>
      </c>
      <c r="V157" s="257">
        <v>0.71834467806318214</v>
      </c>
      <c r="W157" s="257">
        <v>74.107537957829663</v>
      </c>
      <c r="X157" s="257">
        <v>0</v>
      </c>
      <c r="Y157" s="289">
        <v>0</v>
      </c>
      <c r="Z157" s="257">
        <v>0.59227619297735767</v>
      </c>
      <c r="AA157" s="257">
        <v>44.317588903757184</v>
      </c>
      <c r="AB157" s="257">
        <v>0.42545845116880715</v>
      </c>
      <c r="AC157" s="257">
        <v>43.892130452588376</v>
      </c>
      <c r="AD157" s="259" t="s">
        <v>140</v>
      </c>
      <c r="AE157" s="287">
        <v>0</v>
      </c>
      <c r="AF157" s="73"/>
      <c r="AG157" s="74"/>
    </row>
    <row r="158" spans="1:33">
      <c r="A158" s="64" t="str">
        <f>Residential[[#This Row],[ID Country]]&amp;"500_"&amp;Residential[[#This Row],[ID Energy carrier]]</f>
        <v>DE500_1</v>
      </c>
      <c r="B158" s="64" t="str">
        <f>Residential[[#This Row],[ID Country]]&amp;"100_"&amp;Residential[[#This Row],[ID Energy carrier]]</f>
        <v>DE100_1</v>
      </c>
      <c r="C158" s="65">
        <v>1</v>
      </c>
      <c r="D158" s="65" t="s">
        <v>78</v>
      </c>
      <c r="E158" s="65" t="s">
        <v>34</v>
      </c>
      <c r="F158" s="65" t="s">
        <v>33</v>
      </c>
      <c r="G158" s="65" t="s">
        <v>118</v>
      </c>
      <c r="H158" s="65" t="s">
        <v>7</v>
      </c>
      <c r="I158" s="65">
        <v>2015</v>
      </c>
      <c r="J158" s="67">
        <v>1</v>
      </c>
      <c r="K158" s="68" t="s">
        <v>8</v>
      </c>
      <c r="L158" s="73">
        <v>40257.800000000003</v>
      </c>
      <c r="M158" s="69">
        <v>18371.21704531557</v>
      </c>
      <c r="N158" s="69">
        <v>21886.582954684432</v>
      </c>
      <c r="O158" s="73">
        <v>109.05047033333334</v>
      </c>
      <c r="P158" s="73">
        <v>67.332153233333329</v>
      </c>
      <c r="Q158" s="69">
        <v>3477060.616646287</v>
      </c>
      <c r="R158" s="69">
        <v>2003389.8593874134</v>
      </c>
      <c r="S158" s="69">
        <v>1473670.7572588734</v>
      </c>
      <c r="T158" s="75">
        <v>40257.799999999996</v>
      </c>
      <c r="U158" s="257">
        <v>580.46997768134634</v>
      </c>
      <c r="V158" s="257">
        <v>106.51968358967584</v>
      </c>
      <c r="W158" s="257">
        <v>449.43156675986694</v>
      </c>
      <c r="X158" s="257">
        <v>24.518727331803593</v>
      </c>
      <c r="Y158" s="289">
        <v>0.12241127218262277</v>
      </c>
      <c r="Z158" s="258" t="s">
        <v>145</v>
      </c>
      <c r="AA158" s="257">
        <v>443.78848271755686</v>
      </c>
      <c r="AB158" s="257">
        <v>88.204622934383622</v>
      </c>
      <c r="AC158" s="257">
        <v>355.58385978317324</v>
      </c>
      <c r="AD158" s="259" t="s">
        <v>140</v>
      </c>
      <c r="AE158" s="287">
        <v>0.16525809874731145</v>
      </c>
      <c r="AF158" s="73">
        <v>13809.777244398419</v>
      </c>
      <c r="AG158" s="74">
        <v>159.89115855155029</v>
      </c>
    </row>
    <row r="159" spans="1:33">
      <c r="A159" s="64" t="str">
        <f>Residential[[#This Row],[ID Country]]&amp;"500_"&amp;Residential[[#This Row],[ID Energy carrier]]</f>
        <v>DE500_10</v>
      </c>
      <c r="B159" s="64" t="str">
        <f>Residential[[#This Row],[ID Country]]&amp;"100_"&amp;Residential[[#This Row],[ID Energy carrier]]</f>
        <v>DE100_10</v>
      </c>
      <c r="C159" s="65">
        <v>1</v>
      </c>
      <c r="D159" s="65" t="s">
        <v>78</v>
      </c>
      <c r="E159" s="65" t="s">
        <v>34</v>
      </c>
      <c r="F159" s="65" t="s">
        <v>33</v>
      </c>
      <c r="G159" s="65" t="s">
        <v>118</v>
      </c>
      <c r="H159" s="65" t="s">
        <v>7</v>
      </c>
      <c r="I159" s="65">
        <v>2015</v>
      </c>
      <c r="J159" s="67">
        <v>10</v>
      </c>
      <c r="K159" s="68" t="s">
        <v>84</v>
      </c>
      <c r="L159" s="73"/>
      <c r="M159" s="69"/>
      <c r="N159" s="69"/>
      <c r="O159" s="69"/>
      <c r="P159" s="69"/>
      <c r="Q159" s="265"/>
      <c r="R159" s="265"/>
      <c r="S159" s="265"/>
      <c r="T159" s="72" t="s">
        <v>661</v>
      </c>
      <c r="U159" s="257">
        <v>7.4823815762681454</v>
      </c>
      <c r="V159" s="257">
        <v>7.2647482668166488</v>
      </c>
      <c r="W159" s="257">
        <v>0.21763330945149703</v>
      </c>
      <c r="X159" s="257">
        <v>0</v>
      </c>
      <c r="Y159" s="289">
        <v>0</v>
      </c>
      <c r="Z159" s="257">
        <v>0.98939999999999995</v>
      </c>
      <c r="AA159" s="257">
        <v>7.4030683315597026</v>
      </c>
      <c r="AB159" s="257">
        <v>7.1877419351883916</v>
      </c>
      <c r="AC159" s="257">
        <v>0.21532639637131115</v>
      </c>
      <c r="AD159" s="259" t="s">
        <v>140</v>
      </c>
      <c r="AE159" s="287">
        <v>0</v>
      </c>
      <c r="AF159" s="73"/>
      <c r="AG159" s="74"/>
    </row>
    <row r="160" spans="1:33">
      <c r="A160" s="64" t="str">
        <f>Residential[[#This Row],[ID Country]]&amp;"500_"&amp;Residential[[#This Row],[ID Energy carrier]]</f>
        <v>DE500_15</v>
      </c>
      <c r="B160" s="64" t="str">
        <f>Residential[[#This Row],[ID Country]]&amp;"100_"&amp;Residential[[#This Row],[ID Energy carrier]]</f>
        <v>DE100_15</v>
      </c>
      <c r="C160" s="65">
        <v>1</v>
      </c>
      <c r="D160" s="65" t="s">
        <v>78</v>
      </c>
      <c r="E160" s="65" t="s">
        <v>34</v>
      </c>
      <c r="F160" s="65" t="s">
        <v>33</v>
      </c>
      <c r="G160" s="65" t="s">
        <v>118</v>
      </c>
      <c r="H160" s="65" t="s">
        <v>7</v>
      </c>
      <c r="I160" s="65">
        <v>2015</v>
      </c>
      <c r="J160" s="67">
        <v>15</v>
      </c>
      <c r="K160" s="68" t="s">
        <v>88</v>
      </c>
      <c r="L160" s="73"/>
      <c r="M160" s="69"/>
      <c r="N160" s="69"/>
      <c r="O160" s="69"/>
      <c r="P160" s="69"/>
      <c r="Q160" s="265"/>
      <c r="R160" s="265"/>
      <c r="S160" s="265"/>
      <c r="T160" s="76" t="s">
        <v>145</v>
      </c>
      <c r="U160" s="257">
        <v>0</v>
      </c>
      <c r="V160" s="257">
        <v>0</v>
      </c>
      <c r="W160" s="257">
        <v>0</v>
      </c>
      <c r="X160" s="257">
        <v>0</v>
      </c>
      <c r="Y160" s="289">
        <v>0</v>
      </c>
      <c r="Z160" s="259" t="s">
        <v>140</v>
      </c>
      <c r="AA160" s="259" t="s">
        <v>140</v>
      </c>
      <c r="AB160" s="259" t="s">
        <v>140</v>
      </c>
      <c r="AC160" s="259" t="s">
        <v>140</v>
      </c>
      <c r="AD160" s="259" t="s">
        <v>140</v>
      </c>
      <c r="AE160" s="287">
        <v>0</v>
      </c>
      <c r="AF160" s="73"/>
      <c r="AG160" s="74"/>
    </row>
    <row r="161" spans="1:33">
      <c r="A161" s="64" t="str">
        <f>Residential[[#This Row],[ID Country]]&amp;"500_"&amp;Residential[[#This Row],[ID Energy carrier]]</f>
        <v>DE500_16</v>
      </c>
      <c r="B161" s="64" t="str">
        <f>Residential[[#This Row],[ID Country]]&amp;"100_"&amp;Residential[[#This Row],[ID Energy carrier]]</f>
        <v>DE100_16</v>
      </c>
      <c r="C161" s="65">
        <v>1</v>
      </c>
      <c r="D161" s="65" t="s">
        <v>78</v>
      </c>
      <c r="E161" s="65" t="s">
        <v>34</v>
      </c>
      <c r="F161" s="65" t="s">
        <v>33</v>
      </c>
      <c r="G161" s="65" t="s">
        <v>118</v>
      </c>
      <c r="H161" s="65" t="s">
        <v>7</v>
      </c>
      <c r="I161" s="65">
        <v>2015</v>
      </c>
      <c r="J161" s="67">
        <v>16</v>
      </c>
      <c r="K161" s="70" t="s">
        <v>89</v>
      </c>
      <c r="L161" s="73"/>
      <c r="M161" s="71"/>
      <c r="N161" s="71"/>
      <c r="O161" s="71"/>
      <c r="P161" s="71"/>
      <c r="Q161" s="266"/>
      <c r="R161" s="266"/>
      <c r="S161" s="266"/>
      <c r="T161" s="76" t="s">
        <v>145</v>
      </c>
      <c r="U161" s="257">
        <v>0</v>
      </c>
      <c r="V161" s="257">
        <v>0</v>
      </c>
      <c r="W161" s="257">
        <v>0</v>
      </c>
      <c r="X161" s="257">
        <v>0</v>
      </c>
      <c r="Y161" s="289">
        <v>0</v>
      </c>
      <c r="Z161" s="257">
        <v>0.78385254655033931</v>
      </c>
      <c r="AA161" s="257">
        <v>0</v>
      </c>
      <c r="AB161" s="257">
        <v>0</v>
      </c>
      <c r="AC161" s="257">
        <v>0</v>
      </c>
      <c r="AD161" s="259" t="s">
        <v>140</v>
      </c>
      <c r="AE161" s="287">
        <v>0</v>
      </c>
      <c r="AF161" s="73"/>
      <c r="AG161" s="74"/>
    </row>
    <row r="162" spans="1:33">
      <c r="A162" s="64" t="str">
        <f>Residential[[#This Row],[ID Country]]&amp;"500_"&amp;Residential[[#This Row],[ID Energy carrier]]</f>
        <v>DE500_3</v>
      </c>
      <c r="B162" s="64" t="str">
        <f>Residential[[#This Row],[ID Country]]&amp;"100_"&amp;Residential[[#This Row],[ID Energy carrier]]</f>
        <v>DE100_3</v>
      </c>
      <c r="C162" s="65">
        <v>1</v>
      </c>
      <c r="D162" s="65" t="s">
        <v>78</v>
      </c>
      <c r="E162" s="65" t="s">
        <v>34</v>
      </c>
      <c r="F162" s="65" t="s">
        <v>33</v>
      </c>
      <c r="G162" s="65" t="s">
        <v>118</v>
      </c>
      <c r="H162" s="65" t="s">
        <v>7</v>
      </c>
      <c r="I162" s="65">
        <v>2015</v>
      </c>
      <c r="J162" s="67">
        <v>3</v>
      </c>
      <c r="K162" s="68" t="s">
        <v>3</v>
      </c>
      <c r="L162" s="73"/>
      <c r="M162" s="69"/>
      <c r="N162" s="69"/>
      <c r="O162" s="69"/>
      <c r="P162" s="69"/>
      <c r="Q162" s="265"/>
      <c r="R162" s="265"/>
      <c r="S162" s="265"/>
      <c r="T162" s="267">
        <v>7902.958055149169</v>
      </c>
      <c r="U162" s="257">
        <v>153.13084310901326</v>
      </c>
      <c r="V162" s="257">
        <v>27.221339585706637</v>
      </c>
      <c r="W162" s="257">
        <v>125.88360236224196</v>
      </c>
      <c r="X162" s="257">
        <v>2.5901161064666552E-2</v>
      </c>
      <c r="Y162" s="289">
        <v>0</v>
      </c>
      <c r="Z162" s="257">
        <v>0.77216291973790929</v>
      </c>
      <c r="AA162" s="257">
        <v>118.22195900083109</v>
      </c>
      <c r="AB162" s="257">
        <v>21.019309053676366</v>
      </c>
      <c r="AC162" s="257">
        <v>97.202649947154725</v>
      </c>
      <c r="AD162" s="259" t="s">
        <v>140</v>
      </c>
      <c r="AE162" s="287">
        <v>0</v>
      </c>
      <c r="AF162" s="73"/>
      <c r="AG162" s="74"/>
    </row>
    <row r="163" spans="1:33">
      <c r="A163" s="64" t="str">
        <f>Residential[[#This Row],[ID Country]]&amp;"500_"&amp;Residential[[#This Row],[ID Energy carrier]]</f>
        <v>DE500_8</v>
      </c>
      <c r="B163" s="64" t="str">
        <f>Residential[[#This Row],[ID Country]]&amp;"100_"&amp;Residential[[#This Row],[ID Energy carrier]]</f>
        <v>DE100_8</v>
      </c>
      <c r="C163" s="65">
        <v>1</v>
      </c>
      <c r="D163" s="65" t="s">
        <v>78</v>
      </c>
      <c r="E163" s="65" t="s">
        <v>34</v>
      </c>
      <c r="F163" s="65" t="s">
        <v>33</v>
      </c>
      <c r="G163" s="65" t="s">
        <v>118</v>
      </c>
      <c r="H163" s="65" t="s">
        <v>7</v>
      </c>
      <c r="I163" s="65">
        <v>2015</v>
      </c>
      <c r="J163" s="67">
        <v>8</v>
      </c>
      <c r="K163" s="68" t="s">
        <v>105</v>
      </c>
      <c r="L163" s="73"/>
      <c r="M163" s="69"/>
      <c r="N163" s="69"/>
      <c r="O163" s="69"/>
      <c r="P163" s="69"/>
      <c r="Q163" s="265"/>
      <c r="R163" s="265"/>
      <c r="S163" s="265"/>
      <c r="T163" s="76" t="s">
        <v>145</v>
      </c>
      <c r="U163" s="257">
        <v>0</v>
      </c>
      <c r="V163" s="257">
        <v>0</v>
      </c>
      <c r="W163" s="257">
        <v>0</v>
      </c>
      <c r="X163" s="257">
        <v>0</v>
      </c>
      <c r="Y163" s="289">
        <v>0</v>
      </c>
      <c r="Z163" s="259" t="s">
        <v>140</v>
      </c>
      <c r="AA163" s="259" t="s">
        <v>140</v>
      </c>
      <c r="AB163" s="259" t="s">
        <v>140</v>
      </c>
      <c r="AC163" s="259" t="s">
        <v>140</v>
      </c>
      <c r="AD163" s="259" t="s">
        <v>140</v>
      </c>
      <c r="AE163" s="287">
        <v>0</v>
      </c>
      <c r="AF163" s="73"/>
      <c r="AG163" s="74"/>
    </row>
    <row r="164" spans="1:33">
      <c r="A164" s="64" t="str">
        <f>Residential[[#This Row],[ID Country]]&amp;"500_"&amp;Residential[[#This Row],[ID Energy carrier]]</f>
        <v>DE500_9</v>
      </c>
      <c r="B164" s="64" t="str">
        <f>Residential[[#This Row],[ID Country]]&amp;"100_"&amp;Residential[[#This Row],[ID Energy carrier]]</f>
        <v>DE100_9</v>
      </c>
      <c r="C164" s="65">
        <v>1</v>
      </c>
      <c r="D164" s="65" t="s">
        <v>78</v>
      </c>
      <c r="E164" s="65" t="s">
        <v>34</v>
      </c>
      <c r="F164" s="65" t="s">
        <v>33</v>
      </c>
      <c r="G164" s="65" t="s">
        <v>118</v>
      </c>
      <c r="H164" s="65" t="s">
        <v>7</v>
      </c>
      <c r="I164" s="65">
        <v>2015</v>
      </c>
      <c r="J164" s="67">
        <v>9</v>
      </c>
      <c r="K164" s="68" t="s">
        <v>106</v>
      </c>
      <c r="L164" s="73"/>
      <c r="M164" s="69"/>
      <c r="N164" s="69"/>
      <c r="O164" s="69"/>
      <c r="P164" s="69"/>
      <c r="Q164" s="265"/>
      <c r="R164" s="265"/>
      <c r="S164" s="265"/>
      <c r="T164" s="76" t="s">
        <v>145</v>
      </c>
      <c r="U164" s="257">
        <v>0</v>
      </c>
      <c r="V164" s="257">
        <v>0</v>
      </c>
      <c r="W164" s="257">
        <v>0</v>
      </c>
      <c r="X164" s="257">
        <v>0</v>
      </c>
      <c r="Y164" s="289">
        <v>0</v>
      </c>
      <c r="Z164" s="259" t="s">
        <v>140</v>
      </c>
      <c r="AA164" s="259" t="s">
        <v>140</v>
      </c>
      <c r="AB164" s="259" t="s">
        <v>140</v>
      </c>
      <c r="AC164" s="259" t="s">
        <v>140</v>
      </c>
      <c r="AD164" s="259" t="s">
        <v>140</v>
      </c>
      <c r="AE164" s="287">
        <v>0</v>
      </c>
      <c r="AF164" s="73"/>
      <c r="AG164" s="74"/>
    </row>
    <row r="165" spans="1:33">
      <c r="A165" s="64" t="str">
        <f>Residential[[#This Row],[ID Country]]&amp;"500_"&amp;Residential[[#This Row],[ID Energy carrier]]</f>
        <v>DE500_11</v>
      </c>
      <c r="B165" s="64" t="str">
        <f>Residential[[#This Row],[ID Country]]&amp;"100_"&amp;Residential[[#This Row],[ID Energy carrier]]</f>
        <v>DE100_11</v>
      </c>
      <c r="C165" s="65">
        <v>1</v>
      </c>
      <c r="D165" s="65" t="s">
        <v>78</v>
      </c>
      <c r="E165" s="65" t="s">
        <v>34</v>
      </c>
      <c r="F165" s="65" t="s">
        <v>33</v>
      </c>
      <c r="G165" s="65" t="s">
        <v>118</v>
      </c>
      <c r="H165" s="65" t="s">
        <v>7</v>
      </c>
      <c r="I165" s="65">
        <v>2015</v>
      </c>
      <c r="J165" s="67">
        <v>11</v>
      </c>
      <c r="K165" s="68" t="s">
        <v>109</v>
      </c>
      <c r="L165" s="73"/>
      <c r="M165" s="69"/>
      <c r="N165" s="69"/>
      <c r="O165" s="69"/>
      <c r="P165" s="69"/>
      <c r="Q165" s="265"/>
      <c r="R165" s="265"/>
      <c r="S165" s="265"/>
      <c r="T165" s="267">
        <v>408.30266253442539</v>
      </c>
      <c r="U165" s="257">
        <v>2.8026282418753352</v>
      </c>
      <c r="V165" s="257">
        <v>0.63245211681530167</v>
      </c>
      <c r="W165" s="257">
        <v>2.1701761250600335</v>
      </c>
      <c r="X165" s="257">
        <v>0</v>
      </c>
      <c r="Y165" s="289">
        <v>0</v>
      </c>
      <c r="Z165" s="257">
        <v>2.6520000000000001</v>
      </c>
      <c r="AA165" s="257">
        <v>7.4325700974533895</v>
      </c>
      <c r="AB165" s="257">
        <v>1.67726301379418</v>
      </c>
      <c r="AC165" s="257">
        <v>5.7553070836592095</v>
      </c>
      <c r="AD165" s="259" t="s">
        <v>140</v>
      </c>
      <c r="AE165" s="287">
        <v>0</v>
      </c>
      <c r="AF165" s="73"/>
      <c r="AG165" s="74"/>
    </row>
    <row r="166" spans="1:33">
      <c r="A166" s="64" t="str">
        <f>Residential[[#This Row],[ID Country]]&amp;"500_"&amp;Residential[[#This Row],[ID Energy carrier]]</f>
        <v>DE500_14</v>
      </c>
      <c r="B166" s="64" t="str">
        <f>Residential[[#This Row],[ID Country]]&amp;"100_"&amp;Residential[[#This Row],[ID Energy carrier]]</f>
        <v>DE100_14</v>
      </c>
      <c r="C166" s="65">
        <v>1</v>
      </c>
      <c r="D166" s="65" t="s">
        <v>78</v>
      </c>
      <c r="E166" s="65" t="s">
        <v>34</v>
      </c>
      <c r="F166" s="65" t="s">
        <v>33</v>
      </c>
      <c r="G166" s="65" t="s">
        <v>118</v>
      </c>
      <c r="H166" s="65" t="s">
        <v>7</v>
      </c>
      <c r="I166" s="65">
        <v>2015</v>
      </c>
      <c r="J166" s="67">
        <v>14</v>
      </c>
      <c r="K166" s="68" t="s">
        <v>144</v>
      </c>
      <c r="L166" s="73"/>
      <c r="M166" s="69"/>
      <c r="N166" s="69"/>
      <c r="O166" s="69"/>
      <c r="P166" s="69"/>
      <c r="Q166" s="265"/>
      <c r="R166" s="265"/>
      <c r="S166" s="265"/>
      <c r="T166" s="76" t="s">
        <v>145</v>
      </c>
      <c r="U166" s="257">
        <v>0</v>
      </c>
      <c r="V166" s="257">
        <v>0</v>
      </c>
      <c r="W166" s="257">
        <v>0</v>
      </c>
      <c r="X166" s="257">
        <v>0</v>
      </c>
      <c r="Y166" s="289">
        <v>0</v>
      </c>
      <c r="Z166" s="257">
        <v>3.468</v>
      </c>
      <c r="AA166" s="257">
        <v>0</v>
      </c>
      <c r="AB166" s="257">
        <v>0</v>
      </c>
      <c r="AC166" s="257">
        <v>0</v>
      </c>
      <c r="AD166" s="259" t="s">
        <v>140</v>
      </c>
      <c r="AE166" s="287">
        <v>0</v>
      </c>
      <c r="AF166" s="73"/>
      <c r="AG166" s="74"/>
    </row>
    <row r="167" spans="1:33">
      <c r="A167" s="64" t="str">
        <f>Residential[[#This Row],[ID Country]]&amp;"500_"&amp;Residential[[#This Row],[ID Energy carrier]]</f>
        <v>DE500_12</v>
      </c>
      <c r="B167" s="64" t="str">
        <f>Residential[[#This Row],[ID Country]]&amp;"100_"&amp;Residential[[#This Row],[ID Energy carrier]]</f>
        <v>DE100_12</v>
      </c>
      <c r="C167" s="65">
        <v>1</v>
      </c>
      <c r="D167" s="65" t="s">
        <v>78</v>
      </c>
      <c r="E167" s="65" t="s">
        <v>34</v>
      </c>
      <c r="F167" s="65" t="s">
        <v>33</v>
      </c>
      <c r="G167" s="65" t="s">
        <v>118</v>
      </c>
      <c r="H167" s="65" t="s">
        <v>7</v>
      </c>
      <c r="I167" s="65">
        <v>2015</v>
      </c>
      <c r="J167" s="67">
        <v>12</v>
      </c>
      <c r="K167" s="68" t="s">
        <v>147</v>
      </c>
      <c r="L167" s="73"/>
      <c r="M167" s="69"/>
      <c r="N167" s="69"/>
      <c r="O167" s="69"/>
      <c r="P167" s="69"/>
      <c r="Q167" s="265"/>
      <c r="R167" s="265"/>
      <c r="S167" s="265"/>
      <c r="T167" s="76" t="s">
        <v>145</v>
      </c>
      <c r="U167" s="257">
        <v>2.8026282418753352</v>
      </c>
      <c r="V167" s="257">
        <v>0.63245211681530167</v>
      </c>
      <c r="W167" s="257">
        <v>2.1701761250600335</v>
      </c>
      <c r="X167" s="257">
        <v>0</v>
      </c>
      <c r="Y167" s="289">
        <v>0</v>
      </c>
      <c r="Z167" s="257">
        <v>2.6520000000000001</v>
      </c>
      <c r="AA167" s="257">
        <v>7.4325700974533895</v>
      </c>
      <c r="AB167" s="257">
        <v>1.67726301379418</v>
      </c>
      <c r="AC167" s="257">
        <v>5.7553070836592095</v>
      </c>
      <c r="AD167" s="259" t="s">
        <v>140</v>
      </c>
      <c r="AE167" s="287">
        <v>0</v>
      </c>
      <c r="AF167" s="73"/>
      <c r="AG167" s="74"/>
    </row>
    <row r="168" spans="1:33">
      <c r="A168" s="64" t="str">
        <f>Residential[[#This Row],[ID Country]]&amp;"500_"&amp;Residential[[#This Row],[ID Energy carrier]]</f>
        <v>DE500_2</v>
      </c>
      <c r="B168" s="64" t="str">
        <f>Residential[[#This Row],[ID Country]]&amp;"100_"&amp;Residential[[#This Row],[ID Energy carrier]]</f>
        <v>DE100_2</v>
      </c>
      <c r="C168" s="65">
        <v>1</v>
      </c>
      <c r="D168" s="65" t="s">
        <v>78</v>
      </c>
      <c r="E168" s="65" t="s">
        <v>34</v>
      </c>
      <c r="F168" s="65" t="s">
        <v>33</v>
      </c>
      <c r="G168" s="65" t="s">
        <v>118</v>
      </c>
      <c r="H168" s="65" t="s">
        <v>7</v>
      </c>
      <c r="I168" s="65">
        <v>2015</v>
      </c>
      <c r="J168" s="67">
        <v>2</v>
      </c>
      <c r="K168" s="68" t="s">
        <v>2</v>
      </c>
      <c r="L168" s="73"/>
      <c r="M168" s="73"/>
      <c r="N168" s="73"/>
      <c r="O168" s="73"/>
      <c r="P168" s="73"/>
      <c r="Q168" s="73"/>
      <c r="R168" s="73"/>
      <c r="S168" s="73"/>
      <c r="T168" s="267">
        <v>19385.674354974621</v>
      </c>
      <c r="U168" s="257">
        <v>243.9537299316473</v>
      </c>
      <c r="V168" s="257">
        <v>48.552687621534872</v>
      </c>
      <c r="W168" s="257">
        <v>194.42223827571041</v>
      </c>
      <c r="X168" s="257">
        <v>0.97880403440203223</v>
      </c>
      <c r="Y168" s="289">
        <v>0</v>
      </c>
      <c r="Z168" s="257">
        <v>0.7974283801479779</v>
      </c>
      <c r="AA168" s="257">
        <v>193.75510157481528</v>
      </c>
      <c r="AB168" s="257">
        <v>38.717291041871334</v>
      </c>
      <c r="AC168" s="257">
        <v>155.03781053294395</v>
      </c>
      <c r="AD168" s="259" t="s">
        <v>140</v>
      </c>
      <c r="AE168" s="287">
        <v>0</v>
      </c>
      <c r="AF168" s="73"/>
      <c r="AG168" s="74"/>
    </row>
    <row r="169" spans="1:33">
      <c r="A169" s="64" t="str">
        <f>Residential[[#This Row],[ID Country]]&amp;"500_"&amp;Residential[[#This Row],[ID Energy carrier]]</f>
        <v>DE500_6</v>
      </c>
      <c r="B169" s="64" t="str">
        <f>Residential[[#This Row],[ID Country]]&amp;"100_"&amp;Residential[[#This Row],[ID Energy carrier]]</f>
        <v>DE100_6</v>
      </c>
      <c r="C169" s="65">
        <v>1</v>
      </c>
      <c r="D169" s="65" t="s">
        <v>78</v>
      </c>
      <c r="E169" s="65" t="s">
        <v>34</v>
      </c>
      <c r="F169" s="65" t="s">
        <v>33</v>
      </c>
      <c r="G169" s="65" t="s">
        <v>118</v>
      </c>
      <c r="H169" s="65" t="s">
        <v>7</v>
      </c>
      <c r="I169" s="65">
        <v>2015</v>
      </c>
      <c r="J169" s="67">
        <v>6</v>
      </c>
      <c r="K169" s="68" t="s">
        <v>6</v>
      </c>
      <c r="L169" s="73"/>
      <c r="M169" s="69"/>
      <c r="N169" s="69"/>
      <c r="O169" s="69"/>
      <c r="P169" s="69"/>
      <c r="Q169" s="265"/>
      <c r="R169" s="265"/>
      <c r="S169" s="265"/>
      <c r="T169" s="267">
        <v>929.16602096223403</v>
      </c>
      <c r="U169" s="257">
        <v>47.152178920141665</v>
      </c>
      <c r="V169" s="257">
        <v>5.8577491554753536</v>
      </c>
      <c r="W169" s="257">
        <v>17.780407628329417</v>
      </c>
      <c r="X169" s="257">
        <v>23.514022136336894</v>
      </c>
      <c r="Y169" s="289">
        <v>0.12241127218262277</v>
      </c>
      <c r="Z169" s="257">
        <v>0.93</v>
      </c>
      <c r="AA169" s="257">
        <v>21.98348580893844</v>
      </c>
      <c r="AB169" s="257">
        <v>5.447706714592079</v>
      </c>
      <c r="AC169" s="257">
        <v>16.53577909434636</v>
      </c>
      <c r="AD169" s="259" t="s">
        <v>140</v>
      </c>
      <c r="AE169" s="287">
        <v>0.16525809874731145</v>
      </c>
      <c r="AF169" s="73"/>
      <c r="AG169" s="74"/>
    </row>
    <row r="170" spans="1:33">
      <c r="A170" s="64" t="str">
        <f>Residential[[#This Row],[ID Country]]&amp;"500_"&amp;Residential[[#This Row],[ID Energy carrier]]</f>
        <v>DE500_7</v>
      </c>
      <c r="B170" s="64" t="str">
        <f>Residential[[#This Row],[ID Country]]&amp;"100_"&amp;Residential[[#This Row],[ID Energy carrier]]</f>
        <v>DE100_7</v>
      </c>
      <c r="C170" s="65">
        <v>1</v>
      </c>
      <c r="D170" s="65" t="s">
        <v>78</v>
      </c>
      <c r="E170" s="65" t="s">
        <v>34</v>
      </c>
      <c r="F170" s="65" t="s">
        <v>33</v>
      </c>
      <c r="G170" s="65" t="s">
        <v>118</v>
      </c>
      <c r="H170" s="65" t="s">
        <v>7</v>
      </c>
      <c r="I170" s="65">
        <v>2015</v>
      </c>
      <c r="J170" s="67">
        <v>7</v>
      </c>
      <c r="K170" s="68" t="s">
        <v>12</v>
      </c>
      <c r="L170" s="73"/>
      <c r="M170" s="69"/>
      <c r="N170" s="69"/>
      <c r="O170" s="69"/>
      <c r="P170" s="69"/>
      <c r="Q170" s="265"/>
      <c r="R170" s="265"/>
      <c r="S170" s="265"/>
      <c r="T170" s="267">
        <v>8372.9036326193564</v>
      </c>
      <c r="U170" s="257">
        <v>56.751739436458983</v>
      </c>
      <c r="V170" s="257">
        <v>13.516818366925932</v>
      </c>
      <c r="W170" s="257">
        <v>43.234921069533051</v>
      </c>
      <c r="X170" s="257">
        <v>0</v>
      </c>
      <c r="Y170" s="289">
        <v>0</v>
      </c>
      <c r="Z170" s="257">
        <v>0.87687932552597536</v>
      </c>
      <c r="AA170" s="257">
        <v>49.76442699946805</v>
      </c>
      <c r="AB170" s="257">
        <v>11.852618572847128</v>
      </c>
      <c r="AC170" s="257">
        <v>37.911808426620922</v>
      </c>
      <c r="AD170" s="259" t="s">
        <v>140</v>
      </c>
      <c r="AE170" s="287">
        <v>0</v>
      </c>
      <c r="AF170" s="73"/>
      <c r="AG170" s="74"/>
    </row>
    <row r="171" spans="1:33">
      <c r="A171" s="64" t="str">
        <f>Residential[[#This Row],[ID Country]]&amp;"500_"&amp;Residential[[#This Row],[ID Energy carrier]]</f>
        <v>DE500_5</v>
      </c>
      <c r="B171" s="64" t="str">
        <f>Residential[[#This Row],[ID Country]]&amp;"100_"&amp;Residential[[#This Row],[ID Energy carrier]]</f>
        <v>DE100_5</v>
      </c>
      <c r="C171" s="65">
        <v>1</v>
      </c>
      <c r="D171" s="65" t="s">
        <v>78</v>
      </c>
      <c r="E171" s="65" t="s">
        <v>34</v>
      </c>
      <c r="F171" s="65" t="s">
        <v>33</v>
      </c>
      <c r="G171" s="65" t="s">
        <v>118</v>
      </c>
      <c r="H171" s="65" t="s">
        <v>7</v>
      </c>
      <c r="I171" s="65">
        <v>2015</v>
      </c>
      <c r="J171" s="67">
        <v>5</v>
      </c>
      <c r="K171" s="68" t="s">
        <v>5</v>
      </c>
      <c r="L171" s="73"/>
      <c r="M171" s="69"/>
      <c r="N171" s="69"/>
      <c r="O171" s="69"/>
      <c r="P171" s="69"/>
      <c r="Q171" s="265"/>
      <c r="R171" s="265"/>
      <c r="S171" s="265"/>
      <c r="T171" s="267">
        <v>488.92621326171667</v>
      </c>
      <c r="U171" s="257">
        <v>7.2356443334595397</v>
      </c>
      <c r="V171" s="257">
        <v>0</v>
      </c>
      <c r="W171" s="257">
        <v>7.2356443334595397</v>
      </c>
      <c r="X171" s="257">
        <v>0</v>
      </c>
      <c r="Y171" s="289">
        <v>0</v>
      </c>
      <c r="Z171" s="257">
        <v>0.5744721641180055</v>
      </c>
      <c r="AA171" s="257">
        <v>4.1566762590306849</v>
      </c>
      <c r="AB171" s="257">
        <v>0</v>
      </c>
      <c r="AC171" s="257">
        <v>4.1566762590306849</v>
      </c>
      <c r="AD171" s="259" t="s">
        <v>140</v>
      </c>
      <c r="AE171" s="287">
        <v>0</v>
      </c>
      <c r="AF171" s="73"/>
      <c r="AG171" s="74"/>
    </row>
    <row r="172" spans="1:33">
      <c r="A172" s="64" t="str">
        <f>Residential[[#This Row],[ID Country]]&amp;"500_"&amp;Residential[[#This Row],[ID Energy carrier]]</f>
        <v>DE500_4</v>
      </c>
      <c r="B172" s="64" t="str">
        <f>Residential[[#This Row],[ID Country]]&amp;"100_"&amp;Residential[[#This Row],[ID Energy carrier]]</f>
        <v>DE100_4</v>
      </c>
      <c r="C172" s="65">
        <v>1</v>
      </c>
      <c r="D172" s="65" t="s">
        <v>78</v>
      </c>
      <c r="E172" s="65" t="s">
        <v>34</v>
      </c>
      <c r="F172" s="65" t="s">
        <v>33</v>
      </c>
      <c r="G172" s="65" t="s">
        <v>118</v>
      </c>
      <c r="H172" s="65" t="s">
        <v>7</v>
      </c>
      <c r="I172" s="65">
        <v>2015</v>
      </c>
      <c r="J172" s="67">
        <v>4</v>
      </c>
      <c r="K172" s="68" t="s">
        <v>4</v>
      </c>
      <c r="L172" s="73"/>
      <c r="M172" s="69"/>
      <c r="N172" s="69"/>
      <c r="O172" s="69"/>
      <c r="P172" s="69"/>
      <c r="Q172" s="265"/>
      <c r="R172" s="265"/>
      <c r="S172" s="265"/>
      <c r="T172" s="267">
        <v>2769.8690604984763</v>
      </c>
      <c r="U172" s="257">
        <v>61.960832132482075</v>
      </c>
      <c r="V172" s="257">
        <v>3.4738884764010818</v>
      </c>
      <c r="W172" s="257">
        <v>58.486943656080996</v>
      </c>
      <c r="X172" s="257">
        <v>0</v>
      </c>
      <c r="Y172" s="289">
        <v>0</v>
      </c>
      <c r="Z172" s="257">
        <v>0.66285737669958134</v>
      </c>
      <c r="AA172" s="257">
        <v>41.071194645460196</v>
      </c>
      <c r="AB172" s="257">
        <v>2.3026926024141265</v>
      </c>
      <c r="AC172" s="257">
        <v>38.76850204304607</v>
      </c>
      <c r="AD172" s="259" t="s">
        <v>140</v>
      </c>
      <c r="AE172" s="287">
        <v>0</v>
      </c>
      <c r="AF172" s="73"/>
      <c r="AG172" s="74"/>
    </row>
    <row r="173" spans="1:33">
      <c r="A173" s="64" t="str">
        <f>Residential[[#This Row],[ID Country]]&amp;"500_"&amp;Residential[[#This Row],[ID Energy carrier]]</f>
        <v>EL500_1</v>
      </c>
      <c r="B173" s="64" t="str">
        <f>Residential[[#This Row],[ID Country]]&amp;"100_"&amp;Residential[[#This Row],[ID Energy carrier]]</f>
        <v>EL100_1</v>
      </c>
      <c r="C173" s="65">
        <v>1</v>
      </c>
      <c r="D173" s="65" t="s">
        <v>78</v>
      </c>
      <c r="E173" s="15" t="s">
        <v>36</v>
      </c>
      <c r="F173" s="15" t="s">
        <v>35</v>
      </c>
      <c r="G173" s="65" t="s">
        <v>119</v>
      </c>
      <c r="H173" s="65" t="s">
        <v>7</v>
      </c>
      <c r="I173" s="65">
        <v>2015</v>
      </c>
      <c r="J173" s="67">
        <v>1</v>
      </c>
      <c r="K173" s="68" t="s">
        <v>8</v>
      </c>
      <c r="L173" s="73">
        <v>4376.1000000000004</v>
      </c>
      <c r="M173" s="69">
        <v>2415.5013941394309</v>
      </c>
      <c r="N173" s="69">
        <v>1960.5986058605695</v>
      </c>
      <c r="O173" s="73">
        <v>104.25281805052798</v>
      </c>
      <c r="P173" s="73">
        <v>72.058771123656626</v>
      </c>
      <c r="Q173" s="69">
        <v>393101.15354908176</v>
      </c>
      <c r="R173" s="69">
        <v>251822.82734401475</v>
      </c>
      <c r="S173" s="69">
        <v>141278.32620506705</v>
      </c>
      <c r="T173" s="75">
        <v>4376.1000000000004</v>
      </c>
      <c r="U173" s="257">
        <v>47.633689639657568</v>
      </c>
      <c r="V173" s="257">
        <v>7.2609702964568505</v>
      </c>
      <c r="W173" s="257">
        <v>28.797780366155322</v>
      </c>
      <c r="X173" s="257">
        <v>11.574938977045397</v>
      </c>
      <c r="Y173" s="289">
        <v>4.2685989637376176</v>
      </c>
      <c r="Z173" s="258" t="s">
        <v>145</v>
      </c>
      <c r="AA173" s="257">
        <v>28.989021605997408</v>
      </c>
      <c r="AB173" s="257">
        <v>6.4427063996973803</v>
      </c>
      <c r="AC173" s="257">
        <v>22.546315206300029</v>
      </c>
      <c r="AD173" s="259" t="s">
        <v>140</v>
      </c>
      <c r="AE173" s="287">
        <v>8.9391477269595399</v>
      </c>
      <c r="AF173" s="73">
        <v>8239.9283980284199</v>
      </c>
      <c r="AG173" s="74">
        <v>91.72893627265826</v>
      </c>
    </row>
    <row r="174" spans="1:33">
      <c r="A174" s="64" t="str">
        <f>Residential[[#This Row],[ID Country]]&amp;"500_"&amp;Residential[[#This Row],[ID Energy carrier]]</f>
        <v>EL500_10</v>
      </c>
      <c r="B174" s="64" t="str">
        <f>Residential[[#This Row],[ID Country]]&amp;"100_"&amp;Residential[[#This Row],[ID Energy carrier]]</f>
        <v>EL100_10</v>
      </c>
      <c r="C174" s="65">
        <v>1</v>
      </c>
      <c r="D174" s="65" t="s">
        <v>78</v>
      </c>
      <c r="E174" s="15" t="s">
        <v>36</v>
      </c>
      <c r="F174" s="15" t="s">
        <v>35</v>
      </c>
      <c r="G174" s="65" t="s">
        <v>119</v>
      </c>
      <c r="H174" s="65" t="s">
        <v>7</v>
      </c>
      <c r="I174" s="65">
        <v>2015</v>
      </c>
      <c r="J174" s="67">
        <v>10</v>
      </c>
      <c r="K174" s="68" t="s">
        <v>84</v>
      </c>
      <c r="L174" s="73"/>
      <c r="M174" s="69"/>
      <c r="N174" s="69"/>
      <c r="O174" s="69"/>
      <c r="P174" s="69"/>
      <c r="Q174" s="265"/>
      <c r="R174" s="265"/>
      <c r="S174" s="265"/>
      <c r="T174" s="72" t="s">
        <v>661</v>
      </c>
      <c r="U174" s="257">
        <v>2.7583998201865665</v>
      </c>
      <c r="V174" s="257">
        <v>1.4195597714967982</v>
      </c>
      <c r="W174" s="257">
        <v>1.3388400486897685</v>
      </c>
      <c r="X174" s="257">
        <v>0</v>
      </c>
      <c r="Y174" s="289">
        <v>0</v>
      </c>
      <c r="Z174" s="257">
        <v>0.98939999999999995</v>
      </c>
      <c r="AA174" s="257">
        <v>2.7291607820925892</v>
      </c>
      <c r="AB174" s="257">
        <v>1.4045124379189322</v>
      </c>
      <c r="AC174" s="257">
        <v>1.324648344173657</v>
      </c>
      <c r="AD174" s="259" t="s">
        <v>140</v>
      </c>
      <c r="AE174" s="287">
        <v>0</v>
      </c>
      <c r="AF174" s="73"/>
      <c r="AG174" s="74"/>
    </row>
    <row r="175" spans="1:33">
      <c r="A175" s="64" t="str">
        <f>Residential[[#This Row],[ID Country]]&amp;"500_"&amp;Residential[[#This Row],[ID Energy carrier]]</f>
        <v>EL500_15</v>
      </c>
      <c r="B175" s="64" t="str">
        <f>Residential[[#This Row],[ID Country]]&amp;"100_"&amp;Residential[[#This Row],[ID Energy carrier]]</f>
        <v>EL100_15</v>
      </c>
      <c r="C175" s="65">
        <v>1</v>
      </c>
      <c r="D175" s="65" t="s">
        <v>78</v>
      </c>
      <c r="E175" s="15" t="s">
        <v>36</v>
      </c>
      <c r="F175" s="15" t="s">
        <v>35</v>
      </c>
      <c r="G175" s="65" t="s">
        <v>119</v>
      </c>
      <c r="H175" s="65" t="s">
        <v>7</v>
      </c>
      <c r="I175" s="65">
        <v>2015</v>
      </c>
      <c r="J175" s="67">
        <v>15</v>
      </c>
      <c r="K175" s="68" t="s">
        <v>88</v>
      </c>
      <c r="L175" s="73"/>
      <c r="M175" s="69"/>
      <c r="N175" s="69"/>
      <c r="O175" s="69"/>
      <c r="P175" s="69"/>
      <c r="Q175" s="265"/>
      <c r="R175" s="265"/>
      <c r="S175" s="265"/>
      <c r="T175" s="76" t="s">
        <v>145</v>
      </c>
      <c r="U175" s="257">
        <v>0</v>
      </c>
      <c r="V175" s="257">
        <v>0</v>
      </c>
      <c r="W175" s="257">
        <v>0</v>
      </c>
      <c r="X175" s="257">
        <v>0</v>
      </c>
      <c r="Y175" s="289">
        <v>0</v>
      </c>
      <c r="Z175" s="259" t="s">
        <v>140</v>
      </c>
      <c r="AA175" s="259" t="s">
        <v>140</v>
      </c>
      <c r="AB175" s="259" t="s">
        <v>140</v>
      </c>
      <c r="AC175" s="259" t="s">
        <v>140</v>
      </c>
      <c r="AD175" s="259" t="s">
        <v>140</v>
      </c>
      <c r="AE175" s="287">
        <v>0</v>
      </c>
      <c r="AF175" s="73"/>
      <c r="AG175" s="74"/>
    </row>
    <row r="176" spans="1:33">
      <c r="A176" s="64" t="str">
        <f>Residential[[#This Row],[ID Country]]&amp;"500_"&amp;Residential[[#This Row],[ID Energy carrier]]</f>
        <v>EL500_16</v>
      </c>
      <c r="B176" s="64" t="str">
        <f>Residential[[#This Row],[ID Country]]&amp;"100_"&amp;Residential[[#This Row],[ID Energy carrier]]</f>
        <v>EL100_16</v>
      </c>
      <c r="C176" s="65">
        <v>1</v>
      </c>
      <c r="D176" s="65" t="s">
        <v>78</v>
      </c>
      <c r="E176" s="15" t="s">
        <v>36</v>
      </c>
      <c r="F176" s="15" t="s">
        <v>35</v>
      </c>
      <c r="G176" s="65" t="s">
        <v>119</v>
      </c>
      <c r="H176" s="65" t="s">
        <v>7</v>
      </c>
      <c r="I176" s="65">
        <v>2015</v>
      </c>
      <c r="J176" s="67">
        <v>16</v>
      </c>
      <c r="K176" s="70" t="s">
        <v>89</v>
      </c>
      <c r="L176" s="73"/>
      <c r="M176" s="71"/>
      <c r="N176" s="71"/>
      <c r="O176" s="71"/>
      <c r="P176" s="71"/>
      <c r="Q176" s="266"/>
      <c r="R176" s="266"/>
      <c r="S176" s="266"/>
      <c r="T176" s="267">
        <v>24.903389811620023</v>
      </c>
      <c r="U176" s="257">
        <v>0</v>
      </c>
      <c r="V176" s="257">
        <v>0</v>
      </c>
      <c r="W176" s="257">
        <v>0</v>
      </c>
      <c r="X176" s="257">
        <v>0</v>
      </c>
      <c r="Y176" s="289">
        <v>0</v>
      </c>
      <c r="Z176" s="257">
        <v>2.5398474264500028</v>
      </c>
      <c r="AA176" s="257">
        <v>0</v>
      </c>
      <c r="AB176" s="257">
        <v>0</v>
      </c>
      <c r="AC176" s="257">
        <v>0</v>
      </c>
      <c r="AD176" s="259" t="s">
        <v>140</v>
      </c>
      <c r="AE176" s="287">
        <v>0</v>
      </c>
      <c r="AF176" s="73"/>
      <c r="AG176" s="74"/>
    </row>
    <row r="177" spans="1:33">
      <c r="A177" s="64" t="str">
        <f>Residential[[#This Row],[ID Country]]&amp;"500_"&amp;Residential[[#This Row],[ID Energy carrier]]</f>
        <v>EL500_3</v>
      </c>
      <c r="B177" s="64" t="str">
        <f>Residential[[#This Row],[ID Country]]&amp;"100_"&amp;Residential[[#This Row],[ID Energy carrier]]</f>
        <v>EL100_3</v>
      </c>
      <c r="C177" s="65">
        <v>1</v>
      </c>
      <c r="D177" s="65" t="s">
        <v>78</v>
      </c>
      <c r="E177" s="15" t="s">
        <v>36</v>
      </c>
      <c r="F177" s="15" t="s">
        <v>35</v>
      </c>
      <c r="G177" s="65" t="s">
        <v>119</v>
      </c>
      <c r="H177" s="65" t="s">
        <v>7</v>
      </c>
      <c r="I177" s="65">
        <v>2015</v>
      </c>
      <c r="J177" s="67">
        <v>3</v>
      </c>
      <c r="K177" s="68" t="s">
        <v>3</v>
      </c>
      <c r="L177" s="73"/>
      <c r="M177" s="69"/>
      <c r="N177" s="69"/>
      <c r="O177" s="69"/>
      <c r="P177" s="69"/>
      <c r="Q177" s="265"/>
      <c r="R177" s="265"/>
      <c r="S177" s="265"/>
      <c r="T177" s="267">
        <v>2239.1953835926988</v>
      </c>
      <c r="U177" s="257">
        <v>18.404579783871867</v>
      </c>
      <c r="V177" s="257">
        <v>3.4854171916254391</v>
      </c>
      <c r="W177" s="257">
        <v>14.822897369285254</v>
      </c>
      <c r="X177" s="257">
        <v>9.6265222961170377E-2</v>
      </c>
      <c r="Y177" s="289">
        <v>0</v>
      </c>
      <c r="Z177" s="257">
        <v>0.77368707692717942</v>
      </c>
      <c r="AA177" s="257">
        <v>14.164906376094311</v>
      </c>
      <c r="AB177" s="257">
        <v>2.6966222388604248</v>
      </c>
      <c r="AC177" s="257">
        <v>11.468284137233887</v>
      </c>
      <c r="AD177" s="259" t="s">
        <v>140</v>
      </c>
      <c r="AE177" s="287">
        <v>0</v>
      </c>
      <c r="AF177" s="73"/>
      <c r="AG177" s="74"/>
    </row>
    <row r="178" spans="1:33">
      <c r="A178" s="64" t="str">
        <f>Residential[[#This Row],[ID Country]]&amp;"500_"&amp;Residential[[#This Row],[ID Energy carrier]]</f>
        <v>EL500_8</v>
      </c>
      <c r="B178" s="64" t="str">
        <f>Residential[[#This Row],[ID Country]]&amp;"100_"&amp;Residential[[#This Row],[ID Energy carrier]]</f>
        <v>EL100_8</v>
      </c>
      <c r="C178" s="65">
        <v>1</v>
      </c>
      <c r="D178" s="65" t="s">
        <v>78</v>
      </c>
      <c r="E178" s="15" t="s">
        <v>36</v>
      </c>
      <c r="F178" s="15" t="s">
        <v>35</v>
      </c>
      <c r="G178" s="65" t="s">
        <v>119</v>
      </c>
      <c r="H178" s="65" t="s">
        <v>7</v>
      </c>
      <c r="I178" s="65">
        <v>2015</v>
      </c>
      <c r="J178" s="67">
        <v>8</v>
      </c>
      <c r="K178" s="68" t="s">
        <v>105</v>
      </c>
      <c r="L178" s="73"/>
      <c r="M178" s="69"/>
      <c r="N178" s="69"/>
      <c r="O178" s="69"/>
      <c r="P178" s="69"/>
      <c r="Q178" s="265"/>
      <c r="R178" s="265"/>
      <c r="S178" s="265"/>
      <c r="T178" s="76" t="s">
        <v>145</v>
      </c>
      <c r="U178" s="257">
        <v>0</v>
      </c>
      <c r="V178" s="257">
        <v>0</v>
      </c>
      <c r="W178" s="257">
        <v>0</v>
      </c>
      <c r="X178" s="257">
        <v>0</v>
      </c>
      <c r="Y178" s="289">
        <v>0</v>
      </c>
      <c r="Z178" s="259" t="s">
        <v>140</v>
      </c>
      <c r="AA178" s="259" t="s">
        <v>140</v>
      </c>
      <c r="AB178" s="259" t="s">
        <v>140</v>
      </c>
      <c r="AC178" s="259" t="s">
        <v>140</v>
      </c>
      <c r="AD178" s="259" t="s">
        <v>140</v>
      </c>
      <c r="AE178" s="287">
        <v>0</v>
      </c>
      <c r="AF178" s="73"/>
      <c r="AG178" s="74"/>
    </row>
    <row r="179" spans="1:33">
      <c r="A179" s="64" t="str">
        <f>Residential[[#This Row],[ID Country]]&amp;"500_"&amp;Residential[[#This Row],[ID Energy carrier]]</f>
        <v>EL500_9</v>
      </c>
      <c r="B179" s="64" t="str">
        <f>Residential[[#This Row],[ID Country]]&amp;"100_"&amp;Residential[[#This Row],[ID Energy carrier]]</f>
        <v>EL100_9</v>
      </c>
      <c r="C179" s="65">
        <v>1</v>
      </c>
      <c r="D179" s="65" t="s">
        <v>78</v>
      </c>
      <c r="E179" s="15" t="s">
        <v>36</v>
      </c>
      <c r="F179" s="15" t="s">
        <v>35</v>
      </c>
      <c r="G179" s="65" t="s">
        <v>119</v>
      </c>
      <c r="H179" s="65" t="s">
        <v>7</v>
      </c>
      <c r="I179" s="65">
        <v>2015</v>
      </c>
      <c r="J179" s="67">
        <v>9</v>
      </c>
      <c r="K179" s="68" t="s">
        <v>106</v>
      </c>
      <c r="L179" s="73"/>
      <c r="M179" s="69"/>
      <c r="N179" s="69"/>
      <c r="O179" s="69"/>
      <c r="P179" s="69"/>
      <c r="Q179" s="265"/>
      <c r="R179" s="265"/>
      <c r="S179" s="265"/>
      <c r="T179" s="76" t="s">
        <v>145</v>
      </c>
      <c r="U179" s="257">
        <v>0</v>
      </c>
      <c r="V179" s="257">
        <v>0</v>
      </c>
      <c r="W179" s="257">
        <v>0</v>
      </c>
      <c r="X179" s="257">
        <v>0</v>
      </c>
      <c r="Y179" s="289">
        <v>0</v>
      </c>
      <c r="Z179" s="259" t="s">
        <v>140</v>
      </c>
      <c r="AA179" s="259" t="s">
        <v>140</v>
      </c>
      <c r="AB179" s="259" t="s">
        <v>140</v>
      </c>
      <c r="AC179" s="259" t="s">
        <v>140</v>
      </c>
      <c r="AD179" s="259" t="s">
        <v>140</v>
      </c>
      <c r="AE179" s="287">
        <v>0</v>
      </c>
      <c r="AF179" s="73"/>
      <c r="AG179" s="74"/>
    </row>
    <row r="180" spans="1:33">
      <c r="A180" s="64" t="str">
        <f>Residential[[#This Row],[ID Country]]&amp;"500_"&amp;Residential[[#This Row],[ID Energy carrier]]</f>
        <v>EL500_11</v>
      </c>
      <c r="B180" s="64" t="str">
        <f>Residential[[#This Row],[ID Country]]&amp;"100_"&amp;Residential[[#This Row],[ID Energy carrier]]</f>
        <v>EL100_11</v>
      </c>
      <c r="C180" s="65">
        <v>1</v>
      </c>
      <c r="D180" s="65" t="s">
        <v>78</v>
      </c>
      <c r="E180" s="15" t="s">
        <v>36</v>
      </c>
      <c r="F180" s="15" t="s">
        <v>35</v>
      </c>
      <c r="G180" s="65" t="s">
        <v>119</v>
      </c>
      <c r="H180" s="65" t="s">
        <v>7</v>
      </c>
      <c r="I180" s="65">
        <v>2015</v>
      </c>
      <c r="J180" s="67">
        <v>11</v>
      </c>
      <c r="K180" s="68" t="s">
        <v>109</v>
      </c>
      <c r="L180" s="73"/>
      <c r="M180" s="69"/>
      <c r="N180" s="69"/>
      <c r="O180" s="69"/>
      <c r="P180" s="69"/>
      <c r="Q180" s="265"/>
      <c r="R180" s="265"/>
      <c r="S180" s="265"/>
      <c r="T180" s="267">
        <v>110.90523861239716</v>
      </c>
      <c r="U180" s="257">
        <v>0.7841924064930631</v>
      </c>
      <c r="V180" s="257">
        <v>0.22041011932723728</v>
      </c>
      <c r="W180" s="257">
        <v>0.56378228716582579</v>
      </c>
      <c r="X180" s="257">
        <v>0</v>
      </c>
      <c r="Y180" s="289">
        <v>0</v>
      </c>
      <c r="Z180" s="257">
        <v>2.6520000000000001</v>
      </c>
      <c r="AA180" s="257">
        <v>2.0796782620196033</v>
      </c>
      <c r="AB180" s="257">
        <v>0.58452763645583328</v>
      </c>
      <c r="AC180" s="257">
        <v>1.4951506255637701</v>
      </c>
      <c r="AD180" s="259" t="s">
        <v>140</v>
      </c>
      <c r="AE180" s="287">
        <v>0</v>
      </c>
      <c r="AF180" s="73"/>
      <c r="AG180" s="74"/>
    </row>
    <row r="181" spans="1:33">
      <c r="A181" s="64" t="str">
        <f>Residential[[#This Row],[ID Country]]&amp;"500_"&amp;Residential[[#This Row],[ID Energy carrier]]</f>
        <v>EL500_14</v>
      </c>
      <c r="B181" s="64" t="str">
        <f>Residential[[#This Row],[ID Country]]&amp;"100_"&amp;Residential[[#This Row],[ID Energy carrier]]</f>
        <v>EL100_14</v>
      </c>
      <c r="C181" s="65">
        <v>1</v>
      </c>
      <c r="D181" s="65" t="s">
        <v>78</v>
      </c>
      <c r="E181" s="15" t="s">
        <v>36</v>
      </c>
      <c r="F181" s="15" t="s">
        <v>35</v>
      </c>
      <c r="G181" s="65" t="s">
        <v>119</v>
      </c>
      <c r="H181" s="65" t="s">
        <v>7</v>
      </c>
      <c r="I181" s="65">
        <v>2015</v>
      </c>
      <c r="J181" s="67">
        <v>14</v>
      </c>
      <c r="K181" s="68" t="s">
        <v>144</v>
      </c>
      <c r="L181" s="73"/>
      <c r="M181" s="69"/>
      <c r="N181" s="69"/>
      <c r="O181" s="69"/>
      <c r="P181" s="69"/>
      <c r="Q181" s="265"/>
      <c r="R181" s="265"/>
      <c r="S181" s="265"/>
      <c r="T181" s="76" t="s">
        <v>145</v>
      </c>
      <c r="U181" s="257">
        <v>0</v>
      </c>
      <c r="V181" s="257">
        <v>0</v>
      </c>
      <c r="W181" s="257">
        <v>0</v>
      </c>
      <c r="X181" s="257">
        <v>0</v>
      </c>
      <c r="Y181" s="289">
        <v>0</v>
      </c>
      <c r="Z181" s="257">
        <v>3.468</v>
      </c>
      <c r="AA181" s="257">
        <v>0</v>
      </c>
      <c r="AB181" s="257">
        <v>0</v>
      </c>
      <c r="AC181" s="257">
        <v>0</v>
      </c>
      <c r="AD181" s="259" t="s">
        <v>140</v>
      </c>
      <c r="AE181" s="287">
        <v>0</v>
      </c>
      <c r="AF181" s="73"/>
      <c r="AG181" s="74"/>
    </row>
    <row r="182" spans="1:33">
      <c r="A182" s="64" t="str">
        <f>Residential[[#This Row],[ID Country]]&amp;"500_"&amp;Residential[[#This Row],[ID Energy carrier]]</f>
        <v>EL500_12</v>
      </c>
      <c r="B182" s="64" t="str">
        <f>Residential[[#This Row],[ID Country]]&amp;"100_"&amp;Residential[[#This Row],[ID Energy carrier]]</f>
        <v>EL100_12</v>
      </c>
      <c r="C182" s="65">
        <v>1</v>
      </c>
      <c r="D182" s="65" t="s">
        <v>78</v>
      </c>
      <c r="E182" s="15" t="s">
        <v>36</v>
      </c>
      <c r="F182" s="15" t="s">
        <v>35</v>
      </c>
      <c r="G182" s="65" t="s">
        <v>119</v>
      </c>
      <c r="H182" s="65" t="s">
        <v>7</v>
      </c>
      <c r="I182" s="65">
        <v>2015</v>
      </c>
      <c r="J182" s="67">
        <v>12</v>
      </c>
      <c r="K182" s="68" t="s">
        <v>147</v>
      </c>
      <c r="L182" s="73"/>
      <c r="M182" s="69"/>
      <c r="N182" s="69"/>
      <c r="O182" s="69"/>
      <c r="P182" s="69"/>
      <c r="Q182" s="265"/>
      <c r="R182" s="265"/>
      <c r="S182" s="265"/>
      <c r="T182" s="76" t="s">
        <v>145</v>
      </c>
      <c r="U182" s="257">
        <v>0.7841924064930631</v>
      </c>
      <c r="V182" s="257">
        <v>0.22041011932723728</v>
      </c>
      <c r="W182" s="257">
        <v>0.56378228716582579</v>
      </c>
      <c r="X182" s="257">
        <v>0</v>
      </c>
      <c r="Y182" s="289">
        <v>0</v>
      </c>
      <c r="Z182" s="257">
        <v>2.6520000000000001</v>
      </c>
      <c r="AA182" s="257">
        <v>2.0796782620196033</v>
      </c>
      <c r="AB182" s="257">
        <v>0.58452763645583328</v>
      </c>
      <c r="AC182" s="257">
        <v>1.4951506255637701</v>
      </c>
      <c r="AD182" s="259" t="s">
        <v>140</v>
      </c>
      <c r="AE182" s="287">
        <v>0</v>
      </c>
      <c r="AF182" s="73"/>
      <c r="AG182" s="74"/>
    </row>
    <row r="183" spans="1:33">
      <c r="A183" s="64" t="str">
        <f>Residential[[#This Row],[ID Country]]&amp;"500_"&amp;Residential[[#This Row],[ID Energy carrier]]</f>
        <v>EL500_2</v>
      </c>
      <c r="B183" s="64" t="str">
        <f>Residential[[#This Row],[ID Country]]&amp;"100_"&amp;Residential[[#This Row],[ID Energy carrier]]</f>
        <v>EL100_2</v>
      </c>
      <c r="C183" s="65">
        <v>1</v>
      </c>
      <c r="D183" s="65" t="s">
        <v>78</v>
      </c>
      <c r="E183" s="15" t="s">
        <v>36</v>
      </c>
      <c r="F183" s="15" t="s">
        <v>35</v>
      </c>
      <c r="G183" s="65" t="s">
        <v>119</v>
      </c>
      <c r="H183" s="65" t="s">
        <v>7</v>
      </c>
      <c r="I183" s="65">
        <v>2015</v>
      </c>
      <c r="J183" s="67">
        <v>2</v>
      </c>
      <c r="K183" s="68" t="s">
        <v>2</v>
      </c>
      <c r="L183" s="73"/>
      <c r="M183" s="73"/>
      <c r="N183" s="73"/>
      <c r="O183" s="73"/>
      <c r="P183" s="73"/>
      <c r="Q183" s="73"/>
      <c r="R183" s="73"/>
      <c r="S183" s="73"/>
      <c r="T183" s="267">
        <v>284.97233816378838</v>
      </c>
      <c r="U183" s="257">
        <v>4.361751268457505</v>
      </c>
      <c r="V183" s="257">
        <v>0.99836489897190861</v>
      </c>
      <c r="W183" s="257">
        <v>2.9537718098704469</v>
      </c>
      <c r="X183" s="257">
        <v>0.40961455961514959</v>
      </c>
      <c r="Y183" s="289">
        <v>0</v>
      </c>
      <c r="Z183" s="257">
        <v>0.8221767232058893</v>
      </c>
      <c r="AA183" s="257">
        <v>3.2493548089377158</v>
      </c>
      <c r="AB183" s="257">
        <v>0.8208323812005025</v>
      </c>
      <c r="AC183" s="257">
        <v>2.4285224277372133</v>
      </c>
      <c r="AD183" s="259" t="s">
        <v>140</v>
      </c>
      <c r="AE183" s="287">
        <v>0</v>
      </c>
      <c r="AF183" s="73"/>
      <c r="AG183" s="74"/>
    </row>
    <row r="184" spans="1:33">
      <c r="A184" s="64" t="str">
        <f>Residential[[#This Row],[ID Country]]&amp;"500_"&amp;Residential[[#This Row],[ID Energy carrier]]</f>
        <v>EL500_6</v>
      </c>
      <c r="B184" s="64" t="str">
        <f>Residential[[#This Row],[ID Country]]&amp;"100_"&amp;Residential[[#This Row],[ID Energy carrier]]</f>
        <v>EL100_6</v>
      </c>
      <c r="C184" s="65">
        <v>1</v>
      </c>
      <c r="D184" s="65" t="s">
        <v>78</v>
      </c>
      <c r="E184" s="15" t="s">
        <v>36</v>
      </c>
      <c r="F184" s="15" t="s">
        <v>35</v>
      </c>
      <c r="G184" s="65" t="s">
        <v>119</v>
      </c>
      <c r="H184" s="65" t="s">
        <v>7</v>
      </c>
      <c r="I184" s="65">
        <v>2015</v>
      </c>
      <c r="J184" s="67">
        <v>6</v>
      </c>
      <c r="K184" s="68" t="s">
        <v>6</v>
      </c>
      <c r="L184" s="73"/>
      <c r="M184" s="69"/>
      <c r="N184" s="69"/>
      <c r="O184" s="69"/>
      <c r="P184" s="69"/>
      <c r="Q184" s="265"/>
      <c r="R184" s="265"/>
      <c r="S184" s="265"/>
      <c r="T184" s="267">
        <v>1216.0268549443952</v>
      </c>
      <c r="U184" s="257">
        <v>10.855651066568122</v>
      </c>
      <c r="V184" s="257">
        <v>0.89475428702902504</v>
      </c>
      <c r="W184" s="257">
        <v>2.5002517401917523</v>
      </c>
      <c r="X184" s="257">
        <v>7.4606450393473445</v>
      </c>
      <c r="Y184" s="289">
        <v>4.2685989637376176</v>
      </c>
      <c r="Z184" s="257">
        <v>0.87</v>
      </c>
      <c r="AA184" s="257">
        <v>2.9536552436820762</v>
      </c>
      <c r="AB184" s="257">
        <v>0.77843622971525184</v>
      </c>
      <c r="AC184" s="257">
        <v>2.1752190139668244</v>
      </c>
      <c r="AD184" s="259" t="s">
        <v>140</v>
      </c>
      <c r="AE184" s="287">
        <v>8.9391477269595399</v>
      </c>
      <c r="AF184" s="73"/>
      <c r="AG184" s="74"/>
    </row>
    <row r="185" spans="1:33">
      <c r="A185" s="64" t="str">
        <f>Residential[[#This Row],[ID Country]]&amp;"500_"&amp;Residential[[#This Row],[ID Energy carrier]]</f>
        <v>EL500_7</v>
      </c>
      <c r="B185" s="64" t="str">
        <f>Residential[[#This Row],[ID Country]]&amp;"100_"&amp;Residential[[#This Row],[ID Energy carrier]]</f>
        <v>EL100_7</v>
      </c>
      <c r="C185" s="65">
        <v>1</v>
      </c>
      <c r="D185" s="65" t="s">
        <v>78</v>
      </c>
      <c r="E185" s="15" t="s">
        <v>36</v>
      </c>
      <c r="F185" s="15" t="s">
        <v>35</v>
      </c>
      <c r="G185" s="65" t="s">
        <v>119</v>
      </c>
      <c r="H185" s="65" t="s">
        <v>7</v>
      </c>
      <c r="I185" s="65">
        <v>2015</v>
      </c>
      <c r="J185" s="67">
        <v>7</v>
      </c>
      <c r="K185" s="68" t="s">
        <v>12</v>
      </c>
      <c r="L185" s="73"/>
      <c r="M185" s="69"/>
      <c r="N185" s="69"/>
      <c r="O185" s="69"/>
      <c r="P185" s="69"/>
      <c r="Q185" s="265"/>
      <c r="R185" s="265"/>
      <c r="S185" s="265"/>
      <c r="T185" s="267">
        <v>56.804928149275185</v>
      </c>
      <c r="U185" s="257">
        <v>0.49733658368862821</v>
      </c>
      <c r="V185" s="257">
        <v>7.8777378428263961E-2</v>
      </c>
      <c r="W185" s="257">
        <v>0.41855920526036428</v>
      </c>
      <c r="X185" s="257">
        <v>0</v>
      </c>
      <c r="Y185" s="289">
        <v>0</v>
      </c>
      <c r="Z185" s="257">
        <v>0.90345867061661422</v>
      </c>
      <c r="AA185" s="257">
        <v>0.44932304874833651</v>
      </c>
      <c r="AB185" s="257">
        <v>7.1172105589461299E-2</v>
      </c>
      <c r="AC185" s="257">
        <v>0.37815094315887521</v>
      </c>
      <c r="AD185" s="259" t="s">
        <v>140</v>
      </c>
      <c r="AE185" s="287">
        <v>0</v>
      </c>
      <c r="AF185" s="73"/>
      <c r="AG185" s="74"/>
    </row>
    <row r="186" spans="1:33">
      <c r="A186" s="64" t="str">
        <f>Residential[[#This Row],[ID Country]]&amp;"500_"&amp;Residential[[#This Row],[ID Energy carrier]]</f>
        <v>EL500_5</v>
      </c>
      <c r="B186" s="64" t="str">
        <f>Residential[[#This Row],[ID Country]]&amp;"100_"&amp;Residential[[#This Row],[ID Energy carrier]]</f>
        <v>EL100_5</v>
      </c>
      <c r="C186" s="65">
        <v>1</v>
      </c>
      <c r="D186" s="65" t="s">
        <v>78</v>
      </c>
      <c r="E186" s="15" t="s">
        <v>36</v>
      </c>
      <c r="F186" s="15" t="s">
        <v>35</v>
      </c>
      <c r="G186" s="65" t="s">
        <v>119</v>
      </c>
      <c r="H186" s="65" t="s">
        <v>7</v>
      </c>
      <c r="I186" s="65">
        <v>2015</v>
      </c>
      <c r="J186" s="67">
        <v>5</v>
      </c>
      <c r="K186" s="68" t="s">
        <v>5</v>
      </c>
      <c r="L186" s="73"/>
      <c r="M186" s="69"/>
      <c r="N186" s="69"/>
      <c r="O186" s="69"/>
      <c r="P186" s="69"/>
      <c r="Q186" s="265"/>
      <c r="R186" s="265"/>
      <c r="S186" s="265"/>
      <c r="T186" s="267">
        <v>2.6408816646825413</v>
      </c>
      <c r="U186" s="257">
        <v>4.0516200567935048E-2</v>
      </c>
      <c r="V186" s="257">
        <v>5.2037797531816468E-3</v>
      </c>
      <c r="W186" s="257">
        <v>1.6209073334733367E-2</v>
      </c>
      <c r="X186" s="257">
        <v>1.910334748002003E-2</v>
      </c>
      <c r="Y186" s="289">
        <v>0</v>
      </c>
      <c r="Z186" s="257">
        <v>0.54935208699229854</v>
      </c>
      <c r="AA186" s="257">
        <v>1.1763195532305596E-2</v>
      </c>
      <c r="AB186" s="257">
        <v>2.858707267658606E-3</v>
      </c>
      <c r="AC186" s="257">
        <v>8.9044882646469904E-3</v>
      </c>
      <c r="AD186" s="259" t="s">
        <v>140</v>
      </c>
      <c r="AE186" s="287">
        <v>0</v>
      </c>
      <c r="AF186" s="73"/>
      <c r="AG186" s="74"/>
    </row>
    <row r="187" spans="1:33">
      <c r="A187" s="64" t="str">
        <f>Residential[[#This Row],[ID Country]]&amp;"500_"&amp;Residential[[#This Row],[ID Energy carrier]]</f>
        <v>EL500_4</v>
      </c>
      <c r="B187" s="64" t="str">
        <f>Residential[[#This Row],[ID Country]]&amp;"100_"&amp;Residential[[#This Row],[ID Energy carrier]]</f>
        <v>EL100_4</v>
      </c>
      <c r="C187" s="65">
        <v>1</v>
      </c>
      <c r="D187" s="65" t="s">
        <v>78</v>
      </c>
      <c r="E187" s="15" t="s">
        <v>36</v>
      </c>
      <c r="F187" s="15" t="s">
        <v>35</v>
      </c>
      <c r="G187" s="65" t="s">
        <v>119</v>
      </c>
      <c r="H187" s="65" t="s">
        <v>7</v>
      </c>
      <c r="I187" s="65">
        <v>2015</v>
      </c>
      <c r="J187" s="67">
        <v>4</v>
      </c>
      <c r="K187" s="68" t="s">
        <v>4</v>
      </c>
      <c r="L187" s="73"/>
      <c r="M187" s="69"/>
      <c r="N187" s="69"/>
      <c r="O187" s="69"/>
      <c r="P187" s="69"/>
      <c r="Q187" s="265"/>
      <c r="R187" s="265"/>
      <c r="S187" s="265"/>
      <c r="T187" s="267">
        <v>440.65098506114271</v>
      </c>
      <c r="U187" s="257">
        <v>9.9312625098238847</v>
      </c>
      <c r="V187" s="257">
        <v>0.15848286982499626</v>
      </c>
      <c r="W187" s="257">
        <v>6.1834688323571747</v>
      </c>
      <c r="X187" s="257">
        <v>3.5893108076417128</v>
      </c>
      <c r="Y187" s="289">
        <v>0</v>
      </c>
      <c r="Z187" s="257">
        <v>0.52841460267465945</v>
      </c>
      <c r="AA187" s="257">
        <v>3.351179888890472</v>
      </c>
      <c r="AB187" s="257">
        <v>8.3744662689315158E-2</v>
      </c>
      <c r="AC187" s="257">
        <v>3.2674352262011568</v>
      </c>
      <c r="AD187" s="259" t="s">
        <v>140</v>
      </c>
      <c r="AE187" s="287">
        <v>0</v>
      </c>
      <c r="AF187" s="73"/>
      <c r="AG187" s="74"/>
    </row>
    <row r="188" spans="1:33">
      <c r="A188" s="64" t="str">
        <f>Residential[[#This Row],[ID Country]]&amp;"500_"&amp;Residential[[#This Row],[ID Energy carrier]]</f>
        <v>HU500_1</v>
      </c>
      <c r="B188" s="64" t="str">
        <f>Residential[[#This Row],[ID Country]]&amp;"100_"&amp;Residential[[#This Row],[ID Energy carrier]]</f>
        <v>HU100_1</v>
      </c>
      <c r="C188" s="65">
        <v>1</v>
      </c>
      <c r="D188" s="65" t="s">
        <v>78</v>
      </c>
      <c r="E188" s="15" t="s">
        <v>38</v>
      </c>
      <c r="F188" s="15" t="s">
        <v>37</v>
      </c>
      <c r="G188" s="65" t="s">
        <v>118</v>
      </c>
      <c r="H188" s="65" t="s">
        <v>7</v>
      </c>
      <c r="I188" s="65">
        <v>2015</v>
      </c>
      <c r="J188" s="67">
        <v>1</v>
      </c>
      <c r="K188" s="68" t="s">
        <v>8</v>
      </c>
      <c r="L188" s="73">
        <v>4151.6000000000004</v>
      </c>
      <c r="M188" s="69">
        <v>2511.7302062398553</v>
      </c>
      <c r="N188" s="69">
        <v>1639.8697937601446</v>
      </c>
      <c r="O188" s="73">
        <v>91.557848110013126</v>
      </c>
      <c r="P188" s="73">
        <v>60.338866698915062</v>
      </c>
      <c r="Q188" s="69">
        <v>328916.49760551134</v>
      </c>
      <c r="R188" s="69">
        <v>229968.6127162406</v>
      </c>
      <c r="S188" s="69">
        <v>98947.884889270703</v>
      </c>
      <c r="T188" s="75">
        <v>4151.6000000000004</v>
      </c>
      <c r="U188" s="257">
        <v>53.210705668573794</v>
      </c>
      <c r="V188" s="257">
        <v>5.2469449730255109</v>
      </c>
      <c r="W188" s="257">
        <v>45.732098828144622</v>
      </c>
      <c r="X188" s="257">
        <v>2.2316618674036568</v>
      </c>
      <c r="Y188" s="289">
        <v>0.10178046198242829</v>
      </c>
      <c r="Z188" s="258" t="s">
        <v>145</v>
      </c>
      <c r="AA188" s="257">
        <v>40.393209343593284</v>
      </c>
      <c r="AB188" s="257">
        <v>3.4595824189855562</v>
      </c>
      <c r="AC188" s="257">
        <v>36.933626924607729</v>
      </c>
      <c r="AD188" s="259" t="s">
        <v>140</v>
      </c>
      <c r="AE188" s="287">
        <v>0.21912290947178581</v>
      </c>
      <c r="AF188" s="73">
        <v>12279.372724051</v>
      </c>
      <c r="AG188" s="74">
        <v>154.99083862407005</v>
      </c>
    </row>
    <row r="189" spans="1:33">
      <c r="A189" s="64" t="str">
        <f>Residential[[#This Row],[ID Country]]&amp;"500_"&amp;Residential[[#This Row],[ID Energy carrier]]</f>
        <v>HU500_10</v>
      </c>
      <c r="B189" s="64" t="str">
        <f>Residential[[#This Row],[ID Country]]&amp;"100_"&amp;Residential[[#This Row],[ID Energy carrier]]</f>
        <v>HU100_10</v>
      </c>
      <c r="C189" s="65">
        <v>1</v>
      </c>
      <c r="D189" s="65" t="s">
        <v>78</v>
      </c>
      <c r="E189" s="15" t="s">
        <v>38</v>
      </c>
      <c r="F189" s="15" t="s">
        <v>37</v>
      </c>
      <c r="G189" s="65" t="s">
        <v>118</v>
      </c>
      <c r="H189" s="65" t="s">
        <v>7</v>
      </c>
      <c r="I189" s="65">
        <v>2015</v>
      </c>
      <c r="J189" s="67">
        <v>10</v>
      </c>
      <c r="K189" s="68" t="s">
        <v>84</v>
      </c>
      <c r="L189" s="73"/>
      <c r="M189" s="69"/>
      <c r="N189" s="69"/>
      <c r="O189" s="69"/>
      <c r="P189" s="69"/>
      <c r="Q189" s="265"/>
      <c r="R189" s="265"/>
      <c r="S189" s="265"/>
      <c r="T189" s="72" t="s">
        <v>661</v>
      </c>
      <c r="U189" s="257">
        <v>0.11534175592999049</v>
      </c>
      <c r="V189" s="257">
        <v>8.1614126187728148E-2</v>
      </c>
      <c r="W189" s="257">
        <v>3.3727629742262351E-2</v>
      </c>
      <c r="X189" s="257">
        <v>0</v>
      </c>
      <c r="Y189" s="289">
        <v>0</v>
      </c>
      <c r="Z189" s="257">
        <v>0.98939999999999995</v>
      </c>
      <c r="AA189" s="257">
        <v>0.1141191333171326</v>
      </c>
      <c r="AB189" s="257">
        <v>8.0749016450138225E-2</v>
      </c>
      <c r="AC189" s="257">
        <v>3.337011686699437E-2</v>
      </c>
      <c r="AD189" s="259" t="s">
        <v>140</v>
      </c>
      <c r="AE189" s="287">
        <v>0</v>
      </c>
      <c r="AF189" s="73"/>
      <c r="AG189" s="74"/>
    </row>
    <row r="190" spans="1:33">
      <c r="A190" s="64" t="str">
        <f>Residential[[#This Row],[ID Country]]&amp;"500_"&amp;Residential[[#This Row],[ID Energy carrier]]</f>
        <v>HU500_15</v>
      </c>
      <c r="B190" s="64" t="str">
        <f>Residential[[#This Row],[ID Country]]&amp;"100_"&amp;Residential[[#This Row],[ID Energy carrier]]</f>
        <v>HU100_15</v>
      </c>
      <c r="C190" s="65">
        <v>1</v>
      </c>
      <c r="D190" s="65" t="s">
        <v>78</v>
      </c>
      <c r="E190" s="15" t="s">
        <v>38</v>
      </c>
      <c r="F190" s="15" t="s">
        <v>37</v>
      </c>
      <c r="G190" s="65" t="s">
        <v>118</v>
      </c>
      <c r="H190" s="65" t="s">
        <v>7</v>
      </c>
      <c r="I190" s="65">
        <v>2015</v>
      </c>
      <c r="J190" s="67">
        <v>15</v>
      </c>
      <c r="K190" s="68" t="s">
        <v>88</v>
      </c>
      <c r="L190" s="73"/>
      <c r="M190" s="69"/>
      <c r="N190" s="69"/>
      <c r="O190" s="69"/>
      <c r="P190" s="69"/>
      <c r="Q190" s="265"/>
      <c r="R190" s="265"/>
      <c r="S190" s="265"/>
      <c r="T190" s="76" t="s">
        <v>145</v>
      </c>
      <c r="U190" s="257">
        <v>0</v>
      </c>
      <c r="V190" s="257">
        <v>0</v>
      </c>
      <c r="W190" s="257">
        <v>0</v>
      </c>
      <c r="X190" s="257">
        <v>0</v>
      </c>
      <c r="Y190" s="289">
        <v>0</v>
      </c>
      <c r="Z190" s="259" t="s">
        <v>140</v>
      </c>
      <c r="AA190" s="259" t="s">
        <v>140</v>
      </c>
      <c r="AB190" s="259" t="s">
        <v>140</v>
      </c>
      <c r="AC190" s="259" t="s">
        <v>140</v>
      </c>
      <c r="AD190" s="259" t="s">
        <v>140</v>
      </c>
      <c r="AE190" s="287">
        <v>0</v>
      </c>
      <c r="AF190" s="73"/>
      <c r="AG190" s="74"/>
    </row>
    <row r="191" spans="1:33">
      <c r="A191" s="64" t="str">
        <f>Residential[[#This Row],[ID Country]]&amp;"500_"&amp;Residential[[#This Row],[ID Energy carrier]]</f>
        <v>HU500_16</v>
      </c>
      <c r="B191" s="64" t="str">
        <f>Residential[[#This Row],[ID Country]]&amp;"100_"&amp;Residential[[#This Row],[ID Energy carrier]]</f>
        <v>HU100_16</v>
      </c>
      <c r="C191" s="65">
        <v>1</v>
      </c>
      <c r="D191" s="65" t="s">
        <v>78</v>
      </c>
      <c r="E191" s="15" t="s">
        <v>38</v>
      </c>
      <c r="F191" s="15" t="s">
        <v>37</v>
      </c>
      <c r="G191" s="65" t="s">
        <v>118</v>
      </c>
      <c r="H191" s="65" t="s">
        <v>7</v>
      </c>
      <c r="I191" s="65">
        <v>2015</v>
      </c>
      <c r="J191" s="67">
        <v>16</v>
      </c>
      <c r="K191" s="70" t="s">
        <v>89</v>
      </c>
      <c r="L191" s="73"/>
      <c r="M191" s="71"/>
      <c r="N191" s="71"/>
      <c r="O191" s="71"/>
      <c r="P191" s="71"/>
      <c r="Q191" s="266"/>
      <c r="R191" s="266"/>
      <c r="S191" s="266"/>
      <c r="T191" s="267">
        <v>1.1350226169934117</v>
      </c>
      <c r="U191" s="257">
        <v>0</v>
      </c>
      <c r="V191" s="257">
        <v>0</v>
      </c>
      <c r="W191" s="257">
        <v>0</v>
      </c>
      <c r="X191" s="257">
        <v>0</v>
      </c>
      <c r="Y191" s="289">
        <v>0</v>
      </c>
      <c r="Z191" s="257">
        <v>0.82197381169656936</v>
      </c>
      <c r="AA191" s="257">
        <v>0</v>
      </c>
      <c r="AB191" s="257">
        <v>0</v>
      </c>
      <c r="AC191" s="257">
        <v>0</v>
      </c>
      <c r="AD191" s="259" t="s">
        <v>140</v>
      </c>
      <c r="AE191" s="287">
        <v>0</v>
      </c>
      <c r="AF191" s="73"/>
      <c r="AG191" s="74"/>
    </row>
    <row r="192" spans="1:33">
      <c r="A192" s="64" t="str">
        <f>Residential[[#This Row],[ID Country]]&amp;"500_"&amp;Residential[[#This Row],[ID Energy carrier]]</f>
        <v>HU500_3</v>
      </c>
      <c r="B192" s="64" t="str">
        <f>Residential[[#This Row],[ID Country]]&amp;"100_"&amp;Residential[[#This Row],[ID Energy carrier]]</f>
        <v>HU100_3</v>
      </c>
      <c r="C192" s="65">
        <v>1</v>
      </c>
      <c r="D192" s="65" t="s">
        <v>78</v>
      </c>
      <c r="E192" s="15" t="s">
        <v>38</v>
      </c>
      <c r="F192" s="15" t="s">
        <v>37</v>
      </c>
      <c r="G192" s="65" t="s">
        <v>118</v>
      </c>
      <c r="H192" s="65" t="s">
        <v>7</v>
      </c>
      <c r="I192" s="65">
        <v>2015</v>
      </c>
      <c r="J192" s="67">
        <v>3</v>
      </c>
      <c r="K192" s="68" t="s">
        <v>3</v>
      </c>
      <c r="L192" s="73"/>
      <c r="M192" s="69"/>
      <c r="N192" s="69"/>
      <c r="O192" s="69"/>
      <c r="P192" s="69"/>
      <c r="Q192" s="265"/>
      <c r="R192" s="265"/>
      <c r="S192" s="265"/>
      <c r="T192" s="267">
        <v>44.732356789921958</v>
      </c>
      <c r="U192" s="257">
        <v>1.1194653299975201</v>
      </c>
      <c r="V192" s="257">
        <v>1.1194653299975201</v>
      </c>
      <c r="W192" s="257">
        <v>0</v>
      </c>
      <c r="X192" s="257">
        <v>0</v>
      </c>
      <c r="Y192" s="289">
        <v>0</v>
      </c>
      <c r="Z192" s="257">
        <v>0</v>
      </c>
      <c r="AA192" s="257">
        <v>0</v>
      </c>
      <c r="AB192" s="257">
        <v>0</v>
      </c>
      <c r="AC192" s="257">
        <v>0</v>
      </c>
      <c r="AD192" s="259" t="s">
        <v>140</v>
      </c>
      <c r="AE192" s="287">
        <v>0</v>
      </c>
      <c r="AF192" s="73"/>
      <c r="AG192" s="74"/>
    </row>
    <row r="193" spans="1:33">
      <c r="A193" s="64" t="str">
        <f>Residential[[#This Row],[ID Country]]&amp;"500_"&amp;Residential[[#This Row],[ID Energy carrier]]</f>
        <v>HU500_8</v>
      </c>
      <c r="B193" s="64" t="str">
        <f>Residential[[#This Row],[ID Country]]&amp;"100_"&amp;Residential[[#This Row],[ID Energy carrier]]</f>
        <v>HU100_8</v>
      </c>
      <c r="C193" s="65">
        <v>1</v>
      </c>
      <c r="D193" s="65" t="s">
        <v>78</v>
      </c>
      <c r="E193" s="15" t="s">
        <v>38</v>
      </c>
      <c r="F193" s="15" t="s">
        <v>37</v>
      </c>
      <c r="G193" s="65" t="s">
        <v>118</v>
      </c>
      <c r="H193" s="65" t="s">
        <v>7</v>
      </c>
      <c r="I193" s="65">
        <v>2015</v>
      </c>
      <c r="J193" s="67">
        <v>8</v>
      </c>
      <c r="K193" s="68" t="s">
        <v>105</v>
      </c>
      <c r="L193" s="73"/>
      <c r="M193" s="69"/>
      <c r="N193" s="69"/>
      <c r="O193" s="69"/>
      <c r="P193" s="69"/>
      <c r="Q193" s="265"/>
      <c r="R193" s="265"/>
      <c r="S193" s="265"/>
      <c r="T193" s="76" t="s">
        <v>145</v>
      </c>
      <c r="U193" s="257">
        <v>0</v>
      </c>
      <c r="V193" s="257">
        <v>0</v>
      </c>
      <c r="W193" s="257">
        <v>0</v>
      </c>
      <c r="X193" s="257">
        <v>0</v>
      </c>
      <c r="Y193" s="289">
        <v>0</v>
      </c>
      <c r="Z193" s="259" t="s">
        <v>140</v>
      </c>
      <c r="AA193" s="259" t="s">
        <v>140</v>
      </c>
      <c r="AB193" s="259" t="s">
        <v>140</v>
      </c>
      <c r="AC193" s="259" t="s">
        <v>140</v>
      </c>
      <c r="AD193" s="259" t="s">
        <v>140</v>
      </c>
      <c r="AE193" s="287">
        <v>0</v>
      </c>
      <c r="AF193" s="73"/>
      <c r="AG193" s="74"/>
    </row>
    <row r="194" spans="1:33">
      <c r="A194" s="64" t="str">
        <f>Residential[[#This Row],[ID Country]]&amp;"500_"&amp;Residential[[#This Row],[ID Energy carrier]]</f>
        <v>HU500_9</v>
      </c>
      <c r="B194" s="64" t="str">
        <f>Residential[[#This Row],[ID Country]]&amp;"100_"&amp;Residential[[#This Row],[ID Energy carrier]]</f>
        <v>HU100_9</v>
      </c>
      <c r="C194" s="65">
        <v>1</v>
      </c>
      <c r="D194" s="65" t="s">
        <v>78</v>
      </c>
      <c r="E194" s="15" t="s">
        <v>38</v>
      </c>
      <c r="F194" s="15" t="s">
        <v>37</v>
      </c>
      <c r="G194" s="65" t="s">
        <v>118</v>
      </c>
      <c r="H194" s="65" t="s">
        <v>7</v>
      </c>
      <c r="I194" s="65">
        <v>2015</v>
      </c>
      <c r="J194" s="67">
        <v>9</v>
      </c>
      <c r="K194" s="68" t="s">
        <v>106</v>
      </c>
      <c r="L194" s="73"/>
      <c r="M194" s="69"/>
      <c r="N194" s="69"/>
      <c r="O194" s="69"/>
      <c r="P194" s="69"/>
      <c r="Q194" s="265"/>
      <c r="R194" s="265"/>
      <c r="S194" s="265"/>
      <c r="T194" s="76" t="s">
        <v>145</v>
      </c>
      <c r="U194" s="257">
        <v>0</v>
      </c>
      <c r="V194" s="257">
        <v>0</v>
      </c>
      <c r="W194" s="257">
        <v>0</v>
      </c>
      <c r="X194" s="257">
        <v>0</v>
      </c>
      <c r="Y194" s="289">
        <v>0</v>
      </c>
      <c r="Z194" s="259" t="s">
        <v>140</v>
      </c>
      <c r="AA194" s="259" t="s">
        <v>140</v>
      </c>
      <c r="AB194" s="259" t="s">
        <v>140</v>
      </c>
      <c r="AC194" s="259" t="s">
        <v>140</v>
      </c>
      <c r="AD194" s="259" t="s">
        <v>140</v>
      </c>
      <c r="AE194" s="287">
        <v>0</v>
      </c>
      <c r="AF194" s="73"/>
      <c r="AG194" s="74"/>
    </row>
    <row r="195" spans="1:33">
      <c r="A195" s="64" t="str">
        <f>Residential[[#This Row],[ID Country]]&amp;"500_"&amp;Residential[[#This Row],[ID Energy carrier]]</f>
        <v>HU500_11</v>
      </c>
      <c r="B195" s="64" t="str">
        <f>Residential[[#This Row],[ID Country]]&amp;"100_"&amp;Residential[[#This Row],[ID Energy carrier]]</f>
        <v>HU100_11</v>
      </c>
      <c r="C195" s="65">
        <v>1</v>
      </c>
      <c r="D195" s="65" t="s">
        <v>78</v>
      </c>
      <c r="E195" s="15" t="s">
        <v>38</v>
      </c>
      <c r="F195" s="15" t="s">
        <v>37</v>
      </c>
      <c r="G195" s="65" t="s">
        <v>118</v>
      </c>
      <c r="H195" s="65" t="s">
        <v>7</v>
      </c>
      <c r="I195" s="65">
        <v>2015</v>
      </c>
      <c r="J195" s="67">
        <v>11</v>
      </c>
      <c r="K195" s="68" t="s">
        <v>109</v>
      </c>
      <c r="L195" s="73"/>
      <c r="M195" s="69"/>
      <c r="N195" s="69"/>
      <c r="O195" s="69"/>
      <c r="P195" s="69"/>
      <c r="Q195" s="265"/>
      <c r="R195" s="265"/>
      <c r="S195" s="265"/>
      <c r="T195" s="267">
        <v>0</v>
      </c>
      <c r="U195" s="257">
        <v>4.2877013911932913E-6</v>
      </c>
      <c r="V195" s="257">
        <v>4.2877013911932913E-6</v>
      </c>
      <c r="W195" s="257">
        <v>0</v>
      </c>
      <c r="X195" s="257">
        <v>0</v>
      </c>
      <c r="Y195" s="289">
        <v>0</v>
      </c>
      <c r="Z195" s="257">
        <v>3.06</v>
      </c>
      <c r="AA195" s="257">
        <v>1.312036625705147E-5</v>
      </c>
      <c r="AB195" s="257">
        <v>1.312036625705147E-5</v>
      </c>
      <c r="AC195" s="257">
        <v>0</v>
      </c>
      <c r="AD195" s="259" t="s">
        <v>140</v>
      </c>
      <c r="AE195" s="287">
        <v>0</v>
      </c>
      <c r="AF195" s="73"/>
      <c r="AG195" s="74"/>
    </row>
    <row r="196" spans="1:33">
      <c r="A196" s="64" t="str">
        <f>Residential[[#This Row],[ID Country]]&amp;"500_"&amp;Residential[[#This Row],[ID Energy carrier]]</f>
        <v>HU500_14</v>
      </c>
      <c r="B196" s="64" t="str">
        <f>Residential[[#This Row],[ID Country]]&amp;"100_"&amp;Residential[[#This Row],[ID Energy carrier]]</f>
        <v>HU100_14</v>
      </c>
      <c r="C196" s="65">
        <v>1</v>
      </c>
      <c r="D196" s="65" t="s">
        <v>78</v>
      </c>
      <c r="E196" s="15" t="s">
        <v>38</v>
      </c>
      <c r="F196" s="15" t="s">
        <v>37</v>
      </c>
      <c r="G196" s="65" t="s">
        <v>118</v>
      </c>
      <c r="H196" s="65" t="s">
        <v>7</v>
      </c>
      <c r="I196" s="65">
        <v>2015</v>
      </c>
      <c r="J196" s="67">
        <v>14</v>
      </c>
      <c r="K196" s="68" t="s">
        <v>144</v>
      </c>
      <c r="L196" s="73"/>
      <c r="M196" s="69"/>
      <c r="N196" s="69"/>
      <c r="O196" s="69"/>
      <c r="P196" s="69"/>
      <c r="Q196" s="265"/>
      <c r="R196" s="265"/>
      <c r="S196" s="265"/>
      <c r="T196" s="76" t="s">
        <v>145</v>
      </c>
      <c r="U196" s="257">
        <v>0</v>
      </c>
      <c r="V196" s="257">
        <v>0</v>
      </c>
      <c r="W196" s="257">
        <v>0</v>
      </c>
      <c r="X196" s="257">
        <v>0</v>
      </c>
      <c r="Y196" s="289">
        <v>0</v>
      </c>
      <c r="Z196" s="257">
        <v>3.468</v>
      </c>
      <c r="AA196" s="257">
        <v>0</v>
      </c>
      <c r="AB196" s="257">
        <v>0</v>
      </c>
      <c r="AC196" s="257">
        <v>0</v>
      </c>
      <c r="AD196" s="259" t="s">
        <v>140</v>
      </c>
      <c r="AE196" s="287">
        <v>0</v>
      </c>
      <c r="AF196" s="73"/>
      <c r="AG196" s="74"/>
    </row>
    <row r="197" spans="1:33">
      <c r="A197" s="64" t="str">
        <f>Residential[[#This Row],[ID Country]]&amp;"500_"&amp;Residential[[#This Row],[ID Energy carrier]]</f>
        <v>HU500_12</v>
      </c>
      <c r="B197" s="64" t="str">
        <f>Residential[[#This Row],[ID Country]]&amp;"100_"&amp;Residential[[#This Row],[ID Energy carrier]]</f>
        <v>HU100_12</v>
      </c>
      <c r="C197" s="65">
        <v>1</v>
      </c>
      <c r="D197" s="65" t="s">
        <v>78</v>
      </c>
      <c r="E197" s="15" t="s">
        <v>38</v>
      </c>
      <c r="F197" s="15" t="s">
        <v>37</v>
      </c>
      <c r="G197" s="65" t="s">
        <v>118</v>
      </c>
      <c r="H197" s="65" t="s">
        <v>7</v>
      </c>
      <c r="I197" s="65">
        <v>2015</v>
      </c>
      <c r="J197" s="67">
        <v>12</v>
      </c>
      <c r="K197" s="68" t="s">
        <v>147</v>
      </c>
      <c r="L197" s="73"/>
      <c r="M197" s="69"/>
      <c r="N197" s="69"/>
      <c r="O197" s="69"/>
      <c r="P197" s="69"/>
      <c r="Q197" s="265"/>
      <c r="R197" s="265"/>
      <c r="S197" s="265"/>
      <c r="T197" s="76" t="s">
        <v>145</v>
      </c>
      <c r="U197" s="257">
        <v>4.2877013911932913E-6</v>
      </c>
      <c r="V197" s="257">
        <v>4.2877013911932913E-6</v>
      </c>
      <c r="W197" s="257">
        <v>0</v>
      </c>
      <c r="X197" s="257">
        <v>0</v>
      </c>
      <c r="Y197" s="289">
        <v>0</v>
      </c>
      <c r="Z197" s="257">
        <v>2.6520000000000001</v>
      </c>
      <c r="AA197" s="257">
        <v>1.1370984089444609E-5</v>
      </c>
      <c r="AB197" s="257">
        <v>1.1370984089444609E-5</v>
      </c>
      <c r="AC197" s="257">
        <v>0</v>
      </c>
      <c r="AD197" s="259" t="s">
        <v>140</v>
      </c>
      <c r="AE197" s="287">
        <v>0</v>
      </c>
      <c r="AF197" s="73"/>
      <c r="AG197" s="74"/>
    </row>
    <row r="198" spans="1:33">
      <c r="A198" s="64" t="str">
        <f>Residential[[#This Row],[ID Country]]&amp;"500_"&amp;Residential[[#This Row],[ID Energy carrier]]</f>
        <v>HU500_2</v>
      </c>
      <c r="B198" s="64" t="str">
        <f>Residential[[#This Row],[ID Country]]&amp;"100_"&amp;Residential[[#This Row],[ID Energy carrier]]</f>
        <v>HU100_2</v>
      </c>
      <c r="C198" s="65">
        <v>1</v>
      </c>
      <c r="D198" s="65" t="s">
        <v>78</v>
      </c>
      <c r="E198" s="15" t="s">
        <v>38</v>
      </c>
      <c r="F198" s="15" t="s">
        <v>37</v>
      </c>
      <c r="G198" s="65" t="s">
        <v>118</v>
      </c>
      <c r="H198" s="65" t="s">
        <v>7</v>
      </c>
      <c r="I198" s="65">
        <v>2015</v>
      </c>
      <c r="J198" s="67">
        <v>2</v>
      </c>
      <c r="K198" s="68" t="s">
        <v>2</v>
      </c>
      <c r="L198" s="73"/>
      <c r="M198" s="73"/>
      <c r="N198" s="73"/>
      <c r="O198" s="73"/>
      <c r="P198" s="73"/>
      <c r="Q198" s="73"/>
      <c r="R198" s="73"/>
      <c r="S198" s="73"/>
      <c r="T198" s="267">
        <v>1868.5733908894845</v>
      </c>
      <c r="U198" s="257">
        <v>31.886195557453284</v>
      </c>
      <c r="V198" s="257">
        <v>2.3992249478912289</v>
      </c>
      <c r="W198" s="257">
        <v>27.913020942112251</v>
      </c>
      <c r="X198" s="257">
        <v>1.5739496674498024</v>
      </c>
      <c r="Y198" s="289">
        <v>0</v>
      </c>
      <c r="Z198" s="257">
        <v>0.83493049959309962</v>
      </c>
      <c r="AA198" s="257">
        <v>25.308618604729485</v>
      </c>
      <c r="AB198" s="257">
        <v>2.0031860843790521</v>
      </c>
      <c r="AC198" s="257">
        <v>23.305432520350433</v>
      </c>
      <c r="AD198" s="259" t="s">
        <v>140</v>
      </c>
      <c r="AE198" s="287">
        <v>0</v>
      </c>
      <c r="AF198" s="73"/>
      <c r="AG198" s="74"/>
    </row>
    <row r="199" spans="1:33">
      <c r="A199" s="64" t="str">
        <f>Residential[[#This Row],[ID Country]]&amp;"500_"&amp;Residential[[#This Row],[ID Energy carrier]]</f>
        <v>HU500_6</v>
      </c>
      <c r="B199" s="64" t="str">
        <f>Residential[[#This Row],[ID Country]]&amp;"100_"&amp;Residential[[#This Row],[ID Energy carrier]]</f>
        <v>HU100_6</v>
      </c>
      <c r="C199" s="65">
        <v>1</v>
      </c>
      <c r="D199" s="65" t="s">
        <v>78</v>
      </c>
      <c r="E199" s="15" t="s">
        <v>38</v>
      </c>
      <c r="F199" s="15" t="s">
        <v>37</v>
      </c>
      <c r="G199" s="65" t="s">
        <v>118</v>
      </c>
      <c r="H199" s="65" t="s">
        <v>7</v>
      </c>
      <c r="I199" s="65">
        <v>2015</v>
      </c>
      <c r="J199" s="67">
        <v>6</v>
      </c>
      <c r="K199" s="68" t="s">
        <v>6</v>
      </c>
      <c r="L199" s="73"/>
      <c r="M199" s="69"/>
      <c r="N199" s="69"/>
      <c r="O199" s="69"/>
      <c r="P199" s="69"/>
      <c r="Q199" s="265"/>
      <c r="R199" s="265"/>
      <c r="S199" s="265"/>
      <c r="T199" s="267">
        <v>715.45944062138358</v>
      </c>
      <c r="U199" s="257">
        <v>4.6601443739506383</v>
      </c>
      <c r="V199" s="257">
        <v>0.79075524519205032</v>
      </c>
      <c r="W199" s="257">
        <v>3.4636647065990558</v>
      </c>
      <c r="X199" s="257">
        <v>0.40572442215953258</v>
      </c>
      <c r="Y199" s="289">
        <v>0.10178046198242829</v>
      </c>
      <c r="Z199" s="257">
        <v>0.88</v>
      </c>
      <c r="AA199" s="257">
        <v>3.743889557576173</v>
      </c>
      <c r="AB199" s="257">
        <v>0.69586461576900427</v>
      </c>
      <c r="AC199" s="257">
        <v>3.048024941807169</v>
      </c>
      <c r="AD199" s="259" t="s">
        <v>140</v>
      </c>
      <c r="AE199" s="287">
        <v>0.21912290947178581</v>
      </c>
      <c r="AF199" s="73"/>
      <c r="AG199" s="74"/>
    </row>
    <row r="200" spans="1:33">
      <c r="A200" s="64" t="str">
        <f>Residential[[#This Row],[ID Country]]&amp;"500_"&amp;Residential[[#This Row],[ID Energy carrier]]</f>
        <v>HU500_7</v>
      </c>
      <c r="B200" s="64" t="str">
        <f>Residential[[#This Row],[ID Country]]&amp;"100_"&amp;Residential[[#This Row],[ID Energy carrier]]</f>
        <v>HU100_7</v>
      </c>
      <c r="C200" s="65">
        <v>1</v>
      </c>
      <c r="D200" s="65" t="s">
        <v>78</v>
      </c>
      <c r="E200" s="15" t="s">
        <v>38</v>
      </c>
      <c r="F200" s="15" t="s">
        <v>37</v>
      </c>
      <c r="G200" s="65" t="s">
        <v>118</v>
      </c>
      <c r="H200" s="65" t="s">
        <v>7</v>
      </c>
      <c r="I200" s="65">
        <v>2015</v>
      </c>
      <c r="J200" s="67">
        <v>7</v>
      </c>
      <c r="K200" s="68" t="s">
        <v>12</v>
      </c>
      <c r="L200" s="73"/>
      <c r="M200" s="69"/>
      <c r="N200" s="69"/>
      <c r="O200" s="69"/>
      <c r="P200" s="69"/>
      <c r="Q200" s="265"/>
      <c r="R200" s="265"/>
      <c r="S200" s="265"/>
      <c r="T200" s="267">
        <v>557.27514394407353</v>
      </c>
      <c r="U200" s="257">
        <v>5.7756255693276657</v>
      </c>
      <c r="V200" s="257">
        <v>0.51022684601728752</v>
      </c>
      <c r="W200" s="257">
        <v>5.2653987233103781</v>
      </c>
      <c r="X200" s="257">
        <v>0</v>
      </c>
      <c r="Y200" s="289">
        <v>0</v>
      </c>
      <c r="Z200" s="257">
        <v>0.90143788333303143</v>
      </c>
      <c r="AA200" s="257">
        <v>5.2063676881388661</v>
      </c>
      <c r="AB200" s="257">
        <v>0.45993780809351226</v>
      </c>
      <c r="AC200" s="257">
        <v>4.7464298800453539</v>
      </c>
      <c r="AD200" s="259" t="s">
        <v>140</v>
      </c>
      <c r="AE200" s="287">
        <v>0</v>
      </c>
      <c r="AF200" s="73"/>
      <c r="AG200" s="74"/>
    </row>
    <row r="201" spans="1:33">
      <c r="A201" s="64" t="str">
        <f>Residential[[#This Row],[ID Country]]&amp;"500_"&amp;Residential[[#This Row],[ID Energy carrier]]</f>
        <v>HU500_5</v>
      </c>
      <c r="B201" s="64" t="str">
        <f>Residential[[#This Row],[ID Country]]&amp;"100_"&amp;Residential[[#This Row],[ID Energy carrier]]</f>
        <v>HU100_5</v>
      </c>
      <c r="C201" s="65">
        <v>1</v>
      </c>
      <c r="D201" s="65" t="s">
        <v>78</v>
      </c>
      <c r="E201" s="15" t="s">
        <v>38</v>
      </c>
      <c r="F201" s="15" t="s">
        <v>37</v>
      </c>
      <c r="G201" s="65" t="s">
        <v>118</v>
      </c>
      <c r="H201" s="65" t="s">
        <v>7</v>
      </c>
      <c r="I201" s="65">
        <v>2015</v>
      </c>
      <c r="J201" s="67">
        <v>5</v>
      </c>
      <c r="K201" s="68" t="s">
        <v>5</v>
      </c>
      <c r="L201" s="73"/>
      <c r="M201" s="69"/>
      <c r="N201" s="69"/>
      <c r="O201" s="69"/>
      <c r="P201" s="69"/>
      <c r="Q201" s="265"/>
      <c r="R201" s="265"/>
      <c r="S201" s="265"/>
      <c r="T201" s="267">
        <v>91.732118033664989</v>
      </c>
      <c r="U201" s="257">
        <v>1.3785160354114359</v>
      </c>
      <c r="V201" s="257">
        <v>7.7405048223712428E-2</v>
      </c>
      <c r="W201" s="257">
        <v>1.3011109871877233</v>
      </c>
      <c r="X201" s="257">
        <v>0</v>
      </c>
      <c r="Y201" s="289">
        <v>0</v>
      </c>
      <c r="Z201" s="257">
        <v>0.59260862402509884</v>
      </c>
      <c r="AA201" s="257">
        <v>0.81692049094170538</v>
      </c>
      <c r="AB201" s="257">
        <v>4.5870899120450642E-2</v>
      </c>
      <c r="AC201" s="257">
        <v>0.77104959182125477</v>
      </c>
      <c r="AD201" s="259" t="s">
        <v>140</v>
      </c>
      <c r="AE201" s="287">
        <v>0</v>
      </c>
      <c r="AF201" s="73"/>
      <c r="AG201" s="74"/>
    </row>
    <row r="202" spans="1:33">
      <c r="A202" s="64" t="str">
        <f>Residential[[#This Row],[ID Country]]&amp;"500_"&amp;Residential[[#This Row],[ID Energy carrier]]</f>
        <v>HU500_4</v>
      </c>
      <c r="B202" s="64" t="str">
        <f>Residential[[#This Row],[ID Country]]&amp;"100_"&amp;Residential[[#This Row],[ID Energy carrier]]</f>
        <v>HU100_4</v>
      </c>
      <c r="C202" s="65">
        <v>1</v>
      </c>
      <c r="D202" s="65" t="s">
        <v>78</v>
      </c>
      <c r="E202" s="15" t="s">
        <v>38</v>
      </c>
      <c r="F202" s="15" t="s">
        <v>37</v>
      </c>
      <c r="G202" s="65" t="s">
        <v>118</v>
      </c>
      <c r="H202" s="65" t="s">
        <v>7</v>
      </c>
      <c r="I202" s="65">
        <v>2015</v>
      </c>
      <c r="J202" s="67">
        <v>4</v>
      </c>
      <c r="K202" s="68" t="s">
        <v>4</v>
      </c>
      <c r="L202" s="73"/>
      <c r="M202" s="69"/>
      <c r="N202" s="69"/>
      <c r="O202" s="69"/>
      <c r="P202" s="69"/>
      <c r="Q202" s="265"/>
      <c r="R202" s="265"/>
      <c r="S202" s="265"/>
      <c r="T202" s="267">
        <v>872.69252710447813</v>
      </c>
      <c r="U202" s="257">
        <v>8.2754127588018651</v>
      </c>
      <c r="V202" s="257">
        <v>0.26824914181459247</v>
      </c>
      <c r="W202" s="257">
        <v>7.7551758391929519</v>
      </c>
      <c r="X202" s="257">
        <v>0.25198777779432197</v>
      </c>
      <c r="Y202" s="289">
        <v>0</v>
      </c>
      <c r="Z202" s="257">
        <v>0.64851139136000635</v>
      </c>
      <c r="AA202" s="257">
        <v>5.2032824979058354</v>
      </c>
      <c r="AB202" s="257">
        <v>0.17396262418930902</v>
      </c>
      <c r="AC202" s="257">
        <v>5.0293198737165268</v>
      </c>
      <c r="AD202" s="259" t="s">
        <v>140</v>
      </c>
      <c r="AE202" s="287">
        <v>0</v>
      </c>
      <c r="AF202" s="73"/>
      <c r="AG202" s="74"/>
    </row>
    <row r="203" spans="1:33">
      <c r="A203" s="64" t="str">
        <f>Residential[[#This Row],[ID Country]]&amp;"500_"&amp;Residential[[#This Row],[ID Energy carrier]]</f>
        <v>IE500_1</v>
      </c>
      <c r="B203" s="64" t="str">
        <f>Residential[[#This Row],[ID Country]]&amp;"100_"&amp;Residential[[#This Row],[ID Energy carrier]]</f>
        <v>IE100_1</v>
      </c>
      <c r="C203" s="65">
        <v>1</v>
      </c>
      <c r="D203" s="65" t="s">
        <v>78</v>
      </c>
      <c r="E203" s="15" t="s">
        <v>40</v>
      </c>
      <c r="F203" s="15" t="s">
        <v>39</v>
      </c>
      <c r="G203" s="65" t="s">
        <v>119</v>
      </c>
      <c r="H203" s="65" t="s">
        <v>7</v>
      </c>
      <c r="I203" s="65">
        <v>2015</v>
      </c>
      <c r="J203" s="67">
        <v>1</v>
      </c>
      <c r="K203" s="68" t="s">
        <v>8</v>
      </c>
      <c r="L203" s="73">
        <v>1712</v>
      </c>
      <c r="M203" s="69">
        <v>1494.1280330571253</v>
      </c>
      <c r="N203" s="69">
        <v>217.87196694287442</v>
      </c>
      <c r="O203" s="73">
        <v>134.37847264622803</v>
      </c>
      <c r="P203" s="73">
        <v>101.21352735377201</v>
      </c>
      <c r="Q203" s="69">
        <v>222830.23330592216</v>
      </c>
      <c r="R203" s="69">
        <v>200778.64302012941</v>
      </c>
      <c r="S203" s="69">
        <v>22051.590285792732</v>
      </c>
      <c r="T203" s="75">
        <v>1712</v>
      </c>
      <c r="U203" s="257">
        <v>28.185523257250754</v>
      </c>
      <c r="V203" s="257">
        <v>4.2845492580334241</v>
      </c>
      <c r="W203" s="257">
        <v>22.332835002947444</v>
      </c>
      <c r="X203" s="257">
        <v>1.5681389962698828</v>
      </c>
      <c r="Y203" s="289">
        <v>5.0727055533080177E-3</v>
      </c>
      <c r="Z203" s="258" t="s">
        <v>145</v>
      </c>
      <c r="AA203" s="257">
        <v>20.765669263074034</v>
      </c>
      <c r="AB203" s="257">
        <v>3.489222365529927</v>
      </c>
      <c r="AC203" s="257">
        <v>17.276446897544108</v>
      </c>
      <c r="AD203" s="259" t="s">
        <v>140</v>
      </c>
      <c r="AE203" s="287">
        <v>1.0623079071518915E-2</v>
      </c>
      <c r="AF203" s="73">
        <v>15547.537535619667</v>
      </c>
      <c r="AG203" s="74">
        <v>119.45140417475594</v>
      </c>
    </row>
    <row r="204" spans="1:33">
      <c r="A204" s="64" t="str">
        <f>Residential[[#This Row],[ID Country]]&amp;"500_"&amp;Residential[[#This Row],[ID Energy carrier]]</f>
        <v>IE500_10</v>
      </c>
      <c r="B204" s="64" t="str">
        <f>Residential[[#This Row],[ID Country]]&amp;"100_"&amp;Residential[[#This Row],[ID Energy carrier]]</f>
        <v>IE100_10</v>
      </c>
      <c r="C204" s="65">
        <v>1</v>
      </c>
      <c r="D204" s="65" t="s">
        <v>78</v>
      </c>
      <c r="E204" s="15" t="s">
        <v>40</v>
      </c>
      <c r="F204" s="15" t="s">
        <v>39</v>
      </c>
      <c r="G204" s="65" t="s">
        <v>119</v>
      </c>
      <c r="H204" s="65" t="s">
        <v>7</v>
      </c>
      <c r="I204" s="65">
        <v>2015</v>
      </c>
      <c r="J204" s="67">
        <v>10</v>
      </c>
      <c r="K204" s="68" t="s">
        <v>84</v>
      </c>
      <c r="L204" s="73"/>
      <c r="M204" s="69"/>
      <c r="N204" s="69"/>
      <c r="O204" s="69"/>
      <c r="P204" s="69"/>
      <c r="Q204" s="265"/>
      <c r="R204" s="265"/>
      <c r="S204" s="265"/>
      <c r="T204" s="72" t="s">
        <v>661</v>
      </c>
      <c r="U204" s="257">
        <v>0.11106259788096368</v>
      </c>
      <c r="V204" s="257">
        <v>0.10606901018862726</v>
      </c>
      <c r="W204" s="257">
        <v>4.9935876923364189E-3</v>
      </c>
      <c r="X204" s="257">
        <v>0</v>
      </c>
      <c r="Y204" s="289">
        <v>0</v>
      </c>
      <c r="Z204" s="257">
        <v>0.98939999999999995</v>
      </c>
      <c r="AA204" s="257">
        <v>0.10988533434342546</v>
      </c>
      <c r="AB204" s="257">
        <v>0.1049446786806278</v>
      </c>
      <c r="AC204" s="257">
        <v>4.9406556627976522E-3</v>
      </c>
      <c r="AD204" s="259" t="s">
        <v>140</v>
      </c>
      <c r="AE204" s="287">
        <v>0</v>
      </c>
      <c r="AF204" s="73"/>
      <c r="AG204" s="74"/>
    </row>
    <row r="205" spans="1:33">
      <c r="A205" s="64" t="str">
        <f>Residential[[#This Row],[ID Country]]&amp;"500_"&amp;Residential[[#This Row],[ID Energy carrier]]</f>
        <v>IE500_15</v>
      </c>
      <c r="B205" s="64" t="str">
        <f>Residential[[#This Row],[ID Country]]&amp;"100_"&amp;Residential[[#This Row],[ID Energy carrier]]</f>
        <v>IE100_15</v>
      </c>
      <c r="C205" s="65">
        <v>1</v>
      </c>
      <c r="D205" s="65" t="s">
        <v>78</v>
      </c>
      <c r="E205" s="15" t="s">
        <v>40</v>
      </c>
      <c r="F205" s="15" t="s">
        <v>39</v>
      </c>
      <c r="G205" s="65" t="s">
        <v>119</v>
      </c>
      <c r="H205" s="65" t="s">
        <v>7</v>
      </c>
      <c r="I205" s="65">
        <v>2015</v>
      </c>
      <c r="J205" s="67">
        <v>15</v>
      </c>
      <c r="K205" s="68" t="s">
        <v>88</v>
      </c>
      <c r="L205" s="73"/>
      <c r="M205" s="69"/>
      <c r="N205" s="69"/>
      <c r="O205" s="69"/>
      <c r="P205" s="69"/>
      <c r="Q205" s="265"/>
      <c r="R205" s="265"/>
      <c r="S205" s="265"/>
      <c r="T205" s="76" t="s">
        <v>145</v>
      </c>
      <c r="U205" s="257">
        <v>0</v>
      </c>
      <c r="V205" s="257">
        <v>0</v>
      </c>
      <c r="W205" s="257">
        <v>0</v>
      </c>
      <c r="X205" s="257">
        <v>0</v>
      </c>
      <c r="Y205" s="289">
        <v>0</v>
      </c>
      <c r="Z205" s="259" t="s">
        <v>140</v>
      </c>
      <c r="AA205" s="259" t="s">
        <v>140</v>
      </c>
      <c r="AB205" s="259" t="s">
        <v>140</v>
      </c>
      <c r="AC205" s="259" t="s">
        <v>140</v>
      </c>
      <c r="AD205" s="259" t="s">
        <v>140</v>
      </c>
      <c r="AE205" s="287">
        <v>0</v>
      </c>
      <c r="AF205" s="73"/>
      <c r="AG205" s="74"/>
    </row>
    <row r="206" spans="1:33">
      <c r="A206" s="64" t="str">
        <f>Residential[[#This Row],[ID Country]]&amp;"500_"&amp;Residential[[#This Row],[ID Energy carrier]]</f>
        <v>IE500_16</v>
      </c>
      <c r="B206" s="64" t="str">
        <f>Residential[[#This Row],[ID Country]]&amp;"100_"&amp;Residential[[#This Row],[ID Energy carrier]]</f>
        <v>IE100_16</v>
      </c>
      <c r="C206" s="65">
        <v>1</v>
      </c>
      <c r="D206" s="65" t="s">
        <v>78</v>
      </c>
      <c r="E206" s="15" t="s">
        <v>40</v>
      </c>
      <c r="F206" s="15" t="s">
        <v>39</v>
      </c>
      <c r="G206" s="65" t="s">
        <v>119</v>
      </c>
      <c r="H206" s="65" t="s">
        <v>7</v>
      </c>
      <c r="I206" s="65">
        <v>2015</v>
      </c>
      <c r="J206" s="67">
        <v>16</v>
      </c>
      <c r="K206" s="70" t="s">
        <v>89</v>
      </c>
      <c r="L206" s="73"/>
      <c r="M206" s="71"/>
      <c r="N206" s="71"/>
      <c r="O206" s="71"/>
      <c r="P206" s="71"/>
      <c r="Q206" s="266"/>
      <c r="R206" s="266"/>
      <c r="S206" s="266"/>
      <c r="T206" s="76" t="s">
        <v>145</v>
      </c>
      <c r="U206" s="257">
        <v>0</v>
      </c>
      <c r="V206" s="257">
        <v>0</v>
      </c>
      <c r="W206" s="257">
        <v>0</v>
      </c>
      <c r="X206" s="257">
        <v>0</v>
      </c>
      <c r="Y206" s="289">
        <v>0</v>
      </c>
      <c r="Z206" s="257">
        <v>0.76082325985615085</v>
      </c>
      <c r="AA206" s="257">
        <v>0</v>
      </c>
      <c r="AB206" s="257">
        <v>0</v>
      </c>
      <c r="AC206" s="257">
        <v>0</v>
      </c>
      <c r="AD206" s="259" t="s">
        <v>140</v>
      </c>
      <c r="AE206" s="287">
        <v>0</v>
      </c>
      <c r="AF206" s="73"/>
      <c r="AG206" s="74"/>
    </row>
    <row r="207" spans="1:33">
      <c r="A207" s="64" t="str">
        <f>Residential[[#This Row],[ID Country]]&amp;"500_"&amp;Residential[[#This Row],[ID Energy carrier]]</f>
        <v>IE500_3</v>
      </c>
      <c r="B207" s="64" t="str">
        <f>Residential[[#This Row],[ID Country]]&amp;"100_"&amp;Residential[[#This Row],[ID Energy carrier]]</f>
        <v>IE100_3</v>
      </c>
      <c r="C207" s="65">
        <v>1</v>
      </c>
      <c r="D207" s="65" t="s">
        <v>78</v>
      </c>
      <c r="E207" s="15" t="s">
        <v>40</v>
      </c>
      <c r="F207" s="15" t="s">
        <v>39</v>
      </c>
      <c r="G207" s="65" t="s">
        <v>119</v>
      </c>
      <c r="H207" s="65" t="s">
        <v>7</v>
      </c>
      <c r="I207" s="65">
        <v>2015</v>
      </c>
      <c r="J207" s="67">
        <v>3</v>
      </c>
      <c r="K207" s="68" t="s">
        <v>3</v>
      </c>
      <c r="L207" s="73"/>
      <c r="M207" s="69"/>
      <c r="N207" s="69"/>
      <c r="O207" s="69"/>
      <c r="P207" s="69"/>
      <c r="Q207" s="265"/>
      <c r="R207" s="265"/>
      <c r="S207" s="265"/>
      <c r="T207" s="267">
        <v>675.6298686723469</v>
      </c>
      <c r="U207" s="257">
        <v>11.261153835956776</v>
      </c>
      <c r="V207" s="257">
        <v>1.7503243529676813</v>
      </c>
      <c r="W207" s="257">
        <v>9.4128730986071805</v>
      </c>
      <c r="X207" s="257">
        <v>9.795638438191448E-2</v>
      </c>
      <c r="Y207" s="289">
        <v>0</v>
      </c>
      <c r="Z207" s="257">
        <v>0.79472679399501456</v>
      </c>
      <c r="AA207" s="257">
        <v>8.8716921214234059</v>
      </c>
      <c r="AB207" s="257">
        <v>1.3910296614854034</v>
      </c>
      <c r="AC207" s="257">
        <v>7.4806624599380021</v>
      </c>
      <c r="AD207" s="259" t="s">
        <v>140</v>
      </c>
      <c r="AE207" s="287">
        <v>0</v>
      </c>
      <c r="AF207" s="73"/>
      <c r="AG207" s="74"/>
    </row>
    <row r="208" spans="1:33">
      <c r="A208" s="64" t="str">
        <f>Residential[[#This Row],[ID Country]]&amp;"500_"&amp;Residential[[#This Row],[ID Energy carrier]]</f>
        <v>IE500_8</v>
      </c>
      <c r="B208" s="64" t="str">
        <f>Residential[[#This Row],[ID Country]]&amp;"100_"&amp;Residential[[#This Row],[ID Energy carrier]]</f>
        <v>IE100_8</v>
      </c>
      <c r="C208" s="65">
        <v>1</v>
      </c>
      <c r="D208" s="65" t="s">
        <v>78</v>
      </c>
      <c r="E208" s="15" t="s">
        <v>40</v>
      </c>
      <c r="F208" s="15" t="s">
        <v>39</v>
      </c>
      <c r="G208" s="65" t="s">
        <v>119</v>
      </c>
      <c r="H208" s="65" t="s">
        <v>7</v>
      </c>
      <c r="I208" s="65">
        <v>2015</v>
      </c>
      <c r="J208" s="67">
        <v>8</v>
      </c>
      <c r="K208" s="68" t="s">
        <v>105</v>
      </c>
      <c r="L208" s="73"/>
      <c r="M208" s="69"/>
      <c r="N208" s="69"/>
      <c r="O208" s="69"/>
      <c r="P208" s="69"/>
      <c r="Q208" s="265"/>
      <c r="R208" s="265"/>
      <c r="S208" s="265"/>
      <c r="T208" s="76" t="s">
        <v>145</v>
      </c>
      <c r="U208" s="257">
        <v>0</v>
      </c>
      <c r="V208" s="257">
        <v>0</v>
      </c>
      <c r="W208" s="257">
        <v>0</v>
      </c>
      <c r="X208" s="257">
        <v>0</v>
      </c>
      <c r="Y208" s="289">
        <v>0</v>
      </c>
      <c r="Z208" s="259" t="s">
        <v>140</v>
      </c>
      <c r="AA208" s="259" t="s">
        <v>140</v>
      </c>
      <c r="AB208" s="259" t="s">
        <v>140</v>
      </c>
      <c r="AC208" s="259" t="s">
        <v>140</v>
      </c>
      <c r="AD208" s="259" t="s">
        <v>140</v>
      </c>
      <c r="AE208" s="287">
        <v>0</v>
      </c>
      <c r="AF208" s="73"/>
      <c r="AG208" s="74"/>
    </row>
    <row r="209" spans="1:33">
      <c r="A209" s="64" t="str">
        <f>Residential[[#This Row],[ID Country]]&amp;"500_"&amp;Residential[[#This Row],[ID Energy carrier]]</f>
        <v>IE500_9</v>
      </c>
      <c r="B209" s="64" t="str">
        <f>Residential[[#This Row],[ID Country]]&amp;"100_"&amp;Residential[[#This Row],[ID Energy carrier]]</f>
        <v>IE100_9</v>
      </c>
      <c r="C209" s="65">
        <v>1</v>
      </c>
      <c r="D209" s="65" t="s">
        <v>78</v>
      </c>
      <c r="E209" s="15" t="s">
        <v>40</v>
      </c>
      <c r="F209" s="15" t="s">
        <v>39</v>
      </c>
      <c r="G209" s="65" t="s">
        <v>119</v>
      </c>
      <c r="H209" s="65" t="s">
        <v>7</v>
      </c>
      <c r="I209" s="65">
        <v>2015</v>
      </c>
      <c r="J209" s="67">
        <v>9</v>
      </c>
      <c r="K209" s="68" t="s">
        <v>106</v>
      </c>
      <c r="L209" s="73"/>
      <c r="M209" s="69"/>
      <c r="N209" s="69"/>
      <c r="O209" s="69"/>
      <c r="P209" s="69"/>
      <c r="Q209" s="265"/>
      <c r="R209" s="265"/>
      <c r="S209" s="265"/>
      <c r="T209" s="76" t="s">
        <v>145</v>
      </c>
      <c r="U209" s="257">
        <v>0</v>
      </c>
      <c r="V209" s="257">
        <v>0</v>
      </c>
      <c r="W209" s="257">
        <v>0</v>
      </c>
      <c r="X209" s="257">
        <v>0</v>
      </c>
      <c r="Y209" s="289">
        <v>0</v>
      </c>
      <c r="Z209" s="259" t="s">
        <v>140</v>
      </c>
      <c r="AA209" s="259" t="s">
        <v>140</v>
      </c>
      <c r="AB209" s="259" t="s">
        <v>140</v>
      </c>
      <c r="AC209" s="259" t="s">
        <v>140</v>
      </c>
      <c r="AD209" s="259" t="s">
        <v>140</v>
      </c>
      <c r="AE209" s="287">
        <v>0</v>
      </c>
      <c r="AF209" s="73"/>
      <c r="AG209" s="74"/>
    </row>
    <row r="210" spans="1:33">
      <c r="A210" s="64" t="str">
        <f>Residential[[#This Row],[ID Country]]&amp;"500_"&amp;Residential[[#This Row],[ID Energy carrier]]</f>
        <v>IE500_11</v>
      </c>
      <c r="B210" s="64" t="str">
        <f>Residential[[#This Row],[ID Country]]&amp;"100_"&amp;Residential[[#This Row],[ID Energy carrier]]</f>
        <v>IE100_11</v>
      </c>
      <c r="C210" s="65">
        <v>1</v>
      </c>
      <c r="D210" s="65" t="s">
        <v>78</v>
      </c>
      <c r="E210" s="15" t="s">
        <v>40</v>
      </c>
      <c r="F210" s="15" t="s">
        <v>39</v>
      </c>
      <c r="G210" s="65" t="s">
        <v>119</v>
      </c>
      <c r="H210" s="65" t="s">
        <v>7</v>
      </c>
      <c r="I210" s="65">
        <v>2015</v>
      </c>
      <c r="J210" s="67">
        <v>11</v>
      </c>
      <c r="K210" s="68" t="s">
        <v>109</v>
      </c>
      <c r="L210" s="73"/>
      <c r="M210" s="69"/>
      <c r="N210" s="69"/>
      <c r="O210" s="69"/>
      <c r="P210" s="69"/>
      <c r="Q210" s="265"/>
      <c r="R210" s="265"/>
      <c r="S210" s="265"/>
      <c r="T210" s="267">
        <v>51.51756680954837</v>
      </c>
      <c r="U210" s="257">
        <v>0.12503202448289702</v>
      </c>
      <c r="V210" s="257">
        <v>3.9487040860460197E-2</v>
      </c>
      <c r="W210" s="257">
        <v>8.5544983622436815E-2</v>
      </c>
      <c r="X210" s="257">
        <v>0</v>
      </c>
      <c r="Y210" s="289">
        <v>0</v>
      </c>
      <c r="Z210" s="257">
        <v>2.6520000000000001</v>
      </c>
      <c r="AA210" s="257">
        <v>0.33158492892864289</v>
      </c>
      <c r="AB210" s="257">
        <v>0.10471963236194044</v>
      </c>
      <c r="AC210" s="257">
        <v>0.22686529656670246</v>
      </c>
      <c r="AD210" s="259" t="s">
        <v>140</v>
      </c>
      <c r="AE210" s="287">
        <v>0</v>
      </c>
      <c r="AF210" s="73"/>
      <c r="AG210" s="74"/>
    </row>
    <row r="211" spans="1:33">
      <c r="A211" s="64" t="str">
        <f>Residential[[#This Row],[ID Country]]&amp;"500_"&amp;Residential[[#This Row],[ID Energy carrier]]</f>
        <v>IE500_14</v>
      </c>
      <c r="B211" s="64" t="str">
        <f>Residential[[#This Row],[ID Country]]&amp;"100_"&amp;Residential[[#This Row],[ID Energy carrier]]</f>
        <v>IE100_14</v>
      </c>
      <c r="C211" s="65">
        <v>1</v>
      </c>
      <c r="D211" s="65" t="s">
        <v>78</v>
      </c>
      <c r="E211" s="15" t="s">
        <v>40</v>
      </c>
      <c r="F211" s="15" t="s">
        <v>39</v>
      </c>
      <c r="G211" s="65" t="s">
        <v>119</v>
      </c>
      <c r="H211" s="65" t="s">
        <v>7</v>
      </c>
      <c r="I211" s="65">
        <v>2015</v>
      </c>
      <c r="J211" s="67">
        <v>14</v>
      </c>
      <c r="K211" s="68" t="s">
        <v>144</v>
      </c>
      <c r="L211" s="73"/>
      <c r="M211" s="69"/>
      <c r="N211" s="69"/>
      <c r="O211" s="69"/>
      <c r="P211" s="69"/>
      <c r="Q211" s="265"/>
      <c r="R211" s="265"/>
      <c r="S211" s="265"/>
      <c r="T211" s="76" t="s">
        <v>145</v>
      </c>
      <c r="U211" s="257">
        <v>0</v>
      </c>
      <c r="V211" s="257">
        <v>0</v>
      </c>
      <c r="W211" s="257">
        <v>0</v>
      </c>
      <c r="X211" s="257">
        <v>0</v>
      </c>
      <c r="Y211" s="289">
        <v>0</v>
      </c>
      <c r="Z211" s="257">
        <v>3.468</v>
      </c>
      <c r="AA211" s="257">
        <v>0</v>
      </c>
      <c r="AB211" s="257">
        <v>0</v>
      </c>
      <c r="AC211" s="257">
        <v>0</v>
      </c>
      <c r="AD211" s="259" t="s">
        <v>140</v>
      </c>
      <c r="AE211" s="287">
        <v>0</v>
      </c>
      <c r="AF211" s="73"/>
      <c r="AG211" s="74"/>
    </row>
    <row r="212" spans="1:33">
      <c r="A212" s="64" t="str">
        <f>Residential[[#This Row],[ID Country]]&amp;"500_"&amp;Residential[[#This Row],[ID Energy carrier]]</f>
        <v>IE500_12</v>
      </c>
      <c r="B212" s="64" t="str">
        <f>Residential[[#This Row],[ID Country]]&amp;"100_"&amp;Residential[[#This Row],[ID Energy carrier]]</f>
        <v>IE100_12</v>
      </c>
      <c r="C212" s="65">
        <v>1</v>
      </c>
      <c r="D212" s="65" t="s">
        <v>78</v>
      </c>
      <c r="E212" s="15" t="s">
        <v>40</v>
      </c>
      <c r="F212" s="15" t="s">
        <v>39</v>
      </c>
      <c r="G212" s="65" t="s">
        <v>119</v>
      </c>
      <c r="H212" s="65" t="s">
        <v>7</v>
      </c>
      <c r="I212" s="65">
        <v>2015</v>
      </c>
      <c r="J212" s="67">
        <v>12</v>
      </c>
      <c r="K212" s="68" t="s">
        <v>147</v>
      </c>
      <c r="L212" s="73"/>
      <c r="M212" s="69"/>
      <c r="N212" s="69"/>
      <c r="O212" s="69"/>
      <c r="P212" s="69"/>
      <c r="Q212" s="265"/>
      <c r="R212" s="265"/>
      <c r="S212" s="265"/>
      <c r="T212" s="76" t="s">
        <v>145</v>
      </c>
      <c r="U212" s="257">
        <v>0.12503202448289702</v>
      </c>
      <c r="V212" s="257">
        <v>3.9487040860460197E-2</v>
      </c>
      <c r="W212" s="257">
        <v>8.5544983622436815E-2</v>
      </c>
      <c r="X212" s="257">
        <v>0</v>
      </c>
      <c r="Y212" s="289">
        <v>0</v>
      </c>
      <c r="Z212" s="257">
        <v>2.6520000000000001</v>
      </c>
      <c r="AA212" s="257">
        <v>0.33158492892864289</v>
      </c>
      <c r="AB212" s="257">
        <v>0.10471963236194044</v>
      </c>
      <c r="AC212" s="257">
        <v>0.22686529656670246</v>
      </c>
      <c r="AD212" s="259" t="s">
        <v>140</v>
      </c>
      <c r="AE212" s="287">
        <v>0</v>
      </c>
      <c r="AF212" s="73"/>
      <c r="AG212" s="74"/>
    </row>
    <row r="213" spans="1:33">
      <c r="A213" s="64" t="str">
        <f>Residential[[#This Row],[ID Country]]&amp;"500_"&amp;Residential[[#This Row],[ID Energy carrier]]</f>
        <v>IE500_2</v>
      </c>
      <c r="B213" s="64" t="str">
        <f>Residential[[#This Row],[ID Country]]&amp;"100_"&amp;Residential[[#This Row],[ID Energy carrier]]</f>
        <v>IE100_2</v>
      </c>
      <c r="C213" s="65">
        <v>1</v>
      </c>
      <c r="D213" s="65" t="s">
        <v>78</v>
      </c>
      <c r="E213" s="15" t="s">
        <v>40</v>
      </c>
      <c r="F213" s="15" t="s">
        <v>39</v>
      </c>
      <c r="G213" s="65" t="s">
        <v>119</v>
      </c>
      <c r="H213" s="65" t="s">
        <v>7</v>
      </c>
      <c r="I213" s="65">
        <v>2015</v>
      </c>
      <c r="J213" s="67">
        <v>2</v>
      </c>
      <c r="K213" s="68" t="s">
        <v>2</v>
      </c>
      <c r="L213" s="73"/>
      <c r="M213" s="73"/>
      <c r="N213" s="73"/>
      <c r="O213" s="73"/>
      <c r="P213" s="73"/>
      <c r="Q213" s="73"/>
      <c r="R213" s="73"/>
      <c r="S213" s="73"/>
      <c r="T213" s="267">
        <v>586.66425343567744</v>
      </c>
      <c r="U213" s="257">
        <v>7.0699867563326366</v>
      </c>
      <c r="V213" s="257">
        <v>0.84404291229600537</v>
      </c>
      <c r="W213" s="257">
        <v>5.8587809618638644</v>
      </c>
      <c r="X213" s="257">
        <v>0.3671628821727666</v>
      </c>
      <c r="Y213" s="289">
        <v>0</v>
      </c>
      <c r="Z213" s="257">
        <v>0.81396537111909495</v>
      </c>
      <c r="AA213" s="257">
        <v>5.4558665222764686</v>
      </c>
      <c r="AB213" s="257">
        <v>0.68702170234745974</v>
      </c>
      <c r="AC213" s="257">
        <v>4.7688448199290088</v>
      </c>
      <c r="AD213" s="259" t="s">
        <v>140</v>
      </c>
      <c r="AE213" s="287">
        <v>0</v>
      </c>
      <c r="AF213" s="73"/>
      <c r="AG213" s="74"/>
    </row>
    <row r="214" spans="1:33">
      <c r="A214" s="64" t="str">
        <f>Residential[[#This Row],[ID Country]]&amp;"500_"&amp;Residential[[#This Row],[ID Energy carrier]]</f>
        <v>IE500_6</v>
      </c>
      <c r="B214" s="64" t="str">
        <f>Residential[[#This Row],[ID Country]]&amp;"100_"&amp;Residential[[#This Row],[ID Energy carrier]]</f>
        <v>IE100_6</v>
      </c>
      <c r="C214" s="65">
        <v>1</v>
      </c>
      <c r="D214" s="65" t="s">
        <v>78</v>
      </c>
      <c r="E214" s="15" t="s">
        <v>40</v>
      </c>
      <c r="F214" s="15" t="s">
        <v>39</v>
      </c>
      <c r="G214" s="65" t="s">
        <v>119</v>
      </c>
      <c r="H214" s="65" t="s">
        <v>7</v>
      </c>
      <c r="I214" s="65">
        <v>2015</v>
      </c>
      <c r="J214" s="67">
        <v>6</v>
      </c>
      <c r="K214" s="68" t="s">
        <v>6</v>
      </c>
      <c r="L214" s="73"/>
      <c r="M214" s="69"/>
      <c r="N214" s="69"/>
      <c r="O214" s="69"/>
      <c r="P214" s="69"/>
      <c r="Q214" s="265"/>
      <c r="R214" s="265"/>
      <c r="S214" s="265"/>
      <c r="T214" s="267">
        <v>184.46503048179173</v>
      </c>
      <c r="U214" s="257">
        <v>3.8585786472763548</v>
      </c>
      <c r="V214" s="257">
        <v>0.90507273471350613</v>
      </c>
      <c r="W214" s="257">
        <v>1.8504861828476471</v>
      </c>
      <c r="X214" s="257">
        <v>1.1030197297152018</v>
      </c>
      <c r="Y214" s="289">
        <v>5.0727055533080177E-3</v>
      </c>
      <c r="Z214" s="257">
        <v>0.89</v>
      </c>
      <c r="AA214" s="257">
        <v>2.4524474366294262</v>
      </c>
      <c r="AB214" s="257">
        <v>0.80551473389502048</v>
      </c>
      <c r="AC214" s="257">
        <v>1.6469327027344058</v>
      </c>
      <c r="AD214" s="259" t="s">
        <v>140</v>
      </c>
      <c r="AE214" s="287">
        <v>1.0623079071518915E-2</v>
      </c>
      <c r="AF214" s="73"/>
      <c r="AG214" s="74"/>
    </row>
    <row r="215" spans="1:33">
      <c r="A215" s="64" t="str">
        <f>Residential[[#This Row],[ID Country]]&amp;"500_"&amp;Residential[[#This Row],[ID Energy carrier]]</f>
        <v>IE500_7</v>
      </c>
      <c r="B215" s="64" t="str">
        <f>Residential[[#This Row],[ID Country]]&amp;"100_"&amp;Residential[[#This Row],[ID Energy carrier]]</f>
        <v>IE100_7</v>
      </c>
      <c r="C215" s="65">
        <v>1</v>
      </c>
      <c r="D215" s="65" t="s">
        <v>78</v>
      </c>
      <c r="E215" s="15" t="s">
        <v>40</v>
      </c>
      <c r="F215" s="15" t="s">
        <v>39</v>
      </c>
      <c r="G215" s="65" t="s">
        <v>119</v>
      </c>
      <c r="H215" s="65" t="s">
        <v>7</v>
      </c>
      <c r="I215" s="65">
        <v>2015</v>
      </c>
      <c r="J215" s="67">
        <v>7</v>
      </c>
      <c r="K215" s="68" t="s">
        <v>12</v>
      </c>
      <c r="L215" s="73"/>
      <c r="M215" s="69"/>
      <c r="N215" s="69"/>
      <c r="O215" s="69"/>
      <c r="P215" s="69"/>
      <c r="Q215" s="265"/>
      <c r="R215" s="265"/>
      <c r="S215" s="265"/>
      <c r="T215" s="267">
        <v>0</v>
      </c>
      <c r="U215" s="257">
        <v>0</v>
      </c>
      <c r="V215" s="257">
        <v>0</v>
      </c>
      <c r="W215" s="257">
        <v>0</v>
      </c>
      <c r="X215" s="257">
        <v>0</v>
      </c>
      <c r="Y215" s="289">
        <v>0</v>
      </c>
      <c r="Z215" s="259" t="s">
        <v>140</v>
      </c>
      <c r="AA215" s="259" t="s">
        <v>140</v>
      </c>
      <c r="AB215" s="259" t="s">
        <v>140</v>
      </c>
      <c r="AC215" s="259" t="s">
        <v>140</v>
      </c>
      <c r="AD215" s="259" t="s">
        <v>140</v>
      </c>
      <c r="AE215" s="287">
        <v>0</v>
      </c>
      <c r="AF215" s="73"/>
      <c r="AG215" s="74"/>
    </row>
    <row r="216" spans="1:33">
      <c r="A216" s="64" t="str">
        <f>Residential[[#This Row],[ID Country]]&amp;"500_"&amp;Residential[[#This Row],[ID Energy carrier]]</f>
        <v>IE500_5</v>
      </c>
      <c r="B216" s="64" t="str">
        <f>Residential[[#This Row],[ID Country]]&amp;"100_"&amp;Residential[[#This Row],[ID Energy carrier]]</f>
        <v>IE100_5</v>
      </c>
      <c r="C216" s="65">
        <v>1</v>
      </c>
      <c r="D216" s="65" t="s">
        <v>78</v>
      </c>
      <c r="E216" s="15" t="s">
        <v>40</v>
      </c>
      <c r="F216" s="15" t="s">
        <v>39</v>
      </c>
      <c r="G216" s="65" t="s">
        <v>119</v>
      </c>
      <c r="H216" s="65" t="s">
        <v>7</v>
      </c>
      <c r="I216" s="65">
        <v>2015</v>
      </c>
      <c r="J216" s="67">
        <v>5</v>
      </c>
      <c r="K216" s="68" t="s">
        <v>5</v>
      </c>
      <c r="L216" s="73"/>
      <c r="M216" s="69"/>
      <c r="N216" s="69"/>
      <c r="O216" s="69"/>
      <c r="P216" s="69"/>
      <c r="Q216" s="265"/>
      <c r="R216" s="265"/>
      <c r="S216" s="265"/>
      <c r="T216" s="267">
        <v>174.43429311708829</v>
      </c>
      <c r="U216" s="257">
        <v>5.446146649470279</v>
      </c>
      <c r="V216" s="257">
        <v>0.63441947643127006</v>
      </c>
      <c r="W216" s="257">
        <v>4.8117271730390092</v>
      </c>
      <c r="X216" s="257">
        <v>0</v>
      </c>
      <c r="Y216" s="289">
        <v>0</v>
      </c>
      <c r="Z216" s="257">
        <v>0.61983161137342047</v>
      </c>
      <c r="AA216" s="257">
        <v>3.3756938535171184</v>
      </c>
      <c r="AB216" s="257">
        <v>0.39323324636307588</v>
      </c>
      <c r="AC216" s="257">
        <v>2.9824606071540423</v>
      </c>
      <c r="AD216" s="259" t="s">
        <v>140</v>
      </c>
      <c r="AE216" s="287">
        <v>0</v>
      </c>
      <c r="AF216" s="73"/>
      <c r="AG216" s="74"/>
    </row>
    <row r="217" spans="1:33">
      <c r="A217" s="64" t="str">
        <f>Residential[[#This Row],[ID Country]]&amp;"500_"&amp;Residential[[#This Row],[ID Energy carrier]]</f>
        <v>IE500_4</v>
      </c>
      <c r="B217" s="64" t="str">
        <f>Residential[[#This Row],[ID Country]]&amp;"100_"&amp;Residential[[#This Row],[ID Energy carrier]]</f>
        <v>IE100_4</v>
      </c>
      <c r="C217" s="65">
        <v>1</v>
      </c>
      <c r="D217" s="65" t="s">
        <v>78</v>
      </c>
      <c r="E217" s="15" t="s">
        <v>40</v>
      </c>
      <c r="F217" s="15" t="s">
        <v>39</v>
      </c>
      <c r="G217" s="65" t="s">
        <v>119</v>
      </c>
      <c r="H217" s="65" t="s">
        <v>7</v>
      </c>
      <c r="I217" s="65">
        <v>2015</v>
      </c>
      <c r="J217" s="67">
        <v>4</v>
      </c>
      <c r="K217" s="68" t="s">
        <v>4</v>
      </c>
      <c r="L217" s="73"/>
      <c r="M217" s="69"/>
      <c r="N217" s="69"/>
      <c r="O217" s="69"/>
      <c r="P217" s="69"/>
      <c r="Q217" s="265"/>
      <c r="R217" s="265"/>
      <c r="S217" s="265"/>
      <c r="T217" s="267">
        <v>39.288987483547402</v>
      </c>
      <c r="U217" s="257">
        <v>0.31356274585084248</v>
      </c>
      <c r="V217" s="257">
        <v>5.1337305758736209E-3</v>
      </c>
      <c r="W217" s="257">
        <v>0.30842901527496885</v>
      </c>
      <c r="X217" s="257">
        <v>0</v>
      </c>
      <c r="Y217" s="289">
        <v>0</v>
      </c>
      <c r="Z217" s="257">
        <v>0.53736953188854009</v>
      </c>
      <c r="AA217" s="257">
        <v>0.1684990659555525</v>
      </c>
      <c r="AB217" s="257">
        <v>2.7587103963990925E-3</v>
      </c>
      <c r="AC217" s="257">
        <v>0.1657403555591534</v>
      </c>
      <c r="AD217" s="259" t="s">
        <v>140</v>
      </c>
      <c r="AE217" s="287">
        <v>0</v>
      </c>
      <c r="AF217" s="73"/>
      <c r="AG217" s="74"/>
    </row>
    <row r="218" spans="1:33">
      <c r="A218" s="64" t="str">
        <f>Residential[[#This Row],[ID Country]]&amp;"500_"&amp;Residential[[#This Row],[ID Energy carrier]]</f>
        <v>IT500_1</v>
      </c>
      <c r="B218" s="64" t="str">
        <f>Residential[[#This Row],[ID Country]]&amp;"100_"&amp;Residential[[#This Row],[ID Energy carrier]]</f>
        <v>IT100_1</v>
      </c>
      <c r="C218" s="65">
        <v>1</v>
      </c>
      <c r="D218" s="65" t="s">
        <v>78</v>
      </c>
      <c r="E218" s="15" t="s">
        <v>42</v>
      </c>
      <c r="F218" s="15" t="s">
        <v>41</v>
      </c>
      <c r="G218" s="65" t="s">
        <v>118</v>
      </c>
      <c r="H218" s="65" t="s">
        <v>7</v>
      </c>
      <c r="I218" s="65">
        <v>2015</v>
      </c>
      <c r="J218" s="67">
        <v>1</v>
      </c>
      <c r="K218" s="68" t="s">
        <v>8</v>
      </c>
      <c r="L218" s="73">
        <v>25788.6</v>
      </c>
      <c r="M218" s="69">
        <v>9465.7835302067651</v>
      </c>
      <c r="N218" s="69">
        <v>16322.816469793233</v>
      </c>
      <c r="O218" s="73">
        <v>108.96319681810502</v>
      </c>
      <c r="P218" s="73">
        <v>80.808803181894973</v>
      </c>
      <c r="Q218" s="69">
        <v>2350449.2973212115</v>
      </c>
      <c r="R218" s="69">
        <v>1031422.0338394967</v>
      </c>
      <c r="S218" s="69">
        <v>1319027.263481715</v>
      </c>
      <c r="T218" s="75">
        <v>25788.600000000002</v>
      </c>
      <c r="U218" s="257">
        <v>352.82740104227167</v>
      </c>
      <c r="V218" s="257">
        <v>45.325529317724744</v>
      </c>
      <c r="W218" s="257">
        <v>288.81343292793241</v>
      </c>
      <c r="X218" s="257">
        <v>18.688438796614555</v>
      </c>
      <c r="Y218" s="289">
        <v>10.934608975475486</v>
      </c>
      <c r="Z218" s="258" t="s">
        <v>145</v>
      </c>
      <c r="AA218" s="257">
        <v>270.41096465229657</v>
      </c>
      <c r="AB218" s="257">
        <v>38.838144602728491</v>
      </c>
      <c r="AC218" s="257">
        <v>231.57282004956809</v>
      </c>
      <c r="AD218" s="259" t="s">
        <v>140</v>
      </c>
      <c r="AE218" s="287">
        <v>22.470528600879103</v>
      </c>
      <c r="AF218" s="73">
        <v>12956.847686406287</v>
      </c>
      <c r="AG218" s="74">
        <v>142.15961289889242</v>
      </c>
    </row>
    <row r="219" spans="1:33">
      <c r="A219" s="64" t="str">
        <f>Residential[[#This Row],[ID Country]]&amp;"500_"&amp;Residential[[#This Row],[ID Energy carrier]]</f>
        <v>IT500_10</v>
      </c>
      <c r="B219" s="64" t="str">
        <f>Residential[[#This Row],[ID Country]]&amp;"100_"&amp;Residential[[#This Row],[ID Energy carrier]]</f>
        <v>IT100_10</v>
      </c>
      <c r="C219" s="65">
        <v>1</v>
      </c>
      <c r="D219" s="65" t="s">
        <v>78</v>
      </c>
      <c r="E219" s="15" t="s">
        <v>42</v>
      </c>
      <c r="F219" s="15" t="s">
        <v>41</v>
      </c>
      <c r="G219" s="65" t="s">
        <v>118</v>
      </c>
      <c r="H219" s="65" t="s">
        <v>7</v>
      </c>
      <c r="I219" s="65">
        <v>2015</v>
      </c>
      <c r="J219" s="67">
        <v>10</v>
      </c>
      <c r="K219" s="68" t="s">
        <v>84</v>
      </c>
      <c r="L219" s="73"/>
      <c r="M219" s="69"/>
      <c r="N219" s="69"/>
      <c r="O219" s="69"/>
      <c r="P219" s="69"/>
      <c r="Q219" s="265"/>
      <c r="R219" s="265"/>
      <c r="S219" s="265"/>
      <c r="T219" s="72" t="s">
        <v>661</v>
      </c>
      <c r="U219" s="257">
        <v>1.6548641753555047</v>
      </c>
      <c r="V219" s="257">
        <v>1.0043863881322483</v>
      </c>
      <c r="W219" s="257">
        <v>0.65047778722325633</v>
      </c>
      <c r="X219" s="257">
        <v>0</v>
      </c>
      <c r="Y219" s="289">
        <v>0</v>
      </c>
      <c r="Z219" s="257">
        <v>0.98939999999999995</v>
      </c>
      <c r="AA219" s="257">
        <v>1.6373226150967362</v>
      </c>
      <c r="AB219" s="257">
        <v>0.99373989241804639</v>
      </c>
      <c r="AC219" s="257">
        <v>0.64358272267868977</v>
      </c>
      <c r="AD219" s="259" t="s">
        <v>140</v>
      </c>
      <c r="AE219" s="287">
        <v>0</v>
      </c>
      <c r="AF219" s="73"/>
      <c r="AG219" s="74"/>
    </row>
    <row r="220" spans="1:33">
      <c r="A220" s="64" t="str">
        <f>Residential[[#This Row],[ID Country]]&amp;"500_"&amp;Residential[[#This Row],[ID Energy carrier]]</f>
        <v>IT500_15</v>
      </c>
      <c r="B220" s="64" t="str">
        <f>Residential[[#This Row],[ID Country]]&amp;"100_"&amp;Residential[[#This Row],[ID Energy carrier]]</f>
        <v>IT100_15</v>
      </c>
      <c r="C220" s="65">
        <v>1</v>
      </c>
      <c r="D220" s="65" t="s">
        <v>78</v>
      </c>
      <c r="E220" s="15" t="s">
        <v>42</v>
      </c>
      <c r="F220" s="15" t="s">
        <v>41</v>
      </c>
      <c r="G220" s="65" t="s">
        <v>118</v>
      </c>
      <c r="H220" s="65" t="s">
        <v>7</v>
      </c>
      <c r="I220" s="65">
        <v>2015</v>
      </c>
      <c r="J220" s="67">
        <v>15</v>
      </c>
      <c r="K220" s="68" t="s">
        <v>88</v>
      </c>
      <c r="L220" s="73"/>
      <c r="M220" s="69"/>
      <c r="N220" s="69"/>
      <c r="O220" s="69"/>
      <c r="P220" s="69"/>
      <c r="Q220" s="265"/>
      <c r="R220" s="265"/>
      <c r="S220" s="265"/>
      <c r="T220" s="267" t="s">
        <v>145</v>
      </c>
      <c r="U220" s="257">
        <v>0</v>
      </c>
      <c r="V220" s="257">
        <v>0</v>
      </c>
      <c r="W220" s="257">
        <v>0</v>
      </c>
      <c r="X220" s="257">
        <v>0</v>
      </c>
      <c r="Y220" s="289">
        <v>0</v>
      </c>
      <c r="Z220" s="259" t="s">
        <v>140</v>
      </c>
      <c r="AA220" s="259" t="s">
        <v>140</v>
      </c>
      <c r="AB220" s="259" t="s">
        <v>140</v>
      </c>
      <c r="AC220" s="259" t="s">
        <v>140</v>
      </c>
      <c r="AD220" s="259" t="s">
        <v>140</v>
      </c>
      <c r="AE220" s="287">
        <v>0</v>
      </c>
      <c r="AF220" s="73"/>
      <c r="AG220" s="74"/>
    </row>
    <row r="221" spans="1:33">
      <c r="A221" s="64" t="str">
        <f>Residential[[#This Row],[ID Country]]&amp;"500_"&amp;Residential[[#This Row],[ID Energy carrier]]</f>
        <v>IT500_16</v>
      </c>
      <c r="B221" s="64" t="str">
        <f>Residential[[#This Row],[ID Country]]&amp;"100_"&amp;Residential[[#This Row],[ID Energy carrier]]</f>
        <v>IT100_16</v>
      </c>
      <c r="C221" s="65">
        <v>1</v>
      </c>
      <c r="D221" s="65" t="s">
        <v>78</v>
      </c>
      <c r="E221" s="15" t="s">
        <v>42</v>
      </c>
      <c r="F221" s="15" t="s">
        <v>41</v>
      </c>
      <c r="G221" s="65" t="s">
        <v>118</v>
      </c>
      <c r="H221" s="65" t="s">
        <v>7</v>
      </c>
      <c r="I221" s="65">
        <v>2015</v>
      </c>
      <c r="J221" s="67">
        <v>16</v>
      </c>
      <c r="K221" s="70" t="s">
        <v>89</v>
      </c>
      <c r="L221" s="73"/>
      <c r="M221" s="71"/>
      <c r="N221" s="71"/>
      <c r="O221" s="71"/>
      <c r="P221" s="71"/>
      <c r="Q221" s="266"/>
      <c r="R221" s="266"/>
      <c r="S221" s="266"/>
      <c r="T221" s="267">
        <v>92.518363137026569</v>
      </c>
      <c r="U221" s="257">
        <v>0</v>
      </c>
      <c r="V221" s="257">
        <v>0</v>
      </c>
      <c r="W221" s="257">
        <v>0</v>
      </c>
      <c r="X221" s="257">
        <v>0</v>
      </c>
      <c r="Y221" s="289">
        <v>0</v>
      </c>
      <c r="Z221" s="257">
        <v>0.7840755752610693</v>
      </c>
      <c r="AA221" s="257">
        <v>0</v>
      </c>
      <c r="AB221" s="257">
        <v>0</v>
      </c>
      <c r="AC221" s="257">
        <v>0</v>
      </c>
      <c r="AD221" s="259" t="s">
        <v>140</v>
      </c>
      <c r="AE221" s="287">
        <v>0</v>
      </c>
      <c r="AF221" s="73"/>
      <c r="AG221" s="74"/>
    </row>
    <row r="222" spans="1:33">
      <c r="A222" s="64" t="str">
        <f>Residential[[#This Row],[ID Country]]&amp;"500_"&amp;Residential[[#This Row],[ID Energy carrier]]</f>
        <v>IT500_3</v>
      </c>
      <c r="B222" s="64" t="str">
        <f>Residential[[#This Row],[ID Country]]&amp;"100_"&amp;Residential[[#This Row],[ID Energy carrier]]</f>
        <v>IT100_3</v>
      </c>
      <c r="C222" s="65">
        <v>1</v>
      </c>
      <c r="D222" s="65" t="s">
        <v>78</v>
      </c>
      <c r="E222" s="15" t="s">
        <v>42</v>
      </c>
      <c r="F222" s="15" t="s">
        <v>41</v>
      </c>
      <c r="G222" s="65" t="s">
        <v>118</v>
      </c>
      <c r="H222" s="65" t="s">
        <v>7</v>
      </c>
      <c r="I222" s="65">
        <v>2015</v>
      </c>
      <c r="J222" s="67">
        <v>3</v>
      </c>
      <c r="K222" s="68" t="s">
        <v>3</v>
      </c>
      <c r="L222" s="73"/>
      <c r="M222" s="69"/>
      <c r="N222" s="69"/>
      <c r="O222" s="69"/>
      <c r="P222" s="69"/>
      <c r="Q222" s="265"/>
      <c r="R222" s="265"/>
      <c r="S222" s="265"/>
      <c r="T222" s="267">
        <v>2619.6132713820957</v>
      </c>
      <c r="U222" s="257">
        <v>24.4426264026377</v>
      </c>
      <c r="V222" s="257">
        <v>2.0215664118900829</v>
      </c>
      <c r="W222" s="257">
        <v>20.408174000489506</v>
      </c>
      <c r="X222" s="257">
        <v>2.0128859902581122</v>
      </c>
      <c r="Y222" s="289">
        <v>0</v>
      </c>
      <c r="Z222" s="257">
        <v>0.76902829461252065</v>
      </c>
      <c r="AA222" s="257">
        <v>17.249105017933811</v>
      </c>
      <c r="AB222" s="257">
        <v>1.554641770181783</v>
      </c>
      <c r="AC222" s="257">
        <v>15.694463247752028</v>
      </c>
      <c r="AD222" s="259" t="s">
        <v>140</v>
      </c>
      <c r="AE222" s="287">
        <v>0</v>
      </c>
      <c r="AF222" s="73"/>
      <c r="AG222" s="74"/>
    </row>
    <row r="223" spans="1:33">
      <c r="A223" s="64" t="str">
        <f>Residential[[#This Row],[ID Country]]&amp;"500_"&amp;Residential[[#This Row],[ID Energy carrier]]</f>
        <v>IT500_8</v>
      </c>
      <c r="B223" s="64" t="str">
        <f>Residential[[#This Row],[ID Country]]&amp;"100_"&amp;Residential[[#This Row],[ID Energy carrier]]</f>
        <v>IT100_8</v>
      </c>
      <c r="C223" s="65">
        <v>1</v>
      </c>
      <c r="D223" s="65" t="s">
        <v>78</v>
      </c>
      <c r="E223" s="15" t="s">
        <v>42</v>
      </c>
      <c r="F223" s="15" t="s">
        <v>41</v>
      </c>
      <c r="G223" s="65" t="s">
        <v>118</v>
      </c>
      <c r="H223" s="65" t="s">
        <v>7</v>
      </c>
      <c r="I223" s="65">
        <v>2015</v>
      </c>
      <c r="J223" s="67">
        <v>8</v>
      </c>
      <c r="K223" s="68" t="s">
        <v>105</v>
      </c>
      <c r="L223" s="73"/>
      <c r="M223" s="69"/>
      <c r="N223" s="69"/>
      <c r="O223" s="69"/>
      <c r="P223" s="69"/>
      <c r="Q223" s="265"/>
      <c r="R223" s="265"/>
      <c r="S223" s="265"/>
      <c r="T223" s="76" t="s">
        <v>145</v>
      </c>
      <c r="U223" s="257">
        <v>0</v>
      </c>
      <c r="V223" s="257">
        <v>0</v>
      </c>
      <c r="W223" s="257">
        <v>0</v>
      </c>
      <c r="X223" s="257">
        <v>0</v>
      </c>
      <c r="Y223" s="289">
        <v>0</v>
      </c>
      <c r="Z223" s="257">
        <v>0</v>
      </c>
      <c r="AA223" s="257">
        <v>0</v>
      </c>
      <c r="AB223" s="257">
        <v>0</v>
      </c>
      <c r="AC223" s="257">
        <v>0</v>
      </c>
      <c r="AD223" s="259" t="s">
        <v>140</v>
      </c>
      <c r="AE223" s="287">
        <v>0</v>
      </c>
      <c r="AF223" s="73"/>
      <c r="AG223" s="74"/>
    </row>
    <row r="224" spans="1:33">
      <c r="A224" s="64" t="str">
        <f>Residential[[#This Row],[ID Country]]&amp;"500_"&amp;Residential[[#This Row],[ID Energy carrier]]</f>
        <v>IT500_9</v>
      </c>
      <c r="B224" s="64" t="str">
        <f>Residential[[#This Row],[ID Country]]&amp;"100_"&amp;Residential[[#This Row],[ID Energy carrier]]</f>
        <v>IT100_9</v>
      </c>
      <c r="C224" s="65">
        <v>1</v>
      </c>
      <c r="D224" s="65" t="s">
        <v>78</v>
      </c>
      <c r="E224" s="15" t="s">
        <v>42</v>
      </c>
      <c r="F224" s="15" t="s">
        <v>41</v>
      </c>
      <c r="G224" s="65" t="s">
        <v>118</v>
      </c>
      <c r="H224" s="65" t="s">
        <v>7</v>
      </c>
      <c r="I224" s="65">
        <v>2015</v>
      </c>
      <c r="J224" s="67">
        <v>9</v>
      </c>
      <c r="K224" s="68" t="s">
        <v>106</v>
      </c>
      <c r="L224" s="73"/>
      <c r="M224" s="69"/>
      <c r="N224" s="69"/>
      <c r="O224" s="69"/>
      <c r="P224" s="69"/>
      <c r="Q224" s="265"/>
      <c r="R224" s="265"/>
      <c r="S224" s="265"/>
      <c r="T224" s="76" t="s">
        <v>145</v>
      </c>
      <c r="U224" s="257">
        <v>0</v>
      </c>
      <c r="V224" s="257">
        <v>0</v>
      </c>
      <c r="W224" s="257">
        <v>0</v>
      </c>
      <c r="X224" s="257">
        <v>0</v>
      </c>
      <c r="Y224" s="289">
        <v>0</v>
      </c>
      <c r="Z224" s="257">
        <v>0</v>
      </c>
      <c r="AA224" s="257">
        <v>0</v>
      </c>
      <c r="AB224" s="257">
        <v>0</v>
      </c>
      <c r="AC224" s="257">
        <v>0</v>
      </c>
      <c r="AD224" s="259" t="s">
        <v>140</v>
      </c>
      <c r="AE224" s="287">
        <v>0</v>
      </c>
      <c r="AF224" s="73"/>
      <c r="AG224" s="74"/>
    </row>
    <row r="225" spans="1:33">
      <c r="A225" s="64" t="str">
        <f>Residential[[#This Row],[ID Country]]&amp;"500_"&amp;Residential[[#This Row],[ID Energy carrier]]</f>
        <v>IT500_11</v>
      </c>
      <c r="B225" s="64" t="str">
        <f>Residential[[#This Row],[ID Country]]&amp;"100_"&amp;Residential[[#This Row],[ID Energy carrier]]</f>
        <v>IT100_11</v>
      </c>
      <c r="C225" s="65">
        <v>1</v>
      </c>
      <c r="D225" s="65" t="s">
        <v>78</v>
      </c>
      <c r="E225" s="15" t="s">
        <v>42</v>
      </c>
      <c r="F225" s="15" t="s">
        <v>41</v>
      </c>
      <c r="G225" s="65" t="s">
        <v>118</v>
      </c>
      <c r="H225" s="65" t="s">
        <v>7</v>
      </c>
      <c r="I225" s="65">
        <v>2015</v>
      </c>
      <c r="J225" s="67">
        <v>11</v>
      </c>
      <c r="K225" s="68" t="s">
        <v>109</v>
      </c>
      <c r="L225" s="73"/>
      <c r="M225" s="69"/>
      <c r="N225" s="69"/>
      <c r="O225" s="69"/>
      <c r="P225" s="69"/>
      <c r="Q225" s="265"/>
      <c r="R225" s="265"/>
      <c r="S225" s="265"/>
      <c r="T225" s="267">
        <v>1016.4175278248006</v>
      </c>
      <c r="U225" s="257">
        <v>9.483809756623609</v>
      </c>
      <c r="V225" s="257">
        <v>1.1436594131180169</v>
      </c>
      <c r="W225" s="257">
        <v>8.3401503435055915</v>
      </c>
      <c r="X225" s="257">
        <v>0</v>
      </c>
      <c r="Y225" s="289">
        <v>0</v>
      </c>
      <c r="Z225" s="257">
        <v>2.6520000000000001</v>
      </c>
      <c r="AA225" s="257">
        <v>25.151063474565806</v>
      </c>
      <c r="AB225" s="257">
        <v>3.0329847635889804</v>
      </c>
      <c r="AC225" s="257">
        <v>22.118078710976825</v>
      </c>
      <c r="AD225" s="259" t="s">
        <v>140</v>
      </c>
      <c r="AE225" s="287">
        <v>0</v>
      </c>
      <c r="AF225" s="73"/>
      <c r="AG225" s="74"/>
    </row>
    <row r="226" spans="1:33">
      <c r="A226" s="64" t="str">
        <f>Residential[[#This Row],[ID Country]]&amp;"500_"&amp;Residential[[#This Row],[ID Energy carrier]]</f>
        <v>IT500_14</v>
      </c>
      <c r="B226" s="64" t="str">
        <f>Residential[[#This Row],[ID Country]]&amp;"100_"&amp;Residential[[#This Row],[ID Energy carrier]]</f>
        <v>IT100_14</v>
      </c>
      <c r="C226" s="65">
        <v>1</v>
      </c>
      <c r="D226" s="65" t="s">
        <v>78</v>
      </c>
      <c r="E226" s="15" t="s">
        <v>42</v>
      </c>
      <c r="F226" s="15" t="s">
        <v>41</v>
      </c>
      <c r="G226" s="65" t="s">
        <v>118</v>
      </c>
      <c r="H226" s="65" t="s">
        <v>7</v>
      </c>
      <c r="I226" s="65">
        <v>2015</v>
      </c>
      <c r="J226" s="67">
        <v>14</v>
      </c>
      <c r="K226" s="68" t="s">
        <v>144</v>
      </c>
      <c r="L226" s="73"/>
      <c r="M226" s="69"/>
      <c r="N226" s="69"/>
      <c r="O226" s="69"/>
      <c r="P226" s="69"/>
      <c r="Q226" s="265"/>
      <c r="R226" s="265"/>
      <c r="S226" s="265"/>
      <c r="T226" s="76" t="s">
        <v>145</v>
      </c>
      <c r="U226" s="257">
        <v>0</v>
      </c>
      <c r="V226" s="257">
        <v>0</v>
      </c>
      <c r="W226" s="257">
        <v>0</v>
      </c>
      <c r="X226" s="257">
        <v>0</v>
      </c>
      <c r="Y226" s="289">
        <v>0</v>
      </c>
      <c r="Z226" s="257">
        <v>3.468</v>
      </c>
      <c r="AA226" s="257">
        <v>0</v>
      </c>
      <c r="AB226" s="257">
        <v>0</v>
      </c>
      <c r="AC226" s="257">
        <v>0</v>
      </c>
      <c r="AD226" s="259" t="s">
        <v>140</v>
      </c>
      <c r="AE226" s="287">
        <v>0</v>
      </c>
      <c r="AF226" s="73"/>
      <c r="AG226" s="74"/>
    </row>
    <row r="227" spans="1:33">
      <c r="A227" s="64" t="str">
        <f>Residential[[#This Row],[ID Country]]&amp;"500_"&amp;Residential[[#This Row],[ID Energy carrier]]</f>
        <v>IT500_12</v>
      </c>
      <c r="B227" s="64" t="str">
        <f>Residential[[#This Row],[ID Country]]&amp;"100_"&amp;Residential[[#This Row],[ID Energy carrier]]</f>
        <v>IT100_12</v>
      </c>
      <c r="C227" s="65">
        <v>1</v>
      </c>
      <c r="D227" s="65" t="s">
        <v>78</v>
      </c>
      <c r="E227" s="15" t="s">
        <v>42</v>
      </c>
      <c r="F227" s="15" t="s">
        <v>41</v>
      </c>
      <c r="G227" s="65" t="s">
        <v>118</v>
      </c>
      <c r="H227" s="65" t="s">
        <v>7</v>
      </c>
      <c r="I227" s="65">
        <v>2015</v>
      </c>
      <c r="J227" s="67">
        <v>12</v>
      </c>
      <c r="K227" s="68" t="s">
        <v>147</v>
      </c>
      <c r="L227" s="73"/>
      <c r="M227" s="69"/>
      <c r="N227" s="69"/>
      <c r="O227" s="69"/>
      <c r="P227" s="69"/>
      <c r="Q227" s="265"/>
      <c r="R227" s="265"/>
      <c r="S227" s="265"/>
      <c r="T227" s="76" t="s">
        <v>145</v>
      </c>
      <c r="U227" s="257">
        <v>9.483809756623609</v>
      </c>
      <c r="V227" s="257">
        <v>1.1436594131180169</v>
      </c>
      <c r="W227" s="257">
        <v>8.3401503435055915</v>
      </c>
      <c r="X227" s="257">
        <v>0</v>
      </c>
      <c r="Y227" s="289">
        <v>0</v>
      </c>
      <c r="Z227" s="257">
        <v>2.6520000000000001</v>
      </c>
      <c r="AA227" s="257">
        <v>25.151063474565806</v>
      </c>
      <c r="AB227" s="257">
        <v>3.0329847635889804</v>
      </c>
      <c r="AC227" s="257">
        <v>22.118078710976825</v>
      </c>
      <c r="AD227" s="259" t="s">
        <v>140</v>
      </c>
      <c r="AE227" s="287">
        <v>0</v>
      </c>
      <c r="AF227" s="73"/>
      <c r="AG227" s="74"/>
    </row>
    <row r="228" spans="1:33">
      <c r="A228" s="64" t="str">
        <f>Residential[[#This Row],[ID Country]]&amp;"500_"&amp;Residential[[#This Row],[ID Energy carrier]]</f>
        <v>IT500_2</v>
      </c>
      <c r="B228" s="64" t="str">
        <f>Residential[[#This Row],[ID Country]]&amp;"100_"&amp;Residential[[#This Row],[ID Energy carrier]]</f>
        <v>IT100_2</v>
      </c>
      <c r="C228" s="65">
        <v>1</v>
      </c>
      <c r="D228" s="65" t="s">
        <v>78</v>
      </c>
      <c r="E228" s="15" t="s">
        <v>42</v>
      </c>
      <c r="F228" s="15" t="s">
        <v>41</v>
      </c>
      <c r="G228" s="65" t="s">
        <v>118</v>
      </c>
      <c r="H228" s="65" t="s">
        <v>7</v>
      </c>
      <c r="I228" s="65">
        <v>2015</v>
      </c>
      <c r="J228" s="67">
        <v>2</v>
      </c>
      <c r="K228" s="68" t="s">
        <v>2</v>
      </c>
      <c r="L228" s="73"/>
      <c r="M228" s="73"/>
      <c r="N228" s="73"/>
      <c r="O228" s="73"/>
      <c r="P228" s="73"/>
      <c r="Q228" s="73"/>
      <c r="R228" s="73"/>
      <c r="S228" s="73"/>
      <c r="T228" s="267">
        <v>9879.6271613718054</v>
      </c>
      <c r="U228" s="257">
        <v>199.94996615014836</v>
      </c>
      <c r="V228" s="257">
        <v>27.692232046940376</v>
      </c>
      <c r="W228" s="257">
        <v>159.38171274326655</v>
      </c>
      <c r="X228" s="257">
        <v>12.876021359941424</v>
      </c>
      <c r="Y228" s="289">
        <v>0</v>
      </c>
      <c r="Z228" s="257">
        <v>0.78544135501076495</v>
      </c>
      <c r="AA228" s="257">
        <v>146.93561268322915</v>
      </c>
      <c r="AB228" s="257">
        <v>21.750624262221379</v>
      </c>
      <c r="AC228" s="257">
        <v>125.18498842100777</v>
      </c>
      <c r="AD228" s="259" t="s">
        <v>140</v>
      </c>
      <c r="AE228" s="287">
        <v>0</v>
      </c>
      <c r="AF228" s="73"/>
      <c r="AG228" s="74"/>
    </row>
    <row r="229" spans="1:33">
      <c r="A229" s="64" t="str">
        <f>Residential[[#This Row],[ID Country]]&amp;"500_"&amp;Residential[[#This Row],[ID Energy carrier]]</f>
        <v>IT500_6</v>
      </c>
      <c r="B229" s="64" t="str">
        <f>Residential[[#This Row],[ID Country]]&amp;"100_"&amp;Residential[[#This Row],[ID Energy carrier]]</f>
        <v>IT100_6</v>
      </c>
      <c r="C229" s="65">
        <v>1</v>
      </c>
      <c r="D229" s="65" t="s">
        <v>78</v>
      </c>
      <c r="E229" s="15" t="s">
        <v>42</v>
      </c>
      <c r="F229" s="15" t="s">
        <v>41</v>
      </c>
      <c r="G229" s="65" t="s">
        <v>118</v>
      </c>
      <c r="H229" s="65" t="s">
        <v>7</v>
      </c>
      <c r="I229" s="65">
        <v>2015</v>
      </c>
      <c r="J229" s="67">
        <v>6</v>
      </c>
      <c r="K229" s="68" t="s">
        <v>6</v>
      </c>
      <c r="L229" s="73"/>
      <c r="M229" s="69"/>
      <c r="N229" s="69"/>
      <c r="O229" s="69"/>
      <c r="P229" s="69"/>
      <c r="Q229" s="265"/>
      <c r="R229" s="265"/>
      <c r="S229" s="265"/>
      <c r="T229" s="267">
        <v>4028.3429741825062</v>
      </c>
      <c r="U229" s="257">
        <v>37.798473772712555</v>
      </c>
      <c r="V229" s="257">
        <v>10.383668172805613</v>
      </c>
      <c r="W229" s="257">
        <v>23.615274153491928</v>
      </c>
      <c r="X229" s="257">
        <v>3.7995314464150187</v>
      </c>
      <c r="Y229" s="289">
        <v>10.934608975475486</v>
      </c>
      <c r="Z229" s="257">
        <v>0.88453850471914341</v>
      </c>
      <c r="AA229" s="257">
        <v>30.073373607335622</v>
      </c>
      <c r="AB229" s="257">
        <v>9.1847543190732388</v>
      </c>
      <c r="AC229" s="257">
        <v>20.888619288262383</v>
      </c>
      <c r="AD229" s="259" t="s">
        <v>140</v>
      </c>
      <c r="AE229" s="287">
        <v>22.470528600879103</v>
      </c>
      <c r="AF229" s="73"/>
      <c r="AG229" s="74"/>
    </row>
    <row r="230" spans="1:33">
      <c r="A230" s="64" t="str">
        <f>Residential[[#This Row],[ID Country]]&amp;"500_"&amp;Residential[[#This Row],[ID Energy carrier]]</f>
        <v>IT500_7</v>
      </c>
      <c r="B230" s="64" t="str">
        <f>Residential[[#This Row],[ID Country]]&amp;"100_"&amp;Residential[[#This Row],[ID Energy carrier]]</f>
        <v>IT100_7</v>
      </c>
      <c r="C230" s="65">
        <v>1</v>
      </c>
      <c r="D230" s="65" t="s">
        <v>78</v>
      </c>
      <c r="E230" s="15" t="s">
        <v>42</v>
      </c>
      <c r="F230" s="15" t="s">
        <v>41</v>
      </c>
      <c r="G230" s="65" t="s">
        <v>118</v>
      </c>
      <c r="H230" s="65" t="s">
        <v>7</v>
      </c>
      <c r="I230" s="65">
        <v>2015</v>
      </c>
      <c r="J230" s="67">
        <v>7</v>
      </c>
      <c r="K230" s="68" t="s">
        <v>12</v>
      </c>
      <c r="L230" s="73"/>
      <c r="M230" s="69"/>
      <c r="N230" s="69"/>
      <c r="O230" s="69"/>
      <c r="P230" s="69"/>
      <c r="Q230" s="265"/>
      <c r="R230" s="265"/>
      <c r="S230" s="265"/>
      <c r="T230" s="267">
        <v>1683.0198661953498</v>
      </c>
      <c r="U230" s="257">
        <v>10.407105403237102</v>
      </c>
      <c r="V230" s="257">
        <v>1.6826580486520761</v>
      </c>
      <c r="W230" s="257">
        <v>8.7244473545850258</v>
      </c>
      <c r="X230" s="257">
        <v>0</v>
      </c>
      <c r="Y230" s="289">
        <v>0</v>
      </c>
      <c r="Z230" s="257">
        <v>0.8986717400794193</v>
      </c>
      <c r="AA230" s="257">
        <v>9.3525715219170138</v>
      </c>
      <c r="AB230" s="257">
        <v>1.5121572365408016</v>
      </c>
      <c r="AC230" s="257">
        <v>7.8404142853762115</v>
      </c>
      <c r="AD230" s="259" t="s">
        <v>140</v>
      </c>
      <c r="AE230" s="287">
        <v>0</v>
      </c>
      <c r="AF230" s="73"/>
      <c r="AG230" s="74"/>
    </row>
    <row r="231" spans="1:33">
      <c r="A231" s="64" t="str">
        <f>Residential[[#This Row],[ID Country]]&amp;"500_"&amp;Residential[[#This Row],[ID Energy carrier]]</f>
        <v>IT500_5</v>
      </c>
      <c r="B231" s="64" t="str">
        <f>Residential[[#This Row],[ID Country]]&amp;"100_"&amp;Residential[[#This Row],[ID Energy carrier]]</f>
        <v>IT100_5</v>
      </c>
      <c r="C231" s="65">
        <v>1</v>
      </c>
      <c r="D231" s="65" t="s">
        <v>78</v>
      </c>
      <c r="E231" s="15" t="s">
        <v>42</v>
      </c>
      <c r="F231" s="15" t="s">
        <v>41</v>
      </c>
      <c r="G231" s="65" t="s">
        <v>118</v>
      </c>
      <c r="H231" s="65" t="s">
        <v>7</v>
      </c>
      <c r="I231" s="65">
        <v>2015</v>
      </c>
      <c r="J231" s="67">
        <v>5</v>
      </c>
      <c r="K231" s="68" t="s">
        <v>5</v>
      </c>
      <c r="L231" s="73"/>
      <c r="M231" s="69"/>
      <c r="N231" s="69"/>
      <c r="O231" s="69"/>
      <c r="P231" s="69"/>
      <c r="Q231" s="265"/>
      <c r="R231" s="265"/>
      <c r="S231" s="265"/>
      <c r="T231" s="267">
        <v>0</v>
      </c>
      <c r="U231" s="257">
        <v>0</v>
      </c>
      <c r="V231" s="257">
        <v>0</v>
      </c>
      <c r="W231" s="257">
        <v>0</v>
      </c>
      <c r="X231" s="257">
        <v>0</v>
      </c>
      <c r="Y231" s="289">
        <v>0</v>
      </c>
      <c r="Z231" s="257">
        <v>0.53233997062188432</v>
      </c>
      <c r="AA231" s="257">
        <v>0</v>
      </c>
      <c r="AB231" s="257">
        <v>0</v>
      </c>
      <c r="AC231" s="257">
        <v>0</v>
      </c>
      <c r="AD231" s="259" t="s">
        <v>140</v>
      </c>
      <c r="AE231" s="287">
        <v>0</v>
      </c>
      <c r="AF231" s="73"/>
      <c r="AG231" s="74"/>
    </row>
    <row r="232" spans="1:33">
      <c r="A232" s="64" t="str">
        <f>Residential[[#This Row],[ID Country]]&amp;"500_"&amp;Residential[[#This Row],[ID Energy carrier]]</f>
        <v>IT500_4</v>
      </c>
      <c r="B232" s="64" t="str">
        <f>Residential[[#This Row],[ID Country]]&amp;"100_"&amp;Residential[[#This Row],[ID Energy carrier]]</f>
        <v>IT100_4</v>
      </c>
      <c r="C232" s="65">
        <v>1</v>
      </c>
      <c r="D232" s="65" t="s">
        <v>78</v>
      </c>
      <c r="E232" s="15" t="s">
        <v>42</v>
      </c>
      <c r="F232" s="15" t="s">
        <v>41</v>
      </c>
      <c r="G232" s="65" t="s">
        <v>118</v>
      </c>
      <c r="H232" s="65" t="s">
        <v>7</v>
      </c>
      <c r="I232" s="65">
        <v>2015</v>
      </c>
      <c r="J232" s="67">
        <v>4</v>
      </c>
      <c r="K232" s="68" t="s">
        <v>4</v>
      </c>
      <c r="L232" s="73"/>
      <c r="M232" s="69"/>
      <c r="N232" s="69"/>
      <c r="O232" s="69"/>
      <c r="P232" s="69"/>
      <c r="Q232" s="265"/>
      <c r="R232" s="265"/>
      <c r="S232" s="265"/>
      <c r="T232" s="267">
        <v>6469.0608359064172</v>
      </c>
      <c r="U232" s="257">
        <v>69.090555381556882</v>
      </c>
      <c r="V232" s="257">
        <v>1.3973588361863298</v>
      </c>
      <c r="W232" s="257">
        <v>67.693196545370554</v>
      </c>
      <c r="X232" s="257">
        <v>0</v>
      </c>
      <c r="Y232" s="289">
        <v>0</v>
      </c>
      <c r="Z232" s="257">
        <v>0.57912279777243225</v>
      </c>
      <c r="AA232" s="257">
        <v>40.011915732218398</v>
      </c>
      <c r="AB232" s="257">
        <v>0.8092423587042572</v>
      </c>
      <c r="AC232" s="257">
        <v>39.202673373514138</v>
      </c>
      <c r="AD232" s="259" t="s">
        <v>140</v>
      </c>
      <c r="AE232" s="287">
        <v>0</v>
      </c>
      <c r="AF232" s="73"/>
      <c r="AG232" s="74"/>
    </row>
    <row r="233" spans="1:33" ht="15">
      <c r="A233" s="64" t="str">
        <f>Residential[[#This Row],[ID Country]]&amp;"500_"&amp;Residential[[#This Row],[ID Energy carrier]]</f>
        <v>LV500_1</v>
      </c>
      <c r="B233" s="64" t="str">
        <f>Residential[[#This Row],[ID Country]]&amp;"100_"&amp;Residential[[#This Row],[ID Energy carrier]]</f>
        <v>LV100_1</v>
      </c>
      <c r="C233" s="65">
        <v>1</v>
      </c>
      <c r="D233" s="65" t="s">
        <v>78</v>
      </c>
      <c r="E233" s="15" t="s">
        <v>44</v>
      </c>
      <c r="F233" s="15" t="s">
        <v>43</v>
      </c>
      <c r="G233" s="65" t="s">
        <v>119</v>
      </c>
      <c r="H233" s="65" t="s">
        <v>7</v>
      </c>
      <c r="I233" s="65">
        <v>2015</v>
      </c>
      <c r="J233" s="67">
        <v>1</v>
      </c>
      <c r="K233" s="68" t="s">
        <v>8</v>
      </c>
      <c r="L233" s="221">
        <v>832.7</v>
      </c>
      <c r="M233" s="219">
        <v>151</v>
      </c>
      <c r="N233" s="219">
        <v>681.75032107926495</v>
      </c>
      <c r="O233" s="221">
        <v>96</v>
      </c>
      <c r="P233" s="221">
        <v>51.5</v>
      </c>
      <c r="Q233" s="219">
        <v>53606.310711972699</v>
      </c>
      <c r="R233" s="219">
        <v>23131.169176390555</v>
      </c>
      <c r="S233" s="219">
        <v>30475.141535582145</v>
      </c>
      <c r="T233" s="223">
        <v>832.7</v>
      </c>
      <c r="U233" s="260">
        <v>13.241563709928164</v>
      </c>
      <c r="V233" s="260">
        <v>1.5821785327924147</v>
      </c>
      <c r="W233" s="260">
        <v>9.8266314186324877</v>
      </c>
      <c r="X233" s="260">
        <v>1.8327537585032603</v>
      </c>
      <c r="Y233" s="290">
        <v>8.4233268460514547E-4</v>
      </c>
      <c r="Z233" s="261" t="s">
        <v>145</v>
      </c>
      <c r="AA233" s="260">
        <v>8.7496320707330497</v>
      </c>
      <c r="AB233" s="260">
        <v>1.3118541541319428</v>
      </c>
      <c r="AC233" s="260">
        <v>7.4377779166011067</v>
      </c>
      <c r="AD233" s="262" t="s">
        <v>140</v>
      </c>
      <c r="AE233" s="288">
        <v>1.7639830695968493E-3</v>
      </c>
      <c r="AF233" s="221">
        <v>15901.961942990469</v>
      </c>
      <c r="AG233" s="222">
        <v>266.95995569189529</v>
      </c>
    </row>
    <row r="234" spans="1:33" ht="15">
      <c r="A234" s="64" t="str">
        <f>Residential[[#This Row],[ID Country]]&amp;"500_"&amp;Residential[[#This Row],[ID Energy carrier]]</f>
        <v>LV500_10</v>
      </c>
      <c r="B234" s="64" t="str">
        <f>Residential[[#This Row],[ID Country]]&amp;"100_"&amp;Residential[[#This Row],[ID Energy carrier]]</f>
        <v>LV100_10</v>
      </c>
      <c r="C234" s="65">
        <v>1</v>
      </c>
      <c r="D234" s="65" t="s">
        <v>78</v>
      </c>
      <c r="E234" s="15" t="s">
        <v>44</v>
      </c>
      <c r="F234" s="15" t="s">
        <v>43</v>
      </c>
      <c r="G234" s="65" t="s">
        <v>119</v>
      </c>
      <c r="H234" s="65" t="s">
        <v>7</v>
      </c>
      <c r="I234" s="65">
        <v>2015</v>
      </c>
      <c r="J234" s="67">
        <v>10</v>
      </c>
      <c r="K234" s="68" t="s">
        <v>84</v>
      </c>
      <c r="L234" s="221"/>
      <c r="M234" s="219"/>
      <c r="N234" s="219"/>
      <c r="O234" s="219"/>
      <c r="P234" s="219"/>
      <c r="Q234" s="270"/>
      <c r="R234" s="270"/>
      <c r="S234" s="270"/>
      <c r="T234" s="220" t="s">
        <v>661</v>
      </c>
      <c r="U234" s="260">
        <v>0</v>
      </c>
      <c r="V234" s="260">
        <v>0</v>
      </c>
      <c r="W234" s="260">
        <v>0</v>
      </c>
      <c r="X234" s="260">
        <v>0</v>
      </c>
      <c r="Y234" s="290">
        <v>0</v>
      </c>
      <c r="Z234" s="260">
        <v>0.98939999999999995</v>
      </c>
      <c r="AA234" s="260">
        <v>0</v>
      </c>
      <c r="AB234" s="260">
        <v>0</v>
      </c>
      <c r="AC234" s="260">
        <v>0</v>
      </c>
      <c r="AD234" s="262" t="s">
        <v>140</v>
      </c>
      <c r="AE234" s="288">
        <v>0</v>
      </c>
      <c r="AF234" s="221"/>
      <c r="AG234" s="222"/>
    </row>
    <row r="235" spans="1:33" ht="15">
      <c r="A235" s="64" t="str">
        <f>Residential[[#This Row],[ID Country]]&amp;"500_"&amp;Residential[[#This Row],[ID Energy carrier]]</f>
        <v>LV500_15</v>
      </c>
      <c r="B235" s="64" t="str">
        <f>Residential[[#This Row],[ID Country]]&amp;"100_"&amp;Residential[[#This Row],[ID Energy carrier]]</f>
        <v>LV100_15</v>
      </c>
      <c r="C235" s="65">
        <v>1</v>
      </c>
      <c r="D235" s="65" t="s">
        <v>78</v>
      </c>
      <c r="E235" s="15" t="s">
        <v>44</v>
      </c>
      <c r="F235" s="15" t="s">
        <v>43</v>
      </c>
      <c r="G235" s="65" t="s">
        <v>119</v>
      </c>
      <c r="H235" s="65" t="s">
        <v>7</v>
      </c>
      <c r="I235" s="65">
        <v>2015</v>
      </c>
      <c r="J235" s="67">
        <v>15</v>
      </c>
      <c r="K235" s="68" t="s">
        <v>88</v>
      </c>
      <c r="L235" s="221"/>
      <c r="M235" s="219"/>
      <c r="N235" s="219"/>
      <c r="O235" s="219"/>
      <c r="P235" s="219"/>
      <c r="Q235" s="270"/>
      <c r="R235" s="270"/>
      <c r="S235" s="270"/>
      <c r="T235" s="269" t="s">
        <v>145</v>
      </c>
      <c r="U235" s="260">
        <v>0</v>
      </c>
      <c r="V235" s="260">
        <v>0</v>
      </c>
      <c r="W235" s="260">
        <v>0</v>
      </c>
      <c r="X235" s="260">
        <v>0</v>
      </c>
      <c r="Y235" s="290">
        <v>0</v>
      </c>
      <c r="Z235" s="262" t="s">
        <v>140</v>
      </c>
      <c r="AA235" s="262" t="s">
        <v>140</v>
      </c>
      <c r="AB235" s="262" t="s">
        <v>140</v>
      </c>
      <c r="AC235" s="262" t="s">
        <v>140</v>
      </c>
      <c r="AD235" s="262" t="s">
        <v>140</v>
      </c>
      <c r="AE235" s="288">
        <v>0</v>
      </c>
      <c r="AF235" s="221"/>
      <c r="AG235" s="222"/>
    </row>
    <row r="236" spans="1:33" ht="15">
      <c r="A236" s="64" t="str">
        <f>Residential[[#This Row],[ID Country]]&amp;"500_"&amp;Residential[[#This Row],[ID Energy carrier]]</f>
        <v>LV500_16</v>
      </c>
      <c r="B236" s="64" t="str">
        <f>Residential[[#This Row],[ID Country]]&amp;"100_"&amp;Residential[[#This Row],[ID Energy carrier]]</f>
        <v>LV100_16</v>
      </c>
      <c r="C236" s="65">
        <v>1</v>
      </c>
      <c r="D236" s="65" t="s">
        <v>78</v>
      </c>
      <c r="E236" s="15" t="s">
        <v>44</v>
      </c>
      <c r="F236" s="15" t="s">
        <v>43</v>
      </c>
      <c r="G236" s="65" t="s">
        <v>119</v>
      </c>
      <c r="H236" s="65" t="s">
        <v>7</v>
      </c>
      <c r="I236" s="65">
        <v>2015</v>
      </c>
      <c r="J236" s="67">
        <v>16</v>
      </c>
      <c r="K236" s="70" t="s">
        <v>89</v>
      </c>
      <c r="L236" s="221"/>
      <c r="M236" s="219"/>
      <c r="N236" s="219"/>
      <c r="O236" s="219"/>
      <c r="P236" s="219"/>
      <c r="Q236" s="270"/>
      <c r="R236" s="270"/>
      <c r="S236" s="270"/>
      <c r="T236" s="268">
        <v>1.0197311951133956</v>
      </c>
      <c r="U236" s="260">
        <v>0</v>
      </c>
      <c r="V236" s="260">
        <v>0</v>
      </c>
      <c r="W236" s="260">
        <v>0</v>
      </c>
      <c r="X236" s="260">
        <v>0</v>
      </c>
      <c r="Y236" s="290">
        <v>0</v>
      </c>
      <c r="Z236" s="260">
        <v>0.86053109123713301</v>
      </c>
      <c r="AA236" s="260">
        <v>0</v>
      </c>
      <c r="AB236" s="260">
        <v>0</v>
      </c>
      <c r="AC236" s="260">
        <v>0</v>
      </c>
      <c r="AD236" s="262" t="s">
        <v>140</v>
      </c>
      <c r="AE236" s="288">
        <v>0</v>
      </c>
      <c r="AF236" s="221"/>
      <c r="AG236" s="222"/>
    </row>
    <row r="237" spans="1:33" ht="15">
      <c r="A237" s="64" t="str">
        <f>Residential[[#This Row],[ID Country]]&amp;"500_"&amp;Residential[[#This Row],[ID Energy carrier]]</f>
        <v>LV500_3</v>
      </c>
      <c r="B237" s="64" t="str">
        <f>Residential[[#This Row],[ID Country]]&amp;"100_"&amp;Residential[[#This Row],[ID Energy carrier]]</f>
        <v>LV100_3</v>
      </c>
      <c r="C237" s="65">
        <v>1</v>
      </c>
      <c r="D237" s="65" t="s">
        <v>78</v>
      </c>
      <c r="E237" s="15" t="s">
        <v>44</v>
      </c>
      <c r="F237" s="15" t="s">
        <v>43</v>
      </c>
      <c r="G237" s="65" t="s">
        <v>119</v>
      </c>
      <c r="H237" s="65" t="s">
        <v>7</v>
      </c>
      <c r="I237" s="65">
        <v>2015</v>
      </c>
      <c r="J237" s="67">
        <v>3</v>
      </c>
      <c r="K237" s="68" t="s">
        <v>3</v>
      </c>
      <c r="L237" s="221"/>
      <c r="M237" s="219"/>
      <c r="N237" s="219"/>
      <c r="O237" s="219"/>
      <c r="P237" s="219"/>
      <c r="Q237" s="270"/>
      <c r="R237" s="270"/>
      <c r="S237" s="270"/>
      <c r="T237" s="268">
        <v>7.7530639833585555</v>
      </c>
      <c r="U237" s="260">
        <v>0.40427164077999889</v>
      </c>
      <c r="V237" s="260">
        <v>2.9118099350496692E-2</v>
      </c>
      <c r="W237" s="260">
        <v>0.36411555386212902</v>
      </c>
      <c r="X237" s="260">
        <v>1.1037987567373191E-2</v>
      </c>
      <c r="Y237" s="290">
        <v>0</v>
      </c>
      <c r="Z237" s="260">
        <v>0.86053109123713301</v>
      </c>
      <c r="AA237" s="260">
        <v>0.33838978471022513</v>
      </c>
      <c r="AB237" s="260">
        <v>2.5057029808834171E-2</v>
      </c>
      <c r="AC237" s="260">
        <v>0.31333275490139095</v>
      </c>
      <c r="AD237" s="262" t="s">
        <v>140</v>
      </c>
      <c r="AE237" s="288">
        <v>0</v>
      </c>
      <c r="AF237" s="221"/>
      <c r="AG237" s="222"/>
    </row>
    <row r="238" spans="1:33" ht="15">
      <c r="A238" s="64" t="str">
        <f>Residential[[#This Row],[ID Country]]&amp;"500_"&amp;Residential[[#This Row],[ID Energy carrier]]</f>
        <v>LV500_8</v>
      </c>
      <c r="B238" s="64" t="str">
        <f>Residential[[#This Row],[ID Country]]&amp;"100_"&amp;Residential[[#This Row],[ID Energy carrier]]</f>
        <v>LV100_8</v>
      </c>
      <c r="C238" s="65">
        <v>1</v>
      </c>
      <c r="D238" s="65" t="s">
        <v>78</v>
      </c>
      <c r="E238" s="15" t="s">
        <v>44</v>
      </c>
      <c r="F238" s="15" t="s">
        <v>43</v>
      </c>
      <c r="G238" s="65" t="s">
        <v>119</v>
      </c>
      <c r="H238" s="65" t="s">
        <v>7</v>
      </c>
      <c r="I238" s="65">
        <v>2015</v>
      </c>
      <c r="J238" s="67">
        <v>8</v>
      </c>
      <c r="K238" s="68" t="s">
        <v>105</v>
      </c>
      <c r="L238" s="221"/>
      <c r="M238" s="219"/>
      <c r="N238" s="219"/>
      <c r="O238" s="219"/>
      <c r="P238" s="219"/>
      <c r="Q238" s="270"/>
      <c r="R238" s="270"/>
      <c r="S238" s="270"/>
      <c r="T238" s="269" t="s">
        <v>145</v>
      </c>
      <c r="U238" s="260">
        <v>0</v>
      </c>
      <c r="V238" s="260">
        <v>0</v>
      </c>
      <c r="W238" s="260">
        <v>0</v>
      </c>
      <c r="X238" s="260">
        <v>0</v>
      </c>
      <c r="Y238" s="290">
        <v>0</v>
      </c>
      <c r="Z238" s="262" t="s">
        <v>140</v>
      </c>
      <c r="AA238" s="262" t="s">
        <v>140</v>
      </c>
      <c r="AB238" s="262" t="s">
        <v>140</v>
      </c>
      <c r="AC238" s="262" t="s">
        <v>140</v>
      </c>
      <c r="AD238" s="262" t="s">
        <v>140</v>
      </c>
      <c r="AE238" s="288">
        <v>0</v>
      </c>
      <c r="AF238" s="221"/>
      <c r="AG238" s="222"/>
    </row>
    <row r="239" spans="1:33" ht="15">
      <c r="A239" s="64" t="str">
        <f>Residential[[#This Row],[ID Country]]&amp;"500_"&amp;Residential[[#This Row],[ID Energy carrier]]</f>
        <v>LV500_9</v>
      </c>
      <c r="B239" s="64" t="str">
        <f>Residential[[#This Row],[ID Country]]&amp;"100_"&amp;Residential[[#This Row],[ID Energy carrier]]</f>
        <v>LV100_9</v>
      </c>
      <c r="C239" s="65">
        <v>1</v>
      </c>
      <c r="D239" s="65" t="s">
        <v>78</v>
      </c>
      <c r="E239" s="15" t="s">
        <v>44</v>
      </c>
      <c r="F239" s="15" t="s">
        <v>43</v>
      </c>
      <c r="G239" s="65" t="s">
        <v>119</v>
      </c>
      <c r="H239" s="65" t="s">
        <v>7</v>
      </c>
      <c r="I239" s="65">
        <v>2015</v>
      </c>
      <c r="J239" s="67">
        <v>9</v>
      </c>
      <c r="K239" s="68" t="s">
        <v>106</v>
      </c>
      <c r="L239" s="221"/>
      <c r="M239" s="219"/>
      <c r="N239" s="219"/>
      <c r="O239" s="219"/>
      <c r="P239" s="219"/>
      <c r="Q239" s="270"/>
      <c r="R239" s="270"/>
      <c r="S239" s="270"/>
      <c r="T239" s="269" t="s">
        <v>145</v>
      </c>
      <c r="U239" s="260">
        <v>0</v>
      </c>
      <c r="V239" s="260">
        <v>0</v>
      </c>
      <c r="W239" s="260">
        <v>0</v>
      </c>
      <c r="X239" s="260">
        <v>0</v>
      </c>
      <c r="Y239" s="290">
        <v>0</v>
      </c>
      <c r="Z239" s="262" t="s">
        <v>140</v>
      </c>
      <c r="AA239" s="262" t="s">
        <v>140</v>
      </c>
      <c r="AB239" s="262" t="s">
        <v>140</v>
      </c>
      <c r="AC239" s="262" t="s">
        <v>140</v>
      </c>
      <c r="AD239" s="262" t="s">
        <v>140</v>
      </c>
      <c r="AE239" s="288">
        <v>0</v>
      </c>
      <c r="AF239" s="221"/>
      <c r="AG239" s="222"/>
    </row>
    <row r="240" spans="1:33" ht="15">
      <c r="A240" s="64" t="str">
        <f>Residential[[#This Row],[ID Country]]&amp;"500_"&amp;Residential[[#This Row],[ID Energy carrier]]</f>
        <v>LV500_11</v>
      </c>
      <c r="B240" s="64" t="str">
        <f>Residential[[#This Row],[ID Country]]&amp;"100_"&amp;Residential[[#This Row],[ID Energy carrier]]</f>
        <v>LV100_11</v>
      </c>
      <c r="C240" s="65">
        <v>1</v>
      </c>
      <c r="D240" s="65" t="s">
        <v>78</v>
      </c>
      <c r="E240" s="15" t="s">
        <v>44</v>
      </c>
      <c r="F240" s="15" t="s">
        <v>43</v>
      </c>
      <c r="G240" s="65" t="s">
        <v>119</v>
      </c>
      <c r="H240" s="65" t="s">
        <v>7</v>
      </c>
      <c r="I240" s="65">
        <v>2015</v>
      </c>
      <c r="J240" s="67">
        <v>11</v>
      </c>
      <c r="K240" s="68" t="s">
        <v>109</v>
      </c>
      <c r="L240" s="221"/>
      <c r="M240" s="219"/>
      <c r="N240" s="219"/>
      <c r="O240" s="219"/>
      <c r="P240" s="219"/>
      <c r="Q240" s="270"/>
      <c r="R240" s="270"/>
      <c r="S240" s="270"/>
      <c r="T240" s="269" t="s">
        <v>145</v>
      </c>
      <c r="U240" s="260">
        <v>3.5053259834281185E-6</v>
      </c>
      <c r="V240" s="260">
        <v>1.3050924412359476E-6</v>
      </c>
      <c r="W240" s="260">
        <v>2.2002335421921711E-6</v>
      </c>
      <c r="X240" s="260">
        <v>0</v>
      </c>
      <c r="Y240" s="290">
        <v>0</v>
      </c>
      <c r="Z240" s="260">
        <v>3.0600000000000351</v>
      </c>
      <c r="AA240" s="260">
        <v>1.0726297509290165E-5</v>
      </c>
      <c r="AB240" s="260">
        <v>3.9935828701820453E-6</v>
      </c>
      <c r="AC240" s="260">
        <v>6.7327146391081197E-6</v>
      </c>
      <c r="AD240" s="262" t="s">
        <v>140</v>
      </c>
      <c r="AE240" s="288">
        <v>0</v>
      </c>
      <c r="AF240" s="221"/>
      <c r="AG240" s="222"/>
    </row>
    <row r="241" spans="1:33" ht="15">
      <c r="A241" s="64" t="str">
        <f>Residential[[#This Row],[ID Country]]&amp;"500_"&amp;Residential[[#This Row],[ID Energy carrier]]</f>
        <v>LV500_14</v>
      </c>
      <c r="B241" s="64" t="str">
        <f>Residential[[#This Row],[ID Country]]&amp;"100_"&amp;Residential[[#This Row],[ID Energy carrier]]</f>
        <v>LV100_14</v>
      </c>
      <c r="C241" s="65">
        <v>1</v>
      </c>
      <c r="D241" s="65" t="s">
        <v>78</v>
      </c>
      <c r="E241" s="15" t="s">
        <v>44</v>
      </c>
      <c r="F241" s="15" t="s">
        <v>43</v>
      </c>
      <c r="G241" s="65" t="s">
        <v>119</v>
      </c>
      <c r="H241" s="65" t="s">
        <v>7</v>
      </c>
      <c r="I241" s="65">
        <v>2015</v>
      </c>
      <c r="J241" s="67">
        <v>14</v>
      </c>
      <c r="K241" s="68" t="s">
        <v>144</v>
      </c>
      <c r="L241" s="221"/>
      <c r="M241" s="219"/>
      <c r="N241" s="219"/>
      <c r="O241" s="219"/>
      <c r="P241" s="219"/>
      <c r="Q241" s="270"/>
      <c r="R241" s="270"/>
      <c r="S241" s="270"/>
      <c r="T241" s="269" t="s">
        <v>145</v>
      </c>
      <c r="U241" s="260">
        <v>0</v>
      </c>
      <c r="V241" s="260">
        <v>0</v>
      </c>
      <c r="W241" s="260">
        <v>0</v>
      </c>
      <c r="X241" s="260">
        <v>0</v>
      </c>
      <c r="Y241" s="290">
        <v>0</v>
      </c>
      <c r="Z241" s="260">
        <v>3.468</v>
      </c>
      <c r="AA241" s="260">
        <v>0</v>
      </c>
      <c r="AB241" s="260">
        <v>0</v>
      </c>
      <c r="AC241" s="260">
        <v>0</v>
      </c>
      <c r="AD241" s="262" t="s">
        <v>140</v>
      </c>
      <c r="AE241" s="288">
        <v>0</v>
      </c>
      <c r="AF241" s="221"/>
      <c r="AG241" s="222"/>
    </row>
    <row r="242" spans="1:33" ht="15">
      <c r="A242" s="64" t="str">
        <f>Residential[[#This Row],[ID Country]]&amp;"500_"&amp;Residential[[#This Row],[ID Energy carrier]]</f>
        <v>LV500_12</v>
      </c>
      <c r="B242" s="64" t="str">
        <f>Residential[[#This Row],[ID Country]]&amp;"100_"&amp;Residential[[#This Row],[ID Energy carrier]]</f>
        <v>LV100_12</v>
      </c>
      <c r="C242" s="65">
        <v>1</v>
      </c>
      <c r="D242" s="65" t="s">
        <v>78</v>
      </c>
      <c r="E242" s="15" t="s">
        <v>44</v>
      </c>
      <c r="F242" s="15" t="s">
        <v>43</v>
      </c>
      <c r="G242" s="65" t="s">
        <v>119</v>
      </c>
      <c r="H242" s="65" t="s">
        <v>7</v>
      </c>
      <c r="I242" s="65">
        <v>2015</v>
      </c>
      <c r="J242" s="67">
        <v>12</v>
      </c>
      <c r="K242" s="68" t="s">
        <v>147</v>
      </c>
      <c r="L242" s="221"/>
      <c r="M242" s="219"/>
      <c r="N242" s="219"/>
      <c r="O242" s="219"/>
      <c r="P242" s="219"/>
      <c r="Q242" s="270"/>
      <c r="R242" s="270"/>
      <c r="S242" s="270"/>
      <c r="T242" s="269" t="s">
        <v>145</v>
      </c>
      <c r="U242" s="260">
        <v>3.5053259834281185E-6</v>
      </c>
      <c r="V242" s="260">
        <v>1.3050924412359476E-6</v>
      </c>
      <c r="W242" s="260">
        <v>2.2002335421921711E-6</v>
      </c>
      <c r="X242" s="260">
        <v>0</v>
      </c>
      <c r="Y242" s="290">
        <v>0</v>
      </c>
      <c r="Z242" s="260">
        <v>2.6520000000000001</v>
      </c>
      <c r="AA242" s="260">
        <v>9.2961245080513694E-6</v>
      </c>
      <c r="AB242" s="260">
        <v>3.4611051541577328E-6</v>
      </c>
      <c r="AC242" s="260">
        <v>5.835019353893637E-6</v>
      </c>
      <c r="AD242" s="262" t="s">
        <v>140</v>
      </c>
      <c r="AE242" s="288">
        <v>0</v>
      </c>
      <c r="AF242" s="221"/>
      <c r="AG242" s="222"/>
    </row>
    <row r="243" spans="1:33" ht="15">
      <c r="A243" s="64" t="str">
        <f>Residential[[#This Row],[ID Country]]&amp;"500_"&amp;Residential[[#This Row],[ID Energy carrier]]</f>
        <v>LV500_2</v>
      </c>
      <c r="B243" s="64" t="str">
        <f>Residential[[#This Row],[ID Country]]&amp;"100_"&amp;Residential[[#This Row],[ID Energy carrier]]</f>
        <v>LV100_2</v>
      </c>
      <c r="C243" s="65">
        <v>1</v>
      </c>
      <c r="D243" s="65" t="s">
        <v>78</v>
      </c>
      <c r="E243" s="15" t="s">
        <v>44</v>
      </c>
      <c r="F243" s="15" t="s">
        <v>43</v>
      </c>
      <c r="G243" s="65" t="s">
        <v>119</v>
      </c>
      <c r="H243" s="65" t="s">
        <v>7</v>
      </c>
      <c r="I243" s="65">
        <v>2015</v>
      </c>
      <c r="J243" s="67">
        <v>2</v>
      </c>
      <c r="K243" s="68" t="s">
        <v>2</v>
      </c>
      <c r="L243" s="221"/>
      <c r="M243" s="221"/>
      <c r="N243" s="221"/>
      <c r="O243" s="221"/>
      <c r="P243" s="221"/>
      <c r="Q243" s="221"/>
      <c r="R243" s="221"/>
      <c r="S243" s="221"/>
      <c r="T243" s="268">
        <v>68.326606085968677</v>
      </c>
      <c r="U243" s="260">
        <v>1.3184408861616022</v>
      </c>
      <c r="V243" s="260">
        <v>0.20521296968032174</v>
      </c>
      <c r="W243" s="260">
        <v>0.83028142440263752</v>
      </c>
      <c r="X243" s="260">
        <v>0.28294649207864275</v>
      </c>
      <c r="Y243" s="290">
        <v>0</v>
      </c>
      <c r="Z243" s="260">
        <v>0.8522160561663803</v>
      </c>
      <c r="AA243" s="260">
        <v>0.88246494870777514</v>
      </c>
      <c r="AB243" s="260">
        <v>0.17488578769515478</v>
      </c>
      <c r="AC243" s="260">
        <v>0.70757916101262031</v>
      </c>
      <c r="AD243" s="262" t="s">
        <v>140</v>
      </c>
      <c r="AE243" s="288">
        <v>0</v>
      </c>
      <c r="AF243" s="221"/>
      <c r="AG243" s="222"/>
    </row>
    <row r="244" spans="1:33" ht="15">
      <c r="A244" s="64" t="str">
        <f>Residential[[#This Row],[ID Country]]&amp;"500_"&amp;Residential[[#This Row],[ID Energy carrier]]</f>
        <v>LV500_6</v>
      </c>
      <c r="B244" s="64" t="str">
        <f>Residential[[#This Row],[ID Country]]&amp;"100_"&amp;Residential[[#This Row],[ID Energy carrier]]</f>
        <v>LV100_6</v>
      </c>
      <c r="C244" s="65">
        <v>1</v>
      </c>
      <c r="D244" s="65" t="s">
        <v>78</v>
      </c>
      <c r="E244" s="15" t="s">
        <v>44</v>
      </c>
      <c r="F244" s="15" t="s">
        <v>43</v>
      </c>
      <c r="G244" s="65" t="s">
        <v>119</v>
      </c>
      <c r="H244" s="65" t="s">
        <v>7</v>
      </c>
      <c r="I244" s="65">
        <v>2015</v>
      </c>
      <c r="J244" s="67">
        <v>6</v>
      </c>
      <c r="K244" s="68" t="s">
        <v>6</v>
      </c>
      <c r="L244" s="221"/>
      <c r="M244" s="219"/>
      <c r="N244" s="219"/>
      <c r="O244" s="219"/>
      <c r="P244" s="219"/>
      <c r="Q244" s="270"/>
      <c r="R244" s="270"/>
      <c r="S244" s="270"/>
      <c r="T244" s="268">
        <v>8.8077204139420839</v>
      </c>
      <c r="U244" s="260">
        <v>0.70697528530701459</v>
      </c>
      <c r="V244" s="260">
        <v>0.28427163811348966</v>
      </c>
      <c r="W244" s="260">
        <v>0.1009848284346434</v>
      </c>
      <c r="X244" s="260">
        <v>0.32171881875888148</v>
      </c>
      <c r="Y244" s="290">
        <v>8.4233268460514547E-4</v>
      </c>
      <c r="Z244" s="260">
        <v>0.92</v>
      </c>
      <c r="AA244" s="260">
        <v>0.35443594922428245</v>
      </c>
      <c r="AB244" s="260">
        <v>0.26152990706441048</v>
      </c>
      <c r="AC244" s="260">
        <v>9.2906042159871929E-2</v>
      </c>
      <c r="AD244" s="262" t="s">
        <v>140</v>
      </c>
      <c r="AE244" s="288">
        <v>1.7639830695968493E-3</v>
      </c>
      <c r="AF244" s="221"/>
      <c r="AG244" s="222"/>
    </row>
    <row r="245" spans="1:33" ht="15">
      <c r="A245" s="64" t="str">
        <f>Residential[[#This Row],[ID Country]]&amp;"500_"&amp;Residential[[#This Row],[ID Energy carrier]]</f>
        <v>LV500_7</v>
      </c>
      <c r="B245" s="64" t="str">
        <f>Residential[[#This Row],[ID Country]]&amp;"100_"&amp;Residential[[#This Row],[ID Energy carrier]]</f>
        <v>LV100_7</v>
      </c>
      <c r="C245" s="65">
        <v>1</v>
      </c>
      <c r="D245" s="65" t="s">
        <v>78</v>
      </c>
      <c r="E245" s="15" t="s">
        <v>44</v>
      </c>
      <c r="F245" s="15" t="s">
        <v>43</v>
      </c>
      <c r="G245" s="65" t="s">
        <v>119</v>
      </c>
      <c r="H245" s="65" t="s">
        <v>7</v>
      </c>
      <c r="I245" s="65">
        <v>2015</v>
      </c>
      <c r="J245" s="67">
        <v>7</v>
      </c>
      <c r="K245" s="68" t="s">
        <v>12</v>
      </c>
      <c r="L245" s="221"/>
      <c r="M245" s="219"/>
      <c r="N245" s="219"/>
      <c r="O245" s="219"/>
      <c r="P245" s="219"/>
      <c r="Q245" s="270"/>
      <c r="R245" s="270"/>
      <c r="S245" s="270"/>
      <c r="T245" s="268">
        <v>318.03911247797276</v>
      </c>
      <c r="U245" s="260">
        <v>4.8123629384114448</v>
      </c>
      <c r="V245" s="260">
        <v>0.64203280371825877</v>
      </c>
      <c r="W245" s="260">
        <v>3.1184051640132675</v>
      </c>
      <c r="X245" s="260">
        <v>1.0519249706799183</v>
      </c>
      <c r="Y245" s="290">
        <v>0</v>
      </c>
      <c r="Z245" s="260">
        <v>0.89695391474221142</v>
      </c>
      <c r="AA245" s="260">
        <v>3.3729395563020308</v>
      </c>
      <c r="AB245" s="260">
        <v>0.5758738366880094</v>
      </c>
      <c r="AC245" s="260">
        <v>2.7970657196140216</v>
      </c>
      <c r="AD245" s="262" t="s">
        <v>140</v>
      </c>
      <c r="AE245" s="288">
        <v>0</v>
      </c>
      <c r="AF245" s="221"/>
      <c r="AG245" s="222"/>
    </row>
    <row r="246" spans="1:33" ht="15">
      <c r="A246" s="64" t="str">
        <f>Residential[[#This Row],[ID Country]]&amp;"500_"&amp;Residential[[#This Row],[ID Energy carrier]]</f>
        <v>LV500_5</v>
      </c>
      <c r="B246" s="64" t="str">
        <f>Residential[[#This Row],[ID Country]]&amp;"100_"&amp;Residential[[#This Row],[ID Energy carrier]]</f>
        <v>LV100_5</v>
      </c>
      <c r="C246" s="65">
        <v>1</v>
      </c>
      <c r="D246" s="65" t="s">
        <v>78</v>
      </c>
      <c r="E246" s="15" t="s">
        <v>44</v>
      </c>
      <c r="F246" s="15" t="s">
        <v>43</v>
      </c>
      <c r="G246" s="65" t="s">
        <v>119</v>
      </c>
      <c r="H246" s="65" t="s">
        <v>7</v>
      </c>
      <c r="I246" s="65">
        <v>2015</v>
      </c>
      <c r="J246" s="67">
        <v>5</v>
      </c>
      <c r="K246" s="68" t="s">
        <v>5</v>
      </c>
      <c r="L246" s="221"/>
      <c r="M246" s="219"/>
      <c r="N246" s="219"/>
      <c r="O246" s="219"/>
      <c r="P246" s="219"/>
      <c r="Q246" s="270"/>
      <c r="R246" s="270"/>
      <c r="S246" s="270"/>
      <c r="T246" s="268">
        <v>11.281841653451945</v>
      </c>
      <c r="U246" s="260">
        <v>0.15085908495973993</v>
      </c>
      <c r="V246" s="260">
        <v>1.3745518993306487E-2</v>
      </c>
      <c r="W246" s="260">
        <v>0.11848195468969591</v>
      </c>
      <c r="X246" s="260">
        <v>1.8631611276737556E-2</v>
      </c>
      <c r="Y246" s="290">
        <v>0</v>
      </c>
      <c r="Z246" s="260">
        <v>0.61626310219918401</v>
      </c>
      <c r="AA246" s="260">
        <v>8.1486913127848018E-2</v>
      </c>
      <c r="AB246" s="260">
        <v>8.470856176152862E-3</v>
      </c>
      <c r="AC246" s="260">
        <v>7.3016056951695149E-2</v>
      </c>
      <c r="AD246" s="262" t="s">
        <v>140</v>
      </c>
      <c r="AE246" s="288">
        <v>0</v>
      </c>
      <c r="AF246" s="221"/>
      <c r="AG246" s="222"/>
    </row>
    <row r="247" spans="1:33" ht="15">
      <c r="A247" s="64" t="str">
        <f>Residential[[#This Row],[ID Country]]&amp;"500_"&amp;Residential[[#This Row],[ID Energy carrier]]</f>
        <v>LV500_4</v>
      </c>
      <c r="B247" s="64" t="str">
        <f>Residential[[#This Row],[ID Country]]&amp;"100_"&amp;Residential[[#This Row],[ID Energy carrier]]</f>
        <v>LV100_4</v>
      </c>
      <c r="C247" s="65">
        <v>1</v>
      </c>
      <c r="D247" s="65" t="s">
        <v>78</v>
      </c>
      <c r="E247" s="15" t="s">
        <v>44</v>
      </c>
      <c r="F247" s="15" t="s">
        <v>43</v>
      </c>
      <c r="G247" s="65" t="s">
        <v>119</v>
      </c>
      <c r="H247" s="65" t="s">
        <v>7</v>
      </c>
      <c r="I247" s="65">
        <v>2015</v>
      </c>
      <c r="J247" s="67">
        <v>4</v>
      </c>
      <c r="K247" s="68" t="s">
        <v>4</v>
      </c>
      <c r="L247" s="221"/>
      <c r="M247" s="219"/>
      <c r="N247" s="219"/>
      <c r="O247" s="219"/>
      <c r="P247" s="219"/>
      <c r="Q247" s="270"/>
      <c r="R247" s="270"/>
      <c r="S247" s="270"/>
      <c r="T247" s="268">
        <v>417.47192419019257</v>
      </c>
      <c r="U247" s="260">
        <v>5.848650368982379</v>
      </c>
      <c r="V247" s="260">
        <v>0.40779619784410021</v>
      </c>
      <c r="W247" s="260">
        <v>5.2943602929965712</v>
      </c>
      <c r="X247" s="260">
        <v>0.14649387814170717</v>
      </c>
      <c r="Y247" s="290">
        <v>0</v>
      </c>
      <c r="Z247" s="260">
        <v>0.65236820990648636</v>
      </c>
      <c r="AA247" s="260">
        <v>3.71990562253638</v>
      </c>
      <c r="AB247" s="260">
        <v>0.2660332755942269</v>
      </c>
      <c r="AC247" s="260">
        <v>3.4538723469421528</v>
      </c>
      <c r="AD247" s="262" t="s">
        <v>140</v>
      </c>
      <c r="AE247" s="288">
        <v>0</v>
      </c>
      <c r="AF247" s="221"/>
      <c r="AG247" s="222"/>
    </row>
    <row r="248" spans="1:33">
      <c r="A248" s="64" t="str">
        <f>Residential[[#This Row],[ID Country]]&amp;"500_"&amp;Residential[[#This Row],[ID Energy carrier]]</f>
        <v>LT500_1</v>
      </c>
      <c r="B248" s="64" t="str">
        <f>Residential[[#This Row],[ID Country]]&amp;"100_"&amp;Residential[[#This Row],[ID Energy carrier]]</f>
        <v>LT100_1</v>
      </c>
      <c r="C248" s="65">
        <v>1</v>
      </c>
      <c r="D248" s="65" t="s">
        <v>78</v>
      </c>
      <c r="E248" s="15" t="s">
        <v>46</v>
      </c>
      <c r="F248" s="15" t="s">
        <v>45</v>
      </c>
      <c r="G248" s="65" t="s">
        <v>119</v>
      </c>
      <c r="H248" s="65" t="s">
        <v>7</v>
      </c>
      <c r="I248" s="65">
        <v>2015</v>
      </c>
      <c r="J248" s="67">
        <v>1</v>
      </c>
      <c r="K248" s="68" t="s">
        <v>8</v>
      </c>
      <c r="L248" s="73">
        <v>1331.5</v>
      </c>
      <c r="M248" s="69">
        <v>535.9301092282559</v>
      </c>
      <c r="N248" s="69">
        <v>795.56989077174296</v>
      </c>
      <c r="O248" s="73">
        <v>108.25328963414634</v>
      </c>
      <c r="P248" s="73">
        <v>40.813628048780487</v>
      </c>
      <c r="Q248" s="69">
        <v>90486.290946712907</v>
      </c>
      <c r="R248" s="69">
        <v>58016.197337946069</v>
      </c>
      <c r="S248" s="69">
        <v>32470.093608766838</v>
      </c>
      <c r="T248" s="75">
        <v>1331.4999999999998</v>
      </c>
      <c r="U248" s="257">
        <v>13.224954108192952</v>
      </c>
      <c r="V248" s="257">
        <v>1.8596295173683104</v>
      </c>
      <c r="W248" s="257">
        <v>10.126733135063503</v>
      </c>
      <c r="X248" s="257">
        <v>1.2385914557611388</v>
      </c>
      <c r="Y248" s="289">
        <v>9.4052421249692531E-4</v>
      </c>
      <c r="Z248" s="258" t="s">
        <v>145</v>
      </c>
      <c r="AA248" s="257">
        <v>8.9849220198638982</v>
      </c>
      <c r="AB248" s="257">
        <v>1.5373685102715626</v>
      </c>
      <c r="AC248" s="257">
        <v>7.4475535095923355</v>
      </c>
      <c r="AD248" s="259" t="s">
        <v>140</v>
      </c>
      <c r="AE248" s="287">
        <v>1.969612265690718E-3</v>
      </c>
      <c r="AF248" s="73">
        <v>9002.1499454989207</v>
      </c>
      <c r="AG248" s="74">
        <v>132.46606228440223</v>
      </c>
    </row>
    <row r="249" spans="1:33">
      <c r="A249" s="64" t="str">
        <f>Residential[[#This Row],[ID Country]]&amp;"500_"&amp;Residential[[#This Row],[ID Energy carrier]]</f>
        <v>LT500_10</v>
      </c>
      <c r="B249" s="64" t="str">
        <f>Residential[[#This Row],[ID Country]]&amp;"100_"&amp;Residential[[#This Row],[ID Energy carrier]]</f>
        <v>LT100_10</v>
      </c>
      <c r="C249" s="65">
        <v>1</v>
      </c>
      <c r="D249" s="65" t="s">
        <v>78</v>
      </c>
      <c r="E249" s="15" t="s">
        <v>46</v>
      </c>
      <c r="F249" s="15" t="s">
        <v>45</v>
      </c>
      <c r="G249" s="65" t="s">
        <v>119</v>
      </c>
      <c r="H249" s="65" t="s">
        <v>7</v>
      </c>
      <c r="I249" s="65">
        <v>2015</v>
      </c>
      <c r="J249" s="67">
        <v>10</v>
      </c>
      <c r="K249" s="68" t="s">
        <v>84</v>
      </c>
      <c r="L249" s="73"/>
      <c r="M249" s="69"/>
      <c r="N249" s="69"/>
      <c r="O249" s="69"/>
      <c r="P249" s="69"/>
      <c r="Q249" s="265"/>
      <c r="R249" s="265"/>
      <c r="S249" s="265"/>
      <c r="T249" s="72" t="s">
        <v>661</v>
      </c>
      <c r="U249" s="257">
        <v>0</v>
      </c>
      <c r="V249" s="257">
        <v>0</v>
      </c>
      <c r="W249" s="257">
        <v>0</v>
      </c>
      <c r="X249" s="257">
        <v>0</v>
      </c>
      <c r="Y249" s="289">
        <v>0</v>
      </c>
      <c r="Z249" s="257">
        <v>0.98939999999999995</v>
      </c>
      <c r="AA249" s="257">
        <v>0</v>
      </c>
      <c r="AB249" s="257">
        <v>0</v>
      </c>
      <c r="AC249" s="257">
        <v>0</v>
      </c>
      <c r="AD249" s="259" t="s">
        <v>140</v>
      </c>
      <c r="AE249" s="287">
        <v>0</v>
      </c>
      <c r="AF249" s="73"/>
      <c r="AG249" s="74"/>
    </row>
    <row r="250" spans="1:33">
      <c r="A250" s="64" t="str">
        <f>Residential[[#This Row],[ID Country]]&amp;"500_"&amp;Residential[[#This Row],[ID Energy carrier]]</f>
        <v>LT500_15</v>
      </c>
      <c r="B250" s="64" t="str">
        <f>Residential[[#This Row],[ID Country]]&amp;"100_"&amp;Residential[[#This Row],[ID Energy carrier]]</f>
        <v>LT100_15</v>
      </c>
      <c r="C250" s="65">
        <v>1</v>
      </c>
      <c r="D250" s="65" t="s">
        <v>78</v>
      </c>
      <c r="E250" s="15" t="s">
        <v>46</v>
      </c>
      <c r="F250" s="15" t="s">
        <v>45</v>
      </c>
      <c r="G250" s="65" t="s">
        <v>119</v>
      </c>
      <c r="H250" s="65" t="s">
        <v>7</v>
      </c>
      <c r="I250" s="65">
        <v>2015</v>
      </c>
      <c r="J250" s="67">
        <v>15</v>
      </c>
      <c r="K250" s="68" t="s">
        <v>88</v>
      </c>
      <c r="L250" s="73"/>
      <c r="M250" s="69"/>
      <c r="N250" s="69"/>
      <c r="O250" s="69"/>
      <c r="P250" s="69"/>
      <c r="Q250" s="265"/>
      <c r="R250" s="265"/>
      <c r="S250" s="265"/>
      <c r="T250" s="76" t="s">
        <v>145</v>
      </c>
      <c r="U250" s="257">
        <v>0</v>
      </c>
      <c r="V250" s="257">
        <v>0</v>
      </c>
      <c r="W250" s="257">
        <v>0</v>
      </c>
      <c r="X250" s="257">
        <v>0</v>
      </c>
      <c r="Y250" s="289">
        <v>0</v>
      </c>
      <c r="Z250" s="259" t="s">
        <v>140</v>
      </c>
      <c r="AA250" s="259" t="s">
        <v>140</v>
      </c>
      <c r="AB250" s="259" t="s">
        <v>140</v>
      </c>
      <c r="AC250" s="259" t="s">
        <v>140</v>
      </c>
      <c r="AD250" s="259" t="s">
        <v>140</v>
      </c>
      <c r="AE250" s="287">
        <v>0</v>
      </c>
      <c r="AF250" s="73"/>
      <c r="AG250" s="74"/>
    </row>
    <row r="251" spans="1:33">
      <c r="A251" s="64" t="str">
        <f>Residential[[#This Row],[ID Country]]&amp;"500_"&amp;Residential[[#This Row],[ID Energy carrier]]</f>
        <v>LT500_16</v>
      </c>
      <c r="B251" s="64" t="str">
        <f>Residential[[#This Row],[ID Country]]&amp;"100_"&amp;Residential[[#This Row],[ID Energy carrier]]</f>
        <v>LT100_16</v>
      </c>
      <c r="C251" s="65">
        <v>1</v>
      </c>
      <c r="D251" s="65" t="s">
        <v>78</v>
      </c>
      <c r="E251" s="15" t="s">
        <v>46</v>
      </c>
      <c r="F251" s="15" t="s">
        <v>45</v>
      </c>
      <c r="G251" s="65" t="s">
        <v>119</v>
      </c>
      <c r="H251" s="65" t="s">
        <v>7</v>
      </c>
      <c r="I251" s="65">
        <v>2015</v>
      </c>
      <c r="J251" s="67">
        <v>16</v>
      </c>
      <c r="K251" s="70" t="s">
        <v>89</v>
      </c>
      <c r="L251" s="73"/>
      <c r="M251" s="71"/>
      <c r="N251" s="71"/>
      <c r="O251" s="71"/>
      <c r="P251" s="71"/>
      <c r="Q251" s="266"/>
      <c r="R251" s="266"/>
      <c r="S251" s="266"/>
      <c r="T251" s="267">
        <v>5.6856021217348278</v>
      </c>
      <c r="U251" s="257">
        <v>0</v>
      </c>
      <c r="V251" s="257">
        <v>0</v>
      </c>
      <c r="W251" s="257">
        <v>0</v>
      </c>
      <c r="X251" s="257">
        <v>0</v>
      </c>
      <c r="Y251" s="289">
        <v>0</v>
      </c>
      <c r="Z251" s="257">
        <v>0.74489753756333021</v>
      </c>
      <c r="AA251" s="257">
        <v>0</v>
      </c>
      <c r="AB251" s="257">
        <v>0</v>
      </c>
      <c r="AC251" s="257">
        <v>0</v>
      </c>
      <c r="AD251" s="259" t="s">
        <v>140</v>
      </c>
      <c r="AE251" s="287">
        <v>0</v>
      </c>
      <c r="AF251" s="73"/>
      <c r="AG251" s="74"/>
    </row>
    <row r="252" spans="1:33">
      <c r="A252" s="64" t="str">
        <f>Residential[[#This Row],[ID Country]]&amp;"500_"&amp;Residential[[#This Row],[ID Energy carrier]]</f>
        <v>LT500_3</v>
      </c>
      <c r="B252" s="64" t="str">
        <f>Residential[[#This Row],[ID Country]]&amp;"100_"&amp;Residential[[#This Row],[ID Energy carrier]]</f>
        <v>LT100_3</v>
      </c>
      <c r="C252" s="65">
        <v>1</v>
      </c>
      <c r="D252" s="65" t="s">
        <v>78</v>
      </c>
      <c r="E252" s="15" t="s">
        <v>46</v>
      </c>
      <c r="F252" s="15" t="s">
        <v>45</v>
      </c>
      <c r="G252" s="65" t="s">
        <v>119</v>
      </c>
      <c r="H252" s="65" t="s">
        <v>7</v>
      </c>
      <c r="I252" s="65">
        <v>2015</v>
      </c>
      <c r="J252" s="67">
        <v>3</v>
      </c>
      <c r="K252" s="68" t="s">
        <v>3</v>
      </c>
      <c r="L252" s="73"/>
      <c r="M252" s="69"/>
      <c r="N252" s="69"/>
      <c r="O252" s="69"/>
      <c r="P252" s="69"/>
      <c r="Q252" s="265"/>
      <c r="R252" s="265"/>
      <c r="S252" s="265"/>
      <c r="T252" s="267">
        <v>9.7757954231096953</v>
      </c>
      <c r="U252" s="257">
        <v>0.39090474562271954</v>
      </c>
      <c r="V252" s="257">
        <v>0.16505429458475326</v>
      </c>
      <c r="W252" s="257">
        <v>0.22585045103796628</v>
      </c>
      <c r="X252" s="257">
        <v>0</v>
      </c>
      <c r="Y252" s="289">
        <v>0</v>
      </c>
      <c r="Z252" s="257">
        <v>0.85461213112659939</v>
      </c>
      <c r="AA252" s="257">
        <v>0.33407193772413357</v>
      </c>
      <c r="AB252" s="257">
        <v>0.14105740244667353</v>
      </c>
      <c r="AC252" s="257">
        <v>0.19301453527746004</v>
      </c>
      <c r="AD252" s="259" t="s">
        <v>140</v>
      </c>
      <c r="AE252" s="287">
        <v>0</v>
      </c>
      <c r="AF252" s="73"/>
      <c r="AG252" s="74"/>
    </row>
    <row r="253" spans="1:33">
      <c r="A253" s="64" t="str">
        <f>Residential[[#This Row],[ID Country]]&amp;"500_"&amp;Residential[[#This Row],[ID Energy carrier]]</f>
        <v>LT500_8</v>
      </c>
      <c r="B253" s="64" t="str">
        <f>Residential[[#This Row],[ID Country]]&amp;"100_"&amp;Residential[[#This Row],[ID Energy carrier]]</f>
        <v>LT100_8</v>
      </c>
      <c r="C253" s="65">
        <v>1</v>
      </c>
      <c r="D253" s="65" t="s">
        <v>78</v>
      </c>
      <c r="E253" s="15" t="s">
        <v>46</v>
      </c>
      <c r="F253" s="15" t="s">
        <v>45</v>
      </c>
      <c r="G253" s="65" t="s">
        <v>119</v>
      </c>
      <c r="H253" s="65" t="s">
        <v>7</v>
      </c>
      <c r="I253" s="65">
        <v>2015</v>
      </c>
      <c r="J253" s="67">
        <v>8</v>
      </c>
      <c r="K253" s="68" t="s">
        <v>105</v>
      </c>
      <c r="L253" s="73"/>
      <c r="M253" s="69"/>
      <c r="N253" s="69"/>
      <c r="O253" s="69"/>
      <c r="P253" s="69"/>
      <c r="Q253" s="265"/>
      <c r="R253" s="265"/>
      <c r="S253" s="265"/>
      <c r="T253" s="76" t="s">
        <v>145</v>
      </c>
      <c r="U253" s="257">
        <v>0</v>
      </c>
      <c r="V253" s="257">
        <v>0</v>
      </c>
      <c r="W253" s="257">
        <v>0</v>
      </c>
      <c r="X253" s="257">
        <v>0</v>
      </c>
      <c r="Y253" s="289">
        <v>0</v>
      </c>
      <c r="Z253" s="259" t="s">
        <v>140</v>
      </c>
      <c r="AA253" s="259" t="s">
        <v>140</v>
      </c>
      <c r="AB253" s="259" t="s">
        <v>140</v>
      </c>
      <c r="AC253" s="259" t="s">
        <v>140</v>
      </c>
      <c r="AD253" s="259" t="s">
        <v>140</v>
      </c>
      <c r="AE253" s="287">
        <v>0</v>
      </c>
      <c r="AF253" s="73"/>
      <c r="AG253" s="74"/>
    </row>
    <row r="254" spans="1:33">
      <c r="A254" s="64" t="str">
        <f>Residential[[#This Row],[ID Country]]&amp;"500_"&amp;Residential[[#This Row],[ID Energy carrier]]</f>
        <v>LT500_9</v>
      </c>
      <c r="B254" s="64" t="str">
        <f>Residential[[#This Row],[ID Country]]&amp;"100_"&amp;Residential[[#This Row],[ID Energy carrier]]</f>
        <v>LT100_9</v>
      </c>
      <c r="C254" s="65">
        <v>1</v>
      </c>
      <c r="D254" s="65" t="s">
        <v>78</v>
      </c>
      <c r="E254" s="15" t="s">
        <v>46</v>
      </c>
      <c r="F254" s="15" t="s">
        <v>45</v>
      </c>
      <c r="G254" s="65" t="s">
        <v>119</v>
      </c>
      <c r="H254" s="65" t="s">
        <v>7</v>
      </c>
      <c r="I254" s="65">
        <v>2015</v>
      </c>
      <c r="J254" s="67">
        <v>9</v>
      </c>
      <c r="K254" s="68" t="s">
        <v>106</v>
      </c>
      <c r="L254" s="73"/>
      <c r="M254" s="69"/>
      <c r="N254" s="69"/>
      <c r="O254" s="69"/>
      <c r="P254" s="69"/>
      <c r="Q254" s="265"/>
      <c r="R254" s="265"/>
      <c r="S254" s="265"/>
      <c r="T254" s="76" t="s">
        <v>145</v>
      </c>
      <c r="U254" s="257">
        <v>0</v>
      </c>
      <c r="V254" s="257">
        <v>0</v>
      </c>
      <c r="W254" s="257">
        <v>0</v>
      </c>
      <c r="X254" s="257">
        <v>0</v>
      </c>
      <c r="Y254" s="289">
        <v>0</v>
      </c>
      <c r="Z254" s="259" t="s">
        <v>140</v>
      </c>
      <c r="AA254" s="259" t="s">
        <v>140</v>
      </c>
      <c r="AB254" s="259" t="s">
        <v>140</v>
      </c>
      <c r="AC254" s="259" t="s">
        <v>140</v>
      </c>
      <c r="AD254" s="259" t="s">
        <v>140</v>
      </c>
      <c r="AE254" s="287">
        <v>0</v>
      </c>
      <c r="AF254" s="73"/>
      <c r="AG254" s="74"/>
    </row>
    <row r="255" spans="1:33">
      <c r="A255" s="64" t="str">
        <f>Residential[[#This Row],[ID Country]]&amp;"500_"&amp;Residential[[#This Row],[ID Energy carrier]]</f>
        <v>LT500_11</v>
      </c>
      <c r="B255" s="64" t="str">
        <f>Residential[[#This Row],[ID Country]]&amp;"100_"&amp;Residential[[#This Row],[ID Energy carrier]]</f>
        <v>LT100_11</v>
      </c>
      <c r="C255" s="65">
        <v>1</v>
      </c>
      <c r="D255" s="65" t="s">
        <v>78</v>
      </c>
      <c r="E255" s="15" t="s">
        <v>46</v>
      </c>
      <c r="F255" s="15" t="s">
        <v>45</v>
      </c>
      <c r="G255" s="65" t="s">
        <v>119</v>
      </c>
      <c r="H255" s="65" t="s">
        <v>7</v>
      </c>
      <c r="I255" s="65">
        <v>2015</v>
      </c>
      <c r="J255" s="67">
        <v>11</v>
      </c>
      <c r="K255" s="68" t="s">
        <v>109</v>
      </c>
      <c r="L255" s="73"/>
      <c r="M255" s="69"/>
      <c r="N255" s="69"/>
      <c r="O255" s="69"/>
      <c r="P255" s="69"/>
      <c r="Q255" s="265"/>
      <c r="R255" s="265"/>
      <c r="S255" s="265"/>
      <c r="T255" s="76" t="s">
        <v>145</v>
      </c>
      <c r="U255" s="257">
        <v>3.6553860785056417E-6</v>
      </c>
      <c r="V255" s="257">
        <v>2.6025730521558684E-6</v>
      </c>
      <c r="W255" s="257">
        <v>1.0528130263497735E-6</v>
      </c>
      <c r="X255" s="257">
        <v>0</v>
      </c>
      <c r="Y255" s="289">
        <v>0</v>
      </c>
      <c r="Z255" s="257">
        <v>2.6520000000000001</v>
      </c>
      <c r="AA255" s="257">
        <v>9.6940838801969632E-6</v>
      </c>
      <c r="AB255" s="257">
        <v>6.9020237343173638E-6</v>
      </c>
      <c r="AC255" s="257">
        <v>2.7920601458795993E-6</v>
      </c>
      <c r="AD255" s="259" t="s">
        <v>140</v>
      </c>
      <c r="AE255" s="287">
        <v>0</v>
      </c>
      <c r="AF255" s="73"/>
      <c r="AG255" s="74"/>
    </row>
    <row r="256" spans="1:33">
      <c r="A256" s="64" t="str">
        <f>Residential[[#This Row],[ID Country]]&amp;"500_"&amp;Residential[[#This Row],[ID Energy carrier]]</f>
        <v>LT500_14</v>
      </c>
      <c r="B256" s="64" t="str">
        <f>Residential[[#This Row],[ID Country]]&amp;"100_"&amp;Residential[[#This Row],[ID Energy carrier]]</f>
        <v>LT100_14</v>
      </c>
      <c r="C256" s="65">
        <v>1</v>
      </c>
      <c r="D256" s="65" t="s">
        <v>78</v>
      </c>
      <c r="E256" s="15" t="s">
        <v>46</v>
      </c>
      <c r="F256" s="15" t="s">
        <v>45</v>
      </c>
      <c r="G256" s="65" t="s">
        <v>119</v>
      </c>
      <c r="H256" s="65" t="s">
        <v>7</v>
      </c>
      <c r="I256" s="65">
        <v>2015</v>
      </c>
      <c r="J256" s="67">
        <v>14</v>
      </c>
      <c r="K256" s="68" t="s">
        <v>144</v>
      </c>
      <c r="L256" s="73"/>
      <c r="M256" s="69"/>
      <c r="N256" s="69"/>
      <c r="O256" s="69"/>
      <c r="P256" s="69"/>
      <c r="Q256" s="265"/>
      <c r="R256" s="265"/>
      <c r="S256" s="265"/>
      <c r="T256" s="76" t="s">
        <v>145</v>
      </c>
      <c r="U256" s="257">
        <v>0</v>
      </c>
      <c r="V256" s="257">
        <v>0</v>
      </c>
      <c r="W256" s="257">
        <v>0</v>
      </c>
      <c r="X256" s="257">
        <v>0</v>
      </c>
      <c r="Y256" s="289">
        <v>0</v>
      </c>
      <c r="Z256" s="257">
        <v>3.468</v>
      </c>
      <c r="AA256" s="257">
        <v>0</v>
      </c>
      <c r="AB256" s="257">
        <v>0</v>
      </c>
      <c r="AC256" s="257">
        <v>0</v>
      </c>
      <c r="AD256" s="259" t="s">
        <v>140</v>
      </c>
      <c r="AE256" s="287">
        <v>0</v>
      </c>
      <c r="AF256" s="73"/>
      <c r="AG256" s="74"/>
    </row>
    <row r="257" spans="1:33">
      <c r="A257" s="64" t="str">
        <f>Residential[[#This Row],[ID Country]]&amp;"500_"&amp;Residential[[#This Row],[ID Energy carrier]]</f>
        <v>LT500_12</v>
      </c>
      <c r="B257" s="64" t="str">
        <f>Residential[[#This Row],[ID Country]]&amp;"100_"&amp;Residential[[#This Row],[ID Energy carrier]]</f>
        <v>LT100_12</v>
      </c>
      <c r="C257" s="65">
        <v>1</v>
      </c>
      <c r="D257" s="65" t="s">
        <v>78</v>
      </c>
      <c r="E257" s="15" t="s">
        <v>46</v>
      </c>
      <c r="F257" s="15" t="s">
        <v>45</v>
      </c>
      <c r="G257" s="65" t="s">
        <v>119</v>
      </c>
      <c r="H257" s="65" t="s">
        <v>7</v>
      </c>
      <c r="I257" s="65">
        <v>2015</v>
      </c>
      <c r="J257" s="67">
        <v>12</v>
      </c>
      <c r="K257" s="68" t="s">
        <v>147</v>
      </c>
      <c r="L257" s="73"/>
      <c r="M257" s="69"/>
      <c r="N257" s="69"/>
      <c r="O257" s="69"/>
      <c r="P257" s="69"/>
      <c r="Q257" s="265"/>
      <c r="R257" s="265"/>
      <c r="S257" s="265"/>
      <c r="T257" s="76" t="s">
        <v>145</v>
      </c>
      <c r="U257" s="257">
        <v>3.6553860785056417E-6</v>
      </c>
      <c r="V257" s="257">
        <v>2.6025730521558684E-6</v>
      </c>
      <c r="W257" s="257">
        <v>1.0528130263497735E-6</v>
      </c>
      <c r="X257" s="257">
        <v>0</v>
      </c>
      <c r="Y257" s="289">
        <v>0</v>
      </c>
      <c r="Z257" s="257">
        <v>2.6520000000000001</v>
      </c>
      <c r="AA257" s="257">
        <v>9.6940838801969632E-6</v>
      </c>
      <c r="AB257" s="257">
        <v>6.9020237343173638E-6</v>
      </c>
      <c r="AC257" s="257">
        <v>2.7920601458795993E-6</v>
      </c>
      <c r="AD257" s="259" t="s">
        <v>140</v>
      </c>
      <c r="AE257" s="287">
        <v>0</v>
      </c>
      <c r="AF257" s="73"/>
      <c r="AG257" s="74"/>
    </row>
    <row r="258" spans="1:33">
      <c r="A258" s="64" t="str">
        <f>Residential[[#This Row],[ID Country]]&amp;"500_"&amp;Residential[[#This Row],[ID Energy carrier]]</f>
        <v>LT500_2</v>
      </c>
      <c r="B258" s="64" t="str">
        <f>Residential[[#This Row],[ID Country]]&amp;"100_"&amp;Residential[[#This Row],[ID Energy carrier]]</f>
        <v>LT100_2</v>
      </c>
      <c r="C258" s="65">
        <v>1</v>
      </c>
      <c r="D258" s="65" t="s">
        <v>78</v>
      </c>
      <c r="E258" s="15" t="s">
        <v>46</v>
      </c>
      <c r="F258" s="15" t="s">
        <v>45</v>
      </c>
      <c r="G258" s="65" t="s">
        <v>119</v>
      </c>
      <c r="H258" s="65" t="s">
        <v>7</v>
      </c>
      <c r="I258" s="65">
        <v>2015</v>
      </c>
      <c r="J258" s="67">
        <v>2</v>
      </c>
      <c r="K258" s="68" t="s">
        <v>2</v>
      </c>
      <c r="L258" s="73"/>
      <c r="M258" s="73"/>
      <c r="N258" s="73"/>
      <c r="O258" s="73"/>
      <c r="P258" s="73"/>
      <c r="Q258" s="73"/>
      <c r="R258" s="73"/>
      <c r="S258" s="73"/>
      <c r="T258" s="267">
        <v>164.21845667773559</v>
      </c>
      <c r="U258" s="257">
        <v>1.6894658653805112</v>
      </c>
      <c r="V258" s="257">
        <v>0.48936013839246539</v>
      </c>
      <c r="W258" s="257">
        <v>0.48287546006229931</v>
      </c>
      <c r="X258" s="257">
        <v>0.71723026692574654</v>
      </c>
      <c r="Y258" s="289">
        <v>0</v>
      </c>
      <c r="Z258" s="257">
        <v>0.81758544352319762</v>
      </c>
      <c r="AA258" s="257">
        <v>0.79488567297168033</v>
      </c>
      <c r="AB258" s="257">
        <v>0.40009372579017721</v>
      </c>
      <c r="AC258" s="257">
        <v>0.39479194718150312</v>
      </c>
      <c r="AD258" s="259" t="s">
        <v>140</v>
      </c>
      <c r="AE258" s="287">
        <v>0</v>
      </c>
      <c r="AF258" s="73"/>
      <c r="AG258" s="74"/>
    </row>
    <row r="259" spans="1:33">
      <c r="A259" s="64" t="str">
        <f>Residential[[#This Row],[ID Country]]&amp;"500_"&amp;Residential[[#This Row],[ID Energy carrier]]</f>
        <v>LT500_6</v>
      </c>
      <c r="B259" s="64" t="str">
        <f>Residential[[#This Row],[ID Country]]&amp;"100_"&amp;Residential[[#This Row],[ID Energy carrier]]</f>
        <v>LT100_6</v>
      </c>
      <c r="C259" s="65">
        <v>1</v>
      </c>
      <c r="D259" s="65" t="s">
        <v>78</v>
      </c>
      <c r="E259" s="15" t="s">
        <v>46</v>
      </c>
      <c r="F259" s="15" t="s">
        <v>45</v>
      </c>
      <c r="G259" s="65" t="s">
        <v>119</v>
      </c>
      <c r="H259" s="65" t="s">
        <v>7</v>
      </c>
      <c r="I259" s="65">
        <v>2015</v>
      </c>
      <c r="J259" s="67">
        <v>6</v>
      </c>
      <c r="K259" s="68" t="s">
        <v>6</v>
      </c>
      <c r="L259" s="73"/>
      <c r="M259" s="69"/>
      <c r="N259" s="69"/>
      <c r="O259" s="69"/>
      <c r="P259" s="69"/>
      <c r="Q259" s="265"/>
      <c r="R259" s="265"/>
      <c r="S259" s="265"/>
      <c r="T259" s="267">
        <v>5.5227395255824643</v>
      </c>
      <c r="U259" s="257">
        <v>0.46198775696771366</v>
      </c>
      <c r="V259" s="257">
        <v>8.6198717588854903E-2</v>
      </c>
      <c r="W259" s="257">
        <v>2.7614612017124354E-2</v>
      </c>
      <c r="X259" s="257">
        <v>0.34817442736173443</v>
      </c>
      <c r="Y259" s="289">
        <v>9.4052421249692531E-4</v>
      </c>
      <c r="Z259" s="257">
        <v>0.9</v>
      </c>
      <c r="AA259" s="257">
        <v>0.10243199664538134</v>
      </c>
      <c r="AB259" s="257">
        <v>7.757884582996942E-2</v>
      </c>
      <c r="AC259" s="257">
        <v>2.4853150815411919E-2</v>
      </c>
      <c r="AD259" s="259" t="s">
        <v>140</v>
      </c>
      <c r="AE259" s="287">
        <v>1.969612265690718E-3</v>
      </c>
      <c r="AF259" s="73"/>
      <c r="AG259" s="74"/>
    </row>
    <row r="260" spans="1:33">
      <c r="A260" s="64" t="str">
        <f>Residential[[#This Row],[ID Country]]&amp;"500_"&amp;Residential[[#This Row],[ID Energy carrier]]</f>
        <v>LT500_7</v>
      </c>
      <c r="B260" s="64" t="str">
        <f>Residential[[#This Row],[ID Country]]&amp;"100_"&amp;Residential[[#This Row],[ID Energy carrier]]</f>
        <v>LT100_7</v>
      </c>
      <c r="C260" s="65">
        <v>1</v>
      </c>
      <c r="D260" s="65" t="s">
        <v>78</v>
      </c>
      <c r="E260" s="15" t="s">
        <v>46</v>
      </c>
      <c r="F260" s="15" t="s">
        <v>45</v>
      </c>
      <c r="G260" s="65" t="s">
        <v>119</v>
      </c>
      <c r="H260" s="65" t="s">
        <v>7</v>
      </c>
      <c r="I260" s="65">
        <v>2015</v>
      </c>
      <c r="J260" s="67">
        <v>7</v>
      </c>
      <c r="K260" s="68" t="s">
        <v>12</v>
      </c>
      <c r="L260" s="73"/>
      <c r="M260" s="69"/>
      <c r="N260" s="69"/>
      <c r="O260" s="69"/>
      <c r="P260" s="69"/>
      <c r="Q260" s="265"/>
      <c r="R260" s="265"/>
      <c r="S260" s="265"/>
      <c r="T260" s="267">
        <v>627.65078284987362</v>
      </c>
      <c r="U260" s="257">
        <v>4.5720103125418881</v>
      </c>
      <c r="V260" s="257">
        <v>0.83016620604577751</v>
      </c>
      <c r="W260" s="257">
        <v>3.7418441064961101</v>
      </c>
      <c r="X260" s="257">
        <v>0</v>
      </c>
      <c r="Y260" s="289">
        <v>0</v>
      </c>
      <c r="Z260" s="257">
        <v>0.89145590236070149</v>
      </c>
      <c r="AA260" s="257">
        <v>4.0757455787694612</v>
      </c>
      <c r="AB260" s="257">
        <v>0.74005656431989864</v>
      </c>
      <c r="AC260" s="257">
        <v>3.3356890144495623</v>
      </c>
      <c r="AD260" s="259" t="s">
        <v>140</v>
      </c>
      <c r="AE260" s="287">
        <v>0</v>
      </c>
      <c r="AF260" s="73"/>
      <c r="AG260" s="74"/>
    </row>
    <row r="261" spans="1:33">
      <c r="A261" s="64" t="str">
        <f>Residential[[#This Row],[ID Country]]&amp;"500_"&amp;Residential[[#This Row],[ID Energy carrier]]</f>
        <v>LT500_5</v>
      </c>
      <c r="B261" s="64" t="str">
        <f>Residential[[#This Row],[ID Country]]&amp;"100_"&amp;Residential[[#This Row],[ID Energy carrier]]</f>
        <v>LT100_5</v>
      </c>
      <c r="C261" s="65">
        <v>1</v>
      </c>
      <c r="D261" s="65" t="s">
        <v>78</v>
      </c>
      <c r="E261" s="15" t="s">
        <v>46</v>
      </c>
      <c r="F261" s="15" t="s">
        <v>45</v>
      </c>
      <c r="G261" s="65" t="s">
        <v>119</v>
      </c>
      <c r="H261" s="65" t="s">
        <v>7</v>
      </c>
      <c r="I261" s="65">
        <v>2015</v>
      </c>
      <c r="J261" s="67">
        <v>5</v>
      </c>
      <c r="K261" s="68" t="s">
        <v>5</v>
      </c>
      <c r="L261" s="73"/>
      <c r="M261" s="69"/>
      <c r="N261" s="69"/>
      <c r="O261" s="69"/>
      <c r="P261" s="69"/>
      <c r="Q261" s="265"/>
      <c r="R261" s="265"/>
      <c r="S261" s="265"/>
      <c r="T261" s="267">
        <v>78.996208557057727</v>
      </c>
      <c r="U261" s="257">
        <v>0.65394995356269214</v>
      </c>
      <c r="V261" s="257">
        <v>4.0450122886039552E-2</v>
      </c>
      <c r="W261" s="257">
        <v>0.61349983067665259</v>
      </c>
      <c r="X261" s="257">
        <v>0</v>
      </c>
      <c r="Y261" s="289">
        <v>0</v>
      </c>
      <c r="Z261" s="257">
        <v>0.58391573055322843</v>
      </c>
      <c r="AA261" s="257">
        <v>0.38185166487980921</v>
      </c>
      <c r="AB261" s="257">
        <v>2.3619463055969649E-2</v>
      </c>
      <c r="AC261" s="257">
        <v>0.35823220182383958</v>
      </c>
      <c r="AD261" s="259" t="s">
        <v>140</v>
      </c>
      <c r="AE261" s="287">
        <v>0</v>
      </c>
      <c r="AF261" s="73"/>
      <c r="AG261" s="74"/>
    </row>
    <row r="262" spans="1:33">
      <c r="A262" s="64" t="str">
        <f>Residential[[#This Row],[ID Country]]&amp;"500_"&amp;Residential[[#This Row],[ID Energy carrier]]</f>
        <v>LT500_4</v>
      </c>
      <c r="B262" s="64" t="str">
        <f>Residential[[#This Row],[ID Country]]&amp;"100_"&amp;Residential[[#This Row],[ID Energy carrier]]</f>
        <v>LT100_4</v>
      </c>
      <c r="C262" s="65">
        <v>1</v>
      </c>
      <c r="D262" s="65" t="s">
        <v>78</v>
      </c>
      <c r="E262" s="15" t="s">
        <v>46</v>
      </c>
      <c r="F262" s="15" t="s">
        <v>45</v>
      </c>
      <c r="G262" s="65" t="s">
        <v>119</v>
      </c>
      <c r="H262" s="65" t="s">
        <v>7</v>
      </c>
      <c r="I262" s="65">
        <v>2015</v>
      </c>
      <c r="J262" s="67">
        <v>4</v>
      </c>
      <c r="K262" s="68" t="s">
        <v>4</v>
      </c>
      <c r="L262" s="73"/>
      <c r="M262" s="69"/>
      <c r="N262" s="69"/>
      <c r="O262" s="69"/>
      <c r="P262" s="69"/>
      <c r="Q262" s="265"/>
      <c r="R262" s="265"/>
      <c r="S262" s="265"/>
      <c r="T262" s="267">
        <v>439.65041484490598</v>
      </c>
      <c r="U262" s="257">
        <v>5.4566318187313501</v>
      </c>
      <c r="V262" s="257">
        <v>0.2483974352973673</v>
      </c>
      <c r="W262" s="257">
        <v>5.0350476219603246</v>
      </c>
      <c r="X262" s="257">
        <v>0.17318676147365797</v>
      </c>
      <c r="Y262" s="289">
        <v>0</v>
      </c>
      <c r="Z262" s="257">
        <v>0.62382128309672702</v>
      </c>
      <c r="AA262" s="257">
        <v>3.2959254747895543</v>
      </c>
      <c r="AB262" s="257">
        <v>0.15495560680513989</v>
      </c>
      <c r="AC262" s="257">
        <v>3.1409698679844142</v>
      </c>
      <c r="AD262" s="259" t="s">
        <v>140</v>
      </c>
      <c r="AE262" s="287">
        <v>0</v>
      </c>
      <c r="AF262" s="73"/>
      <c r="AG262" s="74"/>
    </row>
    <row r="263" spans="1:33">
      <c r="A263" s="64" t="str">
        <f>Residential[[#This Row],[ID Country]]&amp;"500_"&amp;Residential[[#This Row],[ID Energy carrier]]</f>
        <v>LU500_1</v>
      </c>
      <c r="B263" s="64" t="str">
        <f>Residential[[#This Row],[ID Country]]&amp;"100_"&amp;Residential[[#This Row],[ID Energy carrier]]</f>
        <v>LU100_1</v>
      </c>
      <c r="C263" s="65">
        <v>1</v>
      </c>
      <c r="D263" s="65" t="s">
        <v>78</v>
      </c>
      <c r="E263" s="15" t="s">
        <v>48</v>
      </c>
      <c r="F263" s="15" t="s">
        <v>47</v>
      </c>
      <c r="G263" s="65" t="s">
        <v>119</v>
      </c>
      <c r="H263" s="65" t="s">
        <v>7</v>
      </c>
      <c r="I263" s="65">
        <v>2015</v>
      </c>
      <c r="J263" s="67">
        <v>1</v>
      </c>
      <c r="K263" s="68" t="s">
        <v>8</v>
      </c>
      <c r="L263" s="73">
        <v>229.1</v>
      </c>
      <c r="M263" s="69">
        <v>134.28445449100988</v>
      </c>
      <c r="N263" s="69">
        <v>94.815545508990127</v>
      </c>
      <c r="O263" s="73">
        <v>143.34967175445189</v>
      </c>
      <c r="P263" s="73">
        <v>105.41672300628088</v>
      </c>
      <c r="Q263" s="69">
        <v>29244.776570622533</v>
      </c>
      <c r="R263" s="69">
        <v>19249.632473011901</v>
      </c>
      <c r="S263" s="69">
        <v>9995.1440976106314</v>
      </c>
      <c r="T263" s="75">
        <v>229.09999999999994</v>
      </c>
      <c r="U263" s="257">
        <v>5.6899742703970571</v>
      </c>
      <c r="V263" s="257">
        <v>0.48992595946193984</v>
      </c>
      <c r="W263" s="257">
        <v>5.00897541778322</v>
      </c>
      <c r="X263" s="257">
        <v>0.19107289315189707</v>
      </c>
      <c r="Y263" s="289">
        <v>2.782121126542286E-3</v>
      </c>
      <c r="Z263" s="258" t="s">
        <v>145</v>
      </c>
      <c r="AA263" s="257">
        <v>4.4969048252171362</v>
      </c>
      <c r="AB263" s="257">
        <v>0.41173458508235017</v>
      </c>
      <c r="AC263" s="257">
        <v>4.0851702401347856</v>
      </c>
      <c r="AD263" s="259" t="s">
        <v>140</v>
      </c>
      <c r="AE263" s="287">
        <v>5.8262188497277831E-3</v>
      </c>
      <c r="AF263" s="73">
        <v>24002.188464623134</v>
      </c>
      <c r="AG263" s="74">
        <v>188.030206487165</v>
      </c>
    </row>
    <row r="264" spans="1:33">
      <c r="A264" s="64" t="str">
        <f>Residential[[#This Row],[ID Country]]&amp;"500_"&amp;Residential[[#This Row],[ID Energy carrier]]</f>
        <v>LU500_10</v>
      </c>
      <c r="B264" s="64" t="str">
        <f>Residential[[#This Row],[ID Country]]&amp;"100_"&amp;Residential[[#This Row],[ID Energy carrier]]</f>
        <v>LU100_10</v>
      </c>
      <c r="C264" s="65">
        <v>1</v>
      </c>
      <c r="D264" s="65" t="s">
        <v>78</v>
      </c>
      <c r="E264" s="15" t="s">
        <v>48</v>
      </c>
      <c r="F264" s="15" t="s">
        <v>47</v>
      </c>
      <c r="G264" s="65" t="s">
        <v>119</v>
      </c>
      <c r="H264" s="65" t="s">
        <v>7</v>
      </c>
      <c r="I264" s="65">
        <v>2015</v>
      </c>
      <c r="J264" s="67">
        <v>10</v>
      </c>
      <c r="K264" s="68" t="s">
        <v>84</v>
      </c>
      <c r="L264" s="73"/>
      <c r="M264" s="69"/>
      <c r="N264" s="69"/>
      <c r="O264" s="69"/>
      <c r="P264" s="69"/>
      <c r="Q264" s="265"/>
      <c r="R264" s="265"/>
      <c r="S264" s="265"/>
      <c r="T264" s="72" t="s">
        <v>661</v>
      </c>
      <c r="U264" s="257">
        <v>0</v>
      </c>
      <c r="V264" s="257">
        <v>0</v>
      </c>
      <c r="W264" s="257">
        <v>0</v>
      </c>
      <c r="X264" s="257">
        <v>0</v>
      </c>
      <c r="Y264" s="289">
        <v>0</v>
      </c>
      <c r="Z264" s="257">
        <v>0.98939999999999995</v>
      </c>
      <c r="AA264" s="257">
        <v>0</v>
      </c>
      <c r="AB264" s="257">
        <v>0</v>
      </c>
      <c r="AC264" s="257">
        <v>0</v>
      </c>
      <c r="AD264" s="259" t="s">
        <v>140</v>
      </c>
      <c r="AE264" s="287">
        <v>0</v>
      </c>
      <c r="AF264" s="73"/>
      <c r="AG264" s="74"/>
    </row>
    <row r="265" spans="1:33">
      <c r="A265" s="64" t="str">
        <f>Residential[[#This Row],[ID Country]]&amp;"500_"&amp;Residential[[#This Row],[ID Energy carrier]]</f>
        <v>LU500_15</v>
      </c>
      <c r="B265" s="64" t="str">
        <f>Residential[[#This Row],[ID Country]]&amp;"100_"&amp;Residential[[#This Row],[ID Energy carrier]]</f>
        <v>LU100_15</v>
      </c>
      <c r="C265" s="65">
        <v>1</v>
      </c>
      <c r="D265" s="65" t="s">
        <v>78</v>
      </c>
      <c r="E265" s="15" t="s">
        <v>48</v>
      </c>
      <c r="F265" s="15" t="s">
        <v>47</v>
      </c>
      <c r="G265" s="65" t="s">
        <v>119</v>
      </c>
      <c r="H265" s="65" t="s">
        <v>7</v>
      </c>
      <c r="I265" s="65">
        <v>2015</v>
      </c>
      <c r="J265" s="67">
        <v>15</v>
      </c>
      <c r="K265" s="68" t="s">
        <v>88</v>
      </c>
      <c r="L265" s="73"/>
      <c r="M265" s="69"/>
      <c r="N265" s="69"/>
      <c r="O265" s="69"/>
      <c r="P265" s="69"/>
      <c r="Q265" s="265"/>
      <c r="R265" s="265"/>
      <c r="S265" s="265"/>
      <c r="T265" s="76" t="s">
        <v>145</v>
      </c>
      <c r="U265" s="257">
        <v>0</v>
      </c>
      <c r="V265" s="257">
        <v>0</v>
      </c>
      <c r="W265" s="257">
        <v>0</v>
      </c>
      <c r="X265" s="257">
        <v>0</v>
      </c>
      <c r="Y265" s="289">
        <v>0</v>
      </c>
      <c r="Z265" s="259" t="s">
        <v>140</v>
      </c>
      <c r="AA265" s="259" t="s">
        <v>140</v>
      </c>
      <c r="AB265" s="259" t="s">
        <v>140</v>
      </c>
      <c r="AC265" s="259" t="s">
        <v>140</v>
      </c>
      <c r="AD265" s="259" t="s">
        <v>140</v>
      </c>
      <c r="AE265" s="287">
        <v>0</v>
      </c>
      <c r="AF265" s="73"/>
      <c r="AG265" s="74"/>
    </row>
    <row r="266" spans="1:33">
      <c r="A266" s="64" t="str">
        <f>Residential[[#This Row],[ID Country]]&amp;"500_"&amp;Residential[[#This Row],[ID Energy carrier]]</f>
        <v>LU500_16</v>
      </c>
      <c r="B266" s="64" t="str">
        <f>Residential[[#This Row],[ID Country]]&amp;"100_"&amp;Residential[[#This Row],[ID Energy carrier]]</f>
        <v>LU100_16</v>
      </c>
      <c r="C266" s="65">
        <v>1</v>
      </c>
      <c r="D266" s="65" t="s">
        <v>78</v>
      </c>
      <c r="E266" s="15" t="s">
        <v>48</v>
      </c>
      <c r="F266" s="15" t="s">
        <v>47</v>
      </c>
      <c r="G266" s="65" t="s">
        <v>119</v>
      </c>
      <c r="H266" s="65" t="s">
        <v>7</v>
      </c>
      <c r="I266" s="65">
        <v>2015</v>
      </c>
      <c r="J266" s="67">
        <v>16</v>
      </c>
      <c r="K266" s="70" t="s">
        <v>89</v>
      </c>
      <c r="L266" s="73"/>
      <c r="M266" s="71"/>
      <c r="N266" s="71"/>
      <c r="O266" s="71"/>
      <c r="P266" s="71"/>
      <c r="Q266" s="266"/>
      <c r="R266" s="266"/>
      <c r="S266" s="266"/>
      <c r="T266" s="76" t="s">
        <v>145</v>
      </c>
      <c r="U266" s="257">
        <v>0</v>
      </c>
      <c r="V266" s="257">
        <v>0</v>
      </c>
      <c r="W266" s="257">
        <v>0</v>
      </c>
      <c r="X266" s="257">
        <v>0</v>
      </c>
      <c r="Y266" s="289">
        <v>0</v>
      </c>
      <c r="Z266" s="257">
        <v>0.81638285525612642</v>
      </c>
      <c r="AA266" s="257">
        <v>0</v>
      </c>
      <c r="AB266" s="257">
        <v>0</v>
      </c>
      <c r="AC266" s="257">
        <v>0</v>
      </c>
      <c r="AD266" s="259" t="s">
        <v>140</v>
      </c>
      <c r="AE266" s="287">
        <v>0</v>
      </c>
      <c r="AF266" s="73"/>
      <c r="AG266" s="74"/>
    </row>
    <row r="267" spans="1:33">
      <c r="A267" s="64" t="str">
        <f>Residential[[#This Row],[ID Country]]&amp;"500_"&amp;Residential[[#This Row],[ID Energy carrier]]</f>
        <v>LU500_3</v>
      </c>
      <c r="B267" s="64" t="str">
        <f>Residential[[#This Row],[ID Country]]&amp;"100_"&amp;Residential[[#This Row],[ID Energy carrier]]</f>
        <v>LU100_3</v>
      </c>
      <c r="C267" s="65">
        <v>1</v>
      </c>
      <c r="D267" s="65" t="s">
        <v>78</v>
      </c>
      <c r="E267" s="15" t="s">
        <v>48</v>
      </c>
      <c r="F267" s="15" t="s">
        <v>47</v>
      </c>
      <c r="G267" s="65" t="s">
        <v>119</v>
      </c>
      <c r="H267" s="65" t="s">
        <v>7</v>
      </c>
      <c r="I267" s="65">
        <v>2015</v>
      </c>
      <c r="J267" s="67">
        <v>3</v>
      </c>
      <c r="K267" s="68" t="s">
        <v>3</v>
      </c>
      <c r="L267" s="73"/>
      <c r="M267" s="69"/>
      <c r="N267" s="69"/>
      <c r="O267" s="69"/>
      <c r="P267" s="69"/>
      <c r="Q267" s="265"/>
      <c r="R267" s="265"/>
      <c r="S267" s="265"/>
      <c r="T267" s="267">
        <v>67.096620639137598</v>
      </c>
      <c r="U267" s="257">
        <v>2.0169768042432046</v>
      </c>
      <c r="V267" s="257">
        <v>0.13550934741928505</v>
      </c>
      <c r="W267" s="257">
        <v>1.8814674568239196</v>
      </c>
      <c r="X267" s="257">
        <v>0</v>
      </c>
      <c r="Y267" s="289">
        <v>0</v>
      </c>
      <c r="Z267" s="257">
        <v>0.79479240427823505</v>
      </c>
      <c r="AA267" s="257">
        <v>1.6030778436178879</v>
      </c>
      <c r="AB267" s="257">
        <v>0.10770180003754823</v>
      </c>
      <c r="AC267" s="257">
        <v>1.4953760435803396</v>
      </c>
      <c r="AD267" s="259" t="s">
        <v>140</v>
      </c>
      <c r="AE267" s="287">
        <v>0</v>
      </c>
      <c r="AF267" s="73"/>
      <c r="AG267" s="74"/>
    </row>
    <row r="268" spans="1:33">
      <c r="A268" s="64" t="str">
        <f>Residential[[#This Row],[ID Country]]&amp;"500_"&amp;Residential[[#This Row],[ID Energy carrier]]</f>
        <v>LU500_8</v>
      </c>
      <c r="B268" s="64" t="str">
        <f>Residential[[#This Row],[ID Country]]&amp;"100_"&amp;Residential[[#This Row],[ID Energy carrier]]</f>
        <v>LU100_8</v>
      </c>
      <c r="C268" s="65">
        <v>1</v>
      </c>
      <c r="D268" s="65" t="s">
        <v>78</v>
      </c>
      <c r="E268" s="15" t="s">
        <v>48</v>
      </c>
      <c r="F268" s="15" t="s">
        <v>47</v>
      </c>
      <c r="G268" s="65" t="s">
        <v>119</v>
      </c>
      <c r="H268" s="65" t="s">
        <v>7</v>
      </c>
      <c r="I268" s="65">
        <v>2015</v>
      </c>
      <c r="J268" s="67">
        <v>8</v>
      </c>
      <c r="K268" s="68" t="s">
        <v>105</v>
      </c>
      <c r="L268" s="73"/>
      <c r="M268" s="69"/>
      <c r="N268" s="69"/>
      <c r="O268" s="69"/>
      <c r="P268" s="69"/>
      <c r="Q268" s="265"/>
      <c r="R268" s="265"/>
      <c r="S268" s="265"/>
      <c r="T268" s="76" t="s">
        <v>145</v>
      </c>
      <c r="U268" s="257">
        <v>0</v>
      </c>
      <c r="V268" s="257">
        <v>0</v>
      </c>
      <c r="W268" s="257">
        <v>0</v>
      </c>
      <c r="X268" s="257">
        <v>0</v>
      </c>
      <c r="Y268" s="289">
        <v>0</v>
      </c>
      <c r="Z268" s="259" t="s">
        <v>140</v>
      </c>
      <c r="AA268" s="259" t="s">
        <v>140</v>
      </c>
      <c r="AB268" s="259" t="s">
        <v>140</v>
      </c>
      <c r="AC268" s="259" t="s">
        <v>140</v>
      </c>
      <c r="AD268" s="259" t="s">
        <v>140</v>
      </c>
      <c r="AE268" s="287">
        <v>0</v>
      </c>
      <c r="AF268" s="73"/>
      <c r="AG268" s="74"/>
    </row>
    <row r="269" spans="1:33">
      <c r="A269" s="64" t="str">
        <f>Residential[[#This Row],[ID Country]]&amp;"500_"&amp;Residential[[#This Row],[ID Energy carrier]]</f>
        <v>LU500_9</v>
      </c>
      <c r="B269" s="64" t="str">
        <f>Residential[[#This Row],[ID Country]]&amp;"100_"&amp;Residential[[#This Row],[ID Energy carrier]]</f>
        <v>LU100_9</v>
      </c>
      <c r="C269" s="65">
        <v>1</v>
      </c>
      <c r="D269" s="65" t="s">
        <v>78</v>
      </c>
      <c r="E269" s="15" t="s">
        <v>48</v>
      </c>
      <c r="F269" s="15" t="s">
        <v>47</v>
      </c>
      <c r="G269" s="65" t="s">
        <v>119</v>
      </c>
      <c r="H269" s="65" t="s">
        <v>7</v>
      </c>
      <c r="I269" s="65">
        <v>2015</v>
      </c>
      <c r="J269" s="67">
        <v>9</v>
      </c>
      <c r="K269" s="68" t="s">
        <v>106</v>
      </c>
      <c r="L269" s="73"/>
      <c r="M269" s="69"/>
      <c r="N269" s="69"/>
      <c r="O269" s="69"/>
      <c r="P269" s="69"/>
      <c r="Q269" s="265"/>
      <c r="R269" s="265"/>
      <c r="S269" s="265"/>
      <c r="T269" s="76" t="s">
        <v>145</v>
      </c>
      <c r="U269" s="257">
        <v>0</v>
      </c>
      <c r="V269" s="257">
        <v>0</v>
      </c>
      <c r="W269" s="257">
        <v>0</v>
      </c>
      <c r="X269" s="257">
        <v>0</v>
      </c>
      <c r="Y269" s="289">
        <v>0</v>
      </c>
      <c r="Z269" s="259" t="s">
        <v>140</v>
      </c>
      <c r="AA269" s="259" t="s">
        <v>140</v>
      </c>
      <c r="AB269" s="259" t="s">
        <v>140</v>
      </c>
      <c r="AC269" s="259" t="s">
        <v>140</v>
      </c>
      <c r="AD269" s="259" t="s">
        <v>140</v>
      </c>
      <c r="AE269" s="287">
        <v>0</v>
      </c>
      <c r="AF269" s="73"/>
      <c r="AG269" s="74"/>
    </row>
    <row r="270" spans="1:33">
      <c r="A270" s="64" t="str">
        <f>Residential[[#This Row],[ID Country]]&amp;"500_"&amp;Residential[[#This Row],[ID Energy carrier]]</f>
        <v>LU500_11</v>
      </c>
      <c r="B270" s="64" t="str">
        <f>Residential[[#This Row],[ID Country]]&amp;"100_"&amp;Residential[[#This Row],[ID Energy carrier]]</f>
        <v>LU100_11</v>
      </c>
      <c r="C270" s="65">
        <v>1</v>
      </c>
      <c r="D270" s="65" t="s">
        <v>78</v>
      </c>
      <c r="E270" s="15" t="s">
        <v>48</v>
      </c>
      <c r="F270" s="15" t="s">
        <v>47</v>
      </c>
      <c r="G270" s="65" t="s">
        <v>119</v>
      </c>
      <c r="H270" s="65" t="s">
        <v>7</v>
      </c>
      <c r="I270" s="65">
        <v>2015</v>
      </c>
      <c r="J270" s="67">
        <v>11</v>
      </c>
      <c r="K270" s="68" t="s">
        <v>109</v>
      </c>
      <c r="L270" s="73"/>
      <c r="M270" s="69"/>
      <c r="N270" s="69"/>
      <c r="O270" s="69"/>
      <c r="P270" s="69"/>
      <c r="Q270" s="265"/>
      <c r="R270" s="265"/>
      <c r="S270" s="265"/>
      <c r="T270" s="267">
        <v>0.78105477104362153</v>
      </c>
      <c r="U270" s="257">
        <v>6.5243684249768705E-3</v>
      </c>
      <c r="V270" s="257">
        <v>1.2674901220928912E-3</v>
      </c>
      <c r="W270" s="257">
        <v>5.2568783028839796E-3</v>
      </c>
      <c r="X270" s="257">
        <v>0</v>
      </c>
      <c r="Y270" s="289">
        <v>0</v>
      </c>
      <c r="Z270" s="257">
        <v>2.6520000000000001</v>
      </c>
      <c r="AA270" s="257">
        <v>1.730262506303866E-2</v>
      </c>
      <c r="AB270" s="257">
        <v>3.3613838037903476E-3</v>
      </c>
      <c r="AC270" s="257">
        <v>1.3941241259248314E-2</v>
      </c>
      <c r="AD270" s="259" t="s">
        <v>140</v>
      </c>
      <c r="AE270" s="287">
        <v>0</v>
      </c>
      <c r="AF270" s="73"/>
      <c r="AG270" s="74"/>
    </row>
    <row r="271" spans="1:33">
      <c r="A271" s="64" t="str">
        <f>Residential[[#This Row],[ID Country]]&amp;"500_"&amp;Residential[[#This Row],[ID Energy carrier]]</f>
        <v>LU500_14</v>
      </c>
      <c r="B271" s="64" t="str">
        <f>Residential[[#This Row],[ID Country]]&amp;"100_"&amp;Residential[[#This Row],[ID Energy carrier]]</f>
        <v>LU100_14</v>
      </c>
      <c r="C271" s="65">
        <v>1</v>
      </c>
      <c r="D271" s="65" t="s">
        <v>78</v>
      </c>
      <c r="E271" s="15" t="s">
        <v>48</v>
      </c>
      <c r="F271" s="15" t="s">
        <v>47</v>
      </c>
      <c r="G271" s="65" t="s">
        <v>119</v>
      </c>
      <c r="H271" s="65" t="s">
        <v>7</v>
      </c>
      <c r="I271" s="65">
        <v>2015</v>
      </c>
      <c r="J271" s="67">
        <v>14</v>
      </c>
      <c r="K271" s="68" t="s">
        <v>144</v>
      </c>
      <c r="L271" s="73"/>
      <c r="M271" s="69"/>
      <c r="N271" s="69"/>
      <c r="O271" s="69"/>
      <c r="P271" s="69"/>
      <c r="Q271" s="265"/>
      <c r="R271" s="265"/>
      <c r="S271" s="265"/>
      <c r="T271" s="76" t="s">
        <v>145</v>
      </c>
      <c r="U271" s="257">
        <v>0</v>
      </c>
      <c r="V271" s="257">
        <v>0</v>
      </c>
      <c r="W271" s="257">
        <v>0</v>
      </c>
      <c r="X271" s="257">
        <v>0</v>
      </c>
      <c r="Y271" s="289">
        <v>0</v>
      </c>
      <c r="Z271" s="257">
        <v>3.468</v>
      </c>
      <c r="AA271" s="257">
        <v>0</v>
      </c>
      <c r="AB271" s="257">
        <v>0</v>
      </c>
      <c r="AC271" s="257">
        <v>0</v>
      </c>
      <c r="AD271" s="259" t="s">
        <v>140</v>
      </c>
      <c r="AE271" s="287">
        <v>0</v>
      </c>
      <c r="AF271" s="73"/>
      <c r="AG271" s="74"/>
    </row>
    <row r="272" spans="1:33">
      <c r="A272" s="64" t="str">
        <f>Residential[[#This Row],[ID Country]]&amp;"500_"&amp;Residential[[#This Row],[ID Energy carrier]]</f>
        <v>LU500_12</v>
      </c>
      <c r="B272" s="64" t="str">
        <f>Residential[[#This Row],[ID Country]]&amp;"100_"&amp;Residential[[#This Row],[ID Energy carrier]]</f>
        <v>LU100_12</v>
      </c>
      <c r="C272" s="65">
        <v>1</v>
      </c>
      <c r="D272" s="65" t="s">
        <v>78</v>
      </c>
      <c r="E272" s="15" t="s">
        <v>48</v>
      </c>
      <c r="F272" s="15" t="s">
        <v>47</v>
      </c>
      <c r="G272" s="65" t="s">
        <v>119</v>
      </c>
      <c r="H272" s="65" t="s">
        <v>7</v>
      </c>
      <c r="I272" s="65">
        <v>2015</v>
      </c>
      <c r="J272" s="67">
        <v>12</v>
      </c>
      <c r="K272" s="68" t="s">
        <v>147</v>
      </c>
      <c r="L272" s="73"/>
      <c r="M272" s="69"/>
      <c r="N272" s="69"/>
      <c r="O272" s="69"/>
      <c r="P272" s="69"/>
      <c r="Q272" s="265"/>
      <c r="R272" s="265"/>
      <c r="S272" s="265"/>
      <c r="T272" s="76" t="s">
        <v>145</v>
      </c>
      <c r="U272" s="257">
        <v>6.5243684249768705E-3</v>
      </c>
      <c r="V272" s="257">
        <v>1.2674901220928912E-3</v>
      </c>
      <c r="W272" s="257">
        <v>5.2568783028839796E-3</v>
      </c>
      <c r="X272" s="257">
        <v>0</v>
      </c>
      <c r="Y272" s="289">
        <v>0</v>
      </c>
      <c r="Z272" s="257">
        <v>2.6520000000000001</v>
      </c>
      <c r="AA272" s="257">
        <v>1.730262506303866E-2</v>
      </c>
      <c r="AB272" s="257">
        <v>3.3613838037903476E-3</v>
      </c>
      <c r="AC272" s="257">
        <v>1.3941241259248314E-2</v>
      </c>
      <c r="AD272" s="259" t="s">
        <v>140</v>
      </c>
      <c r="AE272" s="287">
        <v>0</v>
      </c>
      <c r="AF272" s="73"/>
      <c r="AG272" s="74"/>
    </row>
    <row r="273" spans="1:33">
      <c r="A273" s="64" t="str">
        <f>Residential[[#This Row],[ID Country]]&amp;"500_"&amp;Residential[[#This Row],[ID Energy carrier]]</f>
        <v>LU500_2</v>
      </c>
      <c r="B273" s="64" t="str">
        <f>Residential[[#This Row],[ID Country]]&amp;"100_"&amp;Residential[[#This Row],[ID Energy carrier]]</f>
        <v>LU100_2</v>
      </c>
      <c r="C273" s="65">
        <v>1</v>
      </c>
      <c r="D273" s="65" t="s">
        <v>78</v>
      </c>
      <c r="E273" s="15" t="s">
        <v>48</v>
      </c>
      <c r="F273" s="15" t="s">
        <v>47</v>
      </c>
      <c r="G273" s="65" t="s">
        <v>119</v>
      </c>
      <c r="H273" s="65" t="s">
        <v>7</v>
      </c>
      <c r="I273" s="65">
        <v>2015</v>
      </c>
      <c r="J273" s="67">
        <v>2</v>
      </c>
      <c r="K273" s="68" t="s">
        <v>2</v>
      </c>
      <c r="L273" s="73"/>
      <c r="M273" s="73"/>
      <c r="N273" s="73"/>
      <c r="O273" s="73"/>
      <c r="P273" s="73"/>
      <c r="Q273" s="73"/>
      <c r="R273" s="73"/>
      <c r="S273" s="73"/>
      <c r="T273" s="267">
        <v>146.20207975805229</v>
      </c>
      <c r="U273" s="257">
        <v>3.0678524429748526</v>
      </c>
      <c r="V273" s="257">
        <v>0.26673960065250507</v>
      </c>
      <c r="W273" s="257">
        <v>2.7027238665096651</v>
      </c>
      <c r="X273" s="257">
        <v>9.83889758126828E-2</v>
      </c>
      <c r="Y273" s="289">
        <v>0</v>
      </c>
      <c r="Z273" s="257">
        <v>0.83546002422948906</v>
      </c>
      <c r="AA273" s="257">
        <v>2.4808680202238893</v>
      </c>
      <c r="AB273" s="257">
        <v>0.22285027322410611</v>
      </c>
      <c r="AC273" s="257">
        <v>2.2580177469997831</v>
      </c>
      <c r="AD273" s="259" t="s">
        <v>140</v>
      </c>
      <c r="AE273" s="287">
        <v>0</v>
      </c>
      <c r="AF273" s="73"/>
      <c r="AG273" s="74"/>
    </row>
    <row r="274" spans="1:33">
      <c r="A274" s="64" t="str">
        <f>Residential[[#This Row],[ID Country]]&amp;"500_"&amp;Residential[[#This Row],[ID Energy carrier]]</f>
        <v>LU500_6</v>
      </c>
      <c r="B274" s="64" t="str">
        <f>Residential[[#This Row],[ID Country]]&amp;"100_"&amp;Residential[[#This Row],[ID Energy carrier]]</f>
        <v>LU100_6</v>
      </c>
      <c r="C274" s="65">
        <v>1</v>
      </c>
      <c r="D274" s="65" t="s">
        <v>78</v>
      </c>
      <c r="E274" s="15" t="s">
        <v>48</v>
      </c>
      <c r="F274" s="15" t="s">
        <v>47</v>
      </c>
      <c r="G274" s="65" t="s">
        <v>119</v>
      </c>
      <c r="H274" s="65" t="s">
        <v>7</v>
      </c>
      <c r="I274" s="65">
        <v>2015</v>
      </c>
      <c r="J274" s="67">
        <v>6</v>
      </c>
      <c r="K274" s="68" t="s">
        <v>6</v>
      </c>
      <c r="L274" s="73"/>
      <c r="M274" s="69"/>
      <c r="N274" s="69"/>
      <c r="O274" s="69"/>
      <c r="P274" s="69"/>
      <c r="Q274" s="265"/>
      <c r="R274" s="265"/>
      <c r="S274" s="265"/>
      <c r="T274" s="267">
        <v>4.854733939941914</v>
      </c>
      <c r="U274" s="257">
        <v>0.29981101603021371</v>
      </c>
      <c r="V274" s="257">
        <v>7.9235963977279417E-2</v>
      </c>
      <c r="W274" s="257">
        <v>0.12789113471372002</v>
      </c>
      <c r="X274" s="257">
        <v>9.2683917339214258E-2</v>
      </c>
      <c r="Y274" s="289">
        <v>2.782121126542286E-3</v>
      </c>
      <c r="Z274" s="257">
        <v>0.92</v>
      </c>
      <c r="AA274" s="257">
        <v>0.19055693079571945</v>
      </c>
      <c r="AB274" s="257">
        <v>7.2897086859097057E-2</v>
      </c>
      <c r="AC274" s="257">
        <v>0.1176598439366224</v>
      </c>
      <c r="AD274" s="259" t="s">
        <v>140</v>
      </c>
      <c r="AE274" s="287">
        <v>5.8262188497277831E-3</v>
      </c>
      <c r="AF274" s="73"/>
      <c r="AG274" s="74"/>
    </row>
    <row r="275" spans="1:33">
      <c r="A275" s="64" t="str">
        <f>Residential[[#This Row],[ID Country]]&amp;"500_"&amp;Residential[[#This Row],[ID Energy carrier]]</f>
        <v>LU500_7</v>
      </c>
      <c r="B275" s="64" t="str">
        <f>Residential[[#This Row],[ID Country]]&amp;"100_"&amp;Residential[[#This Row],[ID Energy carrier]]</f>
        <v>LU100_7</v>
      </c>
      <c r="C275" s="65">
        <v>1</v>
      </c>
      <c r="D275" s="65" t="s">
        <v>78</v>
      </c>
      <c r="E275" s="15" t="s">
        <v>48</v>
      </c>
      <c r="F275" s="15" t="s">
        <v>47</v>
      </c>
      <c r="G275" s="65" t="s">
        <v>119</v>
      </c>
      <c r="H275" s="65" t="s">
        <v>7</v>
      </c>
      <c r="I275" s="65">
        <v>2015</v>
      </c>
      <c r="J275" s="67">
        <v>7</v>
      </c>
      <c r="K275" s="68" t="s">
        <v>12</v>
      </c>
      <c r="L275" s="73"/>
      <c r="M275" s="69"/>
      <c r="N275" s="69"/>
      <c r="O275" s="69"/>
      <c r="P275" s="69"/>
      <c r="Q275" s="265"/>
      <c r="R275" s="265"/>
      <c r="S275" s="265"/>
      <c r="T275" s="76" t="s">
        <v>145</v>
      </c>
      <c r="U275" s="257">
        <v>1.0000000000000003E-5</v>
      </c>
      <c r="V275" s="257">
        <v>1.0300434491330151E-6</v>
      </c>
      <c r="W275" s="257">
        <v>8.969956550866988E-6</v>
      </c>
      <c r="X275" s="257">
        <v>0</v>
      </c>
      <c r="Y275" s="289">
        <v>0</v>
      </c>
      <c r="Z275" s="257">
        <v>0.93473113750999315</v>
      </c>
      <c r="AA275" s="257">
        <v>9.347311375099936E-6</v>
      </c>
      <c r="AB275" s="257">
        <v>9.6281368489281995E-7</v>
      </c>
      <c r="AC275" s="257">
        <v>8.3844976902071155E-6</v>
      </c>
      <c r="AD275" s="259" t="s">
        <v>140</v>
      </c>
      <c r="AE275" s="287">
        <v>0</v>
      </c>
      <c r="AF275" s="73"/>
      <c r="AG275" s="74"/>
    </row>
    <row r="276" spans="1:33">
      <c r="A276" s="64" t="str">
        <f>Residential[[#This Row],[ID Country]]&amp;"500_"&amp;Residential[[#This Row],[ID Energy carrier]]</f>
        <v>LU500_5</v>
      </c>
      <c r="B276" s="64" t="str">
        <f>Residential[[#This Row],[ID Country]]&amp;"100_"&amp;Residential[[#This Row],[ID Energy carrier]]</f>
        <v>LU100_5</v>
      </c>
      <c r="C276" s="65">
        <v>1</v>
      </c>
      <c r="D276" s="65" t="s">
        <v>78</v>
      </c>
      <c r="E276" s="15" t="s">
        <v>48</v>
      </c>
      <c r="F276" s="15" t="s">
        <v>47</v>
      </c>
      <c r="G276" s="65" t="s">
        <v>119</v>
      </c>
      <c r="H276" s="65" t="s">
        <v>7</v>
      </c>
      <c r="I276" s="65">
        <v>2015</v>
      </c>
      <c r="J276" s="67">
        <v>5</v>
      </c>
      <c r="K276" s="68" t="s">
        <v>5</v>
      </c>
      <c r="L276" s="73"/>
      <c r="M276" s="69"/>
      <c r="N276" s="69"/>
      <c r="O276" s="69"/>
      <c r="P276" s="69"/>
      <c r="Q276" s="265"/>
      <c r="R276" s="265"/>
      <c r="S276" s="265"/>
      <c r="T276" s="76" t="s">
        <v>145</v>
      </c>
      <c r="U276" s="257">
        <v>0</v>
      </c>
      <c r="V276" s="257">
        <v>0</v>
      </c>
      <c r="W276" s="257">
        <v>0</v>
      </c>
      <c r="X276" s="257">
        <v>0</v>
      </c>
      <c r="Y276" s="289">
        <v>0</v>
      </c>
      <c r="Z276" s="257">
        <v>0.55548991696127392</v>
      </c>
      <c r="AA276" s="257">
        <v>0</v>
      </c>
      <c r="AB276" s="257">
        <v>0</v>
      </c>
      <c r="AC276" s="257">
        <v>0</v>
      </c>
      <c r="AD276" s="259" t="s">
        <v>140</v>
      </c>
      <c r="AE276" s="287">
        <v>0</v>
      </c>
      <c r="AF276" s="73"/>
      <c r="AG276" s="74"/>
    </row>
    <row r="277" spans="1:33">
      <c r="A277" s="64" t="str">
        <f>Residential[[#This Row],[ID Country]]&amp;"500_"&amp;Residential[[#This Row],[ID Energy carrier]]</f>
        <v>LU500_4</v>
      </c>
      <c r="B277" s="64" t="str">
        <f>Residential[[#This Row],[ID Country]]&amp;"100_"&amp;Residential[[#This Row],[ID Energy carrier]]</f>
        <v>LU100_4</v>
      </c>
      <c r="C277" s="65">
        <v>1</v>
      </c>
      <c r="D277" s="65" t="s">
        <v>78</v>
      </c>
      <c r="E277" s="15" t="s">
        <v>48</v>
      </c>
      <c r="F277" s="15" t="s">
        <v>47</v>
      </c>
      <c r="G277" s="65" t="s">
        <v>119</v>
      </c>
      <c r="H277" s="65" t="s">
        <v>7</v>
      </c>
      <c r="I277" s="65">
        <v>2015</v>
      </c>
      <c r="J277" s="67">
        <v>4</v>
      </c>
      <c r="K277" s="68" t="s">
        <v>4</v>
      </c>
      <c r="L277" s="73"/>
      <c r="M277" s="69"/>
      <c r="N277" s="69"/>
      <c r="O277" s="69"/>
      <c r="P277" s="69"/>
      <c r="Q277" s="265"/>
      <c r="R277" s="265"/>
      <c r="S277" s="265"/>
      <c r="T277" s="267">
        <v>10.165510891824514</v>
      </c>
      <c r="U277" s="257">
        <v>0.2987996387238086</v>
      </c>
      <c r="V277" s="257">
        <v>7.1725272473283017E-3</v>
      </c>
      <c r="W277" s="257">
        <v>0.29162711147648029</v>
      </c>
      <c r="X277" s="257">
        <v>0</v>
      </c>
      <c r="Y277" s="289">
        <v>0</v>
      </c>
      <c r="Z277" s="257">
        <v>0.68637987342011963</v>
      </c>
      <c r="AA277" s="257">
        <v>0.20509005820522519</v>
      </c>
      <c r="AB277" s="257">
        <v>4.9230783441235586E-3</v>
      </c>
      <c r="AC277" s="257">
        <v>0.20016697986110163</v>
      </c>
      <c r="AD277" s="259" t="s">
        <v>140</v>
      </c>
      <c r="AE277" s="287">
        <v>0</v>
      </c>
      <c r="AF277" s="73"/>
      <c r="AG277" s="74"/>
    </row>
    <row r="278" spans="1:33">
      <c r="A278" s="64" t="str">
        <f>Residential[[#This Row],[ID Country]]&amp;"500_"&amp;Residential[[#This Row],[ID Energy carrier]]</f>
        <v>MT500_1</v>
      </c>
      <c r="B278" s="64" t="str">
        <f>Residential[[#This Row],[ID Country]]&amp;"100_"&amp;Residential[[#This Row],[ID Energy carrier]]</f>
        <v>MT100_1</v>
      </c>
      <c r="C278" s="65">
        <v>1</v>
      </c>
      <c r="D278" s="65" t="s">
        <v>78</v>
      </c>
      <c r="E278" s="15" t="s">
        <v>50</v>
      </c>
      <c r="F278" s="15" t="s">
        <v>49</v>
      </c>
      <c r="G278" s="65" t="s">
        <v>119</v>
      </c>
      <c r="H278" s="65" t="s">
        <v>7</v>
      </c>
      <c r="I278" s="65">
        <v>2015</v>
      </c>
      <c r="J278" s="67">
        <v>1</v>
      </c>
      <c r="K278" s="68" t="s">
        <v>8</v>
      </c>
      <c r="L278" s="73">
        <v>151.30000000000001</v>
      </c>
      <c r="M278" s="69">
        <v>102.87548275184918</v>
      </c>
      <c r="N278" s="69">
        <v>48.424517248150849</v>
      </c>
      <c r="O278" s="73">
        <v>100.4815499115151</v>
      </c>
      <c r="P278" s="73">
        <v>75.819488964452759</v>
      </c>
      <c r="Q278" s="69">
        <v>14008.610105906269</v>
      </c>
      <c r="R278" s="69">
        <v>10337.087954801143</v>
      </c>
      <c r="S278" s="69">
        <v>3671.5221511051254</v>
      </c>
      <c r="T278" s="75">
        <v>151.30000000000001</v>
      </c>
      <c r="U278" s="257">
        <v>0.33481595944982373</v>
      </c>
      <c r="V278" s="257">
        <v>9.9230139312127194E-2</v>
      </c>
      <c r="W278" s="257">
        <v>0.23558582013769655</v>
      </c>
      <c r="X278" s="257">
        <v>0</v>
      </c>
      <c r="Y278" s="289">
        <v>0.51577553771418361</v>
      </c>
      <c r="Z278" s="258" t="s">
        <v>145</v>
      </c>
      <c r="AA278" s="257">
        <v>0.31050782674946198</v>
      </c>
      <c r="AB278" s="257">
        <v>9.207822462040996E-2</v>
      </c>
      <c r="AC278" s="257">
        <v>0.21842960212905199</v>
      </c>
      <c r="AD278" s="259" t="s">
        <v>140</v>
      </c>
      <c r="AE278" s="287">
        <v>1.0801187379622115</v>
      </c>
      <c r="AF278" s="73">
        <v>2212.9276896881934</v>
      </c>
      <c r="AG278" s="74">
        <v>23.900726547358154</v>
      </c>
    </row>
    <row r="279" spans="1:33">
      <c r="A279" s="64" t="str">
        <f>Residential[[#This Row],[ID Country]]&amp;"500_"&amp;Residential[[#This Row],[ID Energy carrier]]</f>
        <v>MT500_10</v>
      </c>
      <c r="B279" s="64" t="str">
        <f>Residential[[#This Row],[ID Country]]&amp;"100_"&amp;Residential[[#This Row],[ID Energy carrier]]</f>
        <v>MT100_10</v>
      </c>
      <c r="C279" s="65">
        <v>1</v>
      </c>
      <c r="D279" s="65" t="s">
        <v>78</v>
      </c>
      <c r="E279" s="15" t="s">
        <v>50</v>
      </c>
      <c r="F279" s="15" t="s">
        <v>49</v>
      </c>
      <c r="G279" s="65" t="s">
        <v>119</v>
      </c>
      <c r="H279" s="65" t="s">
        <v>7</v>
      </c>
      <c r="I279" s="65">
        <v>2015</v>
      </c>
      <c r="J279" s="67">
        <v>10</v>
      </c>
      <c r="K279" s="68" t="s">
        <v>84</v>
      </c>
      <c r="L279" s="73"/>
      <c r="M279" s="69"/>
      <c r="N279" s="69"/>
      <c r="O279" s="69"/>
      <c r="P279" s="69"/>
      <c r="Q279" s="265"/>
      <c r="R279" s="265"/>
      <c r="S279" s="265"/>
      <c r="T279" s="72" t="s">
        <v>661</v>
      </c>
      <c r="U279" s="257">
        <v>0</v>
      </c>
      <c r="V279" s="257">
        <v>0</v>
      </c>
      <c r="W279" s="257">
        <v>0</v>
      </c>
      <c r="X279" s="257">
        <v>0</v>
      </c>
      <c r="Y279" s="289">
        <v>0</v>
      </c>
      <c r="Z279" s="257">
        <v>1.02</v>
      </c>
      <c r="AA279" s="257">
        <v>0</v>
      </c>
      <c r="AB279" s="257">
        <v>0</v>
      </c>
      <c r="AC279" s="257">
        <v>0</v>
      </c>
      <c r="AD279" s="259" t="s">
        <v>140</v>
      </c>
      <c r="AE279" s="287">
        <v>0</v>
      </c>
      <c r="AF279" s="73"/>
      <c r="AG279" s="74"/>
    </row>
    <row r="280" spans="1:33">
      <c r="A280" s="64" t="str">
        <f>Residential[[#This Row],[ID Country]]&amp;"500_"&amp;Residential[[#This Row],[ID Energy carrier]]</f>
        <v>MT500_15</v>
      </c>
      <c r="B280" s="64" t="str">
        <f>Residential[[#This Row],[ID Country]]&amp;"100_"&amp;Residential[[#This Row],[ID Energy carrier]]</f>
        <v>MT100_15</v>
      </c>
      <c r="C280" s="65">
        <v>1</v>
      </c>
      <c r="D280" s="65" t="s">
        <v>78</v>
      </c>
      <c r="E280" s="15" t="s">
        <v>50</v>
      </c>
      <c r="F280" s="15" t="s">
        <v>49</v>
      </c>
      <c r="G280" s="65" t="s">
        <v>119</v>
      </c>
      <c r="H280" s="65" t="s">
        <v>7</v>
      </c>
      <c r="I280" s="65">
        <v>2015</v>
      </c>
      <c r="J280" s="67">
        <v>15</v>
      </c>
      <c r="K280" s="68" t="s">
        <v>88</v>
      </c>
      <c r="L280" s="73"/>
      <c r="M280" s="69"/>
      <c r="N280" s="69"/>
      <c r="O280" s="69"/>
      <c r="P280" s="69"/>
      <c r="Q280" s="265"/>
      <c r="R280" s="265"/>
      <c r="S280" s="265"/>
      <c r="T280" s="76" t="s">
        <v>145</v>
      </c>
      <c r="U280" s="257">
        <v>0</v>
      </c>
      <c r="V280" s="257">
        <v>0</v>
      </c>
      <c r="W280" s="257">
        <v>0</v>
      </c>
      <c r="X280" s="257">
        <v>0</v>
      </c>
      <c r="Y280" s="289">
        <v>0</v>
      </c>
      <c r="Z280" s="259" t="s">
        <v>140</v>
      </c>
      <c r="AA280" s="259" t="s">
        <v>140</v>
      </c>
      <c r="AB280" s="259" t="s">
        <v>140</v>
      </c>
      <c r="AC280" s="259" t="s">
        <v>140</v>
      </c>
      <c r="AD280" s="259" t="s">
        <v>140</v>
      </c>
      <c r="AE280" s="287">
        <v>0</v>
      </c>
      <c r="AF280" s="73"/>
      <c r="AG280" s="74"/>
    </row>
    <row r="281" spans="1:33">
      <c r="A281" s="64" t="str">
        <f>Residential[[#This Row],[ID Country]]&amp;"500_"&amp;Residential[[#This Row],[ID Energy carrier]]</f>
        <v>MT500_16</v>
      </c>
      <c r="B281" s="64" t="str">
        <f>Residential[[#This Row],[ID Country]]&amp;"100_"&amp;Residential[[#This Row],[ID Energy carrier]]</f>
        <v>MT100_16</v>
      </c>
      <c r="C281" s="65">
        <v>1</v>
      </c>
      <c r="D281" s="65" t="s">
        <v>78</v>
      </c>
      <c r="E281" s="15" t="s">
        <v>50</v>
      </c>
      <c r="F281" s="15" t="s">
        <v>49</v>
      </c>
      <c r="G281" s="65" t="s">
        <v>119</v>
      </c>
      <c r="H281" s="65" t="s">
        <v>7</v>
      </c>
      <c r="I281" s="65">
        <v>2015</v>
      </c>
      <c r="J281" s="67">
        <v>16</v>
      </c>
      <c r="K281" s="70" t="s">
        <v>89</v>
      </c>
      <c r="L281" s="73"/>
      <c r="M281" s="71"/>
      <c r="N281" s="71"/>
      <c r="O281" s="71"/>
      <c r="P281" s="71"/>
      <c r="Q281" s="266"/>
      <c r="R281" s="266"/>
      <c r="S281" s="266"/>
      <c r="T281" s="267">
        <v>54.82246487086676</v>
      </c>
      <c r="U281" s="257">
        <v>0</v>
      </c>
      <c r="V281" s="257">
        <v>0</v>
      </c>
      <c r="W281" s="257">
        <v>0</v>
      </c>
      <c r="X281" s="257">
        <v>0</v>
      </c>
      <c r="Y281" s="289">
        <v>0</v>
      </c>
      <c r="Z281" s="257">
        <v>0.77680032319403247</v>
      </c>
      <c r="AA281" s="257">
        <v>0</v>
      </c>
      <c r="AB281" s="257">
        <v>0</v>
      </c>
      <c r="AC281" s="257">
        <v>0</v>
      </c>
      <c r="AD281" s="259" t="s">
        <v>140</v>
      </c>
      <c r="AE281" s="287">
        <v>0</v>
      </c>
      <c r="AF281" s="73"/>
      <c r="AG281" s="74"/>
    </row>
    <row r="282" spans="1:33">
      <c r="A282" s="64" t="str">
        <f>Residential[[#This Row],[ID Country]]&amp;"500_"&amp;Residential[[#This Row],[ID Energy carrier]]</f>
        <v>MT500_3</v>
      </c>
      <c r="B282" s="64" t="str">
        <f>Residential[[#This Row],[ID Country]]&amp;"100_"&amp;Residential[[#This Row],[ID Energy carrier]]</f>
        <v>MT100_3</v>
      </c>
      <c r="C282" s="65">
        <v>1</v>
      </c>
      <c r="D282" s="65" t="s">
        <v>78</v>
      </c>
      <c r="E282" s="15" t="s">
        <v>50</v>
      </c>
      <c r="F282" s="15" t="s">
        <v>49</v>
      </c>
      <c r="G282" s="65" t="s">
        <v>119</v>
      </c>
      <c r="H282" s="65" t="s">
        <v>7</v>
      </c>
      <c r="I282" s="65">
        <v>2015</v>
      </c>
      <c r="J282" s="67">
        <v>3</v>
      </c>
      <c r="K282" s="68" t="s">
        <v>3</v>
      </c>
      <c r="L282" s="73"/>
      <c r="M282" s="69"/>
      <c r="N282" s="69"/>
      <c r="O282" s="69"/>
      <c r="P282" s="69"/>
      <c r="Q282" s="265"/>
      <c r="R282" s="265"/>
      <c r="S282" s="265"/>
      <c r="T282" s="267">
        <v>0</v>
      </c>
      <c r="U282" s="257">
        <v>0</v>
      </c>
      <c r="V282" s="257">
        <v>0</v>
      </c>
      <c r="W282" s="257">
        <v>0</v>
      </c>
      <c r="X282" s="257">
        <v>0</v>
      </c>
      <c r="Y282" s="289">
        <v>0</v>
      </c>
      <c r="Z282" s="257">
        <v>0.77680032319403247</v>
      </c>
      <c r="AA282" s="257">
        <v>0</v>
      </c>
      <c r="AB282" s="257">
        <v>0</v>
      </c>
      <c r="AC282" s="257">
        <v>0</v>
      </c>
      <c r="AD282" s="259" t="s">
        <v>140</v>
      </c>
      <c r="AE282" s="287">
        <v>0</v>
      </c>
      <c r="AF282" s="73"/>
      <c r="AG282" s="74"/>
    </row>
    <row r="283" spans="1:33">
      <c r="A283" s="64" t="str">
        <f>Residential[[#This Row],[ID Country]]&amp;"500_"&amp;Residential[[#This Row],[ID Energy carrier]]</f>
        <v>MT500_8</v>
      </c>
      <c r="B283" s="64" t="str">
        <f>Residential[[#This Row],[ID Country]]&amp;"100_"&amp;Residential[[#This Row],[ID Energy carrier]]</f>
        <v>MT100_8</v>
      </c>
      <c r="C283" s="65">
        <v>1</v>
      </c>
      <c r="D283" s="65" t="s">
        <v>78</v>
      </c>
      <c r="E283" s="15" t="s">
        <v>50</v>
      </c>
      <c r="F283" s="15" t="s">
        <v>49</v>
      </c>
      <c r="G283" s="65" t="s">
        <v>119</v>
      </c>
      <c r="H283" s="65" t="s">
        <v>7</v>
      </c>
      <c r="I283" s="65">
        <v>2015</v>
      </c>
      <c r="J283" s="67">
        <v>8</v>
      </c>
      <c r="K283" s="68" t="s">
        <v>105</v>
      </c>
      <c r="L283" s="73"/>
      <c r="M283" s="69"/>
      <c r="N283" s="69"/>
      <c r="O283" s="69"/>
      <c r="P283" s="69"/>
      <c r="Q283" s="265"/>
      <c r="R283" s="265"/>
      <c r="S283" s="265"/>
      <c r="T283" s="76" t="s">
        <v>145</v>
      </c>
      <c r="U283" s="257">
        <v>0</v>
      </c>
      <c r="V283" s="257">
        <v>0</v>
      </c>
      <c r="W283" s="257">
        <v>0</v>
      </c>
      <c r="X283" s="257">
        <v>0</v>
      </c>
      <c r="Y283" s="289">
        <v>0</v>
      </c>
      <c r="Z283" s="259" t="s">
        <v>140</v>
      </c>
      <c r="AA283" s="259" t="s">
        <v>140</v>
      </c>
      <c r="AB283" s="259" t="s">
        <v>140</v>
      </c>
      <c r="AC283" s="259" t="s">
        <v>140</v>
      </c>
      <c r="AD283" s="259" t="s">
        <v>140</v>
      </c>
      <c r="AE283" s="287">
        <v>0</v>
      </c>
      <c r="AF283" s="73"/>
      <c r="AG283" s="74"/>
    </row>
    <row r="284" spans="1:33">
      <c r="A284" s="64" t="str">
        <f>Residential[[#This Row],[ID Country]]&amp;"500_"&amp;Residential[[#This Row],[ID Energy carrier]]</f>
        <v>MT500_9</v>
      </c>
      <c r="B284" s="64" t="str">
        <f>Residential[[#This Row],[ID Country]]&amp;"100_"&amp;Residential[[#This Row],[ID Energy carrier]]</f>
        <v>MT100_9</v>
      </c>
      <c r="C284" s="65">
        <v>1</v>
      </c>
      <c r="D284" s="65" t="s">
        <v>78</v>
      </c>
      <c r="E284" s="15" t="s">
        <v>50</v>
      </c>
      <c r="F284" s="15" t="s">
        <v>49</v>
      </c>
      <c r="G284" s="65" t="s">
        <v>119</v>
      </c>
      <c r="H284" s="65" t="s">
        <v>7</v>
      </c>
      <c r="I284" s="65">
        <v>2015</v>
      </c>
      <c r="J284" s="67">
        <v>9</v>
      </c>
      <c r="K284" s="68" t="s">
        <v>106</v>
      </c>
      <c r="L284" s="73"/>
      <c r="M284" s="69"/>
      <c r="N284" s="69"/>
      <c r="O284" s="69"/>
      <c r="P284" s="69"/>
      <c r="Q284" s="265"/>
      <c r="R284" s="265"/>
      <c r="S284" s="265"/>
      <c r="T284" s="76" t="s">
        <v>145</v>
      </c>
      <c r="U284" s="257">
        <v>0</v>
      </c>
      <c r="V284" s="257">
        <v>0</v>
      </c>
      <c r="W284" s="257">
        <v>0</v>
      </c>
      <c r="X284" s="257">
        <v>0</v>
      </c>
      <c r="Y284" s="289">
        <v>0</v>
      </c>
      <c r="Z284" s="259" t="s">
        <v>140</v>
      </c>
      <c r="AA284" s="259" t="s">
        <v>140</v>
      </c>
      <c r="AB284" s="259" t="s">
        <v>140</v>
      </c>
      <c r="AC284" s="259" t="s">
        <v>140</v>
      </c>
      <c r="AD284" s="259" t="s">
        <v>140</v>
      </c>
      <c r="AE284" s="287">
        <v>0</v>
      </c>
      <c r="AF284" s="73"/>
      <c r="AG284" s="74"/>
    </row>
    <row r="285" spans="1:33">
      <c r="A285" s="64" t="str">
        <f>Residential[[#This Row],[ID Country]]&amp;"500_"&amp;Residential[[#This Row],[ID Energy carrier]]</f>
        <v>MT500_11</v>
      </c>
      <c r="B285" s="64" t="str">
        <f>Residential[[#This Row],[ID Country]]&amp;"100_"&amp;Residential[[#This Row],[ID Energy carrier]]</f>
        <v>MT100_11</v>
      </c>
      <c r="C285" s="65">
        <v>1</v>
      </c>
      <c r="D285" s="65" t="s">
        <v>78</v>
      </c>
      <c r="E285" s="15" t="s">
        <v>50</v>
      </c>
      <c r="F285" s="15" t="s">
        <v>49</v>
      </c>
      <c r="G285" s="65" t="s">
        <v>119</v>
      </c>
      <c r="H285" s="65" t="s">
        <v>7</v>
      </c>
      <c r="I285" s="65">
        <v>2015</v>
      </c>
      <c r="J285" s="67">
        <v>11</v>
      </c>
      <c r="K285" s="68" t="s">
        <v>109</v>
      </c>
      <c r="L285" s="73"/>
      <c r="M285" s="69"/>
      <c r="N285" s="69"/>
      <c r="O285" s="69"/>
      <c r="P285" s="69"/>
      <c r="Q285" s="265"/>
      <c r="R285" s="265"/>
      <c r="S285" s="265"/>
      <c r="T285" s="267">
        <v>2.5386909477651223</v>
      </c>
      <c r="U285" s="257">
        <v>8.6397532936689312E-3</v>
      </c>
      <c r="V285" s="257">
        <v>2.429819195897891E-3</v>
      </c>
      <c r="W285" s="257">
        <v>6.2099340977710407E-3</v>
      </c>
      <c r="X285" s="257">
        <v>0</v>
      </c>
      <c r="Y285" s="289">
        <v>0</v>
      </c>
      <c r="Z285" s="257">
        <v>2.6520000000000001</v>
      </c>
      <c r="AA285" s="257">
        <v>2.2912625734810007E-2</v>
      </c>
      <c r="AB285" s="257">
        <v>6.4438805075212073E-3</v>
      </c>
      <c r="AC285" s="257">
        <v>1.6468745227288799E-2</v>
      </c>
      <c r="AD285" s="259" t="s">
        <v>140</v>
      </c>
      <c r="AE285" s="287">
        <v>0</v>
      </c>
      <c r="AF285" s="73"/>
      <c r="AG285" s="74"/>
    </row>
    <row r="286" spans="1:33">
      <c r="A286" s="64" t="str">
        <f>Residential[[#This Row],[ID Country]]&amp;"500_"&amp;Residential[[#This Row],[ID Energy carrier]]</f>
        <v>MT500_14</v>
      </c>
      <c r="B286" s="64" t="str">
        <f>Residential[[#This Row],[ID Country]]&amp;"100_"&amp;Residential[[#This Row],[ID Energy carrier]]</f>
        <v>MT100_14</v>
      </c>
      <c r="C286" s="65">
        <v>1</v>
      </c>
      <c r="D286" s="65" t="s">
        <v>78</v>
      </c>
      <c r="E286" s="15" t="s">
        <v>50</v>
      </c>
      <c r="F286" s="15" t="s">
        <v>49</v>
      </c>
      <c r="G286" s="65" t="s">
        <v>119</v>
      </c>
      <c r="H286" s="65" t="s">
        <v>7</v>
      </c>
      <c r="I286" s="65">
        <v>2015</v>
      </c>
      <c r="J286" s="67">
        <v>14</v>
      </c>
      <c r="K286" s="68" t="s">
        <v>144</v>
      </c>
      <c r="L286" s="73"/>
      <c r="M286" s="69"/>
      <c r="N286" s="69"/>
      <c r="O286" s="69"/>
      <c r="P286" s="69"/>
      <c r="Q286" s="265"/>
      <c r="R286" s="265"/>
      <c r="S286" s="265"/>
      <c r="T286" s="76" t="s">
        <v>145</v>
      </c>
      <c r="U286" s="257">
        <v>0</v>
      </c>
      <c r="V286" s="257">
        <v>0</v>
      </c>
      <c r="W286" s="257">
        <v>0</v>
      </c>
      <c r="X286" s="257">
        <v>0</v>
      </c>
      <c r="Y286" s="289">
        <v>0</v>
      </c>
      <c r="Z286" s="257">
        <v>3.468</v>
      </c>
      <c r="AA286" s="257">
        <v>0</v>
      </c>
      <c r="AB286" s="257">
        <v>0</v>
      </c>
      <c r="AC286" s="257">
        <v>0</v>
      </c>
      <c r="AD286" s="259" t="s">
        <v>140</v>
      </c>
      <c r="AE286" s="287">
        <v>0</v>
      </c>
      <c r="AF286" s="73"/>
      <c r="AG286" s="74"/>
    </row>
    <row r="287" spans="1:33">
      <c r="A287" s="64" t="str">
        <f>Residential[[#This Row],[ID Country]]&amp;"500_"&amp;Residential[[#This Row],[ID Energy carrier]]</f>
        <v>MT500_12</v>
      </c>
      <c r="B287" s="64" t="str">
        <f>Residential[[#This Row],[ID Country]]&amp;"100_"&amp;Residential[[#This Row],[ID Energy carrier]]</f>
        <v>MT100_12</v>
      </c>
      <c r="C287" s="65">
        <v>1</v>
      </c>
      <c r="D287" s="65" t="s">
        <v>78</v>
      </c>
      <c r="E287" s="15" t="s">
        <v>50</v>
      </c>
      <c r="F287" s="15" t="s">
        <v>49</v>
      </c>
      <c r="G287" s="65" t="s">
        <v>119</v>
      </c>
      <c r="H287" s="65" t="s">
        <v>7</v>
      </c>
      <c r="I287" s="65">
        <v>2015</v>
      </c>
      <c r="J287" s="67">
        <v>12</v>
      </c>
      <c r="K287" s="68" t="s">
        <v>147</v>
      </c>
      <c r="L287" s="73"/>
      <c r="M287" s="69"/>
      <c r="N287" s="69"/>
      <c r="O287" s="69"/>
      <c r="P287" s="69"/>
      <c r="Q287" s="265"/>
      <c r="R287" s="265"/>
      <c r="S287" s="265"/>
      <c r="T287" s="76" t="s">
        <v>145</v>
      </c>
      <c r="U287" s="257">
        <v>8.6397532936689312E-3</v>
      </c>
      <c r="V287" s="257">
        <v>2.429819195897891E-3</v>
      </c>
      <c r="W287" s="257">
        <v>6.2099340977710407E-3</v>
      </c>
      <c r="X287" s="257">
        <v>0</v>
      </c>
      <c r="Y287" s="289">
        <v>0</v>
      </c>
      <c r="Z287" s="257">
        <v>2.6520000000000001</v>
      </c>
      <c r="AA287" s="257">
        <v>2.2912625734810007E-2</v>
      </c>
      <c r="AB287" s="257">
        <v>6.4438805075212073E-3</v>
      </c>
      <c r="AC287" s="257">
        <v>1.6468745227288799E-2</v>
      </c>
      <c r="AD287" s="259" t="s">
        <v>140</v>
      </c>
      <c r="AE287" s="287">
        <v>0</v>
      </c>
      <c r="AF287" s="73"/>
      <c r="AG287" s="74"/>
    </row>
    <row r="288" spans="1:33">
      <c r="A288" s="64" t="str">
        <f>Residential[[#This Row],[ID Country]]&amp;"500_"&amp;Residential[[#This Row],[ID Energy carrier]]</f>
        <v>MT500_2</v>
      </c>
      <c r="B288" s="64" t="str">
        <f>Residential[[#This Row],[ID Country]]&amp;"100_"&amp;Residential[[#This Row],[ID Energy carrier]]</f>
        <v>MT100_2</v>
      </c>
      <c r="C288" s="65">
        <v>1</v>
      </c>
      <c r="D288" s="65" t="s">
        <v>78</v>
      </c>
      <c r="E288" s="15" t="s">
        <v>50</v>
      </c>
      <c r="F288" s="15" t="s">
        <v>49</v>
      </c>
      <c r="G288" s="65" t="s">
        <v>119</v>
      </c>
      <c r="H288" s="65" t="s">
        <v>7</v>
      </c>
      <c r="I288" s="65">
        <v>2015</v>
      </c>
      <c r="J288" s="67">
        <v>2</v>
      </c>
      <c r="K288" s="68" t="s">
        <v>2</v>
      </c>
      <c r="L288" s="73"/>
      <c r="M288" s="73"/>
      <c r="N288" s="73"/>
      <c r="O288" s="73"/>
      <c r="P288" s="73"/>
      <c r="Q288" s="73"/>
      <c r="R288" s="73"/>
      <c r="S288" s="73"/>
      <c r="T288" s="76" t="s">
        <v>145</v>
      </c>
      <c r="U288" s="257">
        <v>1.0000000000000314E-5</v>
      </c>
      <c r="V288" s="257">
        <v>1.7677784987424371E-6</v>
      </c>
      <c r="W288" s="257">
        <v>8.2322215012578772E-6</v>
      </c>
      <c r="X288" s="257">
        <v>0</v>
      </c>
      <c r="Y288" s="289">
        <v>0</v>
      </c>
      <c r="Z288" s="257">
        <v>0.89493796621188526</v>
      </c>
      <c r="AA288" s="257">
        <v>8.949379662119133E-6</v>
      </c>
      <c r="AB288" s="257">
        <v>1.5820520943776566E-6</v>
      </c>
      <c r="AC288" s="257">
        <v>7.3673275677414769E-6</v>
      </c>
      <c r="AD288" s="259" t="s">
        <v>140</v>
      </c>
      <c r="AE288" s="287">
        <v>0</v>
      </c>
      <c r="AF288" s="73"/>
      <c r="AG288" s="74"/>
    </row>
    <row r="289" spans="1:33">
      <c r="A289" s="64" t="str">
        <f>Residential[[#This Row],[ID Country]]&amp;"500_"&amp;Residential[[#This Row],[ID Energy carrier]]</f>
        <v>MT500_6</v>
      </c>
      <c r="B289" s="64" t="str">
        <f>Residential[[#This Row],[ID Country]]&amp;"100_"&amp;Residential[[#This Row],[ID Energy carrier]]</f>
        <v>MT100_6</v>
      </c>
      <c r="C289" s="65">
        <v>1</v>
      </c>
      <c r="D289" s="65" t="s">
        <v>78</v>
      </c>
      <c r="E289" s="15" t="s">
        <v>50</v>
      </c>
      <c r="F289" s="15" t="s">
        <v>49</v>
      </c>
      <c r="G289" s="65" t="s">
        <v>119</v>
      </c>
      <c r="H289" s="65" t="s">
        <v>7</v>
      </c>
      <c r="I289" s="65">
        <v>2015</v>
      </c>
      <c r="J289" s="67">
        <v>6</v>
      </c>
      <c r="K289" s="68" t="s">
        <v>6</v>
      </c>
      <c r="L289" s="73"/>
      <c r="M289" s="69"/>
      <c r="N289" s="69"/>
      <c r="O289" s="69"/>
      <c r="P289" s="69"/>
      <c r="Q289" s="265"/>
      <c r="R289" s="265"/>
      <c r="S289" s="265"/>
      <c r="T289" s="267">
        <v>91.419911930602197</v>
      </c>
      <c r="U289" s="257">
        <v>0.31287397701257097</v>
      </c>
      <c r="V289" s="257">
        <v>9.4095688376478984E-2</v>
      </c>
      <c r="W289" s="257">
        <v>0.218778288636092</v>
      </c>
      <c r="X289" s="257">
        <v>0</v>
      </c>
      <c r="Y289" s="289">
        <v>0.51577553771418361</v>
      </c>
      <c r="Z289" s="257">
        <v>0.89103704572425235</v>
      </c>
      <c r="AA289" s="257">
        <v>0.27878230416127892</v>
      </c>
      <c r="AB289" s="257">
        <v>8.384274418636771E-2</v>
      </c>
      <c r="AC289" s="257">
        <v>0.19493955997491119</v>
      </c>
      <c r="AD289" s="259" t="s">
        <v>140</v>
      </c>
      <c r="AE289" s="287">
        <v>1.0801187379622115</v>
      </c>
      <c r="AF289" s="73"/>
      <c r="AG289" s="74"/>
    </row>
    <row r="290" spans="1:33">
      <c r="A290" s="64" t="str">
        <f>Residential[[#This Row],[ID Country]]&amp;"500_"&amp;Residential[[#This Row],[ID Energy carrier]]</f>
        <v>MT500_7</v>
      </c>
      <c r="B290" s="64" t="str">
        <f>Residential[[#This Row],[ID Country]]&amp;"100_"&amp;Residential[[#This Row],[ID Energy carrier]]</f>
        <v>MT100_7</v>
      </c>
      <c r="C290" s="65">
        <v>1</v>
      </c>
      <c r="D290" s="65" t="s">
        <v>78</v>
      </c>
      <c r="E290" s="15" t="s">
        <v>50</v>
      </c>
      <c r="F290" s="15" t="s">
        <v>49</v>
      </c>
      <c r="G290" s="65" t="s">
        <v>119</v>
      </c>
      <c r="H290" s="65" t="s">
        <v>7</v>
      </c>
      <c r="I290" s="65">
        <v>2015</v>
      </c>
      <c r="J290" s="67">
        <v>7</v>
      </c>
      <c r="K290" s="68" t="s">
        <v>12</v>
      </c>
      <c r="L290" s="73"/>
      <c r="M290" s="69"/>
      <c r="N290" s="69"/>
      <c r="O290" s="69"/>
      <c r="P290" s="69"/>
      <c r="Q290" s="265"/>
      <c r="R290" s="265"/>
      <c r="S290" s="265"/>
      <c r="T290" s="76" t="s">
        <v>145</v>
      </c>
      <c r="U290" s="257">
        <v>9.9999999999999991E-6</v>
      </c>
      <c r="V290" s="257">
        <v>1.3322095803062686E-6</v>
      </c>
      <c r="W290" s="257">
        <v>8.6677904196937305E-6</v>
      </c>
      <c r="X290" s="257">
        <v>0</v>
      </c>
      <c r="Y290" s="289">
        <v>0</v>
      </c>
      <c r="Z290" s="257">
        <v>0.93513901736619243</v>
      </c>
      <c r="AA290" s="257">
        <v>9.3513901736619213E-6</v>
      </c>
      <c r="AB290" s="257">
        <v>1.2458011578534317E-6</v>
      </c>
      <c r="AC290" s="257">
        <v>8.10558901580849E-6</v>
      </c>
      <c r="AD290" s="259" t="s">
        <v>140</v>
      </c>
      <c r="AE290" s="287">
        <v>0</v>
      </c>
      <c r="AF290" s="73"/>
      <c r="AG290" s="74"/>
    </row>
    <row r="291" spans="1:33">
      <c r="A291" s="64" t="str">
        <f>Residential[[#This Row],[ID Country]]&amp;"500_"&amp;Residential[[#This Row],[ID Energy carrier]]</f>
        <v>MT500_5</v>
      </c>
      <c r="B291" s="64" t="str">
        <f>Residential[[#This Row],[ID Country]]&amp;"100_"&amp;Residential[[#This Row],[ID Energy carrier]]</f>
        <v>MT100_5</v>
      </c>
      <c r="C291" s="65">
        <v>1</v>
      </c>
      <c r="D291" s="65" t="s">
        <v>78</v>
      </c>
      <c r="E291" s="15" t="s">
        <v>50</v>
      </c>
      <c r="F291" s="15" t="s">
        <v>49</v>
      </c>
      <c r="G291" s="65" t="s">
        <v>119</v>
      </c>
      <c r="H291" s="65" t="s">
        <v>7</v>
      </c>
      <c r="I291" s="65">
        <v>2015</v>
      </c>
      <c r="J291" s="67">
        <v>5</v>
      </c>
      <c r="K291" s="68" t="s">
        <v>5</v>
      </c>
      <c r="L291" s="73"/>
      <c r="M291" s="69"/>
      <c r="N291" s="69"/>
      <c r="O291" s="69"/>
      <c r="P291" s="69"/>
      <c r="Q291" s="265"/>
      <c r="R291" s="265"/>
      <c r="S291" s="265"/>
      <c r="T291" s="76" t="s">
        <v>145</v>
      </c>
      <c r="U291" s="257">
        <v>0</v>
      </c>
      <c r="V291" s="257">
        <v>0</v>
      </c>
      <c r="W291" s="257">
        <v>0</v>
      </c>
      <c r="X291" s="257">
        <v>0</v>
      </c>
      <c r="Y291" s="289">
        <v>0</v>
      </c>
      <c r="Z291" s="257">
        <v>0.64303924045224614</v>
      </c>
      <c r="AA291" s="257">
        <v>0</v>
      </c>
      <c r="AB291" s="257">
        <v>0</v>
      </c>
      <c r="AC291" s="257">
        <v>0</v>
      </c>
      <c r="AD291" s="259" t="s">
        <v>140</v>
      </c>
      <c r="AE291" s="287">
        <v>0</v>
      </c>
      <c r="AF291" s="73"/>
      <c r="AG291" s="74"/>
    </row>
    <row r="292" spans="1:33">
      <c r="A292" s="64" t="str">
        <f>Residential[[#This Row],[ID Country]]&amp;"500_"&amp;Residential[[#This Row],[ID Energy carrier]]</f>
        <v>MT500_4</v>
      </c>
      <c r="B292" s="64" t="str">
        <f>Residential[[#This Row],[ID Country]]&amp;"100_"&amp;Residential[[#This Row],[ID Energy carrier]]</f>
        <v>MT100_4</v>
      </c>
      <c r="C292" s="65">
        <v>1</v>
      </c>
      <c r="D292" s="65" t="s">
        <v>78</v>
      </c>
      <c r="E292" s="15" t="s">
        <v>50</v>
      </c>
      <c r="F292" s="15" t="s">
        <v>49</v>
      </c>
      <c r="G292" s="65" t="s">
        <v>119</v>
      </c>
      <c r="H292" s="65" t="s">
        <v>7</v>
      </c>
      <c r="I292" s="65">
        <v>2015</v>
      </c>
      <c r="J292" s="67">
        <v>4</v>
      </c>
      <c r="K292" s="68" t="s">
        <v>4</v>
      </c>
      <c r="L292" s="73"/>
      <c r="M292" s="69"/>
      <c r="N292" s="69"/>
      <c r="O292" s="69"/>
      <c r="P292" s="69"/>
      <c r="Q292" s="265"/>
      <c r="R292" s="265"/>
      <c r="S292" s="265"/>
      <c r="T292" s="267">
        <v>2.5189322507659409</v>
      </c>
      <c r="U292" s="257">
        <v>1.3282229143583825E-2</v>
      </c>
      <c r="V292" s="257">
        <v>2.7015317516712878E-3</v>
      </c>
      <c r="W292" s="257">
        <v>1.0580697391912537E-2</v>
      </c>
      <c r="X292" s="257">
        <v>0</v>
      </c>
      <c r="Y292" s="289">
        <v>0</v>
      </c>
      <c r="Z292" s="257">
        <v>0.66213253727711718</v>
      </c>
      <c r="AA292" s="257">
        <v>8.7945960835372292E-3</v>
      </c>
      <c r="AB292" s="257">
        <v>1.7887720732688048E-3</v>
      </c>
      <c r="AC292" s="257">
        <v>7.005824010268424E-3</v>
      </c>
      <c r="AD292" s="259" t="s">
        <v>140</v>
      </c>
      <c r="AE292" s="287">
        <v>0</v>
      </c>
      <c r="AF292" s="73"/>
      <c r="AG292" s="74"/>
    </row>
    <row r="293" spans="1:33">
      <c r="A293" s="64" t="str">
        <f>Residential[[#This Row],[ID Country]]&amp;"500_"&amp;Residential[[#This Row],[ID Energy carrier]]</f>
        <v>NL500_1</v>
      </c>
      <c r="B293" s="64" t="str">
        <f>Residential[[#This Row],[ID Country]]&amp;"100_"&amp;Residential[[#This Row],[ID Energy carrier]]</f>
        <v>NL100_1</v>
      </c>
      <c r="C293" s="65">
        <v>1</v>
      </c>
      <c r="D293" s="65" t="s">
        <v>78</v>
      </c>
      <c r="E293" s="15" t="s">
        <v>52</v>
      </c>
      <c r="F293" s="15" t="s">
        <v>51</v>
      </c>
      <c r="G293" s="65" t="s">
        <v>118</v>
      </c>
      <c r="H293" s="65" t="s">
        <v>7</v>
      </c>
      <c r="I293" s="65">
        <v>2015</v>
      </c>
      <c r="J293" s="67">
        <v>1</v>
      </c>
      <c r="K293" s="68" t="s">
        <v>8</v>
      </c>
      <c r="L293" s="73">
        <v>7621.7</v>
      </c>
      <c r="M293" s="69">
        <v>5389.0403096228229</v>
      </c>
      <c r="N293" s="69">
        <v>2232.6596903771774</v>
      </c>
      <c r="O293" s="73">
        <v>120</v>
      </c>
      <c r="P293" s="73">
        <v>75</v>
      </c>
      <c r="Q293" s="69">
        <v>814134.31393302698</v>
      </c>
      <c r="R293" s="69">
        <v>646684.83715473872</v>
      </c>
      <c r="S293" s="69">
        <v>167449.47677828831</v>
      </c>
      <c r="T293" s="75">
        <v>7621.6999999999989</v>
      </c>
      <c r="U293" s="257">
        <v>100.23208447193096</v>
      </c>
      <c r="V293" s="257">
        <v>12.640806515521994</v>
      </c>
      <c r="W293" s="257">
        <v>84.807056972639728</v>
      </c>
      <c r="X293" s="257">
        <v>2.7842209837692407</v>
      </c>
      <c r="Y293" s="289">
        <v>6.7766696493605852E-3</v>
      </c>
      <c r="Z293" s="258" t="s">
        <v>145</v>
      </c>
      <c r="AA293" s="257">
        <v>79.960357915863568</v>
      </c>
      <c r="AB293" s="257">
        <v>10.616314792740395</v>
      </c>
      <c r="AC293" s="257">
        <v>69.344043123123171</v>
      </c>
      <c r="AD293" s="259" t="s">
        <v>140</v>
      </c>
      <c r="AE293" s="287">
        <v>1.5198309383202846E-2</v>
      </c>
      <c r="AF293" s="73">
        <v>12785.581102399952</v>
      </c>
      <c r="AG293" s="74">
        <v>119.69506974518464</v>
      </c>
    </row>
    <row r="294" spans="1:33">
      <c r="A294" s="64" t="str">
        <f>Residential[[#This Row],[ID Country]]&amp;"500_"&amp;Residential[[#This Row],[ID Energy carrier]]</f>
        <v>NL500_10</v>
      </c>
      <c r="B294" s="64" t="str">
        <f>Residential[[#This Row],[ID Country]]&amp;"100_"&amp;Residential[[#This Row],[ID Energy carrier]]</f>
        <v>NL100_10</v>
      </c>
      <c r="C294" s="65">
        <v>1</v>
      </c>
      <c r="D294" s="65" t="s">
        <v>78</v>
      </c>
      <c r="E294" s="15" t="s">
        <v>52</v>
      </c>
      <c r="F294" s="15" t="s">
        <v>51</v>
      </c>
      <c r="G294" s="65" t="s">
        <v>118</v>
      </c>
      <c r="H294" s="65" t="s">
        <v>7</v>
      </c>
      <c r="I294" s="65">
        <v>2015</v>
      </c>
      <c r="J294" s="67">
        <v>10</v>
      </c>
      <c r="K294" s="68" t="s">
        <v>84</v>
      </c>
      <c r="L294" s="73"/>
      <c r="M294" s="69"/>
      <c r="N294" s="69"/>
      <c r="O294" s="69"/>
      <c r="P294" s="69"/>
      <c r="Q294" s="265"/>
      <c r="R294" s="265"/>
      <c r="S294" s="265"/>
      <c r="T294" s="72" t="s">
        <v>661</v>
      </c>
      <c r="U294" s="257">
        <v>0.34127015794480964</v>
      </c>
      <c r="V294" s="257">
        <v>0.29375063445435645</v>
      </c>
      <c r="W294" s="257">
        <v>4.7519523490453158E-2</v>
      </c>
      <c r="X294" s="257">
        <v>0</v>
      </c>
      <c r="Y294" s="289">
        <v>0</v>
      </c>
      <c r="Z294" s="257">
        <v>0.98939999999999995</v>
      </c>
      <c r="AA294" s="257">
        <v>0.33765269427059463</v>
      </c>
      <c r="AB294" s="257">
        <v>0.29063687772914026</v>
      </c>
      <c r="AC294" s="257">
        <v>4.7015816541454356E-2</v>
      </c>
      <c r="AD294" s="259" t="s">
        <v>140</v>
      </c>
      <c r="AE294" s="287">
        <v>0</v>
      </c>
      <c r="AF294" s="73"/>
      <c r="AG294" s="74"/>
    </row>
    <row r="295" spans="1:33">
      <c r="A295" s="64" t="str">
        <f>Residential[[#This Row],[ID Country]]&amp;"500_"&amp;Residential[[#This Row],[ID Energy carrier]]</f>
        <v>NL500_15</v>
      </c>
      <c r="B295" s="64" t="str">
        <f>Residential[[#This Row],[ID Country]]&amp;"100_"&amp;Residential[[#This Row],[ID Energy carrier]]</f>
        <v>NL100_15</v>
      </c>
      <c r="C295" s="65">
        <v>1</v>
      </c>
      <c r="D295" s="65" t="s">
        <v>78</v>
      </c>
      <c r="E295" s="15" t="s">
        <v>52</v>
      </c>
      <c r="F295" s="15" t="s">
        <v>51</v>
      </c>
      <c r="G295" s="65" t="s">
        <v>118</v>
      </c>
      <c r="H295" s="65" t="s">
        <v>7</v>
      </c>
      <c r="I295" s="65">
        <v>2015</v>
      </c>
      <c r="J295" s="67">
        <v>15</v>
      </c>
      <c r="K295" s="68" t="s">
        <v>88</v>
      </c>
      <c r="L295" s="73"/>
      <c r="M295" s="69"/>
      <c r="N295" s="69"/>
      <c r="O295" s="69"/>
      <c r="P295" s="69"/>
      <c r="Q295" s="265"/>
      <c r="R295" s="265"/>
      <c r="S295" s="265"/>
      <c r="T295" s="76" t="s">
        <v>145</v>
      </c>
      <c r="U295" s="257">
        <v>0</v>
      </c>
      <c r="V295" s="257">
        <v>0</v>
      </c>
      <c r="W295" s="257">
        <v>0</v>
      </c>
      <c r="X295" s="257">
        <v>0</v>
      </c>
      <c r="Y295" s="289">
        <v>0</v>
      </c>
      <c r="Z295" s="259" t="s">
        <v>140</v>
      </c>
      <c r="AA295" s="259" t="s">
        <v>140</v>
      </c>
      <c r="AB295" s="259" t="s">
        <v>140</v>
      </c>
      <c r="AC295" s="259" t="s">
        <v>140</v>
      </c>
      <c r="AD295" s="259" t="s">
        <v>140</v>
      </c>
      <c r="AE295" s="287">
        <v>0</v>
      </c>
      <c r="AF295" s="73"/>
      <c r="AG295" s="74"/>
    </row>
    <row r="296" spans="1:33">
      <c r="A296" s="64" t="str">
        <f>Residential[[#This Row],[ID Country]]&amp;"500_"&amp;Residential[[#This Row],[ID Energy carrier]]</f>
        <v>NL500_16</v>
      </c>
      <c r="B296" s="64" t="str">
        <f>Residential[[#This Row],[ID Country]]&amp;"100_"&amp;Residential[[#This Row],[ID Energy carrier]]</f>
        <v>NL100_16</v>
      </c>
      <c r="C296" s="65">
        <v>1</v>
      </c>
      <c r="D296" s="65" t="s">
        <v>78</v>
      </c>
      <c r="E296" s="15" t="s">
        <v>52</v>
      </c>
      <c r="F296" s="15" t="s">
        <v>51</v>
      </c>
      <c r="G296" s="65" t="s">
        <v>118</v>
      </c>
      <c r="H296" s="65" t="s">
        <v>7</v>
      </c>
      <c r="I296" s="65">
        <v>2015</v>
      </c>
      <c r="J296" s="67">
        <v>16</v>
      </c>
      <c r="K296" s="70" t="s">
        <v>89</v>
      </c>
      <c r="L296" s="73"/>
      <c r="M296" s="71"/>
      <c r="N296" s="71"/>
      <c r="O296" s="71"/>
      <c r="P296" s="71"/>
      <c r="Q296" s="266"/>
      <c r="R296" s="266"/>
      <c r="S296" s="266"/>
      <c r="T296" s="76" t="s">
        <v>145</v>
      </c>
      <c r="U296" s="257">
        <v>0</v>
      </c>
      <c r="V296" s="257">
        <v>0</v>
      </c>
      <c r="W296" s="257">
        <v>0</v>
      </c>
      <c r="X296" s="257">
        <v>0</v>
      </c>
      <c r="Y296" s="289">
        <v>0</v>
      </c>
      <c r="Z296" s="257">
        <v>0.8116491208247687</v>
      </c>
      <c r="AA296" s="257">
        <v>0</v>
      </c>
      <c r="AB296" s="257">
        <v>0</v>
      </c>
      <c r="AC296" s="257">
        <v>0</v>
      </c>
      <c r="AD296" s="259" t="s">
        <v>140</v>
      </c>
      <c r="AE296" s="287">
        <v>0</v>
      </c>
      <c r="AF296" s="73"/>
      <c r="AG296" s="74"/>
    </row>
    <row r="297" spans="1:33">
      <c r="A297" s="64" t="str">
        <f>Residential[[#This Row],[ID Country]]&amp;"500_"&amp;Residential[[#This Row],[ID Energy carrier]]</f>
        <v>NL500_3</v>
      </c>
      <c r="B297" s="64" t="str">
        <f>Residential[[#This Row],[ID Country]]&amp;"100_"&amp;Residential[[#This Row],[ID Energy carrier]]</f>
        <v>NL100_3</v>
      </c>
      <c r="C297" s="65">
        <v>1</v>
      </c>
      <c r="D297" s="65" t="s">
        <v>78</v>
      </c>
      <c r="E297" s="15" t="s">
        <v>52</v>
      </c>
      <c r="F297" s="15" t="s">
        <v>51</v>
      </c>
      <c r="G297" s="65" t="s">
        <v>118</v>
      </c>
      <c r="H297" s="65" t="s">
        <v>7</v>
      </c>
      <c r="I297" s="65">
        <v>2015</v>
      </c>
      <c r="J297" s="67">
        <v>3</v>
      </c>
      <c r="K297" s="68" t="s">
        <v>3</v>
      </c>
      <c r="L297" s="73"/>
      <c r="M297" s="69"/>
      <c r="N297" s="69"/>
      <c r="O297" s="69"/>
      <c r="P297" s="69"/>
      <c r="Q297" s="265"/>
      <c r="R297" s="265"/>
      <c r="S297" s="265"/>
      <c r="T297" s="267">
        <v>9.825518745805109</v>
      </c>
      <c r="U297" s="257">
        <v>0.23811319639518011</v>
      </c>
      <c r="V297" s="257">
        <v>3.5247254989596521E-2</v>
      </c>
      <c r="W297" s="257">
        <v>0.17577788331350674</v>
      </c>
      <c r="X297" s="257">
        <v>2.7088058092076855E-2</v>
      </c>
      <c r="Y297" s="289">
        <v>0</v>
      </c>
      <c r="Z297" s="257">
        <v>0.82543838760683108</v>
      </c>
      <c r="AA297" s="257">
        <v>0.17418824990542209</v>
      </c>
      <c r="AB297" s="257">
        <v>2.909443732617939E-2</v>
      </c>
      <c r="AC297" s="257">
        <v>0.1450938125792427</v>
      </c>
      <c r="AD297" s="259" t="s">
        <v>140</v>
      </c>
      <c r="AE297" s="287">
        <v>0</v>
      </c>
      <c r="AF297" s="73"/>
      <c r="AG297" s="74"/>
    </row>
    <row r="298" spans="1:33">
      <c r="A298" s="64" t="str">
        <f>Residential[[#This Row],[ID Country]]&amp;"500_"&amp;Residential[[#This Row],[ID Energy carrier]]</f>
        <v>NL500_8</v>
      </c>
      <c r="B298" s="64" t="str">
        <f>Residential[[#This Row],[ID Country]]&amp;"100_"&amp;Residential[[#This Row],[ID Energy carrier]]</f>
        <v>NL100_8</v>
      </c>
      <c r="C298" s="65">
        <v>1</v>
      </c>
      <c r="D298" s="65" t="s">
        <v>78</v>
      </c>
      <c r="E298" s="15" t="s">
        <v>52</v>
      </c>
      <c r="F298" s="15" t="s">
        <v>51</v>
      </c>
      <c r="G298" s="65" t="s">
        <v>118</v>
      </c>
      <c r="H298" s="65" t="s">
        <v>7</v>
      </c>
      <c r="I298" s="65">
        <v>2015</v>
      </c>
      <c r="J298" s="67">
        <v>8</v>
      </c>
      <c r="K298" s="68" t="s">
        <v>105</v>
      </c>
      <c r="L298" s="73"/>
      <c r="M298" s="69"/>
      <c r="N298" s="69"/>
      <c r="O298" s="69"/>
      <c r="P298" s="69"/>
      <c r="Q298" s="265"/>
      <c r="R298" s="265"/>
      <c r="S298" s="265"/>
      <c r="T298" s="76" t="s">
        <v>145</v>
      </c>
      <c r="U298" s="257">
        <v>0</v>
      </c>
      <c r="V298" s="257">
        <v>0</v>
      </c>
      <c r="W298" s="257">
        <v>0</v>
      </c>
      <c r="X298" s="257">
        <v>0</v>
      </c>
      <c r="Y298" s="289">
        <v>0</v>
      </c>
      <c r="Z298" s="259" t="s">
        <v>140</v>
      </c>
      <c r="AA298" s="259" t="s">
        <v>140</v>
      </c>
      <c r="AB298" s="259" t="s">
        <v>140</v>
      </c>
      <c r="AC298" s="259" t="s">
        <v>140</v>
      </c>
      <c r="AD298" s="259" t="s">
        <v>140</v>
      </c>
      <c r="AE298" s="287">
        <v>0</v>
      </c>
      <c r="AF298" s="73"/>
      <c r="AG298" s="74"/>
    </row>
    <row r="299" spans="1:33">
      <c r="A299" s="64" t="str">
        <f>Residential[[#This Row],[ID Country]]&amp;"500_"&amp;Residential[[#This Row],[ID Energy carrier]]</f>
        <v>NL500_9</v>
      </c>
      <c r="B299" s="64" t="str">
        <f>Residential[[#This Row],[ID Country]]&amp;"100_"&amp;Residential[[#This Row],[ID Energy carrier]]</f>
        <v>NL100_9</v>
      </c>
      <c r="C299" s="65">
        <v>1</v>
      </c>
      <c r="D299" s="65" t="s">
        <v>78</v>
      </c>
      <c r="E299" s="15" t="s">
        <v>52</v>
      </c>
      <c r="F299" s="15" t="s">
        <v>51</v>
      </c>
      <c r="G299" s="65" t="s">
        <v>118</v>
      </c>
      <c r="H299" s="65" t="s">
        <v>7</v>
      </c>
      <c r="I299" s="65">
        <v>2015</v>
      </c>
      <c r="J299" s="67">
        <v>9</v>
      </c>
      <c r="K299" s="68" t="s">
        <v>106</v>
      </c>
      <c r="L299" s="73"/>
      <c r="M299" s="69"/>
      <c r="N299" s="69"/>
      <c r="O299" s="69"/>
      <c r="P299" s="69"/>
      <c r="Q299" s="265"/>
      <c r="R299" s="265"/>
      <c r="S299" s="265"/>
      <c r="T299" s="76" t="s">
        <v>145</v>
      </c>
      <c r="U299" s="257">
        <v>0</v>
      </c>
      <c r="V299" s="257">
        <v>0</v>
      </c>
      <c r="W299" s="257">
        <v>0</v>
      </c>
      <c r="X299" s="257">
        <v>0</v>
      </c>
      <c r="Y299" s="289">
        <v>0</v>
      </c>
      <c r="Z299" s="259" t="s">
        <v>140</v>
      </c>
      <c r="AA299" s="259" t="s">
        <v>140</v>
      </c>
      <c r="AB299" s="259" t="s">
        <v>140</v>
      </c>
      <c r="AC299" s="259" t="s">
        <v>140</v>
      </c>
      <c r="AD299" s="259" t="s">
        <v>140</v>
      </c>
      <c r="AE299" s="287">
        <v>0</v>
      </c>
      <c r="AF299" s="73"/>
      <c r="AG299" s="74"/>
    </row>
    <row r="300" spans="1:33">
      <c r="A300" s="64" t="str">
        <f>Residential[[#This Row],[ID Country]]&amp;"500_"&amp;Residential[[#This Row],[ID Energy carrier]]</f>
        <v>NL500_11</v>
      </c>
      <c r="B300" s="64" t="str">
        <f>Residential[[#This Row],[ID Country]]&amp;"100_"&amp;Residential[[#This Row],[ID Energy carrier]]</f>
        <v>NL100_11</v>
      </c>
      <c r="C300" s="65">
        <v>1</v>
      </c>
      <c r="D300" s="65" t="s">
        <v>78</v>
      </c>
      <c r="E300" s="15" t="s">
        <v>52</v>
      </c>
      <c r="F300" s="15" t="s">
        <v>51</v>
      </c>
      <c r="G300" s="65" t="s">
        <v>118</v>
      </c>
      <c r="H300" s="65" t="s">
        <v>7</v>
      </c>
      <c r="I300" s="65">
        <v>2015</v>
      </c>
      <c r="J300" s="67">
        <v>11</v>
      </c>
      <c r="K300" s="68" t="s">
        <v>109</v>
      </c>
      <c r="L300" s="73"/>
      <c r="M300" s="69"/>
      <c r="N300" s="69"/>
      <c r="O300" s="69"/>
      <c r="P300" s="69"/>
      <c r="Q300" s="265"/>
      <c r="R300" s="265"/>
      <c r="S300" s="265"/>
      <c r="T300" s="267">
        <v>52.648215119734246</v>
      </c>
      <c r="U300" s="257">
        <v>0.53838687795058904</v>
      </c>
      <c r="V300" s="257">
        <v>9.8256375092429502E-2</v>
      </c>
      <c r="W300" s="257">
        <v>0.44013050285815958</v>
      </c>
      <c r="X300" s="257">
        <v>0</v>
      </c>
      <c r="Y300" s="289">
        <v>0</v>
      </c>
      <c r="Z300" s="257">
        <v>2.6520000000000001</v>
      </c>
      <c r="AA300" s="257">
        <v>1.4278020003249625</v>
      </c>
      <c r="AB300" s="257">
        <v>0.2605759067451231</v>
      </c>
      <c r="AC300" s="257">
        <v>1.1672260935798393</v>
      </c>
      <c r="AD300" s="259" t="s">
        <v>140</v>
      </c>
      <c r="AE300" s="287">
        <v>0</v>
      </c>
      <c r="AF300" s="73"/>
      <c r="AG300" s="74"/>
    </row>
    <row r="301" spans="1:33">
      <c r="A301" s="64" t="str">
        <f>Residential[[#This Row],[ID Country]]&amp;"500_"&amp;Residential[[#This Row],[ID Energy carrier]]</f>
        <v>NL500_14</v>
      </c>
      <c r="B301" s="64" t="str">
        <f>Residential[[#This Row],[ID Country]]&amp;"100_"&amp;Residential[[#This Row],[ID Energy carrier]]</f>
        <v>NL100_14</v>
      </c>
      <c r="C301" s="65">
        <v>1</v>
      </c>
      <c r="D301" s="65" t="s">
        <v>78</v>
      </c>
      <c r="E301" s="15" t="s">
        <v>52</v>
      </c>
      <c r="F301" s="15" t="s">
        <v>51</v>
      </c>
      <c r="G301" s="65" t="s">
        <v>118</v>
      </c>
      <c r="H301" s="65" t="s">
        <v>7</v>
      </c>
      <c r="I301" s="65">
        <v>2015</v>
      </c>
      <c r="J301" s="67">
        <v>14</v>
      </c>
      <c r="K301" s="68" t="s">
        <v>144</v>
      </c>
      <c r="L301" s="73"/>
      <c r="M301" s="69"/>
      <c r="N301" s="69"/>
      <c r="O301" s="69"/>
      <c r="P301" s="69"/>
      <c r="Q301" s="265"/>
      <c r="R301" s="265"/>
      <c r="S301" s="265"/>
      <c r="T301" s="76" t="s">
        <v>145</v>
      </c>
      <c r="U301" s="257">
        <v>0</v>
      </c>
      <c r="V301" s="257">
        <v>0</v>
      </c>
      <c r="W301" s="257">
        <v>0</v>
      </c>
      <c r="X301" s="257">
        <v>0</v>
      </c>
      <c r="Y301" s="289">
        <v>0</v>
      </c>
      <c r="Z301" s="257">
        <v>3.468</v>
      </c>
      <c r="AA301" s="257">
        <v>0</v>
      </c>
      <c r="AB301" s="257">
        <v>0</v>
      </c>
      <c r="AC301" s="257">
        <v>0</v>
      </c>
      <c r="AD301" s="259" t="s">
        <v>140</v>
      </c>
      <c r="AE301" s="287">
        <v>0</v>
      </c>
      <c r="AF301" s="73"/>
      <c r="AG301" s="74"/>
    </row>
    <row r="302" spans="1:33">
      <c r="A302" s="64" t="str">
        <f>Residential[[#This Row],[ID Country]]&amp;"500_"&amp;Residential[[#This Row],[ID Energy carrier]]</f>
        <v>NL500_12</v>
      </c>
      <c r="B302" s="64" t="str">
        <f>Residential[[#This Row],[ID Country]]&amp;"100_"&amp;Residential[[#This Row],[ID Energy carrier]]</f>
        <v>NL100_12</v>
      </c>
      <c r="C302" s="65">
        <v>1</v>
      </c>
      <c r="D302" s="65" t="s">
        <v>78</v>
      </c>
      <c r="E302" s="15" t="s">
        <v>52</v>
      </c>
      <c r="F302" s="15" t="s">
        <v>51</v>
      </c>
      <c r="G302" s="65" t="s">
        <v>118</v>
      </c>
      <c r="H302" s="65" t="s">
        <v>7</v>
      </c>
      <c r="I302" s="65">
        <v>2015</v>
      </c>
      <c r="J302" s="67">
        <v>12</v>
      </c>
      <c r="K302" s="68" t="s">
        <v>147</v>
      </c>
      <c r="L302" s="73"/>
      <c r="M302" s="69"/>
      <c r="N302" s="69"/>
      <c r="O302" s="69"/>
      <c r="P302" s="69"/>
      <c r="Q302" s="265"/>
      <c r="R302" s="265"/>
      <c r="S302" s="265"/>
      <c r="T302" s="76" t="s">
        <v>145</v>
      </c>
      <c r="U302" s="257">
        <v>0.53838687795058904</v>
      </c>
      <c r="V302" s="257">
        <v>9.8256375092429502E-2</v>
      </c>
      <c r="W302" s="257">
        <v>0.44013050285815958</v>
      </c>
      <c r="X302" s="257">
        <v>0</v>
      </c>
      <c r="Y302" s="289">
        <v>0</v>
      </c>
      <c r="Z302" s="257">
        <v>2.6520000000000001</v>
      </c>
      <c r="AA302" s="257">
        <v>1.4278020003249625</v>
      </c>
      <c r="AB302" s="257">
        <v>0.2605759067451231</v>
      </c>
      <c r="AC302" s="257">
        <v>1.1672260935798393</v>
      </c>
      <c r="AD302" s="259" t="s">
        <v>140</v>
      </c>
      <c r="AE302" s="287">
        <v>0</v>
      </c>
      <c r="AF302" s="73"/>
      <c r="AG302" s="74"/>
    </row>
    <row r="303" spans="1:33">
      <c r="A303" s="64" t="str">
        <f>Residential[[#This Row],[ID Country]]&amp;"500_"&amp;Residential[[#This Row],[ID Energy carrier]]</f>
        <v>NL500_2</v>
      </c>
      <c r="B303" s="64" t="str">
        <f>Residential[[#This Row],[ID Country]]&amp;"100_"&amp;Residential[[#This Row],[ID Energy carrier]]</f>
        <v>NL100_2</v>
      </c>
      <c r="C303" s="65">
        <v>1</v>
      </c>
      <c r="D303" s="65" t="s">
        <v>78</v>
      </c>
      <c r="E303" s="15" t="s">
        <v>52</v>
      </c>
      <c r="F303" s="15" t="s">
        <v>51</v>
      </c>
      <c r="G303" s="65" t="s">
        <v>118</v>
      </c>
      <c r="H303" s="65" t="s">
        <v>7</v>
      </c>
      <c r="I303" s="65">
        <v>2015</v>
      </c>
      <c r="J303" s="67">
        <v>2</v>
      </c>
      <c r="K303" s="68" t="s">
        <v>2</v>
      </c>
      <c r="L303" s="73"/>
      <c r="M303" s="73"/>
      <c r="N303" s="73"/>
      <c r="O303" s="73"/>
      <c r="P303" s="73"/>
      <c r="Q303" s="73"/>
      <c r="R303" s="73"/>
      <c r="S303" s="73"/>
      <c r="T303" s="267">
        <v>5743.0648121731138</v>
      </c>
      <c r="U303" s="257">
        <v>84.212202093762173</v>
      </c>
      <c r="V303" s="257">
        <v>10.155467927389211</v>
      </c>
      <c r="W303" s="257">
        <v>72.355594934443033</v>
      </c>
      <c r="X303" s="257">
        <v>1.7011392319299268</v>
      </c>
      <c r="Y303" s="289">
        <v>0</v>
      </c>
      <c r="Z303" s="257">
        <v>0.81170458455718109</v>
      </c>
      <c r="AA303" s="257">
        <v>66.974608001634991</v>
      </c>
      <c r="AB303" s="257">
        <v>8.2432398749852354</v>
      </c>
      <c r="AC303" s="257">
        <v>58.731368126649755</v>
      </c>
      <c r="AD303" s="259" t="s">
        <v>140</v>
      </c>
      <c r="AE303" s="287">
        <v>0</v>
      </c>
      <c r="AF303" s="73"/>
      <c r="AG303" s="74"/>
    </row>
    <row r="304" spans="1:33">
      <c r="A304" s="64" t="str">
        <f>Residential[[#This Row],[ID Country]]&amp;"500_"&amp;Residential[[#This Row],[ID Energy carrier]]</f>
        <v>NL500_6</v>
      </c>
      <c r="B304" s="64" t="str">
        <f>Residential[[#This Row],[ID Country]]&amp;"100_"&amp;Residential[[#This Row],[ID Energy carrier]]</f>
        <v>NL100_6</v>
      </c>
      <c r="C304" s="65">
        <v>1</v>
      </c>
      <c r="D304" s="65" t="s">
        <v>78</v>
      </c>
      <c r="E304" s="15" t="s">
        <v>52</v>
      </c>
      <c r="F304" s="15" t="s">
        <v>51</v>
      </c>
      <c r="G304" s="65" t="s">
        <v>118</v>
      </c>
      <c r="H304" s="65" t="s">
        <v>7</v>
      </c>
      <c r="I304" s="65">
        <v>2015</v>
      </c>
      <c r="J304" s="67">
        <v>6</v>
      </c>
      <c r="K304" s="68" t="s">
        <v>6</v>
      </c>
      <c r="L304" s="73"/>
      <c r="M304" s="69"/>
      <c r="N304" s="69"/>
      <c r="O304" s="69"/>
      <c r="P304" s="69"/>
      <c r="Q304" s="265"/>
      <c r="R304" s="265"/>
      <c r="S304" s="265"/>
      <c r="T304" s="267">
        <v>218.80101456637829</v>
      </c>
      <c r="U304" s="257">
        <v>5.2268878047453669</v>
      </c>
      <c r="V304" s="257">
        <v>1.1935821262024553</v>
      </c>
      <c r="W304" s="257">
        <v>2.9773119847956742</v>
      </c>
      <c r="X304" s="257">
        <v>1.0559936937472372</v>
      </c>
      <c r="Y304" s="289">
        <v>6.7766696493605852E-3</v>
      </c>
      <c r="Z304" s="257">
        <v>0.91</v>
      </c>
      <c r="AA304" s="257">
        <v>3.7955136410082977</v>
      </c>
      <c r="AB304" s="257">
        <v>1.0861597348442342</v>
      </c>
      <c r="AC304" s="257">
        <v>2.7093539061640635</v>
      </c>
      <c r="AD304" s="259" t="s">
        <v>140</v>
      </c>
      <c r="AE304" s="287">
        <v>1.5198309383202846E-2</v>
      </c>
      <c r="AF304" s="73"/>
      <c r="AG304" s="74"/>
    </row>
    <row r="305" spans="1:33">
      <c r="A305" s="64" t="str">
        <f>Residential[[#This Row],[ID Country]]&amp;"500_"&amp;Residential[[#This Row],[ID Energy carrier]]</f>
        <v>NL500_7</v>
      </c>
      <c r="B305" s="64" t="str">
        <f>Residential[[#This Row],[ID Country]]&amp;"100_"&amp;Residential[[#This Row],[ID Energy carrier]]</f>
        <v>NL100_7</v>
      </c>
      <c r="C305" s="65">
        <v>1</v>
      </c>
      <c r="D305" s="65" t="s">
        <v>78</v>
      </c>
      <c r="E305" s="15" t="s">
        <v>52</v>
      </c>
      <c r="F305" s="15" t="s">
        <v>51</v>
      </c>
      <c r="G305" s="65" t="s">
        <v>118</v>
      </c>
      <c r="H305" s="65" t="s">
        <v>7</v>
      </c>
      <c r="I305" s="65">
        <v>2015</v>
      </c>
      <c r="J305" s="67">
        <v>7</v>
      </c>
      <c r="K305" s="68" t="s">
        <v>12</v>
      </c>
      <c r="L305" s="73"/>
      <c r="M305" s="69"/>
      <c r="N305" s="69"/>
      <c r="O305" s="69"/>
      <c r="P305" s="69"/>
      <c r="Q305" s="265"/>
      <c r="R305" s="265"/>
      <c r="S305" s="265"/>
      <c r="T305" s="267">
        <v>1315.8008642678906</v>
      </c>
      <c r="U305" s="257">
        <v>4.0477879315515075</v>
      </c>
      <c r="V305" s="257">
        <v>0.59444287456572864</v>
      </c>
      <c r="W305" s="257">
        <v>3.4533450569857784</v>
      </c>
      <c r="X305" s="257">
        <v>0</v>
      </c>
      <c r="Y305" s="289">
        <v>0</v>
      </c>
      <c r="Z305" s="257">
        <v>0.89613588442177461</v>
      </c>
      <c r="AA305" s="257">
        <v>3.6273680179926959</v>
      </c>
      <c r="AB305" s="257">
        <v>0.53270159113718119</v>
      </c>
      <c r="AC305" s="257">
        <v>3.0946664268555146</v>
      </c>
      <c r="AD305" s="259" t="s">
        <v>140</v>
      </c>
      <c r="AE305" s="287">
        <v>0</v>
      </c>
      <c r="AF305" s="73"/>
      <c r="AG305" s="74"/>
    </row>
    <row r="306" spans="1:33">
      <c r="A306" s="64" t="str">
        <f>Residential[[#This Row],[ID Country]]&amp;"500_"&amp;Residential[[#This Row],[ID Energy carrier]]</f>
        <v>NL500_5</v>
      </c>
      <c r="B306" s="64" t="str">
        <f>Residential[[#This Row],[ID Country]]&amp;"100_"&amp;Residential[[#This Row],[ID Energy carrier]]</f>
        <v>NL100_5</v>
      </c>
      <c r="C306" s="65">
        <v>1</v>
      </c>
      <c r="D306" s="65" t="s">
        <v>78</v>
      </c>
      <c r="E306" s="15" t="s">
        <v>52</v>
      </c>
      <c r="F306" s="15" t="s">
        <v>51</v>
      </c>
      <c r="G306" s="65" t="s">
        <v>118</v>
      </c>
      <c r="H306" s="65" t="s">
        <v>7</v>
      </c>
      <c r="I306" s="65">
        <v>2015</v>
      </c>
      <c r="J306" s="67">
        <v>5</v>
      </c>
      <c r="K306" s="68" t="s">
        <v>5</v>
      </c>
      <c r="L306" s="73"/>
      <c r="M306" s="69"/>
      <c r="N306" s="69"/>
      <c r="O306" s="69"/>
      <c r="P306" s="69"/>
      <c r="Q306" s="265"/>
      <c r="R306" s="265"/>
      <c r="S306" s="265"/>
      <c r="T306" s="267">
        <v>0.35847827355726986</v>
      </c>
      <c r="U306" s="257">
        <v>6.5375202215348606E-3</v>
      </c>
      <c r="V306" s="257">
        <v>2.1468021033486762E-5</v>
      </c>
      <c r="W306" s="257">
        <v>6.5160522005013738E-3</v>
      </c>
      <c r="X306" s="257">
        <v>0</v>
      </c>
      <c r="Y306" s="289">
        <v>0</v>
      </c>
      <c r="Z306" s="257">
        <v>0.54591353555214694</v>
      </c>
      <c r="AA306" s="257">
        <v>3.5689207778817505E-3</v>
      </c>
      <c r="AB306" s="257">
        <v>1.1719683263698615E-5</v>
      </c>
      <c r="AC306" s="257">
        <v>3.557201094618052E-3</v>
      </c>
      <c r="AD306" s="259" t="s">
        <v>140</v>
      </c>
      <c r="AE306" s="287">
        <v>0</v>
      </c>
      <c r="AF306" s="73"/>
      <c r="AG306" s="74"/>
    </row>
    <row r="307" spans="1:33">
      <c r="A307" s="64" t="str">
        <f>Residential[[#This Row],[ID Country]]&amp;"500_"&amp;Residential[[#This Row],[ID Energy carrier]]</f>
        <v>NL500_4</v>
      </c>
      <c r="B307" s="64" t="str">
        <f>Residential[[#This Row],[ID Country]]&amp;"100_"&amp;Residential[[#This Row],[ID Energy carrier]]</f>
        <v>NL100_4</v>
      </c>
      <c r="C307" s="65">
        <v>1</v>
      </c>
      <c r="D307" s="65" t="s">
        <v>78</v>
      </c>
      <c r="E307" s="15" t="s">
        <v>52</v>
      </c>
      <c r="F307" s="15" t="s">
        <v>51</v>
      </c>
      <c r="G307" s="65" t="s">
        <v>118</v>
      </c>
      <c r="H307" s="65" t="s">
        <v>7</v>
      </c>
      <c r="I307" s="65">
        <v>2015</v>
      </c>
      <c r="J307" s="67">
        <v>4</v>
      </c>
      <c r="K307" s="68" t="s">
        <v>4</v>
      </c>
      <c r="L307" s="73"/>
      <c r="M307" s="69"/>
      <c r="N307" s="69"/>
      <c r="O307" s="69"/>
      <c r="P307" s="69"/>
      <c r="Q307" s="265"/>
      <c r="R307" s="265"/>
      <c r="S307" s="265"/>
      <c r="T307" s="267">
        <v>281.20109685352054</v>
      </c>
      <c r="U307" s="257">
        <v>5.620898889359804</v>
      </c>
      <c r="V307" s="257">
        <v>0.27003785480718495</v>
      </c>
      <c r="W307" s="257">
        <v>5.3508610345526186</v>
      </c>
      <c r="X307" s="257">
        <v>0</v>
      </c>
      <c r="Y307" s="289">
        <v>0</v>
      </c>
      <c r="Z307" s="257">
        <v>0.64396397465903976</v>
      </c>
      <c r="AA307" s="257">
        <v>3.6196563899487209</v>
      </c>
      <c r="AB307" s="257">
        <v>0.17389465029003554</v>
      </c>
      <c r="AC307" s="257">
        <v>3.4457617396586855</v>
      </c>
      <c r="AD307" s="259" t="s">
        <v>140</v>
      </c>
      <c r="AE307" s="287">
        <v>0</v>
      </c>
      <c r="AF307" s="73"/>
      <c r="AG307" s="74"/>
    </row>
    <row r="308" spans="1:33">
      <c r="A308" s="64" t="str">
        <f>Residential[[#This Row],[ID Country]]&amp;"500_"&amp;Residential[[#This Row],[ID Energy carrier]]</f>
        <v>PL500_1</v>
      </c>
      <c r="B308" s="64" t="str">
        <f>Residential[[#This Row],[ID Country]]&amp;"100_"&amp;Residential[[#This Row],[ID Energy carrier]]</f>
        <v>PL100_1</v>
      </c>
      <c r="C308" s="65">
        <v>1</v>
      </c>
      <c r="D308" s="65" t="s">
        <v>78</v>
      </c>
      <c r="E308" s="15" t="s">
        <v>54</v>
      </c>
      <c r="F308" s="15" t="s">
        <v>53</v>
      </c>
      <c r="G308" s="65" t="s">
        <v>118</v>
      </c>
      <c r="H308" s="65" t="s">
        <v>7</v>
      </c>
      <c r="I308" s="65">
        <v>2015</v>
      </c>
      <c r="J308" s="67">
        <v>1</v>
      </c>
      <c r="K308" s="68" t="s">
        <v>8</v>
      </c>
      <c r="L308" s="73">
        <v>14113.4</v>
      </c>
      <c r="M308" s="69">
        <v>6030.1664088730759</v>
      </c>
      <c r="N308" s="69">
        <v>8083.2335911269229</v>
      </c>
      <c r="O308" s="73">
        <v>86.524847237201186</v>
      </c>
      <c r="P308" s="73">
        <v>66.141016159538879</v>
      </c>
      <c r="Q308" s="69">
        <v>1056392.5109146982</v>
      </c>
      <c r="R308" s="69">
        <v>521759.22734264494</v>
      </c>
      <c r="S308" s="69">
        <v>534633.2835720533</v>
      </c>
      <c r="T308" s="75">
        <v>14113.400000000001</v>
      </c>
      <c r="U308" s="257">
        <v>204.6366962595435</v>
      </c>
      <c r="V308" s="257">
        <v>20.579263159337426</v>
      </c>
      <c r="W308" s="257">
        <v>163.96209243256891</v>
      </c>
      <c r="X308" s="257">
        <v>20.095340667637164</v>
      </c>
      <c r="Y308" s="289">
        <v>2.6908687767689725E-2</v>
      </c>
      <c r="Z308" s="258" t="s">
        <v>145</v>
      </c>
      <c r="AA308" s="257">
        <v>138.55299143091048</v>
      </c>
      <c r="AB308" s="257">
        <v>17.096670275484875</v>
      </c>
      <c r="AC308" s="257">
        <v>121.4563211554256</v>
      </c>
      <c r="AD308" s="259" t="s">
        <v>140</v>
      </c>
      <c r="AE308" s="287">
        <v>7.3382048726563995E-2</v>
      </c>
      <c r="AF308" s="73">
        <v>13075.612934651206</v>
      </c>
      <c r="AG308" s="74">
        <v>174.69013996712033</v>
      </c>
    </row>
    <row r="309" spans="1:33">
      <c r="A309" s="64" t="str">
        <f>Residential[[#This Row],[ID Country]]&amp;"500_"&amp;Residential[[#This Row],[ID Energy carrier]]</f>
        <v>PL500_10</v>
      </c>
      <c r="B309" s="64" t="str">
        <f>Residential[[#This Row],[ID Country]]&amp;"100_"&amp;Residential[[#This Row],[ID Energy carrier]]</f>
        <v>PL100_10</v>
      </c>
      <c r="C309" s="65">
        <v>1</v>
      </c>
      <c r="D309" s="65" t="s">
        <v>78</v>
      </c>
      <c r="E309" s="15" t="s">
        <v>54</v>
      </c>
      <c r="F309" s="15" t="s">
        <v>53</v>
      </c>
      <c r="G309" s="65" t="s">
        <v>118</v>
      </c>
      <c r="H309" s="65" t="s">
        <v>7</v>
      </c>
      <c r="I309" s="65">
        <v>2015</v>
      </c>
      <c r="J309" s="67">
        <v>10</v>
      </c>
      <c r="K309" s="68" t="s">
        <v>84</v>
      </c>
      <c r="L309" s="73"/>
      <c r="M309" s="69"/>
      <c r="N309" s="69"/>
      <c r="O309" s="69"/>
      <c r="P309" s="69"/>
      <c r="Q309" s="265"/>
      <c r="R309" s="265"/>
      <c r="S309" s="265"/>
      <c r="T309" s="72" t="s">
        <v>661</v>
      </c>
      <c r="U309" s="257">
        <v>9.5951771885683851E-2</v>
      </c>
      <c r="V309" s="257">
        <v>8.2680332123443057E-2</v>
      </c>
      <c r="W309" s="257">
        <v>1.3271439762240791E-2</v>
      </c>
      <c r="X309" s="257">
        <v>0</v>
      </c>
      <c r="Y309" s="289">
        <v>0</v>
      </c>
      <c r="Z309" s="257">
        <v>0.98939999999999995</v>
      </c>
      <c r="AA309" s="257">
        <v>9.4934683103695586E-2</v>
      </c>
      <c r="AB309" s="257">
        <v>8.1803920602934552E-2</v>
      </c>
      <c r="AC309" s="257">
        <v>1.3130762500761037E-2</v>
      </c>
      <c r="AD309" s="259" t="s">
        <v>140</v>
      </c>
      <c r="AE309" s="287">
        <v>0</v>
      </c>
      <c r="AF309" s="73"/>
      <c r="AG309" s="74"/>
    </row>
    <row r="310" spans="1:33">
      <c r="A310" s="64" t="str">
        <f>Residential[[#This Row],[ID Country]]&amp;"500_"&amp;Residential[[#This Row],[ID Energy carrier]]</f>
        <v>PL500_15</v>
      </c>
      <c r="B310" s="64" t="str">
        <f>Residential[[#This Row],[ID Country]]&amp;"100_"&amp;Residential[[#This Row],[ID Energy carrier]]</f>
        <v>PL100_15</v>
      </c>
      <c r="C310" s="65">
        <v>1</v>
      </c>
      <c r="D310" s="65" t="s">
        <v>78</v>
      </c>
      <c r="E310" s="15" t="s">
        <v>54</v>
      </c>
      <c r="F310" s="15" t="s">
        <v>53</v>
      </c>
      <c r="G310" s="65" t="s">
        <v>118</v>
      </c>
      <c r="H310" s="65" t="s">
        <v>7</v>
      </c>
      <c r="I310" s="65">
        <v>2015</v>
      </c>
      <c r="J310" s="67">
        <v>15</v>
      </c>
      <c r="K310" s="68" t="s">
        <v>88</v>
      </c>
      <c r="L310" s="73"/>
      <c r="M310" s="69"/>
      <c r="N310" s="69"/>
      <c r="O310" s="69"/>
      <c r="P310" s="69"/>
      <c r="Q310" s="265"/>
      <c r="R310" s="265"/>
      <c r="S310" s="265"/>
      <c r="T310" s="76" t="s">
        <v>145</v>
      </c>
      <c r="U310" s="257">
        <v>0</v>
      </c>
      <c r="V310" s="257">
        <v>0</v>
      </c>
      <c r="W310" s="257">
        <v>0</v>
      </c>
      <c r="X310" s="257">
        <v>0</v>
      </c>
      <c r="Y310" s="289">
        <v>0</v>
      </c>
      <c r="Z310" s="259" t="s">
        <v>140</v>
      </c>
      <c r="AA310" s="259" t="s">
        <v>140</v>
      </c>
      <c r="AB310" s="259" t="s">
        <v>140</v>
      </c>
      <c r="AC310" s="259" t="s">
        <v>140</v>
      </c>
      <c r="AD310" s="259" t="s">
        <v>140</v>
      </c>
      <c r="AE310" s="287">
        <v>0</v>
      </c>
      <c r="AF310" s="73"/>
      <c r="AG310" s="74"/>
    </row>
    <row r="311" spans="1:33">
      <c r="A311" s="64" t="str">
        <f>Residential[[#This Row],[ID Country]]&amp;"500_"&amp;Residential[[#This Row],[ID Energy carrier]]</f>
        <v>PL500_16</v>
      </c>
      <c r="B311" s="64" t="str">
        <f>Residential[[#This Row],[ID Country]]&amp;"100_"&amp;Residential[[#This Row],[ID Energy carrier]]</f>
        <v>PL100_16</v>
      </c>
      <c r="C311" s="65">
        <v>1</v>
      </c>
      <c r="D311" s="65" t="s">
        <v>78</v>
      </c>
      <c r="E311" s="15" t="s">
        <v>54</v>
      </c>
      <c r="F311" s="15" t="s">
        <v>53</v>
      </c>
      <c r="G311" s="65" t="s">
        <v>118</v>
      </c>
      <c r="H311" s="65" t="s">
        <v>7</v>
      </c>
      <c r="I311" s="65">
        <v>2015</v>
      </c>
      <c r="J311" s="67">
        <v>16</v>
      </c>
      <c r="K311" s="70" t="s">
        <v>89</v>
      </c>
      <c r="L311" s="73"/>
      <c r="M311" s="71"/>
      <c r="N311" s="71"/>
      <c r="O311" s="71"/>
      <c r="P311" s="71"/>
      <c r="Q311" s="266"/>
      <c r="R311" s="266"/>
      <c r="S311" s="266"/>
      <c r="T311" s="267">
        <v>239.91117831101948</v>
      </c>
      <c r="U311" s="257">
        <v>0</v>
      </c>
      <c r="V311" s="257">
        <v>0</v>
      </c>
      <c r="W311" s="257">
        <v>0</v>
      </c>
      <c r="X311" s="257">
        <v>0</v>
      </c>
      <c r="Y311" s="289">
        <v>0</v>
      </c>
      <c r="Z311" s="257">
        <v>0.68636205614401602</v>
      </c>
      <c r="AA311" s="257">
        <v>0</v>
      </c>
      <c r="AB311" s="257">
        <v>0</v>
      </c>
      <c r="AC311" s="257">
        <v>0</v>
      </c>
      <c r="AD311" s="259" t="s">
        <v>140</v>
      </c>
      <c r="AE311" s="287">
        <v>0</v>
      </c>
      <c r="AF311" s="73"/>
      <c r="AG311" s="74"/>
    </row>
    <row r="312" spans="1:33">
      <c r="A312" s="64" t="str">
        <f>Residential[[#This Row],[ID Country]]&amp;"500_"&amp;Residential[[#This Row],[ID Energy carrier]]</f>
        <v>PL500_3</v>
      </c>
      <c r="B312" s="64" t="str">
        <f>Residential[[#This Row],[ID Country]]&amp;"100_"&amp;Residential[[#This Row],[ID Energy carrier]]</f>
        <v>PL100_3</v>
      </c>
      <c r="C312" s="65">
        <v>1</v>
      </c>
      <c r="D312" s="65" t="s">
        <v>78</v>
      </c>
      <c r="E312" s="15" t="s">
        <v>54</v>
      </c>
      <c r="F312" s="15" t="s">
        <v>53</v>
      </c>
      <c r="G312" s="65" t="s">
        <v>118</v>
      </c>
      <c r="H312" s="65" t="s">
        <v>7</v>
      </c>
      <c r="I312" s="65">
        <v>2015</v>
      </c>
      <c r="J312" s="67">
        <v>3</v>
      </c>
      <c r="K312" s="68" t="s">
        <v>3</v>
      </c>
      <c r="L312" s="73"/>
      <c r="M312" s="69"/>
      <c r="N312" s="69"/>
      <c r="O312" s="69"/>
      <c r="P312" s="69"/>
      <c r="Q312" s="265"/>
      <c r="R312" s="265"/>
      <c r="S312" s="265"/>
      <c r="T312" s="267">
        <v>75.910009551140249</v>
      </c>
      <c r="U312" s="257">
        <v>1.6894218452718319</v>
      </c>
      <c r="V312" s="257">
        <v>0.10615988102234633</v>
      </c>
      <c r="W312" s="257">
        <v>1.5832619642494856</v>
      </c>
      <c r="X312" s="257">
        <v>0</v>
      </c>
      <c r="Y312" s="289">
        <v>0</v>
      </c>
      <c r="Z312" s="257">
        <v>0.75486935261873389</v>
      </c>
      <c r="AA312" s="257">
        <v>1.2752927746402947</v>
      </c>
      <c r="AB312" s="257">
        <v>8.0136840661420392E-2</v>
      </c>
      <c r="AC312" s="257">
        <v>1.1951559339788742</v>
      </c>
      <c r="AD312" s="259" t="s">
        <v>140</v>
      </c>
      <c r="AE312" s="287">
        <v>0</v>
      </c>
      <c r="AF312" s="73"/>
      <c r="AG312" s="74"/>
    </row>
    <row r="313" spans="1:33">
      <c r="A313" s="64" t="str">
        <f>Residential[[#This Row],[ID Country]]&amp;"500_"&amp;Residential[[#This Row],[ID Energy carrier]]</f>
        <v>PL500_8</v>
      </c>
      <c r="B313" s="64" t="str">
        <f>Residential[[#This Row],[ID Country]]&amp;"100_"&amp;Residential[[#This Row],[ID Energy carrier]]</f>
        <v>PL100_8</v>
      </c>
      <c r="C313" s="65">
        <v>1</v>
      </c>
      <c r="D313" s="65" t="s">
        <v>78</v>
      </c>
      <c r="E313" s="15" t="s">
        <v>54</v>
      </c>
      <c r="F313" s="15" t="s">
        <v>53</v>
      </c>
      <c r="G313" s="65" t="s">
        <v>118</v>
      </c>
      <c r="H313" s="65" t="s">
        <v>7</v>
      </c>
      <c r="I313" s="65">
        <v>2015</v>
      </c>
      <c r="J313" s="67">
        <v>8</v>
      </c>
      <c r="K313" s="68" t="s">
        <v>105</v>
      </c>
      <c r="L313" s="73"/>
      <c r="M313" s="69"/>
      <c r="N313" s="69"/>
      <c r="O313" s="69"/>
      <c r="P313" s="69"/>
      <c r="Q313" s="265"/>
      <c r="R313" s="265"/>
      <c r="S313" s="265"/>
      <c r="T313" s="76" t="s">
        <v>145</v>
      </c>
      <c r="U313" s="257">
        <v>0</v>
      </c>
      <c r="V313" s="257">
        <v>0</v>
      </c>
      <c r="W313" s="257">
        <v>0</v>
      </c>
      <c r="X313" s="257">
        <v>0</v>
      </c>
      <c r="Y313" s="289">
        <v>0</v>
      </c>
      <c r="Z313" s="259" t="s">
        <v>140</v>
      </c>
      <c r="AA313" s="259" t="s">
        <v>140</v>
      </c>
      <c r="AB313" s="259" t="s">
        <v>140</v>
      </c>
      <c r="AC313" s="259" t="s">
        <v>140</v>
      </c>
      <c r="AD313" s="259" t="s">
        <v>140</v>
      </c>
      <c r="AE313" s="287">
        <v>0</v>
      </c>
      <c r="AF313" s="73"/>
      <c r="AG313" s="74"/>
    </row>
    <row r="314" spans="1:33">
      <c r="A314" s="64" t="str">
        <f>Residential[[#This Row],[ID Country]]&amp;"500_"&amp;Residential[[#This Row],[ID Energy carrier]]</f>
        <v>PL500_9</v>
      </c>
      <c r="B314" s="64" t="str">
        <f>Residential[[#This Row],[ID Country]]&amp;"100_"&amp;Residential[[#This Row],[ID Energy carrier]]</f>
        <v>PL100_9</v>
      </c>
      <c r="C314" s="65">
        <v>1</v>
      </c>
      <c r="D314" s="65" t="s">
        <v>78</v>
      </c>
      <c r="E314" s="15" t="s">
        <v>54</v>
      </c>
      <c r="F314" s="15" t="s">
        <v>53</v>
      </c>
      <c r="G314" s="65" t="s">
        <v>118</v>
      </c>
      <c r="H314" s="65" t="s">
        <v>7</v>
      </c>
      <c r="I314" s="65">
        <v>2015</v>
      </c>
      <c r="J314" s="67">
        <v>9</v>
      </c>
      <c r="K314" s="68" t="s">
        <v>106</v>
      </c>
      <c r="L314" s="73"/>
      <c r="M314" s="69"/>
      <c r="N314" s="69"/>
      <c r="O314" s="69"/>
      <c r="P314" s="69"/>
      <c r="Q314" s="265"/>
      <c r="R314" s="265"/>
      <c r="S314" s="265"/>
      <c r="T314" s="76" t="s">
        <v>145</v>
      </c>
      <c r="U314" s="257">
        <v>0</v>
      </c>
      <c r="V314" s="257">
        <v>0</v>
      </c>
      <c r="W314" s="257">
        <v>0</v>
      </c>
      <c r="X314" s="257">
        <v>0</v>
      </c>
      <c r="Y314" s="289">
        <v>0</v>
      </c>
      <c r="Z314" s="259" t="s">
        <v>140</v>
      </c>
      <c r="AA314" s="259" t="s">
        <v>140</v>
      </c>
      <c r="AB314" s="259" t="s">
        <v>140</v>
      </c>
      <c r="AC314" s="259" t="s">
        <v>140</v>
      </c>
      <c r="AD314" s="259" t="s">
        <v>140</v>
      </c>
      <c r="AE314" s="287">
        <v>0</v>
      </c>
      <c r="AF314" s="73"/>
      <c r="AG314" s="74"/>
    </row>
    <row r="315" spans="1:33">
      <c r="A315" s="64" t="str">
        <f>Residential[[#This Row],[ID Country]]&amp;"500_"&amp;Residential[[#This Row],[ID Energy carrier]]</f>
        <v>PL500_11</v>
      </c>
      <c r="B315" s="64" t="str">
        <f>Residential[[#This Row],[ID Country]]&amp;"100_"&amp;Residential[[#This Row],[ID Energy carrier]]</f>
        <v>PL100_11</v>
      </c>
      <c r="C315" s="65">
        <v>1</v>
      </c>
      <c r="D315" s="65" t="s">
        <v>78</v>
      </c>
      <c r="E315" s="15" t="s">
        <v>54</v>
      </c>
      <c r="F315" s="15" t="s">
        <v>53</v>
      </c>
      <c r="G315" s="65" t="s">
        <v>118</v>
      </c>
      <c r="H315" s="65" t="s">
        <v>7</v>
      </c>
      <c r="I315" s="65">
        <v>2015</v>
      </c>
      <c r="J315" s="67">
        <v>11</v>
      </c>
      <c r="K315" s="68" t="s">
        <v>109</v>
      </c>
      <c r="L315" s="73"/>
      <c r="M315" s="69"/>
      <c r="N315" s="69"/>
      <c r="O315" s="69"/>
      <c r="P315" s="69"/>
      <c r="Q315" s="265"/>
      <c r="R315" s="265"/>
      <c r="S315" s="265"/>
      <c r="T315" s="267">
        <v>8.8145071195121929</v>
      </c>
      <c r="U315" s="257">
        <v>2.8105233996508272E-2</v>
      </c>
      <c r="V315" s="257">
        <v>6.9439951967222024E-3</v>
      </c>
      <c r="W315" s="257">
        <v>2.116123879978607E-2</v>
      </c>
      <c r="X315" s="257">
        <v>0</v>
      </c>
      <c r="Y315" s="289">
        <v>0</v>
      </c>
      <c r="Z315" s="257">
        <v>2.6519999999999997</v>
      </c>
      <c r="AA315" s="257">
        <v>7.4535080558739933E-2</v>
      </c>
      <c r="AB315" s="257">
        <v>1.8415475261707278E-2</v>
      </c>
      <c r="AC315" s="257">
        <v>5.6119605297032651E-2</v>
      </c>
      <c r="AD315" s="259" t="s">
        <v>140</v>
      </c>
      <c r="AE315" s="287">
        <v>0</v>
      </c>
      <c r="AF315" s="73"/>
      <c r="AG315" s="74"/>
    </row>
    <row r="316" spans="1:33">
      <c r="A316" s="64" t="str">
        <f>Residential[[#This Row],[ID Country]]&amp;"500_"&amp;Residential[[#This Row],[ID Energy carrier]]</f>
        <v>PL500_14</v>
      </c>
      <c r="B316" s="64" t="str">
        <f>Residential[[#This Row],[ID Country]]&amp;"100_"&amp;Residential[[#This Row],[ID Energy carrier]]</f>
        <v>PL100_14</v>
      </c>
      <c r="C316" s="65">
        <v>1</v>
      </c>
      <c r="D316" s="65" t="s">
        <v>78</v>
      </c>
      <c r="E316" s="15" t="s">
        <v>54</v>
      </c>
      <c r="F316" s="15" t="s">
        <v>53</v>
      </c>
      <c r="G316" s="65" t="s">
        <v>118</v>
      </c>
      <c r="H316" s="65" t="s">
        <v>7</v>
      </c>
      <c r="I316" s="65">
        <v>2015</v>
      </c>
      <c r="J316" s="67">
        <v>14</v>
      </c>
      <c r="K316" s="68" t="s">
        <v>144</v>
      </c>
      <c r="L316" s="73"/>
      <c r="M316" s="69"/>
      <c r="N316" s="69"/>
      <c r="O316" s="69"/>
      <c r="P316" s="69"/>
      <c r="Q316" s="265"/>
      <c r="R316" s="265"/>
      <c r="S316" s="265"/>
      <c r="T316" s="76" t="s">
        <v>145</v>
      </c>
      <c r="U316" s="257">
        <v>0</v>
      </c>
      <c r="V316" s="257">
        <v>0</v>
      </c>
      <c r="W316" s="257">
        <v>0</v>
      </c>
      <c r="X316" s="257">
        <v>0</v>
      </c>
      <c r="Y316" s="289">
        <v>0</v>
      </c>
      <c r="Z316" s="257">
        <v>3.468</v>
      </c>
      <c r="AA316" s="257">
        <v>0</v>
      </c>
      <c r="AB316" s="257">
        <v>0</v>
      </c>
      <c r="AC316" s="257">
        <v>0</v>
      </c>
      <c r="AD316" s="259" t="s">
        <v>140</v>
      </c>
      <c r="AE316" s="287">
        <v>0</v>
      </c>
      <c r="AF316" s="73"/>
      <c r="AG316" s="74"/>
    </row>
    <row r="317" spans="1:33">
      <c r="A317" s="64" t="str">
        <f>Residential[[#This Row],[ID Country]]&amp;"500_"&amp;Residential[[#This Row],[ID Energy carrier]]</f>
        <v>PL500_12</v>
      </c>
      <c r="B317" s="64" t="str">
        <f>Residential[[#This Row],[ID Country]]&amp;"100_"&amp;Residential[[#This Row],[ID Energy carrier]]</f>
        <v>PL100_12</v>
      </c>
      <c r="C317" s="65">
        <v>1</v>
      </c>
      <c r="D317" s="65" t="s">
        <v>78</v>
      </c>
      <c r="E317" s="15" t="s">
        <v>54</v>
      </c>
      <c r="F317" s="15" t="s">
        <v>53</v>
      </c>
      <c r="G317" s="65" t="s">
        <v>118</v>
      </c>
      <c r="H317" s="65" t="s">
        <v>7</v>
      </c>
      <c r="I317" s="65">
        <v>2015</v>
      </c>
      <c r="J317" s="67">
        <v>12</v>
      </c>
      <c r="K317" s="68" t="s">
        <v>147</v>
      </c>
      <c r="L317" s="73"/>
      <c r="M317" s="69"/>
      <c r="N317" s="69"/>
      <c r="O317" s="69"/>
      <c r="P317" s="69"/>
      <c r="Q317" s="265"/>
      <c r="R317" s="265"/>
      <c r="S317" s="265"/>
      <c r="T317" s="76" t="s">
        <v>145</v>
      </c>
      <c r="U317" s="257">
        <v>2.8105233996508272E-2</v>
      </c>
      <c r="V317" s="257">
        <v>6.9439951967222024E-3</v>
      </c>
      <c r="W317" s="257">
        <v>2.116123879978607E-2</v>
      </c>
      <c r="X317" s="257">
        <v>0</v>
      </c>
      <c r="Y317" s="289">
        <v>0</v>
      </c>
      <c r="Z317" s="257">
        <v>2.6520000000000001</v>
      </c>
      <c r="AA317" s="257">
        <v>7.4535080558739947E-2</v>
      </c>
      <c r="AB317" s="257">
        <v>1.8415475261707281E-2</v>
      </c>
      <c r="AC317" s="257">
        <v>5.6119605297032665E-2</v>
      </c>
      <c r="AD317" s="259" t="s">
        <v>140</v>
      </c>
      <c r="AE317" s="287">
        <v>0</v>
      </c>
      <c r="AF317" s="73"/>
      <c r="AG317" s="74"/>
    </row>
    <row r="318" spans="1:33">
      <c r="A318" s="64" t="str">
        <f>Residential[[#This Row],[ID Country]]&amp;"500_"&amp;Residential[[#This Row],[ID Energy carrier]]</f>
        <v>PL500_2</v>
      </c>
      <c r="B318" s="64" t="str">
        <f>Residential[[#This Row],[ID Country]]&amp;"100_"&amp;Residential[[#This Row],[ID Energy carrier]]</f>
        <v>PL100_2</v>
      </c>
      <c r="C318" s="65">
        <v>1</v>
      </c>
      <c r="D318" s="65" t="s">
        <v>78</v>
      </c>
      <c r="E318" s="15" t="s">
        <v>54</v>
      </c>
      <c r="F318" s="15" t="s">
        <v>53</v>
      </c>
      <c r="G318" s="65" t="s">
        <v>118</v>
      </c>
      <c r="H318" s="65" t="s">
        <v>7</v>
      </c>
      <c r="I318" s="65">
        <v>2015</v>
      </c>
      <c r="J318" s="67">
        <v>2</v>
      </c>
      <c r="K318" s="68" t="s">
        <v>2</v>
      </c>
      <c r="L318" s="73"/>
      <c r="M318" s="73"/>
      <c r="N318" s="73"/>
      <c r="O318" s="73"/>
      <c r="P318" s="73"/>
      <c r="Q318" s="73"/>
      <c r="R318" s="73"/>
      <c r="S318" s="73"/>
      <c r="T318" s="267">
        <v>1061.3388466024869</v>
      </c>
      <c r="U318" s="257">
        <v>42.858713189278291</v>
      </c>
      <c r="V318" s="257">
        <v>4.9336316720553999</v>
      </c>
      <c r="W318" s="257">
        <v>24.343825836393759</v>
      </c>
      <c r="X318" s="257">
        <v>13.581255680829129</v>
      </c>
      <c r="Y318" s="289">
        <v>0</v>
      </c>
      <c r="Z318" s="257">
        <v>0.85165826978744374</v>
      </c>
      <c r="AA318" s="257">
        <v>24.934388805421214</v>
      </c>
      <c r="AB318" s="257">
        <v>4.2017682135912349</v>
      </c>
      <c r="AC318" s="257">
        <v>20.732620591829978</v>
      </c>
      <c r="AD318" s="259" t="s">
        <v>140</v>
      </c>
      <c r="AE318" s="287">
        <v>0</v>
      </c>
      <c r="AF318" s="73"/>
      <c r="AG318" s="74"/>
    </row>
    <row r="319" spans="1:33">
      <c r="A319" s="64" t="str">
        <f>Residential[[#This Row],[ID Country]]&amp;"500_"&amp;Residential[[#This Row],[ID Energy carrier]]</f>
        <v>PL500_6</v>
      </c>
      <c r="B319" s="64" t="str">
        <f>Residential[[#This Row],[ID Country]]&amp;"100_"&amp;Residential[[#This Row],[ID Energy carrier]]</f>
        <v>PL100_6</v>
      </c>
      <c r="C319" s="65">
        <v>1</v>
      </c>
      <c r="D319" s="65" t="s">
        <v>78</v>
      </c>
      <c r="E319" s="15" t="s">
        <v>54</v>
      </c>
      <c r="F319" s="15" t="s">
        <v>53</v>
      </c>
      <c r="G319" s="65" t="s">
        <v>118</v>
      </c>
      <c r="H319" s="65" t="s">
        <v>7</v>
      </c>
      <c r="I319" s="65">
        <v>2015</v>
      </c>
      <c r="J319" s="67">
        <v>6</v>
      </c>
      <c r="K319" s="68" t="s">
        <v>6</v>
      </c>
      <c r="L319" s="73"/>
      <c r="M319" s="69"/>
      <c r="N319" s="69"/>
      <c r="O319" s="69"/>
      <c r="P319" s="69"/>
      <c r="Q319" s="265"/>
      <c r="R319" s="265"/>
      <c r="S319" s="265"/>
      <c r="T319" s="267">
        <v>532.68183802565318</v>
      </c>
      <c r="U319" s="257">
        <v>12.223563813399947</v>
      </c>
      <c r="V319" s="257">
        <v>5.12262109681149</v>
      </c>
      <c r="W319" s="257">
        <v>4.7113314141052856</v>
      </c>
      <c r="X319" s="257">
        <v>2.3896113024831709</v>
      </c>
      <c r="Y319" s="289">
        <v>2.6908687767689725E-2</v>
      </c>
      <c r="Z319" s="257">
        <v>0.88</v>
      </c>
      <c r="AA319" s="257">
        <v>8.6538782096067628</v>
      </c>
      <c r="AB319" s="257">
        <v>4.5079065651941113</v>
      </c>
      <c r="AC319" s="257">
        <v>4.1459716444126515</v>
      </c>
      <c r="AD319" s="259" t="s">
        <v>140</v>
      </c>
      <c r="AE319" s="287">
        <v>7.3382048726563995E-2</v>
      </c>
      <c r="AF319" s="73"/>
      <c r="AG319" s="74"/>
    </row>
    <row r="320" spans="1:33">
      <c r="A320" s="64" t="str">
        <f>Residential[[#This Row],[ID Country]]&amp;"500_"&amp;Residential[[#This Row],[ID Energy carrier]]</f>
        <v>PL500_7</v>
      </c>
      <c r="B320" s="64" t="str">
        <f>Residential[[#This Row],[ID Country]]&amp;"100_"&amp;Residential[[#This Row],[ID Energy carrier]]</f>
        <v>PL100_7</v>
      </c>
      <c r="C320" s="65">
        <v>1</v>
      </c>
      <c r="D320" s="65" t="s">
        <v>78</v>
      </c>
      <c r="E320" s="15" t="s">
        <v>54</v>
      </c>
      <c r="F320" s="15" t="s">
        <v>53</v>
      </c>
      <c r="G320" s="65" t="s">
        <v>118</v>
      </c>
      <c r="H320" s="65" t="s">
        <v>7</v>
      </c>
      <c r="I320" s="65">
        <v>2015</v>
      </c>
      <c r="J320" s="67">
        <v>7</v>
      </c>
      <c r="K320" s="68" t="s">
        <v>12</v>
      </c>
      <c r="L320" s="73"/>
      <c r="M320" s="69"/>
      <c r="N320" s="69"/>
      <c r="O320" s="69"/>
      <c r="P320" s="69"/>
      <c r="Q320" s="265"/>
      <c r="R320" s="265"/>
      <c r="S320" s="265"/>
      <c r="T320" s="267">
        <v>5287.2697722478297</v>
      </c>
      <c r="U320" s="257">
        <v>45.132073800705683</v>
      </c>
      <c r="V320" s="257">
        <v>6.0636746741031518</v>
      </c>
      <c r="W320" s="257">
        <v>39.068399126602529</v>
      </c>
      <c r="X320" s="257">
        <v>0</v>
      </c>
      <c r="Y320" s="289">
        <v>0</v>
      </c>
      <c r="Z320" s="257">
        <v>0.91754936253876285</v>
      </c>
      <c r="AA320" s="257">
        <v>41.410905545889896</v>
      </c>
      <c r="AB320" s="257">
        <v>5.5637208318657869</v>
      </c>
      <c r="AC320" s="257">
        <v>35.84718471402411</v>
      </c>
      <c r="AD320" s="259" t="s">
        <v>140</v>
      </c>
      <c r="AE320" s="287">
        <v>0</v>
      </c>
      <c r="AF320" s="73"/>
      <c r="AG320" s="74"/>
    </row>
    <row r="321" spans="1:33">
      <c r="A321" s="64" t="str">
        <f>Residential[[#This Row],[ID Country]]&amp;"500_"&amp;Residential[[#This Row],[ID Energy carrier]]</f>
        <v>PL500_5</v>
      </c>
      <c r="B321" s="64" t="str">
        <f>Residential[[#This Row],[ID Country]]&amp;"100_"&amp;Residential[[#This Row],[ID Energy carrier]]</f>
        <v>PL100_5</v>
      </c>
      <c r="C321" s="65">
        <v>1</v>
      </c>
      <c r="D321" s="65" t="s">
        <v>78</v>
      </c>
      <c r="E321" s="15" t="s">
        <v>54</v>
      </c>
      <c r="F321" s="15" t="s">
        <v>53</v>
      </c>
      <c r="G321" s="65" t="s">
        <v>118</v>
      </c>
      <c r="H321" s="65" t="s">
        <v>7</v>
      </c>
      <c r="I321" s="65">
        <v>2015</v>
      </c>
      <c r="J321" s="67">
        <v>5</v>
      </c>
      <c r="K321" s="68" t="s">
        <v>5</v>
      </c>
      <c r="L321" s="73"/>
      <c r="M321" s="69"/>
      <c r="N321" s="69"/>
      <c r="O321" s="69"/>
      <c r="P321" s="69"/>
      <c r="Q321" s="265"/>
      <c r="R321" s="265"/>
      <c r="S321" s="265"/>
      <c r="T321" s="267">
        <v>5846.090214054122</v>
      </c>
      <c r="U321" s="257">
        <v>73.382288326830249</v>
      </c>
      <c r="V321" s="257">
        <v>3.6899061740775227</v>
      </c>
      <c r="W321" s="257">
        <v>69.692382152752728</v>
      </c>
      <c r="X321" s="257">
        <v>0</v>
      </c>
      <c r="Y321" s="289">
        <v>0</v>
      </c>
      <c r="Z321" s="257">
        <v>0.60785375477120029</v>
      </c>
      <c r="AA321" s="257">
        <v>44.60569949316659</v>
      </c>
      <c r="AB321" s="257">
        <v>2.2429233226664564</v>
      </c>
      <c r="AC321" s="257">
        <v>42.362776170500133</v>
      </c>
      <c r="AD321" s="259" t="s">
        <v>140</v>
      </c>
      <c r="AE321" s="287">
        <v>0</v>
      </c>
      <c r="AF321" s="73"/>
      <c r="AG321" s="74"/>
    </row>
    <row r="322" spans="1:33">
      <c r="A322" s="64" t="str">
        <f>Residential[[#This Row],[ID Country]]&amp;"500_"&amp;Residential[[#This Row],[ID Energy carrier]]</f>
        <v>PL500_4</v>
      </c>
      <c r="B322" s="64" t="str">
        <f>Residential[[#This Row],[ID Country]]&amp;"100_"&amp;Residential[[#This Row],[ID Energy carrier]]</f>
        <v>PL100_4</v>
      </c>
      <c r="C322" s="65">
        <v>1</v>
      </c>
      <c r="D322" s="65" t="s">
        <v>78</v>
      </c>
      <c r="E322" s="15" t="s">
        <v>54</v>
      </c>
      <c r="F322" s="15" t="s">
        <v>53</v>
      </c>
      <c r="G322" s="65" t="s">
        <v>118</v>
      </c>
      <c r="H322" s="65" t="s">
        <v>7</v>
      </c>
      <c r="I322" s="65">
        <v>2015</v>
      </c>
      <c r="J322" s="67">
        <v>4</v>
      </c>
      <c r="K322" s="68" t="s">
        <v>4</v>
      </c>
      <c r="L322" s="73"/>
      <c r="M322" s="69"/>
      <c r="N322" s="69"/>
      <c r="O322" s="69"/>
      <c r="P322" s="69"/>
      <c r="Q322" s="265"/>
      <c r="R322" s="265"/>
      <c r="S322" s="265"/>
      <c r="T322" s="267">
        <v>1061.3836340882372</v>
      </c>
      <c r="U322" s="257">
        <v>29.226578278175332</v>
      </c>
      <c r="V322" s="257">
        <v>0.57364533394735062</v>
      </c>
      <c r="W322" s="257">
        <v>24.528459259903119</v>
      </c>
      <c r="X322" s="257">
        <v>4.1244736843248635</v>
      </c>
      <c r="Y322" s="289">
        <v>0</v>
      </c>
      <c r="Z322" s="257">
        <v>0.69728642764126092</v>
      </c>
      <c r="AA322" s="257">
        <v>17.503356838523281</v>
      </c>
      <c r="AB322" s="257">
        <v>0.39999510564122626</v>
      </c>
      <c r="AC322" s="257">
        <v>17.103361732882053</v>
      </c>
      <c r="AD322" s="259" t="s">
        <v>140</v>
      </c>
      <c r="AE322" s="287">
        <v>0</v>
      </c>
      <c r="AF322" s="73"/>
      <c r="AG322" s="74"/>
    </row>
    <row r="323" spans="1:33">
      <c r="A323" s="64" t="str">
        <f>Residential[[#This Row],[ID Country]]&amp;"500_"&amp;Residential[[#This Row],[ID Energy carrier]]</f>
        <v>PT500_1</v>
      </c>
      <c r="B323" s="64" t="str">
        <f>Residential[[#This Row],[ID Country]]&amp;"100_"&amp;Residential[[#This Row],[ID Energy carrier]]</f>
        <v>PT100_1</v>
      </c>
      <c r="C323" s="65">
        <v>1</v>
      </c>
      <c r="D323" s="65" t="s">
        <v>78</v>
      </c>
      <c r="E323" s="15" t="s">
        <v>56</v>
      </c>
      <c r="F323" s="15" t="s">
        <v>55</v>
      </c>
      <c r="G323" s="65" t="s">
        <v>119</v>
      </c>
      <c r="H323" s="65" t="s">
        <v>7</v>
      </c>
      <c r="I323" s="65">
        <v>2015</v>
      </c>
      <c r="J323" s="67">
        <v>1</v>
      </c>
      <c r="K323" s="68" t="s">
        <v>8</v>
      </c>
      <c r="L323" s="73">
        <v>4082.7</v>
      </c>
      <c r="M323" s="69">
        <v>2375.2468195837723</v>
      </c>
      <c r="N323" s="69">
        <v>993.36780473016427</v>
      </c>
      <c r="O323" s="73">
        <v>97.628506378541402</v>
      </c>
      <c r="P323" s="73">
        <v>72.167341413048291</v>
      </c>
      <c r="Q323" s="69">
        <v>303580.51278903655</v>
      </c>
      <c r="R323" s="69">
        <v>231891.79927634451</v>
      </c>
      <c r="S323" s="69">
        <v>71688.713512692048</v>
      </c>
      <c r="T323" s="75">
        <v>4082.7</v>
      </c>
      <c r="U323" s="257">
        <v>24.376691299969654</v>
      </c>
      <c r="V323" s="257">
        <v>7.143837436919755</v>
      </c>
      <c r="W323" s="257">
        <v>6.6140927914465362</v>
      </c>
      <c r="X323" s="257">
        <v>10.618761071603362</v>
      </c>
      <c r="Y323" s="289">
        <v>0.84962325838616404</v>
      </c>
      <c r="Z323" s="258" t="s">
        <v>145</v>
      </c>
      <c r="AA323" s="257">
        <v>10.806043612448629</v>
      </c>
      <c r="AB323" s="257">
        <v>5.8608190493295211</v>
      </c>
      <c r="AC323" s="257">
        <v>4.9452245631191083</v>
      </c>
      <c r="AD323" s="259" t="s">
        <v>140</v>
      </c>
      <c r="AE323" s="287">
        <v>1.7792507292192372</v>
      </c>
      <c r="AF323" s="73">
        <v>3369.8117001901419</v>
      </c>
      <c r="AG323" s="74">
        <v>45.318884608139918</v>
      </c>
    </row>
    <row r="324" spans="1:33">
      <c r="A324" s="64" t="str">
        <f>Residential[[#This Row],[ID Country]]&amp;"500_"&amp;Residential[[#This Row],[ID Energy carrier]]</f>
        <v>PT500_10</v>
      </c>
      <c r="B324" s="64" t="str">
        <f>Residential[[#This Row],[ID Country]]&amp;"100_"&amp;Residential[[#This Row],[ID Energy carrier]]</f>
        <v>PT100_10</v>
      </c>
      <c r="C324" s="65">
        <v>1</v>
      </c>
      <c r="D324" s="65" t="s">
        <v>78</v>
      </c>
      <c r="E324" s="15" t="s">
        <v>56</v>
      </c>
      <c r="F324" s="15" t="s">
        <v>55</v>
      </c>
      <c r="G324" s="65" t="s">
        <v>119</v>
      </c>
      <c r="H324" s="65" t="s">
        <v>7</v>
      </c>
      <c r="I324" s="65">
        <v>2015</v>
      </c>
      <c r="J324" s="67">
        <v>10</v>
      </c>
      <c r="K324" s="68" t="s">
        <v>84</v>
      </c>
      <c r="L324" s="73"/>
      <c r="M324" s="69"/>
      <c r="N324" s="69"/>
      <c r="O324" s="69"/>
      <c r="P324" s="69"/>
      <c r="Q324" s="265"/>
      <c r="R324" s="265"/>
      <c r="S324" s="265"/>
      <c r="T324" s="72" t="s">
        <v>661</v>
      </c>
      <c r="U324" s="257">
        <v>0.4676366584715218</v>
      </c>
      <c r="V324" s="257">
        <v>0.4087083876407116</v>
      </c>
      <c r="W324" s="257">
        <v>5.8928270830810175E-2</v>
      </c>
      <c r="X324" s="257">
        <v>0</v>
      </c>
      <c r="Y324" s="289">
        <v>0</v>
      </c>
      <c r="Z324" s="257">
        <v>0.98939999999999995</v>
      </c>
      <c r="AA324" s="257">
        <v>0.46267970989172358</v>
      </c>
      <c r="AB324" s="257">
        <v>0.40437607873171999</v>
      </c>
      <c r="AC324" s="257">
        <v>5.8303631160003588E-2</v>
      </c>
      <c r="AD324" s="259" t="s">
        <v>140</v>
      </c>
      <c r="AE324" s="287">
        <v>0</v>
      </c>
      <c r="AF324" s="73"/>
      <c r="AG324" s="74"/>
    </row>
    <row r="325" spans="1:33">
      <c r="A325" s="64" t="str">
        <f>Residential[[#This Row],[ID Country]]&amp;"500_"&amp;Residential[[#This Row],[ID Energy carrier]]</f>
        <v>PT500_15</v>
      </c>
      <c r="B325" s="64" t="str">
        <f>Residential[[#This Row],[ID Country]]&amp;"100_"&amp;Residential[[#This Row],[ID Energy carrier]]</f>
        <v>PT100_15</v>
      </c>
      <c r="C325" s="65">
        <v>1</v>
      </c>
      <c r="D325" s="65" t="s">
        <v>78</v>
      </c>
      <c r="E325" s="15" t="s">
        <v>56</v>
      </c>
      <c r="F325" s="15" t="s">
        <v>55</v>
      </c>
      <c r="G325" s="65" t="s">
        <v>119</v>
      </c>
      <c r="H325" s="65" t="s">
        <v>7</v>
      </c>
      <c r="I325" s="65">
        <v>2015</v>
      </c>
      <c r="J325" s="67">
        <v>15</v>
      </c>
      <c r="K325" s="68" t="s">
        <v>88</v>
      </c>
      <c r="L325" s="73"/>
      <c r="M325" s="69"/>
      <c r="N325" s="69"/>
      <c r="O325" s="69"/>
      <c r="P325" s="69"/>
      <c r="Q325" s="265"/>
      <c r="R325" s="265"/>
      <c r="S325" s="265"/>
      <c r="T325" s="76" t="s">
        <v>145</v>
      </c>
      <c r="U325" s="257">
        <v>0</v>
      </c>
      <c r="V325" s="257">
        <v>0</v>
      </c>
      <c r="W325" s="257">
        <v>0</v>
      </c>
      <c r="X325" s="257">
        <v>0</v>
      </c>
      <c r="Y325" s="289">
        <v>0</v>
      </c>
      <c r="Z325" s="259" t="s">
        <v>140</v>
      </c>
      <c r="AA325" s="259" t="s">
        <v>140</v>
      </c>
      <c r="AB325" s="259" t="s">
        <v>140</v>
      </c>
      <c r="AC325" s="259" t="s">
        <v>140</v>
      </c>
      <c r="AD325" s="259" t="s">
        <v>140</v>
      </c>
      <c r="AE325" s="287">
        <v>0</v>
      </c>
      <c r="AF325" s="73"/>
      <c r="AG325" s="74"/>
    </row>
    <row r="326" spans="1:33">
      <c r="A326" s="64" t="str">
        <f>Residential[[#This Row],[ID Country]]&amp;"500_"&amp;Residential[[#This Row],[ID Energy carrier]]</f>
        <v>PT500_16</v>
      </c>
      <c r="B326" s="64" t="str">
        <f>Residential[[#This Row],[ID Country]]&amp;"100_"&amp;Residential[[#This Row],[ID Energy carrier]]</f>
        <v>PT100_16</v>
      </c>
      <c r="C326" s="65">
        <v>1</v>
      </c>
      <c r="D326" s="65" t="s">
        <v>78</v>
      </c>
      <c r="E326" s="15" t="s">
        <v>56</v>
      </c>
      <c r="F326" s="15" t="s">
        <v>55</v>
      </c>
      <c r="G326" s="65" t="s">
        <v>119</v>
      </c>
      <c r="H326" s="65" t="s">
        <v>7</v>
      </c>
      <c r="I326" s="65">
        <v>2015</v>
      </c>
      <c r="J326" s="67">
        <v>16</v>
      </c>
      <c r="K326" s="70" t="s">
        <v>89</v>
      </c>
      <c r="L326" s="73"/>
      <c r="M326" s="71"/>
      <c r="N326" s="71"/>
      <c r="O326" s="71"/>
      <c r="P326" s="71"/>
      <c r="Q326" s="266"/>
      <c r="R326" s="266"/>
      <c r="S326" s="266"/>
      <c r="T326" s="267">
        <v>9.3740001728359417</v>
      </c>
      <c r="U326" s="257">
        <v>0</v>
      </c>
      <c r="V326" s="257">
        <v>0</v>
      </c>
      <c r="W326" s="257">
        <v>0</v>
      </c>
      <c r="X326" s="257">
        <v>0</v>
      </c>
      <c r="Y326" s="289">
        <v>0</v>
      </c>
      <c r="Z326" s="257">
        <v>0.80275460687615141</v>
      </c>
      <c r="AA326" s="257">
        <v>0</v>
      </c>
      <c r="AB326" s="257">
        <v>0</v>
      </c>
      <c r="AC326" s="257">
        <v>0</v>
      </c>
      <c r="AD326" s="259" t="s">
        <v>140</v>
      </c>
      <c r="AE326" s="287">
        <v>0</v>
      </c>
      <c r="AF326" s="73"/>
      <c r="AG326" s="74"/>
    </row>
    <row r="327" spans="1:33">
      <c r="A327" s="64" t="str">
        <f>Residential[[#This Row],[ID Country]]&amp;"500_"&amp;Residential[[#This Row],[ID Energy carrier]]</f>
        <v>PT500_3</v>
      </c>
      <c r="B327" s="64" t="str">
        <f>Residential[[#This Row],[ID Country]]&amp;"100_"&amp;Residential[[#This Row],[ID Energy carrier]]</f>
        <v>PT100_3</v>
      </c>
      <c r="C327" s="65">
        <v>1</v>
      </c>
      <c r="D327" s="65" t="s">
        <v>78</v>
      </c>
      <c r="E327" s="15" t="s">
        <v>56</v>
      </c>
      <c r="F327" s="15" t="s">
        <v>55</v>
      </c>
      <c r="G327" s="65" t="s">
        <v>119</v>
      </c>
      <c r="H327" s="65" t="s">
        <v>7</v>
      </c>
      <c r="I327" s="65">
        <v>2015</v>
      </c>
      <c r="J327" s="67">
        <v>3</v>
      </c>
      <c r="K327" s="68" t="s">
        <v>3</v>
      </c>
      <c r="L327" s="73"/>
      <c r="M327" s="69"/>
      <c r="N327" s="69"/>
      <c r="O327" s="69"/>
      <c r="P327" s="69"/>
      <c r="Q327" s="265"/>
      <c r="R327" s="265"/>
      <c r="S327" s="265"/>
      <c r="T327" s="267">
        <v>173.24710576425167</v>
      </c>
      <c r="U327" s="257">
        <v>3.076503587993991</v>
      </c>
      <c r="V327" s="257">
        <v>1.8294448388546676</v>
      </c>
      <c r="W327" s="257">
        <v>1.2470587491393232</v>
      </c>
      <c r="X327" s="257">
        <v>0</v>
      </c>
      <c r="Y327" s="289">
        <v>0</v>
      </c>
      <c r="Z327" s="257">
        <v>0.80275460687615141</v>
      </c>
      <c r="AA327" s="257">
        <v>2.4696774283331857</v>
      </c>
      <c r="AB327" s="257">
        <v>1.4685952724163829</v>
      </c>
      <c r="AC327" s="257">
        <v>1.0010821559168026</v>
      </c>
      <c r="AD327" s="259" t="s">
        <v>140</v>
      </c>
      <c r="AE327" s="287">
        <v>0</v>
      </c>
      <c r="AF327" s="73"/>
      <c r="AG327" s="74"/>
    </row>
    <row r="328" spans="1:33">
      <c r="A328" s="64" t="str">
        <f>Residential[[#This Row],[ID Country]]&amp;"500_"&amp;Residential[[#This Row],[ID Energy carrier]]</f>
        <v>PT500_8</v>
      </c>
      <c r="B328" s="64" t="str">
        <f>Residential[[#This Row],[ID Country]]&amp;"100_"&amp;Residential[[#This Row],[ID Energy carrier]]</f>
        <v>PT100_8</v>
      </c>
      <c r="C328" s="65">
        <v>1</v>
      </c>
      <c r="D328" s="65" t="s">
        <v>78</v>
      </c>
      <c r="E328" s="15" t="s">
        <v>56</v>
      </c>
      <c r="F328" s="15" t="s">
        <v>55</v>
      </c>
      <c r="G328" s="65" t="s">
        <v>119</v>
      </c>
      <c r="H328" s="65" t="s">
        <v>7</v>
      </c>
      <c r="I328" s="65">
        <v>2015</v>
      </c>
      <c r="J328" s="67">
        <v>8</v>
      </c>
      <c r="K328" s="68" t="s">
        <v>105</v>
      </c>
      <c r="L328" s="73"/>
      <c r="M328" s="69"/>
      <c r="N328" s="69"/>
      <c r="O328" s="69"/>
      <c r="P328" s="69"/>
      <c r="Q328" s="265"/>
      <c r="R328" s="265"/>
      <c r="S328" s="265"/>
      <c r="T328" s="76" t="s">
        <v>145</v>
      </c>
      <c r="U328" s="257">
        <v>0</v>
      </c>
      <c r="V328" s="257">
        <v>0</v>
      </c>
      <c r="W328" s="257">
        <v>0</v>
      </c>
      <c r="X328" s="257">
        <v>0</v>
      </c>
      <c r="Y328" s="289">
        <v>0</v>
      </c>
      <c r="Z328" s="259" t="s">
        <v>140</v>
      </c>
      <c r="AA328" s="259" t="s">
        <v>140</v>
      </c>
      <c r="AB328" s="259" t="s">
        <v>140</v>
      </c>
      <c r="AC328" s="259" t="s">
        <v>140</v>
      </c>
      <c r="AD328" s="259" t="s">
        <v>140</v>
      </c>
      <c r="AE328" s="287">
        <v>0</v>
      </c>
      <c r="AF328" s="73"/>
      <c r="AG328" s="74"/>
    </row>
    <row r="329" spans="1:33">
      <c r="A329" s="64" t="str">
        <f>Residential[[#This Row],[ID Country]]&amp;"500_"&amp;Residential[[#This Row],[ID Energy carrier]]</f>
        <v>PT500_9</v>
      </c>
      <c r="B329" s="64" t="str">
        <f>Residential[[#This Row],[ID Country]]&amp;"100_"&amp;Residential[[#This Row],[ID Energy carrier]]</f>
        <v>PT100_9</v>
      </c>
      <c r="C329" s="65">
        <v>1</v>
      </c>
      <c r="D329" s="65" t="s">
        <v>78</v>
      </c>
      <c r="E329" s="15" t="s">
        <v>56</v>
      </c>
      <c r="F329" s="15" t="s">
        <v>55</v>
      </c>
      <c r="G329" s="65" t="s">
        <v>119</v>
      </c>
      <c r="H329" s="65" t="s">
        <v>7</v>
      </c>
      <c r="I329" s="65">
        <v>2015</v>
      </c>
      <c r="J329" s="67">
        <v>9</v>
      </c>
      <c r="K329" s="68" t="s">
        <v>106</v>
      </c>
      <c r="L329" s="73"/>
      <c r="M329" s="69"/>
      <c r="N329" s="69"/>
      <c r="O329" s="69"/>
      <c r="P329" s="69"/>
      <c r="Q329" s="265"/>
      <c r="R329" s="265"/>
      <c r="S329" s="265"/>
      <c r="T329" s="76" t="s">
        <v>145</v>
      </c>
      <c r="U329" s="257">
        <v>0</v>
      </c>
      <c r="V329" s="257">
        <v>0</v>
      </c>
      <c r="W329" s="257">
        <v>0</v>
      </c>
      <c r="X329" s="257">
        <v>0</v>
      </c>
      <c r="Y329" s="289">
        <v>0</v>
      </c>
      <c r="Z329" s="259" t="s">
        <v>140</v>
      </c>
      <c r="AA329" s="259" t="s">
        <v>140</v>
      </c>
      <c r="AB329" s="259" t="s">
        <v>140</v>
      </c>
      <c r="AC329" s="259" t="s">
        <v>140</v>
      </c>
      <c r="AD329" s="259" t="s">
        <v>140</v>
      </c>
      <c r="AE329" s="287">
        <v>0</v>
      </c>
      <c r="AF329" s="73"/>
      <c r="AG329" s="74"/>
    </row>
    <row r="330" spans="1:33">
      <c r="A330" s="64" t="str">
        <f>Residential[[#This Row],[ID Country]]&amp;"500_"&amp;Residential[[#This Row],[ID Energy carrier]]</f>
        <v>PT500_11</v>
      </c>
      <c r="B330" s="64" t="str">
        <f>Residential[[#This Row],[ID Country]]&amp;"100_"&amp;Residential[[#This Row],[ID Energy carrier]]</f>
        <v>PT100_11</v>
      </c>
      <c r="C330" s="65">
        <v>1</v>
      </c>
      <c r="D330" s="65" t="s">
        <v>78</v>
      </c>
      <c r="E330" s="15" t="s">
        <v>56</v>
      </c>
      <c r="F330" s="15" t="s">
        <v>55</v>
      </c>
      <c r="G330" s="65" t="s">
        <v>119</v>
      </c>
      <c r="H330" s="65" t="s">
        <v>7</v>
      </c>
      <c r="I330" s="65">
        <v>2015</v>
      </c>
      <c r="J330" s="67">
        <v>11</v>
      </c>
      <c r="K330" s="68" t="s">
        <v>109</v>
      </c>
      <c r="L330" s="73"/>
      <c r="M330" s="69"/>
      <c r="N330" s="69"/>
      <c r="O330" s="69"/>
      <c r="P330" s="69"/>
      <c r="Q330" s="265"/>
      <c r="R330" s="265"/>
      <c r="S330" s="265"/>
      <c r="T330" s="76" t="s">
        <v>145</v>
      </c>
      <c r="U330" s="257">
        <v>3.3475373140846116E-6</v>
      </c>
      <c r="V330" s="257">
        <v>1.2691077085192615E-6</v>
      </c>
      <c r="W330" s="257">
        <v>2.07842960556535E-6</v>
      </c>
      <c r="X330" s="257">
        <v>0</v>
      </c>
      <c r="Y330" s="289">
        <v>0</v>
      </c>
      <c r="Z330" s="257">
        <v>2.6520000000000001</v>
      </c>
      <c r="AA330" s="257">
        <v>8.8776689569523896E-6</v>
      </c>
      <c r="AB330" s="257">
        <v>3.3656736429930815E-6</v>
      </c>
      <c r="AC330" s="257">
        <v>5.511995313959309E-6</v>
      </c>
      <c r="AD330" s="259" t="s">
        <v>140</v>
      </c>
      <c r="AE330" s="287">
        <v>0</v>
      </c>
      <c r="AF330" s="73"/>
      <c r="AG330" s="74"/>
    </row>
    <row r="331" spans="1:33">
      <c r="A331" s="64" t="str">
        <f>Residential[[#This Row],[ID Country]]&amp;"500_"&amp;Residential[[#This Row],[ID Energy carrier]]</f>
        <v>PT500_14</v>
      </c>
      <c r="B331" s="64" t="str">
        <f>Residential[[#This Row],[ID Country]]&amp;"100_"&amp;Residential[[#This Row],[ID Energy carrier]]</f>
        <v>PT100_14</v>
      </c>
      <c r="C331" s="65">
        <v>1</v>
      </c>
      <c r="D331" s="65" t="s">
        <v>78</v>
      </c>
      <c r="E331" s="15" t="s">
        <v>56</v>
      </c>
      <c r="F331" s="15" t="s">
        <v>55</v>
      </c>
      <c r="G331" s="65" t="s">
        <v>119</v>
      </c>
      <c r="H331" s="65" t="s">
        <v>7</v>
      </c>
      <c r="I331" s="65">
        <v>2015</v>
      </c>
      <c r="J331" s="67">
        <v>14</v>
      </c>
      <c r="K331" s="68" t="s">
        <v>144</v>
      </c>
      <c r="L331" s="73"/>
      <c r="M331" s="69"/>
      <c r="N331" s="69"/>
      <c r="O331" s="69"/>
      <c r="P331" s="69"/>
      <c r="Q331" s="265"/>
      <c r="R331" s="265"/>
      <c r="S331" s="265"/>
      <c r="T331" s="76" t="s">
        <v>145</v>
      </c>
      <c r="U331" s="257">
        <v>0</v>
      </c>
      <c r="V331" s="257">
        <v>0</v>
      </c>
      <c r="W331" s="257">
        <v>0</v>
      </c>
      <c r="X331" s="257">
        <v>0</v>
      </c>
      <c r="Y331" s="289">
        <v>0</v>
      </c>
      <c r="Z331" s="257">
        <v>3.468</v>
      </c>
      <c r="AA331" s="257">
        <v>0</v>
      </c>
      <c r="AB331" s="257">
        <v>0</v>
      </c>
      <c r="AC331" s="257">
        <v>0</v>
      </c>
      <c r="AD331" s="259" t="s">
        <v>140</v>
      </c>
      <c r="AE331" s="287">
        <v>0</v>
      </c>
      <c r="AF331" s="73"/>
      <c r="AG331" s="74"/>
    </row>
    <row r="332" spans="1:33">
      <c r="A332" s="64" t="str">
        <f>Residential[[#This Row],[ID Country]]&amp;"500_"&amp;Residential[[#This Row],[ID Energy carrier]]</f>
        <v>PT500_12</v>
      </c>
      <c r="B332" s="64" t="str">
        <f>Residential[[#This Row],[ID Country]]&amp;"100_"&amp;Residential[[#This Row],[ID Energy carrier]]</f>
        <v>PT100_12</v>
      </c>
      <c r="C332" s="65">
        <v>1</v>
      </c>
      <c r="D332" s="65" t="s">
        <v>78</v>
      </c>
      <c r="E332" s="15" t="s">
        <v>56</v>
      </c>
      <c r="F332" s="15" t="s">
        <v>55</v>
      </c>
      <c r="G332" s="65" t="s">
        <v>119</v>
      </c>
      <c r="H332" s="65" t="s">
        <v>7</v>
      </c>
      <c r="I332" s="65">
        <v>2015</v>
      </c>
      <c r="J332" s="67">
        <v>12</v>
      </c>
      <c r="K332" s="68" t="s">
        <v>147</v>
      </c>
      <c r="L332" s="73"/>
      <c r="M332" s="69"/>
      <c r="N332" s="69"/>
      <c r="O332" s="69"/>
      <c r="P332" s="69"/>
      <c r="Q332" s="265"/>
      <c r="R332" s="265"/>
      <c r="S332" s="265"/>
      <c r="T332" s="76" t="s">
        <v>145</v>
      </c>
      <c r="U332" s="257">
        <v>3.3475373140846116E-6</v>
      </c>
      <c r="V332" s="257">
        <v>1.2691077085192615E-6</v>
      </c>
      <c r="W332" s="257">
        <v>2.07842960556535E-6</v>
      </c>
      <c r="X332" s="257">
        <v>0</v>
      </c>
      <c r="Y332" s="289">
        <v>0</v>
      </c>
      <c r="Z332" s="257">
        <v>2.6520000000000001</v>
      </c>
      <c r="AA332" s="257">
        <v>8.8776689569523896E-6</v>
      </c>
      <c r="AB332" s="257">
        <v>3.3656736429930815E-6</v>
      </c>
      <c r="AC332" s="257">
        <v>5.511995313959309E-6</v>
      </c>
      <c r="AD332" s="259" t="s">
        <v>140</v>
      </c>
      <c r="AE332" s="287">
        <v>0</v>
      </c>
      <c r="AF332" s="73"/>
      <c r="AG332" s="74"/>
    </row>
    <row r="333" spans="1:33">
      <c r="A333" s="64" t="str">
        <f>Residential[[#This Row],[ID Country]]&amp;"500_"&amp;Residential[[#This Row],[ID Energy carrier]]</f>
        <v>PT500_2</v>
      </c>
      <c r="B333" s="64" t="str">
        <f>Residential[[#This Row],[ID Country]]&amp;"100_"&amp;Residential[[#This Row],[ID Energy carrier]]</f>
        <v>PT100_2</v>
      </c>
      <c r="C333" s="65">
        <v>1</v>
      </c>
      <c r="D333" s="65" t="s">
        <v>78</v>
      </c>
      <c r="E333" s="15" t="s">
        <v>56</v>
      </c>
      <c r="F333" s="15" t="s">
        <v>55</v>
      </c>
      <c r="G333" s="65" t="s">
        <v>119</v>
      </c>
      <c r="H333" s="65" t="s">
        <v>7</v>
      </c>
      <c r="I333" s="65">
        <v>2015</v>
      </c>
      <c r="J333" s="67">
        <v>2</v>
      </c>
      <c r="K333" s="68" t="s">
        <v>2</v>
      </c>
      <c r="L333" s="73"/>
      <c r="M333" s="73"/>
      <c r="N333" s="73"/>
      <c r="O333" s="73"/>
      <c r="P333" s="73"/>
      <c r="Q333" s="73"/>
      <c r="R333" s="73"/>
      <c r="S333" s="73"/>
      <c r="T333" s="267">
        <v>916.14357655356923</v>
      </c>
      <c r="U333" s="257">
        <v>7.2967809542015738</v>
      </c>
      <c r="V333" s="257">
        <v>3.258625948014406</v>
      </c>
      <c r="W333" s="257">
        <v>1.4693512890765859</v>
      </c>
      <c r="X333" s="257">
        <v>2.5688037171105824</v>
      </c>
      <c r="Y333" s="289">
        <v>0</v>
      </c>
      <c r="Z333" s="257">
        <v>0.84121207163506839</v>
      </c>
      <c r="AA333" s="257">
        <v>3.9772315262567597</v>
      </c>
      <c r="AB333" s="257">
        <v>2.7411954844129869</v>
      </c>
      <c r="AC333" s="257">
        <v>1.236036041843773</v>
      </c>
      <c r="AD333" s="259" t="s">
        <v>140</v>
      </c>
      <c r="AE333" s="287">
        <v>0</v>
      </c>
      <c r="AF333" s="73"/>
      <c r="AG333" s="74"/>
    </row>
    <row r="334" spans="1:33">
      <c r="A334" s="64" t="str">
        <f>Residential[[#This Row],[ID Country]]&amp;"500_"&amp;Residential[[#This Row],[ID Energy carrier]]</f>
        <v>PT500_6</v>
      </c>
      <c r="B334" s="64" t="str">
        <f>Residential[[#This Row],[ID Country]]&amp;"100_"&amp;Residential[[#This Row],[ID Energy carrier]]</f>
        <v>PT100_6</v>
      </c>
      <c r="C334" s="65">
        <v>1</v>
      </c>
      <c r="D334" s="65" t="s">
        <v>78</v>
      </c>
      <c r="E334" s="15" t="s">
        <v>56</v>
      </c>
      <c r="F334" s="15" t="s">
        <v>55</v>
      </c>
      <c r="G334" s="65" t="s">
        <v>119</v>
      </c>
      <c r="H334" s="65" t="s">
        <v>7</v>
      </c>
      <c r="I334" s="65">
        <v>2015</v>
      </c>
      <c r="J334" s="67">
        <v>6</v>
      </c>
      <c r="K334" s="68" t="s">
        <v>6</v>
      </c>
      <c r="L334" s="73"/>
      <c r="M334" s="69"/>
      <c r="N334" s="69"/>
      <c r="O334" s="69"/>
      <c r="P334" s="69"/>
      <c r="Q334" s="265"/>
      <c r="R334" s="265"/>
      <c r="S334" s="265"/>
      <c r="T334" s="267">
        <v>550.74301364505243</v>
      </c>
      <c r="U334" s="257">
        <v>5.5739675616596482</v>
      </c>
      <c r="V334" s="257">
        <v>0.71372596302689095</v>
      </c>
      <c r="W334" s="257">
        <v>0.31124053261299511</v>
      </c>
      <c r="X334" s="257">
        <v>4.5490010660197617</v>
      </c>
      <c r="Y334" s="289">
        <v>0.84962325838616404</v>
      </c>
      <c r="Z334" s="257">
        <v>0.8587355180913322</v>
      </c>
      <c r="AA334" s="257">
        <v>0.88017513465957475</v>
      </c>
      <c r="AB334" s="257">
        <v>0.61290183463513226</v>
      </c>
      <c r="AC334" s="257">
        <v>0.2672733000244425</v>
      </c>
      <c r="AD334" s="259" t="s">
        <v>140</v>
      </c>
      <c r="AE334" s="287">
        <v>1.7792507292192372</v>
      </c>
      <c r="AF334" s="73"/>
      <c r="AG334" s="74"/>
    </row>
    <row r="335" spans="1:33">
      <c r="A335" s="64" t="str">
        <f>Residential[[#This Row],[ID Country]]&amp;"500_"&amp;Residential[[#This Row],[ID Energy carrier]]</f>
        <v>PT500_7</v>
      </c>
      <c r="B335" s="64" t="str">
        <f>Residential[[#This Row],[ID Country]]&amp;"100_"&amp;Residential[[#This Row],[ID Energy carrier]]</f>
        <v>PT100_7</v>
      </c>
      <c r="C335" s="65">
        <v>1</v>
      </c>
      <c r="D335" s="65" t="s">
        <v>78</v>
      </c>
      <c r="E335" s="15" t="s">
        <v>56</v>
      </c>
      <c r="F335" s="15" t="s">
        <v>55</v>
      </c>
      <c r="G335" s="65" t="s">
        <v>119</v>
      </c>
      <c r="H335" s="65" t="s">
        <v>7</v>
      </c>
      <c r="I335" s="65">
        <v>2015</v>
      </c>
      <c r="J335" s="67">
        <v>7</v>
      </c>
      <c r="K335" s="68" t="s">
        <v>12</v>
      </c>
      <c r="L335" s="73"/>
      <c r="M335" s="69"/>
      <c r="N335" s="69"/>
      <c r="O335" s="69"/>
      <c r="P335" s="69"/>
      <c r="Q335" s="265"/>
      <c r="R335" s="265"/>
      <c r="S335" s="265"/>
      <c r="T335" s="267">
        <v>39.396173114778556</v>
      </c>
      <c r="U335" s="257">
        <v>5.3601825388977953E-2</v>
      </c>
      <c r="V335" s="257">
        <v>2.1991539837631097E-2</v>
      </c>
      <c r="W335" s="257">
        <v>3.1610285551346859E-2</v>
      </c>
      <c r="X335" s="257">
        <v>0</v>
      </c>
      <c r="Y335" s="289">
        <v>0</v>
      </c>
      <c r="Z335" s="257">
        <v>0.92004782959076448</v>
      </c>
      <c r="AA335" s="257">
        <v>4.9316243111232297E-2</v>
      </c>
      <c r="AB335" s="257">
        <v>2.0233268496971324E-2</v>
      </c>
      <c r="AC335" s="257">
        <v>2.9082974614260976E-2</v>
      </c>
      <c r="AD335" s="259" t="s">
        <v>140</v>
      </c>
      <c r="AE335" s="287">
        <v>0</v>
      </c>
      <c r="AF335" s="73"/>
      <c r="AG335" s="74"/>
    </row>
    <row r="336" spans="1:33">
      <c r="A336" s="64" t="str">
        <f>Residential[[#This Row],[ID Country]]&amp;"500_"&amp;Residential[[#This Row],[ID Energy carrier]]</f>
        <v>PT500_5</v>
      </c>
      <c r="B336" s="64" t="str">
        <f>Residential[[#This Row],[ID Country]]&amp;"100_"&amp;Residential[[#This Row],[ID Energy carrier]]</f>
        <v>PT100_5</v>
      </c>
      <c r="C336" s="65">
        <v>1</v>
      </c>
      <c r="D336" s="65" t="s">
        <v>78</v>
      </c>
      <c r="E336" s="15" t="s">
        <v>56</v>
      </c>
      <c r="F336" s="15" t="s">
        <v>55</v>
      </c>
      <c r="G336" s="65" t="s">
        <v>119</v>
      </c>
      <c r="H336" s="65" t="s">
        <v>7</v>
      </c>
      <c r="I336" s="65">
        <v>2015</v>
      </c>
      <c r="J336" s="67">
        <v>5</v>
      </c>
      <c r="K336" s="68" t="s">
        <v>5</v>
      </c>
      <c r="L336" s="73"/>
      <c r="M336" s="69"/>
      <c r="N336" s="69"/>
      <c r="O336" s="69"/>
      <c r="P336" s="69"/>
      <c r="Q336" s="265"/>
      <c r="R336" s="265"/>
      <c r="S336" s="265"/>
      <c r="T336" s="76" t="s">
        <v>145</v>
      </c>
      <c r="U336" s="257">
        <v>0</v>
      </c>
      <c r="V336" s="257">
        <v>0</v>
      </c>
      <c r="W336" s="257">
        <v>0</v>
      </c>
      <c r="X336" s="257">
        <v>0</v>
      </c>
      <c r="Y336" s="289">
        <v>0</v>
      </c>
      <c r="Z336" s="259" t="s">
        <v>140</v>
      </c>
      <c r="AA336" s="259" t="s">
        <v>140</v>
      </c>
      <c r="AB336" s="259" t="s">
        <v>140</v>
      </c>
      <c r="AC336" s="259" t="s">
        <v>140</v>
      </c>
      <c r="AD336" s="259" t="s">
        <v>140</v>
      </c>
      <c r="AE336" s="287">
        <v>0</v>
      </c>
      <c r="AF336" s="73"/>
      <c r="AG336" s="74"/>
    </row>
    <row r="337" spans="1:33">
      <c r="A337" s="64" t="str">
        <f>Residential[[#This Row],[ID Country]]&amp;"500_"&amp;Residential[[#This Row],[ID Energy carrier]]</f>
        <v>PT500_4</v>
      </c>
      <c r="B337" s="64" t="str">
        <f>Residential[[#This Row],[ID Country]]&amp;"100_"&amp;Residential[[#This Row],[ID Energy carrier]]</f>
        <v>PT100_4</v>
      </c>
      <c r="C337" s="65">
        <v>1</v>
      </c>
      <c r="D337" s="65" t="s">
        <v>78</v>
      </c>
      <c r="E337" s="15" t="s">
        <v>56</v>
      </c>
      <c r="F337" s="15" t="s">
        <v>55</v>
      </c>
      <c r="G337" s="65" t="s">
        <v>119</v>
      </c>
      <c r="H337" s="65" t="s">
        <v>7</v>
      </c>
      <c r="I337" s="65">
        <v>2015</v>
      </c>
      <c r="J337" s="67">
        <v>4</v>
      </c>
      <c r="K337" s="68" t="s">
        <v>4</v>
      </c>
      <c r="L337" s="73"/>
      <c r="M337" s="69"/>
      <c r="N337" s="69"/>
      <c r="O337" s="69"/>
      <c r="P337" s="69"/>
      <c r="Q337" s="265"/>
      <c r="R337" s="265"/>
      <c r="S337" s="265"/>
      <c r="T337" s="267">
        <v>2393.7961307495125</v>
      </c>
      <c r="U337" s="257">
        <v>7.9081973647166244</v>
      </c>
      <c r="V337" s="257">
        <v>0.91133949043773854</v>
      </c>
      <c r="W337" s="257">
        <v>3.4959015858058686</v>
      </c>
      <c r="X337" s="257">
        <v>3.5009562884730174</v>
      </c>
      <c r="Y337" s="289">
        <v>0</v>
      </c>
      <c r="Z337" s="257">
        <v>0.67320000000000002</v>
      </c>
      <c r="AA337" s="257">
        <v>2.9669546925271968</v>
      </c>
      <c r="AB337" s="257">
        <v>0.61351374496268551</v>
      </c>
      <c r="AC337" s="257">
        <v>2.3534409475645113</v>
      </c>
      <c r="AD337" s="259" t="s">
        <v>140</v>
      </c>
      <c r="AE337" s="287">
        <v>0</v>
      </c>
      <c r="AF337" s="73"/>
      <c r="AG337" s="74"/>
    </row>
    <row r="338" spans="1:33">
      <c r="A338" s="64" t="str">
        <f>Residential[[#This Row],[ID Country]]&amp;"500_"&amp;Residential[[#This Row],[ID Energy carrier]]</f>
        <v>RO500_1</v>
      </c>
      <c r="B338" s="64" t="str">
        <f>Residential[[#This Row],[ID Country]]&amp;"100_"&amp;Residential[[#This Row],[ID Energy carrier]]</f>
        <v>RO100_1</v>
      </c>
      <c r="C338" s="65">
        <v>1</v>
      </c>
      <c r="D338" s="65" t="s">
        <v>78</v>
      </c>
      <c r="E338" s="15" t="s">
        <v>58</v>
      </c>
      <c r="F338" s="15" t="s">
        <v>57</v>
      </c>
      <c r="G338" s="65" t="s">
        <v>118</v>
      </c>
      <c r="H338" s="65" t="s">
        <v>7</v>
      </c>
      <c r="I338" s="65">
        <v>2015</v>
      </c>
      <c r="J338" s="67">
        <v>1</v>
      </c>
      <c r="K338" s="68" t="s">
        <v>8</v>
      </c>
      <c r="L338" s="73">
        <v>7469.7</v>
      </c>
      <c r="M338" s="69">
        <v>4503.863675443682</v>
      </c>
      <c r="N338" s="69">
        <v>2965.8363245563178</v>
      </c>
      <c r="O338" s="73">
        <v>42.417999999999999</v>
      </c>
      <c r="P338" s="73">
        <v>34.53</v>
      </c>
      <c r="Q338" s="69">
        <v>293455.21767189977</v>
      </c>
      <c r="R338" s="69">
        <v>191044.8893849701</v>
      </c>
      <c r="S338" s="69">
        <v>102410.32828692965</v>
      </c>
      <c r="T338" s="75">
        <v>7469.7</v>
      </c>
      <c r="U338" s="257">
        <v>75.376734857415244</v>
      </c>
      <c r="V338" s="257">
        <v>8.2347978047307002</v>
      </c>
      <c r="W338" s="257">
        <v>49.566064551260368</v>
      </c>
      <c r="X338" s="257">
        <v>17.575872501424165</v>
      </c>
      <c r="Y338" s="289">
        <v>0.26263221840636025</v>
      </c>
      <c r="Z338" s="258" t="s">
        <v>145</v>
      </c>
      <c r="AA338" s="257">
        <v>38.50722447790119</v>
      </c>
      <c r="AB338" s="257">
        <v>6.2066832972348909</v>
      </c>
      <c r="AC338" s="257">
        <v>32.300541180666301</v>
      </c>
      <c r="AD338" s="259" t="s">
        <v>140</v>
      </c>
      <c r="AE338" s="287">
        <v>0.72992133873387044</v>
      </c>
      <c r="AF338" s="73">
        <v>7738.0433425694573</v>
      </c>
      <c r="AG338" s="74">
        <v>196.96655187987096</v>
      </c>
    </row>
    <row r="339" spans="1:33">
      <c r="A339" s="64" t="str">
        <f>Residential[[#This Row],[ID Country]]&amp;"500_"&amp;Residential[[#This Row],[ID Energy carrier]]</f>
        <v>RO500_10</v>
      </c>
      <c r="B339" s="64" t="str">
        <f>Residential[[#This Row],[ID Country]]&amp;"100_"&amp;Residential[[#This Row],[ID Energy carrier]]</f>
        <v>RO100_10</v>
      </c>
      <c r="C339" s="65">
        <v>1</v>
      </c>
      <c r="D339" s="65" t="s">
        <v>78</v>
      </c>
      <c r="E339" s="15" t="s">
        <v>58</v>
      </c>
      <c r="F339" s="15" t="s">
        <v>57</v>
      </c>
      <c r="G339" s="65" t="s">
        <v>118</v>
      </c>
      <c r="H339" s="65" t="s">
        <v>7</v>
      </c>
      <c r="I339" s="65">
        <v>2015</v>
      </c>
      <c r="J339" s="67">
        <v>10</v>
      </c>
      <c r="K339" s="68" t="s">
        <v>84</v>
      </c>
      <c r="L339" s="73"/>
      <c r="M339" s="69"/>
      <c r="N339" s="69"/>
      <c r="O339" s="69"/>
      <c r="P339" s="69"/>
      <c r="Q339" s="265"/>
      <c r="R339" s="265"/>
      <c r="S339" s="265"/>
      <c r="T339" s="72" t="s">
        <v>661</v>
      </c>
      <c r="U339" s="257">
        <v>0</v>
      </c>
      <c r="V339" s="257">
        <v>0</v>
      </c>
      <c r="W339" s="257">
        <v>0</v>
      </c>
      <c r="X339" s="257">
        <v>0</v>
      </c>
      <c r="Y339" s="289">
        <v>0</v>
      </c>
      <c r="Z339" s="257">
        <v>1.02</v>
      </c>
      <c r="AA339" s="257">
        <v>0</v>
      </c>
      <c r="AB339" s="257">
        <v>0</v>
      </c>
      <c r="AC339" s="257">
        <v>0</v>
      </c>
      <c r="AD339" s="259" t="s">
        <v>140</v>
      </c>
      <c r="AE339" s="287">
        <v>0</v>
      </c>
      <c r="AF339" s="73"/>
      <c r="AG339" s="74"/>
    </row>
    <row r="340" spans="1:33">
      <c r="A340" s="64" t="str">
        <f>Residential[[#This Row],[ID Country]]&amp;"500_"&amp;Residential[[#This Row],[ID Energy carrier]]</f>
        <v>RO500_15</v>
      </c>
      <c r="B340" s="64" t="str">
        <f>Residential[[#This Row],[ID Country]]&amp;"100_"&amp;Residential[[#This Row],[ID Energy carrier]]</f>
        <v>RO100_15</v>
      </c>
      <c r="C340" s="65">
        <v>1</v>
      </c>
      <c r="D340" s="65" t="s">
        <v>78</v>
      </c>
      <c r="E340" s="15" t="s">
        <v>58</v>
      </c>
      <c r="F340" s="15" t="s">
        <v>57</v>
      </c>
      <c r="G340" s="65" t="s">
        <v>118</v>
      </c>
      <c r="H340" s="65" t="s">
        <v>7</v>
      </c>
      <c r="I340" s="65">
        <v>2015</v>
      </c>
      <c r="J340" s="67">
        <v>15</v>
      </c>
      <c r="K340" s="68" t="s">
        <v>88</v>
      </c>
      <c r="L340" s="73"/>
      <c r="M340" s="69"/>
      <c r="N340" s="69"/>
      <c r="O340" s="69"/>
      <c r="P340" s="69"/>
      <c r="Q340" s="265"/>
      <c r="R340" s="265"/>
      <c r="S340" s="265"/>
      <c r="T340" s="76" t="s">
        <v>145</v>
      </c>
      <c r="U340" s="257">
        <v>0</v>
      </c>
      <c r="V340" s="257">
        <v>0</v>
      </c>
      <c r="W340" s="257">
        <v>0</v>
      </c>
      <c r="X340" s="257">
        <v>0</v>
      </c>
      <c r="Y340" s="289">
        <v>0</v>
      </c>
      <c r="Z340" s="259" t="s">
        <v>140</v>
      </c>
      <c r="AA340" s="259" t="s">
        <v>140</v>
      </c>
      <c r="AB340" s="259" t="s">
        <v>140</v>
      </c>
      <c r="AC340" s="259" t="s">
        <v>140</v>
      </c>
      <c r="AD340" s="259" t="s">
        <v>140</v>
      </c>
      <c r="AE340" s="287">
        <v>0</v>
      </c>
      <c r="AF340" s="73"/>
      <c r="AG340" s="74"/>
    </row>
    <row r="341" spans="1:33">
      <c r="A341" s="64" t="str">
        <f>Residential[[#This Row],[ID Country]]&amp;"500_"&amp;Residential[[#This Row],[ID Energy carrier]]</f>
        <v>RO500_16</v>
      </c>
      <c r="B341" s="64" t="str">
        <f>Residential[[#This Row],[ID Country]]&amp;"100_"&amp;Residential[[#This Row],[ID Energy carrier]]</f>
        <v>RO100_16</v>
      </c>
      <c r="C341" s="65">
        <v>1</v>
      </c>
      <c r="D341" s="65" t="s">
        <v>78</v>
      </c>
      <c r="E341" s="15" t="s">
        <v>58</v>
      </c>
      <c r="F341" s="15" t="s">
        <v>57</v>
      </c>
      <c r="G341" s="65" t="s">
        <v>118</v>
      </c>
      <c r="H341" s="65" t="s">
        <v>7</v>
      </c>
      <c r="I341" s="65">
        <v>2015</v>
      </c>
      <c r="J341" s="67">
        <v>16</v>
      </c>
      <c r="K341" s="70" t="s">
        <v>89</v>
      </c>
      <c r="L341" s="73"/>
      <c r="M341" s="71"/>
      <c r="N341" s="71"/>
      <c r="O341" s="71"/>
      <c r="P341" s="71"/>
      <c r="Q341" s="266"/>
      <c r="R341" s="266"/>
      <c r="S341" s="266"/>
      <c r="T341" s="76" t="s">
        <v>145</v>
      </c>
      <c r="U341" s="257">
        <v>0</v>
      </c>
      <c r="V341" s="257">
        <v>0</v>
      </c>
      <c r="W341" s="257">
        <v>0</v>
      </c>
      <c r="X341" s="257">
        <v>0</v>
      </c>
      <c r="Y341" s="289">
        <v>0</v>
      </c>
      <c r="Z341" s="257">
        <v>0.73095410119206461</v>
      </c>
      <c r="AA341" s="257">
        <v>0</v>
      </c>
      <c r="AB341" s="257">
        <v>0</v>
      </c>
      <c r="AC341" s="257">
        <v>0</v>
      </c>
      <c r="AD341" s="259" t="s">
        <v>140</v>
      </c>
      <c r="AE341" s="287">
        <v>0</v>
      </c>
      <c r="AF341" s="73"/>
      <c r="AG341" s="74"/>
    </row>
    <row r="342" spans="1:33">
      <c r="A342" s="64" t="str">
        <f>Residential[[#This Row],[ID Country]]&amp;"500_"&amp;Residential[[#This Row],[ID Energy carrier]]</f>
        <v>RO500_3</v>
      </c>
      <c r="B342" s="64" t="str">
        <f>Residential[[#This Row],[ID Country]]&amp;"100_"&amp;Residential[[#This Row],[ID Energy carrier]]</f>
        <v>RO100_3</v>
      </c>
      <c r="C342" s="65">
        <v>1</v>
      </c>
      <c r="D342" s="65" t="s">
        <v>78</v>
      </c>
      <c r="E342" s="15" t="s">
        <v>58</v>
      </c>
      <c r="F342" s="15" t="s">
        <v>57</v>
      </c>
      <c r="G342" s="65" t="s">
        <v>118</v>
      </c>
      <c r="H342" s="65" t="s">
        <v>7</v>
      </c>
      <c r="I342" s="65">
        <v>2015</v>
      </c>
      <c r="J342" s="67">
        <v>3</v>
      </c>
      <c r="K342" s="68" t="s">
        <v>3</v>
      </c>
      <c r="L342" s="73"/>
      <c r="M342" s="69"/>
      <c r="N342" s="69"/>
      <c r="O342" s="69"/>
      <c r="P342" s="69"/>
      <c r="Q342" s="265"/>
      <c r="R342" s="265"/>
      <c r="S342" s="265"/>
      <c r="T342" s="267">
        <v>24.347506481480682</v>
      </c>
      <c r="U342" s="257">
        <v>0.35254328004022223</v>
      </c>
      <c r="V342" s="257">
        <v>0.33658616456152574</v>
      </c>
      <c r="W342" s="257">
        <v>5.8270217007802278E-4</v>
      </c>
      <c r="X342" s="257">
        <v>1.5374413308618471E-2</v>
      </c>
      <c r="Y342" s="289">
        <v>0</v>
      </c>
      <c r="Z342" s="257">
        <v>0.85089220849419966</v>
      </c>
      <c r="AA342" s="257">
        <v>0.28689436164874077</v>
      </c>
      <c r="AB342" s="257">
        <v>0.28639854491234873</v>
      </c>
      <c r="AC342" s="257">
        <v>4.9581673639205156E-4</v>
      </c>
      <c r="AD342" s="259" t="s">
        <v>140</v>
      </c>
      <c r="AE342" s="287">
        <v>0</v>
      </c>
      <c r="AF342" s="73"/>
      <c r="AG342" s="74"/>
    </row>
    <row r="343" spans="1:33">
      <c r="A343" s="64" t="str">
        <f>Residential[[#This Row],[ID Country]]&amp;"500_"&amp;Residential[[#This Row],[ID Energy carrier]]</f>
        <v>RO500_8</v>
      </c>
      <c r="B343" s="64" t="str">
        <f>Residential[[#This Row],[ID Country]]&amp;"100_"&amp;Residential[[#This Row],[ID Energy carrier]]</f>
        <v>RO100_8</v>
      </c>
      <c r="C343" s="65">
        <v>1</v>
      </c>
      <c r="D343" s="65" t="s">
        <v>78</v>
      </c>
      <c r="E343" s="15" t="s">
        <v>58</v>
      </c>
      <c r="F343" s="15" t="s">
        <v>57</v>
      </c>
      <c r="G343" s="65" t="s">
        <v>118</v>
      </c>
      <c r="H343" s="65" t="s">
        <v>7</v>
      </c>
      <c r="I343" s="65">
        <v>2015</v>
      </c>
      <c r="J343" s="67">
        <v>8</v>
      </c>
      <c r="K343" s="68" t="s">
        <v>105</v>
      </c>
      <c r="L343" s="73"/>
      <c r="M343" s="69"/>
      <c r="N343" s="69"/>
      <c r="O343" s="69"/>
      <c r="P343" s="69"/>
      <c r="Q343" s="265"/>
      <c r="R343" s="265"/>
      <c r="S343" s="265"/>
      <c r="T343" s="76" t="s">
        <v>145</v>
      </c>
      <c r="U343" s="257">
        <v>0</v>
      </c>
      <c r="V343" s="257">
        <v>0</v>
      </c>
      <c r="W343" s="257">
        <v>0</v>
      </c>
      <c r="X343" s="257">
        <v>0</v>
      </c>
      <c r="Y343" s="289">
        <v>0</v>
      </c>
      <c r="Z343" s="259" t="s">
        <v>140</v>
      </c>
      <c r="AA343" s="259" t="s">
        <v>140</v>
      </c>
      <c r="AB343" s="259" t="s">
        <v>140</v>
      </c>
      <c r="AC343" s="259" t="s">
        <v>140</v>
      </c>
      <c r="AD343" s="259" t="s">
        <v>140</v>
      </c>
      <c r="AE343" s="287">
        <v>0</v>
      </c>
      <c r="AF343" s="73"/>
      <c r="AG343" s="74"/>
    </row>
    <row r="344" spans="1:33">
      <c r="A344" s="64" t="str">
        <f>Residential[[#This Row],[ID Country]]&amp;"500_"&amp;Residential[[#This Row],[ID Energy carrier]]</f>
        <v>RO500_9</v>
      </c>
      <c r="B344" s="64" t="str">
        <f>Residential[[#This Row],[ID Country]]&amp;"100_"&amp;Residential[[#This Row],[ID Energy carrier]]</f>
        <v>RO100_9</v>
      </c>
      <c r="C344" s="65">
        <v>1</v>
      </c>
      <c r="D344" s="65" t="s">
        <v>78</v>
      </c>
      <c r="E344" s="15" t="s">
        <v>58</v>
      </c>
      <c r="F344" s="15" t="s">
        <v>57</v>
      </c>
      <c r="G344" s="65" t="s">
        <v>118</v>
      </c>
      <c r="H344" s="65" t="s">
        <v>7</v>
      </c>
      <c r="I344" s="65">
        <v>2015</v>
      </c>
      <c r="J344" s="67">
        <v>9</v>
      </c>
      <c r="K344" s="68" t="s">
        <v>106</v>
      </c>
      <c r="L344" s="73"/>
      <c r="M344" s="69"/>
      <c r="N344" s="69"/>
      <c r="O344" s="69"/>
      <c r="P344" s="69"/>
      <c r="Q344" s="265"/>
      <c r="R344" s="265"/>
      <c r="S344" s="265"/>
      <c r="T344" s="76" t="s">
        <v>145</v>
      </c>
      <c r="U344" s="257">
        <v>0</v>
      </c>
      <c r="V344" s="257">
        <v>0</v>
      </c>
      <c r="W344" s="257">
        <v>0</v>
      </c>
      <c r="X344" s="257">
        <v>0</v>
      </c>
      <c r="Y344" s="289">
        <v>0</v>
      </c>
      <c r="Z344" s="259" t="s">
        <v>140</v>
      </c>
      <c r="AA344" s="259" t="s">
        <v>140</v>
      </c>
      <c r="AB344" s="259" t="s">
        <v>140</v>
      </c>
      <c r="AC344" s="259" t="s">
        <v>140</v>
      </c>
      <c r="AD344" s="259" t="s">
        <v>140</v>
      </c>
      <c r="AE344" s="287">
        <v>0</v>
      </c>
      <c r="AF344" s="73"/>
      <c r="AG344" s="74"/>
    </row>
    <row r="345" spans="1:33">
      <c r="A345" s="64" t="str">
        <f>Residential[[#This Row],[ID Country]]&amp;"500_"&amp;Residential[[#This Row],[ID Energy carrier]]</f>
        <v>RO500_11</v>
      </c>
      <c r="B345" s="64" t="str">
        <f>Residential[[#This Row],[ID Country]]&amp;"100_"&amp;Residential[[#This Row],[ID Energy carrier]]</f>
        <v>RO100_11</v>
      </c>
      <c r="C345" s="65">
        <v>1</v>
      </c>
      <c r="D345" s="65" t="s">
        <v>78</v>
      </c>
      <c r="E345" s="15" t="s">
        <v>58</v>
      </c>
      <c r="F345" s="15" t="s">
        <v>57</v>
      </c>
      <c r="G345" s="65" t="s">
        <v>118</v>
      </c>
      <c r="H345" s="65" t="s">
        <v>7</v>
      </c>
      <c r="I345" s="65">
        <v>2015</v>
      </c>
      <c r="J345" s="67">
        <v>11</v>
      </c>
      <c r="K345" s="68" t="s">
        <v>109</v>
      </c>
      <c r="L345" s="73"/>
      <c r="M345" s="69"/>
      <c r="N345" s="69"/>
      <c r="O345" s="69"/>
      <c r="P345" s="69"/>
      <c r="Q345" s="265"/>
      <c r="R345" s="265"/>
      <c r="S345" s="265"/>
      <c r="T345" s="76" t="s">
        <v>145</v>
      </c>
      <c r="U345" s="257">
        <v>0</v>
      </c>
      <c r="V345" s="257">
        <v>0</v>
      </c>
      <c r="W345" s="257">
        <v>0</v>
      </c>
      <c r="X345" s="257">
        <v>0</v>
      </c>
      <c r="Y345" s="289">
        <v>0</v>
      </c>
      <c r="Z345" s="257">
        <v>2.6520000000000001</v>
      </c>
      <c r="AA345" s="257">
        <v>0</v>
      </c>
      <c r="AB345" s="257">
        <v>0</v>
      </c>
      <c r="AC345" s="257">
        <v>0</v>
      </c>
      <c r="AD345" s="259" t="s">
        <v>140</v>
      </c>
      <c r="AE345" s="287">
        <v>0</v>
      </c>
      <c r="AF345" s="73"/>
      <c r="AG345" s="74"/>
    </row>
    <row r="346" spans="1:33">
      <c r="A346" s="64" t="str">
        <f>Residential[[#This Row],[ID Country]]&amp;"500_"&amp;Residential[[#This Row],[ID Energy carrier]]</f>
        <v>RO500_14</v>
      </c>
      <c r="B346" s="64" t="str">
        <f>Residential[[#This Row],[ID Country]]&amp;"100_"&amp;Residential[[#This Row],[ID Energy carrier]]</f>
        <v>RO100_14</v>
      </c>
      <c r="C346" s="65">
        <v>1</v>
      </c>
      <c r="D346" s="65" t="s">
        <v>78</v>
      </c>
      <c r="E346" s="15" t="s">
        <v>58</v>
      </c>
      <c r="F346" s="15" t="s">
        <v>57</v>
      </c>
      <c r="G346" s="65" t="s">
        <v>118</v>
      </c>
      <c r="H346" s="65" t="s">
        <v>7</v>
      </c>
      <c r="I346" s="65">
        <v>2015</v>
      </c>
      <c r="J346" s="67">
        <v>14</v>
      </c>
      <c r="K346" s="68" t="s">
        <v>144</v>
      </c>
      <c r="L346" s="73"/>
      <c r="M346" s="69"/>
      <c r="N346" s="69"/>
      <c r="O346" s="69"/>
      <c r="P346" s="69"/>
      <c r="Q346" s="265"/>
      <c r="R346" s="265"/>
      <c r="S346" s="265"/>
      <c r="T346" s="76" t="s">
        <v>145</v>
      </c>
      <c r="U346" s="257">
        <v>0</v>
      </c>
      <c r="V346" s="257">
        <v>0</v>
      </c>
      <c r="W346" s="257">
        <v>0</v>
      </c>
      <c r="X346" s="257">
        <v>0</v>
      </c>
      <c r="Y346" s="289">
        <v>0</v>
      </c>
      <c r="Z346" s="257">
        <v>3.468</v>
      </c>
      <c r="AA346" s="257">
        <v>0</v>
      </c>
      <c r="AB346" s="257">
        <v>0</v>
      </c>
      <c r="AC346" s="257">
        <v>0</v>
      </c>
      <c r="AD346" s="259" t="s">
        <v>140</v>
      </c>
      <c r="AE346" s="287">
        <v>0</v>
      </c>
      <c r="AF346" s="73"/>
      <c r="AG346" s="74"/>
    </row>
    <row r="347" spans="1:33">
      <c r="A347" s="64" t="str">
        <f>Residential[[#This Row],[ID Country]]&amp;"500_"&amp;Residential[[#This Row],[ID Energy carrier]]</f>
        <v>RO500_12</v>
      </c>
      <c r="B347" s="64" t="str">
        <f>Residential[[#This Row],[ID Country]]&amp;"100_"&amp;Residential[[#This Row],[ID Energy carrier]]</f>
        <v>RO100_12</v>
      </c>
      <c r="C347" s="65">
        <v>1</v>
      </c>
      <c r="D347" s="65" t="s">
        <v>78</v>
      </c>
      <c r="E347" s="15" t="s">
        <v>58</v>
      </c>
      <c r="F347" s="15" t="s">
        <v>57</v>
      </c>
      <c r="G347" s="65" t="s">
        <v>118</v>
      </c>
      <c r="H347" s="65" t="s">
        <v>7</v>
      </c>
      <c r="I347" s="65">
        <v>2015</v>
      </c>
      <c r="J347" s="67">
        <v>12</v>
      </c>
      <c r="K347" s="68" t="s">
        <v>147</v>
      </c>
      <c r="L347" s="73"/>
      <c r="M347" s="69"/>
      <c r="N347" s="69"/>
      <c r="O347" s="69"/>
      <c r="P347" s="69"/>
      <c r="Q347" s="265"/>
      <c r="R347" s="265"/>
      <c r="S347" s="265"/>
      <c r="T347" s="76" t="s">
        <v>145</v>
      </c>
      <c r="U347" s="257">
        <v>0</v>
      </c>
      <c r="V347" s="257">
        <v>0</v>
      </c>
      <c r="W347" s="257">
        <v>0</v>
      </c>
      <c r="X347" s="257">
        <v>0</v>
      </c>
      <c r="Y347" s="289">
        <v>0</v>
      </c>
      <c r="Z347" s="257">
        <v>2.6520000000000001</v>
      </c>
      <c r="AA347" s="257">
        <v>0</v>
      </c>
      <c r="AB347" s="257">
        <v>0</v>
      </c>
      <c r="AC347" s="257">
        <v>0</v>
      </c>
      <c r="AD347" s="259" t="s">
        <v>140</v>
      </c>
      <c r="AE347" s="287">
        <v>0</v>
      </c>
      <c r="AF347" s="73"/>
      <c r="AG347" s="74"/>
    </row>
    <row r="348" spans="1:33">
      <c r="A348" s="64" t="str">
        <f>Residential[[#This Row],[ID Country]]&amp;"500_"&amp;Residential[[#This Row],[ID Energy carrier]]</f>
        <v>RO500_2</v>
      </c>
      <c r="B348" s="64" t="str">
        <f>Residential[[#This Row],[ID Country]]&amp;"100_"&amp;Residential[[#This Row],[ID Energy carrier]]</f>
        <v>RO100_2</v>
      </c>
      <c r="C348" s="65">
        <v>1</v>
      </c>
      <c r="D348" s="65" t="s">
        <v>78</v>
      </c>
      <c r="E348" s="15" t="s">
        <v>58</v>
      </c>
      <c r="F348" s="15" t="s">
        <v>57</v>
      </c>
      <c r="G348" s="65" t="s">
        <v>118</v>
      </c>
      <c r="H348" s="65" t="s">
        <v>7</v>
      </c>
      <c r="I348" s="65">
        <v>2015</v>
      </c>
      <c r="J348" s="67">
        <v>2</v>
      </c>
      <c r="K348" s="68" t="s">
        <v>2</v>
      </c>
      <c r="L348" s="73"/>
      <c r="M348" s="73"/>
      <c r="N348" s="73"/>
      <c r="O348" s="73"/>
      <c r="P348" s="73"/>
      <c r="Q348" s="73"/>
      <c r="R348" s="73"/>
      <c r="S348" s="73"/>
      <c r="T348" s="267">
        <v>1677.5953039543442</v>
      </c>
      <c r="U348" s="257">
        <v>28.158958591709052</v>
      </c>
      <c r="V348" s="257">
        <v>3.9864801461374215</v>
      </c>
      <c r="W348" s="257">
        <v>7.766003339079103</v>
      </c>
      <c r="X348" s="257">
        <v>16.406475106492525</v>
      </c>
      <c r="Y348" s="289">
        <v>0</v>
      </c>
      <c r="Z348" s="257">
        <v>0.73155408310770298</v>
      </c>
      <c r="AA348" s="257">
        <v>8.5975772802659964</v>
      </c>
      <c r="AB348" s="257">
        <v>2.9163258281346232</v>
      </c>
      <c r="AC348" s="257">
        <v>5.6812514521313728</v>
      </c>
      <c r="AD348" s="259" t="s">
        <v>140</v>
      </c>
      <c r="AE348" s="287">
        <v>0</v>
      </c>
      <c r="AF348" s="73"/>
      <c r="AG348" s="74"/>
    </row>
    <row r="349" spans="1:33">
      <c r="A349" s="64" t="str">
        <f>Residential[[#This Row],[ID Country]]&amp;"500_"&amp;Residential[[#This Row],[ID Energy carrier]]</f>
        <v>RO500_6</v>
      </c>
      <c r="B349" s="64" t="str">
        <f>Residential[[#This Row],[ID Country]]&amp;"100_"&amp;Residential[[#This Row],[ID Energy carrier]]</f>
        <v>RO100_6</v>
      </c>
      <c r="C349" s="65">
        <v>1</v>
      </c>
      <c r="D349" s="65" t="s">
        <v>78</v>
      </c>
      <c r="E349" s="15" t="s">
        <v>58</v>
      </c>
      <c r="F349" s="15" t="s">
        <v>57</v>
      </c>
      <c r="G349" s="65" t="s">
        <v>118</v>
      </c>
      <c r="H349" s="65" t="s">
        <v>7</v>
      </c>
      <c r="I349" s="65">
        <v>2015</v>
      </c>
      <c r="J349" s="67">
        <v>6</v>
      </c>
      <c r="K349" s="68" t="s">
        <v>6</v>
      </c>
      <c r="L349" s="73"/>
      <c r="M349" s="69"/>
      <c r="N349" s="69"/>
      <c r="O349" s="69"/>
      <c r="P349" s="69"/>
      <c r="Q349" s="265"/>
      <c r="R349" s="265"/>
      <c r="S349" s="265"/>
      <c r="T349" s="267">
        <v>103.79907623070545</v>
      </c>
      <c r="U349" s="257">
        <v>0.7327081744988494</v>
      </c>
      <c r="V349" s="257">
        <v>0.59954773553877383</v>
      </c>
      <c r="W349" s="257">
        <v>0.12733741618858863</v>
      </c>
      <c r="X349" s="257">
        <v>5.8230227714869852E-3</v>
      </c>
      <c r="Y349" s="289">
        <v>0.26263221840636025</v>
      </c>
      <c r="Z349" s="257">
        <v>0.85</v>
      </c>
      <c r="AA349" s="257">
        <v>0.61785237896825806</v>
      </c>
      <c r="AB349" s="257">
        <v>0.50961557520795775</v>
      </c>
      <c r="AC349" s="257">
        <v>0.10823680376030034</v>
      </c>
      <c r="AD349" s="259" t="s">
        <v>140</v>
      </c>
      <c r="AE349" s="287">
        <v>0.72992133873387044</v>
      </c>
      <c r="AF349" s="73"/>
      <c r="AG349" s="74"/>
    </row>
    <row r="350" spans="1:33">
      <c r="A350" s="64" t="str">
        <f>Residential[[#This Row],[ID Country]]&amp;"500_"&amp;Residential[[#This Row],[ID Energy carrier]]</f>
        <v>RO500_7</v>
      </c>
      <c r="B350" s="64" t="str">
        <f>Residential[[#This Row],[ID Country]]&amp;"100_"&amp;Residential[[#This Row],[ID Energy carrier]]</f>
        <v>RO100_7</v>
      </c>
      <c r="C350" s="65">
        <v>1</v>
      </c>
      <c r="D350" s="65" t="s">
        <v>78</v>
      </c>
      <c r="E350" s="15" t="s">
        <v>58</v>
      </c>
      <c r="F350" s="15" t="s">
        <v>57</v>
      </c>
      <c r="G350" s="65" t="s">
        <v>118</v>
      </c>
      <c r="H350" s="65" t="s">
        <v>7</v>
      </c>
      <c r="I350" s="65">
        <v>2015</v>
      </c>
      <c r="J350" s="67">
        <v>7</v>
      </c>
      <c r="K350" s="68" t="s">
        <v>12</v>
      </c>
      <c r="L350" s="73"/>
      <c r="M350" s="69"/>
      <c r="N350" s="69"/>
      <c r="O350" s="69"/>
      <c r="P350" s="69"/>
      <c r="Q350" s="265"/>
      <c r="R350" s="265"/>
      <c r="S350" s="265"/>
      <c r="T350" s="267">
        <v>797.57895552289551</v>
      </c>
      <c r="U350" s="257">
        <v>9.1027366697243703</v>
      </c>
      <c r="V350" s="257">
        <v>1.8111167694400245</v>
      </c>
      <c r="W350" s="257">
        <v>7.2916199002843456</v>
      </c>
      <c r="X350" s="257">
        <v>0</v>
      </c>
      <c r="Y350" s="289">
        <v>0</v>
      </c>
      <c r="Z350" s="257">
        <v>0.89584455731875456</v>
      </c>
      <c r="AA350" s="257">
        <v>8.1546371022784214</v>
      </c>
      <c r="AB350" s="257">
        <v>1.6224791005715715</v>
      </c>
      <c r="AC350" s="257">
        <v>6.5321580017068506</v>
      </c>
      <c r="AD350" s="259" t="s">
        <v>140</v>
      </c>
      <c r="AE350" s="287">
        <v>0</v>
      </c>
      <c r="AF350" s="73"/>
      <c r="AG350" s="74"/>
    </row>
    <row r="351" spans="1:33">
      <c r="A351" s="64" t="str">
        <f>Residential[[#This Row],[ID Country]]&amp;"500_"&amp;Residential[[#This Row],[ID Energy carrier]]</f>
        <v>RO500_5</v>
      </c>
      <c r="B351" s="64" t="str">
        <f>Residential[[#This Row],[ID Country]]&amp;"100_"&amp;Residential[[#This Row],[ID Energy carrier]]</f>
        <v>RO100_5</v>
      </c>
      <c r="C351" s="65">
        <v>1</v>
      </c>
      <c r="D351" s="65" t="s">
        <v>78</v>
      </c>
      <c r="E351" s="15" t="s">
        <v>58</v>
      </c>
      <c r="F351" s="15" t="s">
        <v>57</v>
      </c>
      <c r="G351" s="65" t="s">
        <v>118</v>
      </c>
      <c r="H351" s="65" t="s">
        <v>7</v>
      </c>
      <c r="I351" s="65">
        <v>2015</v>
      </c>
      <c r="J351" s="67">
        <v>5</v>
      </c>
      <c r="K351" s="68" t="s">
        <v>5</v>
      </c>
      <c r="L351" s="73"/>
      <c r="M351" s="69"/>
      <c r="N351" s="69"/>
      <c r="O351" s="69"/>
      <c r="P351" s="69"/>
      <c r="Q351" s="265"/>
      <c r="R351" s="265"/>
      <c r="S351" s="265"/>
      <c r="T351" s="267">
        <v>200.03808284369225</v>
      </c>
      <c r="U351" s="257">
        <v>0.59935090610796304</v>
      </c>
      <c r="V351" s="257">
        <v>1.5586495257409131E-2</v>
      </c>
      <c r="W351" s="257">
        <v>0.58376441085055386</v>
      </c>
      <c r="X351" s="257">
        <v>0</v>
      </c>
      <c r="Y351" s="289">
        <v>0</v>
      </c>
      <c r="Z351" s="257">
        <v>0.62085685675246116</v>
      </c>
      <c r="AA351" s="257">
        <v>0.37211111965792937</v>
      </c>
      <c r="AB351" s="257">
        <v>9.6769824533021759E-3</v>
      </c>
      <c r="AC351" s="257">
        <v>0.36243413720462719</v>
      </c>
      <c r="AD351" s="259" t="s">
        <v>140</v>
      </c>
      <c r="AE351" s="287">
        <v>0</v>
      </c>
      <c r="AF351" s="73"/>
      <c r="AG351" s="74"/>
    </row>
    <row r="352" spans="1:33">
      <c r="A352" s="64" t="str">
        <f>Residential[[#This Row],[ID Country]]&amp;"500_"&amp;Residential[[#This Row],[ID Energy carrier]]</f>
        <v>RO500_4</v>
      </c>
      <c r="B352" s="64" t="str">
        <f>Residential[[#This Row],[ID Country]]&amp;"100_"&amp;Residential[[#This Row],[ID Energy carrier]]</f>
        <v>RO100_4</v>
      </c>
      <c r="C352" s="65">
        <v>1</v>
      </c>
      <c r="D352" s="65" t="s">
        <v>78</v>
      </c>
      <c r="E352" s="15" t="s">
        <v>58</v>
      </c>
      <c r="F352" s="15" t="s">
        <v>57</v>
      </c>
      <c r="G352" s="65" t="s">
        <v>118</v>
      </c>
      <c r="H352" s="65" t="s">
        <v>7</v>
      </c>
      <c r="I352" s="65">
        <v>2015</v>
      </c>
      <c r="J352" s="67">
        <v>4</v>
      </c>
      <c r="K352" s="68" t="s">
        <v>4</v>
      </c>
      <c r="L352" s="73"/>
      <c r="M352" s="69"/>
      <c r="N352" s="69"/>
      <c r="O352" s="69"/>
      <c r="P352" s="69"/>
      <c r="Q352" s="265"/>
      <c r="R352" s="265"/>
      <c r="S352" s="265"/>
      <c r="T352" s="267">
        <v>4666.341074966881</v>
      </c>
      <c r="U352" s="257">
        <v>36.430437235334786</v>
      </c>
      <c r="V352" s="257">
        <v>1.4854804937955461</v>
      </c>
      <c r="W352" s="257">
        <v>33.796756782687702</v>
      </c>
      <c r="X352" s="257">
        <v>1.1481999588515353</v>
      </c>
      <c r="Y352" s="289">
        <v>0</v>
      </c>
      <c r="Z352" s="257">
        <v>0.58040968532149162</v>
      </c>
      <c r="AA352" s="257">
        <v>20.478152235081843</v>
      </c>
      <c r="AB352" s="257">
        <v>0.86218726595508699</v>
      </c>
      <c r="AC352" s="257">
        <v>19.615964969126757</v>
      </c>
      <c r="AD352" s="259" t="s">
        <v>140</v>
      </c>
      <c r="AE352" s="287">
        <v>0</v>
      </c>
      <c r="AF352" s="73"/>
      <c r="AG352" s="74"/>
    </row>
    <row r="353" spans="1:33">
      <c r="A353" s="64" t="str">
        <f>Residential[[#This Row],[ID Country]]&amp;"500_"&amp;Residential[[#This Row],[ID Energy carrier]]</f>
        <v>SK500_1</v>
      </c>
      <c r="B353" s="64" t="str">
        <f>Residential[[#This Row],[ID Country]]&amp;"100_"&amp;Residential[[#This Row],[ID Energy carrier]]</f>
        <v>SK100_1</v>
      </c>
      <c r="C353" s="65">
        <v>1</v>
      </c>
      <c r="D353" s="65" t="s">
        <v>78</v>
      </c>
      <c r="E353" s="15" t="s">
        <v>59</v>
      </c>
      <c r="F353" s="15" t="s">
        <v>900</v>
      </c>
      <c r="G353" s="65" t="s">
        <v>119</v>
      </c>
      <c r="H353" s="65" t="s">
        <v>7</v>
      </c>
      <c r="I353" s="65">
        <v>2015</v>
      </c>
      <c r="J353" s="67">
        <v>1</v>
      </c>
      <c r="K353" s="68" t="s">
        <v>8</v>
      </c>
      <c r="L353" s="73">
        <v>1846.9</v>
      </c>
      <c r="M353" s="69">
        <v>949.40787301587295</v>
      </c>
      <c r="N353" s="69">
        <v>897.49212698412725</v>
      </c>
      <c r="O353" s="73">
        <v>105.96</v>
      </c>
      <c r="P353" s="73">
        <v>63.703000000000003</v>
      </c>
      <c r="Q353" s="69">
        <v>157772.19919003174</v>
      </c>
      <c r="R353" s="69">
        <v>100599.25822476188</v>
      </c>
      <c r="S353" s="69">
        <v>57172.94096526986</v>
      </c>
      <c r="T353" s="75">
        <v>1846.9000000000003</v>
      </c>
      <c r="U353" s="257">
        <v>24.074231004525494</v>
      </c>
      <c r="V353" s="257">
        <v>3.2430624083216184</v>
      </c>
      <c r="W353" s="257">
        <v>17.916045712442777</v>
      </c>
      <c r="X353" s="257">
        <v>2.9151228837610996</v>
      </c>
      <c r="Y353" s="289">
        <v>1.3799281390083459E-2</v>
      </c>
      <c r="Z353" s="258" t="s">
        <v>145</v>
      </c>
      <c r="AA353" s="257">
        <v>17.890701277169416</v>
      </c>
      <c r="AB353" s="257">
        <v>2.7847333817115749</v>
      </c>
      <c r="AC353" s="257">
        <v>15.105967895457841</v>
      </c>
      <c r="AD353" s="259" t="s">
        <v>140</v>
      </c>
      <c r="AE353" s="287">
        <v>2.8897962989671462E-2</v>
      </c>
      <c r="AF353" s="73">
        <v>11456.55320849228</v>
      </c>
      <c r="AG353" s="74">
        <v>134.11176512332759</v>
      </c>
    </row>
    <row r="354" spans="1:33">
      <c r="A354" s="64" t="str">
        <f>Residential[[#This Row],[ID Country]]&amp;"500_"&amp;Residential[[#This Row],[ID Energy carrier]]</f>
        <v>SK500_10</v>
      </c>
      <c r="B354" s="64" t="str">
        <f>Residential[[#This Row],[ID Country]]&amp;"100_"&amp;Residential[[#This Row],[ID Energy carrier]]</f>
        <v>SK100_10</v>
      </c>
      <c r="C354" s="65">
        <v>1</v>
      </c>
      <c r="D354" s="65" t="s">
        <v>78</v>
      </c>
      <c r="E354" s="15" t="s">
        <v>59</v>
      </c>
      <c r="F354" s="15" t="s">
        <v>900</v>
      </c>
      <c r="G354" s="65" t="s">
        <v>119</v>
      </c>
      <c r="H354" s="65" t="s">
        <v>7</v>
      </c>
      <c r="I354" s="65">
        <v>2015</v>
      </c>
      <c r="J354" s="67">
        <v>10</v>
      </c>
      <c r="K354" s="68" t="s">
        <v>84</v>
      </c>
      <c r="L354" s="73"/>
      <c r="M354" s="69"/>
      <c r="N354" s="69"/>
      <c r="O354" s="69"/>
      <c r="P354" s="69"/>
      <c r="Q354" s="265"/>
      <c r="R354" s="265"/>
      <c r="S354" s="265"/>
      <c r="T354" s="72" t="s">
        <v>661</v>
      </c>
      <c r="U354" s="257">
        <v>0.11296526938726811</v>
      </c>
      <c r="V354" s="257">
        <v>8.0127154808065967E-2</v>
      </c>
      <c r="W354" s="257">
        <v>3.2838114579202146E-2</v>
      </c>
      <c r="X354" s="257">
        <v>0</v>
      </c>
      <c r="Y354" s="289">
        <v>0</v>
      </c>
      <c r="Z354" s="257">
        <v>0.98939999999999995</v>
      </c>
      <c r="AA354" s="257">
        <v>0.11176783753176306</v>
      </c>
      <c r="AB354" s="257">
        <v>7.9277806967100461E-2</v>
      </c>
      <c r="AC354" s="257">
        <v>3.2490030564662598E-2</v>
      </c>
      <c r="AD354" s="259" t="s">
        <v>140</v>
      </c>
      <c r="AE354" s="287">
        <v>0</v>
      </c>
      <c r="AF354" s="73"/>
      <c r="AG354" s="74"/>
    </row>
    <row r="355" spans="1:33">
      <c r="A355" s="64" t="str">
        <f>Residential[[#This Row],[ID Country]]&amp;"500_"&amp;Residential[[#This Row],[ID Energy carrier]]</f>
        <v>SK500_15</v>
      </c>
      <c r="B355" s="64" t="str">
        <f>Residential[[#This Row],[ID Country]]&amp;"100_"&amp;Residential[[#This Row],[ID Energy carrier]]</f>
        <v>SK100_15</v>
      </c>
      <c r="C355" s="65">
        <v>1</v>
      </c>
      <c r="D355" s="65" t="s">
        <v>78</v>
      </c>
      <c r="E355" s="15" t="s">
        <v>59</v>
      </c>
      <c r="F355" s="15" t="s">
        <v>900</v>
      </c>
      <c r="G355" s="65" t="s">
        <v>119</v>
      </c>
      <c r="H355" s="65" t="s">
        <v>7</v>
      </c>
      <c r="I355" s="65">
        <v>2015</v>
      </c>
      <c r="J355" s="67">
        <v>15</v>
      </c>
      <c r="K355" s="68" t="s">
        <v>88</v>
      </c>
      <c r="L355" s="73"/>
      <c r="M355" s="69"/>
      <c r="N355" s="69"/>
      <c r="O355" s="69"/>
      <c r="P355" s="69"/>
      <c r="Q355" s="265"/>
      <c r="R355" s="265"/>
      <c r="S355" s="265"/>
      <c r="T355" s="76" t="s">
        <v>145</v>
      </c>
      <c r="U355" s="257">
        <v>0</v>
      </c>
      <c r="V355" s="257">
        <v>0</v>
      </c>
      <c r="W355" s="257">
        <v>0</v>
      </c>
      <c r="X355" s="257">
        <v>0</v>
      </c>
      <c r="Y355" s="289">
        <v>0</v>
      </c>
      <c r="Z355" s="259" t="s">
        <v>140</v>
      </c>
      <c r="AA355" s="259" t="s">
        <v>140</v>
      </c>
      <c r="AB355" s="259" t="s">
        <v>140</v>
      </c>
      <c r="AC355" s="259" t="s">
        <v>140</v>
      </c>
      <c r="AD355" s="259" t="s">
        <v>140</v>
      </c>
      <c r="AE355" s="287">
        <v>0</v>
      </c>
      <c r="AF355" s="73"/>
      <c r="AG355" s="74"/>
    </row>
    <row r="356" spans="1:33">
      <c r="A356" s="64" t="str">
        <f>Residential[[#This Row],[ID Country]]&amp;"500_"&amp;Residential[[#This Row],[ID Energy carrier]]</f>
        <v>SK500_16</v>
      </c>
      <c r="B356" s="64" t="str">
        <f>Residential[[#This Row],[ID Country]]&amp;"100_"&amp;Residential[[#This Row],[ID Energy carrier]]</f>
        <v>SK100_16</v>
      </c>
      <c r="C356" s="65">
        <v>1</v>
      </c>
      <c r="D356" s="65" t="s">
        <v>78</v>
      </c>
      <c r="E356" s="15" t="s">
        <v>59</v>
      </c>
      <c r="F356" s="15" t="s">
        <v>900</v>
      </c>
      <c r="G356" s="65" t="s">
        <v>119</v>
      </c>
      <c r="H356" s="65" t="s">
        <v>7</v>
      </c>
      <c r="I356" s="65">
        <v>2015</v>
      </c>
      <c r="J356" s="67">
        <v>16</v>
      </c>
      <c r="K356" s="70" t="s">
        <v>89</v>
      </c>
      <c r="L356" s="73"/>
      <c r="M356" s="71"/>
      <c r="N356" s="71"/>
      <c r="O356" s="71"/>
      <c r="P356" s="71"/>
      <c r="Q356" s="266"/>
      <c r="R356" s="266"/>
      <c r="S356" s="266"/>
      <c r="T356" s="76" t="s">
        <v>145</v>
      </c>
      <c r="U356" s="257">
        <v>0</v>
      </c>
      <c r="V356" s="257">
        <v>0</v>
      </c>
      <c r="W356" s="257">
        <v>0</v>
      </c>
      <c r="X356" s="257">
        <v>0</v>
      </c>
      <c r="Y356" s="289">
        <v>0</v>
      </c>
      <c r="Z356" s="257">
        <v>0.82411433922647082</v>
      </c>
      <c r="AA356" s="257">
        <v>0</v>
      </c>
      <c r="AB356" s="257">
        <v>0</v>
      </c>
      <c r="AC356" s="257">
        <v>0</v>
      </c>
      <c r="AD356" s="259" t="s">
        <v>140</v>
      </c>
      <c r="AE356" s="287">
        <v>0</v>
      </c>
      <c r="AF356" s="73"/>
      <c r="AG356" s="74"/>
    </row>
    <row r="357" spans="1:33">
      <c r="A357" s="64" t="str">
        <f>Residential[[#This Row],[ID Country]]&amp;"500_"&amp;Residential[[#This Row],[ID Energy carrier]]</f>
        <v>SK500_3</v>
      </c>
      <c r="B357" s="64" t="str">
        <f>Residential[[#This Row],[ID Country]]&amp;"100_"&amp;Residential[[#This Row],[ID Energy carrier]]</f>
        <v>SK100_3</v>
      </c>
      <c r="C357" s="65">
        <v>1</v>
      </c>
      <c r="D357" s="65" t="s">
        <v>78</v>
      </c>
      <c r="E357" s="15" t="s">
        <v>59</v>
      </c>
      <c r="F357" s="15" t="s">
        <v>900</v>
      </c>
      <c r="G357" s="65" t="s">
        <v>119</v>
      </c>
      <c r="H357" s="65" t="s">
        <v>7</v>
      </c>
      <c r="I357" s="65">
        <v>2015</v>
      </c>
      <c r="J357" s="67">
        <v>3</v>
      </c>
      <c r="K357" s="68" t="s">
        <v>3</v>
      </c>
      <c r="L357" s="73"/>
      <c r="M357" s="69"/>
      <c r="N357" s="69"/>
      <c r="O357" s="69"/>
      <c r="P357" s="69"/>
      <c r="Q357" s="265"/>
      <c r="R357" s="265"/>
      <c r="S357" s="265"/>
      <c r="T357" s="267">
        <v>8.8008599551430926</v>
      </c>
      <c r="U357" s="257">
        <v>0.15805940699996929</v>
      </c>
      <c r="V357" s="257">
        <v>1.7307661031174201E-2</v>
      </c>
      <c r="W357" s="257">
        <v>0.14075174596879508</v>
      </c>
      <c r="X357" s="257">
        <v>0</v>
      </c>
      <c r="Y357" s="289">
        <v>0</v>
      </c>
      <c r="Z357" s="257">
        <v>0.7981922289366512</v>
      </c>
      <c r="AA357" s="257">
        <v>0.1261617903777108</v>
      </c>
      <c r="AB357" s="257">
        <v>1.3814840536152954E-2</v>
      </c>
      <c r="AC357" s="257">
        <v>0.11234694984155785</v>
      </c>
      <c r="AD357" s="259" t="s">
        <v>140</v>
      </c>
      <c r="AE357" s="287">
        <v>0</v>
      </c>
      <c r="AF357" s="73"/>
      <c r="AG357" s="74"/>
    </row>
    <row r="358" spans="1:33">
      <c r="A358" s="64" t="str">
        <f>Residential[[#This Row],[ID Country]]&amp;"500_"&amp;Residential[[#This Row],[ID Energy carrier]]</f>
        <v>SK500_8</v>
      </c>
      <c r="B358" s="64" t="str">
        <f>Residential[[#This Row],[ID Country]]&amp;"100_"&amp;Residential[[#This Row],[ID Energy carrier]]</f>
        <v>SK100_8</v>
      </c>
      <c r="C358" s="65">
        <v>1</v>
      </c>
      <c r="D358" s="65" t="s">
        <v>78</v>
      </c>
      <c r="E358" s="15" t="s">
        <v>59</v>
      </c>
      <c r="F358" s="15" t="s">
        <v>900</v>
      </c>
      <c r="G358" s="65" t="s">
        <v>119</v>
      </c>
      <c r="H358" s="65" t="s">
        <v>7</v>
      </c>
      <c r="I358" s="65">
        <v>2015</v>
      </c>
      <c r="J358" s="67">
        <v>8</v>
      </c>
      <c r="K358" s="68" t="s">
        <v>105</v>
      </c>
      <c r="L358" s="73"/>
      <c r="M358" s="69"/>
      <c r="N358" s="69"/>
      <c r="O358" s="69"/>
      <c r="P358" s="69"/>
      <c r="Q358" s="265"/>
      <c r="R358" s="265"/>
      <c r="S358" s="265"/>
      <c r="T358" s="76" t="s">
        <v>145</v>
      </c>
      <c r="U358" s="257">
        <v>0</v>
      </c>
      <c r="V358" s="257">
        <v>0</v>
      </c>
      <c r="W358" s="257">
        <v>0</v>
      </c>
      <c r="X358" s="257">
        <v>0</v>
      </c>
      <c r="Y358" s="289">
        <v>0</v>
      </c>
      <c r="Z358" s="259" t="s">
        <v>140</v>
      </c>
      <c r="AA358" s="259" t="s">
        <v>140</v>
      </c>
      <c r="AB358" s="259" t="s">
        <v>140</v>
      </c>
      <c r="AC358" s="259" t="s">
        <v>140</v>
      </c>
      <c r="AD358" s="259" t="s">
        <v>140</v>
      </c>
      <c r="AE358" s="287">
        <v>0</v>
      </c>
      <c r="AF358" s="73"/>
      <c r="AG358" s="74"/>
    </row>
    <row r="359" spans="1:33">
      <c r="A359" s="64" t="str">
        <f>Residential[[#This Row],[ID Country]]&amp;"500_"&amp;Residential[[#This Row],[ID Energy carrier]]</f>
        <v>SK500_9</v>
      </c>
      <c r="B359" s="64" t="str">
        <f>Residential[[#This Row],[ID Country]]&amp;"100_"&amp;Residential[[#This Row],[ID Energy carrier]]</f>
        <v>SK100_9</v>
      </c>
      <c r="C359" s="65">
        <v>1</v>
      </c>
      <c r="D359" s="65" t="s">
        <v>78</v>
      </c>
      <c r="E359" s="15" t="s">
        <v>59</v>
      </c>
      <c r="F359" s="15" t="s">
        <v>900</v>
      </c>
      <c r="G359" s="65" t="s">
        <v>119</v>
      </c>
      <c r="H359" s="65" t="s">
        <v>7</v>
      </c>
      <c r="I359" s="65">
        <v>2015</v>
      </c>
      <c r="J359" s="67">
        <v>9</v>
      </c>
      <c r="K359" s="68" t="s">
        <v>106</v>
      </c>
      <c r="L359" s="73"/>
      <c r="M359" s="69"/>
      <c r="N359" s="69"/>
      <c r="O359" s="69"/>
      <c r="P359" s="69"/>
      <c r="Q359" s="265"/>
      <c r="R359" s="265"/>
      <c r="S359" s="265"/>
      <c r="T359" s="76" t="s">
        <v>145</v>
      </c>
      <c r="U359" s="257">
        <v>0</v>
      </c>
      <c r="V359" s="257">
        <v>0</v>
      </c>
      <c r="W359" s="257">
        <v>0</v>
      </c>
      <c r="X359" s="257">
        <v>0</v>
      </c>
      <c r="Y359" s="289">
        <v>0</v>
      </c>
      <c r="Z359" s="259" t="s">
        <v>140</v>
      </c>
      <c r="AA359" s="259" t="s">
        <v>140</v>
      </c>
      <c r="AB359" s="259" t="s">
        <v>140</v>
      </c>
      <c r="AC359" s="259" t="s">
        <v>140</v>
      </c>
      <c r="AD359" s="259" t="s">
        <v>140</v>
      </c>
      <c r="AE359" s="287">
        <v>0</v>
      </c>
      <c r="AF359" s="73"/>
      <c r="AG359" s="74"/>
    </row>
    <row r="360" spans="1:33">
      <c r="A360" s="64" t="str">
        <f>Residential[[#This Row],[ID Country]]&amp;"500_"&amp;Residential[[#This Row],[ID Energy carrier]]</f>
        <v>SK500_11</v>
      </c>
      <c r="B360" s="64" t="str">
        <f>Residential[[#This Row],[ID Country]]&amp;"100_"&amp;Residential[[#This Row],[ID Energy carrier]]</f>
        <v>SK100_11</v>
      </c>
      <c r="C360" s="65">
        <v>1</v>
      </c>
      <c r="D360" s="65" t="s">
        <v>78</v>
      </c>
      <c r="E360" s="15" t="s">
        <v>59</v>
      </c>
      <c r="F360" s="15" t="s">
        <v>900</v>
      </c>
      <c r="G360" s="65" t="s">
        <v>119</v>
      </c>
      <c r="H360" s="65" t="s">
        <v>7</v>
      </c>
      <c r="I360" s="65">
        <v>2015</v>
      </c>
      <c r="J360" s="67">
        <v>11</v>
      </c>
      <c r="K360" s="68" t="s">
        <v>109</v>
      </c>
      <c r="L360" s="73"/>
      <c r="M360" s="69"/>
      <c r="N360" s="69"/>
      <c r="O360" s="69"/>
      <c r="P360" s="69"/>
      <c r="Q360" s="265"/>
      <c r="R360" s="265"/>
      <c r="S360" s="265"/>
      <c r="T360" s="267">
        <v>6.0102679560087885E-4</v>
      </c>
      <c r="U360" s="257">
        <v>4.4930204526733837E-6</v>
      </c>
      <c r="V360" s="257">
        <v>4.4930204526733837E-6</v>
      </c>
      <c r="W360" s="257">
        <v>0</v>
      </c>
      <c r="X360" s="257">
        <v>0</v>
      </c>
      <c r="Y360" s="289">
        <v>0</v>
      </c>
      <c r="Z360" s="257">
        <v>2.6520000000000001</v>
      </c>
      <c r="AA360" s="257">
        <v>1.1915490240489814E-5</v>
      </c>
      <c r="AB360" s="257">
        <v>1.1915490240489814E-5</v>
      </c>
      <c r="AC360" s="257">
        <v>0</v>
      </c>
      <c r="AD360" s="259" t="s">
        <v>140</v>
      </c>
      <c r="AE360" s="287">
        <v>0</v>
      </c>
      <c r="AF360" s="73"/>
      <c r="AG360" s="74"/>
    </row>
    <row r="361" spans="1:33">
      <c r="A361" s="64" t="str">
        <f>Residential[[#This Row],[ID Country]]&amp;"500_"&amp;Residential[[#This Row],[ID Energy carrier]]</f>
        <v>SK500_14</v>
      </c>
      <c r="B361" s="64" t="str">
        <f>Residential[[#This Row],[ID Country]]&amp;"100_"&amp;Residential[[#This Row],[ID Energy carrier]]</f>
        <v>SK100_14</v>
      </c>
      <c r="C361" s="65">
        <v>1</v>
      </c>
      <c r="D361" s="65" t="s">
        <v>78</v>
      </c>
      <c r="E361" s="15" t="s">
        <v>59</v>
      </c>
      <c r="F361" s="15" t="s">
        <v>900</v>
      </c>
      <c r="G361" s="65" t="s">
        <v>119</v>
      </c>
      <c r="H361" s="65" t="s">
        <v>7</v>
      </c>
      <c r="I361" s="65">
        <v>2015</v>
      </c>
      <c r="J361" s="67">
        <v>14</v>
      </c>
      <c r="K361" s="68" t="s">
        <v>144</v>
      </c>
      <c r="L361" s="73"/>
      <c r="M361" s="69"/>
      <c r="N361" s="69"/>
      <c r="O361" s="69"/>
      <c r="P361" s="69"/>
      <c r="Q361" s="265"/>
      <c r="R361" s="265"/>
      <c r="S361" s="265"/>
      <c r="T361" s="76" t="s">
        <v>145</v>
      </c>
      <c r="U361" s="257">
        <v>0</v>
      </c>
      <c r="V361" s="257">
        <v>0</v>
      </c>
      <c r="W361" s="257">
        <v>0</v>
      </c>
      <c r="X361" s="257">
        <v>0</v>
      </c>
      <c r="Y361" s="289">
        <v>0</v>
      </c>
      <c r="Z361" s="257">
        <v>3.468</v>
      </c>
      <c r="AA361" s="257">
        <v>0</v>
      </c>
      <c r="AB361" s="257">
        <v>0</v>
      </c>
      <c r="AC361" s="257">
        <v>0</v>
      </c>
      <c r="AD361" s="259" t="s">
        <v>140</v>
      </c>
      <c r="AE361" s="287">
        <v>0</v>
      </c>
      <c r="AF361" s="73"/>
      <c r="AG361" s="74"/>
    </row>
    <row r="362" spans="1:33">
      <c r="A362" s="64" t="str">
        <f>Residential[[#This Row],[ID Country]]&amp;"500_"&amp;Residential[[#This Row],[ID Energy carrier]]</f>
        <v>SK500_12</v>
      </c>
      <c r="B362" s="64" t="str">
        <f>Residential[[#This Row],[ID Country]]&amp;"100_"&amp;Residential[[#This Row],[ID Energy carrier]]</f>
        <v>SK100_12</v>
      </c>
      <c r="C362" s="65">
        <v>1</v>
      </c>
      <c r="D362" s="65" t="s">
        <v>78</v>
      </c>
      <c r="E362" s="15" t="s">
        <v>59</v>
      </c>
      <c r="F362" s="15" t="s">
        <v>900</v>
      </c>
      <c r="G362" s="65" t="s">
        <v>119</v>
      </c>
      <c r="H362" s="65" t="s">
        <v>7</v>
      </c>
      <c r="I362" s="65">
        <v>2015</v>
      </c>
      <c r="J362" s="67">
        <v>12</v>
      </c>
      <c r="K362" s="68" t="s">
        <v>147</v>
      </c>
      <c r="L362" s="73"/>
      <c r="M362" s="69"/>
      <c r="N362" s="69"/>
      <c r="O362" s="69"/>
      <c r="P362" s="69"/>
      <c r="Q362" s="265"/>
      <c r="R362" s="265"/>
      <c r="S362" s="265"/>
      <c r="T362" s="76" t="s">
        <v>145</v>
      </c>
      <c r="U362" s="257">
        <v>4.4930204526733837E-6</v>
      </c>
      <c r="V362" s="257">
        <v>4.4930204526733837E-6</v>
      </c>
      <c r="W362" s="257">
        <v>0</v>
      </c>
      <c r="X362" s="257">
        <v>0</v>
      </c>
      <c r="Y362" s="289">
        <v>0</v>
      </c>
      <c r="Z362" s="257">
        <v>2.6520000000000001</v>
      </c>
      <c r="AA362" s="257">
        <v>1.1915490240489814E-5</v>
      </c>
      <c r="AB362" s="257">
        <v>1.1915490240489814E-5</v>
      </c>
      <c r="AC362" s="257">
        <v>0</v>
      </c>
      <c r="AD362" s="259" t="s">
        <v>140</v>
      </c>
      <c r="AE362" s="287">
        <v>0</v>
      </c>
      <c r="AF362" s="73"/>
      <c r="AG362" s="74"/>
    </row>
    <row r="363" spans="1:33">
      <c r="A363" s="64" t="str">
        <f>Residential[[#This Row],[ID Country]]&amp;"500_"&amp;Residential[[#This Row],[ID Energy carrier]]</f>
        <v>SK500_2</v>
      </c>
      <c r="B363" s="64" t="str">
        <f>Residential[[#This Row],[ID Country]]&amp;"100_"&amp;Residential[[#This Row],[ID Energy carrier]]</f>
        <v>SK100_2</v>
      </c>
      <c r="C363" s="65">
        <v>1</v>
      </c>
      <c r="D363" s="65" t="s">
        <v>78</v>
      </c>
      <c r="E363" s="15" t="s">
        <v>59</v>
      </c>
      <c r="F363" s="15" t="s">
        <v>900</v>
      </c>
      <c r="G363" s="65" t="s">
        <v>119</v>
      </c>
      <c r="H363" s="65" t="s">
        <v>7</v>
      </c>
      <c r="I363" s="65">
        <v>2015</v>
      </c>
      <c r="J363" s="67">
        <v>2</v>
      </c>
      <c r="K363" s="68" t="s">
        <v>2</v>
      </c>
      <c r="L363" s="73"/>
      <c r="M363" s="73"/>
      <c r="N363" s="73"/>
      <c r="O363" s="73"/>
      <c r="P363" s="73"/>
      <c r="Q363" s="73"/>
      <c r="R363" s="73"/>
      <c r="S363" s="73"/>
      <c r="T363" s="267">
        <v>1062.3154618023816</v>
      </c>
      <c r="U363" s="257">
        <v>13.741649865817665</v>
      </c>
      <c r="V363" s="257">
        <v>1.4955791284969766</v>
      </c>
      <c r="W363" s="257">
        <v>12.246070737320689</v>
      </c>
      <c r="X363" s="257">
        <v>0</v>
      </c>
      <c r="Y363" s="289">
        <v>0</v>
      </c>
      <c r="Z363" s="257">
        <v>0.83348241635461939</v>
      </c>
      <c r="AA363" s="257">
        <v>11.453423534860841</v>
      </c>
      <c r="AB363" s="257">
        <v>1.2465389058691958</v>
      </c>
      <c r="AC363" s="257">
        <v>10.206884628991645</v>
      </c>
      <c r="AD363" s="259" t="s">
        <v>140</v>
      </c>
      <c r="AE363" s="287">
        <v>0</v>
      </c>
      <c r="AF363" s="73"/>
      <c r="AG363" s="74"/>
    </row>
    <row r="364" spans="1:33">
      <c r="A364" s="64" t="str">
        <f>Residential[[#This Row],[ID Country]]&amp;"500_"&amp;Residential[[#This Row],[ID Energy carrier]]</f>
        <v>SK500_6</v>
      </c>
      <c r="B364" s="64" t="str">
        <f>Residential[[#This Row],[ID Country]]&amp;"100_"&amp;Residential[[#This Row],[ID Energy carrier]]</f>
        <v>SK100_6</v>
      </c>
      <c r="C364" s="65">
        <v>1</v>
      </c>
      <c r="D364" s="65" t="s">
        <v>78</v>
      </c>
      <c r="E364" s="15" t="s">
        <v>59</v>
      </c>
      <c r="F364" s="15" t="s">
        <v>900</v>
      </c>
      <c r="G364" s="65" t="s">
        <v>119</v>
      </c>
      <c r="H364" s="65" t="s">
        <v>7</v>
      </c>
      <c r="I364" s="65">
        <v>2015</v>
      </c>
      <c r="J364" s="67">
        <v>6</v>
      </c>
      <c r="K364" s="68" t="s">
        <v>6</v>
      </c>
      <c r="L364" s="73"/>
      <c r="M364" s="69"/>
      <c r="N364" s="69"/>
      <c r="O364" s="69"/>
      <c r="P364" s="69"/>
      <c r="Q364" s="265"/>
      <c r="R364" s="265"/>
      <c r="S364" s="265"/>
      <c r="T364" s="267">
        <v>134.61982056394572</v>
      </c>
      <c r="U364" s="257">
        <v>3.6902513988581664</v>
      </c>
      <c r="V364" s="257">
        <v>0.40124822366942936</v>
      </c>
      <c r="W364" s="257">
        <v>0.3880285348124653</v>
      </c>
      <c r="X364" s="257">
        <v>2.9009746403762717</v>
      </c>
      <c r="Y364" s="289">
        <v>1.3799281390083459E-2</v>
      </c>
      <c r="Z364" s="257">
        <v>0.84</v>
      </c>
      <c r="AA364" s="257">
        <v>0.66299247712479148</v>
      </c>
      <c r="AB364" s="257">
        <v>0.33704850788232066</v>
      </c>
      <c r="AC364" s="257">
        <v>0.32594396924247082</v>
      </c>
      <c r="AD364" s="259" t="s">
        <v>140</v>
      </c>
      <c r="AE364" s="287">
        <v>2.8897962989671462E-2</v>
      </c>
      <c r="AF364" s="73"/>
      <c r="AG364" s="74"/>
    </row>
    <row r="365" spans="1:33">
      <c r="A365" s="64" t="str">
        <f>Residential[[#This Row],[ID Country]]&amp;"500_"&amp;Residential[[#This Row],[ID Energy carrier]]</f>
        <v>SK500_7</v>
      </c>
      <c r="B365" s="64" t="str">
        <f>Residential[[#This Row],[ID Country]]&amp;"100_"&amp;Residential[[#This Row],[ID Energy carrier]]</f>
        <v>SK100_7</v>
      </c>
      <c r="C365" s="65">
        <v>1</v>
      </c>
      <c r="D365" s="65" t="s">
        <v>78</v>
      </c>
      <c r="E365" s="15" t="s">
        <v>59</v>
      </c>
      <c r="F365" s="15" t="s">
        <v>900</v>
      </c>
      <c r="G365" s="65" t="s">
        <v>119</v>
      </c>
      <c r="H365" s="65" t="s">
        <v>7</v>
      </c>
      <c r="I365" s="65">
        <v>2015</v>
      </c>
      <c r="J365" s="67">
        <v>7</v>
      </c>
      <c r="K365" s="68" t="s">
        <v>12</v>
      </c>
      <c r="L365" s="73"/>
      <c r="M365" s="69"/>
      <c r="N365" s="69"/>
      <c r="O365" s="69"/>
      <c r="P365" s="69"/>
      <c r="Q365" s="265"/>
      <c r="R365" s="265"/>
      <c r="S365" s="265"/>
      <c r="T365" s="267">
        <v>596.58182562436696</v>
      </c>
      <c r="U365" s="257">
        <v>5.6370930504930659</v>
      </c>
      <c r="V365" s="257">
        <v>1.1907163584349161</v>
      </c>
      <c r="W365" s="257">
        <v>4.4463766920581493</v>
      </c>
      <c r="X365" s="257">
        <v>0</v>
      </c>
      <c r="Y365" s="289">
        <v>0</v>
      </c>
      <c r="Z365" s="257">
        <v>0.89893692635168621</v>
      </c>
      <c r="AA365" s="257">
        <v>5.0673911003686873</v>
      </c>
      <c r="AB365" s="257">
        <v>1.0703789034081563</v>
      </c>
      <c r="AC365" s="257">
        <v>3.9970121969605312</v>
      </c>
      <c r="AD365" s="259" t="s">
        <v>140</v>
      </c>
      <c r="AE365" s="287">
        <v>0</v>
      </c>
      <c r="AF365" s="73"/>
      <c r="AG365" s="74"/>
    </row>
    <row r="366" spans="1:33">
      <c r="A366" s="64" t="str">
        <f>Residential[[#This Row],[ID Country]]&amp;"500_"&amp;Residential[[#This Row],[ID Energy carrier]]</f>
        <v>SK500_5</v>
      </c>
      <c r="B366" s="64" t="str">
        <f>Residential[[#This Row],[ID Country]]&amp;"100_"&amp;Residential[[#This Row],[ID Energy carrier]]</f>
        <v>SK100_5</v>
      </c>
      <c r="C366" s="65">
        <v>1</v>
      </c>
      <c r="D366" s="65" t="s">
        <v>78</v>
      </c>
      <c r="E366" s="15" t="s">
        <v>59</v>
      </c>
      <c r="F366" s="15" t="s">
        <v>900</v>
      </c>
      <c r="G366" s="65" t="s">
        <v>119</v>
      </c>
      <c r="H366" s="65" t="s">
        <v>7</v>
      </c>
      <c r="I366" s="65">
        <v>2015</v>
      </c>
      <c r="J366" s="67">
        <v>5</v>
      </c>
      <c r="K366" s="68" t="s">
        <v>5</v>
      </c>
      <c r="L366" s="73"/>
      <c r="M366" s="69"/>
      <c r="N366" s="69"/>
      <c r="O366" s="69"/>
      <c r="P366" s="69"/>
      <c r="Q366" s="265"/>
      <c r="R366" s="265"/>
      <c r="S366" s="265"/>
      <c r="T366" s="267">
        <v>17.633804717474689</v>
      </c>
      <c r="U366" s="257">
        <v>0.26256134485539878</v>
      </c>
      <c r="V366" s="257">
        <v>2.3173612551671451E-2</v>
      </c>
      <c r="W366" s="257">
        <v>0.23938773230372734</v>
      </c>
      <c r="X366" s="257">
        <v>0</v>
      </c>
      <c r="Y366" s="289">
        <v>0</v>
      </c>
      <c r="Z366" s="257">
        <v>0.59942790704658611</v>
      </c>
      <c r="AA366" s="257">
        <v>0.15738659741800864</v>
      </c>
      <c r="AB366" s="257">
        <v>1.3890910070556916E-2</v>
      </c>
      <c r="AC366" s="257">
        <v>0.14349568734745172</v>
      </c>
      <c r="AD366" s="259" t="s">
        <v>140</v>
      </c>
      <c r="AE366" s="287">
        <v>0</v>
      </c>
      <c r="AF366" s="73"/>
      <c r="AG366" s="74"/>
    </row>
    <row r="367" spans="1:33">
      <c r="A367" s="64" t="str">
        <f>Residential[[#This Row],[ID Country]]&amp;"500_"&amp;Residential[[#This Row],[ID Energy carrier]]</f>
        <v>SK500_4</v>
      </c>
      <c r="B367" s="64" t="str">
        <f>Residential[[#This Row],[ID Country]]&amp;"100_"&amp;Residential[[#This Row],[ID Energy carrier]]</f>
        <v>SK100_4</v>
      </c>
      <c r="C367" s="65">
        <v>1</v>
      </c>
      <c r="D367" s="65" t="s">
        <v>78</v>
      </c>
      <c r="E367" s="15" t="s">
        <v>59</v>
      </c>
      <c r="F367" s="15" t="s">
        <v>900</v>
      </c>
      <c r="G367" s="65" t="s">
        <v>119</v>
      </c>
      <c r="H367" s="65" t="s">
        <v>7</v>
      </c>
      <c r="I367" s="65">
        <v>2015</v>
      </c>
      <c r="J367" s="67">
        <v>4</v>
      </c>
      <c r="K367" s="68" t="s">
        <v>4</v>
      </c>
      <c r="L367" s="73"/>
      <c r="M367" s="69"/>
      <c r="N367" s="69"/>
      <c r="O367" s="69"/>
      <c r="P367" s="69"/>
      <c r="Q367" s="265"/>
      <c r="R367" s="265"/>
      <c r="S367" s="265"/>
      <c r="T367" s="267">
        <v>26.947626309892804</v>
      </c>
      <c r="U367" s="257">
        <v>0.47164617509350726</v>
      </c>
      <c r="V367" s="257">
        <v>3.4905776308931477E-2</v>
      </c>
      <c r="W367" s="257">
        <v>0.42259215539974765</v>
      </c>
      <c r="X367" s="257">
        <v>1.4148243384828108E-2</v>
      </c>
      <c r="Y367" s="289">
        <v>0</v>
      </c>
      <c r="Z367" s="257">
        <v>0.68102171048889182</v>
      </c>
      <c r="AA367" s="257">
        <v>0.31156602399737487</v>
      </c>
      <c r="AB367" s="257">
        <v>2.377159148785115E-2</v>
      </c>
      <c r="AC367" s="257">
        <v>0.28779443250952375</v>
      </c>
      <c r="AD367" s="259" t="s">
        <v>140</v>
      </c>
      <c r="AE367" s="287">
        <v>0</v>
      </c>
      <c r="AF367" s="73"/>
      <c r="AG367" s="74"/>
    </row>
    <row r="368" spans="1:33">
      <c r="A368" s="64" t="str">
        <f>Residential[[#This Row],[ID Country]]&amp;"500_"&amp;Residential[[#This Row],[ID Energy carrier]]</f>
        <v>SI500_1</v>
      </c>
      <c r="B368" s="64" t="str">
        <f>Residential[[#This Row],[ID Country]]&amp;"100_"&amp;Residential[[#This Row],[ID Energy carrier]]</f>
        <v>SI100_1</v>
      </c>
      <c r="C368" s="65">
        <v>1</v>
      </c>
      <c r="D368" s="65" t="s">
        <v>78</v>
      </c>
      <c r="E368" s="15" t="s">
        <v>61</v>
      </c>
      <c r="F368" s="15" t="s">
        <v>60</v>
      </c>
      <c r="G368" s="65" t="s">
        <v>119</v>
      </c>
      <c r="H368" s="65" t="s">
        <v>7</v>
      </c>
      <c r="I368" s="65">
        <v>2015</v>
      </c>
      <c r="J368" s="67">
        <v>1</v>
      </c>
      <c r="K368" s="68" t="s">
        <v>8</v>
      </c>
      <c r="L368" s="73">
        <v>882.7</v>
      </c>
      <c r="M368" s="69">
        <v>551.28226438246861</v>
      </c>
      <c r="N368" s="69">
        <v>331.41773561753149</v>
      </c>
      <c r="O368" s="73">
        <v>89.78244144697841</v>
      </c>
      <c r="P368" s="73">
        <v>67.740514094353813</v>
      </c>
      <c r="Q368" s="69">
        <v>71945.875413394882</v>
      </c>
      <c r="R368" s="69">
        <v>49495.467622676661</v>
      </c>
      <c r="S368" s="69">
        <v>22450.407790718218</v>
      </c>
      <c r="T368" s="75">
        <v>882.69999999999993</v>
      </c>
      <c r="U368" s="257">
        <v>12.101524361603705</v>
      </c>
      <c r="V368" s="257">
        <v>1.9399658166506581</v>
      </c>
      <c r="W368" s="257">
        <v>9.5912920942942552</v>
      </c>
      <c r="X368" s="257">
        <v>0.57026645065879256</v>
      </c>
      <c r="Y368" s="289">
        <v>1.728257739120375E-2</v>
      </c>
      <c r="Z368" s="258" t="s">
        <v>145</v>
      </c>
      <c r="AA368" s="257">
        <v>8.4668415748917365</v>
      </c>
      <c r="AB368" s="257">
        <v>1.5557786186252804</v>
      </c>
      <c r="AC368" s="257">
        <v>6.9110629562664556</v>
      </c>
      <c r="AD368" s="259" t="s">
        <v>140</v>
      </c>
      <c r="AE368" s="287">
        <v>3.6192557257078893E-2</v>
      </c>
      <c r="AF368" s="73">
        <v>13063.620608298303</v>
      </c>
      <c r="AG368" s="74">
        <v>160.2768448460358</v>
      </c>
    </row>
    <row r="369" spans="1:33">
      <c r="A369" s="64" t="str">
        <f>Residential[[#This Row],[ID Country]]&amp;"500_"&amp;Residential[[#This Row],[ID Energy carrier]]</f>
        <v>SI500_10</v>
      </c>
      <c r="B369" s="64" t="str">
        <f>Residential[[#This Row],[ID Country]]&amp;"100_"&amp;Residential[[#This Row],[ID Energy carrier]]</f>
        <v>SI100_10</v>
      </c>
      <c r="C369" s="65">
        <v>1</v>
      </c>
      <c r="D369" s="65" t="s">
        <v>78</v>
      </c>
      <c r="E369" s="15" t="s">
        <v>61</v>
      </c>
      <c r="F369" s="15" t="s">
        <v>60</v>
      </c>
      <c r="G369" s="65" t="s">
        <v>119</v>
      </c>
      <c r="H369" s="65" t="s">
        <v>7</v>
      </c>
      <c r="I369" s="65">
        <v>2015</v>
      </c>
      <c r="J369" s="67">
        <v>10</v>
      </c>
      <c r="K369" s="68" t="s">
        <v>84</v>
      </c>
      <c r="L369" s="73"/>
      <c r="M369" s="69"/>
      <c r="N369" s="69"/>
      <c r="O369" s="69"/>
      <c r="P369" s="69"/>
      <c r="Q369" s="265"/>
      <c r="R369" s="265"/>
      <c r="S369" s="265"/>
      <c r="T369" s="72" t="s">
        <v>661</v>
      </c>
      <c r="U369" s="257">
        <v>0.11537792985344521</v>
      </c>
      <c r="V369" s="257">
        <v>0.10114820715204829</v>
      </c>
      <c r="W369" s="257">
        <v>1.4229722701396911E-2</v>
      </c>
      <c r="X369" s="257">
        <v>0</v>
      </c>
      <c r="Y369" s="289">
        <v>0</v>
      </c>
      <c r="Z369" s="257">
        <v>0.98939999999999995</v>
      </c>
      <c r="AA369" s="257">
        <v>0.11415492379699868</v>
      </c>
      <c r="AB369" s="257">
        <v>0.10007603615623657</v>
      </c>
      <c r="AC369" s="257">
        <v>1.4078887640762103E-2</v>
      </c>
      <c r="AD369" s="259" t="s">
        <v>140</v>
      </c>
      <c r="AE369" s="287">
        <v>0</v>
      </c>
      <c r="AF369" s="73"/>
      <c r="AG369" s="74"/>
    </row>
    <row r="370" spans="1:33">
      <c r="A370" s="64" t="str">
        <f>Residential[[#This Row],[ID Country]]&amp;"500_"&amp;Residential[[#This Row],[ID Energy carrier]]</f>
        <v>SI500_15</v>
      </c>
      <c r="B370" s="64" t="str">
        <f>Residential[[#This Row],[ID Country]]&amp;"100_"&amp;Residential[[#This Row],[ID Energy carrier]]</f>
        <v>SI100_15</v>
      </c>
      <c r="C370" s="65">
        <v>1</v>
      </c>
      <c r="D370" s="65" t="s">
        <v>78</v>
      </c>
      <c r="E370" s="15" t="s">
        <v>61</v>
      </c>
      <c r="F370" s="15" t="s">
        <v>60</v>
      </c>
      <c r="G370" s="65" t="s">
        <v>119</v>
      </c>
      <c r="H370" s="65" t="s">
        <v>7</v>
      </c>
      <c r="I370" s="65">
        <v>2015</v>
      </c>
      <c r="J370" s="67">
        <v>15</v>
      </c>
      <c r="K370" s="68" t="s">
        <v>88</v>
      </c>
      <c r="L370" s="73"/>
      <c r="M370" s="69"/>
      <c r="N370" s="69"/>
      <c r="O370" s="69"/>
      <c r="P370" s="69"/>
      <c r="Q370" s="265"/>
      <c r="R370" s="265"/>
      <c r="S370" s="265"/>
      <c r="T370" s="76" t="s">
        <v>145</v>
      </c>
      <c r="U370" s="257">
        <v>0</v>
      </c>
      <c r="V370" s="257">
        <v>0</v>
      </c>
      <c r="W370" s="257">
        <v>0</v>
      </c>
      <c r="X370" s="257">
        <v>0</v>
      </c>
      <c r="Y370" s="289">
        <v>0</v>
      </c>
      <c r="Z370" s="259" t="s">
        <v>140</v>
      </c>
      <c r="AA370" s="259" t="s">
        <v>140</v>
      </c>
      <c r="AB370" s="259" t="s">
        <v>140</v>
      </c>
      <c r="AC370" s="259" t="s">
        <v>140</v>
      </c>
      <c r="AD370" s="259" t="s">
        <v>140</v>
      </c>
      <c r="AE370" s="287">
        <v>0</v>
      </c>
      <c r="AF370" s="73"/>
      <c r="AG370" s="74"/>
    </row>
    <row r="371" spans="1:33">
      <c r="A371" s="64" t="str">
        <f>Residential[[#This Row],[ID Country]]&amp;"500_"&amp;Residential[[#This Row],[ID Energy carrier]]</f>
        <v>SI500_16</v>
      </c>
      <c r="B371" s="64" t="str">
        <f>Residential[[#This Row],[ID Country]]&amp;"100_"&amp;Residential[[#This Row],[ID Energy carrier]]</f>
        <v>SI100_16</v>
      </c>
      <c r="C371" s="65">
        <v>1</v>
      </c>
      <c r="D371" s="65" t="s">
        <v>78</v>
      </c>
      <c r="E371" s="15" t="s">
        <v>61</v>
      </c>
      <c r="F371" s="15" t="s">
        <v>60</v>
      </c>
      <c r="G371" s="65" t="s">
        <v>119</v>
      </c>
      <c r="H371" s="65" t="s">
        <v>7</v>
      </c>
      <c r="I371" s="65">
        <v>2015</v>
      </c>
      <c r="J371" s="67">
        <v>16</v>
      </c>
      <c r="K371" s="70" t="s">
        <v>89</v>
      </c>
      <c r="L371" s="73"/>
      <c r="M371" s="71"/>
      <c r="N371" s="71"/>
      <c r="O371" s="71"/>
      <c r="P371" s="71"/>
      <c r="Q371" s="266"/>
      <c r="R371" s="266"/>
      <c r="S371" s="266"/>
      <c r="T371" s="267">
        <v>1.482074723996023</v>
      </c>
      <c r="U371" s="257">
        <v>0</v>
      </c>
      <c r="V371" s="257">
        <v>0</v>
      </c>
      <c r="W371" s="257">
        <v>0</v>
      </c>
      <c r="X371" s="257">
        <v>0</v>
      </c>
      <c r="Y371" s="289">
        <v>0</v>
      </c>
      <c r="Z371" s="257">
        <v>0.79405458517749439</v>
      </c>
      <c r="AA371" s="257">
        <v>0</v>
      </c>
      <c r="AB371" s="257">
        <v>0</v>
      </c>
      <c r="AC371" s="257">
        <v>0</v>
      </c>
      <c r="AD371" s="259" t="s">
        <v>140</v>
      </c>
      <c r="AE371" s="287">
        <v>0</v>
      </c>
      <c r="AF371" s="73"/>
      <c r="AG371" s="74"/>
    </row>
    <row r="372" spans="1:33">
      <c r="A372" s="64" t="str">
        <f>Residential[[#This Row],[ID Country]]&amp;"500_"&amp;Residential[[#This Row],[ID Energy carrier]]</f>
        <v>SI500_3</v>
      </c>
      <c r="B372" s="64" t="str">
        <f>Residential[[#This Row],[ID Country]]&amp;"100_"&amp;Residential[[#This Row],[ID Energy carrier]]</f>
        <v>SI100_3</v>
      </c>
      <c r="C372" s="65">
        <v>1</v>
      </c>
      <c r="D372" s="65" t="s">
        <v>78</v>
      </c>
      <c r="E372" s="15" t="s">
        <v>61</v>
      </c>
      <c r="F372" s="15" t="s">
        <v>60</v>
      </c>
      <c r="G372" s="65" t="s">
        <v>119</v>
      </c>
      <c r="H372" s="65" t="s">
        <v>7</v>
      </c>
      <c r="I372" s="65">
        <v>2015</v>
      </c>
      <c r="J372" s="67">
        <v>3</v>
      </c>
      <c r="K372" s="68" t="s">
        <v>3</v>
      </c>
      <c r="L372" s="73"/>
      <c r="M372" s="69"/>
      <c r="N372" s="69"/>
      <c r="O372" s="69"/>
      <c r="P372" s="69"/>
      <c r="Q372" s="265"/>
      <c r="R372" s="265"/>
      <c r="S372" s="265"/>
      <c r="T372" s="267">
        <v>135.43104122677701</v>
      </c>
      <c r="U372" s="257">
        <v>2.0108673968275901</v>
      </c>
      <c r="V372" s="257">
        <v>0.1879948194036129</v>
      </c>
      <c r="W372" s="257">
        <v>1.6869880324900874</v>
      </c>
      <c r="X372" s="257">
        <v>0.13588454493388971</v>
      </c>
      <c r="Y372" s="289">
        <v>0</v>
      </c>
      <c r="Z372" s="257">
        <v>0.76344906454235084</v>
      </c>
      <c r="AA372" s="257">
        <v>1.4314539043111945</v>
      </c>
      <c r="AB372" s="257">
        <v>0.14352446901249644</v>
      </c>
      <c r="AC372" s="257">
        <v>1.2879294352986981</v>
      </c>
      <c r="AD372" s="259" t="s">
        <v>140</v>
      </c>
      <c r="AE372" s="287">
        <v>0</v>
      </c>
      <c r="AF372" s="73"/>
      <c r="AG372" s="74"/>
    </row>
    <row r="373" spans="1:33">
      <c r="A373" s="64" t="str">
        <f>Residential[[#This Row],[ID Country]]&amp;"500_"&amp;Residential[[#This Row],[ID Energy carrier]]</f>
        <v>SI500_8</v>
      </c>
      <c r="B373" s="64" t="str">
        <f>Residential[[#This Row],[ID Country]]&amp;"100_"&amp;Residential[[#This Row],[ID Energy carrier]]</f>
        <v>SI100_8</v>
      </c>
      <c r="C373" s="65">
        <v>1</v>
      </c>
      <c r="D373" s="65" t="s">
        <v>78</v>
      </c>
      <c r="E373" s="15" t="s">
        <v>61</v>
      </c>
      <c r="F373" s="15" t="s">
        <v>60</v>
      </c>
      <c r="G373" s="65" t="s">
        <v>119</v>
      </c>
      <c r="H373" s="65" t="s">
        <v>7</v>
      </c>
      <c r="I373" s="65">
        <v>2015</v>
      </c>
      <c r="J373" s="67">
        <v>8</v>
      </c>
      <c r="K373" s="68" t="s">
        <v>105</v>
      </c>
      <c r="L373" s="73"/>
      <c r="M373" s="69"/>
      <c r="N373" s="69"/>
      <c r="O373" s="69"/>
      <c r="P373" s="69"/>
      <c r="Q373" s="265"/>
      <c r="R373" s="265"/>
      <c r="S373" s="265"/>
      <c r="T373" s="76" t="s">
        <v>145</v>
      </c>
      <c r="U373" s="257">
        <v>0</v>
      </c>
      <c r="V373" s="257">
        <v>0</v>
      </c>
      <c r="W373" s="257">
        <v>0</v>
      </c>
      <c r="X373" s="257">
        <v>0</v>
      </c>
      <c r="Y373" s="289">
        <v>0</v>
      </c>
      <c r="Z373" s="259" t="s">
        <v>140</v>
      </c>
      <c r="AA373" s="259" t="s">
        <v>140</v>
      </c>
      <c r="AB373" s="259" t="s">
        <v>140</v>
      </c>
      <c r="AC373" s="259" t="s">
        <v>140</v>
      </c>
      <c r="AD373" s="259" t="s">
        <v>140</v>
      </c>
      <c r="AE373" s="287">
        <v>0</v>
      </c>
      <c r="AF373" s="73"/>
      <c r="AG373" s="74"/>
    </row>
    <row r="374" spans="1:33">
      <c r="A374" s="64" t="str">
        <f>Residential[[#This Row],[ID Country]]&amp;"500_"&amp;Residential[[#This Row],[ID Energy carrier]]</f>
        <v>SI500_9</v>
      </c>
      <c r="B374" s="64" t="str">
        <f>Residential[[#This Row],[ID Country]]&amp;"100_"&amp;Residential[[#This Row],[ID Energy carrier]]</f>
        <v>SI100_9</v>
      </c>
      <c r="C374" s="65">
        <v>1</v>
      </c>
      <c r="D374" s="65" t="s">
        <v>78</v>
      </c>
      <c r="E374" s="15" t="s">
        <v>61</v>
      </c>
      <c r="F374" s="15" t="s">
        <v>60</v>
      </c>
      <c r="G374" s="65" t="s">
        <v>119</v>
      </c>
      <c r="H374" s="65" t="s">
        <v>7</v>
      </c>
      <c r="I374" s="65">
        <v>2015</v>
      </c>
      <c r="J374" s="67">
        <v>9</v>
      </c>
      <c r="K374" s="68" t="s">
        <v>106</v>
      </c>
      <c r="L374" s="73"/>
      <c r="M374" s="69"/>
      <c r="N374" s="69"/>
      <c r="O374" s="69"/>
      <c r="P374" s="69"/>
      <c r="Q374" s="265"/>
      <c r="R374" s="265"/>
      <c r="S374" s="265"/>
      <c r="T374" s="76" t="s">
        <v>145</v>
      </c>
      <c r="U374" s="257">
        <v>0</v>
      </c>
      <c r="V374" s="257">
        <v>0</v>
      </c>
      <c r="W374" s="257">
        <v>0</v>
      </c>
      <c r="X374" s="257">
        <v>0</v>
      </c>
      <c r="Y374" s="289">
        <v>0</v>
      </c>
      <c r="Z374" s="259" t="s">
        <v>140</v>
      </c>
      <c r="AA374" s="259" t="s">
        <v>140</v>
      </c>
      <c r="AB374" s="259" t="s">
        <v>140</v>
      </c>
      <c r="AC374" s="259" t="s">
        <v>140</v>
      </c>
      <c r="AD374" s="259" t="s">
        <v>140</v>
      </c>
      <c r="AE374" s="287">
        <v>0</v>
      </c>
      <c r="AF374" s="73"/>
      <c r="AG374" s="74"/>
    </row>
    <row r="375" spans="1:33">
      <c r="A375" s="64" t="str">
        <f>Residential[[#This Row],[ID Country]]&amp;"500_"&amp;Residential[[#This Row],[ID Energy carrier]]</f>
        <v>SI500_11</v>
      </c>
      <c r="B375" s="64" t="str">
        <f>Residential[[#This Row],[ID Country]]&amp;"100_"&amp;Residential[[#This Row],[ID Energy carrier]]</f>
        <v>SI100_11</v>
      </c>
      <c r="C375" s="65">
        <v>1</v>
      </c>
      <c r="D375" s="65" t="s">
        <v>78</v>
      </c>
      <c r="E375" s="15" t="s">
        <v>61</v>
      </c>
      <c r="F375" s="15" t="s">
        <v>60</v>
      </c>
      <c r="G375" s="65" t="s">
        <v>119</v>
      </c>
      <c r="H375" s="65" t="s">
        <v>7</v>
      </c>
      <c r="I375" s="65">
        <v>2015</v>
      </c>
      <c r="J375" s="67">
        <v>11</v>
      </c>
      <c r="K375" s="68" t="s">
        <v>109</v>
      </c>
      <c r="L375" s="73"/>
      <c r="M375" s="69"/>
      <c r="N375" s="69"/>
      <c r="O375" s="69"/>
      <c r="P375" s="69"/>
      <c r="Q375" s="265"/>
      <c r="R375" s="265"/>
      <c r="S375" s="265"/>
      <c r="T375" s="267">
        <v>7.0533884387227416E-4</v>
      </c>
      <c r="U375" s="257">
        <v>4.3592556581300744E-6</v>
      </c>
      <c r="V375" s="257">
        <v>1.0707050601810413E-6</v>
      </c>
      <c r="W375" s="257">
        <v>3.2885505979490331E-6</v>
      </c>
      <c r="X375" s="257">
        <v>0</v>
      </c>
      <c r="Y375" s="289">
        <v>0</v>
      </c>
      <c r="Z375" s="257">
        <v>2.6520000000000001</v>
      </c>
      <c r="AA375" s="257">
        <v>1.1560746005360958E-5</v>
      </c>
      <c r="AB375" s="257">
        <v>2.8395098196001218E-6</v>
      </c>
      <c r="AC375" s="257">
        <v>8.7212361857608362E-6</v>
      </c>
      <c r="AD375" s="259" t="s">
        <v>140</v>
      </c>
      <c r="AE375" s="287">
        <v>0</v>
      </c>
      <c r="AF375" s="73"/>
      <c r="AG375" s="74"/>
    </row>
    <row r="376" spans="1:33">
      <c r="A376" s="64" t="str">
        <f>Residential[[#This Row],[ID Country]]&amp;"500_"&amp;Residential[[#This Row],[ID Energy carrier]]</f>
        <v>SI500_14</v>
      </c>
      <c r="B376" s="64" t="str">
        <f>Residential[[#This Row],[ID Country]]&amp;"100_"&amp;Residential[[#This Row],[ID Energy carrier]]</f>
        <v>SI100_14</v>
      </c>
      <c r="C376" s="65">
        <v>1</v>
      </c>
      <c r="D376" s="65" t="s">
        <v>78</v>
      </c>
      <c r="E376" s="15" t="s">
        <v>61</v>
      </c>
      <c r="F376" s="15" t="s">
        <v>60</v>
      </c>
      <c r="G376" s="65" t="s">
        <v>119</v>
      </c>
      <c r="H376" s="65" t="s">
        <v>7</v>
      </c>
      <c r="I376" s="65">
        <v>2015</v>
      </c>
      <c r="J376" s="67">
        <v>14</v>
      </c>
      <c r="K376" s="68" t="s">
        <v>144</v>
      </c>
      <c r="L376" s="73"/>
      <c r="M376" s="69"/>
      <c r="N376" s="69"/>
      <c r="O376" s="69"/>
      <c r="P376" s="69"/>
      <c r="Q376" s="265"/>
      <c r="R376" s="265"/>
      <c r="S376" s="265"/>
      <c r="T376" s="76" t="s">
        <v>145</v>
      </c>
      <c r="U376" s="257">
        <v>0</v>
      </c>
      <c r="V376" s="257">
        <v>0</v>
      </c>
      <c r="W376" s="257">
        <v>0</v>
      </c>
      <c r="X376" s="257">
        <v>0</v>
      </c>
      <c r="Y376" s="289">
        <v>0</v>
      </c>
      <c r="Z376" s="257">
        <v>3.468</v>
      </c>
      <c r="AA376" s="257">
        <v>0</v>
      </c>
      <c r="AB376" s="257">
        <v>0</v>
      </c>
      <c r="AC376" s="257">
        <v>0</v>
      </c>
      <c r="AD376" s="259" t="s">
        <v>140</v>
      </c>
      <c r="AE376" s="287">
        <v>0</v>
      </c>
      <c r="AF376" s="73"/>
      <c r="AG376" s="74"/>
    </row>
    <row r="377" spans="1:33">
      <c r="A377" s="64" t="str">
        <f>Residential[[#This Row],[ID Country]]&amp;"500_"&amp;Residential[[#This Row],[ID Energy carrier]]</f>
        <v>SI500_12</v>
      </c>
      <c r="B377" s="64" t="str">
        <f>Residential[[#This Row],[ID Country]]&amp;"100_"&amp;Residential[[#This Row],[ID Energy carrier]]</f>
        <v>SI100_12</v>
      </c>
      <c r="C377" s="65">
        <v>1</v>
      </c>
      <c r="D377" s="65" t="s">
        <v>78</v>
      </c>
      <c r="E377" s="15" t="s">
        <v>61</v>
      </c>
      <c r="F377" s="15" t="s">
        <v>60</v>
      </c>
      <c r="G377" s="65" t="s">
        <v>119</v>
      </c>
      <c r="H377" s="65" t="s">
        <v>7</v>
      </c>
      <c r="I377" s="65">
        <v>2015</v>
      </c>
      <c r="J377" s="67">
        <v>12</v>
      </c>
      <c r="K377" s="68" t="s">
        <v>147</v>
      </c>
      <c r="L377" s="73"/>
      <c r="M377" s="69"/>
      <c r="N377" s="69"/>
      <c r="O377" s="69"/>
      <c r="P377" s="69"/>
      <c r="Q377" s="265"/>
      <c r="R377" s="265"/>
      <c r="S377" s="265"/>
      <c r="T377" s="76" t="s">
        <v>145</v>
      </c>
      <c r="U377" s="257">
        <v>4.3592556581300744E-6</v>
      </c>
      <c r="V377" s="257">
        <v>1.0707050601810413E-6</v>
      </c>
      <c r="W377" s="257">
        <v>3.2885505979490331E-6</v>
      </c>
      <c r="X377" s="257">
        <v>0</v>
      </c>
      <c r="Y377" s="289">
        <v>0</v>
      </c>
      <c r="Z377" s="257">
        <v>2.6520000000000001</v>
      </c>
      <c r="AA377" s="257">
        <v>1.1560746005360958E-5</v>
      </c>
      <c r="AB377" s="257">
        <v>2.8395098196001218E-6</v>
      </c>
      <c r="AC377" s="257">
        <v>8.7212361857608362E-6</v>
      </c>
      <c r="AD377" s="259" t="s">
        <v>140</v>
      </c>
      <c r="AE377" s="287">
        <v>0</v>
      </c>
      <c r="AF377" s="73"/>
      <c r="AG377" s="74"/>
    </row>
    <row r="378" spans="1:33">
      <c r="A378" s="64" t="str">
        <f>Residential[[#This Row],[ID Country]]&amp;"500_"&amp;Residential[[#This Row],[ID Energy carrier]]</f>
        <v>SI500_2</v>
      </c>
      <c r="B378" s="64" t="str">
        <f>Residential[[#This Row],[ID Country]]&amp;"100_"&amp;Residential[[#This Row],[ID Energy carrier]]</f>
        <v>SI100_2</v>
      </c>
      <c r="C378" s="65">
        <v>1</v>
      </c>
      <c r="D378" s="65" t="s">
        <v>78</v>
      </c>
      <c r="E378" s="15" t="s">
        <v>61</v>
      </c>
      <c r="F378" s="15" t="s">
        <v>60</v>
      </c>
      <c r="G378" s="65" t="s">
        <v>119</v>
      </c>
      <c r="H378" s="65" t="s">
        <v>7</v>
      </c>
      <c r="I378" s="65">
        <v>2015</v>
      </c>
      <c r="J378" s="67">
        <v>2</v>
      </c>
      <c r="K378" s="68" t="s">
        <v>2</v>
      </c>
      <c r="L378" s="73"/>
      <c r="M378" s="73"/>
      <c r="N378" s="73"/>
      <c r="O378" s="73"/>
      <c r="P378" s="73"/>
      <c r="Q378" s="73"/>
      <c r="R378" s="73"/>
      <c r="S378" s="73"/>
      <c r="T378" s="267">
        <v>145.12981185507525</v>
      </c>
      <c r="U378" s="257">
        <v>1.5520724341117533</v>
      </c>
      <c r="V378" s="257">
        <v>0.2991447232454334</v>
      </c>
      <c r="W378" s="257">
        <v>1.1716335401263165</v>
      </c>
      <c r="X378" s="257">
        <v>8.1294170740003349E-2</v>
      </c>
      <c r="Y378" s="289">
        <v>0</v>
      </c>
      <c r="Z378" s="257">
        <v>0.84237368856238171</v>
      </c>
      <c r="AA378" s="257">
        <v>1.2389449107738351</v>
      </c>
      <c r="AB378" s="257">
        <v>0.25199164393422857</v>
      </c>
      <c r="AC378" s="257">
        <v>0.98695326683960649</v>
      </c>
      <c r="AD378" s="259" t="s">
        <v>140</v>
      </c>
      <c r="AE378" s="287">
        <v>0</v>
      </c>
      <c r="AF378" s="73"/>
      <c r="AG378" s="74"/>
    </row>
    <row r="379" spans="1:33">
      <c r="A379" s="64" t="str">
        <f>Residential[[#This Row],[ID Country]]&amp;"500_"&amp;Residential[[#This Row],[ID Energy carrier]]</f>
        <v>SI500_6</v>
      </c>
      <c r="B379" s="64" t="str">
        <f>Residential[[#This Row],[ID Country]]&amp;"100_"&amp;Residential[[#This Row],[ID Energy carrier]]</f>
        <v>SI100_6</v>
      </c>
      <c r="C379" s="65">
        <v>1</v>
      </c>
      <c r="D379" s="65" t="s">
        <v>78</v>
      </c>
      <c r="E379" s="15" t="s">
        <v>61</v>
      </c>
      <c r="F379" s="15" t="s">
        <v>60</v>
      </c>
      <c r="G379" s="65" t="s">
        <v>119</v>
      </c>
      <c r="H379" s="65" t="s">
        <v>7</v>
      </c>
      <c r="I379" s="65">
        <v>2015</v>
      </c>
      <c r="J379" s="67">
        <v>6</v>
      </c>
      <c r="K379" s="68" t="s">
        <v>6</v>
      </c>
      <c r="L379" s="73"/>
      <c r="M379" s="69"/>
      <c r="N379" s="69"/>
      <c r="O379" s="69"/>
      <c r="P379" s="69"/>
      <c r="Q379" s="265"/>
      <c r="R379" s="265"/>
      <c r="S379" s="265"/>
      <c r="T379" s="267">
        <v>63.717625113702283</v>
      </c>
      <c r="U379" s="257">
        <v>1.4440309577288231</v>
      </c>
      <c r="V379" s="257">
        <v>0.6459663792909941</v>
      </c>
      <c r="W379" s="257">
        <v>0.50411674356123692</v>
      </c>
      <c r="X379" s="257">
        <v>0.29394783487659215</v>
      </c>
      <c r="Y379" s="289">
        <v>1.728257739120375E-2</v>
      </c>
      <c r="Z379" s="257">
        <v>0.85</v>
      </c>
      <c r="AA379" s="257">
        <v>0.97757065442439639</v>
      </c>
      <c r="AB379" s="257">
        <v>0.54907142239734497</v>
      </c>
      <c r="AC379" s="257">
        <v>0.42849923202705142</v>
      </c>
      <c r="AD379" s="259" t="s">
        <v>140</v>
      </c>
      <c r="AE379" s="287">
        <v>3.6192557257078893E-2</v>
      </c>
      <c r="AF379" s="73"/>
      <c r="AG379" s="74"/>
    </row>
    <row r="380" spans="1:33">
      <c r="A380" s="64" t="str">
        <f>Residential[[#This Row],[ID Country]]&amp;"500_"&amp;Residential[[#This Row],[ID Energy carrier]]</f>
        <v>SI500_7</v>
      </c>
      <c r="B380" s="64" t="str">
        <f>Residential[[#This Row],[ID Country]]&amp;"100_"&amp;Residential[[#This Row],[ID Energy carrier]]</f>
        <v>SI100_7</v>
      </c>
      <c r="C380" s="65">
        <v>1</v>
      </c>
      <c r="D380" s="65" t="s">
        <v>78</v>
      </c>
      <c r="E380" s="15" t="s">
        <v>61</v>
      </c>
      <c r="F380" s="15" t="s">
        <v>60</v>
      </c>
      <c r="G380" s="65" t="s">
        <v>119</v>
      </c>
      <c r="H380" s="65" t="s">
        <v>7</v>
      </c>
      <c r="I380" s="65">
        <v>2015</v>
      </c>
      <c r="J380" s="67">
        <v>7</v>
      </c>
      <c r="K380" s="68" t="s">
        <v>12</v>
      </c>
      <c r="L380" s="73"/>
      <c r="M380" s="69"/>
      <c r="N380" s="69"/>
      <c r="O380" s="69"/>
      <c r="P380" s="69"/>
      <c r="Q380" s="265"/>
      <c r="R380" s="265"/>
      <c r="S380" s="265"/>
      <c r="T380" s="267">
        <v>118.6958678192449</v>
      </c>
      <c r="U380" s="257">
        <v>0.92723701945967263</v>
      </c>
      <c r="V380" s="257">
        <v>0.21654269938046236</v>
      </c>
      <c r="W380" s="257">
        <v>0.7106943200792103</v>
      </c>
      <c r="X380" s="257">
        <v>0</v>
      </c>
      <c r="Y380" s="289">
        <v>0</v>
      </c>
      <c r="Z380" s="257">
        <v>0.90223951036340111</v>
      </c>
      <c r="AA380" s="257">
        <v>0.8365898744281145</v>
      </c>
      <c r="AB380" s="257">
        <v>0.19537337906179753</v>
      </c>
      <c r="AC380" s="257">
        <v>0.64121649536631697</v>
      </c>
      <c r="AD380" s="259" t="s">
        <v>140</v>
      </c>
      <c r="AE380" s="287">
        <v>0</v>
      </c>
      <c r="AF380" s="73"/>
      <c r="AG380" s="74"/>
    </row>
    <row r="381" spans="1:33">
      <c r="A381" s="64" t="str">
        <f>Residential[[#This Row],[ID Country]]&amp;"500_"&amp;Residential[[#This Row],[ID Energy carrier]]</f>
        <v>SI500_5</v>
      </c>
      <c r="B381" s="64" t="str">
        <f>Residential[[#This Row],[ID Country]]&amp;"100_"&amp;Residential[[#This Row],[ID Energy carrier]]</f>
        <v>SI100_5</v>
      </c>
      <c r="C381" s="65">
        <v>1</v>
      </c>
      <c r="D381" s="65" t="s">
        <v>78</v>
      </c>
      <c r="E381" s="15" t="s">
        <v>61</v>
      </c>
      <c r="F381" s="15" t="s">
        <v>60</v>
      </c>
      <c r="G381" s="65" t="s">
        <v>119</v>
      </c>
      <c r="H381" s="65" t="s">
        <v>7</v>
      </c>
      <c r="I381" s="65">
        <v>2015</v>
      </c>
      <c r="J381" s="67">
        <v>5</v>
      </c>
      <c r="K381" s="68" t="s">
        <v>5</v>
      </c>
      <c r="L381" s="73"/>
      <c r="M381" s="69"/>
      <c r="N381" s="69"/>
      <c r="O381" s="69"/>
      <c r="P381" s="69"/>
      <c r="Q381" s="265"/>
      <c r="R381" s="265"/>
      <c r="S381" s="265"/>
      <c r="T381" s="267">
        <v>8.1235388433553571E-4</v>
      </c>
      <c r="U381" s="257">
        <v>1.0000000000010003E-5</v>
      </c>
      <c r="V381" s="257">
        <v>1.6729063487952621E-6</v>
      </c>
      <c r="W381" s="257">
        <v>8.32709365121474E-6</v>
      </c>
      <c r="X381" s="257">
        <v>0</v>
      </c>
      <c r="Y381" s="289">
        <v>0</v>
      </c>
      <c r="Z381" s="257">
        <v>0.59639633043829121</v>
      </c>
      <c r="AA381" s="257">
        <v>5.9639633043888769E-6</v>
      </c>
      <c r="AB381" s="257">
        <v>9.977152075884143E-7</v>
      </c>
      <c r="AC381" s="257">
        <v>4.966248096800463E-6</v>
      </c>
      <c r="AD381" s="259" t="s">
        <v>140</v>
      </c>
      <c r="AE381" s="287">
        <v>0</v>
      </c>
      <c r="AF381" s="73"/>
      <c r="AG381" s="74"/>
    </row>
    <row r="382" spans="1:33">
      <c r="A382" s="64" t="str">
        <f>Residential[[#This Row],[ID Country]]&amp;"500_"&amp;Residential[[#This Row],[ID Energy carrier]]</f>
        <v>SI500_4</v>
      </c>
      <c r="B382" s="64" t="str">
        <f>Residential[[#This Row],[ID Country]]&amp;"100_"&amp;Residential[[#This Row],[ID Energy carrier]]</f>
        <v>SI100_4</v>
      </c>
      <c r="C382" s="65">
        <v>1</v>
      </c>
      <c r="D382" s="65" t="s">
        <v>78</v>
      </c>
      <c r="E382" s="15" t="s">
        <v>61</v>
      </c>
      <c r="F382" s="15" t="s">
        <v>60</v>
      </c>
      <c r="G382" s="65" t="s">
        <v>119</v>
      </c>
      <c r="H382" s="65" t="s">
        <v>7</v>
      </c>
      <c r="I382" s="65">
        <v>2015</v>
      </c>
      <c r="J382" s="67">
        <v>4</v>
      </c>
      <c r="K382" s="68" t="s">
        <v>4</v>
      </c>
      <c r="L382" s="73"/>
      <c r="M382" s="69"/>
      <c r="N382" s="69"/>
      <c r="O382" s="69"/>
      <c r="P382" s="69"/>
      <c r="Q382" s="265"/>
      <c r="R382" s="265"/>
      <c r="S382" s="265"/>
      <c r="T382" s="267">
        <v>418.24206156847629</v>
      </c>
      <c r="U382" s="257">
        <v>6.0519242643667637</v>
      </c>
      <c r="V382" s="257">
        <v>0.48916624456669833</v>
      </c>
      <c r="W382" s="257">
        <v>5.5036181196917582</v>
      </c>
      <c r="X382" s="257">
        <v>5.9139900108307379E-2</v>
      </c>
      <c r="Y382" s="289">
        <v>0</v>
      </c>
      <c r="Z382" s="257">
        <v>0.64546119922446521</v>
      </c>
      <c r="AA382" s="257">
        <v>3.8681097824478878</v>
      </c>
      <c r="AB382" s="257">
        <v>0.31573783083814916</v>
      </c>
      <c r="AC382" s="257">
        <v>3.5523719516097385</v>
      </c>
      <c r="AD382" s="259" t="s">
        <v>140</v>
      </c>
      <c r="AE382" s="287">
        <v>0</v>
      </c>
      <c r="AF382" s="73"/>
      <c r="AG382" s="74"/>
    </row>
    <row r="383" spans="1:33">
      <c r="A383" s="64" t="str">
        <f>Residential[[#This Row],[ID Country]]&amp;"500_"&amp;Residential[[#This Row],[ID Energy carrier]]</f>
        <v>ES500_1</v>
      </c>
      <c r="B383" s="64" t="str">
        <f>Residential[[#This Row],[ID Country]]&amp;"100_"&amp;Residential[[#This Row],[ID Energy carrier]]</f>
        <v>ES100_1</v>
      </c>
      <c r="C383" s="65">
        <v>1</v>
      </c>
      <c r="D383" s="65" t="s">
        <v>78</v>
      </c>
      <c r="E383" s="15" t="s">
        <v>63</v>
      </c>
      <c r="F383" s="15" t="s">
        <v>62</v>
      </c>
      <c r="G383" s="65" t="s">
        <v>118</v>
      </c>
      <c r="H383" s="65" t="s">
        <v>7</v>
      </c>
      <c r="I383" s="65">
        <v>2015</v>
      </c>
      <c r="J383" s="67">
        <v>1</v>
      </c>
      <c r="K383" s="68" t="s">
        <v>8</v>
      </c>
      <c r="L383" s="73">
        <v>18376</v>
      </c>
      <c r="M383" s="69">
        <v>6636.0678727578525</v>
      </c>
      <c r="N383" s="69">
        <v>11739.932127242148</v>
      </c>
      <c r="O383" s="73">
        <v>138.29291613467734</v>
      </c>
      <c r="P383" s="73">
        <v>77.514500763386025</v>
      </c>
      <c r="Q383" s="69">
        <v>1827736.1556305401</v>
      </c>
      <c r="R383" s="69">
        <v>917721.1777913284</v>
      </c>
      <c r="S383" s="69">
        <v>910014.97783921158</v>
      </c>
      <c r="T383" s="75">
        <v>18376.000000000004</v>
      </c>
      <c r="U383" s="257">
        <v>128.13183668854802</v>
      </c>
      <c r="V383" s="257">
        <v>52.133156074374796</v>
      </c>
      <c r="W383" s="257">
        <v>63.405577949358658</v>
      </c>
      <c r="X383" s="257">
        <v>12.593102664814557</v>
      </c>
      <c r="Y383" s="289">
        <v>5.425714798102014</v>
      </c>
      <c r="Z383" s="258" t="s">
        <v>145</v>
      </c>
      <c r="AA383" s="257">
        <v>92.54252968813276</v>
      </c>
      <c r="AB383" s="257">
        <v>43.324603981873814</v>
      </c>
      <c r="AC383" s="257">
        <v>49.217925706258953</v>
      </c>
      <c r="AD383" s="259" t="s">
        <v>140</v>
      </c>
      <c r="AE383" s="287">
        <v>11.951307487259841</v>
      </c>
      <c r="AF383" s="73">
        <v>6287.4800840081334</v>
      </c>
      <c r="AG383" s="74">
        <v>63.214120740460167</v>
      </c>
    </row>
    <row r="384" spans="1:33">
      <c r="A384" s="64" t="str">
        <f>Residential[[#This Row],[ID Country]]&amp;"500_"&amp;Residential[[#This Row],[ID Energy carrier]]</f>
        <v>ES500_10</v>
      </c>
      <c r="B384" s="64" t="str">
        <f>Residential[[#This Row],[ID Country]]&amp;"100_"&amp;Residential[[#This Row],[ID Energy carrier]]</f>
        <v>ES100_10</v>
      </c>
      <c r="C384" s="65">
        <v>1</v>
      </c>
      <c r="D384" s="65" t="s">
        <v>78</v>
      </c>
      <c r="E384" s="15" t="s">
        <v>63</v>
      </c>
      <c r="F384" s="15" t="s">
        <v>62</v>
      </c>
      <c r="G384" s="65" t="s">
        <v>118</v>
      </c>
      <c r="H384" s="65" t="s">
        <v>7</v>
      </c>
      <c r="I384" s="65">
        <v>2015</v>
      </c>
      <c r="J384" s="67">
        <v>10</v>
      </c>
      <c r="K384" s="68" t="s">
        <v>84</v>
      </c>
      <c r="L384" s="73"/>
      <c r="M384" s="69"/>
      <c r="N384" s="69"/>
      <c r="O384" s="69"/>
      <c r="P384" s="69"/>
      <c r="Q384" s="265"/>
      <c r="R384" s="265"/>
      <c r="S384" s="265"/>
      <c r="T384" s="72" t="s">
        <v>661</v>
      </c>
      <c r="U384" s="257">
        <v>2.4486845446494283</v>
      </c>
      <c r="V384" s="257">
        <v>2.0863972728473659</v>
      </c>
      <c r="W384" s="257">
        <v>0.36228727180206244</v>
      </c>
      <c r="X384" s="257">
        <v>0</v>
      </c>
      <c r="Y384" s="289">
        <v>0</v>
      </c>
      <c r="Z384" s="257">
        <v>0.98939999999999995</v>
      </c>
      <c r="AA384" s="257">
        <v>2.4227284884761442</v>
      </c>
      <c r="AB384" s="257">
        <v>2.0642814617551837</v>
      </c>
      <c r="AC384" s="257">
        <v>0.35844702672096052</v>
      </c>
      <c r="AD384" s="259" t="s">
        <v>140</v>
      </c>
      <c r="AE384" s="287">
        <v>0</v>
      </c>
      <c r="AF384" s="73"/>
      <c r="AG384" s="74"/>
    </row>
    <row r="385" spans="1:33">
      <c r="A385" s="64" t="str">
        <f>Residential[[#This Row],[ID Country]]&amp;"500_"&amp;Residential[[#This Row],[ID Energy carrier]]</f>
        <v>ES500_15</v>
      </c>
      <c r="B385" s="64" t="str">
        <f>Residential[[#This Row],[ID Country]]&amp;"100_"&amp;Residential[[#This Row],[ID Energy carrier]]</f>
        <v>ES100_15</v>
      </c>
      <c r="C385" s="65">
        <v>1</v>
      </c>
      <c r="D385" s="65" t="s">
        <v>78</v>
      </c>
      <c r="E385" s="15" t="s">
        <v>63</v>
      </c>
      <c r="F385" s="15" t="s">
        <v>62</v>
      </c>
      <c r="G385" s="65" t="s">
        <v>118</v>
      </c>
      <c r="H385" s="65" t="s">
        <v>7</v>
      </c>
      <c r="I385" s="65">
        <v>2015</v>
      </c>
      <c r="J385" s="67">
        <v>15</v>
      </c>
      <c r="K385" s="68" t="s">
        <v>88</v>
      </c>
      <c r="L385" s="73"/>
      <c r="M385" s="69"/>
      <c r="N385" s="69"/>
      <c r="O385" s="69"/>
      <c r="P385" s="69"/>
      <c r="Q385" s="265"/>
      <c r="R385" s="265"/>
      <c r="S385" s="265"/>
      <c r="T385" s="76" t="s">
        <v>145</v>
      </c>
      <c r="U385" s="257">
        <v>0</v>
      </c>
      <c r="V385" s="257">
        <v>0</v>
      </c>
      <c r="W385" s="257">
        <v>0</v>
      </c>
      <c r="X385" s="257">
        <v>0</v>
      </c>
      <c r="Y385" s="289">
        <v>0</v>
      </c>
      <c r="Z385" s="259" t="s">
        <v>140</v>
      </c>
      <c r="AA385" s="259" t="s">
        <v>140</v>
      </c>
      <c r="AB385" s="259" t="s">
        <v>140</v>
      </c>
      <c r="AC385" s="259" t="s">
        <v>140</v>
      </c>
      <c r="AD385" s="259" t="s">
        <v>140</v>
      </c>
      <c r="AE385" s="287">
        <v>0</v>
      </c>
      <c r="AF385" s="73"/>
      <c r="AG385" s="74"/>
    </row>
    <row r="386" spans="1:33">
      <c r="A386" s="64" t="str">
        <f>Residential[[#This Row],[ID Country]]&amp;"500_"&amp;Residential[[#This Row],[ID Energy carrier]]</f>
        <v>ES500_16</v>
      </c>
      <c r="B386" s="64" t="str">
        <f>Residential[[#This Row],[ID Country]]&amp;"100_"&amp;Residential[[#This Row],[ID Energy carrier]]</f>
        <v>ES100_16</v>
      </c>
      <c r="C386" s="65">
        <v>1</v>
      </c>
      <c r="D386" s="65" t="s">
        <v>78</v>
      </c>
      <c r="E386" s="15" t="s">
        <v>63</v>
      </c>
      <c r="F386" s="15" t="s">
        <v>62</v>
      </c>
      <c r="G386" s="65" t="s">
        <v>118</v>
      </c>
      <c r="H386" s="65" t="s">
        <v>7</v>
      </c>
      <c r="I386" s="65">
        <v>2015</v>
      </c>
      <c r="J386" s="67">
        <v>16</v>
      </c>
      <c r="K386" s="70" t="s">
        <v>89</v>
      </c>
      <c r="L386" s="73"/>
      <c r="M386" s="71"/>
      <c r="N386" s="71"/>
      <c r="O386" s="71"/>
      <c r="P386" s="71"/>
      <c r="Q386" s="266"/>
      <c r="R386" s="266"/>
      <c r="S386" s="266"/>
      <c r="T386" s="267">
        <v>169.6527593668107</v>
      </c>
      <c r="U386" s="257">
        <v>0</v>
      </c>
      <c r="V386" s="257">
        <v>0</v>
      </c>
      <c r="W386" s="257">
        <v>0</v>
      </c>
      <c r="X386" s="257">
        <v>0</v>
      </c>
      <c r="Y386" s="289">
        <v>0</v>
      </c>
      <c r="Z386" s="257">
        <v>0.81686950897378152</v>
      </c>
      <c r="AA386" s="257">
        <v>0</v>
      </c>
      <c r="AB386" s="257">
        <v>0</v>
      </c>
      <c r="AC386" s="257">
        <v>0</v>
      </c>
      <c r="AD386" s="259" t="s">
        <v>140</v>
      </c>
      <c r="AE386" s="287">
        <v>0</v>
      </c>
      <c r="AF386" s="73"/>
      <c r="AG386" s="74"/>
    </row>
    <row r="387" spans="1:33">
      <c r="A387" s="64" t="str">
        <f>Residential[[#This Row],[ID Country]]&amp;"500_"&amp;Residential[[#This Row],[ID Energy carrier]]</f>
        <v>ES500_3</v>
      </c>
      <c r="B387" s="64" t="str">
        <f>Residential[[#This Row],[ID Country]]&amp;"100_"&amp;Residential[[#This Row],[ID Energy carrier]]</f>
        <v>ES100_3</v>
      </c>
      <c r="C387" s="65">
        <v>1</v>
      </c>
      <c r="D387" s="65" t="s">
        <v>78</v>
      </c>
      <c r="E387" s="15" t="s">
        <v>63</v>
      </c>
      <c r="F387" s="15" t="s">
        <v>62</v>
      </c>
      <c r="G387" s="65" t="s">
        <v>118</v>
      </c>
      <c r="H387" s="65" t="s">
        <v>7</v>
      </c>
      <c r="I387" s="65">
        <v>2015</v>
      </c>
      <c r="J387" s="67">
        <v>3</v>
      </c>
      <c r="K387" s="68" t="s">
        <v>3</v>
      </c>
      <c r="L387" s="73"/>
      <c r="M387" s="69"/>
      <c r="N387" s="69"/>
      <c r="O387" s="69"/>
      <c r="P387" s="69"/>
      <c r="Q387" s="265"/>
      <c r="R387" s="265"/>
      <c r="S387" s="265"/>
      <c r="T387" s="267">
        <v>2073.2870629205913</v>
      </c>
      <c r="U387" s="257">
        <v>30.489539602595062</v>
      </c>
      <c r="V387" s="257">
        <v>29.196178175901167</v>
      </c>
      <c r="W387" s="257">
        <v>1.2933614266938962</v>
      </c>
      <c r="X387" s="257">
        <v>0</v>
      </c>
      <c r="Y387" s="289">
        <v>0</v>
      </c>
      <c r="Z387" s="257">
        <v>0.81128956011069364</v>
      </c>
      <c r="AA387" s="257">
        <v>24.735845172166922</v>
      </c>
      <c r="AB387" s="257">
        <v>23.686554549240292</v>
      </c>
      <c r="AC387" s="257">
        <v>1.0492906229266301</v>
      </c>
      <c r="AD387" s="259" t="s">
        <v>140</v>
      </c>
      <c r="AE387" s="287">
        <v>0</v>
      </c>
      <c r="AF387" s="73"/>
      <c r="AG387" s="74"/>
    </row>
    <row r="388" spans="1:33">
      <c r="A388" s="64" t="str">
        <f>Residential[[#This Row],[ID Country]]&amp;"500_"&amp;Residential[[#This Row],[ID Energy carrier]]</f>
        <v>ES500_8</v>
      </c>
      <c r="B388" s="64" t="str">
        <f>Residential[[#This Row],[ID Country]]&amp;"100_"&amp;Residential[[#This Row],[ID Energy carrier]]</f>
        <v>ES100_8</v>
      </c>
      <c r="C388" s="65">
        <v>1</v>
      </c>
      <c r="D388" s="65" t="s">
        <v>78</v>
      </c>
      <c r="E388" s="15" t="s">
        <v>63</v>
      </c>
      <c r="F388" s="15" t="s">
        <v>62</v>
      </c>
      <c r="G388" s="65" t="s">
        <v>118</v>
      </c>
      <c r="H388" s="65" t="s">
        <v>7</v>
      </c>
      <c r="I388" s="65">
        <v>2015</v>
      </c>
      <c r="J388" s="67">
        <v>8</v>
      </c>
      <c r="K388" s="68" t="s">
        <v>105</v>
      </c>
      <c r="L388" s="73"/>
      <c r="M388" s="69"/>
      <c r="N388" s="69"/>
      <c r="O388" s="69"/>
      <c r="P388" s="69"/>
      <c r="Q388" s="265"/>
      <c r="R388" s="265"/>
      <c r="S388" s="265"/>
      <c r="T388" s="76" t="s">
        <v>145</v>
      </c>
      <c r="U388" s="257">
        <v>0</v>
      </c>
      <c r="V388" s="257">
        <v>0</v>
      </c>
      <c r="W388" s="257">
        <v>0</v>
      </c>
      <c r="X388" s="257">
        <v>0</v>
      </c>
      <c r="Y388" s="289">
        <v>0</v>
      </c>
      <c r="Z388" s="259" t="s">
        <v>140</v>
      </c>
      <c r="AA388" s="259" t="s">
        <v>140</v>
      </c>
      <c r="AB388" s="259" t="s">
        <v>140</v>
      </c>
      <c r="AC388" s="259" t="s">
        <v>140</v>
      </c>
      <c r="AD388" s="259" t="s">
        <v>140</v>
      </c>
      <c r="AE388" s="287">
        <v>0</v>
      </c>
      <c r="AF388" s="73"/>
      <c r="AG388" s="74"/>
    </row>
    <row r="389" spans="1:33">
      <c r="A389" s="64" t="str">
        <f>Residential[[#This Row],[ID Country]]&amp;"500_"&amp;Residential[[#This Row],[ID Energy carrier]]</f>
        <v>ES500_9</v>
      </c>
      <c r="B389" s="64" t="str">
        <f>Residential[[#This Row],[ID Country]]&amp;"100_"&amp;Residential[[#This Row],[ID Energy carrier]]</f>
        <v>ES100_9</v>
      </c>
      <c r="C389" s="65">
        <v>1</v>
      </c>
      <c r="D389" s="65" t="s">
        <v>78</v>
      </c>
      <c r="E389" s="15" t="s">
        <v>63</v>
      </c>
      <c r="F389" s="15" t="s">
        <v>62</v>
      </c>
      <c r="G389" s="65" t="s">
        <v>118</v>
      </c>
      <c r="H389" s="65" t="s">
        <v>7</v>
      </c>
      <c r="I389" s="65">
        <v>2015</v>
      </c>
      <c r="J389" s="67">
        <v>9</v>
      </c>
      <c r="K389" s="68" t="s">
        <v>106</v>
      </c>
      <c r="L389" s="73"/>
      <c r="M389" s="69"/>
      <c r="N389" s="69"/>
      <c r="O389" s="69"/>
      <c r="P389" s="69"/>
      <c r="Q389" s="265"/>
      <c r="R389" s="265"/>
      <c r="S389" s="265"/>
      <c r="T389" s="76" t="s">
        <v>145</v>
      </c>
      <c r="U389" s="257">
        <v>0</v>
      </c>
      <c r="V389" s="257">
        <v>0</v>
      </c>
      <c r="W389" s="257">
        <v>0</v>
      </c>
      <c r="X389" s="257">
        <v>0</v>
      </c>
      <c r="Y389" s="289">
        <v>0</v>
      </c>
      <c r="Z389" s="259" t="s">
        <v>140</v>
      </c>
      <c r="AA389" s="259" t="s">
        <v>140</v>
      </c>
      <c r="AB389" s="259" t="s">
        <v>140</v>
      </c>
      <c r="AC389" s="259" t="s">
        <v>140</v>
      </c>
      <c r="AD389" s="259" t="s">
        <v>140</v>
      </c>
      <c r="AE389" s="287">
        <v>0</v>
      </c>
      <c r="AF389" s="73"/>
      <c r="AG389" s="74"/>
    </row>
    <row r="390" spans="1:33">
      <c r="A390" s="64" t="str">
        <f>Residential[[#This Row],[ID Country]]&amp;"500_"&amp;Residential[[#This Row],[ID Energy carrier]]</f>
        <v>ES500_11</v>
      </c>
      <c r="B390" s="64" t="str">
        <f>Residential[[#This Row],[ID Country]]&amp;"100_"&amp;Residential[[#This Row],[ID Energy carrier]]</f>
        <v>ES100_11</v>
      </c>
      <c r="C390" s="65">
        <v>1</v>
      </c>
      <c r="D390" s="65" t="s">
        <v>78</v>
      </c>
      <c r="E390" s="15" t="s">
        <v>63</v>
      </c>
      <c r="F390" s="15" t="s">
        <v>62</v>
      </c>
      <c r="G390" s="65" t="s">
        <v>118</v>
      </c>
      <c r="H390" s="65" t="s">
        <v>7</v>
      </c>
      <c r="I390" s="65">
        <v>2015</v>
      </c>
      <c r="J390" s="67">
        <v>11</v>
      </c>
      <c r="K390" s="68" t="s">
        <v>109</v>
      </c>
      <c r="L390" s="73"/>
      <c r="M390" s="69"/>
      <c r="N390" s="69"/>
      <c r="O390" s="69"/>
      <c r="P390" s="69"/>
      <c r="Q390" s="265"/>
      <c r="R390" s="265"/>
      <c r="S390" s="265"/>
      <c r="T390" s="267">
        <v>119.05451731507006</v>
      </c>
      <c r="U390" s="257">
        <v>0.3926956979731126</v>
      </c>
      <c r="V390" s="257">
        <v>0.14597459613407771</v>
      </c>
      <c r="W390" s="257">
        <v>0.2467211018390349</v>
      </c>
      <c r="X390" s="257">
        <v>0</v>
      </c>
      <c r="Y390" s="289">
        <v>0</v>
      </c>
      <c r="Z390" s="257">
        <v>2.6520000000000006</v>
      </c>
      <c r="AA390" s="257">
        <v>1.041428991024695</v>
      </c>
      <c r="AB390" s="257">
        <v>0.38712462894757421</v>
      </c>
      <c r="AC390" s="257">
        <v>0.65430436207712073</v>
      </c>
      <c r="AD390" s="259" t="s">
        <v>140</v>
      </c>
      <c r="AE390" s="287">
        <v>0</v>
      </c>
      <c r="AF390" s="73"/>
      <c r="AG390" s="74"/>
    </row>
    <row r="391" spans="1:33">
      <c r="A391" s="64" t="str">
        <f>Residential[[#This Row],[ID Country]]&amp;"500_"&amp;Residential[[#This Row],[ID Energy carrier]]</f>
        <v>ES500_14</v>
      </c>
      <c r="B391" s="64" t="str">
        <f>Residential[[#This Row],[ID Country]]&amp;"100_"&amp;Residential[[#This Row],[ID Energy carrier]]</f>
        <v>ES100_14</v>
      </c>
      <c r="C391" s="65">
        <v>1</v>
      </c>
      <c r="D391" s="65" t="s">
        <v>78</v>
      </c>
      <c r="E391" s="15" t="s">
        <v>63</v>
      </c>
      <c r="F391" s="15" t="s">
        <v>62</v>
      </c>
      <c r="G391" s="65" t="s">
        <v>118</v>
      </c>
      <c r="H391" s="65" t="s">
        <v>7</v>
      </c>
      <c r="I391" s="65">
        <v>2015</v>
      </c>
      <c r="J391" s="67">
        <v>14</v>
      </c>
      <c r="K391" s="68" t="s">
        <v>144</v>
      </c>
      <c r="L391" s="73"/>
      <c r="M391" s="69"/>
      <c r="N391" s="69"/>
      <c r="O391" s="69"/>
      <c r="P391" s="69"/>
      <c r="Q391" s="265"/>
      <c r="R391" s="265"/>
      <c r="S391" s="265"/>
      <c r="T391" s="76" t="s">
        <v>145</v>
      </c>
      <c r="U391" s="257">
        <v>0</v>
      </c>
      <c r="V391" s="257">
        <v>0</v>
      </c>
      <c r="W391" s="257">
        <v>0</v>
      </c>
      <c r="X391" s="257">
        <v>0</v>
      </c>
      <c r="Y391" s="289">
        <v>0</v>
      </c>
      <c r="Z391" s="257">
        <v>3.468</v>
      </c>
      <c r="AA391" s="257">
        <v>0</v>
      </c>
      <c r="AB391" s="257">
        <v>0</v>
      </c>
      <c r="AC391" s="257">
        <v>0</v>
      </c>
      <c r="AD391" s="259" t="s">
        <v>140</v>
      </c>
      <c r="AE391" s="287">
        <v>0</v>
      </c>
      <c r="AF391" s="73"/>
      <c r="AG391" s="74"/>
    </row>
    <row r="392" spans="1:33">
      <c r="A392" s="64" t="str">
        <f>Residential[[#This Row],[ID Country]]&amp;"500_"&amp;Residential[[#This Row],[ID Energy carrier]]</f>
        <v>ES500_12</v>
      </c>
      <c r="B392" s="64" t="str">
        <f>Residential[[#This Row],[ID Country]]&amp;"100_"&amp;Residential[[#This Row],[ID Energy carrier]]</f>
        <v>ES100_12</v>
      </c>
      <c r="C392" s="65">
        <v>1</v>
      </c>
      <c r="D392" s="65" t="s">
        <v>78</v>
      </c>
      <c r="E392" s="15" t="s">
        <v>63</v>
      </c>
      <c r="F392" s="15" t="s">
        <v>62</v>
      </c>
      <c r="G392" s="65" t="s">
        <v>118</v>
      </c>
      <c r="H392" s="65" t="s">
        <v>7</v>
      </c>
      <c r="I392" s="65">
        <v>2015</v>
      </c>
      <c r="J392" s="67">
        <v>12</v>
      </c>
      <c r="K392" s="68" t="s">
        <v>147</v>
      </c>
      <c r="L392" s="73"/>
      <c r="M392" s="69"/>
      <c r="N392" s="69"/>
      <c r="O392" s="69"/>
      <c r="P392" s="69"/>
      <c r="Q392" s="265"/>
      <c r="R392" s="265"/>
      <c r="S392" s="265"/>
      <c r="T392" s="76" t="s">
        <v>145</v>
      </c>
      <c r="U392" s="257">
        <v>0.3926956979731126</v>
      </c>
      <c r="V392" s="257">
        <v>0.14597459613407771</v>
      </c>
      <c r="W392" s="257">
        <v>0.2467211018390349</v>
      </c>
      <c r="X392" s="257">
        <v>0</v>
      </c>
      <c r="Y392" s="289">
        <v>0</v>
      </c>
      <c r="Z392" s="257">
        <v>2.6520000000000001</v>
      </c>
      <c r="AA392" s="257">
        <v>1.0414289910246946</v>
      </c>
      <c r="AB392" s="257">
        <v>0.38712462894757416</v>
      </c>
      <c r="AC392" s="257">
        <v>0.6543043620771205</v>
      </c>
      <c r="AD392" s="259" t="s">
        <v>140</v>
      </c>
      <c r="AE392" s="287">
        <v>0</v>
      </c>
      <c r="AF392" s="73"/>
      <c r="AG392" s="74"/>
    </row>
    <row r="393" spans="1:33">
      <c r="A393" s="64" t="str">
        <f>Residential[[#This Row],[ID Country]]&amp;"500_"&amp;Residential[[#This Row],[ID Energy carrier]]</f>
        <v>ES500_2</v>
      </c>
      <c r="B393" s="64" t="str">
        <f>Residential[[#This Row],[ID Country]]&amp;"100_"&amp;Residential[[#This Row],[ID Energy carrier]]</f>
        <v>ES100_2</v>
      </c>
      <c r="C393" s="65">
        <v>1</v>
      </c>
      <c r="D393" s="65" t="s">
        <v>78</v>
      </c>
      <c r="E393" s="15" t="s">
        <v>63</v>
      </c>
      <c r="F393" s="15" t="s">
        <v>62</v>
      </c>
      <c r="G393" s="65" t="s">
        <v>118</v>
      </c>
      <c r="H393" s="65" t="s">
        <v>7</v>
      </c>
      <c r="I393" s="65">
        <v>2015</v>
      </c>
      <c r="J393" s="67">
        <v>2</v>
      </c>
      <c r="K393" s="68" t="s">
        <v>2</v>
      </c>
      <c r="L393" s="73"/>
      <c r="M393" s="73"/>
      <c r="N393" s="73"/>
      <c r="O393" s="73"/>
      <c r="P393" s="73"/>
      <c r="Q393" s="73"/>
      <c r="R393" s="73"/>
      <c r="S393" s="73"/>
      <c r="T393" s="267">
        <v>11520.97030963261</v>
      </c>
      <c r="U393" s="257">
        <v>48.464437374560767</v>
      </c>
      <c r="V393" s="257">
        <v>15.888297827998109</v>
      </c>
      <c r="W393" s="257">
        <v>27.160203446443138</v>
      </c>
      <c r="X393" s="257">
        <v>5.4159361001195174</v>
      </c>
      <c r="Y393" s="289">
        <v>0</v>
      </c>
      <c r="Z393" s="257">
        <v>0.82397483237990388</v>
      </c>
      <c r="AA393" s="257">
        <v>35.470881621813803</v>
      </c>
      <c r="AB393" s="257">
        <v>13.091557539626733</v>
      </c>
      <c r="AC393" s="257">
        <v>22.379324082187072</v>
      </c>
      <c r="AD393" s="259" t="s">
        <v>140</v>
      </c>
      <c r="AE393" s="287">
        <v>0</v>
      </c>
      <c r="AF393" s="73"/>
      <c r="AG393" s="74"/>
    </row>
    <row r="394" spans="1:33">
      <c r="A394" s="64" t="str">
        <f>Residential[[#This Row],[ID Country]]&amp;"500_"&amp;Residential[[#This Row],[ID Energy carrier]]</f>
        <v>ES500_6</v>
      </c>
      <c r="B394" s="64" t="str">
        <f>Residential[[#This Row],[ID Country]]&amp;"100_"&amp;Residential[[#This Row],[ID Energy carrier]]</f>
        <v>ES100_6</v>
      </c>
      <c r="C394" s="65">
        <v>1</v>
      </c>
      <c r="D394" s="65" t="s">
        <v>78</v>
      </c>
      <c r="E394" s="15" t="s">
        <v>63</v>
      </c>
      <c r="F394" s="15" t="s">
        <v>62</v>
      </c>
      <c r="G394" s="65" t="s">
        <v>118</v>
      </c>
      <c r="H394" s="65" t="s">
        <v>7</v>
      </c>
      <c r="I394" s="65">
        <v>2015</v>
      </c>
      <c r="J394" s="67">
        <v>6</v>
      </c>
      <c r="K394" s="68" t="s">
        <v>6</v>
      </c>
      <c r="L394" s="73"/>
      <c r="M394" s="69"/>
      <c r="N394" s="69"/>
      <c r="O394" s="69"/>
      <c r="P394" s="69"/>
      <c r="Q394" s="265"/>
      <c r="R394" s="265"/>
      <c r="S394" s="265"/>
      <c r="T394" s="267">
        <v>2738.080185331637</v>
      </c>
      <c r="U394" s="257">
        <v>16.852170670080774</v>
      </c>
      <c r="V394" s="257">
        <v>3.5376426553507949</v>
      </c>
      <c r="W394" s="257">
        <v>6.5684312813224732</v>
      </c>
      <c r="X394" s="257">
        <v>6.7460967334075042</v>
      </c>
      <c r="Y394" s="289">
        <v>5.425714798102014</v>
      </c>
      <c r="Z394" s="257">
        <v>0.91359221173160432</v>
      </c>
      <c r="AA394" s="257">
        <v>9.2328304397284526</v>
      </c>
      <c r="AB394" s="257">
        <v>3.2319627778179978</v>
      </c>
      <c r="AC394" s="257">
        <v>6.0008676619104548</v>
      </c>
      <c r="AD394" s="259" t="s">
        <v>140</v>
      </c>
      <c r="AE394" s="287">
        <v>11.951307487259841</v>
      </c>
      <c r="AF394" s="73"/>
      <c r="AG394" s="74"/>
    </row>
    <row r="395" spans="1:33">
      <c r="A395" s="64" t="str">
        <f>Residential[[#This Row],[ID Country]]&amp;"500_"&amp;Residential[[#This Row],[ID Energy carrier]]</f>
        <v>ES500_7</v>
      </c>
      <c r="B395" s="64" t="str">
        <f>Residential[[#This Row],[ID Country]]&amp;"100_"&amp;Residential[[#This Row],[ID Energy carrier]]</f>
        <v>ES100_7</v>
      </c>
      <c r="C395" s="65">
        <v>1</v>
      </c>
      <c r="D395" s="65" t="s">
        <v>78</v>
      </c>
      <c r="E395" s="15" t="s">
        <v>63</v>
      </c>
      <c r="F395" s="15" t="s">
        <v>62</v>
      </c>
      <c r="G395" s="65" t="s">
        <v>118</v>
      </c>
      <c r="H395" s="65" t="s">
        <v>7</v>
      </c>
      <c r="I395" s="65">
        <v>2015</v>
      </c>
      <c r="J395" s="67">
        <v>7</v>
      </c>
      <c r="K395" s="68" t="s">
        <v>12</v>
      </c>
      <c r="L395" s="73"/>
      <c r="M395" s="69"/>
      <c r="N395" s="69"/>
      <c r="O395" s="69"/>
      <c r="P395" s="69"/>
      <c r="Q395" s="265"/>
      <c r="R395" s="265"/>
      <c r="S395" s="265"/>
      <c r="T395" s="76" t="s">
        <v>145</v>
      </c>
      <c r="U395" s="257">
        <v>0</v>
      </c>
      <c r="V395" s="257">
        <v>0</v>
      </c>
      <c r="W395" s="257">
        <v>0</v>
      </c>
      <c r="X395" s="257">
        <v>0</v>
      </c>
      <c r="Y395" s="289">
        <v>0</v>
      </c>
      <c r="Z395" s="257">
        <v>0.93577931975342488</v>
      </c>
      <c r="AA395" s="257">
        <v>0</v>
      </c>
      <c r="AB395" s="257">
        <v>0</v>
      </c>
      <c r="AC395" s="257">
        <v>0</v>
      </c>
      <c r="AD395" s="259" t="s">
        <v>140</v>
      </c>
      <c r="AE395" s="287">
        <v>0</v>
      </c>
      <c r="AF395" s="73"/>
      <c r="AG395" s="74"/>
    </row>
    <row r="396" spans="1:33">
      <c r="A396" s="64" t="str">
        <f>Residential[[#This Row],[ID Country]]&amp;"500_"&amp;Residential[[#This Row],[ID Energy carrier]]</f>
        <v>ES500_5</v>
      </c>
      <c r="B396" s="64" t="str">
        <f>Residential[[#This Row],[ID Country]]&amp;"100_"&amp;Residential[[#This Row],[ID Energy carrier]]</f>
        <v>ES100_5</v>
      </c>
      <c r="C396" s="65">
        <v>1</v>
      </c>
      <c r="D396" s="65" t="s">
        <v>78</v>
      </c>
      <c r="E396" s="15" t="s">
        <v>63</v>
      </c>
      <c r="F396" s="15" t="s">
        <v>62</v>
      </c>
      <c r="G396" s="65" t="s">
        <v>118</v>
      </c>
      <c r="H396" s="65" t="s">
        <v>7</v>
      </c>
      <c r="I396" s="65">
        <v>2015</v>
      </c>
      <c r="J396" s="67">
        <v>5</v>
      </c>
      <c r="K396" s="68" t="s">
        <v>5</v>
      </c>
      <c r="L396" s="73"/>
      <c r="M396" s="69"/>
      <c r="N396" s="69"/>
      <c r="O396" s="69"/>
      <c r="P396" s="69"/>
      <c r="Q396" s="265"/>
      <c r="R396" s="265"/>
      <c r="S396" s="265"/>
      <c r="T396" s="267">
        <v>773.99311512208499</v>
      </c>
      <c r="U396" s="257">
        <v>1.0499687101177226</v>
      </c>
      <c r="V396" s="257">
        <v>0.19050322087325403</v>
      </c>
      <c r="W396" s="257">
        <v>0.72824128401070243</v>
      </c>
      <c r="X396" s="257">
        <v>0.13122420523376629</v>
      </c>
      <c r="Y396" s="289">
        <v>0</v>
      </c>
      <c r="Z396" s="257">
        <v>0.66819548810597995</v>
      </c>
      <c r="AA396" s="257">
        <v>0.6139009328856222</v>
      </c>
      <c r="AB396" s="257">
        <v>0.12729339265716527</v>
      </c>
      <c r="AC396" s="257">
        <v>0.48660754022845687</v>
      </c>
      <c r="AD396" s="259" t="s">
        <v>140</v>
      </c>
      <c r="AE396" s="287">
        <v>0</v>
      </c>
      <c r="AF396" s="73"/>
      <c r="AG396" s="74"/>
    </row>
    <row r="397" spans="1:33">
      <c r="A397" s="64" t="str">
        <f>Residential[[#This Row],[ID Country]]&amp;"500_"&amp;Residential[[#This Row],[ID Energy carrier]]</f>
        <v>ES500_4</v>
      </c>
      <c r="B397" s="64" t="str">
        <f>Residential[[#This Row],[ID Country]]&amp;"100_"&amp;Residential[[#This Row],[ID Energy carrier]]</f>
        <v>ES100_4</v>
      </c>
      <c r="C397" s="65">
        <v>1</v>
      </c>
      <c r="D397" s="65" t="s">
        <v>78</v>
      </c>
      <c r="E397" s="15" t="s">
        <v>63</v>
      </c>
      <c r="F397" s="15" t="s">
        <v>62</v>
      </c>
      <c r="G397" s="65" t="s">
        <v>118</v>
      </c>
      <c r="H397" s="65" t="s">
        <v>7</v>
      </c>
      <c r="I397" s="65">
        <v>2015</v>
      </c>
      <c r="J397" s="67">
        <v>4</v>
      </c>
      <c r="K397" s="68" t="s">
        <v>4</v>
      </c>
      <c r="L397" s="73"/>
      <c r="M397" s="69"/>
      <c r="N397" s="69"/>
      <c r="O397" s="69"/>
      <c r="P397" s="69"/>
      <c r="Q397" s="265"/>
      <c r="R397" s="265"/>
      <c r="S397" s="265"/>
      <c r="T397" s="267">
        <v>980.96205031119598</v>
      </c>
      <c r="U397" s="257">
        <v>28.434340088571137</v>
      </c>
      <c r="V397" s="257">
        <v>1.0881623252700214</v>
      </c>
      <c r="W397" s="257">
        <v>27.046332137247347</v>
      </c>
      <c r="X397" s="257">
        <v>0.29984562605376763</v>
      </c>
      <c r="Y397" s="289">
        <v>0</v>
      </c>
      <c r="Z397" s="257">
        <v>0.6762131115376312</v>
      </c>
      <c r="AA397" s="257">
        <v>19.024914042037125</v>
      </c>
      <c r="AB397" s="257">
        <v>0.73582963182886518</v>
      </c>
      <c r="AC397" s="257">
        <v>18.289084410208261</v>
      </c>
      <c r="AD397" s="259" t="s">
        <v>140</v>
      </c>
      <c r="AE397" s="287">
        <v>0</v>
      </c>
      <c r="AF397" s="73"/>
      <c r="AG397" s="74"/>
    </row>
    <row r="398" spans="1:33">
      <c r="A398" s="64" t="str">
        <f>Residential[[#This Row],[ID Country]]&amp;"500_"&amp;Residential[[#This Row],[ID Energy carrier]]</f>
        <v>SE500_1</v>
      </c>
      <c r="B398" s="64" t="str">
        <f>Residential[[#This Row],[ID Country]]&amp;"100_"&amp;Residential[[#This Row],[ID Energy carrier]]</f>
        <v>SE100_1</v>
      </c>
      <c r="C398" s="65">
        <v>1</v>
      </c>
      <c r="D398" s="65" t="s">
        <v>78</v>
      </c>
      <c r="E398" s="15" t="s">
        <v>65</v>
      </c>
      <c r="F398" s="15" t="s">
        <v>64</v>
      </c>
      <c r="G398" s="65" t="s">
        <v>118</v>
      </c>
      <c r="H398" s="65" t="s">
        <v>7</v>
      </c>
      <c r="I398" s="65">
        <v>2015</v>
      </c>
      <c r="J398" s="67">
        <v>1</v>
      </c>
      <c r="K398" s="68" t="s">
        <v>8</v>
      </c>
      <c r="L398" s="73">
        <v>5099.8</v>
      </c>
      <c r="M398" s="69">
        <v>2645.5506421547016</v>
      </c>
      <c r="N398" s="69">
        <v>2454.2493578452982</v>
      </c>
      <c r="O398" s="73">
        <v>124.67</v>
      </c>
      <c r="P398" s="73">
        <v>66.817999999999998</v>
      </c>
      <c r="Q398" s="69">
        <v>493808.83214993379</v>
      </c>
      <c r="R398" s="69">
        <v>329820.79855742666</v>
      </c>
      <c r="S398" s="69">
        <v>163988.03359250713</v>
      </c>
      <c r="T398" s="75">
        <v>5099.8</v>
      </c>
      <c r="U398" s="257">
        <v>57.646951875844699</v>
      </c>
      <c r="V398" s="257">
        <v>9.3902358296600017</v>
      </c>
      <c r="W398" s="257">
        <v>46.588907775044348</v>
      </c>
      <c r="X398" s="257">
        <v>1.6678082711403519</v>
      </c>
      <c r="Y398" s="289">
        <v>4.712893144481191E-3</v>
      </c>
      <c r="Z398" s="258" t="s">
        <v>145</v>
      </c>
      <c r="AA398" s="257">
        <v>54.379967515509179</v>
      </c>
      <c r="AB398" s="257">
        <v>9.1386405076032862</v>
      </c>
      <c r="AC398" s="257">
        <v>45.241327007905895</v>
      </c>
      <c r="AD398" s="259" t="s">
        <v>140</v>
      </c>
      <c r="AE398" s="287">
        <v>8.7137388459281456E-3</v>
      </c>
      <c r="AF398" s="73">
        <v>10976.733127711743</v>
      </c>
      <c r="AG398" s="74">
        <v>113.36197321741616</v>
      </c>
    </row>
    <row r="399" spans="1:33">
      <c r="A399" s="64" t="str">
        <f>Residential[[#This Row],[ID Country]]&amp;"500_"&amp;Residential[[#This Row],[ID Energy carrier]]</f>
        <v>SE500_10</v>
      </c>
      <c r="B399" s="64" t="str">
        <f>Residential[[#This Row],[ID Country]]&amp;"100_"&amp;Residential[[#This Row],[ID Energy carrier]]</f>
        <v>SE100_10</v>
      </c>
      <c r="C399" s="65">
        <v>1</v>
      </c>
      <c r="D399" s="65" t="s">
        <v>78</v>
      </c>
      <c r="E399" s="15" t="s">
        <v>65</v>
      </c>
      <c r="F399" s="15" t="s">
        <v>64</v>
      </c>
      <c r="G399" s="65" t="s">
        <v>118</v>
      </c>
      <c r="H399" s="65" t="s">
        <v>7</v>
      </c>
      <c r="I399" s="65">
        <v>2015</v>
      </c>
      <c r="J399" s="67">
        <v>10</v>
      </c>
      <c r="K399" s="68" t="s">
        <v>84</v>
      </c>
      <c r="L399" s="73"/>
      <c r="M399" s="69"/>
      <c r="N399" s="69"/>
      <c r="O399" s="69"/>
      <c r="P399" s="69"/>
      <c r="Q399" s="265"/>
      <c r="R399" s="265"/>
      <c r="S399" s="265"/>
      <c r="T399" s="72" t="s">
        <v>661</v>
      </c>
      <c r="U399" s="257">
        <v>9.8913887722507199E-2</v>
      </c>
      <c r="V399" s="257">
        <v>8.8733432593175454E-2</v>
      </c>
      <c r="W399" s="257">
        <v>1.0180455129331743E-2</v>
      </c>
      <c r="X399" s="257">
        <v>0</v>
      </c>
      <c r="Y399" s="289">
        <v>0</v>
      </c>
      <c r="Z399" s="257">
        <v>0.98939999999999995</v>
      </c>
      <c r="AA399" s="257">
        <v>9.7865400512648623E-2</v>
      </c>
      <c r="AB399" s="257">
        <v>8.7792858207687799E-2</v>
      </c>
      <c r="AC399" s="257">
        <v>1.0072542304960826E-2</v>
      </c>
      <c r="AD399" s="259" t="s">
        <v>140</v>
      </c>
      <c r="AE399" s="287">
        <v>0</v>
      </c>
      <c r="AF399" s="73"/>
      <c r="AG399" s="74"/>
    </row>
    <row r="400" spans="1:33">
      <c r="A400" s="64" t="str">
        <f>Residential[[#This Row],[ID Country]]&amp;"500_"&amp;Residential[[#This Row],[ID Energy carrier]]</f>
        <v>SE500_15</v>
      </c>
      <c r="B400" s="64" t="str">
        <f>Residential[[#This Row],[ID Country]]&amp;"100_"&amp;Residential[[#This Row],[ID Energy carrier]]</f>
        <v>SE100_15</v>
      </c>
      <c r="C400" s="65">
        <v>1</v>
      </c>
      <c r="D400" s="65" t="s">
        <v>78</v>
      </c>
      <c r="E400" s="15" t="s">
        <v>65</v>
      </c>
      <c r="F400" s="15" t="s">
        <v>64</v>
      </c>
      <c r="G400" s="65" t="s">
        <v>118</v>
      </c>
      <c r="H400" s="65" t="s">
        <v>7</v>
      </c>
      <c r="I400" s="65">
        <v>2015</v>
      </c>
      <c r="J400" s="67">
        <v>15</v>
      </c>
      <c r="K400" s="68" t="s">
        <v>88</v>
      </c>
      <c r="L400" s="73"/>
      <c r="M400" s="69"/>
      <c r="N400" s="69"/>
      <c r="O400" s="69"/>
      <c r="P400" s="69"/>
      <c r="Q400" s="265"/>
      <c r="R400" s="265"/>
      <c r="S400" s="265"/>
      <c r="T400" s="76" t="s">
        <v>145</v>
      </c>
      <c r="U400" s="257">
        <v>0</v>
      </c>
      <c r="V400" s="257">
        <v>0</v>
      </c>
      <c r="W400" s="257">
        <v>0</v>
      </c>
      <c r="X400" s="257">
        <v>0</v>
      </c>
      <c r="Y400" s="289">
        <v>0</v>
      </c>
      <c r="Z400" s="259" t="s">
        <v>140</v>
      </c>
      <c r="AA400" s="259" t="s">
        <v>140</v>
      </c>
      <c r="AB400" s="259" t="s">
        <v>140</v>
      </c>
      <c r="AC400" s="259" t="s">
        <v>140</v>
      </c>
      <c r="AD400" s="259" t="s">
        <v>140</v>
      </c>
      <c r="AE400" s="287">
        <v>0</v>
      </c>
      <c r="AF400" s="73"/>
      <c r="AG400" s="74"/>
    </row>
    <row r="401" spans="1:33">
      <c r="A401" s="64" t="str">
        <f>Residential[[#This Row],[ID Country]]&amp;"500_"&amp;Residential[[#This Row],[ID Energy carrier]]</f>
        <v>SE500_16</v>
      </c>
      <c r="B401" s="64" t="str">
        <f>Residential[[#This Row],[ID Country]]&amp;"100_"&amp;Residential[[#This Row],[ID Energy carrier]]</f>
        <v>SE100_16</v>
      </c>
      <c r="C401" s="65">
        <v>1</v>
      </c>
      <c r="D401" s="65" t="s">
        <v>78</v>
      </c>
      <c r="E401" s="15" t="s">
        <v>65</v>
      </c>
      <c r="F401" s="15" t="s">
        <v>64</v>
      </c>
      <c r="G401" s="65" t="s">
        <v>118</v>
      </c>
      <c r="H401" s="65" t="s">
        <v>7</v>
      </c>
      <c r="I401" s="65">
        <v>2015</v>
      </c>
      <c r="J401" s="67">
        <v>16</v>
      </c>
      <c r="K401" s="70" t="s">
        <v>89</v>
      </c>
      <c r="L401" s="73"/>
      <c r="M401" s="71"/>
      <c r="N401" s="71"/>
      <c r="O401" s="71"/>
      <c r="P401" s="71"/>
      <c r="Q401" s="266"/>
      <c r="R401" s="266"/>
      <c r="S401" s="266"/>
      <c r="T401" s="76" t="s">
        <v>145</v>
      </c>
      <c r="U401" s="257">
        <v>0</v>
      </c>
      <c r="V401" s="257">
        <v>0</v>
      </c>
      <c r="W401" s="257">
        <v>0</v>
      </c>
      <c r="X401" s="257">
        <v>0</v>
      </c>
      <c r="Y401" s="289">
        <v>0</v>
      </c>
      <c r="Z401" s="257">
        <v>0.8345988076399945</v>
      </c>
      <c r="AA401" s="257">
        <v>0</v>
      </c>
      <c r="AB401" s="257">
        <v>0</v>
      </c>
      <c r="AC401" s="257">
        <v>0</v>
      </c>
      <c r="AD401" s="259" t="s">
        <v>140</v>
      </c>
      <c r="AE401" s="287">
        <v>0</v>
      </c>
      <c r="AF401" s="73"/>
      <c r="AG401" s="74"/>
    </row>
    <row r="402" spans="1:33">
      <c r="A402" s="64" t="str">
        <f>Residential[[#This Row],[ID Country]]&amp;"500_"&amp;Residential[[#This Row],[ID Energy carrier]]</f>
        <v>SE500_3</v>
      </c>
      <c r="B402" s="64" t="str">
        <f>Residential[[#This Row],[ID Country]]&amp;"100_"&amp;Residential[[#This Row],[ID Energy carrier]]</f>
        <v>SE100_3</v>
      </c>
      <c r="C402" s="65">
        <v>1</v>
      </c>
      <c r="D402" s="65" t="s">
        <v>78</v>
      </c>
      <c r="E402" s="15" t="s">
        <v>65</v>
      </c>
      <c r="F402" s="15" t="s">
        <v>64</v>
      </c>
      <c r="G402" s="65" t="s">
        <v>118</v>
      </c>
      <c r="H402" s="65" t="s">
        <v>7</v>
      </c>
      <c r="I402" s="65">
        <v>2015</v>
      </c>
      <c r="J402" s="67">
        <v>3</v>
      </c>
      <c r="K402" s="68" t="s">
        <v>3</v>
      </c>
      <c r="L402" s="73"/>
      <c r="M402" s="69"/>
      <c r="N402" s="69"/>
      <c r="O402" s="69"/>
      <c r="P402" s="69"/>
      <c r="Q402" s="265"/>
      <c r="R402" s="265"/>
      <c r="S402" s="265"/>
      <c r="T402" s="267">
        <v>11.318436134295565</v>
      </c>
      <c r="U402" s="257">
        <v>0.34108938705002523</v>
      </c>
      <c r="V402" s="257">
        <v>0.15906795221560543</v>
      </c>
      <c r="W402" s="257">
        <v>0.18149046395152035</v>
      </c>
      <c r="X402" s="257">
        <v>5.3097088289941956E-4</v>
      </c>
      <c r="Y402" s="289">
        <v>0</v>
      </c>
      <c r="Z402" s="257">
        <v>0.81830070882950834</v>
      </c>
      <c r="AA402" s="257">
        <v>0.27867919334741376</v>
      </c>
      <c r="AB402" s="257">
        <v>0.1301654180500883</v>
      </c>
      <c r="AC402" s="257">
        <v>0.14851377529732543</v>
      </c>
      <c r="AD402" s="259" t="s">
        <v>140</v>
      </c>
      <c r="AE402" s="287">
        <v>0</v>
      </c>
      <c r="AF402" s="73"/>
      <c r="AG402" s="74"/>
    </row>
    <row r="403" spans="1:33">
      <c r="A403" s="64" t="str">
        <f>Residential[[#This Row],[ID Country]]&amp;"500_"&amp;Residential[[#This Row],[ID Energy carrier]]</f>
        <v>SE500_8</v>
      </c>
      <c r="B403" s="64" t="str">
        <f>Residential[[#This Row],[ID Country]]&amp;"100_"&amp;Residential[[#This Row],[ID Energy carrier]]</f>
        <v>SE100_8</v>
      </c>
      <c r="C403" s="65">
        <v>1</v>
      </c>
      <c r="D403" s="65" t="s">
        <v>78</v>
      </c>
      <c r="E403" s="15" t="s">
        <v>65</v>
      </c>
      <c r="F403" s="15" t="s">
        <v>64</v>
      </c>
      <c r="G403" s="65" t="s">
        <v>118</v>
      </c>
      <c r="H403" s="65" t="s">
        <v>7</v>
      </c>
      <c r="I403" s="65">
        <v>2015</v>
      </c>
      <c r="J403" s="67">
        <v>8</v>
      </c>
      <c r="K403" s="68" t="s">
        <v>105</v>
      </c>
      <c r="L403" s="73"/>
      <c r="M403" s="69"/>
      <c r="N403" s="69"/>
      <c r="O403" s="69"/>
      <c r="P403" s="69"/>
      <c r="Q403" s="265"/>
      <c r="R403" s="265"/>
      <c r="S403" s="265"/>
      <c r="T403" s="76" t="s">
        <v>145</v>
      </c>
      <c r="U403" s="257">
        <v>0</v>
      </c>
      <c r="V403" s="257">
        <v>0</v>
      </c>
      <c r="W403" s="257">
        <v>0</v>
      </c>
      <c r="X403" s="257">
        <v>0</v>
      </c>
      <c r="Y403" s="289">
        <v>0</v>
      </c>
      <c r="Z403" s="259" t="s">
        <v>140</v>
      </c>
      <c r="AA403" s="259" t="s">
        <v>140</v>
      </c>
      <c r="AB403" s="259" t="s">
        <v>140</v>
      </c>
      <c r="AC403" s="259" t="s">
        <v>140</v>
      </c>
      <c r="AD403" s="259" t="s">
        <v>140</v>
      </c>
      <c r="AE403" s="287">
        <v>0</v>
      </c>
      <c r="AF403" s="73"/>
      <c r="AG403" s="74"/>
    </row>
    <row r="404" spans="1:33">
      <c r="A404" s="64" t="str">
        <f>Residential[[#This Row],[ID Country]]&amp;"500_"&amp;Residential[[#This Row],[ID Energy carrier]]</f>
        <v>SE500_9</v>
      </c>
      <c r="B404" s="64" t="str">
        <f>Residential[[#This Row],[ID Country]]&amp;"100_"&amp;Residential[[#This Row],[ID Energy carrier]]</f>
        <v>SE100_9</v>
      </c>
      <c r="C404" s="65">
        <v>1</v>
      </c>
      <c r="D404" s="65" t="s">
        <v>78</v>
      </c>
      <c r="E404" s="15" t="s">
        <v>65</v>
      </c>
      <c r="F404" s="15" t="s">
        <v>64</v>
      </c>
      <c r="G404" s="65" t="s">
        <v>118</v>
      </c>
      <c r="H404" s="65" t="s">
        <v>7</v>
      </c>
      <c r="I404" s="65">
        <v>2015</v>
      </c>
      <c r="J404" s="67">
        <v>9</v>
      </c>
      <c r="K404" s="68" t="s">
        <v>106</v>
      </c>
      <c r="L404" s="73"/>
      <c r="M404" s="69"/>
      <c r="N404" s="69"/>
      <c r="O404" s="69"/>
      <c r="P404" s="69"/>
      <c r="Q404" s="265"/>
      <c r="R404" s="265"/>
      <c r="S404" s="265"/>
      <c r="T404" s="76" t="s">
        <v>145</v>
      </c>
      <c r="U404" s="257">
        <v>0</v>
      </c>
      <c r="V404" s="257">
        <v>0</v>
      </c>
      <c r="W404" s="257">
        <v>0</v>
      </c>
      <c r="X404" s="257">
        <v>0</v>
      </c>
      <c r="Y404" s="289">
        <v>0</v>
      </c>
      <c r="Z404" s="259" t="s">
        <v>140</v>
      </c>
      <c r="AA404" s="259" t="s">
        <v>140</v>
      </c>
      <c r="AB404" s="259" t="s">
        <v>140</v>
      </c>
      <c r="AC404" s="259" t="s">
        <v>140</v>
      </c>
      <c r="AD404" s="259" t="s">
        <v>140</v>
      </c>
      <c r="AE404" s="287">
        <v>0</v>
      </c>
      <c r="AF404" s="73"/>
      <c r="AG404" s="74"/>
    </row>
    <row r="405" spans="1:33">
      <c r="A405" s="64" t="str">
        <f>Residential[[#This Row],[ID Country]]&amp;"500_"&amp;Residential[[#This Row],[ID Energy carrier]]</f>
        <v>SE500_11</v>
      </c>
      <c r="B405" s="64" t="str">
        <f>Residential[[#This Row],[ID Country]]&amp;"100_"&amp;Residential[[#This Row],[ID Energy carrier]]</f>
        <v>SE100_11</v>
      </c>
      <c r="C405" s="65">
        <v>1</v>
      </c>
      <c r="D405" s="65" t="s">
        <v>78</v>
      </c>
      <c r="E405" s="15" t="s">
        <v>65</v>
      </c>
      <c r="F405" s="15" t="s">
        <v>64</v>
      </c>
      <c r="G405" s="65" t="s">
        <v>118</v>
      </c>
      <c r="H405" s="65" t="s">
        <v>7</v>
      </c>
      <c r="I405" s="65">
        <v>2015</v>
      </c>
      <c r="J405" s="67">
        <v>11</v>
      </c>
      <c r="K405" s="68" t="s">
        <v>109</v>
      </c>
      <c r="L405" s="73"/>
      <c r="M405" s="69"/>
      <c r="N405" s="69"/>
      <c r="O405" s="69"/>
      <c r="P405" s="69"/>
      <c r="Q405" s="265"/>
      <c r="R405" s="265"/>
      <c r="S405" s="265"/>
      <c r="T405" s="267">
        <v>752.25331071042922</v>
      </c>
      <c r="U405" s="257">
        <v>4.2654830535211925</v>
      </c>
      <c r="V405" s="257">
        <v>0.48322193358798504</v>
      </c>
      <c r="W405" s="257">
        <v>3.7822611199332075</v>
      </c>
      <c r="X405" s="257">
        <v>0</v>
      </c>
      <c r="Y405" s="289">
        <v>0</v>
      </c>
      <c r="Z405" s="257">
        <v>2.6520000000000001</v>
      </c>
      <c r="AA405" s="257">
        <v>11.312061057938203</v>
      </c>
      <c r="AB405" s="257">
        <v>1.2815045678753363</v>
      </c>
      <c r="AC405" s="257">
        <v>10.030556490062867</v>
      </c>
      <c r="AD405" s="259" t="s">
        <v>140</v>
      </c>
      <c r="AE405" s="287">
        <v>0</v>
      </c>
      <c r="AF405" s="73"/>
      <c r="AG405" s="74"/>
    </row>
    <row r="406" spans="1:33">
      <c r="A406" s="64" t="str">
        <f>Residential[[#This Row],[ID Country]]&amp;"500_"&amp;Residential[[#This Row],[ID Energy carrier]]</f>
        <v>SE500_14</v>
      </c>
      <c r="B406" s="64" t="str">
        <f>Residential[[#This Row],[ID Country]]&amp;"100_"&amp;Residential[[#This Row],[ID Energy carrier]]</f>
        <v>SE100_14</v>
      </c>
      <c r="C406" s="65">
        <v>1</v>
      </c>
      <c r="D406" s="65" t="s">
        <v>78</v>
      </c>
      <c r="E406" s="15" t="s">
        <v>65</v>
      </c>
      <c r="F406" s="15" t="s">
        <v>64</v>
      </c>
      <c r="G406" s="65" t="s">
        <v>118</v>
      </c>
      <c r="H406" s="65" t="s">
        <v>7</v>
      </c>
      <c r="I406" s="65">
        <v>2015</v>
      </c>
      <c r="J406" s="67">
        <v>14</v>
      </c>
      <c r="K406" s="68" t="s">
        <v>144</v>
      </c>
      <c r="L406" s="73"/>
      <c r="M406" s="69"/>
      <c r="N406" s="69"/>
      <c r="O406" s="69"/>
      <c r="P406" s="69"/>
      <c r="Q406" s="265"/>
      <c r="R406" s="265"/>
      <c r="S406" s="265"/>
      <c r="T406" s="76" t="s">
        <v>145</v>
      </c>
      <c r="U406" s="257">
        <v>0</v>
      </c>
      <c r="V406" s="257">
        <v>0</v>
      </c>
      <c r="W406" s="257">
        <v>0</v>
      </c>
      <c r="X406" s="257">
        <v>0</v>
      </c>
      <c r="Y406" s="289">
        <v>0</v>
      </c>
      <c r="Z406" s="257">
        <v>3.468</v>
      </c>
      <c r="AA406" s="257">
        <v>0</v>
      </c>
      <c r="AB406" s="257">
        <v>0</v>
      </c>
      <c r="AC406" s="257">
        <v>0</v>
      </c>
      <c r="AD406" s="259" t="s">
        <v>140</v>
      </c>
      <c r="AE406" s="287">
        <v>0</v>
      </c>
      <c r="AF406" s="73"/>
      <c r="AG406" s="74"/>
    </row>
    <row r="407" spans="1:33">
      <c r="A407" s="64" t="str">
        <f>Residential[[#This Row],[ID Country]]&amp;"500_"&amp;Residential[[#This Row],[ID Energy carrier]]</f>
        <v>SE500_12</v>
      </c>
      <c r="B407" s="64" t="str">
        <f>Residential[[#This Row],[ID Country]]&amp;"100_"&amp;Residential[[#This Row],[ID Energy carrier]]</f>
        <v>SE100_12</v>
      </c>
      <c r="C407" s="65">
        <v>1</v>
      </c>
      <c r="D407" s="65" t="s">
        <v>78</v>
      </c>
      <c r="E407" s="15" t="s">
        <v>65</v>
      </c>
      <c r="F407" s="15" t="s">
        <v>64</v>
      </c>
      <c r="G407" s="65" t="s">
        <v>118</v>
      </c>
      <c r="H407" s="65" t="s">
        <v>7</v>
      </c>
      <c r="I407" s="65">
        <v>2015</v>
      </c>
      <c r="J407" s="67">
        <v>12</v>
      </c>
      <c r="K407" s="68" t="s">
        <v>147</v>
      </c>
      <c r="L407" s="73"/>
      <c r="M407" s="69"/>
      <c r="N407" s="69"/>
      <c r="O407" s="69"/>
      <c r="P407" s="69"/>
      <c r="Q407" s="265"/>
      <c r="R407" s="265"/>
      <c r="S407" s="265"/>
      <c r="T407" s="76" t="s">
        <v>145</v>
      </c>
      <c r="U407" s="257">
        <v>4.2654830535211925</v>
      </c>
      <c r="V407" s="257">
        <v>0.48322193358798504</v>
      </c>
      <c r="W407" s="257">
        <v>3.7822611199332075</v>
      </c>
      <c r="X407" s="257">
        <v>0</v>
      </c>
      <c r="Y407" s="289">
        <v>0</v>
      </c>
      <c r="Z407" s="257">
        <v>2.6520000000000001</v>
      </c>
      <c r="AA407" s="257">
        <v>11.312061057938203</v>
      </c>
      <c r="AB407" s="257">
        <v>1.2815045678753363</v>
      </c>
      <c r="AC407" s="257">
        <v>10.030556490062867</v>
      </c>
      <c r="AD407" s="259" t="s">
        <v>140</v>
      </c>
      <c r="AE407" s="287">
        <v>0</v>
      </c>
      <c r="AF407" s="73"/>
      <c r="AG407" s="74"/>
    </row>
    <row r="408" spans="1:33">
      <c r="A408" s="64" t="str">
        <f>Residential[[#This Row],[ID Country]]&amp;"500_"&amp;Residential[[#This Row],[ID Energy carrier]]</f>
        <v>SE500_2</v>
      </c>
      <c r="B408" s="64" t="str">
        <f>Residential[[#This Row],[ID Country]]&amp;"100_"&amp;Residential[[#This Row],[ID Energy carrier]]</f>
        <v>SE100_2</v>
      </c>
      <c r="C408" s="65">
        <v>1</v>
      </c>
      <c r="D408" s="65" t="s">
        <v>78</v>
      </c>
      <c r="E408" s="15" t="s">
        <v>65</v>
      </c>
      <c r="F408" s="15" t="s">
        <v>64</v>
      </c>
      <c r="G408" s="65" t="s">
        <v>118</v>
      </c>
      <c r="H408" s="65" t="s">
        <v>7</v>
      </c>
      <c r="I408" s="65">
        <v>2015</v>
      </c>
      <c r="J408" s="67">
        <v>2</v>
      </c>
      <c r="K408" s="68" t="s">
        <v>2</v>
      </c>
      <c r="L408" s="73"/>
      <c r="M408" s="73"/>
      <c r="N408" s="73"/>
      <c r="O408" s="73"/>
      <c r="P408" s="73"/>
      <c r="Q408" s="73"/>
      <c r="R408" s="73"/>
      <c r="S408" s="73"/>
      <c r="T408" s="267">
        <v>45.176601381868231</v>
      </c>
      <c r="U408" s="257">
        <v>0.8337465639382966</v>
      </c>
      <c r="V408" s="257">
        <v>0.22278092896223928</v>
      </c>
      <c r="W408" s="257">
        <v>0.554544582622436</v>
      </c>
      <c r="X408" s="257">
        <v>5.642105235362125E-2</v>
      </c>
      <c r="Y408" s="289">
        <v>0</v>
      </c>
      <c r="Z408" s="257">
        <v>0.84898259414599964</v>
      </c>
      <c r="AA408" s="257">
        <v>0.6599358293210239</v>
      </c>
      <c r="AB408" s="257">
        <v>0.18913713099661755</v>
      </c>
      <c r="AC408" s="257">
        <v>0.47079869832440635</v>
      </c>
      <c r="AD408" s="259" t="s">
        <v>140</v>
      </c>
      <c r="AE408" s="287">
        <v>0</v>
      </c>
      <c r="AF408" s="73"/>
      <c r="AG408" s="74"/>
    </row>
    <row r="409" spans="1:33">
      <c r="A409" s="64" t="str">
        <f>Residential[[#This Row],[ID Country]]&amp;"500_"&amp;Residential[[#This Row],[ID Energy carrier]]</f>
        <v>SE500_6</v>
      </c>
      <c r="B409" s="64" t="str">
        <f>Residential[[#This Row],[ID Country]]&amp;"100_"&amp;Residential[[#This Row],[ID Energy carrier]]</f>
        <v>SE100_6</v>
      </c>
      <c r="C409" s="65">
        <v>1</v>
      </c>
      <c r="D409" s="65" t="s">
        <v>78</v>
      </c>
      <c r="E409" s="15" t="s">
        <v>65</v>
      </c>
      <c r="F409" s="15" t="s">
        <v>64</v>
      </c>
      <c r="G409" s="65" t="s">
        <v>118</v>
      </c>
      <c r="H409" s="65" t="s">
        <v>7</v>
      </c>
      <c r="I409" s="65">
        <v>2015</v>
      </c>
      <c r="J409" s="67">
        <v>6</v>
      </c>
      <c r="K409" s="68" t="s">
        <v>6</v>
      </c>
      <c r="L409" s="73"/>
      <c r="M409" s="69"/>
      <c r="N409" s="69"/>
      <c r="O409" s="69"/>
      <c r="P409" s="69"/>
      <c r="Q409" s="265"/>
      <c r="R409" s="265"/>
      <c r="S409" s="265"/>
      <c r="T409" s="267">
        <v>847.7998225142353</v>
      </c>
      <c r="U409" s="257">
        <v>14.5050932719803</v>
      </c>
      <c r="V409" s="257">
        <v>2.1403723936096806</v>
      </c>
      <c r="W409" s="257">
        <v>10.753864630466788</v>
      </c>
      <c r="X409" s="257">
        <v>1.6108562479038313</v>
      </c>
      <c r="Y409" s="289">
        <v>4.712893144481191E-3</v>
      </c>
      <c r="Z409" s="257">
        <v>0.91921329715013622</v>
      </c>
      <c r="AA409" s="257">
        <v>11.852554129136692</v>
      </c>
      <c r="AB409" s="257">
        <v>1.9674587650590838</v>
      </c>
      <c r="AC409" s="257">
        <v>9.8850953640776087</v>
      </c>
      <c r="AD409" s="259" t="s">
        <v>140</v>
      </c>
      <c r="AE409" s="287">
        <v>8.7137388459281456E-3</v>
      </c>
      <c r="AF409" s="73"/>
      <c r="AG409" s="74"/>
    </row>
    <row r="410" spans="1:33">
      <c r="A410" s="64" t="str">
        <f>Residential[[#This Row],[ID Country]]&amp;"500_"&amp;Residential[[#This Row],[ID Energy carrier]]</f>
        <v>SE500_7</v>
      </c>
      <c r="B410" s="64" t="str">
        <f>Residential[[#This Row],[ID Country]]&amp;"100_"&amp;Residential[[#This Row],[ID Energy carrier]]</f>
        <v>SE100_7</v>
      </c>
      <c r="C410" s="65">
        <v>1</v>
      </c>
      <c r="D410" s="65" t="s">
        <v>78</v>
      </c>
      <c r="E410" s="15" t="s">
        <v>65</v>
      </c>
      <c r="F410" s="15" t="s">
        <v>64</v>
      </c>
      <c r="G410" s="65" t="s">
        <v>118</v>
      </c>
      <c r="H410" s="65" t="s">
        <v>7</v>
      </c>
      <c r="I410" s="65">
        <v>2015</v>
      </c>
      <c r="J410" s="67">
        <v>7</v>
      </c>
      <c r="K410" s="68" t="s">
        <v>12</v>
      </c>
      <c r="L410" s="73"/>
      <c r="M410" s="69"/>
      <c r="N410" s="69"/>
      <c r="O410" s="69"/>
      <c r="P410" s="69"/>
      <c r="Q410" s="265"/>
      <c r="R410" s="265"/>
      <c r="S410" s="265"/>
      <c r="T410" s="267">
        <v>2736.9727866638059</v>
      </c>
      <c r="U410" s="257">
        <v>27.493023490924863</v>
      </c>
      <c r="V410" s="257">
        <v>5.8866200270058489</v>
      </c>
      <c r="W410" s="257">
        <v>21.606403463919015</v>
      </c>
      <c r="X410" s="257">
        <v>0</v>
      </c>
      <c r="Y410" s="289">
        <v>0</v>
      </c>
      <c r="Z410" s="257">
        <v>0.89256255210313784</v>
      </c>
      <c r="AA410" s="257">
        <v>24.539243212091417</v>
      </c>
      <c r="AB410" s="257">
        <v>5.2541765945657817</v>
      </c>
      <c r="AC410" s="257">
        <v>19.285066617525636</v>
      </c>
      <c r="AD410" s="259" t="s">
        <v>140</v>
      </c>
      <c r="AE410" s="287">
        <v>0</v>
      </c>
      <c r="AF410" s="73"/>
      <c r="AG410" s="74"/>
    </row>
    <row r="411" spans="1:33">
      <c r="A411" s="64" t="str">
        <f>Residential[[#This Row],[ID Country]]&amp;"500_"&amp;Residential[[#This Row],[ID Energy carrier]]</f>
        <v>SE500_5</v>
      </c>
      <c r="B411" s="64" t="str">
        <f>Residential[[#This Row],[ID Country]]&amp;"100_"&amp;Residential[[#This Row],[ID Energy carrier]]</f>
        <v>SE100_5</v>
      </c>
      <c r="C411" s="65">
        <v>1</v>
      </c>
      <c r="D411" s="65" t="s">
        <v>78</v>
      </c>
      <c r="E411" s="15" t="s">
        <v>65</v>
      </c>
      <c r="F411" s="15" t="s">
        <v>64</v>
      </c>
      <c r="G411" s="65" t="s">
        <v>118</v>
      </c>
      <c r="H411" s="65" t="s">
        <v>7</v>
      </c>
      <c r="I411" s="65">
        <v>2015</v>
      </c>
      <c r="J411" s="67">
        <v>5</v>
      </c>
      <c r="K411" s="68" t="s">
        <v>5</v>
      </c>
      <c r="L411" s="73"/>
      <c r="M411" s="69"/>
      <c r="N411" s="69"/>
      <c r="O411" s="69"/>
      <c r="P411" s="69"/>
      <c r="Q411" s="265"/>
      <c r="R411" s="265"/>
      <c r="S411" s="265"/>
      <c r="T411" s="267">
        <v>0</v>
      </c>
      <c r="U411" s="257">
        <v>1.0000000000011E-5</v>
      </c>
      <c r="V411" s="257">
        <v>1.1591218198464554E-6</v>
      </c>
      <c r="W411" s="257">
        <v>8.840878180164545E-6</v>
      </c>
      <c r="X411" s="257">
        <v>0</v>
      </c>
      <c r="Y411" s="289">
        <v>0</v>
      </c>
      <c r="Z411" s="257">
        <v>0.63632674332836958</v>
      </c>
      <c r="AA411" s="257">
        <v>6.3632674332906954E-6</v>
      </c>
      <c r="AB411" s="257">
        <v>7.3758021274374802E-7</v>
      </c>
      <c r="AC411" s="257">
        <v>5.6256872205469478E-6</v>
      </c>
      <c r="AD411" s="259" t="s">
        <v>140</v>
      </c>
      <c r="AE411" s="287">
        <v>0</v>
      </c>
      <c r="AF411" s="73"/>
      <c r="AG411" s="74"/>
    </row>
    <row r="412" spans="1:33">
      <c r="A412" s="64" t="str">
        <f>Residential[[#This Row],[ID Country]]&amp;"500_"&amp;Residential[[#This Row],[ID Energy carrier]]</f>
        <v>SE500_4</v>
      </c>
      <c r="B412" s="64" t="str">
        <f>Residential[[#This Row],[ID Country]]&amp;"100_"&amp;Residential[[#This Row],[ID Energy carrier]]</f>
        <v>SE100_4</v>
      </c>
      <c r="C412" s="65">
        <v>1</v>
      </c>
      <c r="D412" s="65" t="s">
        <v>78</v>
      </c>
      <c r="E412" s="15" t="s">
        <v>65</v>
      </c>
      <c r="F412" s="15" t="s">
        <v>64</v>
      </c>
      <c r="G412" s="65" t="s">
        <v>118</v>
      </c>
      <c r="H412" s="65" t="s">
        <v>7</v>
      </c>
      <c r="I412" s="65">
        <v>2015</v>
      </c>
      <c r="J412" s="67">
        <v>4</v>
      </c>
      <c r="K412" s="68" t="s">
        <v>4</v>
      </c>
      <c r="L412" s="73"/>
      <c r="M412" s="69"/>
      <c r="N412" s="69"/>
      <c r="O412" s="69"/>
      <c r="P412" s="69"/>
      <c r="Q412" s="265"/>
      <c r="R412" s="265"/>
      <c r="S412" s="265"/>
      <c r="T412" s="267">
        <v>706.27904259536615</v>
      </c>
      <c r="U412" s="257">
        <v>10.10959222070751</v>
      </c>
      <c r="V412" s="257">
        <v>0.40943800256364743</v>
      </c>
      <c r="W412" s="257">
        <v>9.7001542181438634</v>
      </c>
      <c r="X412" s="257">
        <v>0</v>
      </c>
      <c r="Y412" s="289">
        <v>0</v>
      </c>
      <c r="Z412" s="257">
        <v>0.55784864579826476</v>
      </c>
      <c r="AA412" s="257">
        <v>5.6396223298943573</v>
      </c>
      <c r="AB412" s="257">
        <v>0.22840443526847717</v>
      </c>
      <c r="AC412" s="257">
        <v>5.4112178946258798</v>
      </c>
      <c r="AD412" s="259" t="s">
        <v>140</v>
      </c>
      <c r="AE412" s="287">
        <v>0</v>
      </c>
      <c r="AF412" s="73"/>
      <c r="AG412" s="74"/>
    </row>
    <row r="413" spans="1:33">
      <c r="A413" s="64" t="str">
        <f>Residential[[#This Row],[ID Country]]&amp;"500_"&amp;Residential[[#This Row],[ID Energy carrier]]</f>
        <v>UK500_1</v>
      </c>
      <c r="B413" s="64" t="str">
        <f>Residential[[#This Row],[ID Country]]&amp;"100_"&amp;Residential[[#This Row],[ID Energy carrier]]</f>
        <v>UK100_1</v>
      </c>
      <c r="C413" s="65">
        <v>1</v>
      </c>
      <c r="D413" s="65" t="s">
        <v>78</v>
      </c>
      <c r="E413" s="15" t="s">
        <v>67</v>
      </c>
      <c r="F413" s="15" t="s">
        <v>66</v>
      </c>
      <c r="G413" s="65" t="s">
        <v>118</v>
      </c>
      <c r="H413" s="65" t="s">
        <v>7</v>
      </c>
      <c r="I413" s="65">
        <v>2015</v>
      </c>
      <c r="J413" s="67">
        <v>1</v>
      </c>
      <c r="K413" s="68" t="s">
        <v>8</v>
      </c>
      <c r="L413" s="73">
        <v>28218.5</v>
      </c>
      <c r="M413" s="69">
        <v>15160.405080217841</v>
      </c>
      <c r="N413" s="69">
        <v>13058.094919782165</v>
      </c>
      <c r="O413" s="73">
        <v>97.353410126582261</v>
      </c>
      <c r="P413" s="73">
        <v>61.063697813578827</v>
      </c>
      <c r="Q413" s="69">
        <v>2273292.6956621758</v>
      </c>
      <c r="R413" s="69">
        <v>1475917.1334595687</v>
      </c>
      <c r="S413" s="69">
        <v>797375.56220260693</v>
      </c>
      <c r="T413" s="75">
        <v>28218.499999999993</v>
      </c>
      <c r="U413" s="257">
        <v>355.75371796549604</v>
      </c>
      <c r="V413" s="257">
        <v>70.323845747924935</v>
      </c>
      <c r="W413" s="257">
        <v>273.45974815122395</v>
      </c>
      <c r="X413" s="257">
        <v>11.97012406634718</v>
      </c>
      <c r="Y413" s="289">
        <v>6.4355636095783056E-2</v>
      </c>
      <c r="Z413" s="258" t="s">
        <v>145</v>
      </c>
      <c r="AA413" s="257">
        <v>280.20894070376249</v>
      </c>
      <c r="AB413" s="257">
        <v>58.784983169878991</v>
      </c>
      <c r="AC413" s="257">
        <v>221.42395753388348</v>
      </c>
      <c r="AD413" s="259" t="s">
        <v>140</v>
      </c>
      <c r="AE413" s="287">
        <v>7.1788477178516649E-2</v>
      </c>
      <c r="AF413" s="73">
        <v>12182.915247059513</v>
      </c>
      <c r="AG413" s="74">
        <v>151.22715810205423</v>
      </c>
    </row>
    <row r="414" spans="1:33">
      <c r="A414" s="64" t="str">
        <f>Residential[[#This Row],[ID Country]]&amp;"500_"&amp;Residential[[#This Row],[ID Energy carrier]]</f>
        <v>UK500_10</v>
      </c>
      <c r="B414" s="64" t="str">
        <f>Residential[[#This Row],[ID Country]]&amp;"100_"&amp;Residential[[#This Row],[ID Energy carrier]]</f>
        <v>UK100_10</v>
      </c>
      <c r="C414" s="65">
        <v>1</v>
      </c>
      <c r="D414" s="65" t="s">
        <v>78</v>
      </c>
      <c r="E414" s="15" t="s">
        <v>67</v>
      </c>
      <c r="F414" s="15" t="s">
        <v>66</v>
      </c>
      <c r="G414" s="65" t="s">
        <v>118</v>
      </c>
      <c r="H414" s="65" t="s">
        <v>7</v>
      </c>
      <c r="I414" s="65">
        <v>2015</v>
      </c>
      <c r="J414" s="67">
        <v>10</v>
      </c>
      <c r="K414" s="68" t="s">
        <v>84</v>
      </c>
      <c r="L414" s="73"/>
      <c r="M414" s="73"/>
      <c r="N414" s="73"/>
      <c r="O414" s="73"/>
      <c r="P414" s="73"/>
      <c r="Q414" s="73"/>
      <c r="R414" s="73"/>
      <c r="S414" s="73"/>
      <c r="T414" s="72" t="s">
        <v>661</v>
      </c>
      <c r="U414" s="257">
        <v>1.0000000000200001E-5</v>
      </c>
      <c r="V414" s="257">
        <v>8.6507809785375759E-6</v>
      </c>
      <c r="W414" s="257">
        <v>1.3492190216624251E-6</v>
      </c>
      <c r="X414" s="257">
        <v>0</v>
      </c>
      <c r="Y414" s="289">
        <v>0</v>
      </c>
      <c r="Z414" s="257">
        <v>0.98939999999999995</v>
      </c>
      <c r="AA414" s="257">
        <v>9.8940000001978809E-6</v>
      </c>
      <c r="AB414" s="257">
        <v>8.5590827001650777E-6</v>
      </c>
      <c r="AC414" s="257">
        <v>1.3349173000328032E-6</v>
      </c>
      <c r="AD414" s="259" t="s">
        <v>140</v>
      </c>
      <c r="AE414" s="287">
        <v>0</v>
      </c>
      <c r="AF414" s="73"/>
      <c r="AG414" s="74"/>
    </row>
    <row r="415" spans="1:33">
      <c r="A415" s="64" t="str">
        <f>Residential[[#This Row],[ID Country]]&amp;"500_"&amp;Residential[[#This Row],[ID Energy carrier]]</f>
        <v>UK500_15</v>
      </c>
      <c r="B415" s="64" t="str">
        <f>Residential[[#This Row],[ID Country]]&amp;"100_"&amp;Residential[[#This Row],[ID Energy carrier]]</f>
        <v>UK100_15</v>
      </c>
      <c r="C415" s="65">
        <v>1</v>
      </c>
      <c r="D415" s="65" t="s">
        <v>78</v>
      </c>
      <c r="E415" s="15" t="s">
        <v>67</v>
      </c>
      <c r="F415" s="15" t="s">
        <v>66</v>
      </c>
      <c r="G415" s="65" t="s">
        <v>118</v>
      </c>
      <c r="H415" s="65" t="s">
        <v>7</v>
      </c>
      <c r="I415" s="65">
        <v>2015</v>
      </c>
      <c r="J415" s="67">
        <v>15</v>
      </c>
      <c r="K415" s="68" t="s">
        <v>88</v>
      </c>
      <c r="L415" s="73"/>
      <c r="M415" s="73"/>
      <c r="N415" s="73"/>
      <c r="O415" s="73"/>
      <c r="P415" s="73"/>
      <c r="Q415" s="73"/>
      <c r="R415" s="73"/>
      <c r="S415" s="73"/>
      <c r="T415" s="76" t="s">
        <v>145</v>
      </c>
      <c r="U415" s="257">
        <v>0</v>
      </c>
      <c r="V415" s="257">
        <v>0</v>
      </c>
      <c r="W415" s="257">
        <v>0</v>
      </c>
      <c r="X415" s="257">
        <v>0</v>
      </c>
      <c r="Y415" s="289">
        <v>0</v>
      </c>
      <c r="Z415" s="259" t="s">
        <v>140</v>
      </c>
      <c r="AA415" s="259" t="s">
        <v>140</v>
      </c>
      <c r="AB415" s="259" t="s">
        <v>140</v>
      </c>
      <c r="AC415" s="259" t="s">
        <v>140</v>
      </c>
      <c r="AD415" s="259" t="s">
        <v>140</v>
      </c>
      <c r="AE415" s="287">
        <v>0</v>
      </c>
      <c r="AF415" s="73"/>
      <c r="AG415" s="74"/>
    </row>
    <row r="416" spans="1:33">
      <c r="A416" s="64" t="str">
        <f>Residential[[#This Row],[ID Country]]&amp;"500_"&amp;Residential[[#This Row],[ID Energy carrier]]</f>
        <v>UK500_16</v>
      </c>
      <c r="B416" s="64" t="str">
        <f>Residential[[#This Row],[ID Country]]&amp;"100_"&amp;Residential[[#This Row],[ID Energy carrier]]</f>
        <v>UK100_16</v>
      </c>
      <c r="C416" s="65">
        <v>1</v>
      </c>
      <c r="D416" s="65" t="s">
        <v>78</v>
      </c>
      <c r="E416" s="15" t="s">
        <v>67</v>
      </c>
      <c r="F416" s="15" t="s">
        <v>66</v>
      </c>
      <c r="G416" s="65" t="s">
        <v>118</v>
      </c>
      <c r="H416" s="65" t="s">
        <v>7</v>
      </c>
      <c r="I416" s="65">
        <v>2015</v>
      </c>
      <c r="J416" s="67">
        <v>16</v>
      </c>
      <c r="K416" s="70" t="s">
        <v>89</v>
      </c>
      <c r="L416" s="73"/>
      <c r="M416" s="73"/>
      <c r="N416" s="73"/>
      <c r="O416" s="73"/>
      <c r="P416" s="73"/>
      <c r="Q416" s="73"/>
      <c r="R416" s="73"/>
      <c r="S416" s="73"/>
      <c r="T416" s="76" t="s">
        <v>145</v>
      </c>
      <c r="U416" s="257">
        <v>0</v>
      </c>
      <c r="V416" s="257">
        <v>0</v>
      </c>
      <c r="W416" s="257">
        <v>0</v>
      </c>
      <c r="X416" s="257">
        <v>0</v>
      </c>
      <c r="Y416" s="289">
        <v>0</v>
      </c>
      <c r="Z416" s="257">
        <v>0.81569686446259204</v>
      </c>
      <c r="AA416" s="257">
        <v>0</v>
      </c>
      <c r="AB416" s="257">
        <v>0</v>
      </c>
      <c r="AC416" s="257">
        <v>0</v>
      </c>
      <c r="AD416" s="259" t="s">
        <v>140</v>
      </c>
      <c r="AE416" s="287">
        <v>0</v>
      </c>
      <c r="AF416" s="73"/>
      <c r="AG416" s="74"/>
    </row>
    <row r="417" spans="1:33">
      <c r="A417" s="64" t="str">
        <f>Residential[[#This Row],[ID Country]]&amp;"500_"&amp;Residential[[#This Row],[ID Energy carrier]]</f>
        <v>UK500_3</v>
      </c>
      <c r="B417" s="64" t="str">
        <f>Residential[[#This Row],[ID Country]]&amp;"100_"&amp;Residential[[#This Row],[ID Energy carrier]]</f>
        <v>UK100_3</v>
      </c>
      <c r="C417" s="65">
        <v>1</v>
      </c>
      <c r="D417" s="65" t="s">
        <v>78</v>
      </c>
      <c r="E417" s="15" t="s">
        <v>67</v>
      </c>
      <c r="F417" s="15" t="s">
        <v>66</v>
      </c>
      <c r="G417" s="65" t="s">
        <v>118</v>
      </c>
      <c r="H417" s="65" t="s">
        <v>7</v>
      </c>
      <c r="I417" s="65">
        <v>2015</v>
      </c>
      <c r="J417" s="67">
        <v>3</v>
      </c>
      <c r="K417" s="68" t="s">
        <v>3</v>
      </c>
      <c r="L417" s="73"/>
      <c r="M417" s="73"/>
      <c r="N417" s="73"/>
      <c r="O417" s="73"/>
      <c r="P417" s="73"/>
      <c r="Q417" s="73"/>
      <c r="R417" s="73"/>
      <c r="S417" s="73"/>
      <c r="T417" s="267">
        <v>2442.7192914485245</v>
      </c>
      <c r="U417" s="257">
        <v>30.311661749485822</v>
      </c>
      <c r="V417" s="257">
        <v>7.2706200998207944</v>
      </c>
      <c r="W417" s="257">
        <v>23.041041649665029</v>
      </c>
      <c r="X417" s="257">
        <v>0</v>
      </c>
      <c r="Y417" s="289">
        <v>0</v>
      </c>
      <c r="Z417" s="257">
        <v>0.79903004405696498</v>
      </c>
      <c r="AA417" s="257">
        <v>24.219928423131478</v>
      </c>
      <c r="AB417" s="257">
        <v>5.8094438986812644</v>
      </c>
      <c r="AC417" s="257">
        <v>18.410484524450215</v>
      </c>
      <c r="AD417" s="259" t="s">
        <v>140</v>
      </c>
      <c r="AE417" s="287">
        <v>0</v>
      </c>
      <c r="AF417" s="73"/>
      <c r="AG417" s="74"/>
    </row>
    <row r="418" spans="1:33">
      <c r="A418" s="64" t="str">
        <f>Residential[[#This Row],[ID Country]]&amp;"500_"&amp;Residential[[#This Row],[ID Energy carrier]]</f>
        <v>UK500_8</v>
      </c>
      <c r="B418" s="64" t="str">
        <f>Residential[[#This Row],[ID Country]]&amp;"100_"&amp;Residential[[#This Row],[ID Energy carrier]]</f>
        <v>UK100_8</v>
      </c>
      <c r="C418" s="65">
        <v>1</v>
      </c>
      <c r="D418" s="65" t="s">
        <v>78</v>
      </c>
      <c r="E418" s="15" t="s">
        <v>67</v>
      </c>
      <c r="F418" s="15" t="s">
        <v>66</v>
      </c>
      <c r="G418" s="65" t="s">
        <v>118</v>
      </c>
      <c r="H418" s="65" t="s">
        <v>7</v>
      </c>
      <c r="I418" s="65">
        <v>2015</v>
      </c>
      <c r="J418" s="67">
        <v>8</v>
      </c>
      <c r="K418" s="68" t="s">
        <v>105</v>
      </c>
      <c r="L418" s="73"/>
      <c r="M418" s="73"/>
      <c r="N418" s="73"/>
      <c r="O418" s="73"/>
      <c r="P418" s="73"/>
      <c r="Q418" s="73"/>
      <c r="R418" s="73"/>
      <c r="S418" s="73"/>
      <c r="T418" s="76" t="s">
        <v>145</v>
      </c>
      <c r="U418" s="257">
        <v>0</v>
      </c>
      <c r="V418" s="257">
        <v>0</v>
      </c>
      <c r="W418" s="257">
        <v>0</v>
      </c>
      <c r="X418" s="257">
        <v>0</v>
      </c>
      <c r="Y418" s="289">
        <v>0</v>
      </c>
      <c r="Z418" s="259" t="s">
        <v>140</v>
      </c>
      <c r="AA418" s="259" t="s">
        <v>140</v>
      </c>
      <c r="AB418" s="259" t="s">
        <v>140</v>
      </c>
      <c r="AC418" s="259" t="s">
        <v>140</v>
      </c>
      <c r="AD418" s="259" t="s">
        <v>140</v>
      </c>
      <c r="AE418" s="287">
        <v>0</v>
      </c>
      <c r="AF418" s="73"/>
      <c r="AG418" s="74"/>
    </row>
    <row r="419" spans="1:33">
      <c r="A419" s="64" t="str">
        <f>Residential[[#This Row],[ID Country]]&amp;"500_"&amp;Residential[[#This Row],[ID Energy carrier]]</f>
        <v>UK500_9</v>
      </c>
      <c r="B419" s="64" t="str">
        <f>Residential[[#This Row],[ID Country]]&amp;"100_"&amp;Residential[[#This Row],[ID Energy carrier]]</f>
        <v>UK100_9</v>
      </c>
      <c r="C419" s="65">
        <v>1</v>
      </c>
      <c r="D419" s="65" t="s">
        <v>78</v>
      </c>
      <c r="E419" s="15" t="s">
        <v>67</v>
      </c>
      <c r="F419" s="15" t="s">
        <v>66</v>
      </c>
      <c r="G419" s="65" t="s">
        <v>118</v>
      </c>
      <c r="H419" s="65" t="s">
        <v>7</v>
      </c>
      <c r="I419" s="65">
        <v>2015</v>
      </c>
      <c r="J419" s="67">
        <v>9</v>
      </c>
      <c r="K419" s="68" t="s">
        <v>106</v>
      </c>
      <c r="L419" s="73"/>
      <c r="M419" s="73"/>
      <c r="N419" s="73"/>
      <c r="O419" s="73"/>
      <c r="P419" s="73"/>
      <c r="Q419" s="73"/>
      <c r="R419" s="73"/>
      <c r="S419" s="73"/>
      <c r="T419" s="76" t="s">
        <v>145</v>
      </c>
      <c r="U419" s="257">
        <v>0</v>
      </c>
      <c r="V419" s="257">
        <v>0</v>
      </c>
      <c r="W419" s="257">
        <v>0</v>
      </c>
      <c r="X419" s="257">
        <v>0</v>
      </c>
      <c r="Y419" s="289">
        <v>0</v>
      </c>
      <c r="Z419" s="259" t="s">
        <v>140</v>
      </c>
      <c r="AA419" s="259" t="s">
        <v>140</v>
      </c>
      <c r="AB419" s="259" t="s">
        <v>140</v>
      </c>
      <c r="AC419" s="259" t="s">
        <v>140</v>
      </c>
      <c r="AD419" s="259" t="s">
        <v>140</v>
      </c>
      <c r="AE419" s="287">
        <v>0</v>
      </c>
      <c r="AF419" s="73"/>
      <c r="AG419" s="74"/>
    </row>
    <row r="420" spans="1:33">
      <c r="A420" s="64" t="str">
        <f>Residential[[#This Row],[ID Country]]&amp;"500_"&amp;Residential[[#This Row],[ID Energy carrier]]</f>
        <v>UK500_11</v>
      </c>
      <c r="B420" s="64" t="str">
        <f>Residential[[#This Row],[ID Country]]&amp;"100_"&amp;Residential[[#This Row],[ID Energy carrier]]</f>
        <v>UK100_11</v>
      </c>
      <c r="C420" s="65">
        <v>1</v>
      </c>
      <c r="D420" s="65" t="s">
        <v>78</v>
      </c>
      <c r="E420" s="15" t="s">
        <v>67</v>
      </c>
      <c r="F420" s="15" t="s">
        <v>66</v>
      </c>
      <c r="G420" s="65" t="s">
        <v>118</v>
      </c>
      <c r="H420" s="65" t="s">
        <v>7</v>
      </c>
      <c r="I420" s="65">
        <v>2015</v>
      </c>
      <c r="J420" s="67">
        <v>11</v>
      </c>
      <c r="K420" s="68" t="s">
        <v>109</v>
      </c>
      <c r="L420" s="73"/>
      <c r="M420" s="73"/>
      <c r="N420" s="73"/>
      <c r="O420" s="73"/>
      <c r="P420" s="73"/>
      <c r="Q420" s="73"/>
      <c r="R420" s="73"/>
      <c r="S420" s="73"/>
      <c r="T420" s="267">
        <v>146.06190893839602</v>
      </c>
      <c r="U420" s="257">
        <v>0.26884258746974504</v>
      </c>
      <c r="V420" s="257">
        <v>0.11969590024910108</v>
      </c>
      <c r="W420" s="257">
        <v>0.14914668722064395</v>
      </c>
      <c r="X420" s="257">
        <v>0</v>
      </c>
      <c r="Y420" s="289">
        <v>0</v>
      </c>
      <c r="Z420" s="257">
        <v>2.6520000000000001</v>
      </c>
      <c r="AA420" s="257">
        <v>0.71297054196976384</v>
      </c>
      <c r="AB420" s="257">
        <v>0.31743352746061609</v>
      </c>
      <c r="AC420" s="257">
        <v>0.39553701450914774</v>
      </c>
      <c r="AD420" s="259" t="s">
        <v>140</v>
      </c>
      <c r="AE420" s="287">
        <v>0</v>
      </c>
      <c r="AF420" s="73"/>
      <c r="AG420" s="74"/>
    </row>
    <row r="421" spans="1:33">
      <c r="A421" s="64" t="str">
        <f>Residential[[#This Row],[ID Country]]&amp;"500_"&amp;Residential[[#This Row],[ID Energy carrier]]</f>
        <v>UK500_14</v>
      </c>
      <c r="B421" s="64" t="str">
        <f>Residential[[#This Row],[ID Country]]&amp;"100_"&amp;Residential[[#This Row],[ID Energy carrier]]</f>
        <v>UK100_14</v>
      </c>
      <c r="C421" s="65">
        <v>1</v>
      </c>
      <c r="D421" s="65" t="s">
        <v>78</v>
      </c>
      <c r="E421" s="15" t="s">
        <v>67</v>
      </c>
      <c r="F421" s="15" t="s">
        <v>66</v>
      </c>
      <c r="G421" s="65" t="s">
        <v>118</v>
      </c>
      <c r="H421" s="65" t="s">
        <v>7</v>
      </c>
      <c r="I421" s="65">
        <v>2015</v>
      </c>
      <c r="J421" s="67">
        <v>14</v>
      </c>
      <c r="K421" s="68" t="s">
        <v>144</v>
      </c>
      <c r="L421" s="73"/>
      <c r="M421" s="73"/>
      <c r="N421" s="73"/>
      <c r="O421" s="73"/>
      <c r="P421" s="73"/>
      <c r="Q421" s="73"/>
      <c r="R421" s="73"/>
      <c r="S421" s="73"/>
      <c r="T421" s="76" t="s">
        <v>145</v>
      </c>
      <c r="U421" s="257">
        <v>0</v>
      </c>
      <c r="V421" s="257">
        <v>0</v>
      </c>
      <c r="W421" s="257">
        <v>0</v>
      </c>
      <c r="X421" s="257">
        <v>0</v>
      </c>
      <c r="Y421" s="289">
        <v>0</v>
      </c>
      <c r="Z421" s="257">
        <v>3.468</v>
      </c>
      <c r="AA421" s="257">
        <v>0</v>
      </c>
      <c r="AB421" s="257">
        <v>0</v>
      </c>
      <c r="AC421" s="257">
        <v>0</v>
      </c>
      <c r="AD421" s="259" t="s">
        <v>140</v>
      </c>
      <c r="AE421" s="287">
        <v>0</v>
      </c>
      <c r="AF421" s="73"/>
      <c r="AG421" s="74"/>
    </row>
    <row r="422" spans="1:33">
      <c r="A422" s="64" t="str">
        <f>Residential[[#This Row],[ID Country]]&amp;"500_"&amp;Residential[[#This Row],[ID Energy carrier]]</f>
        <v>UK500_12</v>
      </c>
      <c r="B422" s="64" t="str">
        <f>Residential[[#This Row],[ID Country]]&amp;"100_"&amp;Residential[[#This Row],[ID Energy carrier]]</f>
        <v>UK100_12</v>
      </c>
      <c r="C422" s="65">
        <v>1</v>
      </c>
      <c r="D422" s="65" t="s">
        <v>78</v>
      </c>
      <c r="E422" s="15" t="s">
        <v>67</v>
      </c>
      <c r="F422" s="15" t="s">
        <v>66</v>
      </c>
      <c r="G422" s="65" t="s">
        <v>118</v>
      </c>
      <c r="H422" s="65" t="s">
        <v>7</v>
      </c>
      <c r="I422" s="65">
        <v>2015</v>
      </c>
      <c r="J422" s="67">
        <v>12</v>
      </c>
      <c r="K422" s="68" t="s">
        <v>147</v>
      </c>
      <c r="L422" s="73"/>
      <c r="M422" s="73"/>
      <c r="N422" s="73"/>
      <c r="O422" s="73"/>
      <c r="P422" s="73"/>
      <c r="Q422" s="73"/>
      <c r="R422" s="73"/>
      <c r="S422" s="73"/>
      <c r="T422" s="76" t="s">
        <v>145</v>
      </c>
      <c r="U422" s="257">
        <v>0.26884258746974504</v>
      </c>
      <c r="V422" s="257">
        <v>0.11969590024910108</v>
      </c>
      <c r="W422" s="257">
        <v>0.14914668722064395</v>
      </c>
      <c r="X422" s="257">
        <v>0</v>
      </c>
      <c r="Y422" s="289">
        <v>0</v>
      </c>
      <c r="Z422" s="257">
        <v>2.6520000000000001</v>
      </c>
      <c r="AA422" s="257">
        <v>0.71297054196976384</v>
      </c>
      <c r="AB422" s="257">
        <v>0.31743352746061609</v>
      </c>
      <c r="AC422" s="257">
        <v>0.39553701450914774</v>
      </c>
      <c r="AD422" s="259" t="s">
        <v>140</v>
      </c>
      <c r="AE422" s="287">
        <v>0</v>
      </c>
      <c r="AF422" s="73"/>
      <c r="AG422" s="74"/>
    </row>
    <row r="423" spans="1:33">
      <c r="A423" s="64" t="str">
        <f>Residential[[#This Row],[ID Country]]&amp;"500_"&amp;Residential[[#This Row],[ID Energy carrier]]</f>
        <v>UK500_2</v>
      </c>
      <c r="B423" s="64" t="str">
        <f>Residential[[#This Row],[ID Country]]&amp;"100_"&amp;Residential[[#This Row],[ID Energy carrier]]</f>
        <v>UK100_2</v>
      </c>
      <c r="C423" s="65">
        <v>1</v>
      </c>
      <c r="D423" s="65" t="s">
        <v>78</v>
      </c>
      <c r="E423" s="15" t="s">
        <v>67</v>
      </c>
      <c r="F423" s="15" t="s">
        <v>66</v>
      </c>
      <c r="G423" s="65" t="s">
        <v>118</v>
      </c>
      <c r="H423" s="65" t="s">
        <v>7</v>
      </c>
      <c r="I423" s="65">
        <v>2015</v>
      </c>
      <c r="J423" s="67">
        <v>2</v>
      </c>
      <c r="K423" s="68" t="s">
        <v>2</v>
      </c>
      <c r="L423" s="73"/>
      <c r="M423" s="73"/>
      <c r="N423" s="73"/>
      <c r="O423" s="73"/>
      <c r="P423" s="73"/>
      <c r="Q423" s="73"/>
      <c r="R423" s="73"/>
      <c r="S423" s="73"/>
      <c r="T423" s="267">
        <v>22291.521317260354</v>
      </c>
      <c r="U423" s="257">
        <v>266.97593127457998</v>
      </c>
      <c r="V423" s="257">
        <v>47.430740096438996</v>
      </c>
      <c r="W423" s="257">
        <v>213.69022908164061</v>
      </c>
      <c r="X423" s="257">
        <v>5.8549620965003788</v>
      </c>
      <c r="Y423" s="289">
        <v>0</v>
      </c>
      <c r="Z423" s="257">
        <v>0.82159581430791084</v>
      </c>
      <c r="AA423" s="257">
        <v>214.53589530473519</v>
      </c>
      <c r="AB423" s="257">
        <v>38.968897532760678</v>
      </c>
      <c r="AC423" s="257">
        <v>175.56699777197451</v>
      </c>
      <c r="AD423" s="259" t="s">
        <v>140</v>
      </c>
      <c r="AE423" s="287">
        <v>0</v>
      </c>
      <c r="AF423" s="73"/>
      <c r="AG423" s="74"/>
    </row>
    <row r="424" spans="1:33">
      <c r="A424" s="64" t="str">
        <f>Residential[[#This Row],[ID Country]]&amp;"500_"&amp;Residential[[#This Row],[ID Energy carrier]]</f>
        <v>UK500_6</v>
      </c>
      <c r="B424" s="64" t="str">
        <f>Residential[[#This Row],[ID Country]]&amp;"100_"&amp;Residential[[#This Row],[ID Energy carrier]]</f>
        <v>UK100_6</v>
      </c>
      <c r="C424" s="65">
        <v>1</v>
      </c>
      <c r="D424" s="65" t="s">
        <v>78</v>
      </c>
      <c r="E424" s="15" t="s">
        <v>67</v>
      </c>
      <c r="F424" s="15" t="s">
        <v>66</v>
      </c>
      <c r="G424" s="65" t="s">
        <v>118</v>
      </c>
      <c r="H424" s="65" t="s">
        <v>7</v>
      </c>
      <c r="I424" s="65">
        <v>2015</v>
      </c>
      <c r="J424" s="67">
        <v>6</v>
      </c>
      <c r="K424" s="68" t="s">
        <v>6</v>
      </c>
      <c r="L424" s="73"/>
      <c r="M424" s="73"/>
      <c r="N424" s="73"/>
      <c r="O424" s="73"/>
      <c r="P424" s="73"/>
      <c r="Q424" s="73"/>
      <c r="R424" s="73"/>
      <c r="S424" s="73"/>
      <c r="T424" s="267">
        <v>2265.1885305554351</v>
      </c>
      <c r="U424" s="257">
        <v>35.934601804409489</v>
      </c>
      <c r="V424" s="257">
        <v>14.454692886734286</v>
      </c>
      <c r="W424" s="257">
        <v>15.364746947828401</v>
      </c>
      <c r="X424" s="257">
        <v>6.1151619698468016</v>
      </c>
      <c r="Y424" s="289">
        <v>6.4355636095783056E-2</v>
      </c>
      <c r="Z424" s="257">
        <v>0.9</v>
      </c>
      <c r="AA424" s="257">
        <v>26.837495851106418</v>
      </c>
      <c r="AB424" s="257">
        <v>13.009223598060858</v>
      </c>
      <c r="AC424" s="257">
        <v>13.82827225304556</v>
      </c>
      <c r="AD424" s="259" t="s">
        <v>140</v>
      </c>
      <c r="AE424" s="287">
        <v>7.1788477178516649E-2</v>
      </c>
      <c r="AF424" s="73"/>
      <c r="AG424" s="74"/>
    </row>
    <row r="425" spans="1:33">
      <c r="A425" s="64" t="str">
        <f>Residential[[#This Row],[ID Country]]&amp;"500_"&amp;Residential[[#This Row],[ID Energy carrier]]</f>
        <v>UK500_7</v>
      </c>
      <c r="B425" s="64" t="str">
        <f>Residential[[#This Row],[ID Country]]&amp;"100_"&amp;Residential[[#This Row],[ID Energy carrier]]</f>
        <v>UK100_7</v>
      </c>
      <c r="C425" s="65">
        <v>1</v>
      </c>
      <c r="D425" s="65" t="s">
        <v>78</v>
      </c>
      <c r="E425" s="15" t="s">
        <v>67</v>
      </c>
      <c r="F425" s="15" t="s">
        <v>66</v>
      </c>
      <c r="G425" s="65" t="s">
        <v>118</v>
      </c>
      <c r="H425" s="65" t="s">
        <v>7</v>
      </c>
      <c r="I425" s="65">
        <v>2015</v>
      </c>
      <c r="J425" s="67">
        <v>7</v>
      </c>
      <c r="K425" s="68" t="s">
        <v>12</v>
      </c>
      <c r="L425" s="73"/>
      <c r="M425" s="73"/>
      <c r="N425" s="73"/>
      <c r="O425" s="73"/>
      <c r="P425" s="73"/>
      <c r="Q425" s="73"/>
      <c r="R425" s="73"/>
      <c r="S425" s="73"/>
      <c r="T425" s="267">
        <v>48.109417893929582</v>
      </c>
      <c r="U425" s="257">
        <v>0.62805272379102428</v>
      </c>
      <c r="V425" s="257">
        <v>0.1417821331477766</v>
      </c>
      <c r="W425" s="257">
        <v>0.48627059064324762</v>
      </c>
      <c r="X425" s="257">
        <v>0</v>
      </c>
      <c r="Y425" s="289">
        <v>0</v>
      </c>
      <c r="Z425" s="257">
        <v>0.90222693530239406</v>
      </c>
      <c r="AA425" s="257">
        <v>0.56664608419429685</v>
      </c>
      <c r="AB425" s="257">
        <v>0.12791965947055445</v>
      </c>
      <c r="AC425" s="257">
        <v>0.43872642472374235</v>
      </c>
      <c r="AD425" s="259" t="s">
        <v>140</v>
      </c>
      <c r="AE425" s="287">
        <v>0</v>
      </c>
      <c r="AF425" s="73"/>
      <c r="AG425" s="74"/>
    </row>
    <row r="426" spans="1:33">
      <c r="A426" s="64" t="str">
        <f>Residential[[#This Row],[ID Country]]&amp;"500_"&amp;Residential[[#This Row],[ID Energy carrier]]</f>
        <v>UK500_5</v>
      </c>
      <c r="B426" s="64" t="str">
        <f>Residential[[#This Row],[ID Country]]&amp;"100_"&amp;Residential[[#This Row],[ID Energy carrier]]</f>
        <v>UK100_5</v>
      </c>
      <c r="C426" s="65">
        <v>1</v>
      </c>
      <c r="D426" s="65" t="s">
        <v>78</v>
      </c>
      <c r="E426" s="15" t="s">
        <v>67</v>
      </c>
      <c r="F426" s="15" t="s">
        <v>66</v>
      </c>
      <c r="G426" s="65" t="s">
        <v>118</v>
      </c>
      <c r="H426" s="65" t="s">
        <v>7</v>
      </c>
      <c r="I426" s="65">
        <v>2015</v>
      </c>
      <c r="J426" s="67">
        <v>5</v>
      </c>
      <c r="K426" s="68" t="s">
        <v>5</v>
      </c>
      <c r="L426" s="73"/>
      <c r="M426" s="73"/>
      <c r="N426" s="73"/>
      <c r="O426" s="73"/>
      <c r="P426" s="73"/>
      <c r="Q426" s="73"/>
      <c r="R426" s="73"/>
      <c r="S426" s="73"/>
      <c r="T426" s="267">
        <v>250.73304729313219</v>
      </c>
      <c r="U426" s="257">
        <v>6.0936184417757602</v>
      </c>
      <c r="V426" s="257">
        <v>0.83952868562798288</v>
      </c>
      <c r="W426" s="257">
        <v>5.2540897561477777</v>
      </c>
      <c r="X426" s="257">
        <v>0</v>
      </c>
      <c r="Y426" s="289">
        <v>0</v>
      </c>
      <c r="Z426" s="257">
        <v>0.60829470929863472</v>
      </c>
      <c r="AA426" s="257">
        <v>3.7067158586167852</v>
      </c>
      <c r="AB426" s="257">
        <v>0.51068085777193872</v>
      </c>
      <c r="AC426" s="257">
        <v>3.1960350008448466</v>
      </c>
      <c r="AD426" s="259" t="s">
        <v>140</v>
      </c>
      <c r="AE426" s="287">
        <v>0</v>
      </c>
      <c r="AF426" s="73"/>
      <c r="AG426" s="74"/>
    </row>
    <row r="427" spans="1:33">
      <c r="A427" s="64" t="str">
        <f>Residential[[#This Row],[ID Country]]&amp;"500_"&amp;Residential[[#This Row],[ID Energy carrier]]</f>
        <v>UK500_4</v>
      </c>
      <c r="B427" s="64" t="str">
        <f>Residential[[#This Row],[ID Country]]&amp;"100_"&amp;Residential[[#This Row],[ID Energy carrier]]</f>
        <v>UK100_4</v>
      </c>
      <c r="C427" s="65">
        <v>1</v>
      </c>
      <c r="D427" s="65" t="s">
        <v>78</v>
      </c>
      <c r="E427" s="15" t="s">
        <v>67</v>
      </c>
      <c r="F427" s="15" t="s">
        <v>66</v>
      </c>
      <c r="G427" s="65" t="s">
        <v>118</v>
      </c>
      <c r="H427" s="65" t="s">
        <v>7</v>
      </c>
      <c r="I427" s="65">
        <v>2015</v>
      </c>
      <c r="J427" s="67">
        <v>4</v>
      </c>
      <c r="K427" s="68" t="s">
        <v>4</v>
      </c>
      <c r="L427" s="73"/>
      <c r="M427" s="73"/>
      <c r="N427" s="73"/>
      <c r="O427" s="73"/>
      <c r="P427" s="73"/>
      <c r="Q427" s="73"/>
      <c r="R427" s="73"/>
      <c r="S427" s="73"/>
      <c r="T427" s="267">
        <v>774.16648661022384</v>
      </c>
      <c r="U427" s="257">
        <v>15.540999383984248</v>
      </c>
      <c r="V427" s="257">
        <v>6.677729512500806E-2</v>
      </c>
      <c r="W427" s="257">
        <v>15.474222088859241</v>
      </c>
      <c r="X427" s="257">
        <v>0</v>
      </c>
      <c r="Y427" s="289">
        <v>0</v>
      </c>
      <c r="Z427" s="257">
        <v>0.61960485989928982</v>
      </c>
      <c r="AA427" s="257">
        <v>9.6292787460085112</v>
      </c>
      <c r="AB427" s="257">
        <v>4.1375536590384142E-2</v>
      </c>
      <c r="AC427" s="257">
        <v>9.5879032094181262</v>
      </c>
      <c r="AD427" s="259" t="s">
        <v>140</v>
      </c>
      <c r="AE427" s="287">
        <v>0</v>
      </c>
      <c r="AF427" s="73"/>
      <c r="AG427" s="74"/>
    </row>
  </sheetData>
  <mergeCells count="13">
    <mergeCell ref="A4:K6"/>
    <mergeCell ref="Z4:Z5"/>
    <mergeCell ref="AF4:AG4"/>
    <mergeCell ref="AF5:AG5"/>
    <mergeCell ref="L4:S4"/>
    <mergeCell ref="L5:N5"/>
    <mergeCell ref="O5:S5"/>
    <mergeCell ref="AA4:AE4"/>
    <mergeCell ref="AA6:AD6"/>
    <mergeCell ref="U5:Y5"/>
    <mergeCell ref="U4:Y4"/>
    <mergeCell ref="AA5:AE5"/>
    <mergeCell ref="U6:X6"/>
  </mergeCells>
  <pageMargins left="0.7" right="0.7" top="0.78740157499999996" bottom="0.78740157499999996" header="0.3" footer="0.3"/>
  <drawing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6"/>
  </sheetPr>
  <dimension ref="A1:GY238"/>
  <sheetViews>
    <sheetView zoomScaleNormal="100" workbookViewId="0">
      <selection activeCell="B210" sqref="B210"/>
    </sheetView>
  </sheetViews>
  <sheetFormatPr baseColWidth="10" defaultColWidth="11.5" defaultRowHeight="14"/>
  <cols>
    <col min="1" max="1" width="26.1640625" style="15" bestFit="1" customWidth="1"/>
    <col min="2" max="2" width="8" style="15" bestFit="1" customWidth="1"/>
    <col min="3" max="3" width="5.5" style="15" bestFit="1" customWidth="1"/>
    <col min="4" max="4" width="8.5" style="15" bestFit="1" customWidth="1"/>
    <col min="5" max="5" width="11" style="15" bestFit="1" customWidth="1"/>
    <col min="6" max="6" width="5" style="15" bestFit="1" customWidth="1"/>
    <col min="7" max="7" width="7.6640625" style="15" customWidth="1"/>
    <col min="8" max="8" width="4.5" style="15" customWidth="1"/>
    <col min="9" max="9" width="8.5" style="15" customWidth="1"/>
    <col min="10" max="10" width="5.5" style="15" bestFit="1" customWidth="1"/>
    <col min="11" max="11" width="12.1640625" style="15" bestFit="1" customWidth="1"/>
    <col min="12" max="12" width="12.5" style="15" customWidth="1"/>
    <col min="13" max="15" width="11.83203125" style="15" customWidth="1"/>
    <col min="16" max="17" width="14.83203125" style="15" customWidth="1"/>
    <col min="18" max="18" width="72.5" style="15" customWidth="1"/>
    <col min="19" max="19" width="73.5" style="15" customWidth="1"/>
    <col min="20" max="20" width="17.5" style="15" customWidth="1"/>
    <col min="21" max="21" width="8.6640625" style="15" customWidth="1"/>
    <col min="22" max="154" width="4.83203125" style="15" customWidth="1"/>
    <col min="155" max="201" width="6.33203125" style="15" customWidth="1"/>
    <col min="202" max="206" width="7.6640625" style="15" customWidth="1"/>
    <col min="207" max="207" width="14.5" style="15" customWidth="1"/>
    <col min="208" max="16384" width="11.5" style="15"/>
  </cols>
  <sheetData>
    <row r="1" spans="1:9" s="96" customFormat="1" ht="45">
      <c r="A1" s="77" t="s">
        <v>756</v>
      </c>
    </row>
    <row r="2" spans="1:9" s="92" customFormat="1">
      <c r="A2" s="92" t="s">
        <v>704</v>
      </c>
    </row>
    <row r="3" spans="1:9">
      <c r="A3" s="277" t="s">
        <v>79</v>
      </c>
      <c r="B3" s="278" t="s">
        <v>887</v>
      </c>
    </row>
    <row r="4" spans="1:9">
      <c r="A4" s="277" t="s">
        <v>83</v>
      </c>
      <c r="B4" s="278" t="s">
        <v>8</v>
      </c>
    </row>
    <row r="6" spans="1:9" ht="28">
      <c r="A6" s="283" t="s">
        <v>706</v>
      </c>
      <c r="B6" s="278"/>
    </row>
    <row r="7" spans="1:9">
      <c r="A7" s="279" t="s">
        <v>703</v>
      </c>
      <c r="B7" s="280">
        <v>190.94633270718111</v>
      </c>
    </row>
    <row r="8" spans="1:9">
      <c r="A8" s="279" t="s">
        <v>0</v>
      </c>
      <c r="B8" s="280">
        <v>2190.735277828534</v>
      </c>
    </row>
    <row r="9" spans="1:9">
      <c r="A9" s="279" t="s">
        <v>701</v>
      </c>
      <c r="B9" s="280">
        <v>437.5122315913552</v>
      </c>
    </row>
    <row r="10" spans="1:9">
      <c r="A10" s="279" t="s">
        <v>70</v>
      </c>
      <c r="B10" s="280">
        <v>26.044358533356526</v>
      </c>
    </row>
    <row r="11" spans="1:9" ht="15">
      <c r="A11"/>
      <c r="B11"/>
    </row>
    <row r="12" spans="1:9" ht="15">
      <c r="A12"/>
      <c r="B12"/>
    </row>
    <row r="13" spans="1:9" ht="15">
      <c r="I13"/>
    </row>
    <row r="14" spans="1:9" ht="15">
      <c r="I14"/>
    </row>
    <row r="15" spans="1:9" ht="15">
      <c r="I15"/>
    </row>
    <row r="16" spans="1:9" ht="15">
      <c r="I16"/>
    </row>
    <row r="20" spans="1:6" s="92" customFormat="1">
      <c r="A20" s="92" t="s">
        <v>705</v>
      </c>
    </row>
    <row r="21" spans="1:6">
      <c r="A21" s="277" t="s">
        <v>79</v>
      </c>
      <c r="B21" s="278" t="s">
        <v>887</v>
      </c>
    </row>
    <row r="23" spans="1:6" ht="70">
      <c r="A23" s="277" t="s">
        <v>885</v>
      </c>
      <c r="B23" s="282" t="s">
        <v>884</v>
      </c>
      <c r="D23" s="15" t="s">
        <v>810</v>
      </c>
      <c r="E23" s="15" t="s">
        <v>136</v>
      </c>
      <c r="F23" s="15" t="s">
        <v>811</v>
      </c>
    </row>
    <row r="24" spans="1:6">
      <c r="A24" s="279" t="s">
        <v>2</v>
      </c>
      <c r="B24" s="280">
        <v>1217.7499185802369</v>
      </c>
      <c r="D24" s="59">
        <f>B24</f>
        <v>1217.7499185802369</v>
      </c>
    </row>
    <row r="25" spans="1:6">
      <c r="A25" s="279" t="s">
        <v>4</v>
      </c>
      <c r="B25" s="280">
        <v>462.53433544912372</v>
      </c>
      <c r="E25" s="59">
        <f>B25</f>
        <v>462.53433544912372</v>
      </c>
    </row>
    <row r="26" spans="1:6">
      <c r="A26" s="279" t="s">
        <v>3</v>
      </c>
      <c r="B26" s="280">
        <v>401.43981577936597</v>
      </c>
      <c r="D26" s="59">
        <f>B26</f>
        <v>401.43981577936597</v>
      </c>
    </row>
    <row r="27" spans="1:6">
      <c r="A27" s="279" t="s">
        <v>164</v>
      </c>
      <c r="B27" s="280">
        <v>328.26313622831111</v>
      </c>
      <c r="E27" s="59"/>
      <c r="F27" s="59">
        <f t="shared" ref="F27:F28" si="0">B27</f>
        <v>328.26313622831111</v>
      </c>
    </row>
    <row r="28" spans="1:6">
      <c r="A28" s="279" t="s">
        <v>12</v>
      </c>
      <c r="B28" s="280">
        <v>253.88309376294791</v>
      </c>
      <c r="F28" s="59">
        <f t="shared" si="0"/>
        <v>253.88309376294791</v>
      </c>
    </row>
    <row r="29" spans="1:6">
      <c r="A29" s="279" t="s">
        <v>5</v>
      </c>
      <c r="B29" s="280">
        <v>107.45309492960449</v>
      </c>
      <c r="D29" s="59">
        <f>B29</f>
        <v>107.45309492960449</v>
      </c>
    </row>
    <row r="30" spans="1:6">
      <c r="A30" s="279" t="s">
        <v>721</v>
      </c>
      <c r="B30" s="280">
        <v>27.810374014685927</v>
      </c>
      <c r="F30" s="59">
        <f>B30</f>
        <v>27.810374014685927</v>
      </c>
    </row>
    <row r="31" spans="1:6">
      <c r="A31" s="279" t="s">
        <v>84</v>
      </c>
      <c r="B31" s="280">
        <v>20.060073382794268</v>
      </c>
      <c r="E31" s="59">
        <f>B31</f>
        <v>20.060073382794268</v>
      </c>
    </row>
    <row r="32" spans="1:6">
      <c r="A32" s="279" t="s">
        <v>886</v>
      </c>
      <c r="B32" s="280">
        <v>2819.1938421270697</v>
      </c>
      <c r="D32" s="301">
        <f>SUM(D24:D31)</f>
        <v>1726.6428292892074</v>
      </c>
      <c r="E32" s="301">
        <f t="shared" ref="E32:F32" si="1">SUM(E24:E31)</f>
        <v>482.59440883191797</v>
      </c>
      <c r="F32" s="301">
        <f t="shared" si="1"/>
        <v>609.956604005945</v>
      </c>
    </row>
    <row r="33" spans="1:8">
      <c r="D33" s="128">
        <f>D32/$B$32</f>
        <v>0.61245977608494728</v>
      </c>
      <c r="E33" s="128">
        <f>E32/$B$32</f>
        <v>0.17118170507488145</v>
      </c>
      <c r="F33" s="128">
        <f>F32/$B$32</f>
        <v>0.21635851884017146</v>
      </c>
    </row>
    <row r="38" spans="1:8" ht="16.5" customHeight="1"/>
    <row r="39" spans="1:8" s="92" customFormat="1">
      <c r="A39" s="94" t="s">
        <v>917</v>
      </c>
    </row>
    <row r="40" spans="1:8">
      <c r="A40" s="277" t="s">
        <v>79</v>
      </c>
      <c r="B40" s="278" t="s">
        <v>887</v>
      </c>
    </row>
    <row r="42" spans="1:8" ht="15">
      <c r="A42" s="278"/>
      <c r="B42" s="277" t="s">
        <v>10</v>
      </c>
      <c r="C42" s="278"/>
      <c r="D42" s="278"/>
      <c r="E42" s="278"/>
      <c r="F42"/>
      <c r="G42"/>
      <c r="H42"/>
    </row>
    <row r="43" spans="1:8" ht="15">
      <c r="A43" s="277" t="s">
        <v>885</v>
      </c>
      <c r="B43" s="278" t="s">
        <v>703</v>
      </c>
      <c r="C43" s="278" t="s">
        <v>0</v>
      </c>
      <c r="D43" s="278" t="s">
        <v>70</v>
      </c>
      <c r="E43" s="278" t="s">
        <v>701</v>
      </c>
      <c r="F43"/>
      <c r="G43"/>
      <c r="H43"/>
    </row>
    <row r="44" spans="1:8" ht="15">
      <c r="A44" s="279" t="s">
        <v>4</v>
      </c>
      <c r="B44" s="286">
        <v>16.281511475525019</v>
      </c>
      <c r="C44" s="286">
        <v>429.91791149201032</v>
      </c>
      <c r="D44" s="286">
        <v>0</v>
      </c>
      <c r="E44" s="286">
        <v>16.334912481588251</v>
      </c>
      <c r="F44"/>
      <c r="G44"/>
      <c r="H44"/>
    </row>
    <row r="45" spans="1:8" ht="15">
      <c r="A45" s="279" t="s">
        <v>5</v>
      </c>
      <c r="B45" s="286">
        <v>0.30362145975878396</v>
      </c>
      <c r="C45" s="286">
        <v>100.61756231631541</v>
      </c>
      <c r="D45" s="286">
        <v>0</v>
      </c>
      <c r="E45" s="286">
        <v>6.5319111535303289</v>
      </c>
      <c r="F45"/>
      <c r="G45"/>
      <c r="H45"/>
    </row>
    <row r="46" spans="1:8" ht="15">
      <c r="A46" s="279" t="s">
        <v>12</v>
      </c>
      <c r="B46" s="286">
        <v>1.0519249706799183</v>
      </c>
      <c r="C46" s="286">
        <v>205.58364672473786</v>
      </c>
      <c r="D46" s="286">
        <v>0</v>
      </c>
      <c r="E46" s="286">
        <v>47.247522067530099</v>
      </c>
      <c r="F46"/>
      <c r="G46"/>
      <c r="H46"/>
    </row>
    <row r="47" spans="1:8" ht="15">
      <c r="A47" s="279" t="s">
        <v>164</v>
      </c>
      <c r="B47" s="286">
        <v>86.334538028237887</v>
      </c>
      <c r="C47" s="286">
        <v>170.77310732260523</v>
      </c>
      <c r="D47" s="286">
        <v>26.044358533356522</v>
      </c>
      <c r="E47" s="286">
        <v>71.155490877467983</v>
      </c>
      <c r="F47"/>
      <c r="G47"/>
      <c r="H47"/>
    </row>
    <row r="48" spans="1:8" ht="15">
      <c r="A48" s="279" t="s">
        <v>2</v>
      </c>
      <c r="B48" s="286">
        <v>77.677424634908107</v>
      </c>
      <c r="C48" s="286">
        <v>948.33375679355379</v>
      </c>
      <c r="D48" s="286">
        <v>0</v>
      </c>
      <c r="E48" s="286">
        <v>191.7387371517751</v>
      </c>
      <c r="F48"/>
      <c r="G48"/>
      <c r="H48"/>
    </row>
    <row r="49" spans="1:8" ht="15">
      <c r="A49" s="279" t="s">
        <v>721</v>
      </c>
      <c r="B49" s="286">
        <v>0</v>
      </c>
      <c r="C49" s="286">
        <v>23.870675513338455</v>
      </c>
      <c r="D49" s="286">
        <v>0</v>
      </c>
      <c r="E49" s="286">
        <v>3.9396985013474684</v>
      </c>
      <c r="F49"/>
      <c r="G49"/>
      <c r="H49"/>
    </row>
    <row r="50" spans="1:8" ht="15">
      <c r="A50" s="279" t="s">
        <v>3</v>
      </c>
      <c r="B50" s="286">
        <v>9.2973121380713959</v>
      </c>
      <c r="C50" s="286">
        <v>307.77393394630838</v>
      </c>
      <c r="D50" s="286">
        <v>0</v>
      </c>
      <c r="E50" s="286">
        <v>84.368569694986292</v>
      </c>
      <c r="F50"/>
      <c r="G50"/>
      <c r="H50"/>
    </row>
    <row r="51" spans="1:8" ht="15">
      <c r="A51" s="279" t="s">
        <v>84</v>
      </c>
      <c r="B51" s="286">
        <v>0</v>
      </c>
      <c r="C51" s="286">
        <v>3.8646837196645776</v>
      </c>
      <c r="D51" s="286">
        <v>0</v>
      </c>
      <c r="E51" s="286">
        <v>16.195389663129692</v>
      </c>
      <c r="F51"/>
      <c r="G51"/>
      <c r="H51"/>
    </row>
    <row r="52" spans="1:8" ht="15">
      <c r="A52" s="279" t="s">
        <v>886</v>
      </c>
      <c r="B52" s="285">
        <v>190.94633270718111</v>
      </c>
      <c r="C52" s="285">
        <v>2190.735277828534</v>
      </c>
      <c r="D52" s="285">
        <v>26.044358533356522</v>
      </c>
      <c r="E52" s="285">
        <v>437.51223159135515</v>
      </c>
      <c r="F52"/>
      <c r="G52"/>
      <c r="H52"/>
    </row>
    <row r="70" spans="1:10">
      <c r="A70" s="277" t="s">
        <v>79</v>
      </c>
      <c r="B70" s="278" t="s">
        <v>887</v>
      </c>
    </row>
    <row r="72" spans="1:10">
      <c r="A72" s="278"/>
      <c r="B72" s="277" t="s">
        <v>10</v>
      </c>
      <c r="C72" s="278"/>
      <c r="D72" s="278"/>
      <c r="E72" s="278"/>
      <c r="F72" s="278"/>
      <c r="G72" s="278"/>
      <c r="H72" s="278"/>
      <c r="I72" s="278"/>
      <c r="J72" s="278"/>
    </row>
    <row r="73" spans="1:10" ht="56">
      <c r="A73" s="277" t="s">
        <v>159</v>
      </c>
      <c r="B73" s="282" t="s">
        <v>4</v>
      </c>
      <c r="C73" s="282" t="s">
        <v>5</v>
      </c>
      <c r="D73" s="282" t="s">
        <v>12</v>
      </c>
      <c r="E73" s="282" t="s">
        <v>164</v>
      </c>
      <c r="F73" s="282" t="s">
        <v>2</v>
      </c>
      <c r="G73" s="282" t="s">
        <v>721</v>
      </c>
      <c r="H73" s="282" t="s">
        <v>3</v>
      </c>
      <c r="I73" s="282" t="s">
        <v>84</v>
      </c>
      <c r="J73" s="282" t="s">
        <v>886</v>
      </c>
    </row>
    <row r="74" spans="1:10">
      <c r="A74" s="279" t="s">
        <v>70</v>
      </c>
      <c r="B74" s="286">
        <v>0</v>
      </c>
      <c r="C74" s="286">
        <v>0</v>
      </c>
      <c r="D74" s="286">
        <v>0</v>
      </c>
      <c r="E74" s="286">
        <v>26.044358533356522</v>
      </c>
      <c r="F74" s="286">
        <v>0</v>
      </c>
      <c r="G74" s="286">
        <v>0</v>
      </c>
      <c r="H74" s="286">
        <v>0</v>
      </c>
      <c r="I74" s="286">
        <v>0</v>
      </c>
      <c r="J74" s="286">
        <v>26.044358533356522</v>
      </c>
    </row>
    <row r="75" spans="1:10">
      <c r="A75" s="279" t="s">
        <v>703</v>
      </c>
      <c r="B75" s="286">
        <v>16.281511475525019</v>
      </c>
      <c r="C75" s="286">
        <v>0.30362145975878396</v>
      </c>
      <c r="D75" s="286">
        <v>1.0519249706799183</v>
      </c>
      <c r="E75" s="286">
        <v>86.334538028237887</v>
      </c>
      <c r="F75" s="286">
        <v>77.677424634908107</v>
      </c>
      <c r="G75" s="286">
        <v>0</v>
      </c>
      <c r="H75" s="286">
        <v>9.2973121380713959</v>
      </c>
      <c r="I75" s="286">
        <v>0</v>
      </c>
      <c r="J75" s="286">
        <v>190.94633270718111</v>
      </c>
    </row>
    <row r="76" spans="1:10">
      <c r="A76" s="279" t="s">
        <v>923</v>
      </c>
      <c r="B76" s="286">
        <v>429.91791149201032</v>
      </c>
      <c r="C76" s="286">
        <v>100.61756231631541</v>
      </c>
      <c r="D76" s="286">
        <v>205.58364672473786</v>
      </c>
      <c r="E76" s="286">
        <v>170.77310732260523</v>
      </c>
      <c r="F76" s="286">
        <v>948.33375679355379</v>
      </c>
      <c r="G76" s="286">
        <v>23.870675513338455</v>
      </c>
      <c r="H76" s="286">
        <v>307.77393394630838</v>
      </c>
      <c r="I76" s="286">
        <v>3.8646837196645776</v>
      </c>
      <c r="J76" s="286">
        <v>2190.735277828534</v>
      </c>
    </row>
    <row r="77" spans="1:10">
      <c r="A77" s="279" t="s">
        <v>701</v>
      </c>
      <c r="B77" s="286">
        <v>16.334912481588251</v>
      </c>
      <c r="C77" s="286">
        <v>6.5319111535303289</v>
      </c>
      <c r="D77" s="286">
        <v>47.247522067530099</v>
      </c>
      <c r="E77" s="286">
        <v>71.155490877467983</v>
      </c>
      <c r="F77" s="286">
        <v>191.7387371517751</v>
      </c>
      <c r="G77" s="286">
        <v>3.9396985013474684</v>
      </c>
      <c r="H77" s="286">
        <v>84.368569694986292</v>
      </c>
      <c r="I77" s="286">
        <v>16.195389663129692</v>
      </c>
      <c r="J77" s="286">
        <v>437.51223159135515</v>
      </c>
    </row>
    <row r="78" spans="1:10" ht="15">
      <c r="A78"/>
      <c r="B78"/>
      <c r="C78"/>
      <c r="D78"/>
      <c r="E78"/>
      <c r="F78"/>
      <c r="G78"/>
      <c r="H78"/>
      <c r="I78"/>
      <c r="J78"/>
    </row>
    <row r="79" spans="1:10" ht="15">
      <c r="A79"/>
      <c r="B79"/>
      <c r="C79"/>
      <c r="D79"/>
      <c r="E79"/>
      <c r="F79"/>
      <c r="G79"/>
      <c r="H79"/>
      <c r="I79"/>
      <c r="J79"/>
    </row>
    <row r="80" spans="1:10" ht="15">
      <c r="A80"/>
      <c r="B80"/>
      <c r="C80"/>
      <c r="D80"/>
      <c r="E80"/>
      <c r="F80"/>
      <c r="G80"/>
      <c r="H80"/>
      <c r="I80"/>
      <c r="J80"/>
    </row>
    <row r="81" spans="1:10" ht="15">
      <c r="A81"/>
      <c r="B81"/>
      <c r="C81"/>
      <c r="D81"/>
      <c r="E81"/>
      <c r="F81"/>
      <c r="G81"/>
      <c r="H81"/>
      <c r="I81"/>
      <c r="J81"/>
    </row>
    <row r="82" spans="1:10" ht="15">
      <c r="A82"/>
      <c r="B82"/>
      <c r="C82"/>
      <c r="D82"/>
      <c r="E82"/>
      <c r="F82"/>
      <c r="G82"/>
      <c r="H82"/>
      <c r="I82"/>
      <c r="J82"/>
    </row>
    <row r="83" spans="1:10" ht="15">
      <c r="A83"/>
      <c r="B83"/>
      <c r="C83"/>
      <c r="D83"/>
      <c r="E83"/>
      <c r="F83"/>
      <c r="G83"/>
      <c r="H83"/>
      <c r="I83"/>
      <c r="J83"/>
    </row>
    <row r="84" spans="1:10" ht="15">
      <c r="A84"/>
      <c r="B84"/>
      <c r="C84"/>
      <c r="D84"/>
      <c r="E84"/>
      <c r="F84"/>
      <c r="G84"/>
      <c r="H84"/>
      <c r="I84"/>
      <c r="J84"/>
    </row>
    <row r="85" spans="1:10" ht="15">
      <c r="A85"/>
      <c r="B85"/>
      <c r="C85"/>
      <c r="D85"/>
      <c r="E85"/>
      <c r="F85"/>
      <c r="G85"/>
      <c r="H85"/>
      <c r="I85"/>
      <c r="J85"/>
    </row>
    <row r="86" spans="1:10" ht="15">
      <c r="A86"/>
      <c r="B86"/>
      <c r="C86"/>
      <c r="D86"/>
      <c r="E86"/>
      <c r="F86"/>
      <c r="G86"/>
      <c r="H86"/>
      <c r="I86"/>
      <c r="J86"/>
    </row>
    <row r="87" spans="1:10" ht="15">
      <c r="A87"/>
      <c r="B87"/>
      <c r="C87"/>
      <c r="D87"/>
      <c r="E87"/>
      <c r="F87"/>
      <c r="G87"/>
      <c r="H87"/>
      <c r="I87"/>
      <c r="J87"/>
    </row>
    <row r="88" spans="1:10" ht="15">
      <c r="A88"/>
      <c r="B88"/>
      <c r="C88"/>
      <c r="D88"/>
      <c r="E88"/>
      <c r="F88"/>
      <c r="G88"/>
      <c r="H88"/>
      <c r="I88"/>
      <c r="J88"/>
    </row>
    <row r="89" spans="1:10" ht="15">
      <c r="A89"/>
      <c r="B89"/>
      <c r="C89"/>
      <c r="D89"/>
      <c r="E89"/>
      <c r="F89"/>
      <c r="G89"/>
      <c r="H89"/>
      <c r="I89"/>
      <c r="J89"/>
    </row>
    <row r="90" spans="1:10" ht="15">
      <c r="A90"/>
      <c r="B90"/>
      <c r="C90"/>
      <c r="D90"/>
      <c r="E90"/>
      <c r="F90"/>
      <c r="G90"/>
      <c r="H90"/>
      <c r="I90"/>
      <c r="J90"/>
    </row>
    <row r="91" spans="1:10" ht="15">
      <c r="A91"/>
      <c r="B91"/>
      <c r="C91"/>
      <c r="D91"/>
      <c r="E91"/>
      <c r="F91"/>
      <c r="G91"/>
      <c r="H91"/>
      <c r="I91"/>
      <c r="J91"/>
    </row>
    <row r="97" spans="1:207" s="92" customFormat="1">
      <c r="A97" s="92" t="s">
        <v>918</v>
      </c>
    </row>
    <row r="98" spans="1:207">
      <c r="B98" s="277" t="s">
        <v>83</v>
      </c>
      <c r="C98" s="278" t="s">
        <v>8</v>
      </c>
    </row>
    <row r="100" spans="1:207" ht="15">
      <c r="A100"/>
      <c r="B100" s="278"/>
      <c r="C100" s="277" t="s">
        <v>10</v>
      </c>
      <c r="D100" s="278"/>
      <c r="E100" s="278"/>
      <c r="F100" s="278"/>
      <c r="G100"/>
      <c r="H100"/>
      <c r="I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row>
    <row r="101" spans="1:207" ht="43">
      <c r="A101"/>
      <c r="B101" s="283" t="s">
        <v>885</v>
      </c>
      <c r="C101" s="278" t="s">
        <v>0</v>
      </c>
      <c r="D101" s="278" t="s">
        <v>701</v>
      </c>
      <c r="E101" s="278" t="s">
        <v>703</v>
      </c>
      <c r="F101" s="278" t="s">
        <v>70</v>
      </c>
      <c r="H101" s="300"/>
      <c r="I101"/>
      <c r="R101" s="300"/>
      <c r="S101" s="300"/>
      <c r="T101" s="300"/>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row>
    <row r="102" spans="1:207" ht="15">
      <c r="A102"/>
      <c r="B102" s="279" t="s">
        <v>33</v>
      </c>
      <c r="C102" s="286">
        <v>449.43156675986694</v>
      </c>
      <c r="D102" s="286">
        <v>106.51968358967584</v>
      </c>
      <c r="E102" s="286">
        <v>24.518727331803593</v>
      </c>
      <c r="F102" s="286">
        <v>0.12241127218262277</v>
      </c>
      <c r="H102" s="300"/>
      <c r="I102"/>
      <c r="R102" s="300"/>
      <c r="S102" s="300"/>
      <c r="T102" s="300"/>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row>
    <row r="103" spans="1:207" ht="15">
      <c r="A103"/>
      <c r="B103" s="279" t="s">
        <v>31</v>
      </c>
      <c r="C103" s="286">
        <v>324.96037474212415</v>
      </c>
      <c r="D103" s="286">
        <v>31.407485321671135</v>
      </c>
      <c r="E103" s="286">
        <v>27.91388751598906</v>
      </c>
      <c r="F103" s="286">
        <v>1.2046073588450528</v>
      </c>
      <c r="H103" s="300"/>
      <c r="I103"/>
      <c r="R103" s="300"/>
      <c r="S103" s="300"/>
      <c r="T103" s="300"/>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row>
    <row r="104" spans="1:207" ht="15">
      <c r="A104"/>
      <c r="B104" s="279" t="s">
        <v>41</v>
      </c>
      <c r="C104" s="286">
        <v>288.81343292793241</v>
      </c>
      <c r="D104" s="286">
        <v>45.325529317724744</v>
      </c>
      <c r="E104" s="286">
        <v>18.688438796614555</v>
      </c>
      <c r="F104" s="286">
        <v>10.934608975475486</v>
      </c>
      <c r="H104" s="224"/>
      <c r="I104"/>
      <c r="R104" s="224"/>
      <c r="S104" s="224"/>
      <c r="T104" s="22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row>
    <row r="105" spans="1:207" ht="15">
      <c r="A105"/>
      <c r="B105" s="279" t="s">
        <v>66</v>
      </c>
      <c r="C105" s="286">
        <v>273.45974815122395</v>
      </c>
      <c r="D105" s="286">
        <v>70.323845747924935</v>
      </c>
      <c r="E105" s="286">
        <v>11.97012406634718</v>
      </c>
      <c r="F105" s="286">
        <v>6.4355636095783056E-2</v>
      </c>
      <c r="H105" s="224"/>
      <c r="I105"/>
      <c r="R105" s="224"/>
      <c r="S105" s="224"/>
      <c r="T105" s="224"/>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row>
    <row r="106" spans="1:207" ht="15">
      <c r="A106"/>
      <c r="B106" s="279" t="s">
        <v>53</v>
      </c>
      <c r="C106" s="286">
        <v>163.96209243256891</v>
      </c>
      <c r="D106" s="286">
        <v>20.579263159337426</v>
      </c>
      <c r="E106" s="286">
        <v>20.095340667637164</v>
      </c>
      <c r="F106" s="286">
        <v>2.6908687767689725E-2</v>
      </c>
      <c r="H106" s="224"/>
      <c r="I106"/>
      <c r="R106" s="224"/>
      <c r="S106" s="224"/>
      <c r="T106" s="224"/>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row>
    <row r="107" spans="1:207" ht="15">
      <c r="A107"/>
      <c r="B107" s="279" t="s">
        <v>51</v>
      </c>
      <c r="C107" s="286">
        <v>84.807056972639728</v>
      </c>
      <c r="D107" s="286">
        <v>12.640806515521994</v>
      </c>
      <c r="E107" s="286">
        <v>2.7842209837692407</v>
      </c>
      <c r="F107" s="286">
        <v>6.7766696493605852E-3</v>
      </c>
      <c r="H107" s="224"/>
      <c r="I107"/>
      <c r="R107" s="224"/>
      <c r="S107" s="224"/>
      <c r="T107" s="224"/>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row>
    <row r="108" spans="1:207" ht="15">
      <c r="A108"/>
      <c r="B108" s="279" t="s">
        <v>15</v>
      </c>
      <c r="C108" s="286">
        <v>69.139858458439974</v>
      </c>
      <c r="D108" s="286">
        <v>9.9295018527382979</v>
      </c>
      <c r="E108" s="286">
        <v>4.8517183299650037</v>
      </c>
      <c r="F108" s="286">
        <v>1.0759455721601892E-2</v>
      </c>
      <c r="H108" s="224"/>
      <c r="I108"/>
      <c r="R108" s="224"/>
      <c r="S108" s="224"/>
      <c r="T108" s="224"/>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row>
    <row r="109" spans="1:207" ht="15">
      <c r="A109"/>
      <c r="B109" s="279" t="s">
        <v>62</v>
      </c>
      <c r="C109" s="286">
        <v>63.405577949358658</v>
      </c>
      <c r="D109" s="286">
        <v>52.133156074374796</v>
      </c>
      <c r="E109" s="286">
        <v>12.593102664814557</v>
      </c>
      <c r="F109" s="286">
        <v>5.425714798102014</v>
      </c>
      <c r="H109" s="224"/>
      <c r="I109"/>
      <c r="R109" s="224"/>
      <c r="S109" s="224"/>
      <c r="T109" s="224"/>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row>
    <row r="110" spans="1:207" ht="15">
      <c r="A110"/>
      <c r="B110" s="279" t="s">
        <v>57</v>
      </c>
      <c r="C110" s="286">
        <v>49.566064551260368</v>
      </c>
      <c r="D110" s="286">
        <v>8.2347978047307002</v>
      </c>
      <c r="E110" s="286">
        <v>17.575872501424165</v>
      </c>
      <c r="F110" s="286">
        <v>0.26263221840636025</v>
      </c>
      <c r="H110" s="224"/>
      <c r="I110"/>
      <c r="R110" s="224"/>
      <c r="S110" s="224"/>
      <c r="T110" s="224"/>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row>
    <row r="111" spans="1:207" ht="15">
      <c r="A111"/>
      <c r="B111" s="279" t="s">
        <v>23</v>
      </c>
      <c r="C111" s="286">
        <v>49.253748785905088</v>
      </c>
      <c r="D111" s="286">
        <v>9.9450794099211279</v>
      </c>
      <c r="E111" s="286">
        <v>5.2127799999835869</v>
      </c>
      <c r="F111" s="286">
        <v>2.4128885290364766E-2</v>
      </c>
      <c r="H111" s="224"/>
      <c r="I111"/>
      <c r="R111" s="224"/>
      <c r="S111" s="224"/>
      <c r="T111" s="224"/>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row>
    <row r="112" spans="1:207" ht="15">
      <c r="A112"/>
      <c r="B112" s="279" t="s">
        <v>13</v>
      </c>
      <c r="C112" s="286">
        <v>47.296604100216143</v>
      </c>
      <c r="D112" s="286">
        <v>8.3145955385369827</v>
      </c>
      <c r="E112" s="286">
        <v>2.2162018661347123</v>
      </c>
      <c r="F112" s="286">
        <v>3.2221254391416043E-2</v>
      </c>
      <c r="H112" s="224"/>
      <c r="I112"/>
      <c r="R112" s="224"/>
      <c r="S112" s="224"/>
      <c r="T112" s="224"/>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row>
    <row r="113" spans="1:207" ht="15">
      <c r="A113"/>
      <c r="B113" s="279" t="s">
        <v>29</v>
      </c>
      <c r="C113" s="286">
        <v>46.697399633668638</v>
      </c>
      <c r="D113" s="286">
        <v>3.8163972394994126</v>
      </c>
      <c r="E113" s="286">
        <v>2.2607907099615914</v>
      </c>
      <c r="F113" s="286">
        <v>4.410887131391995E-3</v>
      </c>
      <c r="H113" s="224"/>
      <c r="I113"/>
      <c r="R113" s="224"/>
      <c r="S113" s="224"/>
      <c r="T113" s="224"/>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row>
    <row r="114" spans="1:207" ht="15">
      <c r="A114"/>
      <c r="B114" s="279" t="s">
        <v>64</v>
      </c>
      <c r="C114" s="286">
        <v>46.588907775044348</v>
      </c>
      <c r="D114" s="286">
        <v>9.3902358296600017</v>
      </c>
      <c r="E114" s="286">
        <v>1.6678082711403519</v>
      </c>
      <c r="F114" s="286">
        <v>4.712893144481191E-3</v>
      </c>
      <c r="H114" s="224"/>
      <c r="I114"/>
      <c r="R114" s="224"/>
      <c r="S114" s="224"/>
      <c r="T114" s="22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row>
    <row r="115" spans="1:207" ht="15">
      <c r="A115"/>
      <c r="B115" s="279" t="s">
        <v>37</v>
      </c>
      <c r="C115" s="286">
        <v>45.732098828144622</v>
      </c>
      <c r="D115" s="286">
        <v>5.2469449730255109</v>
      </c>
      <c r="E115" s="286">
        <v>2.2316618674036568</v>
      </c>
      <c r="F115" s="286">
        <v>0.10178046198242829</v>
      </c>
      <c r="H115" s="224"/>
      <c r="I115"/>
      <c r="R115" s="224"/>
      <c r="S115" s="224"/>
      <c r="T115" s="224"/>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row>
    <row r="116" spans="1:207" ht="15">
      <c r="A116"/>
      <c r="B116" s="279" t="s">
        <v>25</v>
      </c>
      <c r="C116" s="286">
        <v>33.597540277360906</v>
      </c>
      <c r="D116" s="286">
        <v>7.6754437625452292</v>
      </c>
      <c r="E116" s="286">
        <v>1.2790494251727047</v>
      </c>
      <c r="F116" s="286">
        <v>1.2623024046896032E-2</v>
      </c>
      <c r="H116" s="224"/>
      <c r="I116"/>
      <c r="R116" s="224"/>
      <c r="S116" s="224"/>
      <c r="T116" s="224"/>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row>
    <row r="117" spans="1:207" ht="15">
      <c r="A117"/>
      <c r="B117" s="279" t="s">
        <v>35</v>
      </c>
      <c r="C117" s="286">
        <v>28.797780366155322</v>
      </c>
      <c r="D117" s="286">
        <v>7.2609702964568505</v>
      </c>
      <c r="E117" s="286">
        <v>11.574938977045397</v>
      </c>
      <c r="F117" s="286">
        <v>4.2685989637376176</v>
      </c>
      <c r="H117" s="224"/>
      <c r="I117"/>
      <c r="R117" s="224"/>
      <c r="S117" s="224"/>
      <c r="T117" s="224"/>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row>
    <row r="118" spans="1:207" ht="15">
      <c r="A118"/>
      <c r="B118" s="279" t="s">
        <v>39</v>
      </c>
      <c r="C118" s="286">
        <v>22.332835002947444</v>
      </c>
      <c r="D118" s="286">
        <v>4.2845492580334241</v>
      </c>
      <c r="E118" s="286">
        <v>1.5681389962698828</v>
      </c>
      <c r="F118" s="286">
        <v>5.0727055533080177E-3</v>
      </c>
      <c r="H118" s="224"/>
      <c r="I118"/>
      <c r="R118" s="224"/>
      <c r="S118" s="224"/>
      <c r="T118" s="224"/>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row>
    <row r="119" spans="1:207" ht="15">
      <c r="A119"/>
      <c r="B119" s="279" t="s">
        <v>19</v>
      </c>
      <c r="C119" s="286">
        <v>20.248883246855883</v>
      </c>
      <c r="D119" s="286">
        <v>2.8103184982803757</v>
      </c>
      <c r="E119" s="286">
        <v>1.9184350733301005</v>
      </c>
      <c r="F119" s="286">
        <v>9.2513962336088135E-2</v>
      </c>
      <c r="H119" s="224"/>
      <c r="I119"/>
      <c r="R119" s="224"/>
      <c r="S119" s="224"/>
      <c r="T119" s="224"/>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row>
    <row r="120" spans="1:207" ht="15">
      <c r="A120"/>
      <c r="B120" s="279" t="s">
        <v>902</v>
      </c>
      <c r="C120" s="286">
        <v>17.916045712442777</v>
      </c>
      <c r="D120" s="286">
        <v>3.2430624083216184</v>
      </c>
      <c r="E120" s="286">
        <v>2.9151228837610996</v>
      </c>
      <c r="F120" s="286">
        <v>1.3799281390083459E-2</v>
      </c>
      <c r="H120" s="224"/>
      <c r="I120"/>
      <c r="R120" s="224"/>
      <c r="S120" s="224"/>
      <c r="T120" s="224"/>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row>
    <row r="121" spans="1:207" ht="15">
      <c r="A121"/>
      <c r="B121" s="279" t="s">
        <v>17</v>
      </c>
      <c r="C121" s="286">
        <v>14.67633163720147</v>
      </c>
      <c r="D121" s="286">
        <v>3.4772719276856723</v>
      </c>
      <c r="E121" s="286">
        <v>1.4457495191952883</v>
      </c>
      <c r="F121" s="286">
        <v>0.13468411689964679</v>
      </c>
      <c r="H121" s="224"/>
      <c r="I121"/>
      <c r="R121" s="224"/>
      <c r="S121" s="224"/>
      <c r="T121" s="224"/>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row>
    <row r="122" spans="1:207" ht="15">
      <c r="A122"/>
      <c r="B122" s="279" t="s">
        <v>45</v>
      </c>
      <c r="C122" s="286">
        <v>10.126733135063503</v>
      </c>
      <c r="D122" s="286">
        <v>1.8596295173683104</v>
      </c>
      <c r="E122" s="286">
        <v>1.2385914557611388</v>
      </c>
      <c r="F122" s="286">
        <v>9.4052421249692531E-4</v>
      </c>
      <c r="H122" s="224"/>
      <c r="I122"/>
      <c r="R122" s="224"/>
      <c r="S122" s="224"/>
      <c r="T122" s="224"/>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row>
    <row r="123" spans="1:207" ht="15">
      <c r="A123"/>
      <c r="B123" s="279" t="s">
        <v>43</v>
      </c>
      <c r="C123" s="286">
        <v>9.8266314186324877</v>
      </c>
      <c r="D123" s="286">
        <v>1.5821785327924147</v>
      </c>
      <c r="E123" s="286">
        <v>1.8327537585032603</v>
      </c>
      <c r="F123" s="286">
        <v>8.4233268460514547E-4</v>
      </c>
      <c r="H123" s="224"/>
      <c r="I123"/>
      <c r="R123" s="224"/>
      <c r="S123" s="224"/>
      <c r="T123" s="224"/>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row>
    <row r="124" spans="1:207" ht="15">
      <c r="A124"/>
      <c r="B124" s="279" t="s">
        <v>60</v>
      </c>
      <c r="C124" s="286">
        <v>9.5912920942942552</v>
      </c>
      <c r="D124" s="286">
        <v>1.9399658166506581</v>
      </c>
      <c r="E124" s="286">
        <v>0.57026645065879256</v>
      </c>
      <c r="F124" s="286">
        <v>1.728257739120375E-2</v>
      </c>
      <c r="H124" s="224"/>
      <c r="I124"/>
      <c r="R124" s="224"/>
      <c r="S124" s="224"/>
      <c r="T124" s="2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row>
    <row r="125" spans="1:207" ht="15">
      <c r="A125"/>
      <c r="B125" s="279" t="s">
        <v>27</v>
      </c>
      <c r="C125" s="286">
        <v>7.5163396523684138</v>
      </c>
      <c r="D125" s="286">
        <v>0.81328208105251742</v>
      </c>
      <c r="E125" s="286">
        <v>0.65563648192287938</v>
      </c>
      <c r="F125" s="286">
        <v>6.609939165824456E-4</v>
      </c>
      <c r="H125" s="224"/>
      <c r="I125"/>
      <c r="R125" s="224"/>
      <c r="S125" s="224"/>
      <c r="T125" s="224"/>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row>
    <row r="126" spans="1:207" ht="15">
      <c r="A126"/>
      <c r="B126" s="279" t="s">
        <v>55</v>
      </c>
      <c r="C126" s="286">
        <v>6.6140927914465362</v>
      </c>
      <c r="D126" s="286">
        <v>7.143837436919755</v>
      </c>
      <c r="E126" s="286">
        <v>10.618761071603362</v>
      </c>
      <c r="F126" s="286">
        <v>0.84962325838616404</v>
      </c>
      <c r="H126" s="224"/>
      <c r="I126"/>
      <c r="R126" s="224"/>
      <c r="S126" s="224"/>
      <c r="T126" s="224"/>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row>
    <row r="127" spans="1:207" ht="15">
      <c r="A127"/>
      <c r="B127" s="279" t="s">
        <v>47</v>
      </c>
      <c r="C127" s="286">
        <v>5.00897541778322</v>
      </c>
      <c r="D127" s="286">
        <v>0.48992595946193984</v>
      </c>
      <c r="E127" s="286">
        <v>0.19107289315189707</v>
      </c>
      <c r="F127" s="286">
        <v>2.782121126542286E-3</v>
      </c>
      <c r="H127" s="224"/>
      <c r="I127"/>
      <c r="R127" s="224"/>
      <c r="S127" s="224"/>
      <c r="T127" s="224"/>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row>
    <row r="128" spans="1:207" ht="15">
      <c r="A128"/>
      <c r="B128" s="279" t="s">
        <v>21</v>
      </c>
      <c r="C128" s="286">
        <v>1.1316791874502807</v>
      </c>
      <c r="D128" s="286">
        <v>1.0252435821314365</v>
      </c>
      <c r="E128" s="286">
        <v>0.55714014781689125</v>
      </c>
      <c r="F128" s="286">
        <v>1.9031296797750519</v>
      </c>
      <c r="H128" s="224"/>
      <c r="I128"/>
      <c r="R128" s="224"/>
      <c r="S128" s="224"/>
      <c r="T128" s="224"/>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row>
    <row r="129" spans="1:207" ht="15">
      <c r="A129"/>
      <c r="B129" s="279" t="s">
        <v>49</v>
      </c>
      <c r="C129" s="286">
        <v>0.23558582013769655</v>
      </c>
      <c r="D129" s="286">
        <v>9.9230139312127194E-2</v>
      </c>
      <c r="E129" s="286">
        <v>0</v>
      </c>
      <c r="F129" s="286">
        <v>0.51577553771418361</v>
      </c>
      <c r="H129" s="224"/>
      <c r="I129"/>
      <c r="R129" s="224"/>
      <c r="S129" s="224"/>
      <c r="T129" s="224"/>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row>
    <row r="130" spans="1:207" ht="15">
      <c r="A130"/>
      <c r="B130" s="279" t="s">
        <v>886</v>
      </c>
      <c r="C130" s="286">
        <v>2190.735277828534</v>
      </c>
      <c r="D130" s="286">
        <v>437.51223159135532</v>
      </c>
      <c r="E130" s="286">
        <v>190.94633270718106</v>
      </c>
      <c r="F130" s="286">
        <v>26.044358533356526</v>
      </c>
      <c r="H130" s="224"/>
      <c r="I130"/>
      <c r="R130" s="224"/>
      <c r="S130" s="224"/>
      <c r="T130" s="224"/>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row>
    <row r="150" spans="1:11" s="92" customFormat="1">
      <c r="A150" s="92" t="s">
        <v>711</v>
      </c>
    </row>
    <row r="152" spans="1:11" ht="28">
      <c r="A152" s="283" t="s">
        <v>884</v>
      </c>
      <c r="B152" s="283" t="s">
        <v>10</v>
      </c>
      <c r="C152" s="281"/>
      <c r="D152" s="281"/>
      <c r="E152" s="281"/>
      <c r="F152" s="281"/>
      <c r="G152" s="281"/>
      <c r="H152" s="281"/>
      <c r="I152" s="281"/>
      <c r="J152" s="281"/>
      <c r="K152" s="281"/>
    </row>
    <row r="153" spans="1:11" ht="28">
      <c r="A153" s="283" t="s">
        <v>885</v>
      </c>
      <c r="B153" s="281" t="s">
        <v>4</v>
      </c>
      <c r="C153" s="281" t="s">
        <v>5</v>
      </c>
      <c r="D153" s="281" t="s">
        <v>12</v>
      </c>
      <c r="E153" s="281" t="s">
        <v>164</v>
      </c>
      <c r="F153" s="281" t="s">
        <v>2</v>
      </c>
      <c r="G153" s="281" t="s">
        <v>721</v>
      </c>
      <c r="H153" s="281" t="s">
        <v>3</v>
      </c>
      <c r="I153" s="281" t="s">
        <v>84</v>
      </c>
      <c r="J153" s="281" t="s">
        <v>8</v>
      </c>
      <c r="K153" s="281" t="s">
        <v>886</v>
      </c>
    </row>
    <row r="154" spans="1:11">
      <c r="A154" s="279" t="s">
        <v>33</v>
      </c>
      <c r="B154" s="284">
        <v>61.960832132482075</v>
      </c>
      <c r="C154" s="284">
        <v>7.2356443334595397</v>
      </c>
      <c r="D154" s="284">
        <v>56.751739436458983</v>
      </c>
      <c r="E154" s="284">
        <v>47.152178920141665</v>
      </c>
      <c r="F154" s="284">
        <v>243.9537299316473</v>
      </c>
      <c r="G154" s="284">
        <v>2.8026282418753352</v>
      </c>
      <c r="H154" s="284">
        <v>153.13084310901326</v>
      </c>
      <c r="I154" s="284">
        <v>7.4823815762681454</v>
      </c>
      <c r="J154" s="284">
        <v>580.46997768134634</v>
      </c>
      <c r="K154" s="284">
        <v>1160.9399553626927</v>
      </c>
    </row>
    <row r="155" spans="1:11">
      <c r="A155" s="279" t="s">
        <v>31</v>
      </c>
      <c r="B155" s="284">
        <v>74.825882635892839</v>
      </c>
      <c r="C155" s="284">
        <v>1.8059153271980914</v>
      </c>
      <c r="D155" s="284">
        <v>12.94795656293023</v>
      </c>
      <c r="E155" s="284">
        <v>73.623671393623709</v>
      </c>
      <c r="F155" s="284">
        <v>143.48165005282772</v>
      </c>
      <c r="G155" s="284">
        <v>5.9818232164509242</v>
      </c>
      <c r="H155" s="284">
        <v>70.535860094355954</v>
      </c>
      <c r="I155" s="284">
        <v>1.0789882965048665</v>
      </c>
      <c r="J155" s="284">
        <v>384.28174757978434</v>
      </c>
      <c r="K155" s="284">
        <v>768.56349515956867</v>
      </c>
    </row>
    <row r="156" spans="1:11">
      <c r="A156" s="279" t="s">
        <v>66</v>
      </c>
      <c r="B156" s="284">
        <v>15.540999383984248</v>
      </c>
      <c r="C156" s="284">
        <v>6.0936184417757602</v>
      </c>
      <c r="D156" s="284">
        <v>0.62805272379102428</v>
      </c>
      <c r="E156" s="284">
        <v>35.934601804409489</v>
      </c>
      <c r="F156" s="284">
        <v>266.97593127457998</v>
      </c>
      <c r="G156" s="284">
        <v>0.26884258746974504</v>
      </c>
      <c r="H156" s="284">
        <v>30.311661749485822</v>
      </c>
      <c r="I156" s="284">
        <v>1.0000000000200001E-5</v>
      </c>
      <c r="J156" s="284">
        <v>355.75371796549604</v>
      </c>
      <c r="K156" s="284">
        <v>711.50743593099207</v>
      </c>
    </row>
    <row r="157" spans="1:11">
      <c r="A157" s="279" t="s">
        <v>41</v>
      </c>
      <c r="B157" s="284">
        <v>69.090555381556882</v>
      </c>
      <c r="C157" s="284">
        <v>0</v>
      </c>
      <c r="D157" s="284">
        <v>10.407105403237102</v>
      </c>
      <c r="E157" s="284">
        <v>37.798473772712555</v>
      </c>
      <c r="F157" s="284">
        <v>199.94996615014836</v>
      </c>
      <c r="G157" s="284">
        <v>9.483809756623609</v>
      </c>
      <c r="H157" s="284">
        <v>24.4426264026377</v>
      </c>
      <c r="I157" s="284">
        <v>1.6548641753555047</v>
      </c>
      <c r="J157" s="284">
        <v>352.82740104227167</v>
      </c>
      <c r="K157" s="284">
        <v>705.65480208454335</v>
      </c>
    </row>
    <row r="158" spans="1:11">
      <c r="A158" s="279" t="s">
        <v>53</v>
      </c>
      <c r="B158" s="284">
        <v>29.226578278175332</v>
      </c>
      <c r="C158" s="284">
        <v>73.382288326830249</v>
      </c>
      <c r="D158" s="284">
        <v>45.132073800705683</v>
      </c>
      <c r="E158" s="284">
        <v>12.223563813399947</v>
      </c>
      <c r="F158" s="284">
        <v>42.858713189278291</v>
      </c>
      <c r="G158" s="284">
        <v>2.8105233996508272E-2</v>
      </c>
      <c r="H158" s="284">
        <v>1.6894218452718319</v>
      </c>
      <c r="I158" s="284">
        <v>9.5951771885683851E-2</v>
      </c>
      <c r="J158" s="284">
        <v>204.6366962595435</v>
      </c>
      <c r="K158" s="284">
        <v>409.273392519087</v>
      </c>
    </row>
    <row r="159" spans="1:11">
      <c r="A159" s="279" t="s">
        <v>62</v>
      </c>
      <c r="B159" s="284">
        <v>28.434340088571137</v>
      </c>
      <c r="C159" s="284">
        <v>1.0499687101177226</v>
      </c>
      <c r="D159" s="284">
        <v>0</v>
      </c>
      <c r="E159" s="284">
        <v>16.852170670080774</v>
      </c>
      <c r="F159" s="284">
        <v>48.464437374560767</v>
      </c>
      <c r="G159" s="284">
        <v>0.3926956979731126</v>
      </c>
      <c r="H159" s="284">
        <v>30.489539602595062</v>
      </c>
      <c r="I159" s="284">
        <v>2.4486845446494283</v>
      </c>
      <c r="J159" s="284">
        <v>128.13183668854802</v>
      </c>
      <c r="K159" s="284">
        <v>256.26367337709598</v>
      </c>
    </row>
    <row r="160" spans="1:11">
      <c r="A160" s="279" t="s">
        <v>51</v>
      </c>
      <c r="B160" s="284">
        <v>5.620898889359804</v>
      </c>
      <c r="C160" s="284">
        <v>6.5375202215348606E-3</v>
      </c>
      <c r="D160" s="284">
        <v>4.0477879315515075</v>
      </c>
      <c r="E160" s="284">
        <v>5.2268878047453669</v>
      </c>
      <c r="F160" s="284">
        <v>84.212202093762173</v>
      </c>
      <c r="G160" s="284">
        <v>0.53838687795058904</v>
      </c>
      <c r="H160" s="284">
        <v>0.23811319639518011</v>
      </c>
      <c r="I160" s="284">
        <v>0.34127015794480964</v>
      </c>
      <c r="J160" s="284">
        <v>100.23208447193096</v>
      </c>
      <c r="K160" s="284">
        <v>200.46416894386192</v>
      </c>
    </row>
    <row r="161" spans="1:11">
      <c r="A161" s="279" t="s">
        <v>15</v>
      </c>
      <c r="B161" s="284">
        <v>5.8713072263836139</v>
      </c>
      <c r="C161" s="284">
        <v>0.93401140681261485</v>
      </c>
      <c r="D161" s="284">
        <v>0.20102169104819945</v>
      </c>
      <c r="E161" s="284">
        <v>7.9332687628679475</v>
      </c>
      <c r="F161" s="284">
        <v>38.815823556572624</v>
      </c>
      <c r="G161" s="284">
        <v>9.7205772984412964E-2</v>
      </c>
      <c r="H161" s="284">
        <v>29.841750868037234</v>
      </c>
      <c r="I161" s="284">
        <v>0.22668935643663082</v>
      </c>
      <c r="J161" s="284">
        <v>83.921078641143282</v>
      </c>
      <c r="K161" s="284">
        <v>167.84215728228656</v>
      </c>
    </row>
    <row r="162" spans="1:11">
      <c r="A162" s="279" t="s">
        <v>57</v>
      </c>
      <c r="B162" s="284">
        <v>36.430437235334786</v>
      </c>
      <c r="C162" s="284">
        <v>0.59935090610796304</v>
      </c>
      <c r="D162" s="284">
        <v>9.1027366697243703</v>
      </c>
      <c r="E162" s="284">
        <v>0.7327081744988494</v>
      </c>
      <c r="F162" s="284">
        <v>28.158958591709052</v>
      </c>
      <c r="G162" s="284">
        <v>0</v>
      </c>
      <c r="H162" s="284">
        <v>0.35254328004022223</v>
      </c>
      <c r="I162" s="284">
        <v>0</v>
      </c>
      <c r="J162" s="284">
        <v>75.376734857415244</v>
      </c>
      <c r="K162" s="284">
        <v>150.75346971483049</v>
      </c>
    </row>
    <row r="163" spans="1:11">
      <c r="A163" s="279" t="s">
        <v>23</v>
      </c>
      <c r="B163" s="284">
        <v>14.802644719227468</v>
      </c>
      <c r="C163" s="284">
        <v>6.4126853777160635</v>
      </c>
      <c r="D163" s="284">
        <v>13.593497515743902</v>
      </c>
      <c r="E163" s="284">
        <v>8.6430097346502368</v>
      </c>
      <c r="F163" s="284">
        <v>20.5540171714885</v>
      </c>
      <c r="G163" s="284">
        <v>0.29980117996486294</v>
      </c>
      <c r="H163" s="284">
        <v>0</v>
      </c>
      <c r="I163" s="284">
        <v>0.10595249701876858</v>
      </c>
      <c r="J163" s="284">
        <v>64.411608195809805</v>
      </c>
      <c r="K163" s="284">
        <v>128.82321639161961</v>
      </c>
    </row>
    <row r="164" spans="1:11">
      <c r="A164" s="279" t="s">
        <v>13</v>
      </c>
      <c r="B164" s="284">
        <v>17.252977048139137</v>
      </c>
      <c r="C164" s="284">
        <v>0.26398758676307593</v>
      </c>
      <c r="D164" s="284">
        <v>7.9129073413722599</v>
      </c>
      <c r="E164" s="284">
        <v>7.3520116474007118</v>
      </c>
      <c r="F164" s="284">
        <v>12.457371530918953</v>
      </c>
      <c r="G164" s="284">
        <v>0.59858798402075386</v>
      </c>
      <c r="H164" s="284">
        <v>10.417150695665191</v>
      </c>
      <c r="I164" s="284">
        <v>1.5724076706077605</v>
      </c>
      <c r="J164" s="284">
        <v>57.827401504887838</v>
      </c>
      <c r="K164" s="284">
        <v>115.65480300977569</v>
      </c>
    </row>
    <row r="165" spans="1:11">
      <c r="A165" s="279" t="s">
        <v>64</v>
      </c>
      <c r="B165" s="284">
        <v>10.10959222070751</v>
      </c>
      <c r="C165" s="284">
        <v>1.0000000000011E-5</v>
      </c>
      <c r="D165" s="284">
        <v>27.493023490924863</v>
      </c>
      <c r="E165" s="284">
        <v>14.5050932719803</v>
      </c>
      <c r="F165" s="284">
        <v>0.8337465639382966</v>
      </c>
      <c r="G165" s="284">
        <v>4.2654830535211925</v>
      </c>
      <c r="H165" s="284">
        <v>0.34108938705002523</v>
      </c>
      <c r="I165" s="284">
        <v>9.8913887722507199E-2</v>
      </c>
      <c r="J165" s="284">
        <v>57.646951875844699</v>
      </c>
      <c r="K165" s="284">
        <v>115.2939037516894</v>
      </c>
    </row>
    <row r="166" spans="1:11">
      <c r="A166" s="279" t="s">
        <v>37</v>
      </c>
      <c r="B166" s="284">
        <v>8.2754127588018651</v>
      </c>
      <c r="C166" s="284">
        <v>1.3785160354114359</v>
      </c>
      <c r="D166" s="284">
        <v>5.7756255693276657</v>
      </c>
      <c r="E166" s="284">
        <v>4.6601443739506383</v>
      </c>
      <c r="F166" s="284">
        <v>31.886195557453284</v>
      </c>
      <c r="G166" s="284">
        <v>4.2877013911932913E-6</v>
      </c>
      <c r="H166" s="284">
        <v>1.1194653299975201</v>
      </c>
      <c r="I166" s="284">
        <v>0.11534175592999049</v>
      </c>
      <c r="J166" s="284">
        <v>53.210705668573794</v>
      </c>
      <c r="K166" s="284">
        <v>106.42141133714759</v>
      </c>
    </row>
    <row r="167" spans="1:11">
      <c r="A167" s="279" t="s">
        <v>29</v>
      </c>
      <c r="B167" s="284">
        <v>13.683006489480389</v>
      </c>
      <c r="C167" s="284">
        <v>4.2473130900794076E-2</v>
      </c>
      <c r="D167" s="284">
        <v>17.176332145021235</v>
      </c>
      <c r="E167" s="284">
        <v>16.069390847662035</v>
      </c>
      <c r="F167" s="284">
        <v>1.0294968967413541E-2</v>
      </c>
      <c r="G167" s="284">
        <v>1.1243937830834119</v>
      </c>
      <c r="H167" s="284">
        <v>4.6686962180143698</v>
      </c>
      <c r="I167" s="284">
        <v>0</v>
      </c>
      <c r="J167" s="284">
        <v>52.774587583129637</v>
      </c>
      <c r="K167" s="284">
        <v>105.54917516625929</v>
      </c>
    </row>
    <row r="168" spans="1:11">
      <c r="A168" s="279" t="s">
        <v>35</v>
      </c>
      <c r="B168" s="284">
        <v>9.9312625098238847</v>
      </c>
      <c r="C168" s="284">
        <v>4.0516200567935048E-2</v>
      </c>
      <c r="D168" s="284">
        <v>0.49733658368862821</v>
      </c>
      <c r="E168" s="284">
        <v>10.855651066568122</v>
      </c>
      <c r="F168" s="284">
        <v>4.361751268457505</v>
      </c>
      <c r="G168" s="284">
        <v>0.7841924064930631</v>
      </c>
      <c r="H168" s="284">
        <v>18.404579783871867</v>
      </c>
      <c r="I168" s="284">
        <v>2.7583998201865665</v>
      </c>
      <c r="J168" s="284">
        <v>47.633689639657568</v>
      </c>
      <c r="K168" s="284">
        <v>95.267379279315151</v>
      </c>
    </row>
    <row r="169" spans="1:11">
      <c r="A169" s="279" t="s">
        <v>25</v>
      </c>
      <c r="B169" s="284">
        <v>9.6334521072920314</v>
      </c>
      <c r="C169" s="284">
        <v>0</v>
      </c>
      <c r="D169" s="284">
        <v>18.173873396449949</v>
      </c>
      <c r="E169" s="284">
        <v>3.9052757789769199</v>
      </c>
      <c r="F169" s="284">
        <v>7.2399881898323599</v>
      </c>
      <c r="G169" s="284">
        <v>0.5083673083001653</v>
      </c>
      <c r="H169" s="284">
        <v>2.9818065151119137</v>
      </c>
      <c r="I169" s="284">
        <v>0.10927016911549974</v>
      </c>
      <c r="J169" s="284">
        <v>42.552033465078836</v>
      </c>
      <c r="K169" s="284">
        <v>85.104066930157671</v>
      </c>
    </row>
    <row r="170" spans="1:11">
      <c r="A170" s="279" t="s">
        <v>39</v>
      </c>
      <c r="B170" s="284">
        <v>0.31356274585084248</v>
      </c>
      <c r="C170" s="284">
        <v>5.446146649470279</v>
      </c>
      <c r="D170" s="284">
        <v>0</v>
      </c>
      <c r="E170" s="284">
        <v>3.8585786472763548</v>
      </c>
      <c r="F170" s="284">
        <v>7.0699867563326366</v>
      </c>
      <c r="G170" s="284">
        <v>0.12503202448289702</v>
      </c>
      <c r="H170" s="284">
        <v>11.261153835956776</v>
      </c>
      <c r="I170" s="284">
        <v>0.11106259788096368</v>
      </c>
      <c r="J170" s="284">
        <v>28.185523257250754</v>
      </c>
      <c r="K170" s="284">
        <v>56.371046514501501</v>
      </c>
    </row>
    <row r="171" spans="1:11">
      <c r="A171" s="279" t="s">
        <v>19</v>
      </c>
      <c r="B171" s="284">
        <v>13.269345429829871</v>
      </c>
      <c r="C171" s="284">
        <v>4.4642717752253348E-2</v>
      </c>
      <c r="D171" s="284">
        <v>1.5090180288115267</v>
      </c>
      <c r="E171" s="284">
        <v>2.068639651457548</v>
      </c>
      <c r="F171" s="284">
        <v>6.4394158025304442</v>
      </c>
      <c r="G171" s="284">
        <v>3.9885215999150439E-6</v>
      </c>
      <c r="H171" s="284">
        <v>1.5274694123458297</v>
      </c>
      <c r="I171" s="284">
        <v>0.11910178721728723</v>
      </c>
      <c r="J171" s="284">
        <v>24.977636818466358</v>
      </c>
      <c r="K171" s="284">
        <v>49.955273636932716</v>
      </c>
    </row>
    <row r="172" spans="1:11">
      <c r="A172" s="279" t="s">
        <v>55</v>
      </c>
      <c r="B172" s="284">
        <v>7.9081973647166244</v>
      </c>
      <c r="C172" s="284">
        <v>0</v>
      </c>
      <c r="D172" s="284">
        <v>5.3601825388977953E-2</v>
      </c>
      <c r="E172" s="284">
        <v>5.5739675616596482</v>
      </c>
      <c r="F172" s="284">
        <v>7.2967809542015738</v>
      </c>
      <c r="G172" s="284">
        <v>3.3475373140846116E-6</v>
      </c>
      <c r="H172" s="284">
        <v>3.076503587993991</v>
      </c>
      <c r="I172" s="284">
        <v>0.4676366584715218</v>
      </c>
      <c r="J172" s="284">
        <v>24.376691299969654</v>
      </c>
      <c r="K172" s="284">
        <v>48.753382599939307</v>
      </c>
    </row>
    <row r="173" spans="1:11">
      <c r="A173" s="279" t="s">
        <v>902</v>
      </c>
      <c r="B173" s="284">
        <v>0.47164617509350726</v>
      </c>
      <c r="C173" s="284">
        <v>0.26256134485539878</v>
      </c>
      <c r="D173" s="284">
        <v>5.6370930504930659</v>
      </c>
      <c r="E173" s="284">
        <v>3.6902513988581664</v>
      </c>
      <c r="F173" s="284">
        <v>13.741649865817665</v>
      </c>
      <c r="G173" s="284">
        <v>4.4930204526733837E-6</v>
      </c>
      <c r="H173" s="284">
        <v>0.15805940699996929</v>
      </c>
      <c r="I173" s="284">
        <v>0.11296526938726811</v>
      </c>
      <c r="J173" s="284">
        <v>24.074231004525494</v>
      </c>
      <c r="K173" s="284">
        <v>48.148462009050988</v>
      </c>
    </row>
    <row r="174" spans="1:11">
      <c r="A174" s="279" t="s">
        <v>17</v>
      </c>
      <c r="B174" s="284">
        <v>8.5368319970001849</v>
      </c>
      <c r="C174" s="284">
        <v>1.5575807841916403</v>
      </c>
      <c r="D174" s="284">
        <v>3.580391530650993</v>
      </c>
      <c r="E174" s="284">
        <v>4.3831597414075354</v>
      </c>
      <c r="F174" s="284">
        <v>0.79514193475475858</v>
      </c>
      <c r="G174" s="284">
        <v>0.39462063385652835</v>
      </c>
      <c r="H174" s="284">
        <v>0.25084289518545866</v>
      </c>
      <c r="I174" s="284">
        <v>0.10078356703533331</v>
      </c>
      <c r="J174" s="284">
        <v>19.599353084082431</v>
      </c>
      <c r="K174" s="284">
        <v>39.198706168164861</v>
      </c>
    </row>
    <row r="175" spans="1:11">
      <c r="A175" s="279" t="s">
        <v>43</v>
      </c>
      <c r="B175" s="284">
        <v>5.848650368982379</v>
      </c>
      <c r="C175" s="284">
        <v>0.15085908495973993</v>
      </c>
      <c r="D175" s="284">
        <v>4.8123629384114448</v>
      </c>
      <c r="E175" s="284">
        <v>0.70697528530701459</v>
      </c>
      <c r="F175" s="284">
        <v>1.3184408861616022</v>
      </c>
      <c r="G175" s="284">
        <v>3.5053259834281185E-6</v>
      </c>
      <c r="H175" s="284">
        <v>0.40427164077999889</v>
      </c>
      <c r="I175" s="284">
        <v>0</v>
      </c>
      <c r="J175" s="284">
        <v>13.241563709928164</v>
      </c>
      <c r="K175" s="284">
        <v>26.483127419856327</v>
      </c>
    </row>
    <row r="176" spans="1:11">
      <c r="A176" s="279" t="s">
        <v>45</v>
      </c>
      <c r="B176" s="284">
        <v>5.4566318187313501</v>
      </c>
      <c r="C176" s="284">
        <v>0.65394995356269214</v>
      </c>
      <c r="D176" s="284">
        <v>4.5720103125418881</v>
      </c>
      <c r="E176" s="284">
        <v>0.46198775696771366</v>
      </c>
      <c r="F176" s="284">
        <v>1.6894658653805112</v>
      </c>
      <c r="G176" s="284">
        <v>3.6553860785056417E-6</v>
      </c>
      <c r="H176" s="284">
        <v>0.39090474562271954</v>
      </c>
      <c r="I176" s="284">
        <v>0</v>
      </c>
      <c r="J176" s="284">
        <v>13.224954108192952</v>
      </c>
      <c r="K176" s="284">
        <v>26.449908216385907</v>
      </c>
    </row>
    <row r="177" spans="1:11">
      <c r="A177" s="279" t="s">
        <v>60</v>
      </c>
      <c r="B177" s="284">
        <v>6.0519242643667637</v>
      </c>
      <c r="C177" s="284">
        <v>1.0000000000010003E-5</v>
      </c>
      <c r="D177" s="284">
        <v>0.92723701945967263</v>
      </c>
      <c r="E177" s="284">
        <v>1.4440309577288231</v>
      </c>
      <c r="F177" s="284">
        <v>1.5520724341117533</v>
      </c>
      <c r="G177" s="284">
        <v>4.3592556581300744E-6</v>
      </c>
      <c r="H177" s="284">
        <v>2.0108673968275901</v>
      </c>
      <c r="I177" s="284">
        <v>0.11537792985344521</v>
      </c>
      <c r="J177" s="284">
        <v>12.101524361603705</v>
      </c>
      <c r="K177" s="284">
        <v>24.203048723207409</v>
      </c>
    </row>
    <row r="178" spans="1:11">
      <c r="A178" s="279" t="s">
        <v>27</v>
      </c>
      <c r="B178" s="284">
        <v>3.6386386038979461</v>
      </c>
      <c r="C178" s="284">
        <v>9.1821090929730259E-2</v>
      </c>
      <c r="D178" s="284">
        <v>2.9502887952147288</v>
      </c>
      <c r="E178" s="284">
        <v>1.5829764593411721</v>
      </c>
      <c r="F178" s="284">
        <v>0.56432417182862571</v>
      </c>
      <c r="G178" s="284">
        <v>0.10120208629405859</v>
      </c>
      <c r="H178" s="284">
        <v>5.6007007837547647E-2</v>
      </c>
      <c r="I178" s="284">
        <v>0</v>
      </c>
      <c r="J178" s="284">
        <v>8.9852582153438103</v>
      </c>
      <c r="K178" s="284">
        <v>17.970516430687621</v>
      </c>
    </row>
    <row r="179" spans="1:11">
      <c r="A179" s="279" t="s">
        <v>47</v>
      </c>
      <c r="B179" s="284">
        <v>0.2987996387238086</v>
      </c>
      <c r="C179" s="284">
        <v>0</v>
      </c>
      <c r="D179" s="284">
        <v>1.0000000000000003E-5</v>
      </c>
      <c r="E179" s="284">
        <v>0.29981101603021371</v>
      </c>
      <c r="F179" s="284">
        <v>3.0678524429748526</v>
      </c>
      <c r="G179" s="284">
        <v>6.5243684249768705E-3</v>
      </c>
      <c r="H179" s="284">
        <v>2.0169768042432046</v>
      </c>
      <c r="I179" s="284">
        <v>0</v>
      </c>
      <c r="J179" s="284">
        <v>5.6899742703970571</v>
      </c>
      <c r="K179" s="284">
        <v>11.379948540794114</v>
      </c>
    </row>
    <row r="180" spans="1:11">
      <c r="A180" s="279" t="s">
        <v>21</v>
      </c>
      <c r="B180" s="284">
        <v>3.6645707573794345E-2</v>
      </c>
      <c r="C180" s="284">
        <v>0</v>
      </c>
      <c r="D180" s="284">
        <v>0</v>
      </c>
      <c r="E180" s="284">
        <v>0.41178193759512582</v>
      </c>
      <c r="F180" s="284">
        <v>0</v>
      </c>
      <c r="G180" s="284">
        <v>4.4108776305103475E-6</v>
      </c>
      <c r="H180" s="284">
        <v>1.3216109680297707</v>
      </c>
      <c r="I180" s="284">
        <v>0.94401989332228686</v>
      </c>
      <c r="J180" s="284">
        <v>2.7140629173986084</v>
      </c>
      <c r="K180" s="284">
        <v>5.4281258347972168</v>
      </c>
    </row>
    <row r="181" spans="1:11">
      <c r="A181" s="279" t="s">
        <v>49</v>
      </c>
      <c r="B181" s="284">
        <v>1.3282229143583825E-2</v>
      </c>
      <c r="C181" s="284">
        <v>0</v>
      </c>
      <c r="D181" s="284">
        <v>9.9999999999999991E-6</v>
      </c>
      <c r="E181" s="284">
        <v>0.31287397701257097</v>
      </c>
      <c r="F181" s="284">
        <v>1.0000000000000314E-5</v>
      </c>
      <c r="G181" s="284">
        <v>8.6397532936689312E-3</v>
      </c>
      <c r="H181" s="284">
        <v>0</v>
      </c>
      <c r="I181" s="284">
        <v>0</v>
      </c>
      <c r="J181" s="284">
        <v>0.33481595944982373</v>
      </c>
      <c r="K181" s="284">
        <v>0.66963191889964746</v>
      </c>
    </row>
    <row r="182" spans="1:11">
      <c r="A182" s="279" t="s">
        <v>886</v>
      </c>
      <c r="B182" s="284">
        <v>462.53433544912366</v>
      </c>
      <c r="C182" s="284">
        <v>107.45309492960452</v>
      </c>
      <c r="D182" s="284">
        <v>253.88309376294791</v>
      </c>
      <c r="E182" s="284">
        <v>328.26313622831117</v>
      </c>
      <c r="F182" s="284">
        <v>1217.7499185802371</v>
      </c>
      <c r="G182" s="284">
        <v>27.810374014685927</v>
      </c>
      <c r="H182" s="284">
        <v>401.43981577936609</v>
      </c>
      <c r="I182" s="284">
        <v>20.060073382794265</v>
      </c>
      <c r="J182" s="284">
        <v>2819.1938421270702</v>
      </c>
      <c r="K182" s="284">
        <v>5638.3876842541404</v>
      </c>
    </row>
    <row r="204" spans="1:21" s="92" customFormat="1">
      <c r="A204" s="92" t="s">
        <v>1684</v>
      </c>
    </row>
    <row r="205" spans="1:21">
      <c r="A205" s="283" t="s">
        <v>83</v>
      </c>
      <c r="B205" s="281" t="s">
        <v>8</v>
      </c>
    </row>
    <row r="207" spans="1:21" ht="127">
      <c r="A207" s="283" t="s">
        <v>885</v>
      </c>
      <c r="B207" s="281" t="s">
        <v>922</v>
      </c>
      <c r="C207"/>
      <c r="D207"/>
      <c r="E207"/>
      <c r="F207"/>
      <c r="G207"/>
      <c r="H207"/>
      <c r="I207"/>
      <c r="J207"/>
      <c r="K207"/>
      <c r="L207"/>
      <c r="M207"/>
      <c r="N207"/>
      <c r="O207"/>
      <c r="P207"/>
      <c r="Q207"/>
      <c r="R207"/>
      <c r="S207"/>
      <c r="T207"/>
      <c r="U207"/>
    </row>
    <row r="208" spans="1:21" ht="15">
      <c r="A208" s="279" t="s">
        <v>13</v>
      </c>
      <c r="B208" s="284">
        <v>144.96324684252784</v>
      </c>
      <c r="C208"/>
      <c r="D208"/>
      <c r="E208"/>
      <c r="F208"/>
      <c r="G208"/>
      <c r="H208"/>
      <c r="I208"/>
      <c r="J208"/>
      <c r="K208"/>
      <c r="L208"/>
      <c r="M208"/>
      <c r="N208"/>
      <c r="O208"/>
      <c r="P208"/>
      <c r="Q208"/>
      <c r="R208"/>
      <c r="S208"/>
      <c r="T208"/>
      <c r="U208"/>
    </row>
    <row r="209" spans="1:21" ht="15">
      <c r="A209" s="279" t="s">
        <v>15</v>
      </c>
      <c r="B209" s="284">
        <v>221.07893435001301</v>
      </c>
      <c r="C209"/>
      <c r="D209"/>
      <c r="E209"/>
      <c r="F209"/>
      <c r="G209"/>
      <c r="H209"/>
      <c r="I209"/>
      <c r="J209"/>
      <c r="K209"/>
      <c r="L209"/>
      <c r="M209"/>
      <c r="N209"/>
      <c r="O209"/>
      <c r="P209"/>
      <c r="Q209"/>
      <c r="R209"/>
      <c r="S209"/>
      <c r="T209"/>
      <c r="U209"/>
    </row>
    <row r="210" spans="1:21" ht="15">
      <c r="A210" s="279" t="s">
        <v>17</v>
      </c>
      <c r="B210" s="284">
        <v>93.517134971308749</v>
      </c>
      <c r="C210"/>
      <c r="D210"/>
      <c r="E210"/>
      <c r="F210"/>
      <c r="G210"/>
      <c r="H210"/>
      <c r="I210"/>
      <c r="J210"/>
      <c r="K210"/>
      <c r="L210"/>
      <c r="M210"/>
      <c r="N210"/>
      <c r="O210"/>
      <c r="P210"/>
      <c r="Q210"/>
      <c r="R210"/>
      <c r="S210"/>
      <c r="T210"/>
      <c r="U210"/>
    </row>
    <row r="211" spans="1:21" ht="15">
      <c r="A211" s="279" t="s">
        <v>21</v>
      </c>
      <c r="B211" s="284">
        <v>59.43941823126972</v>
      </c>
      <c r="C211"/>
      <c r="D211"/>
      <c r="E211"/>
      <c r="F211"/>
      <c r="G211"/>
      <c r="H211"/>
      <c r="I211"/>
      <c r="J211"/>
      <c r="K211"/>
      <c r="L211"/>
      <c r="M211"/>
      <c r="N211"/>
      <c r="O211"/>
      <c r="P211"/>
      <c r="Q211"/>
      <c r="R211"/>
      <c r="S211"/>
      <c r="T211"/>
      <c r="U211"/>
    </row>
    <row r="212" spans="1:21" ht="15">
      <c r="A212" s="279" t="s">
        <v>23</v>
      </c>
      <c r="B212" s="284">
        <v>176.01906185104812</v>
      </c>
      <c r="C212"/>
      <c r="D212"/>
      <c r="E212"/>
      <c r="F212"/>
      <c r="G212"/>
      <c r="H212"/>
      <c r="I212"/>
      <c r="J212"/>
      <c r="K212"/>
      <c r="L212"/>
      <c r="M212"/>
      <c r="N212"/>
      <c r="O212"/>
      <c r="P212"/>
      <c r="Q212"/>
      <c r="R212"/>
      <c r="S212"/>
      <c r="T212"/>
      <c r="U212"/>
    </row>
    <row r="213" spans="1:21" ht="15">
      <c r="A213" s="279" t="s">
        <v>25</v>
      </c>
      <c r="B213" s="284">
        <v>158.10434190972487</v>
      </c>
      <c r="C213"/>
      <c r="D213"/>
      <c r="E213"/>
      <c r="F213"/>
      <c r="G213"/>
      <c r="H213"/>
      <c r="I213"/>
      <c r="J213"/>
      <c r="K213"/>
      <c r="L213"/>
      <c r="M213"/>
      <c r="N213"/>
      <c r="O213"/>
      <c r="P213"/>
      <c r="Q213"/>
      <c r="R213"/>
      <c r="S213"/>
      <c r="T213"/>
      <c r="U213"/>
    </row>
    <row r="214" spans="1:21" ht="15">
      <c r="A214" s="279" t="s">
        <v>27</v>
      </c>
      <c r="B214" s="284">
        <v>232.44186739077551</v>
      </c>
      <c r="C214"/>
      <c r="D214"/>
      <c r="E214"/>
      <c r="F214"/>
      <c r="G214"/>
      <c r="H214"/>
      <c r="I214"/>
      <c r="J214"/>
      <c r="K214"/>
      <c r="L214"/>
      <c r="M214"/>
      <c r="N214"/>
      <c r="O214"/>
      <c r="P214"/>
      <c r="Q214"/>
      <c r="R214"/>
      <c r="S214"/>
      <c r="T214"/>
      <c r="U214"/>
    </row>
    <row r="215" spans="1:21" ht="15">
      <c r="A215" s="279" t="s">
        <v>29</v>
      </c>
      <c r="B215" s="284">
        <v>263.35578085627264</v>
      </c>
      <c r="C215"/>
      <c r="D215"/>
      <c r="E215"/>
      <c r="F215"/>
      <c r="G215"/>
      <c r="H215"/>
      <c r="I215"/>
      <c r="J215"/>
      <c r="K215"/>
      <c r="L215"/>
      <c r="M215"/>
      <c r="N215"/>
      <c r="O215"/>
      <c r="P215"/>
      <c r="Q215"/>
      <c r="R215"/>
      <c r="S215"/>
      <c r="T215"/>
      <c r="U215"/>
    </row>
    <row r="216" spans="1:21" ht="15">
      <c r="A216" s="279" t="s">
        <v>31</v>
      </c>
      <c r="B216" s="284">
        <v>133.66986300808935</v>
      </c>
      <c r="C216"/>
      <c r="D216"/>
      <c r="E216"/>
      <c r="F216"/>
      <c r="G216"/>
      <c r="H216"/>
      <c r="I216"/>
      <c r="J216"/>
      <c r="K216"/>
      <c r="L216"/>
      <c r="M216"/>
      <c r="N216"/>
      <c r="O216"/>
      <c r="P216"/>
      <c r="Q216"/>
      <c r="R216"/>
      <c r="S216"/>
      <c r="T216"/>
      <c r="U216"/>
    </row>
    <row r="217" spans="1:21" ht="15">
      <c r="A217" s="279" t="s">
        <v>33</v>
      </c>
      <c r="B217" s="284">
        <v>159.89115855155029</v>
      </c>
      <c r="C217"/>
      <c r="D217"/>
      <c r="E217"/>
      <c r="F217"/>
      <c r="G217"/>
      <c r="H217"/>
      <c r="I217"/>
      <c r="J217"/>
      <c r="K217"/>
      <c r="L217"/>
      <c r="M217"/>
      <c r="N217"/>
      <c r="O217"/>
      <c r="P217"/>
      <c r="Q217"/>
      <c r="R217"/>
      <c r="S217"/>
      <c r="T217"/>
      <c r="U217"/>
    </row>
    <row r="218" spans="1:21" ht="15">
      <c r="A218" s="279" t="s">
        <v>35</v>
      </c>
      <c r="B218" s="284">
        <v>91.72893627265826</v>
      </c>
      <c r="C218"/>
      <c r="D218"/>
      <c r="E218"/>
      <c r="F218"/>
      <c r="G218"/>
      <c r="H218"/>
      <c r="I218"/>
      <c r="J218"/>
      <c r="K218"/>
      <c r="L218"/>
      <c r="M218"/>
      <c r="N218"/>
      <c r="O218"/>
      <c r="P218"/>
      <c r="Q218"/>
      <c r="R218"/>
      <c r="S218"/>
      <c r="T218"/>
      <c r="U218"/>
    </row>
    <row r="219" spans="1:21" ht="15">
      <c r="A219" s="279" t="s">
        <v>37</v>
      </c>
      <c r="B219" s="284">
        <v>154.99083862407005</v>
      </c>
      <c r="C219"/>
      <c r="D219"/>
      <c r="E219"/>
      <c r="F219"/>
      <c r="G219"/>
      <c r="H219"/>
      <c r="I219"/>
      <c r="J219"/>
      <c r="K219"/>
      <c r="L219"/>
      <c r="M219"/>
      <c r="N219"/>
      <c r="O219"/>
      <c r="P219"/>
      <c r="Q219"/>
      <c r="R219"/>
      <c r="S219"/>
      <c r="T219"/>
      <c r="U219"/>
    </row>
    <row r="220" spans="1:21" ht="15">
      <c r="A220" s="279" t="s">
        <v>39</v>
      </c>
      <c r="B220" s="284">
        <v>119.45140417475594</v>
      </c>
      <c r="C220"/>
      <c r="D220"/>
      <c r="E220"/>
      <c r="F220"/>
      <c r="G220"/>
      <c r="H220"/>
      <c r="I220"/>
      <c r="J220"/>
      <c r="K220"/>
      <c r="L220"/>
      <c r="M220"/>
      <c r="N220"/>
      <c r="O220"/>
      <c r="P220"/>
      <c r="Q220"/>
      <c r="R220"/>
      <c r="S220"/>
      <c r="T220"/>
      <c r="U220"/>
    </row>
    <row r="221" spans="1:21" ht="15">
      <c r="A221" s="279" t="s">
        <v>41</v>
      </c>
      <c r="B221" s="284">
        <v>142.15961289889242</v>
      </c>
      <c r="C221"/>
      <c r="D221"/>
      <c r="E221"/>
      <c r="F221"/>
      <c r="G221"/>
      <c r="H221"/>
      <c r="I221"/>
      <c r="J221"/>
      <c r="K221"/>
      <c r="L221"/>
      <c r="M221"/>
      <c r="N221"/>
      <c r="O221"/>
      <c r="P221"/>
      <c r="Q221"/>
      <c r="R221"/>
      <c r="S221"/>
      <c r="T221"/>
      <c r="U221"/>
    </row>
    <row r="222" spans="1:21" ht="15">
      <c r="A222" s="279" t="s">
        <v>43</v>
      </c>
      <c r="B222" s="284">
        <v>266.95995569189529</v>
      </c>
      <c r="C222"/>
      <c r="D222"/>
      <c r="E222"/>
      <c r="F222"/>
      <c r="G222"/>
      <c r="H222"/>
      <c r="I222"/>
      <c r="J222"/>
      <c r="K222"/>
      <c r="L222"/>
      <c r="M222"/>
      <c r="N222"/>
      <c r="O222"/>
      <c r="P222"/>
      <c r="Q222"/>
      <c r="R222"/>
      <c r="S222"/>
      <c r="T222"/>
      <c r="U222"/>
    </row>
    <row r="223" spans="1:21" ht="15">
      <c r="A223" s="279" t="s">
        <v>45</v>
      </c>
      <c r="B223" s="284">
        <v>132.46606228440223</v>
      </c>
      <c r="C223"/>
      <c r="D223"/>
      <c r="E223"/>
      <c r="F223"/>
      <c r="G223"/>
      <c r="H223"/>
      <c r="I223"/>
      <c r="J223"/>
      <c r="K223"/>
      <c r="L223"/>
      <c r="M223"/>
      <c r="N223"/>
      <c r="O223"/>
      <c r="P223"/>
      <c r="Q223"/>
      <c r="R223"/>
      <c r="S223"/>
      <c r="T223"/>
      <c r="U223"/>
    </row>
    <row r="224" spans="1:21" ht="15">
      <c r="A224" s="279" t="s">
        <v>47</v>
      </c>
      <c r="B224" s="284">
        <v>188.030206487165</v>
      </c>
      <c r="C224"/>
      <c r="D224"/>
      <c r="E224"/>
      <c r="F224"/>
      <c r="G224"/>
      <c r="H224"/>
      <c r="I224"/>
      <c r="J224"/>
      <c r="K224"/>
      <c r="L224"/>
      <c r="M224"/>
      <c r="N224"/>
      <c r="O224"/>
      <c r="P224"/>
      <c r="Q224"/>
      <c r="R224"/>
      <c r="S224"/>
      <c r="T224"/>
      <c r="U224"/>
    </row>
    <row r="225" spans="1:21" ht="15">
      <c r="A225" s="279" t="s">
        <v>49</v>
      </c>
      <c r="B225" s="284">
        <v>23.900726547358154</v>
      </c>
      <c r="C225"/>
      <c r="D225"/>
      <c r="E225"/>
      <c r="F225"/>
      <c r="G225"/>
      <c r="H225"/>
      <c r="I225"/>
      <c r="J225"/>
      <c r="K225"/>
      <c r="L225"/>
      <c r="M225"/>
      <c r="N225"/>
      <c r="O225"/>
      <c r="P225"/>
      <c r="Q225"/>
      <c r="R225"/>
      <c r="S225"/>
      <c r="T225"/>
      <c r="U225"/>
    </row>
    <row r="226" spans="1:21" ht="15">
      <c r="A226" s="279" t="s">
        <v>51</v>
      </c>
      <c r="B226" s="284">
        <v>119.69506974518464</v>
      </c>
      <c r="C226"/>
      <c r="D226"/>
      <c r="E226"/>
      <c r="F226"/>
      <c r="G226"/>
      <c r="H226"/>
      <c r="I226"/>
      <c r="J226"/>
      <c r="K226"/>
      <c r="L226"/>
      <c r="M226"/>
      <c r="N226"/>
      <c r="O226"/>
      <c r="P226"/>
      <c r="Q226"/>
      <c r="R226"/>
      <c r="S226"/>
      <c r="T226"/>
      <c r="U226"/>
    </row>
    <row r="227" spans="1:21" ht="15">
      <c r="A227" s="279" t="s">
        <v>53</v>
      </c>
      <c r="B227" s="284">
        <v>174.69013996712033</v>
      </c>
      <c r="C227"/>
      <c r="D227"/>
      <c r="E227"/>
      <c r="F227"/>
      <c r="G227"/>
      <c r="H227"/>
      <c r="I227"/>
      <c r="J227"/>
      <c r="K227"/>
      <c r="L227"/>
      <c r="M227"/>
      <c r="N227"/>
      <c r="O227"/>
      <c r="P227"/>
      <c r="Q227"/>
      <c r="R227"/>
      <c r="S227"/>
      <c r="T227"/>
      <c r="U227"/>
    </row>
    <row r="228" spans="1:21" ht="15">
      <c r="A228" s="279" t="s">
        <v>55</v>
      </c>
      <c r="B228" s="284">
        <v>45.318884608139918</v>
      </c>
      <c r="C228"/>
      <c r="D228"/>
      <c r="E228"/>
      <c r="F228"/>
      <c r="G228"/>
      <c r="H228"/>
      <c r="I228"/>
      <c r="J228"/>
      <c r="K228"/>
      <c r="L228"/>
      <c r="M228"/>
      <c r="N228"/>
      <c r="O228"/>
      <c r="P228"/>
      <c r="Q228"/>
      <c r="R228"/>
      <c r="S228"/>
      <c r="T228"/>
      <c r="U228"/>
    </row>
    <row r="229" spans="1:21" ht="15">
      <c r="A229" s="279" t="s">
        <v>57</v>
      </c>
      <c r="B229" s="284">
        <v>196.96655187987096</v>
      </c>
      <c r="C229"/>
      <c r="D229"/>
      <c r="E229"/>
      <c r="F229"/>
      <c r="G229"/>
      <c r="H229"/>
      <c r="I229"/>
      <c r="J229"/>
      <c r="K229"/>
      <c r="L229"/>
      <c r="M229"/>
      <c r="N229"/>
      <c r="O229"/>
      <c r="P229"/>
      <c r="Q229"/>
      <c r="R229"/>
      <c r="S229"/>
      <c r="T229"/>
      <c r="U229"/>
    </row>
    <row r="230" spans="1:21" ht="15">
      <c r="A230" s="279" t="s">
        <v>60</v>
      </c>
      <c r="B230" s="284">
        <v>160.2768448460358</v>
      </c>
      <c r="C230"/>
      <c r="D230"/>
      <c r="E230"/>
      <c r="F230"/>
      <c r="G230"/>
      <c r="H230"/>
      <c r="I230"/>
      <c r="J230"/>
      <c r="K230"/>
      <c r="L230"/>
      <c r="M230"/>
      <c r="N230"/>
      <c r="O230"/>
      <c r="P230"/>
      <c r="Q230"/>
      <c r="R230"/>
      <c r="S230"/>
      <c r="T230"/>
      <c r="U230"/>
    </row>
    <row r="231" spans="1:21" ht="15">
      <c r="A231" s="279" t="s">
        <v>62</v>
      </c>
      <c r="B231" s="284">
        <v>63.214120740460167</v>
      </c>
      <c r="C231"/>
      <c r="D231"/>
      <c r="E231"/>
      <c r="F231"/>
      <c r="G231"/>
      <c r="H231"/>
      <c r="I231"/>
      <c r="J231"/>
      <c r="K231"/>
      <c r="L231"/>
      <c r="M231"/>
      <c r="N231"/>
      <c r="O231"/>
      <c r="P231"/>
      <c r="Q231"/>
      <c r="R231"/>
      <c r="S231"/>
      <c r="T231"/>
      <c r="U231"/>
    </row>
    <row r="232" spans="1:21" ht="15">
      <c r="A232" s="279" t="s">
        <v>64</v>
      </c>
      <c r="B232" s="284">
        <v>113.36197321741616</v>
      </c>
      <c r="C232"/>
      <c r="D232"/>
      <c r="E232"/>
      <c r="F232"/>
      <c r="G232"/>
      <c r="H232"/>
      <c r="I232"/>
      <c r="J232"/>
      <c r="K232"/>
      <c r="L232"/>
      <c r="M232"/>
      <c r="N232"/>
      <c r="O232"/>
      <c r="P232"/>
      <c r="Q232"/>
      <c r="R232"/>
      <c r="S232"/>
      <c r="T232"/>
      <c r="U232"/>
    </row>
    <row r="233" spans="1:21" ht="15">
      <c r="A233" s="279" t="s">
        <v>66</v>
      </c>
      <c r="B233" s="284">
        <v>151.22715810205423</v>
      </c>
      <c r="C233"/>
      <c r="D233"/>
      <c r="E233"/>
      <c r="F233"/>
      <c r="G233"/>
      <c r="H233"/>
      <c r="I233"/>
      <c r="J233"/>
      <c r="K233"/>
      <c r="L233"/>
      <c r="M233"/>
      <c r="N233"/>
      <c r="O233"/>
      <c r="P233"/>
      <c r="Q233"/>
      <c r="R233"/>
      <c r="S233"/>
      <c r="T233"/>
      <c r="U233"/>
    </row>
    <row r="234" spans="1:21" ht="15">
      <c r="A234" s="279" t="s">
        <v>886</v>
      </c>
      <c r="B234" s="284">
        <v>3786.9192940500589</v>
      </c>
      <c r="C234"/>
      <c r="D234"/>
      <c r="E234"/>
      <c r="F234"/>
      <c r="G234"/>
      <c r="H234"/>
      <c r="I234"/>
      <c r="J234"/>
      <c r="K234"/>
      <c r="L234"/>
      <c r="M234"/>
      <c r="N234"/>
      <c r="O234"/>
      <c r="P234"/>
      <c r="Q234"/>
      <c r="R234"/>
      <c r="S234"/>
      <c r="T234"/>
      <c r="U234"/>
    </row>
    <row r="235" spans="1:21" ht="15">
      <c r="A235"/>
      <c r="B235"/>
      <c r="C235"/>
      <c r="D235"/>
      <c r="E235"/>
      <c r="F235"/>
      <c r="G235"/>
      <c r="H235"/>
      <c r="I235"/>
      <c r="J235"/>
      <c r="K235"/>
      <c r="L235"/>
      <c r="M235"/>
      <c r="N235"/>
      <c r="O235"/>
      <c r="P235"/>
      <c r="Q235"/>
      <c r="R235"/>
      <c r="S235"/>
      <c r="T235"/>
      <c r="U235"/>
    </row>
    <row r="236" spans="1:21" ht="15">
      <c r="A236"/>
      <c r="B236"/>
      <c r="C236"/>
      <c r="D236"/>
      <c r="E236"/>
      <c r="F236"/>
      <c r="G236"/>
      <c r="H236"/>
      <c r="I236"/>
      <c r="J236"/>
      <c r="K236"/>
      <c r="L236"/>
      <c r="M236"/>
      <c r="N236"/>
      <c r="O236"/>
      <c r="P236"/>
      <c r="Q236"/>
      <c r="R236"/>
      <c r="S236"/>
      <c r="T236"/>
      <c r="U236"/>
    </row>
    <row r="237" spans="1:21" ht="15">
      <c r="A237"/>
      <c r="B237"/>
      <c r="C237"/>
      <c r="D237"/>
      <c r="E237"/>
      <c r="F237"/>
      <c r="G237"/>
      <c r="H237"/>
      <c r="I237"/>
      <c r="J237"/>
      <c r="K237"/>
      <c r="L237"/>
      <c r="M237"/>
      <c r="N237"/>
      <c r="O237"/>
      <c r="P237"/>
      <c r="Q237"/>
      <c r="R237"/>
      <c r="S237"/>
      <c r="T237"/>
      <c r="U237"/>
    </row>
    <row r="238" spans="1:21" ht="15">
      <c r="A238"/>
      <c r="B238"/>
      <c r="C238"/>
      <c r="D238"/>
      <c r="E238"/>
      <c r="F238"/>
      <c r="G238"/>
      <c r="H238"/>
      <c r="I238"/>
      <c r="J238"/>
      <c r="K238"/>
      <c r="L238"/>
      <c r="M238"/>
      <c r="N238"/>
      <c r="O238"/>
      <c r="P238"/>
      <c r="Q238"/>
      <c r="R238"/>
      <c r="S238"/>
      <c r="T238"/>
      <c r="U238"/>
    </row>
  </sheetData>
  <pageMargins left="0.7" right="0.7" top="0.78740157499999996" bottom="0.78740157499999996" header="0.3" footer="0.3"/>
  <pageSetup paperSize="9" orientation="portrait" horizontalDpi="1200" verticalDpi="1200" r:id="rId8"/>
  <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5"/>
  </sheetPr>
  <dimension ref="A1:AE453"/>
  <sheetViews>
    <sheetView topLeftCell="F1" zoomScale="85" zoomScaleNormal="85" zoomScaleSheetLayoutView="100" workbookViewId="0">
      <selection activeCell="AB6" sqref="AB6"/>
    </sheetView>
  </sheetViews>
  <sheetFormatPr baseColWidth="10" defaultColWidth="9.1640625" defaultRowHeight="14"/>
  <cols>
    <col min="1" max="1" width="13.6640625" style="15" hidden="1" customWidth="1"/>
    <col min="2" max="2" width="11.5" style="15" hidden="1" customWidth="1"/>
    <col min="3" max="3" width="13.6640625" style="15" hidden="1" customWidth="1"/>
    <col min="4" max="4" width="15.33203125" style="15" hidden="1" customWidth="1"/>
    <col min="5" max="5" width="12.33203125" style="15" hidden="1" customWidth="1"/>
    <col min="6" max="6" width="17.83203125" style="15" customWidth="1"/>
    <col min="7" max="7" width="11" style="15" hidden="1" customWidth="1"/>
    <col min="8" max="8" width="10.83203125" style="15" customWidth="1"/>
    <col min="9" max="9" width="11" style="15" customWidth="1"/>
    <col min="10" max="10" width="6.6640625" style="15" customWidth="1"/>
    <col min="11" max="11" width="10.1640625" style="15" hidden="1" customWidth="1"/>
    <col min="12" max="12" width="35.83203125" style="15" customWidth="1"/>
    <col min="13" max="13" width="16.6640625" style="15" customWidth="1"/>
    <col min="14" max="14" width="17.1640625" style="15" customWidth="1"/>
    <col min="15" max="15" width="16.5" style="15" customWidth="1"/>
    <col min="16" max="16" width="17.5" style="15" customWidth="1"/>
    <col min="17" max="17" width="20" style="15" customWidth="1"/>
    <col min="18" max="18" width="17.33203125" style="15" customWidth="1"/>
    <col min="19" max="19" width="15.33203125" style="15" customWidth="1"/>
    <col min="20" max="21" width="15.5" style="15" customWidth="1"/>
    <col min="22" max="22" width="16.83203125" style="15" customWidth="1"/>
    <col min="23" max="23" width="11.5" style="15" customWidth="1"/>
    <col min="24" max="24" width="14.33203125" style="15" customWidth="1"/>
    <col min="25" max="25" width="20.83203125" style="15" customWidth="1"/>
    <col min="26" max="26" width="20.5" style="15" customWidth="1"/>
    <col min="27" max="27" width="18.33203125" style="15" customWidth="1"/>
    <col min="28" max="28" width="11.6640625" style="15" customWidth="1"/>
    <col min="29" max="29" width="20" style="15" customWidth="1"/>
    <col min="30" max="30" width="20.83203125" style="15" customWidth="1"/>
    <col min="31" max="32" width="11.5" style="15" customWidth="1"/>
    <col min="33" max="16384" width="9.1640625" style="15"/>
  </cols>
  <sheetData>
    <row r="1" spans="1:31" ht="45">
      <c r="F1" s="77" t="s">
        <v>752</v>
      </c>
      <c r="G1" s="98"/>
      <c r="H1" s="98"/>
    </row>
    <row r="2" spans="1:31">
      <c r="B2" s="98"/>
      <c r="C2" s="98"/>
      <c r="O2" s="59"/>
    </row>
    <row r="3" spans="1:31" ht="15" thickBot="1">
      <c r="B3" s="60"/>
      <c r="C3" s="60"/>
      <c r="M3" s="166"/>
    </row>
    <row r="4" spans="1:31" ht="57.75" customHeight="1" thickBot="1">
      <c r="A4" s="321" t="s">
        <v>745</v>
      </c>
      <c r="B4" s="321"/>
      <c r="C4" s="321"/>
      <c r="D4" s="321"/>
      <c r="E4" s="321"/>
      <c r="F4" s="321"/>
      <c r="G4" s="321"/>
      <c r="H4" s="321"/>
      <c r="I4" s="321"/>
      <c r="J4" s="321"/>
      <c r="K4" s="321"/>
      <c r="L4" s="347"/>
      <c r="M4" s="167" t="s">
        <v>143</v>
      </c>
      <c r="N4" s="351" t="s">
        <v>784</v>
      </c>
      <c r="O4" s="352"/>
      <c r="P4" s="352"/>
      <c r="Q4" s="353"/>
      <c r="R4" s="172" t="s">
        <v>9</v>
      </c>
      <c r="S4" s="348" t="s">
        <v>783</v>
      </c>
      <c r="T4" s="349"/>
      <c r="U4" s="349"/>
      <c r="V4" s="350"/>
      <c r="W4" s="351" t="s">
        <v>784</v>
      </c>
      <c r="X4" s="352"/>
      <c r="Y4" s="352"/>
      <c r="Z4" s="353"/>
      <c r="AA4" s="172" t="s">
        <v>9</v>
      </c>
      <c r="AB4" s="348" t="s">
        <v>787</v>
      </c>
      <c r="AC4" s="349"/>
      <c r="AD4" s="349"/>
      <c r="AE4" s="350"/>
    </row>
    <row r="5" spans="1:31" s="164" customFormat="1" ht="76.5" customHeight="1">
      <c r="A5" s="161" t="s">
        <v>693</v>
      </c>
      <c r="B5" s="162" t="s">
        <v>770</v>
      </c>
      <c r="C5" s="159" t="s">
        <v>771</v>
      </c>
      <c r="D5" s="159" t="s">
        <v>77</v>
      </c>
      <c r="E5" s="159" t="s">
        <v>772</v>
      </c>
      <c r="F5" s="159" t="s">
        <v>79</v>
      </c>
      <c r="G5" s="159" t="s">
        <v>87</v>
      </c>
      <c r="H5" s="160" t="s">
        <v>81</v>
      </c>
      <c r="I5" s="160" t="s">
        <v>80</v>
      </c>
      <c r="J5" s="159" t="s">
        <v>138</v>
      </c>
      <c r="K5" s="159" t="s">
        <v>773</v>
      </c>
      <c r="L5" s="159" t="s">
        <v>83</v>
      </c>
      <c r="M5" s="168" t="s">
        <v>692</v>
      </c>
      <c r="N5" s="169" t="s">
        <v>691</v>
      </c>
      <c r="O5" s="170" t="s">
        <v>690</v>
      </c>
      <c r="P5" s="171" t="s">
        <v>689</v>
      </c>
      <c r="Q5" s="171" t="s">
        <v>688</v>
      </c>
      <c r="R5" s="173" t="s">
        <v>687</v>
      </c>
      <c r="S5" s="174" t="s">
        <v>801</v>
      </c>
      <c r="T5" s="165" t="s">
        <v>802</v>
      </c>
      <c r="U5" s="175" t="s">
        <v>803</v>
      </c>
      <c r="V5" s="175" t="s">
        <v>804</v>
      </c>
      <c r="W5" s="169" t="s">
        <v>686</v>
      </c>
      <c r="X5" s="170" t="s">
        <v>140</v>
      </c>
      <c r="Y5" s="171" t="s">
        <v>685</v>
      </c>
      <c r="Z5" s="171" t="s">
        <v>684</v>
      </c>
      <c r="AA5" s="173" t="s">
        <v>683</v>
      </c>
      <c r="AB5" s="174" t="s">
        <v>790</v>
      </c>
      <c r="AC5" s="176" t="s">
        <v>148</v>
      </c>
      <c r="AD5" s="175" t="s">
        <v>791</v>
      </c>
      <c r="AE5" s="175" t="s">
        <v>792</v>
      </c>
    </row>
    <row r="6" spans="1:31">
      <c r="A6" s="100" t="str">
        <f>IF(Tertiary[[#This Row],[ID energy carrier]]=13," ",IF(Tertiary[[#This Row],[Sub-sector]]="Total",Tertiary[[#This Row],[ID country]]&amp;"500_"&amp;Tertiary[[#This Row],[ID energy carrier]]," "))</f>
        <v>AT500_1</v>
      </c>
      <c r="B6" s="15" t="str">
        <f t="shared" ref="B6:B69" si="0">E6&amp;"300_"&amp;K6</f>
        <v>AT300_1</v>
      </c>
      <c r="C6" s="65">
        <v>1</v>
      </c>
      <c r="D6" s="65" t="s">
        <v>78</v>
      </c>
      <c r="E6" s="17" t="s">
        <v>14</v>
      </c>
      <c r="F6" s="65" t="s">
        <v>13</v>
      </c>
      <c r="G6" s="65" t="s">
        <v>118</v>
      </c>
      <c r="H6" s="65" t="s">
        <v>135</v>
      </c>
      <c r="I6" s="66" t="s">
        <v>8</v>
      </c>
      <c r="J6" s="65">
        <v>2015</v>
      </c>
      <c r="K6" s="67">
        <v>1</v>
      </c>
      <c r="L6" s="70" t="s">
        <v>8</v>
      </c>
      <c r="M6" s="59">
        <v>24.883213774873418</v>
      </c>
      <c r="N6" s="102">
        <v>23.062695015113601</v>
      </c>
      <c r="O6" s="102">
        <v>1.6250137324270906</v>
      </c>
      <c r="P6" s="102">
        <v>20.296696639412492</v>
      </c>
      <c r="Q6" s="102">
        <v>1.1409846432740192</v>
      </c>
      <c r="R6" s="103">
        <v>0.88342300849725808</v>
      </c>
      <c r="S6" s="102">
        <v>20.374115414306374</v>
      </c>
      <c r="T6" s="102">
        <v>1.44521659643796</v>
      </c>
      <c r="U6" s="102">
        <v>17.890123578938883</v>
      </c>
      <c r="V6" s="102">
        <v>1.0387752389295311</v>
      </c>
      <c r="W6" s="102">
        <v>1.8205187597598185</v>
      </c>
      <c r="X6" s="102"/>
      <c r="Y6" s="102">
        <v>0.27984060934118909</v>
      </c>
      <c r="Z6" s="102">
        <v>1.5406781504186293</v>
      </c>
      <c r="AA6" s="102">
        <v>3.1383432865258132</v>
      </c>
      <c r="AB6" s="102">
        <v>5.7134128276865264</v>
      </c>
      <c r="AC6" s="90"/>
      <c r="AD6" s="102">
        <v>1.0913783764306375</v>
      </c>
      <c r="AE6" s="102">
        <v>4.6220344512558889</v>
      </c>
    </row>
    <row r="7" spans="1:31">
      <c r="A7" s="100" t="str">
        <f>IF(Tertiary[[#This Row],[ID energy carrier]]=13," ",IF(Tertiary[[#This Row],[Sub-sector]]="Total",Tertiary[[#This Row],[ID country]]&amp;"500_"&amp;Tertiary[[#This Row],[ID energy carrier]]," "))</f>
        <v>AT500_2</v>
      </c>
      <c r="B7" s="15" t="str">
        <f t="shared" si="0"/>
        <v>AT300_2</v>
      </c>
      <c r="C7" s="65">
        <v>1</v>
      </c>
      <c r="D7" s="65" t="s">
        <v>78</v>
      </c>
      <c r="E7" s="65" t="str">
        <f t="shared" ref="E7:E21" si="1">E6</f>
        <v>AT</v>
      </c>
      <c r="F7" s="65" t="s">
        <v>13</v>
      </c>
      <c r="G7" s="65" t="s">
        <v>118</v>
      </c>
      <c r="H7" s="65" t="s">
        <v>135</v>
      </c>
      <c r="I7" s="66" t="s">
        <v>8</v>
      </c>
      <c r="J7" s="65">
        <v>2015</v>
      </c>
      <c r="K7" s="67">
        <v>2</v>
      </c>
      <c r="L7" s="70" t="s">
        <v>2</v>
      </c>
      <c r="M7" s="59">
        <v>6.3324915510188324</v>
      </c>
      <c r="N7" s="102">
        <v>6.3324915510188324</v>
      </c>
      <c r="O7" s="102">
        <v>0.46884217325307892</v>
      </c>
      <c r="P7" s="102">
        <v>5.8636493777657535</v>
      </c>
      <c r="Q7" s="102">
        <v>0</v>
      </c>
      <c r="R7" s="103">
        <v>0.83770332871200581</v>
      </c>
      <c r="S7" s="102">
        <v>5.3047492513291283</v>
      </c>
      <c r="T7" s="102">
        <v>0.39384418167721991</v>
      </c>
      <c r="U7" s="102">
        <v>4.9109050696519088</v>
      </c>
      <c r="V7" s="102">
        <v>0</v>
      </c>
      <c r="W7" s="102">
        <v>0</v>
      </c>
      <c r="X7" s="102"/>
      <c r="Y7" s="102">
        <v>0</v>
      </c>
      <c r="Z7" s="102">
        <v>0</v>
      </c>
      <c r="AA7" s="102" t="s">
        <v>140</v>
      </c>
      <c r="AB7" s="102">
        <v>0</v>
      </c>
      <c r="AC7" s="90"/>
      <c r="AD7" s="102">
        <v>0</v>
      </c>
      <c r="AE7" s="102">
        <v>0</v>
      </c>
    </row>
    <row r="8" spans="1:31">
      <c r="A8" s="100" t="str">
        <f>IF(Tertiary[[#This Row],[ID energy carrier]]=13," ",IF(Tertiary[[#This Row],[Sub-sector]]="Total",Tertiary[[#This Row],[ID country]]&amp;"500_"&amp;Tertiary[[#This Row],[ID energy carrier]]," "))</f>
        <v>AT500_3</v>
      </c>
      <c r="B8" s="15" t="str">
        <f t="shared" si="0"/>
        <v>AT300_3</v>
      </c>
      <c r="C8" s="65">
        <v>1</v>
      </c>
      <c r="D8" s="65" t="s">
        <v>78</v>
      </c>
      <c r="E8" s="65" t="str">
        <f t="shared" si="1"/>
        <v>AT</v>
      </c>
      <c r="F8" s="65" t="s">
        <v>13</v>
      </c>
      <c r="G8" s="65" t="s">
        <v>118</v>
      </c>
      <c r="H8" s="65" t="s">
        <v>135</v>
      </c>
      <c r="I8" s="66" t="s">
        <v>8</v>
      </c>
      <c r="J8" s="65">
        <v>2015</v>
      </c>
      <c r="K8" s="67">
        <v>3</v>
      </c>
      <c r="L8" s="70" t="s">
        <v>3</v>
      </c>
      <c r="M8" s="59">
        <v>3.1631814908420459</v>
      </c>
      <c r="N8" s="102">
        <v>3.1631814908420459</v>
      </c>
      <c r="O8" s="102">
        <v>0.21676260997413338</v>
      </c>
      <c r="P8" s="102">
        <v>2.9464188808679124</v>
      </c>
      <c r="Q8" s="102">
        <v>0</v>
      </c>
      <c r="R8" s="103">
        <v>0.75734891109250824</v>
      </c>
      <c r="S8" s="102">
        <v>2.3956320576772003</v>
      </c>
      <c r="T8" s="102">
        <v>0.16415984211435605</v>
      </c>
      <c r="U8" s="102">
        <v>2.2314722155628441</v>
      </c>
      <c r="V8" s="102">
        <v>0</v>
      </c>
      <c r="W8" s="102">
        <v>0</v>
      </c>
      <c r="X8" s="102"/>
      <c r="Y8" s="102">
        <v>0</v>
      </c>
      <c r="Z8" s="102">
        <v>0</v>
      </c>
      <c r="AA8" s="102" t="s">
        <v>140</v>
      </c>
      <c r="AB8" s="102">
        <v>0</v>
      </c>
      <c r="AC8" s="90"/>
      <c r="AD8" s="102">
        <v>0</v>
      </c>
      <c r="AE8" s="102">
        <v>0</v>
      </c>
    </row>
    <row r="9" spans="1:31">
      <c r="A9" s="100" t="str">
        <f>IF(Tertiary[[#This Row],[ID energy carrier]]=13," ",IF(Tertiary[[#This Row],[Sub-sector]]="Total",Tertiary[[#This Row],[ID country]]&amp;"500_"&amp;Tertiary[[#This Row],[ID energy carrier]]," "))</f>
        <v>AT500_5</v>
      </c>
      <c r="B9" s="15" t="str">
        <f t="shared" si="0"/>
        <v>AT300_5</v>
      </c>
      <c r="C9" s="65">
        <v>1</v>
      </c>
      <c r="D9" s="65" t="s">
        <v>78</v>
      </c>
      <c r="E9" s="65" t="str">
        <f t="shared" si="1"/>
        <v>AT</v>
      </c>
      <c r="F9" s="65" t="s">
        <v>13</v>
      </c>
      <c r="G9" s="65" t="s">
        <v>118</v>
      </c>
      <c r="H9" s="65" t="s">
        <v>135</v>
      </c>
      <c r="I9" s="66" t="s">
        <v>8</v>
      </c>
      <c r="J9" s="65">
        <v>2015</v>
      </c>
      <c r="K9" s="67">
        <v>5</v>
      </c>
      <c r="L9" s="70" t="s">
        <v>5</v>
      </c>
      <c r="M9" s="59">
        <v>2.953616642383998E-2</v>
      </c>
      <c r="N9" s="102">
        <v>2.953616642383998E-2</v>
      </c>
      <c r="O9" s="102">
        <v>2.0223566626562874E-3</v>
      </c>
      <c r="P9" s="102">
        <v>2.7513809761183693E-2</v>
      </c>
      <c r="Q9" s="102">
        <v>0</v>
      </c>
      <c r="R9" s="103">
        <v>0.6079779057990824</v>
      </c>
      <c r="S9" s="102">
        <v>1.7957336607699402E-2</v>
      </c>
      <c r="T9" s="102">
        <v>1.2297752400334213E-3</v>
      </c>
      <c r="U9" s="102">
        <v>1.6727561367665979E-2</v>
      </c>
      <c r="V9" s="102">
        <v>0</v>
      </c>
      <c r="W9" s="102">
        <v>0</v>
      </c>
      <c r="X9" s="102"/>
      <c r="Y9" s="102">
        <v>0</v>
      </c>
      <c r="Z9" s="102">
        <v>0</v>
      </c>
      <c r="AA9" s="102" t="s">
        <v>140</v>
      </c>
      <c r="AB9" s="102">
        <v>0</v>
      </c>
      <c r="AC9" s="90"/>
      <c r="AD9" s="102">
        <v>0</v>
      </c>
      <c r="AE9" s="102">
        <v>0</v>
      </c>
    </row>
    <row r="10" spans="1:31">
      <c r="A10" s="100" t="str">
        <f>IF(Tertiary[[#This Row],[ID energy carrier]]=13," ",IF(Tertiary[[#This Row],[Sub-sector]]="Total",Tertiary[[#This Row],[ID country]]&amp;"500_"&amp;Tertiary[[#This Row],[ID energy carrier]]," "))</f>
        <v>AT500_6</v>
      </c>
      <c r="B10" s="15" t="str">
        <f t="shared" si="0"/>
        <v>AT300_6</v>
      </c>
      <c r="C10" s="65">
        <v>1</v>
      </c>
      <c r="D10" s="65" t="s">
        <v>78</v>
      </c>
      <c r="E10" s="65" t="str">
        <f t="shared" si="1"/>
        <v>AT</v>
      </c>
      <c r="F10" s="65" t="s">
        <v>13</v>
      </c>
      <c r="G10" s="65" t="s">
        <v>118</v>
      </c>
      <c r="H10" s="65" t="s">
        <v>135</v>
      </c>
      <c r="I10" s="66" t="s">
        <v>8</v>
      </c>
      <c r="J10" s="65">
        <v>2015</v>
      </c>
      <c r="K10" s="67">
        <v>6</v>
      </c>
      <c r="L10" s="70" t="s">
        <v>6</v>
      </c>
      <c r="M10" s="59">
        <v>3.2667970589384661</v>
      </c>
      <c r="N10" s="102">
        <v>1.4462782991786476</v>
      </c>
      <c r="O10" s="102">
        <v>2.11836807035767E-2</v>
      </c>
      <c r="P10" s="102">
        <v>0.2841099752010518</v>
      </c>
      <c r="Q10" s="102">
        <v>1.1409846432740192</v>
      </c>
      <c r="R10" s="103">
        <v>0.93081278776093757</v>
      </c>
      <c r="S10" s="102">
        <v>1.3462143355366243</v>
      </c>
      <c r="T10" s="102">
        <v>2.9011320910062678E-2</v>
      </c>
      <c r="U10" s="102">
        <v>0.27842777569703048</v>
      </c>
      <c r="V10" s="102">
        <v>1.0387752389295311</v>
      </c>
      <c r="W10" s="102">
        <v>1.8205187597598185</v>
      </c>
      <c r="X10" s="102"/>
      <c r="Y10" s="102">
        <v>0.27984060934118909</v>
      </c>
      <c r="Z10" s="102">
        <v>1.5406781504186293</v>
      </c>
      <c r="AA10" s="102">
        <v>3.1383432865258132</v>
      </c>
      <c r="AB10" s="102">
        <v>5.7134128276865264</v>
      </c>
      <c r="AC10" s="90"/>
      <c r="AD10" s="102">
        <v>1.0913783764306375</v>
      </c>
      <c r="AE10" s="102">
        <v>4.6220344512558889</v>
      </c>
    </row>
    <row r="11" spans="1:31">
      <c r="A11" s="100" t="str">
        <f>IF(Tertiary[[#This Row],[ID energy carrier]]=13," ",IF(Tertiary[[#This Row],[Sub-sector]]="Total",Tertiary[[#This Row],[ID country]]&amp;"500_"&amp;Tertiary[[#This Row],[ID energy carrier]]," "))</f>
        <v>AT500_7</v>
      </c>
      <c r="B11" s="15" t="str">
        <f t="shared" si="0"/>
        <v>AT300_7</v>
      </c>
      <c r="C11" s="65">
        <v>1</v>
      </c>
      <c r="D11" s="65" t="s">
        <v>78</v>
      </c>
      <c r="E11" s="65" t="str">
        <f t="shared" si="1"/>
        <v>AT</v>
      </c>
      <c r="F11" s="65" t="s">
        <v>13</v>
      </c>
      <c r="G11" s="65" t="s">
        <v>118</v>
      </c>
      <c r="H11" s="65" t="s">
        <v>135</v>
      </c>
      <c r="I11" s="66" t="s">
        <v>8</v>
      </c>
      <c r="J11" s="65">
        <v>2015</v>
      </c>
      <c r="K11" s="67">
        <v>7</v>
      </c>
      <c r="L11" s="70" t="s">
        <v>12</v>
      </c>
      <c r="M11" s="59">
        <v>10.004458434132342</v>
      </c>
      <c r="N11" s="102">
        <v>10.004458434132342</v>
      </c>
      <c r="O11" s="102">
        <v>0.74982167161133528</v>
      </c>
      <c r="P11" s="102">
        <v>9.254636762521006</v>
      </c>
      <c r="Q11" s="102">
        <v>0</v>
      </c>
      <c r="R11" s="103">
        <v>0.95646800129502751</v>
      </c>
      <c r="S11" s="102">
        <v>9.5689443625337418</v>
      </c>
      <c r="T11" s="102">
        <v>0.71748399946747998</v>
      </c>
      <c r="U11" s="102">
        <v>8.8514603630662609</v>
      </c>
      <c r="V11" s="102">
        <v>0</v>
      </c>
      <c r="W11" s="102">
        <v>0</v>
      </c>
      <c r="X11" s="102"/>
      <c r="Y11" s="102">
        <v>0</v>
      </c>
      <c r="Z11" s="102">
        <v>0</v>
      </c>
      <c r="AA11" s="102" t="s">
        <v>140</v>
      </c>
      <c r="AB11" s="102">
        <v>0</v>
      </c>
      <c r="AC11" s="90"/>
      <c r="AD11" s="102">
        <v>0</v>
      </c>
      <c r="AE11" s="102">
        <v>0</v>
      </c>
    </row>
    <row r="12" spans="1:31">
      <c r="A12" s="100" t="str">
        <f>IF(Tertiary[[#This Row],[ID energy carrier]]=13," ",IF(Tertiary[[#This Row],[Sub-sector]]="Total",Tertiary[[#This Row],[ID country]]&amp;"500_"&amp;Tertiary[[#This Row],[ID energy carrier]]," "))</f>
        <v>AT500_8</v>
      </c>
      <c r="B12" s="15" t="str">
        <f t="shared" si="0"/>
        <v>AT300_8</v>
      </c>
      <c r="C12" s="65">
        <v>1</v>
      </c>
      <c r="D12" s="65" t="s">
        <v>78</v>
      </c>
      <c r="E12" s="65" t="str">
        <f t="shared" si="1"/>
        <v>AT</v>
      </c>
      <c r="F12" s="65" t="s">
        <v>13</v>
      </c>
      <c r="G12" s="65" t="s">
        <v>118</v>
      </c>
      <c r="H12" s="65" t="s">
        <v>135</v>
      </c>
      <c r="I12" s="66" t="s">
        <v>8</v>
      </c>
      <c r="J12" s="65">
        <v>2015</v>
      </c>
      <c r="K12" s="67">
        <v>8</v>
      </c>
      <c r="L12" s="70" t="s">
        <v>105</v>
      </c>
      <c r="M12" s="59">
        <v>0</v>
      </c>
      <c r="N12" s="102">
        <v>0</v>
      </c>
      <c r="O12" s="102">
        <v>0</v>
      </c>
      <c r="P12" s="102">
        <v>0</v>
      </c>
      <c r="Q12" s="102">
        <v>0</v>
      </c>
      <c r="R12" s="103" t="s">
        <v>140</v>
      </c>
      <c r="S12" s="102">
        <v>0</v>
      </c>
      <c r="T12" s="102">
        <v>0</v>
      </c>
      <c r="U12" s="102">
        <v>0</v>
      </c>
      <c r="V12" s="102">
        <v>0</v>
      </c>
      <c r="W12" s="102">
        <v>0</v>
      </c>
      <c r="X12" s="102"/>
      <c r="Y12" s="102">
        <v>0</v>
      </c>
      <c r="Z12" s="102">
        <v>0</v>
      </c>
      <c r="AA12" s="102" t="s">
        <v>140</v>
      </c>
      <c r="AB12" s="102">
        <v>0</v>
      </c>
      <c r="AC12" s="90"/>
      <c r="AD12" s="102">
        <v>0</v>
      </c>
      <c r="AE12" s="102">
        <v>0</v>
      </c>
    </row>
    <row r="13" spans="1:31">
      <c r="A13" s="100" t="str">
        <f>IF(Tertiary[[#This Row],[ID energy carrier]]=13," ",IF(Tertiary[[#This Row],[Sub-sector]]="Total",Tertiary[[#This Row],[ID country]]&amp;"500_"&amp;Tertiary[[#This Row],[ID energy carrier]]," "))</f>
        <v>AT500_9</v>
      </c>
      <c r="B13" s="15" t="str">
        <f t="shared" si="0"/>
        <v>AT300_9</v>
      </c>
      <c r="C13" s="65">
        <v>1</v>
      </c>
      <c r="D13" s="65" t="s">
        <v>78</v>
      </c>
      <c r="E13" s="65" t="str">
        <f t="shared" si="1"/>
        <v>AT</v>
      </c>
      <c r="F13" s="65" t="s">
        <v>13</v>
      </c>
      <c r="G13" s="65" t="s">
        <v>118</v>
      </c>
      <c r="H13" s="65" t="s">
        <v>135</v>
      </c>
      <c r="I13" s="66" t="s">
        <v>8</v>
      </c>
      <c r="J13" s="65">
        <v>2015</v>
      </c>
      <c r="K13" s="67">
        <v>9</v>
      </c>
      <c r="L13" s="70" t="s">
        <v>106</v>
      </c>
      <c r="M13" s="59">
        <v>0</v>
      </c>
      <c r="N13" s="102">
        <v>0</v>
      </c>
      <c r="O13" s="102">
        <v>0</v>
      </c>
      <c r="P13" s="102">
        <v>0</v>
      </c>
      <c r="Q13" s="102">
        <v>0</v>
      </c>
      <c r="R13" s="103" t="s">
        <v>140</v>
      </c>
      <c r="S13" s="102">
        <v>0</v>
      </c>
      <c r="T13" s="102">
        <v>0</v>
      </c>
      <c r="U13" s="102">
        <v>0</v>
      </c>
      <c r="V13" s="102">
        <v>0</v>
      </c>
      <c r="W13" s="102">
        <v>0</v>
      </c>
      <c r="X13" s="102"/>
      <c r="Y13" s="102">
        <v>0</v>
      </c>
      <c r="Z13" s="102">
        <v>0</v>
      </c>
      <c r="AA13" s="102" t="s">
        <v>140</v>
      </c>
      <c r="AB13" s="102">
        <v>0</v>
      </c>
      <c r="AC13" s="90"/>
      <c r="AD13" s="102">
        <v>0</v>
      </c>
      <c r="AE13" s="102">
        <v>0</v>
      </c>
    </row>
    <row r="14" spans="1:31">
      <c r="A14" s="100" t="str">
        <f>IF(Tertiary[[#This Row],[ID energy carrier]]=13," ",IF(Tertiary[[#This Row],[Sub-sector]]="Total",Tertiary[[#This Row],[ID country]]&amp;"500_"&amp;Tertiary[[#This Row],[ID energy carrier]]," "))</f>
        <v>AT500_4</v>
      </c>
      <c r="B14" s="15" t="str">
        <f t="shared" si="0"/>
        <v>AT300_4</v>
      </c>
      <c r="C14" s="65">
        <v>1</v>
      </c>
      <c r="D14" s="65" t="s">
        <v>78</v>
      </c>
      <c r="E14" s="65" t="str">
        <f t="shared" si="1"/>
        <v>AT</v>
      </c>
      <c r="F14" s="65" t="s">
        <v>13</v>
      </c>
      <c r="G14" s="65" t="s">
        <v>118</v>
      </c>
      <c r="H14" s="65" t="s">
        <v>135</v>
      </c>
      <c r="I14" s="66" t="s">
        <v>8</v>
      </c>
      <c r="J14" s="65">
        <v>2015</v>
      </c>
      <c r="K14" s="67">
        <v>4</v>
      </c>
      <c r="L14" s="70" t="s">
        <v>4</v>
      </c>
      <c r="M14" s="59">
        <v>1.5118043720932488</v>
      </c>
      <c r="N14" s="102">
        <v>1.5118043720932488</v>
      </c>
      <c r="O14" s="102">
        <v>0.11992879997458934</v>
      </c>
      <c r="P14" s="102">
        <v>1.3918755721186595</v>
      </c>
      <c r="Q14" s="102">
        <v>0</v>
      </c>
      <c r="R14" s="103">
        <v>0.7533588306778789</v>
      </c>
      <c r="S14" s="102">
        <v>1.1389311739738748</v>
      </c>
      <c r="T14" s="102">
        <v>9.0733850640627764E-2</v>
      </c>
      <c r="U14" s="102">
        <v>1.0481973233332471</v>
      </c>
      <c r="V14" s="102">
        <v>0</v>
      </c>
      <c r="W14" s="102">
        <v>0</v>
      </c>
      <c r="X14" s="102"/>
      <c r="Y14" s="102">
        <v>0</v>
      </c>
      <c r="Z14" s="102">
        <v>0</v>
      </c>
      <c r="AA14" s="102" t="s">
        <v>140</v>
      </c>
      <c r="AB14" s="102">
        <v>0</v>
      </c>
      <c r="AC14" s="90"/>
      <c r="AD14" s="102">
        <v>0</v>
      </c>
      <c r="AE14" s="102">
        <v>0</v>
      </c>
    </row>
    <row r="15" spans="1:31">
      <c r="A15" s="100" t="str">
        <f>IF(Tertiary[[#This Row],[ID energy carrier]]=13," ",IF(Tertiary[[#This Row],[Sub-sector]]="Total",Tertiary[[#This Row],[ID country]]&amp;"500_"&amp;Tertiary[[#This Row],[ID energy carrier]]," "))</f>
        <v>AT500_10</v>
      </c>
      <c r="B15" s="15" t="str">
        <f t="shared" si="0"/>
        <v>AT300_10</v>
      </c>
      <c r="C15" s="65">
        <v>1</v>
      </c>
      <c r="D15" s="65" t="s">
        <v>78</v>
      </c>
      <c r="E15" s="65" t="str">
        <f t="shared" si="1"/>
        <v>AT</v>
      </c>
      <c r="F15" s="65" t="s">
        <v>13</v>
      </c>
      <c r="G15" s="65" t="s">
        <v>118</v>
      </c>
      <c r="H15" s="65" t="s">
        <v>135</v>
      </c>
      <c r="I15" s="66" t="s">
        <v>8</v>
      </c>
      <c r="J15" s="65">
        <v>2015</v>
      </c>
      <c r="K15" s="67">
        <v>10</v>
      </c>
      <c r="L15" s="70" t="s">
        <v>84</v>
      </c>
      <c r="M15" s="59">
        <v>0.47051753709395266</v>
      </c>
      <c r="N15" s="102">
        <v>0.47051753709395266</v>
      </c>
      <c r="O15" s="102">
        <v>3.8201126427231127E-2</v>
      </c>
      <c r="P15" s="102">
        <v>0.43231641066672155</v>
      </c>
      <c r="Q15" s="102">
        <v>0</v>
      </c>
      <c r="R15" s="103">
        <v>0.82430798511637948</v>
      </c>
      <c r="S15" s="102">
        <v>0.38785136296383749</v>
      </c>
      <c r="T15" s="102">
        <v>3.1517001289547868E-2</v>
      </c>
      <c r="U15" s="102">
        <v>0.35633436167428961</v>
      </c>
      <c r="V15" s="102">
        <v>0</v>
      </c>
      <c r="W15" s="102">
        <v>0</v>
      </c>
      <c r="X15" s="102"/>
      <c r="Y15" s="102">
        <v>0</v>
      </c>
      <c r="Z15" s="102">
        <v>0</v>
      </c>
      <c r="AA15" s="102" t="s">
        <v>140</v>
      </c>
      <c r="AB15" s="102">
        <v>0</v>
      </c>
      <c r="AC15" s="90"/>
      <c r="AD15" s="102">
        <v>0</v>
      </c>
      <c r="AE15" s="102">
        <v>0</v>
      </c>
    </row>
    <row r="16" spans="1:31">
      <c r="A16" s="100" t="str">
        <f>IF(Tertiary[[#This Row],[ID energy carrier]]=13," ",IF(Tertiary[[#This Row],[Sub-sector]]="Total",Tertiary[[#This Row],[ID country]]&amp;"500_"&amp;Tertiary[[#This Row],[ID energy carrier]]," "))</f>
        <v>AT500_11</v>
      </c>
      <c r="B16" s="15" t="str">
        <f t="shared" si="0"/>
        <v>AT300_11</v>
      </c>
      <c r="C16" s="65">
        <v>1</v>
      </c>
      <c r="D16" s="65" t="s">
        <v>78</v>
      </c>
      <c r="E16" s="65" t="str">
        <f t="shared" si="1"/>
        <v>AT</v>
      </c>
      <c r="F16" s="65" t="s">
        <v>13</v>
      </c>
      <c r="G16" s="65" t="s">
        <v>118</v>
      </c>
      <c r="H16" s="65" t="s">
        <v>135</v>
      </c>
      <c r="I16" s="66" t="s">
        <v>8</v>
      </c>
      <c r="J16" s="65">
        <v>2015</v>
      </c>
      <c r="K16" s="67">
        <v>11</v>
      </c>
      <c r="L16" s="70" t="s">
        <v>109</v>
      </c>
      <c r="M16" s="217">
        <v>0.10442716433069538</v>
      </c>
      <c r="N16" s="102">
        <v>0.10442716433069538</v>
      </c>
      <c r="O16" s="102">
        <v>8.2513138204893584E-3</v>
      </c>
      <c r="P16" s="102">
        <v>9.6175850510206023E-2</v>
      </c>
      <c r="Q16" s="102">
        <v>0</v>
      </c>
      <c r="R16" s="103">
        <v>2.0477002804280935</v>
      </c>
      <c r="S16" s="102">
        <v>0.21383553368427552</v>
      </c>
      <c r="T16" s="102">
        <v>1.7236625098634811E-2</v>
      </c>
      <c r="U16" s="102">
        <v>0.19659890858564072</v>
      </c>
      <c r="V16" s="102">
        <v>0</v>
      </c>
      <c r="W16" s="102">
        <v>0</v>
      </c>
      <c r="X16" s="102"/>
      <c r="Y16" s="102">
        <v>0</v>
      </c>
      <c r="Z16" s="102">
        <v>0</v>
      </c>
      <c r="AA16" s="102" t="s">
        <v>140</v>
      </c>
      <c r="AB16" s="102">
        <v>0</v>
      </c>
      <c r="AC16" s="90"/>
      <c r="AD16" s="102">
        <v>0</v>
      </c>
      <c r="AE16" s="102">
        <v>0</v>
      </c>
    </row>
    <row r="17" spans="1:31">
      <c r="A17" s="100" t="str">
        <f>IF(Tertiary[[#This Row],[ID energy carrier]]=13," ",IF(Tertiary[[#This Row],[Sub-sector]]="Total",Tertiary[[#This Row],[ID country]]&amp;"500_"&amp;Tertiary[[#This Row],[ID energy carrier]]," "))</f>
        <v>AT500_12</v>
      </c>
      <c r="B17" s="15" t="str">
        <f t="shared" si="0"/>
        <v>AT300_12</v>
      </c>
      <c r="C17" s="65">
        <v>1</v>
      </c>
      <c r="D17" s="65" t="s">
        <v>78</v>
      </c>
      <c r="E17" s="65" t="str">
        <f t="shared" si="1"/>
        <v>AT</v>
      </c>
      <c r="F17" s="65" t="s">
        <v>13</v>
      </c>
      <c r="G17" s="65" t="s">
        <v>118</v>
      </c>
      <c r="H17" s="65" t="s">
        <v>135</v>
      </c>
      <c r="I17" s="66" t="s">
        <v>8</v>
      </c>
      <c r="J17" s="65">
        <v>2015</v>
      </c>
      <c r="K17" s="67">
        <v>12</v>
      </c>
      <c r="L17" s="70" t="s">
        <v>147</v>
      </c>
      <c r="M17" s="59">
        <v>0</v>
      </c>
      <c r="N17" s="102">
        <v>0</v>
      </c>
      <c r="O17" s="102">
        <v>0</v>
      </c>
      <c r="P17" s="102">
        <v>0</v>
      </c>
      <c r="Q17" s="102">
        <v>0</v>
      </c>
      <c r="R17" s="103" t="s">
        <v>140</v>
      </c>
      <c r="S17" s="102">
        <v>0</v>
      </c>
      <c r="T17" s="102">
        <v>0</v>
      </c>
      <c r="U17" s="102">
        <v>0</v>
      </c>
      <c r="V17" s="102">
        <v>0</v>
      </c>
      <c r="W17" s="102">
        <v>0</v>
      </c>
      <c r="X17" s="102"/>
      <c r="Y17" s="102">
        <v>0</v>
      </c>
      <c r="Z17" s="102">
        <v>0</v>
      </c>
      <c r="AA17" s="102" t="s">
        <v>140</v>
      </c>
      <c r="AB17" s="102">
        <v>0</v>
      </c>
      <c r="AC17" s="90"/>
      <c r="AD17" s="102">
        <v>0</v>
      </c>
      <c r="AE17" s="102">
        <v>0</v>
      </c>
    </row>
    <row r="18" spans="1:31">
      <c r="A18" s="100" t="str">
        <f>IF(Tertiary[[#This Row],[ID energy carrier]]=13," ",IF(Tertiary[[#This Row],[Sub-sector]]="Total",Tertiary[[#This Row],[ID country]]&amp;"500_"&amp;Tertiary[[#This Row],[ID energy carrier]]," "))</f>
        <v xml:space="preserve"> </v>
      </c>
      <c r="B18" s="15" t="str">
        <f t="shared" si="0"/>
        <v>AT300_13</v>
      </c>
      <c r="C18" s="65">
        <v>1</v>
      </c>
      <c r="D18" s="65" t="s">
        <v>78</v>
      </c>
      <c r="E18" s="65" t="str">
        <f t="shared" si="1"/>
        <v>AT</v>
      </c>
      <c r="F18" s="65" t="s">
        <v>13</v>
      </c>
      <c r="G18" s="65" t="s">
        <v>118</v>
      </c>
      <c r="H18" s="65" t="s">
        <v>135</v>
      </c>
      <c r="I18" s="66" t="s">
        <v>8</v>
      </c>
      <c r="J18" s="65">
        <v>2015</v>
      </c>
      <c r="K18" s="67">
        <v>13</v>
      </c>
      <c r="L18" s="70" t="s">
        <v>140</v>
      </c>
      <c r="M18" s="59">
        <v>0</v>
      </c>
      <c r="N18" s="102">
        <v>0</v>
      </c>
      <c r="O18" s="102">
        <v>0</v>
      </c>
      <c r="P18" s="102">
        <v>0</v>
      </c>
      <c r="Q18" s="102">
        <v>0</v>
      </c>
      <c r="R18" s="103" t="s">
        <v>140</v>
      </c>
      <c r="S18" s="102">
        <v>0</v>
      </c>
      <c r="T18" s="102">
        <v>0</v>
      </c>
      <c r="U18" s="102">
        <v>0</v>
      </c>
      <c r="V18" s="102">
        <v>0</v>
      </c>
      <c r="W18" s="102">
        <v>0</v>
      </c>
      <c r="X18" s="102"/>
      <c r="Y18" s="102">
        <v>0</v>
      </c>
      <c r="Z18" s="102">
        <v>0</v>
      </c>
      <c r="AA18" s="102" t="s">
        <v>140</v>
      </c>
      <c r="AB18" s="102">
        <v>0</v>
      </c>
      <c r="AC18" s="90"/>
      <c r="AD18" s="102">
        <v>0</v>
      </c>
      <c r="AE18" s="102">
        <v>0</v>
      </c>
    </row>
    <row r="19" spans="1:31">
      <c r="A19" s="100" t="str">
        <f>IF(Tertiary[[#This Row],[ID energy carrier]]=13," ",IF(Tertiary[[#This Row],[Sub-sector]]="Total",Tertiary[[#This Row],[ID country]]&amp;"500_"&amp;Tertiary[[#This Row],[ID energy carrier]]," "))</f>
        <v>AT500_14</v>
      </c>
      <c r="B19" s="15" t="str">
        <f t="shared" si="0"/>
        <v>AT300_14</v>
      </c>
      <c r="C19" s="65">
        <v>1</v>
      </c>
      <c r="D19" s="65" t="s">
        <v>78</v>
      </c>
      <c r="E19" s="65" t="str">
        <f t="shared" si="1"/>
        <v>AT</v>
      </c>
      <c r="F19" s="65" t="s">
        <v>13</v>
      </c>
      <c r="G19" s="65" t="s">
        <v>118</v>
      </c>
      <c r="H19" s="65" t="s">
        <v>135</v>
      </c>
      <c r="I19" s="66" t="s">
        <v>8</v>
      </c>
      <c r="J19" s="65">
        <v>2015</v>
      </c>
      <c r="K19" s="67">
        <v>14</v>
      </c>
      <c r="L19" s="70" t="s">
        <v>144</v>
      </c>
      <c r="M19" s="59">
        <v>0</v>
      </c>
      <c r="N19" s="102">
        <v>0</v>
      </c>
      <c r="O19" s="102">
        <v>0</v>
      </c>
      <c r="P19" s="102">
        <v>0</v>
      </c>
      <c r="Q19" s="102">
        <v>0</v>
      </c>
      <c r="R19" s="103" t="s">
        <v>140</v>
      </c>
      <c r="S19" s="102">
        <v>0</v>
      </c>
      <c r="T19" s="102">
        <v>0</v>
      </c>
      <c r="U19" s="102">
        <v>0</v>
      </c>
      <c r="V19" s="102">
        <v>0</v>
      </c>
      <c r="W19" s="102">
        <v>0</v>
      </c>
      <c r="X19" s="102"/>
      <c r="Y19" s="102">
        <v>0</v>
      </c>
      <c r="Z19" s="102">
        <v>0</v>
      </c>
      <c r="AA19" s="102" t="s">
        <v>140</v>
      </c>
      <c r="AB19" s="102">
        <v>0</v>
      </c>
      <c r="AC19" s="90"/>
      <c r="AD19" s="102">
        <v>0</v>
      </c>
      <c r="AE19" s="102">
        <v>0</v>
      </c>
    </row>
    <row r="20" spans="1:31">
      <c r="A20" s="100" t="str">
        <f>IF(Tertiary[[#This Row],[ID energy carrier]]=13," ",IF(Tertiary[[#This Row],[Sub-sector]]="Total",Tertiary[[#This Row],[ID country]]&amp;"500_"&amp;Tertiary[[#This Row],[ID energy carrier]]," "))</f>
        <v>AT500_15</v>
      </c>
      <c r="B20" s="15" t="str">
        <f t="shared" si="0"/>
        <v>AT300_15</v>
      </c>
      <c r="C20" s="65">
        <v>1</v>
      </c>
      <c r="D20" s="65" t="s">
        <v>78</v>
      </c>
      <c r="E20" s="65" t="str">
        <f t="shared" si="1"/>
        <v>AT</v>
      </c>
      <c r="F20" s="65" t="s">
        <v>13</v>
      </c>
      <c r="G20" s="65" t="s">
        <v>118</v>
      </c>
      <c r="H20" s="65" t="s">
        <v>135</v>
      </c>
      <c r="I20" s="66" t="s">
        <v>8</v>
      </c>
      <c r="J20" s="65">
        <v>2015</v>
      </c>
      <c r="K20" s="67">
        <v>15</v>
      </c>
      <c r="L20" s="70" t="s">
        <v>88</v>
      </c>
      <c r="M20" s="59">
        <v>0</v>
      </c>
      <c r="N20" s="102">
        <v>0</v>
      </c>
      <c r="O20" s="102">
        <v>0</v>
      </c>
      <c r="P20" s="102">
        <v>0</v>
      </c>
      <c r="Q20" s="102">
        <v>0</v>
      </c>
      <c r="R20" s="103" t="s">
        <v>140</v>
      </c>
      <c r="S20" s="102">
        <v>0</v>
      </c>
      <c r="T20" s="102">
        <v>0</v>
      </c>
      <c r="U20" s="102">
        <v>0</v>
      </c>
      <c r="V20" s="102">
        <v>0</v>
      </c>
      <c r="W20" s="102">
        <v>0</v>
      </c>
      <c r="X20" s="102"/>
      <c r="Y20" s="102">
        <v>0</v>
      </c>
      <c r="Z20" s="102">
        <v>0</v>
      </c>
      <c r="AA20" s="102" t="s">
        <v>140</v>
      </c>
      <c r="AB20" s="102">
        <v>0</v>
      </c>
      <c r="AC20" s="90"/>
      <c r="AD20" s="102">
        <v>0</v>
      </c>
      <c r="AE20" s="102">
        <v>0</v>
      </c>
    </row>
    <row r="21" spans="1:31">
      <c r="A21" s="100" t="str">
        <f>IF(Tertiary[[#This Row],[ID energy carrier]]=13," ",IF(Tertiary[[#This Row],[Sub-sector]]="Total",Tertiary[[#This Row],[ID country]]&amp;"500_"&amp;Tertiary[[#This Row],[ID energy carrier]]," "))</f>
        <v>AT500_16</v>
      </c>
      <c r="B21" s="15" t="str">
        <f t="shared" si="0"/>
        <v>AT300_16</v>
      </c>
      <c r="C21" s="65">
        <v>1</v>
      </c>
      <c r="D21" s="65" t="s">
        <v>78</v>
      </c>
      <c r="E21" s="65" t="str">
        <f t="shared" si="1"/>
        <v>AT</v>
      </c>
      <c r="F21" s="65" t="s">
        <v>13</v>
      </c>
      <c r="G21" s="65" t="s">
        <v>118</v>
      </c>
      <c r="H21" s="65" t="s">
        <v>135</v>
      </c>
      <c r="I21" s="66" t="s">
        <v>8</v>
      </c>
      <c r="J21" s="65">
        <v>2015</v>
      </c>
      <c r="K21" s="67">
        <v>16</v>
      </c>
      <c r="L21" s="70" t="s">
        <v>89</v>
      </c>
      <c r="M21" s="59">
        <v>0</v>
      </c>
      <c r="N21" s="102">
        <v>0</v>
      </c>
      <c r="O21" s="102">
        <v>0</v>
      </c>
      <c r="P21" s="102">
        <v>0</v>
      </c>
      <c r="Q21" s="102">
        <v>0</v>
      </c>
      <c r="R21" s="103" t="s">
        <v>140</v>
      </c>
      <c r="S21" s="102">
        <v>0</v>
      </c>
      <c r="T21" s="102">
        <v>0</v>
      </c>
      <c r="U21" s="102">
        <v>0</v>
      </c>
      <c r="V21" s="102">
        <v>0</v>
      </c>
      <c r="W21" s="102">
        <v>0</v>
      </c>
      <c r="X21" s="102"/>
      <c r="Y21" s="102">
        <v>0</v>
      </c>
      <c r="Z21" s="102">
        <v>0</v>
      </c>
      <c r="AA21" s="102" t="s">
        <v>140</v>
      </c>
      <c r="AB21" s="102">
        <v>0</v>
      </c>
      <c r="AC21" s="90"/>
      <c r="AD21" s="102">
        <v>0</v>
      </c>
      <c r="AE21" s="102">
        <v>0</v>
      </c>
    </row>
    <row r="22" spans="1:31">
      <c r="A22" s="100" t="str">
        <f>IF(Tertiary[[#This Row],[ID energy carrier]]=13," ",IF(Tertiary[[#This Row],[Sub-sector]]="Total",Tertiary[[#This Row],[ID country]]&amp;"500_"&amp;Tertiary[[#This Row],[ID energy carrier]]," "))</f>
        <v>BE500_1</v>
      </c>
      <c r="B22" s="15" t="str">
        <f t="shared" si="0"/>
        <v>BE300_1</v>
      </c>
      <c r="C22" s="65">
        <v>1</v>
      </c>
      <c r="D22" s="65" t="s">
        <v>78</v>
      </c>
      <c r="E22" s="17" t="s">
        <v>16</v>
      </c>
      <c r="F22" s="65" t="s">
        <v>15</v>
      </c>
      <c r="G22" s="65" t="s">
        <v>118</v>
      </c>
      <c r="H22" s="65" t="s">
        <v>135</v>
      </c>
      <c r="I22" s="66" t="s">
        <v>8</v>
      </c>
      <c r="J22" s="65">
        <v>2015</v>
      </c>
      <c r="K22" s="67">
        <v>1</v>
      </c>
      <c r="L22" s="70" t="s">
        <v>8</v>
      </c>
      <c r="M22" s="59">
        <v>36.412840520602586</v>
      </c>
      <c r="N22" s="102">
        <v>33.434817565393146</v>
      </c>
      <c r="O22" s="102">
        <v>2.4457398058614142</v>
      </c>
      <c r="P22" s="102">
        <v>29.49823216021953</v>
      </c>
      <c r="Q22" s="102">
        <v>1.4908455993122034</v>
      </c>
      <c r="R22" s="103">
        <v>0.84042417759445365</v>
      </c>
      <c r="S22" s="102">
        <v>28.099429055416127</v>
      </c>
      <c r="T22" s="102">
        <v>2.0749721814547892</v>
      </c>
      <c r="U22" s="102">
        <v>24.667161223435521</v>
      </c>
      <c r="V22" s="102">
        <v>1.3572956505258176</v>
      </c>
      <c r="W22" s="102">
        <v>2.9780229552094393</v>
      </c>
      <c r="X22" s="102"/>
      <c r="Y22" s="102">
        <v>0.42292549663721257</v>
      </c>
      <c r="Z22" s="102">
        <v>2.5550974585722268</v>
      </c>
      <c r="AA22" s="102">
        <v>3.1278139734643928</v>
      </c>
      <c r="AB22" s="102">
        <v>9.3147018126018093</v>
      </c>
      <c r="AC22" s="90"/>
      <c r="AD22" s="102">
        <v>1.6494094368851291</v>
      </c>
      <c r="AE22" s="102">
        <v>7.66529237571668</v>
      </c>
    </row>
    <row r="23" spans="1:31">
      <c r="A23" s="100" t="str">
        <f>IF(Tertiary[[#This Row],[ID energy carrier]]=13," ",IF(Tertiary[[#This Row],[Sub-sector]]="Total",Tertiary[[#This Row],[ID country]]&amp;"500_"&amp;Tertiary[[#This Row],[ID energy carrier]]," "))</f>
        <v>BE500_2</v>
      </c>
      <c r="B23" s="15" t="str">
        <f t="shared" si="0"/>
        <v>BE300_2</v>
      </c>
      <c r="C23" s="65">
        <v>1</v>
      </c>
      <c r="D23" s="65" t="s">
        <v>78</v>
      </c>
      <c r="E23" s="15" t="str">
        <f t="shared" ref="E23:E37" si="2">E22</f>
        <v>BE</v>
      </c>
      <c r="F23" s="65" t="s">
        <v>15</v>
      </c>
      <c r="G23" s="65" t="s">
        <v>118</v>
      </c>
      <c r="H23" s="65" t="s">
        <v>135</v>
      </c>
      <c r="I23" s="66" t="s">
        <v>8</v>
      </c>
      <c r="J23" s="65">
        <v>2015</v>
      </c>
      <c r="K23" s="67">
        <v>2</v>
      </c>
      <c r="L23" s="70" t="s">
        <v>2</v>
      </c>
      <c r="M23" s="59">
        <v>19.181312617627434</v>
      </c>
      <c r="N23" s="102">
        <v>19.181312617627434</v>
      </c>
      <c r="O23" s="102">
        <v>1.4907375352763967</v>
      </c>
      <c r="P23" s="102">
        <v>17.690575082351039</v>
      </c>
      <c r="Q23" s="102">
        <v>0</v>
      </c>
      <c r="R23" s="103">
        <v>0.8431371632766681</v>
      </c>
      <c r="S23" s="102">
        <v>16.172477508349356</v>
      </c>
      <c r="T23" s="102">
        <v>1.2603226386246216</v>
      </c>
      <c r="U23" s="102">
        <v>14.912154869724734</v>
      </c>
      <c r="V23" s="102">
        <v>0</v>
      </c>
      <c r="W23" s="102">
        <v>0</v>
      </c>
      <c r="X23" s="102"/>
      <c r="Y23" s="102">
        <v>0</v>
      </c>
      <c r="Z23" s="102">
        <v>0</v>
      </c>
      <c r="AA23" s="102" t="s">
        <v>140</v>
      </c>
      <c r="AB23" s="102">
        <v>0</v>
      </c>
      <c r="AC23" s="90"/>
      <c r="AD23" s="102">
        <v>0</v>
      </c>
      <c r="AE23" s="102">
        <v>0</v>
      </c>
    </row>
    <row r="24" spans="1:31">
      <c r="A24" s="100" t="str">
        <f>IF(Tertiary[[#This Row],[ID energy carrier]]=13," ",IF(Tertiary[[#This Row],[Sub-sector]]="Total",Tertiary[[#This Row],[ID country]]&amp;"500_"&amp;Tertiary[[#This Row],[ID energy carrier]]," "))</f>
        <v>BE500_3</v>
      </c>
      <c r="B24" s="15" t="str">
        <f t="shared" si="0"/>
        <v>BE300_3</v>
      </c>
      <c r="C24" s="65">
        <v>1</v>
      </c>
      <c r="D24" s="65" t="s">
        <v>78</v>
      </c>
      <c r="E24" s="15" t="str">
        <f t="shared" si="2"/>
        <v>BE</v>
      </c>
      <c r="F24" s="65" t="s">
        <v>15</v>
      </c>
      <c r="G24" s="65" t="s">
        <v>118</v>
      </c>
      <c r="H24" s="65" t="s">
        <v>135</v>
      </c>
      <c r="I24" s="66" t="s">
        <v>8</v>
      </c>
      <c r="J24" s="65">
        <v>2015</v>
      </c>
      <c r="K24" s="67">
        <v>3</v>
      </c>
      <c r="L24" s="70" t="s">
        <v>3</v>
      </c>
      <c r="M24" s="59">
        <v>8.9259913754020506</v>
      </c>
      <c r="N24" s="102">
        <v>8.9259913754020506</v>
      </c>
      <c r="O24" s="102">
        <v>0.64256342022516955</v>
      </c>
      <c r="P24" s="102">
        <v>8.2834279551768812</v>
      </c>
      <c r="Q24" s="102">
        <v>0</v>
      </c>
      <c r="R24" s="103">
        <v>0.75740723909660168</v>
      </c>
      <c r="S24" s="102">
        <v>6.7606104838433456</v>
      </c>
      <c r="T24" s="102">
        <v>0.48675069858103437</v>
      </c>
      <c r="U24" s="102">
        <v>6.273859785262311</v>
      </c>
      <c r="V24" s="102">
        <v>0</v>
      </c>
      <c r="W24" s="102">
        <v>0</v>
      </c>
      <c r="X24" s="102"/>
      <c r="Y24" s="102">
        <v>0</v>
      </c>
      <c r="Z24" s="102">
        <v>0</v>
      </c>
      <c r="AA24" s="102" t="s">
        <v>140</v>
      </c>
      <c r="AB24" s="102">
        <v>0</v>
      </c>
      <c r="AC24" s="90"/>
      <c r="AD24" s="102">
        <v>0</v>
      </c>
      <c r="AE24" s="102">
        <v>0</v>
      </c>
    </row>
    <row r="25" spans="1:31">
      <c r="A25" s="100" t="str">
        <f>IF(Tertiary[[#This Row],[ID energy carrier]]=13," ",IF(Tertiary[[#This Row],[Sub-sector]]="Total",Tertiary[[#This Row],[ID country]]&amp;"500_"&amp;Tertiary[[#This Row],[ID energy carrier]]," "))</f>
        <v>BE500_5</v>
      </c>
      <c r="B25" s="15" t="str">
        <f t="shared" si="0"/>
        <v>BE300_5</v>
      </c>
      <c r="C25" s="65">
        <v>1</v>
      </c>
      <c r="D25" s="65" t="s">
        <v>78</v>
      </c>
      <c r="E25" s="15" t="str">
        <f t="shared" si="2"/>
        <v>BE</v>
      </c>
      <c r="F25" s="65" t="s">
        <v>15</v>
      </c>
      <c r="G25" s="65" t="s">
        <v>118</v>
      </c>
      <c r="H25" s="65" t="s">
        <v>135</v>
      </c>
      <c r="I25" s="66" t="s">
        <v>8</v>
      </c>
      <c r="J25" s="65">
        <v>2015</v>
      </c>
      <c r="K25" s="67">
        <v>5</v>
      </c>
      <c r="L25" s="70" t="s">
        <v>5</v>
      </c>
      <c r="M25" s="59">
        <v>0</v>
      </c>
      <c r="N25" s="102">
        <v>0</v>
      </c>
      <c r="O25" s="102">
        <v>0</v>
      </c>
      <c r="P25" s="102">
        <v>0</v>
      </c>
      <c r="Q25" s="102">
        <v>0</v>
      </c>
      <c r="R25" s="103" t="s">
        <v>140</v>
      </c>
      <c r="S25" s="102">
        <v>0</v>
      </c>
      <c r="T25" s="102">
        <v>0</v>
      </c>
      <c r="U25" s="102">
        <v>0</v>
      </c>
      <c r="V25" s="102">
        <v>0</v>
      </c>
      <c r="W25" s="102">
        <v>0</v>
      </c>
      <c r="X25" s="102"/>
      <c r="Y25" s="102">
        <v>0</v>
      </c>
      <c r="Z25" s="102">
        <v>0</v>
      </c>
      <c r="AA25" s="102" t="s">
        <v>140</v>
      </c>
      <c r="AB25" s="102">
        <v>0</v>
      </c>
      <c r="AC25" s="90"/>
      <c r="AD25" s="102">
        <v>0</v>
      </c>
      <c r="AE25" s="102">
        <v>0</v>
      </c>
    </row>
    <row r="26" spans="1:31">
      <c r="A26" s="100" t="str">
        <f>IF(Tertiary[[#This Row],[ID energy carrier]]=13," ",IF(Tertiary[[#This Row],[Sub-sector]]="Total",Tertiary[[#This Row],[ID country]]&amp;"500_"&amp;Tertiary[[#This Row],[ID energy carrier]]," "))</f>
        <v>BE500_6</v>
      </c>
      <c r="B26" s="15" t="str">
        <f t="shared" si="0"/>
        <v>BE300_6</v>
      </c>
      <c r="C26" s="65">
        <v>1</v>
      </c>
      <c r="D26" s="65" t="s">
        <v>78</v>
      </c>
      <c r="E26" s="15" t="str">
        <f t="shared" si="2"/>
        <v>BE</v>
      </c>
      <c r="F26" s="65" t="s">
        <v>15</v>
      </c>
      <c r="G26" s="65" t="s">
        <v>118</v>
      </c>
      <c r="H26" s="65" t="s">
        <v>135</v>
      </c>
      <c r="I26" s="66" t="s">
        <v>8</v>
      </c>
      <c r="J26" s="65">
        <v>2015</v>
      </c>
      <c r="K26" s="67">
        <v>6</v>
      </c>
      <c r="L26" s="70" t="s">
        <v>6</v>
      </c>
      <c r="M26" s="59">
        <v>5.5440933546641951</v>
      </c>
      <c r="N26" s="102">
        <v>2.5660703994547562</v>
      </c>
      <c r="O26" s="102">
        <v>7.707439695878901E-2</v>
      </c>
      <c r="P26" s="102">
        <v>0.9981504031837638</v>
      </c>
      <c r="Q26" s="102">
        <v>1.4908455993122034</v>
      </c>
      <c r="R26" s="103">
        <v>0.94683743773195972</v>
      </c>
      <c r="S26" s="102">
        <v>2.4296515220595678</v>
      </c>
      <c r="T26" s="102">
        <v>9.4168476413662452E-2</v>
      </c>
      <c r="U26" s="102">
        <v>0.97818739512008801</v>
      </c>
      <c r="V26" s="102">
        <v>1.3572956505258176</v>
      </c>
      <c r="W26" s="102">
        <v>2.9780229552094393</v>
      </c>
      <c r="X26" s="102"/>
      <c r="Y26" s="102">
        <v>0.42292549663721257</v>
      </c>
      <c r="Z26" s="102">
        <v>2.5550974585722268</v>
      </c>
      <c r="AA26" s="102">
        <v>3.1278139734643928</v>
      </c>
      <c r="AB26" s="102">
        <v>9.3147018126018093</v>
      </c>
      <c r="AC26" s="90"/>
      <c r="AD26" s="102">
        <v>1.6494094368851291</v>
      </c>
      <c r="AE26" s="102">
        <v>7.66529237571668</v>
      </c>
    </row>
    <row r="27" spans="1:31">
      <c r="A27" s="100" t="str">
        <f>IF(Tertiary[[#This Row],[ID energy carrier]]=13," ",IF(Tertiary[[#This Row],[Sub-sector]]="Total",Tertiary[[#This Row],[ID country]]&amp;"500_"&amp;Tertiary[[#This Row],[ID energy carrier]]," "))</f>
        <v>BE500_7</v>
      </c>
      <c r="B27" s="15" t="str">
        <f t="shared" si="0"/>
        <v>BE300_7</v>
      </c>
      <c r="C27" s="65">
        <v>1</v>
      </c>
      <c r="D27" s="65" t="s">
        <v>78</v>
      </c>
      <c r="E27" s="15" t="str">
        <f t="shared" si="2"/>
        <v>BE</v>
      </c>
      <c r="F27" s="65" t="s">
        <v>15</v>
      </c>
      <c r="G27" s="65" t="s">
        <v>118</v>
      </c>
      <c r="H27" s="65" t="s">
        <v>135</v>
      </c>
      <c r="I27" s="66" t="s">
        <v>8</v>
      </c>
      <c r="J27" s="65">
        <v>2015</v>
      </c>
      <c r="K27" s="67">
        <v>7</v>
      </c>
      <c r="L27" s="70" t="s">
        <v>12</v>
      </c>
      <c r="M27" s="59">
        <v>1.2193084911139653</v>
      </c>
      <c r="N27" s="102">
        <v>1.2193084911139653</v>
      </c>
      <c r="O27" s="102">
        <v>0.10293027315282999</v>
      </c>
      <c r="P27" s="102">
        <v>1.1163782179611355</v>
      </c>
      <c r="Q27" s="102">
        <v>0</v>
      </c>
      <c r="R27" s="103">
        <v>0.95849870853678931</v>
      </c>
      <c r="S27" s="102">
        <v>1.1687056140406771</v>
      </c>
      <c r="T27" s="102">
        <v>9.8689958962995844E-2</v>
      </c>
      <c r="U27" s="102">
        <v>1.0700156550776811</v>
      </c>
      <c r="V27" s="102">
        <v>0</v>
      </c>
      <c r="W27" s="102">
        <v>0</v>
      </c>
      <c r="X27" s="102"/>
      <c r="Y27" s="102">
        <v>0</v>
      </c>
      <c r="Z27" s="102">
        <v>0</v>
      </c>
      <c r="AA27" s="102" t="s">
        <v>140</v>
      </c>
      <c r="AB27" s="102">
        <v>0</v>
      </c>
      <c r="AC27" s="90"/>
      <c r="AD27" s="102">
        <v>0</v>
      </c>
      <c r="AE27" s="102">
        <v>0</v>
      </c>
    </row>
    <row r="28" spans="1:31">
      <c r="A28" s="100" t="str">
        <f>IF(Tertiary[[#This Row],[ID energy carrier]]=13," ",IF(Tertiary[[#This Row],[Sub-sector]]="Total",Tertiary[[#This Row],[ID country]]&amp;"500_"&amp;Tertiary[[#This Row],[ID energy carrier]]," "))</f>
        <v>BE500_8</v>
      </c>
      <c r="B28" s="15" t="str">
        <f t="shared" si="0"/>
        <v>BE300_8</v>
      </c>
      <c r="C28" s="65">
        <v>1</v>
      </c>
      <c r="D28" s="65" t="s">
        <v>78</v>
      </c>
      <c r="E28" s="15" t="str">
        <f t="shared" si="2"/>
        <v>BE</v>
      </c>
      <c r="F28" s="65" t="s">
        <v>15</v>
      </c>
      <c r="G28" s="65" t="s">
        <v>118</v>
      </c>
      <c r="H28" s="65" t="s">
        <v>135</v>
      </c>
      <c r="I28" s="66" t="s">
        <v>8</v>
      </c>
      <c r="J28" s="65">
        <v>2015</v>
      </c>
      <c r="K28" s="67">
        <v>8</v>
      </c>
      <c r="L28" s="70" t="s">
        <v>105</v>
      </c>
      <c r="M28" s="59">
        <v>0</v>
      </c>
      <c r="N28" s="102">
        <v>0</v>
      </c>
      <c r="O28" s="102">
        <v>0</v>
      </c>
      <c r="P28" s="102">
        <v>0</v>
      </c>
      <c r="Q28" s="102">
        <v>0</v>
      </c>
      <c r="R28" s="103" t="s">
        <v>140</v>
      </c>
      <c r="S28" s="102">
        <v>0</v>
      </c>
      <c r="T28" s="102">
        <v>0</v>
      </c>
      <c r="U28" s="102">
        <v>0</v>
      </c>
      <c r="V28" s="102">
        <v>0</v>
      </c>
      <c r="W28" s="102">
        <v>0</v>
      </c>
      <c r="X28" s="102"/>
      <c r="Y28" s="102">
        <v>0</v>
      </c>
      <c r="Z28" s="102">
        <v>0</v>
      </c>
      <c r="AA28" s="102" t="s">
        <v>140</v>
      </c>
      <c r="AB28" s="102">
        <v>0</v>
      </c>
      <c r="AC28" s="90"/>
      <c r="AD28" s="102">
        <v>0</v>
      </c>
      <c r="AE28" s="102">
        <v>0</v>
      </c>
    </row>
    <row r="29" spans="1:31">
      <c r="A29" s="100" t="str">
        <f>IF(Tertiary[[#This Row],[ID energy carrier]]=13," ",IF(Tertiary[[#This Row],[Sub-sector]]="Total",Tertiary[[#This Row],[ID country]]&amp;"500_"&amp;Tertiary[[#This Row],[ID energy carrier]]," "))</f>
        <v>BE500_9</v>
      </c>
      <c r="B29" s="15" t="str">
        <f t="shared" si="0"/>
        <v>BE300_9</v>
      </c>
      <c r="C29" s="65">
        <v>1</v>
      </c>
      <c r="D29" s="65" t="s">
        <v>78</v>
      </c>
      <c r="E29" s="15" t="str">
        <f t="shared" si="2"/>
        <v>BE</v>
      </c>
      <c r="F29" s="65" t="s">
        <v>15</v>
      </c>
      <c r="G29" s="65" t="s">
        <v>118</v>
      </c>
      <c r="H29" s="65" t="s">
        <v>135</v>
      </c>
      <c r="I29" s="66" t="s">
        <v>8</v>
      </c>
      <c r="J29" s="65">
        <v>2015</v>
      </c>
      <c r="K29" s="67">
        <v>9</v>
      </c>
      <c r="L29" s="70" t="s">
        <v>106</v>
      </c>
      <c r="M29" s="59">
        <v>0</v>
      </c>
      <c r="N29" s="102">
        <v>0</v>
      </c>
      <c r="O29" s="102">
        <v>0</v>
      </c>
      <c r="P29" s="102">
        <v>0</v>
      </c>
      <c r="Q29" s="102">
        <v>0</v>
      </c>
      <c r="R29" s="103" t="s">
        <v>140</v>
      </c>
      <c r="S29" s="102">
        <v>0</v>
      </c>
      <c r="T29" s="102">
        <v>0</v>
      </c>
      <c r="U29" s="102">
        <v>0</v>
      </c>
      <c r="V29" s="102">
        <v>0</v>
      </c>
      <c r="W29" s="102">
        <v>0</v>
      </c>
      <c r="X29" s="102"/>
      <c r="Y29" s="102">
        <v>0</v>
      </c>
      <c r="Z29" s="102">
        <v>0</v>
      </c>
      <c r="AA29" s="102" t="s">
        <v>140</v>
      </c>
      <c r="AB29" s="102">
        <v>0</v>
      </c>
      <c r="AC29" s="90"/>
      <c r="AD29" s="102">
        <v>0</v>
      </c>
      <c r="AE29" s="102">
        <v>0</v>
      </c>
    </row>
    <row r="30" spans="1:31">
      <c r="A30" s="100" t="str">
        <f>IF(Tertiary[[#This Row],[ID energy carrier]]=13," ",IF(Tertiary[[#This Row],[Sub-sector]]="Total",Tertiary[[#This Row],[ID country]]&amp;"500_"&amp;Tertiary[[#This Row],[ID energy carrier]]," "))</f>
        <v>BE500_4</v>
      </c>
      <c r="B30" s="15" t="str">
        <f t="shared" si="0"/>
        <v>BE300_4</v>
      </c>
      <c r="C30" s="65">
        <v>1</v>
      </c>
      <c r="D30" s="65" t="s">
        <v>78</v>
      </c>
      <c r="E30" s="15" t="str">
        <f t="shared" si="2"/>
        <v>BE</v>
      </c>
      <c r="F30" s="65" t="s">
        <v>15</v>
      </c>
      <c r="G30" s="65" t="s">
        <v>118</v>
      </c>
      <c r="H30" s="65" t="s">
        <v>135</v>
      </c>
      <c r="I30" s="66" t="s">
        <v>8</v>
      </c>
      <c r="J30" s="65">
        <v>2015</v>
      </c>
      <c r="K30" s="67">
        <v>4</v>
      </c>
      <c r="L30" s="70" t="s">
        <v>4</v>
      </c>
      <c r="M30" s="59">
        <v>0.59810126536124975</v>
      </c>
      <c r="N30" s="102">
        <v>0.59810126536124975</v>
      </c>
      <c r="O30" s="102">
        <v>4.9893758076046381E-2</v>
      </c>
      <c r="P30" s="102">
        <v>0.5482075072852034</v>
      </c>
      <c r="Q30" s="102">
        <v>0</v>
      </c>
      <c r="R30" s="103">
        <v>0.76479554615093048</v>
      </c>
      <c r="S30" s="102">
        <v>0.45742518389551962</v>
      </c>
      <c r="T30" s="102">
        <v>3.8240517926276973E-2</v>
      </c>
      <c r="U30" s="102">
        <v>0.41918466596924264</v>
      </c>
      <c r="V30" s="102">
        <v>0</v>
      </c>
      <c r="W30" s="102">
        <v>0</v>
      </c>
      <c r="X30" s="102"/>
      <c r="Y30" s="102">
        <v>0</v>
      </c>
      <c r="Z30" s="102">
        <v>0</v>
      </c>
      <c r="AA30" s="102" t="s">
        <v>140</v>
      </c>
      <c r="AB30" s="102">
        <v>0</v>
      </c>
      <c r="AC30" s="90"/>
      <c r="AD30" s="102">
        <v>0</v>
      </c>
      <c r="AE30" s="102">
        <v>0</v>
      </c>
    </row>
    <row r="31" spans="1:31">
      <c r="A31" s="100" t="str">
        <f>IF(Tertiary[[#This Row],[ID energy carrier]]=13," ",IF(Tertiary[[#This Row],[Sub-sector]]="Total",Tertiary[[#This Row],[ID country]]&amp;"500_"&amp;Tertiary[[#This Row],[ID energy carrier]]," "))</f>
        <v>BE500_10</v>
      </c>
      <c r="B31" s="15" t="str">
        <f t="shared" si="0"/>
        <v>BE300_10</v>
      </c>
      <c r="C31" s="65">
        <v>1</v>
      </c>
      <c r="D31" s="65" t="s">
        <v>78</v>
      </c>
      <c r="E31" s="15" t="str">
        <f t="shared" si="2"/>
        <v>BE</v>
      </c>
      <c r="F31" s="65" t="s">
        <v>15</v>
      </c>
      <c r="G31" s="65" t="s">
        <v>118</v>
      </c>
      <c r="H31" s="65" t="s">
        <v>135</v>
      </c>
      <c r="I31" s="66" t="s">
        <v>8</v>
      </c>
      <c r="J31" s="65">
        <v>2015</v>
      </c>
      <c r="K31" s="67">
        <v>10</v>
      </c>
      <c r="L31" s="70" t="s">
        <v>84</v>
      </c>
      <c r="M31" s="59">
        <v>0.72723898888975391</v>
      </c>
      <c r="N31" s="102">
        <v>0.72723898888975391</v>
      </c>
      <c r="O31" s="102">
        <v>6.3904854778518316E-2</v>
      </c>
      <c r="P31" s="102">
        <v>0.66333413411123565</v>
      </c>
      <c r="Q31" s="102">
        <v>0</v>
      </c>
      <c r="R31" s="103">
        <v>0.8406562731967383</v>
      </c>
      <c r="S31" s="102">
        <v>0.61135801812342472</v>
      </c>
      <c r="T31" s="102">
        <v>5.3705672314985312E-2</v>
      </c>
      <c r="U31" s="102">
        <v>0.55765234580843936</v>
      </c>
      <c r="V31" s="102">
        <v>0</v>
      </c>
      <c r="W31" s="102">
        <v>0</v>
      </c>
      <c r="X31" s="102"/>
      <c r="Y31" s="102">
        <v>0</v>
      </c>
      <c r="Z31" s="102">
        <v>0</v>
      </c>
      <c r="AA31" s="102" t="s">
        <v>140</v>
      </c>
      <c r="AB31" s="102">
        <v>0</v>
      </c>
      <c r="AC31" s="90"/>
      <c r="AD31" s="102">
        <v>0</v>
      </c>
      <c r="AE31" s="102">
        <v>0</v>
      </c>
    </row>
    <row r="32" spans="1:31">
      <c r="A32" s="100" t="str">
        <f>IF(Tertiary[[#This Row],[ID energy carrier]]=13," ",IF(Tertiary[[#This Row],[Sub-sector]]="Total",Tertiary[[#This Row],[ID country]]&amp;"500_"&amp;Tertiary[[#This Row],[ID energy carrier]]," "))</f>
        <v>BE500_11</v>
      </c>
      <c r="B32" s="15" t="str">
        <f t="shared" si="0"/>
        <v>BE300_11</v>
      </c>
      <c r="C32" s="65">
        <v>1</v>
      </c>
      <c r="D32" s="65" t="s">
        <v>78</v>
      </c>
      <c r="E32" s="15" t="str">
        <f t="shared" si="2"/>
        <v>BE</v>
      </c>
      <c r="F32" s="65" t="s">
        <v>15</v>
      </c>
      <c r="G32" s="65" t="s">
        <v>118</v>
      </c>
      <c r="H32" s="65" t="s">
        <v>135</v>
      </c>
      <c r="I32" s="66" t="s">
        <v>8</v>
      </c>
      <c r="J32" s="65">
        <v>2015</v>
      </c>
      <c r="K32" s="67">
        <v>11</v>
      </c>
      <c r="L32" s="70" t="s">
        <v>109</v>
      </c>
      <c r="M32" s="59">
        <v>0.21679442754393546</v>
      </c>
      <c r="N32" s="101">
        <v>0.21679442754393546</v>
      </c>
      <c r="O32" s="102">
        <v>1.863556739366358E-2</v>
      </c>
      <c r="P32" s="102">
        <v>0.19815886015027187</v>
      </c>
      <c r="Q32" s="102">
        <v>0</v>
      </c>
      <c r="R32" s="103">
        <v>2.3026455557907344</v>
      </c>
      <c r="S32" s="102">
        <v>0.49920072510423935</v>
      </c>
      <c r="T32" s="102">
        <v>4.3094218631212419E-2</v>
      </c>
      <c r="U32" s="102">
        <v>0.45610650647302692</v>
      </c>
      <c r="V32" s="102">
        <v>0</v>
      </c>
      <c r="W32" s="102">
        <v>0</v>
      </c>
      <c r="X32" s="102"/>
      <c r="Y32" s="102">
        <v>0</v>
      </c>
      <c r="Z32" s="102">
        <v>0</v>
      </c>
      <c r="AA32" s="102" t="s">
        <v>140</v>
      </c>
      <c r="AB32" s="102">
        <v>0</v>
      </c>
      <c r="AC32" s="90"/>
      <c r="AD32" s="102">
        <v>0</v>
      </c>
      <c r="AE32" s="102">
        <v>0</v>
      </c>
    </row>
    <row r="33" spans="1:31">
      <c r="A33" s="100" t="str">
        <f>IF(Tertiary[[#This Row],[ID energy carrier]]=13," ",IF(Tertiary[[#This Row],[Sub-sector]]="Total",Tertiary[[#This Row],[ID country]]&amp;"500_"&amp;Tertiary[[#This Row],[ID energy carrier]]," "))</f>
        <v>BE500_12</v>
      </c>
      <c r="B33" s="15" t="str">
        <f t="shared" si="0"/>
        <v>BE300_12</v>
      </c>
      <c r="C33" s="65">
        <v>1</v>
      </c>
      <c r="D33" s="65" t="s">
        <v>78</v>
      </c>
      <c r="E33" s="15" t="str">
        <f t="shared" si="2"/>
        <v>BE</v>
      </c>
      <c r="F33" s="65" t="s">
        <v>15</v>
      </c>
      <c r="G33" s="65" t="s">
        <v>118</v>
      </c>
      <c r="H33" s="65" t="s">
        <v>135</v>
      </c>
      <c r="I33" s="66" t="s">
        <v>8</v>
      </c>
      <c r="J33" s="65">
        <v>2015</v>
      </c>
      <c r="K33" s="67">
        <v>12</v>
      </c>
      <c r="L33" s="70" t="s">
        <v>147</v>
      </c>
      <c r="M33" s="59">
        <v>0</v>
      </c>
      <c r="N33" s="102">
        <v>0</v>
      </c>
      <c r="O33" s="102">
        <v>0</v>
      </c>
      <c r="P33" s="102">
        <v>0</v>
      </c>
      <c r="Q33" s="102">
        <v>0</v>
      </c>
      <c r="R33" s="103" t="s">
        <v>140</v>
      </c>
      <c r="S33" s="102">
        <v>0</v>
      </c>
      <c r="T33" s="102">
        <v>0</v>
      </c>
      <c r="U33" s="102">
        <v>0</v>
      </c>
      <c r="V33" s="102">
        <v>0</v>
      </c>
      <c r="W33" s="102">
        <v>0</v>
      </c>
      <c r="X33" s="102"/>
      <c r="Y33" s="102">
        <v>0</v>
      </c>
      <c r="Z33" s="102">
        <v>0</v>
      </c>
      <c r="AA33" s="102" t="s">
        <v>140</v>
      </c>
      <c r="AB33" s="102">
        <v>0</v>
      </c>
      <c r="AC33" s="90"/>
      <c r="AD33" s="102">
        <v>0</v>
      </c>
      <c r="AE33" s="102">
        <v>0</v>
      </c>
    </row>
    <row r="34" spans="1:31">
      <c r="A34" s="100" t="str">
        <f>IF(Tertiary[[#This Row],[ID energy carrier]]=13," ",IF(Tertiary[[#This Row],[Sub-sector]]="Total",Tertiary[[#This Row],[ID country]]&amp;"500_"&amp;Tertiary[[#This Row],[ID energy carrier]]," "))</f>
        <v xml:space="preserve"> </v>
      </c>
      <c r="B34" s="15" t="str">
        <f t="shared" si="0"/>
        <v>BE300_13</v>
      </c>
      <c r="C34" s="65">
        <v>1</v>
      </c>
      <c r="D34" s="65" t="s">
        <v>78</v>
      </c>
      <c r="E34" s="15" t="str">
        <f t="shared" si="2"/>
        <v>BE</v>
      </c>
      <c r="F34" s="65" t="s">
        <v>15</v>
      </c>
      <c r="G34" s="65" t="s">
        <v>118</v>
      </c>
      <c r="H34" s="65" t="s">
        <v>135</v>
      </c>
      <c r="I34" s="66" t="s">
        <v>8</v>
      </c>
      <c r="J34" s="65">
        <v>2015</v>
      </c>
      <c r="K34" s="67">
        <v>13</v>
      </c>
      <c r="L34" s="70" t="s">
        <v>140</v>
      </c>
      <c r="M34" s="59">
        <v>0</v>
      </c>
      <c r="N34" s="102">
        <v>0</v>
      </c>
      <c r="O34" s="102">
        <v>0</v>
      </c>
      <c r="P34" s="102">
        <v>0</v>
      </c>
      <c r="Q34" s="102">
        <v>0</v>
      </c>
      <c r="R34" s="103" t="s">
        <v>140</v>
      </c>
      <c r="S34" s="102">
        <v>0</v>
      </c>
      <c r="T34" s="102">
        <v>0</v>
      </c>
      <c r="U34" s="102">
        <v>0</v>
      </c>
      <c r="V34" s="102">
        <v>0</v>
      </c>
      <c r="W34" s="102">
        <v>0</v>
      </c>
      <c r="X34" s="102"/>
      <c r="Y34" s="102">
        <v>0</v>
      </c>
      <c r="Z34" s="102">
        <v>0</v>
      </c>
      <c r="AA34" s="102" t="s">
        <v>140</v>
      </c>
      <c r="AB34" s="102">
        <v>0</v>
      </c>
      <c r="AC34" s="90"/>
      <c r="AD34" s="102">
        <v>0</v>
      </c>
      <c r="AE34" s="102">
        <v>0</v>
      </c>
    </row>
    <row r="35" spans="1:31">
      <c r="A35" s="100" t="str">
        <f>IF(Tertiary[[#This Row],[ID energy carrier]]=13," ",IF(Tertiary[[#This Row],[Sub-sector]]="Total",Tertiary[[#This Row],[ID country]]&amp;"500_"&amp;Tertiary[[#This Row],[ID energy carrier]]," "))</f>
        <v>BE500_14</v>
      </c>
      <c r="B35" s="15" t="str">
        <f t="shared" si="0"/>
        <v>BE300_14</v>
      </c>
      <c r="C35" s="65">
        <v>1</v>
      </c>
      <c r="D35" s="65" t="s">
        <v>78</v>
      </c>
      <c r="E35" s="15" t="str">
        <f t="shared" si="2"/>
        <v>BE</v>
      </c>
      <c r="F35" s="65" t="s">
        <v>15</v>
      </c>
      <c r="G35" s="65" t="s">
        <v>118</v>
      </c>
      <c r="H35" s="65" t="s">
        <v>135</v>
      </c>
      <c r="I35" s="66" t="s">
        <v>8</v>
      </c>
      <c r="J35" s="65">
        <v>2015</v>
      </c>
      <c r="K35" s="67">
        <v>14</v>
      </c>
      <c r="L35" s="70" t="s">
        <v>144</v>
      </c>
      <c r="M35" s="59">
        <v>0</v>
      </c>
      <c r="N35" s="102">
        <v>0</v>
      </c>
      <c r="O35" s="102">
        <v>0</v>
      </c>
      <c r="P35" s="102">
        <v>0</v>
      </c>
      <c r="Q35" s="102">
        <v>0</v>
      </c>
      <c r="R35" s="103" t="s">
        <v>140</v>
      </c>
      <c r="S35" s="102">
        <v>0</v>
      </c>
      <c r="T35" s="102">
        <v>0</v>
      </c>
      <c r="U35" s="102">
        <v>0</v>
      </c>
      <c r="V35" s="102">
        <v>0</v>
      </c>
      <c r="W35" s="102">
        <v>0</v>
      </c>
      <c r="X35" s="102"/>
      <c r="Y35" s="102">
        <v>0</v>
      </c>
      <c r="Z35" s="102">
        <v>0</v>
      </c>
      <c r="AA35" s="102" t="s">
        <v>140</v>
      </c>
      <c r="AB35" s="102">
        <v>0</v>
      </c>
      <c r="AC35" s="90"/>
      <c r="AD35" s="102">
        <v>0</v>
      </c>
      <c r="AE35" s="102">
        <v>0</v>
      </c>
    </row>
    <row r="36" spans="1:31">
      <c r="A36" s="100" t="str">
        <f>IF(Tertiary[[#This Row],[ID energy carrier]]=13," ",IF(Tertiary[[#This Row],[Sub-sector]]="Total",Tertiary[[#This Row],[ID country]]&amp;"500_"&amp;Tertiary[[#This Row],[ID energy carrier]]," "))</f>
        <v>BE500_15</v>
      </c>
      <c r="B36" s="15" t="str">
        <f t="shared" si="0"/>
        <v>BE300_15</v>
      </c>
      <c r="C36" s="65">
        <v>1</v>
      </c>
      <c r="D36" s="65" t="s">
        <v>78</v>
      </c>
      <c r="E36" s="15" t="str">
        <f t="shared" si="2"/>
        <v>BE</v>
      </c>
      <c r="F36" s="65" t="s">
        <v>15</v>
      </c>
      <c r="G36" s="65" t="s">
        <v>118</v>
      </c>
      <c r="H36" s="65" t="s">
        <v>135</v>
      </c>
      <c r="I36" s="66" t="s">
        <v>8</v>
      </c>
      <c r="J36" s="65">
        <v>2015</v>
      </c>
      <c r="K36" s="67">
        <v>15</v>
      </c>
      <c r="L36" s="70" t="s">
        <v>88</v>
      </c>
      <c r="M36" s="59">
        <v>0</v>
      </c>
      <c r="N36" s="102">
        <v>0</v>
      </c>
      <c r="O36" s="102">
        <v>0</v>
      </c>
      <c r="P36" s="102">
        <v>0</v>
      </c>
      <c r="Q36" s="102">
        <v>0</v>
      </c>
      <c r="R36" s="103" t="s">
        <v>140</v>
      </c>
      <c r="S36" s="102">
        <v>0</v>
      </c>
      <c r="T36" s="102">
        <v>0</v>
      </c>
      <c r="U36" s="102">
        <v>0</v>
      </c>
      <c r="V36" s="102">
        <v>0</v>
      </c>
      <c r="W36" s="102">
        <v>0</v>
      </c>
      <c r="X36" s="102"/>
      <c r="Y36" s="102">
        <v>0</v>
      </c>
      <c r="Z36" s="102">
        <v>0</v>
      </c>
      <c r="AA36" s="102" t="s">
        <v>140</v>
      </c>
      <c r="AB36" s="102">
        <v>0</v>
      </c>
      <c r="AC36" s="90"/>
      <c r="AD36" s="102">
        <v>0</v>
      </c>
      <c r="AE36" s="102">
        <v>0</v>
      </c>
    </row>
    <row r="37" spans="1:31">
      <c r="A37" s="100" t="str">
        <f>IF(Tertiary[[#This Row],[ID energy carrier]]=13," ",IF(Tertiary[[#This Row],[Sub-sector]]="Total",Tertiary[[#This Row],[ID country]]&amp;"500_"&amp;Tertiary[[#This Row],[ID energy carrier]]," "))</f>
        <v>BE500_16</v>
      </c>
      <c r="B37" s="15" t="str">
        <f t="shared" si="0"/>
        <v>BE300_16</v>
      </c>
      <c r="C37" s="65">
        <v>1</v>
      </c>
      <c r="D37" s="65" t="s">
        <v>78</v>
      </c>
      <c r="E37" s="15" t="str">
        <f t="shared" si="2"/>
        <v>BE</v>
      </c>
      <c r="F37" s="65" t="s">
        <v>15</v>
      </c>
      <c r="G37" s="65" t="s">
        <v>118</v>
      </c>
      <c r="H37" s="65" t="s">
        <v>135</v>
      </c>
      <c r="I37" s="66" t="s">
        <v>8</v>
      </c>
      <c r="J37" s="65">
        <v>2015</v>
      </c>
      <c r="K37" s="67">
        <v>16</v>
      </c>
      <c r="L37" s="70" t="s">
        <v>89</v>
      </c>
      <c r="M37" s="59">
        <v>0</v>
      </c>
      <c r="N37" s="102">
        <v>0</v>
      </c>
      <c r="O37" s="102">
        <v>0</v>
      </c>
      <c r="P37" s="102">
        <v>0</v>
      </c>
      <c r="Q37" s="102">
        <v>0</v>
      </c>
      <c r="R37" s="103" t="s">
        <v>140</v>
      </c>
      <c r="S37" s="102">
        <v>0</v>
      </c>
      <c r="T37" s="102">
        <v>0</v>
      </c>
      <c r="U37" s="102">
        <v>0</v>
      </c>
      <c r="V37" s="102">
        <v>0</v>
      </c>
      <c r="W37" s="102">
        <v>0</v>
      </c>
      <c r="X37" s="102"/>
      <c r="Y37" s="102">
        <v>0</v>
      </c>
      <c r="Z37" s="102">
        <v>0</v>
      </c>
      <c r="AA37" s="102" t="s">
        <v>140</v>
      </c>
      <c r="AB37" s="102">
        <v>0</v>
      </c>
      <c r="AC37" s="90"/>
      <c r="AD37" s="102">
        <v>0</v>
      </c>
      <c r="AE37" s="102">
        <v>0</v>
      </c>
    </row>
    <row r="38" spans="1:31">
      <c r="A38" s="100" t="str">
        <f>IF(Tertiary[[#This Row],[ID energy carrier]]=13," ",IF(Tertiary[[#This Row],[Sub-sector]]="Total",Tertiary[[#This Row],[ID country]]&amp;"500_"&amp;Tertiary[[#This Row],[ID energy carrier]]," "))</f>
        <v>BG500_1</v>
      </c>
      <c r="B38" s="15" t="str">
        <f t="shared" si="0"/>
        <v>BG300_1</v>
      </c>
      <c r="C38" s="65">
        <v>1</v>
      </c>
      <c r="D38" s="65" t="s">
        <v>78</v>
      </c>
      <c r="E38" s="17" t="s">
        <v>18</v>
      </c>
      <c r="F38" s="65" t="s">
        <v>17</v>
      </c>
      <c r="G38" s="65" t="s">
        <v>119</v>
      </c>
      <c r="H38" s="65" t="s">
        <v>135</v>
      </c>
      <c r="I38" s="66" t="s">
        <v>8</v>
      </c>
      <c r="J38" s="65">
        <v>2015</v>
      </c>
      <c r="K38" s="67">
        <v>1</v>
      </c>
      <c r="L38" s="70" t="s">
        <v>8</v>
      </c>
      <c r="M38" s="59">
        <v>6.2755977261207461</v>
      </c>
      <c r="N38" s="102">
        <v>5.5235753761244526</v>
      </c>
      <c r="O38" s="102">
        <v>0.28851237785761297</v>
      </c>
      <c r="P38" s="102">
        <v>4.6440652878602382</v>
      </c>
      <c r="Q38" s="102">
        <v>0.59099771040660143</v>
      </c>
      <c r="R38" s="103">
        <v>0.88123414184973303</v>
      </c>
      <c r="S38" s="102">
        <v>4.8675632065213481</v>
      </c>
      <c r="T38" s="102">
        <v>0.26070036627339749</v>
      </c>
      <c r="U38" s="102">
        <v>4.068806704739572</v>
      </c>
      <c r="V38" s="102">
        <v>0.53805613550837894</v>
      </c>
      <c r="W38" s="102">
        <v>0.75202234999629369</v>
      </c>
      <c r="X38" s="102"/>
      <c r="Y38" s="102">
        <v>0.63809942631368033</v>
      </c>
      <c r="Z38" s="102">
        <v>0.11392292368261331</v>
      </c>
      <c r="AA38" s="102">
        <v>2.5091067516678125</v>
      </c>
      <c r="AB38" s="102">
        <v>1.8869043557807954</v>
      </c>
      <c r="AC38" s="90"/>
      <c r="AD38" s="102">
        <v>1.6590585084155689</v>
      </c>
      <c r="AE38" s="102">
        <v>0.22784584736522662</v>
      </c>
    </row>
    <row r="39" spans="1:31">
      <c r="A39" s="100" t="str">
        <f>IF(Tertiary[[#This Row],[ID energy carrier]]=13," ",IF(Tertiary[[#This Row],[Sub-sector]]="Total",Tertiary[[#This Row],[ID country]]&amp;"500_"&amp;Tertiary[[#This Row],[ID energy carrier]]," "))</f>
        <v>BG500_2</v>
      </c>
      <c r="B39" s="15" t="str">
        <f t="shared" si="0"/>
        <v>BG300_2</v>
      </c>
      <c r="C39" s="65">
        <v>1</v>
      </c>
      <c r="D39" s="65" t="s">
        <v>78</v>
      </c>
      <c r="E39" s="15" t="str">
        <f t="shared" ref="E39:E53" si="3">E38</f>
        <v>BG</v>
      </c>
      <c r="F39" s="65" t="s">
        <v>17</v>
      </c>
      <c r="G39" s="65" t="s">
        <v>119</v>
      </c>
      <c r="H39" s="65" t="s">
        <v>135</v>
      </c>
      <c r="I39" s="66" t="s">
        <v>8</v>
      </c>
      <c r="J39" s="65">
        <v>2015</v>
      </c>
      <c r="K39" s="67">
        <v>2</v>
      </c>
      <c r="L39" s="70" t="s">
        <v>2</v>
      </c>
      <c r="M39" s="59">
        <v>1.0448258212730168</v>
      </c>
      <c r="N39" s="102">
        <v>1.0448258212730168</v>
      </c>
      <c r="O39" s="102">
        <v>6.106228835188722E-2</v>
      </c>
      <c r="P39" s="102">
        <v>0.98376353292112961</v>
      </c>
      <c r="Q39" s="102">
        <v>0</v>
      </c>
      <c r="R39" s="103">
        <v>0.83769654618556477</v>
      </c>
      <c r="S39" s="102">
        <v>0.87524698184590233</v>
      </c>
      <c r="T39" s="102">
        <v>5.1208270520764425E-2</v>
      </c>
      <c r="U39" s="102">
        <v>0.82403871132513795</v>
      </c>
      <c r="V39" s="102">
        <v>0</v>
      </c>
      <c r="W39" s="102">
        <v>0</v>
      </c>
      <c r="X39" s="102"/>
      <c r="Y39" s="102">
        <v>0</v>
      </c>
      <c r="Z39" s="102">
        <v>0</v>
      </c>
      <c r="AA39" s="102" t="s">
        <v>140</v>
      </c>
      <c r="AB39" s="102">
        <v>0</v>
      </c>
      <c r="AC39" s="90"/>
      <c r="AD39" s="102">
        <v>0</v>
      </c>
      <c r="AE39" s="102">
        <v>0</v>
      </c>
    </row>
    <row r="40" spans="1:31">
      <c r="A40" s="100" t="str">
        <f>IF(Tertiary[[#This Row],[ID energy carrier]]=13," ",IF(Tertiary[[#This Row],[Sub-sector]]="Total",Tertiary[[#This Row],[ID country]]&amp;"500_"&amp;Tertiary[[#This Row],[ID energy carrier]]," "))</f>
        <v>BG500_3</v>
      </c>
      <c r="B40" s="15" t="str">
        <f t="shared" si="0"/>
        <v>BG300_3</v>
      </c>
      <c r="C40" s="65">
        <v>1</v>
      </c>
      <c r="D40" s="65" t="s">
        <v>78</v>
      </c>
      <c r="E40" s="15" t="str">
        <f t="shared" si="3"/>
        <v>BG</v>
      </c>
      <c r="F40" s="65" t="s">
        <v>17</v>
      </c>
      <c r="G40" s="65" t="s">
        <v>119</v>
      </c>
      <c r="H40" s="65" t="s">
        <v>135</v>
      </c>
      <c r="I40" s="66" t="s">
        <v>8</v>
      </c>
      <c r="J40" s="65">
        <v>2015</v>
      </c>
      <c r="K40" s="67">
        <v>3</v>
      </c>
      <c r="L40" s="70" t="s">
        <v>3</v>
      </c>
      <c r="M40" s="59">
        <v>0.18123950376018261</v>
      </c>
      <c r="N40" s="102">
        <v>0.18123950376018261</v>
      </c>
      <c r="O40" s="102">
        <v>1.008728688795116E-2</v>
      </c>
      <c r="P40" s="102">
        <v>0.17115221687223145</v>
      </c>
      <c r="Q40" s="102">
        <v>0</v>
      </c>
      <c r="R40" s="103">
        <v>0.75729085266604323</v>
      </c>
      <c r="S40" s="102">
        <v>0.13725101833931924</v>
      </c>
      <c r="T40" s="102">
        <v>7.6387482337324829E-3</v>
      </c>
      <c r="U40" s="102">
        <v>0.12961227010558676</v>
      </c>
      <c r="V40" s="102">
        <v>0</v>
      </c>
      <c r="W40" s="102">
        <v>0</v>
      </c>
      <c r="X40" s="102"/>
      <c r="Y40" s="102">
        <v>0</v>
      </c>
      <c r="Z40" s="102">
        <v>0</v>
      </c>
      <c r="AA40" s="102" t="s">
        <v>140</v>
      </c>
      <c r="AB40" s="102">
        <v>0</v>
      </c>
      <c r="AC40" s="90"/>
      <c r="AD40" s="102">
        <v>0</v>
      </c>
      <c r="AE40" s="102">
        <v>0</v>
      </c>
    </row>
    <row r="41" spans="1:31">
      <c r="A41" s="100" t="str">
        <f>IF(Tertiary[[#This Row],[ID energy carrier]]=13," ",IF(Tertiary[[#This Row],[Sub-sector]]="Total",Tertiary[[#This Row],[ID country]]&amp;"500_"&amp;Tertiary[[#This Row],[ID energy carrier]]," "))</f>
        <v>BG500_5</v>
      </c>
      <c r="B41" s="15" t="str">
        <f t="shared" si="0"/>
        <v>BG300_5</v>
      </c>
      <c r="C41" s="65">
        <v>1</v>
      </c>
      <c r="D41" s="65" t="s">
        <v>78</v>
      </c>
      <c r="E41" s="15" t="str">
        <f t="shared" si="3"/>
        <v>BG</v>
      </c>
      <c r="F41" s="65" t="s">
        <v>17</v>
      </c>
      <c r="G41" s="65" t="s">
        <v>119</v>
      </c>
      <c r="H41" s="65" t="s">
        <v>135</v>
      </c>
      <c r="I41" s="66" t="s">
        <v>8</v>
      </c>
      <c r="J41" s="65">
        <v>2015</v>
      </c>
      <c r="K41" s="67">
        <v>5</v>
      </c>
      <c r="L41" s="70" t="s">
        <v>5</v>
      </c>
      <c r="M41" s="59">
        <v>2.7534224374180849E-2</v>
      </c>
      <c r="N41" s="102">
        <v>2.7534224374180849E-2</v>
      </c>
      <c r="O41" s="102">
        <v>1.5060896080029366E-3</v>
      </c>
      <c r="P41" s="102">
        <v>2.6028134766177914E-2</v>
      </c>
      <c r="Q41" s="102">
        <v>0</v>
      </c>
      <c r="R41" s="103">
        <v>0.6078760888886412</v>
      </c>
      <c r="S41" s="102">
        <v>1.6737396623159349E-2</v>
      </c>
      <c r="T41" s="102">
        <v>9.1538438666365605E-4</v>
      </c>
      <c r="U41" s="102">
        <v>1.5822012236495691E-2</v>
      </c>
      <c r="V41" s="102">
        <v>0</v>
      </c>
      <c r="W41" s="102">
        <v>0</v>
      </c>
      <c r="X41" s="102"/>
      <c r="Y41" s="102">
        <v>0</v>
      </c>
      <c r="Z41" s="102">
        <v>0</v>
      </c>
      <c r="AA41" s="102" t="s">
        <v>140</v>
      </c>
      <c r="AB41" s="102">
        <v>0</v>
      </c>
      <c r="AC41" s="90"/>
      <c r="AD41" s="102">
        <v>0</v>
      </c>
      <c r="AE41" s="102">
        <v>0</v>
      </c>
    </row>
    <row r="42" spans="1:31">
      <c r="A42" s="100" t="str">
        <f>IF(Tertiary[[#This Row],[ID energy carrier]]=13," ",IF(Tertiary[[#This Row],[Sub-sector]]="Total",Tertiary[[#This Row],[ID country]]&amp;"500_"&amp;Tertiary[[#This Row],[ID energy carrier]]," "))</f>
        <v>BG500_6</v>
      </c>
      <c r="B42" s="15" t="str">
        <f t="shared" si="0"/>
        <v>BG300_6</v>
      </c>
      <c r="C42" s="65">
        <v>1</v>
      </c>
      <c r="D42" s="65" t="s">
        <v>78</v>
      </c>
      <c r="E42" s="15" t="str">
        <f t="shared" si="3"/>
        <v>BG</v>
      </c>
      <c r="F42" s="65" t="s">
        <v>17</v>
      </c>
      <c r="G42" s="65" t="s">
        <v>119</v>
      </c>
      <c r="H42" s="65" t="s">
        <v>135</v>
      </c>
      <c r="I42" s="66" t="s">
        <v>8</v>
      </c>
      <c r="J42" s="65">
        <v>2015</v>
      </c>
      <c r="K42" s="67">
        <v>6</v>
      </c>
      <c r="L42" s="70" t="s">
        <v>6</v>
      </c>
      <c r="M42" s="59">
        <v>1.4838134226614481</v>
      </c>
      <c r="N42" s="102">
        <v>0.73179107266515453</v>
      </c>
      <c r="O42" s="102">
        <v>8.0222377675200161E-3</v>
      </c>
      <c r="P42" s="102">
        <v>0.13277112449103309</v>
      </c>
      <c r="Q42" s="102">
        <v>0.59099771040660143</v>
      </c>
      <c r="R42" s="103">
        <v>0.9344673800123029</v>
      </c>
      <c r="S42" s="102">
        <v>0.68383488638979972</v>
      </c>
      <c r="T42" s="102">
        <v>1.5663048880208211E-2</v>
      </c>
      <c r="U42" s="102">
        <v>0.13011570200121256</v>
      </c>
      <c r="V42" s="102">
        <v>0.53805613550837894</v>
      </c>
      <c r="W42" s="102">
        <v>0.75202234999629369</v>
      </c>
      <c r="X42" s="102"/>
      <c r="Y42" s="102">
        <v>0.63809942631368033</v>
      </c>
      <c r="Z42" s="102">
        <v>0.11392292368261331</v>
      </c>
      <c r="AA42" s="102">
        <v>2.5091067516678125</v>
      </c>
      <c r="AB42" s="102">
        <v>1.8869043557807954</v>
      </c>
      <c r="AC42" s="90"/>
      <c r="AD42" s="102">
        <v>1.6590585084155689</v>
      </c>
      <c r="AE42" s="102">
        <v>0.22784584736522662</v>
      </c>
    </row>
    <row r="43" spans="1:31">
      <c r="A43" s="100" t="str">
        <f>IF(Tertiary[[#This Row],[ID energy carrier]]=13," ",IF(Tertiary[[#This Row],[Sub-sector]]="Total",Tertiary[[#This Row],[ID country]]&amp;"500_"&amp;Tertiary[[#This Row],[ID energy carrier]]," "))</f>
        <v>BG500_7</v>
      </c>
      <c r="B43" s="15" t="str">
        <f t="shared" si="0"/>
        <v>BG300_7</v>
      </c>
      <c r="C43" s="65">
        <v>1</v>
      </c>
      <c r="D43" s="65" t="s">
        <v>78</v>
      </c>
      <c r="E43" s="15" t="str">
        <f t="shared" si="3"/>
        <v>BG</v>
      </c>
      <c r="F43" s="65" t="s">
        <v>17</v>
      </c>
      <c r="G43" s="65" t="s">
        <v>119</v>
      </c>
      <c r="H43" s="65" t="s">
        <v>135</v>
      </c>
      <c r="I43" s="66" t="s">
        <v>8</v>
      </c>
      <c r="J43" s="65">
        <v>2015</v>
      </c>
      <c r="K43" s="67">
        <v>7</v>
      </c>
      <c r="L43" s="70" t="s">
        <v>12</v>
      </c>
      <c r="M43" s="59">
        <v>1.2423166543157205</v>
      </c>
      <c r="N43" s="102">
        <v>1.2423166543157205</v>
      </c>
      <c r="O43" s="102">
        <v>7.020516461422345E-2</v>
      </c>
      <c r="P43" s="102">
        <v>1.172111489701497</v>
      </c>
      <c r="Q43" s="102">
        <v>0</v>
      </c>
      <c r="R43" s="103">
        <v>0.9549639605319542</v>
      </c>
      <c r="S43" s="102">
        <v>1.1863676324401471</v>
      </c>
      <c r="T43" s="102">
        <v>6.7051318388572048E-2</v>
      </c>
      <c r="U43" s="102">
        <v>1.1193163140515749</v>
      </c>
      <c r="V43" s="102">
        <v>0</v>
      </c>
      <c r="W43" s="102">
        <v>0</v>
      </c>
      <c r="X43" s="102"/>
      <c r="Y43" s="102">
        <v>0</v>
      </c>
      <c r="Z43" s="102">
        <v>0</v>
      </c>
      <c r="AA43" s="102" t="s">
        <v>140</v>
      </c>
      <c r="AB43" s="102">
        <v>0</v>
      </c>
      <c r="AC43" s="90"/>
      <c r="AD43" s="102">
        <v>0</v>
      </c>
      <c r="AE43" s="102">
        <v>0</v>
      </c>
    </row>
    <row r="44" spans="1:31">
      <c r="A44" s="100" t="str">
        <f>IF(Tertiary[[#This Row],[ID energy carrier]]=13," ",IF(Tertiary[[#This Row],[Sub-sector]]="Total",Tertiary[[#This Row],[ID country]]&amp;"500_"&amp;Tertiary[[#This Row],[ID energy carrier]]," "))</f>
        <v>BG500_8</v>
      </c>
      <c r="B44" s="15" t="str">
        <f t="shared" si="0"/>
        <v>BG300_8</v>
      </c>
      <c r="C44" s="65">
        <v>1</v>
      </c>
      <c r="D44" s="65" t="s">
        <v>78</v>
      </c>
      <c r="E44" s="15" t="str">
        <f t="shared" si="3"/>
        <v>BG</v>
      </c>
      <c r="F44" s="65" t="s">
        <v>17</v>
      </c>
      <c r="G44" s="65" t="s">
        <v>119</v>
      </c>
      <c r="H44" s="65" t="s">
        <v>135</v>
      </c>
      <c r="I44" s="66" t="s">
        <v>8</v>
      </c>
      <c r="J44" s="65">
        <v>2015</v>
      </c>
      <c r="K44" s="67">
        <v>8</v>
      </c>
      <c r="L44" s="70" t="s">
        <v>105</v>
      </c>
      <c r="M44" s="59">
        <v>0</v>
      </c>
      <c r="N44" s="102">
        <v>0</v>
      </c>
      <c r="O44" s="102">
        <v>0</v>
      </c>
      <c r="P44" s="102">
        <v>0</v>
      </c>
      <c r="Q44" s="102">
        <v>0</v>
      </c>
      <c r="R44" s="103" t="s">
        <v>140</v>
      </c>
      <c r="S44" s="102">
        <v>0</v>
      </c>
      <c r="T44" s="102">
        <v>0</v>
      </c>
      <c r="U44" s="102">
        <v>0</v>
      </c>
      <c r="V44" s="102">
        <v>0</v>
      </c>
      <c r="W44" s="102">
        <v>0</v>
      </c>
      <c r="X44" s="102"/>
      <c r="Y44" s="102">
        <v>0</v>
      </c>
      <c r="Z44" s="102">
        <v>0</v>
      </c>
      <c r="AA44" s="102" t="s">
        <v>140</v>
      </c>
      <c r="AB44" s="102">
        <v>0</v>
      </c>
      <c r="AC44" s="90"/>
      <c r="AD44" s="102">
        <v>0</v>
      </c>
      <c r="AE44" s="102">
        <v>0</v>
      </c>
    </row>
    <row r="45" spans="1:31">
      <c r="A45" s="100" t="str">
        <f>IF(Tertiary[[#This Row],[ID energy carrier]]=13," ",IF(Tertiary[[#This Row],[Sub-sector]]="Total",Tertiary[[#This Row],[ID country]]&amp;"500_"&amp;Tertiary[[#This Row],[ID energy carrier]]," "))</f>
        <v>BG500_9</v>
      </c>
      <c r="B45" s="15" t="str">
        <f t="shared" si="0"/>
        <v>BG300_9</v>
      </c>
      <c r="C45" s="65">
        <v>1</v>
      </c>
      <c r="D45" s="65" t="s">
        <v>78</v>
      </c>
      <c r="E45" s="15" t="str">
        <f t="shared" si="3"/>
        <v>BG</v>
      </c>
      <c r="F45" s="65" t="s">
        <v>17</v>
      </c>
      <c r="G45" s="65" t="s">
        <v>119</v>
      </c>
      <c r="H45" s="65" t="s">
        <v>135</v>
      </c>
      <c r="I45" s="66" t="s">
        <v>8</v>
      </c>
      <c r="J45" s="65">
        <v>2015</v>
      </c>
      <c r="K45" s="67">
        <v>9</v>
      </c>
      <c r="L45" s="70" t="s">
        <v>106</v>
      </c>
      <c r="M45" s="59">
        <v>0</v>
      </c>
      <c r="N45" s="102">
        <v>0</v>
      </c>
      <c r="O45" s="102">
        <v>0</v>
      </c>
      <c r="P45" s="102">
        <v>0</v>
      </c>
      <c r="Q45" s="102">
        <v>0</v>
      </c>
      <c r="R45" s="103" t="s">
        <v>140</v>
      </c>
      <c r="S45" s="102">
        <v>0</v>
      </c>
      <c r="T45" s="102">
        <v>0</v>
      </c>
      <c r="U45" s="102">
        <v>0</v>
      </c>
      <c r="V45" s="102">
        <v>0</v>
      </c>
      <c r="W45" s="102">
        <v>0</v>
      </c>
      <c r="X45" s="102"/>
      <c r="Y45" s="102">
        <v>0</v>
      </c>
      <c r="Z45" s="102">
        <v>0</v>
      </c>
      <c r="AA45" s="102" t="s">
        <v>140</v>
      </c>
      <c r="AB45" s="102">
        <v>0</v>
      </c>
      <c r="AC45" s="90"/>
      <c r="AD45" s="102">
        <v>0</v>
      </c>
      <c r="AE45" s="102">
        <v>0</v>
      </c>
    </row>
    <row r="46" spans="1:31">
      <c r="A46" s="100" t="str">
        <f>IF(Tertiary[[#This Row],[ID energy carrier]]=13," ",IF(Tertiary[[#This Row],[Sub-sector]]="Total",Tertiary[[#This Row],[ID country]]&amp;"500_"&amp;Tertiary[[#This Row],[ID energy carrier]]," "))</f>
        <v>BG500_4</v>
      </c>
      <c r="B46" s="15" t="str">
        <f t="shared" si="0"/>
        <v>BG300_4</v>
      </c>
      <c r="C46" s="65">
        <v>1</v>
      </c>
      <c r="D46" s="65" t="s">
        <v>78</v>
      </c>
      <c r="E46" s="15" t="str">
        <f t="shared" si="3"/>
        <v>BG</v>
      </c>
      <c r="F46" s="65" t="s">
        <v>17</v>
      </c>
      <c r="G46" s="65" t="s">
        <v>119</v>
      </c>
      <c r="H46" s="65" t="s">
        <v>135</v>
      </c>
      <c r="I46" s="66" t="s">
        <v>8</v>
      </c>
      <c r="J46" s="65">
        <v>2015</v>
      </c>
      <c r="K46" s="67">
        <v>4</v>
      </c>
      <c r="L46" s="70" t="s">
        <v>4</v>
      </c>
      <c r="M46" s="59">
        <v>0.59399252379620626</v>
      </c>
      <c r="N46" s="102">
        <v>0.59399252379620626</v>
      </c>
      <c r="O46" s="102">
        <v>3.3218199911766895E-2</v>
      </c>
      <c r="P46" s="102">
        <v>0.56077432388443937</v>
      </c>
      <c r="Q46" s="102">
        <v>0</v>
      </c>
      <c r="R46" s="103">
        <v>0.72561635941372971</v>
      </c>
      <c r="S46" s="102">
        <v>0.43101069263597641</v>
      </c>
      <c r="T46" s="102">
        <v>2.4122913310869555E-2</v>
      </c>
      <c r="U46" s="102">
        <v>0.40688777932510684</v>
      </c>
      <c r="V46" s="102">
        <v>0</v>
      </c>
      <c r="W46" s="102">
        <v>0</v>
      </c>
      <c r="X46" s="102"/>
      <c r="Y46" s="102">
        <v>0</v>
      </c>
      <c r="Z46" s="102">
        <v>0</v>
      </c>
      <c r="AA46" s="102" t="s">
        <v>140</v>
      </c>
      <c r="AB46" s="102">
        <v>0</v>
      </c>
      <c r="AC46" s="90"/>
      <c r="AD46" s="102">
        <v>0</v>
      </c>
      <c r="AE46" s="102">
        <v>0</v>
      </c>
    </row>
    <row r="47" spans="1:31">
      <c r="A47" s="100" t="str">
        <f>IF(Tertiary[[#This Row],[ID energy carrier]]=13," ",IF(Tertiary[[#This Row],[Sub-sector]]="Total",Tertiary[[#This Row],[ID country]]&amp;"500_"&amp;Tertiary[[#This Row],[ID energy carrier]]," "))</f>
        <v>BG500_10</v>
      </c>
      <c r="B47" s="15" t="str">
        <f t="shared" si="0"/>
        <v>BG300_10</v>
      </c>
      <c r="C47" s="65">
        <v>1</v>
      </c>
      <c r="D47" s="65" t="s">
        <v>78</v>
      </c>
      <c r="E47" s="15" t="str">
        <f t="shared" si="3"/>
        <v>BG</v>
      </c>
      <c r="F47" s="65" t="s">
        <v>17</v>
      </c>
      <c r="G47" s="65" t="s">
        <v>119</v>
      </c>
      <c r="H47" s="65" t="s">
        <v>135</v>
      </c>
      <c r="I47" s="66" t="s">
        <v>8</v>
      </c>
      <c r="J47" s="65">
        <v>2015</v>
      </c>
      <c r="K47" s="67">
        <v>10</v>
      </c>
      <c r="L47" s="70" t="s">
        <v>84</v>
      </c>
      <c r="M47" s="59">
        <v>1.570204612039356</v>
      </c>
      <c r="N47" s="102">
        <v>1.570204612039356</v>
      </c>
      <c r="O47" s="102">
        <v>9.6609854848373394E-2</v>
      </c>
      <c r="P47" s="102">
        <v>1.4735947571909827</v>
      </c>
      <c r="Q47" s="102">
        <v>0</v>
      </c>
      <c r="R47" s="103">
        <v>0.81863874015713944</v>
      </c>
      <c r="S47" s="102">
        <v>1.2854303253888284</v>
      </c>
      <c r="T47" s="102">
        <v>7.907960035647929E-2</v>
      </c>
      <c r="U47" s="102">
        <v>1.2063507250323491</v>
      </c>
      <c r="V47" s="102">
        <v>0</v>
      </c>
      <c r="W47" s="102">
        <v>0</v>
      </c>
      <c r="X47" s="102"/>
      <c r="Y47" s="102">
        <v>0</v>
      </c>
      <c r="Z47" s="102">
        <v>0</v>
      </c>
      <c r="AA47" s="102" t="s">
        <v>140</v>
      </c>
      <c r="AB47" s="102">
        <v>0</v>
      </c>
      <c r="AC47" s="90"/>
      <c r="AD47" s="102">
        <v>0</v>
      </c>
      <c r="AE47" s="102">
        <v>0</v>
      </c>
    </row>
    <row r="48" spans="1:31">
      <c r="A48" s="100" t="str">
        <f>IF(Tertiary[[#This Row],[ID energy carrier]]=13," ",IF(Tertiary[[#This Row],[Sub-sector]]="Total",Tertiary[[#This Row],[ID country]]&amp;"500_"&amp;Tertiary[[#This Row],[ID energy carrier]]," "))</f>
        <v>BG500_11</v>
      </c>
      <c r="B48" s="15" t="str">
        <f t="shared" si="0"/>
        <v>BG300_11</v>
      </c>
      <c r="C48" s="65">
        <v>1</v>
      </c>
      <c r="D48" s="65" t="s">
        <v>78</v>
      </c>
      <c r="E48" s="15" t="str">
        <f t="shared" si="3"/>
        <v>BG</v>
      </c>
      <c r="F48" s="65" t="s">
        <v>17</v>
      </c>
      <c r="G48" s="65" t="s">
        <v>119</v>
      </c>
      <c r="H48" s="65" t="s">
        <v>135</v>
      </c>
      <c r="I48" s="66" t="s">
        <v>8</v>
      </c>
      <c r="J48" s="65">
        <v>2015</v>
      </c>
      <c r="K48" s="67">
        <v>11</v>
      </c>
      <c r="L48" s="70" t="s">
        <v>109</v>
      </c>
      <c r="M48" s="59">
        <v>0.13167096390063499</v>
      </c>
      <c r="N48" s="102">
        <v>0.13167096390063499</v>
      </c>
      <c r="O48" s="102">
        <v>7.8012558678878657E-3</v>
      </c>
      <c r="P48" s="102">
        <v>0.12386970803274711</v>
      </c>
      <c r="Q48" s="102">
        <v>0</v>
      </c>
      <c r="R48" s="103">
        <v>1.9114637381112247</v>
      </c>
      <c r="S48" s="102">
        <v>0.25168427285821587</v>
      </c>
      <c r="T48" s="102">
        <v>1.5021082196107777E-2</v>
      </c>
      <c r="U48" s="102">
        <v>0.23666319066210811</v>
      </c>
      <c r="V48" s="102">
        <v>0</v>
      </c>
      <c r="W48" s="102">
        <v>0</v>
      </c>
      <c r="X48" s="102"/>
      <c r="Y48" s="102">
        <v>0</v>
      </c>
      <c r="Z48" s="102">
        <v>0</v>
      </c>
      <c r="AA48" s="102" t="s">
        <v>140</v>
      </c>
      <c r="AB48" s="102">
        <v>0</v>
      </c>
      <c r="AC48" s="90"/>
      <c r="AD48" s="102">
        <v>0</v>
      </c>
      <c r="AE48" s="102">
        <v>0</v>
      </c>
    </row>
    <row r="49" spans="1:31">
      <c r="A49" s="100" t="str">
        <f>IF(Tertiary[[#This Row],[ID energy carrier]]=13," ",IF(Tertiary[[#This Row],[Sub-sector]]="Total",Tertiary[[#This Row],[ID country]]&amp;"500_"&amp;Tertiary[[#This Row],[ID energy carrier]]," "))</f>
        <v>BG500_12</v>
      </c>
      <c r="B49" s="15" t="str">
        <f t="shared" si="0"/>
        <v>BG300_12</v>
      </c>
      <c r="C49" s="65">
        <v>1</v>
      </c>
      <c r="D49" s="65" t="s">
        <v>78</v>
      </c>
      <c r="E49" s="15" t="str">
        <f t="shared" si="3"/>
        <v>BG</v>
      </c>
      <c r="F49" s="65" t="s">
        <v>17</v>
      </c>
      <c r="G49" s="65" t="s">
        <v>119</v>
      </c>
      <c r="H49" s="65" t="s">
        <v>135</v>
      </c>
      <c r="I49" s="66" t="s">
        <v>8</v>
      </c>
      <c r="J49" s="65">
        <v>2015</v>
      </c>
      <c r="K49" s="67">
        <v>12</v>
      </c>
      <c r="L49" s="70" t="s">
        <v>147</v>
      </c>
      <c r="M49" s="59">
        <v>0</v>
      </c>
      <c r="N49" s="102">
        <v>0</v>
      </c>
      <c r="O49" s="102">
        <v>0</v>
      </c>
      <c r="P49" s="102">
        <v>0</v>
      </c>
      <c r="Q49" s="102">
        <v>0</v>
      </c>
      <c r="R49" s="103" t="s">
        <v>140</v>
      </c>
      <c r="S49" s="102">
        <v>0</v>
      </c>
      <c r="T49" s="102">
        <v>0</v>
      </c>
      <c r="U49" s="102">
        <v>0</v>
      </c>
      <c r="V49" s="102">
        <v>0</v>
      </c>
      <c r="W49" s="102">
        <v>0</v>
      </c>
      <c r="X49" s="102"/>
      <c r="Y49" s="102">
        <v>0</v>
      </c>
      <c r="Z49" s="102">
        <v>0</v>
      </c>
      <c r="AA49" s="102" t="s">
        <v>140</v>
      </c>
      <c r="AB49" s="102">
        <v>0</v>
      </c>
      <c r="AC49" s="90"/>
      <c r="AD49" s="102">
        <v>0</v>
      </c>
      <c r="AE49" s="102">
        <v>0</v>
      </c>
    </row>
    <row r="50" spans="1:31">
      <c r="A50" s="100" t="str">
        <f>IF(Tertiary[[#This Row],[ID energy carrier]]=13," ",IF(Tertiary[[#This Row],[Sub-sector]]="Total",Tertiary[[#This Row],[ID country]]&amp;"500_"&amp;Tertiary[[#This Row],[ID energy carrier]]," "))</f>
        <v xml:space="preserve"> </v>
      </c>
      <c r="B50" s="15" t="str">
        <f t="shared" si="0"/>
        <v>BG300_13</v>
      </c>
      <c r="C50" s="65">
        <v>1</v>
      </c>
      <c r="D50" s="65" t="s">
        <v>78</v>
      </c>
      <c r="E50" s="15" t="str">
        <f t="shared" si="3"/>
        <v>BG</v>
      </c>
      <c r="F50" s="65" t="s">
        <v>17</v>
      </c>
      <c r="G50" s="65" t="s">
        <v>119</v>
      </c>
      <c r="H50" s="65" t="s">
        <v>135</v>
      </c>
      <c r="I50" s="66" t="s">
        <v>8</v>
      </c>
      <c r="J50" s="65">
        <v>2015</v>
      </c>
      <c r="K50" s="67">
        <v>13</v>
      </c>
      <c r="L50" s="70" t="s">
        <v>140</v>
      </c>
      <c r="M50" s="59">
        <v>0</v>
      </c>
      <c r="N50" s="102">
        <v>0</v>
      </c>
      <c r="O50" s="102">
        <v>0</v>
      </c>
      <c r="P50" s="102">
        <v>0</v>
      </c>
      <c r="Q50" s="102">
        <v>0</v>
      </c>
      <c r="R50" s="103" t="s">
        <v>140</v>
      </c>
      <c r="S50" s="102">
        <v>0</v>
      </c>
      <c r="T50" s="102">
        <v>0</v>
      </c>
      <c r="U50" s="102">
        <v>0</v>
      </c>
      <c r="V50" s="102">
        <v>0</v>
      </c>
      <c r="W50" s="102">
        <v>0</v>
      </c>
      <c r="X50" s="102"/>
      <c r="Y50" s="102">
        <v>0</v>
      </c>
      <c r="Z50" s="102">
        <v>0</v>
      </c>
      <c r="AA50" s="102" t="s">
        <v>140</v>
      </c>
      <c r="AB50" s="102">
        <v>0</v>
      </c>
      <c r="AC50" s="90"/>
      <c r="AD50" s="102">
        <v>0</v>
      </c>
      <c r="AE50" s="102">
        <v>0</v>
      </c>
    </row>
    <row r="51" spans="1:31">
      <c r="A51" s="100" t="str">
        <f>IF(Tertiary[[#This Row],[ID energy carrier]]=13," ",IF(Tertiary[[#This Row],[Sub-sector]]="Total",Tertiary[[#This Row],[ID country]]&amp;"500_"&amp;Tertiary[[#This Row],[ID energy carrier]]," "))</f>
        <v>BG500_14</v>
      </c>
      <c r="B51" s="15" t="str">
        <f t="shared" si="0"/>
        <v>BG300_14</v>
      </c>
      <c r="C51" s="65">
        <v>1</v>
      </c>
      <c r="D51" s="65" t="s">
        <v>78</v>
      </c>
      <c r="E51" s="15" t="str">
        <f t="shared" si="3"/>
        <v>BG</v>
      </c>
      <c r="F51" s="65" t="s">
        <v>17</v>
      </c>
      <c r="G51" s="65" t="s">
        <v>119</v>
      </c>
      <c r="H51" s="65" t="s">
        <v>135</v>
      </c>
      <c r="I51" s="66" t="s">
        <v>8</v>
      </c>
      <c r="J51" s="65">
        <v>2015</v>
      </c>
      <c r="K51" s="67">
        <v>14</v>
      </c>
      <c r="L51" s="70" t="s">
        <v>144</v>
      </c>
      <c r="M51" s="59">
        <v>0</v>
      </c>
      <c r="N51" s="102">
        <v>0</v>
      </c>
      <c r="O51" s="102">
        <v>0</v>
      </c>
      <c r="P51" s="102">
        <v>0</v>
      </c>
      <c r="Q51" s="102">
        <v>0</v>
      </c>
      <c r="R51" s="103" t="s">
        <v>140</v>
      </c>
      <c r="S51" s="102">
        <v>0</v>
      </c>
      <c r="T51" s="102">
        <v>0</v>
      </c>
      <c r="U51" s="102">
        <v>0</v>
      </c>
      <c r="V51" s="102">
        <v>0</v>
      </c>
      <c r="W51" s="102">
        <v>0</v>
      </c>
      <c r="X51" s="102"/>
      <c r="Y51" s="102">
        <v>0</v>
      </c>
      <c r="Z51" s="102">
        <v>0</v>
      </c>
      <c r="AA51" s="102" t="s">
        <v>140</v>
      </c>
      <c r="AB51" s="102">
        <v>0</v>
      </c>
      <c r="AC51" s="90"/>
      <c r="AD51" s="102">
        <v>0</v>
      </c>
      <c r="AE51" s="102">
        <v>0</v>
      </c>
    </row>
    <row r="52" spans="1:31">
      <c r="A52" s="100" t="str">
        <f>IF(Tertiary[[#This Row],[ID energy carrier]]=13," ",IF(Tertiary[[#This Row],[Sub-sector]]="Total",Tertiary[[#This Row],[ID country]]&amp;"500_"&amp;Tertiary[[#This Row],[ID energy carrier]]," "))</f>
        <v>BG500_15</v>
      </c>
      <c r="B52" s="15" t="str">
        <f t="shared" si="0"/>
        <v>BG300_15</v>
      </c>
      <c r="C52" s="65">
        <v>1</v>
      </c>
      <c r="D52" s="65" t="s">
        <v>78</v>
      </c>
      <c r="E52" s="15" t="str">
        <f t="shared" si="3"/>
        <v>BG</v>
      </c>
      <c r="F52" s="65" t="s">
        <v>17</v>
      </c>
      <c r="G52" s="65" t="s">
        <v>119</v>
      </c>
      <c r="H52" s="65" t="s">
        <v>135</v>
      </c>
      <c r="I52" s="66" t="s">
        <v>8</v>
      </c>
      <c r="J52" s="65">
        <v>2015</v>
      </c>
      <c r="K52" s="67">
        <v>15</v>
      </c>
      <c r="L52" s="70" t="s">
        <v>88</v>
      </c>
      <c r="M52" s="59">
        <v>0</v>
      </c>
      <c r="N52" s="102">
        <v>0</v>
      </c>
      <c r="O52" s="102">
        <v>0</v>
      </c>
      <c r="P52" s="102">
        <v>0</v>
      </c>
      <c r="Q52" s="102">
        <v>0</v>
      </c>
      <c r="R52" s="103" t="s">
        <v>140</v>
      </c>
      <c r="S52" s="102">
        <v>0</v>
      </c>
      <c r="T52" s="102">
        <v>0</v>
      </c>
      <c r="U52" s="102">
        <v>0</v>
      </c>
      <c r="V52" s="102">
        <v>0</v>
      </c>
      <c r="W52" s="102">
        <v>0</v>
      </c>
      <c r="X52" s="102"/>
      <c r="Y52" s="102">
        <v>0</v>
      </c>
      <c r="Z52" s="102">
        <v>0</v>
      </c>
      <c r="AA52" s="102" t="s">
        <v>140</v>
      </c>
      <c r="AB52" s="102">
        <v>0</v>
      </c>
      <c r="AC52" s="90"/>
      <c r="AD52" s="102">
        <v>0</v>
      </c>
      <c r="AE52" s="102">
        <v>0</v>
      </c>
    </row>
    <row r="53" spans="1:31">
      <c r="A53" s="100" t="str">
        <f>IF(Tertiary[[#This Row],[ID energy carrier]]=13," ",IF(Tertiary[[#This Row],[Sub-sector]]="Total",Tertiary[[#This Row],[ID country]]&amp;"500_"&amp;Tertiary[[#This Row],[ID energy carrier]]," "))</f>
        <v>BG500_16</v>
      </c>
      <c r="B53" s="15" t="str">
        <f t="shared" si="0"/>
        <v>BG300_16</v>
      </c>
      <c r="C53" s="65">
        <v>1</v>
      </c>
      <c r="D53" s="65" t="s">
        <v>78</v>
      </c>
      <c r="E53" s="15" t="str">
        <f t="shared" si="3"/>
        <v>BG</v>
      </c>
      <c r="F53" s="65" t="s">
        <v>17</v>
      </c>
      <c r="G53" s="65" t="s">
        <v>119</v>
      </c>
      <c r="H53" s="65" t="s">
        <v>135</v>
      </c>
      <c r="I53" s="66" t="s">
        <v>8</v>
      </c>
      <c r="J53" s="65">
        <v>2015</v>
      </c>
      <c r="K53" s="67">
        <v>16</v>
      </c>
      <c r="L53" s="70" t="s">
        <v>89</v>
      </c>
      <c r="M53" s="59">
        <v>0</v>
      </c>
      <c r="N53" s="102">
        <v>0</v>
      </c>
      <c r="O53" s="102">
        <v>0</v>
      </c>
      <c r="P53" s="102">
        <v>0</v>
      </c>
      <c r="Q53" s="102">
        <v>0</v>
      </c>
      <c r="R53" s="103" t="s">
        <v>140</v>
      </c>
      <c r="S53" s="102">
        <v>0</v>
      </c>
      <c r="T53" s="102">
        <v>0</v>
      </c>
      <c r="U53" s="102">
        <v>0</v>
      </c>
      <c r="V53" s="102">
        <v>0</v>
      </c>
      <c r="W53" s="102">
        <v>0</v>
      </c>
      <c r="X53" s="102"/>
      <c r="Y53" s="102">
        <v>0</v>
      </c>
      <c r="Z53" s="102">
        <v>0</v>
      </c>
      <c r="AA53" s="102" t="s">
        <v>140</v>
      </c>
      <c r="AB53" s="102">
        <v>0</v>
      </c>
      <c r="AC53" s="90"/>
      <c r="AD53" s="102">
        <v>0</v>
      </c>
      <c r="AE53" s="102">
        <v>0</v>
      </c>
    </row>
    <row r="54" spans="1:31">
      <c r="A54" s="100" t="str">
        <f>IF(Tertiary[[#This Row],[ID energy carrier]]=13," ",IF(Tertiary[[#This Row],[Sub-sector]]="Total",Tertiary[[#This Row],[ID country]]&amp;"500_"&amp;Tertiary[[#This Row],[ID energy carrier]]," "))</f>
        <v>HR500_1</v>
      </c>
      <c r="B54" s="15" t="str">
        <f t="shared" si="0"/>
        <v>HR300_1</v>
      </c>
      <c r="C54" s="65">
        <v>1</v>
      </c>
      <c r="D54" s="65" t="s">
        <v>78</v>
      </c>
      <c r="E54" s="17" t="s">
        <v>20</v>
      </c>
      <c r="F54" s="65" t="s">
        <v>19</v>
      </c>
      <c r="G54" s="65" t="s">
        <v>119</v>
      </c>
      <c r="H54" s="65" t="s">
        <v>135</v>
      </c>
      <c r="I54" s="66" t="s">
        <v>8</v>
      </c>
      <c r="J54" s="65">
        <v>2015</v>
      </c>
      <c r="K54" s="67">
        <v>1</v>
      </c>
      <c r="L54" s="70" t="s">
        <v>8</v>
      </c>
      <c r="M54" s="59">
        <v>4.5041340268797772</v>
      </c>
      <c r="N54" s="102">
        <v>3.7946810951406751</v>
      </c>
      <c r="O54" s="102">
        <v>0.30150817737313701</v>
      </c>
      <c r="P54" s="102">
        <v>3.1730510179563614</v>
      </c>
      <c r="Q54" s="102">
        <v>0.32012189981117645</v>
      </c>
      <c r="R54" s="103">
        <v>0.80027964654729744</v>
      </c>
      <c r="S54" s="102">
        <v>3.0368060455788912</v>
      </c>
      <c r="T54" s="102">
        <v>0.25940540944424856</v>
      </c>
      <c r="U54" s="102">
        <v>2.6670242108493736</v>
      </c>
      <c r="V54" s="102">
        <v>0.11037642528526931</v>
      </c>
      <c r="W54" s="102">
        <v>0.7094529317391024</v>
      </c>
      <c r="X54" s="102"/>
      <c r="Y54" s="292">
        <v>0.283367403251372</v>
      </c>
      <c r="Z54" s="102">
        <v>0.4260855284877304</v>
      </c>
      <c r="AA54" s="102">
        <v>2.1997083883752127</v>
      </c>
      <c r="AB54" s="102">
        <v>1.5605895651038908</v>
      </c>
      <c r="AC54" s="90"/>
      <c r="AD54" s="292">
        <v>0.70841850812842999</v>
      </c>
      <c r="AE54" s="102">
        <v>0.85217105697546081</v>
      </c>
    </row>
    <row r="55" spans="1:31">
      <c r="A55" s="100" t="str">
        <f>IF(Tertiary[[#This Row],[ID energy carrier]]=13," ",IF(Tertiary[[#This Row],[Sub-sector]]="Total",Tertiary[[#This Row],[ID country]]&amp;"500_"&amp;Tertiary[[#This Row],[ID energy carrier]]," "))</f>
        <v>HR500_2</v>
      </c>
      <c r="B55" s="15" t="str">
        <f t="shared" si="0"/>
        <v>HR300_2</v>
      </c>
      <c r="C55" s="65">
        <v>1</v>
      </c>
      <c r="D55" s="65" t="s">
        <v>78</v>
      </c>
      <c r="E55" s="15" t="str">
        <f t="shared" ref="E55:E69" si="4">E54</f>
        <v>HR</v>
      </c>
      <c r="F55" s="65" t="s">
        <v>19</v>
      </c>
      <c r="G55" s="65" t="s">
        <v>119</v>
      </c>
      <c r="H55" s="65" t="s">
        <v>135</v>
      </c>
      <c r="I55" s="66" t="s">
        <v>8</v>
      </c>
      <c r="J55" s="65">
        <v>2015</v>
      </c>
      <c r="K55" s="67">
        <v>2</v>
      </c>
      <c r="L55" s="70" t="s">
        <v>2</v>
      </c>
      <c r="M55" s="59">
        <v>1.589092887125461</v>
      </c>
      <c r="N55" s="102">
        <v>1.589092887125461</v>
      </c>
      <c r="O55" s="102">
        <v>0.13274390181811241</v>
      </c>
      <c r="P55" s="102">
        <v>1.4563489853073486</v>
      </c>
      <c r="Q55" s="102">
        <v>0</v>
      </c>
      <c r="R55" s="103">
        <v>0.82624133084416407</v>
      </c>
      <c r="S55" s="102">
        <v>1.3129742218935359</v>
      </c>
      <c r="T55" s="102">
        <v>0.109751378658721</v>
      </c>
      <c r="U55" s="102">
        <v>1.2032228432348149</v>
      </c>
      <c r="V55" s="102">
        <v>0</v>
      </c>
      <c r="W55" s="102">
        <v>0</v>
      </c>
      <c r="X55" s="102"/>
      <c r="Y55" s="102">
        <v>0</v>
      </c>
      <c r="Z55" s="102">
        <v>0</v>
      </c>
      <c r="AA55" s="102" t="s">
        <v>140</v>
      </c>
      <c r="AB55" s="102">
        <v>0</v>
      </c>
      <c r="AC55" s="90"/>
      <c r="AD55" s="102">
        <v>0</v>
      </c>
      <c r="AE55" s="102">
        <v>0</v>
      </c>
    </row>
    <row r="56" spans="1:31">
      <c r="A56" s="100" t="str">
        <f>IF(Tertiary[[#This Row],[ID energy carrier]]=13," ",IF(Tertiary[[#This Row],[Sub-sector]]="Total",Tertiary[[#This Row],[ID country]]&amp;"500_"&amp;Tertiary[[#This Row],[ID energy carrier]]," "))</f>
        <v>HR500_3</v>
      </c>
      <c r="B56" s="15" t="str">
        <f t="shared" si="0"/>
        <v>HR300_3</v>
      </c>
      <c r="C56" s="65">
        <v>1</v>
      </c>
      <c r="D56" s="65" t="s">
        <v>78</v>
      </c>
      <c r="E56" s="15" t="str">
        <f t="shared" si="4"/>
        <v>HR</v>
      </c>
      <c r="F56" s="65" t="s">
        <v>19</v>
      </c>
      <c r="G56" s="65" t="s">
        <v>119</v>
      </c>
      <c r="H56" s="65" t="s">
        <v>135</v>
      </c>
      <c r="I56" s="66" t="s">
        <v>8</v>
      </c>
      <c r="J56" s="65">
        <v>2015</v>
      </c>
      <c r="K56" s="67">
        <v>3</v>
      </c>
      <c r="L56" s="70" t="s">
        <v>3</v>
      </c>
      <c r="M56" s="59">
        <v>0.6173288157371003</v>
      </c>
      <c r="N56" s="102">
        <v>0.6173288157371003</v>
      </c>
      <c r="O56" s="102">
        <v>4.9762245974533784E-2</v>
      </c>
      <c r="P56" s="102">
        <v>0.56756656976256648</v>
      </c>
      <c r="Q56" s="102">
        <v>0</v>
      </c>
      <c r="R56" s="103">
        <v>0.75742255580151019</v>
      </c>
      <c r="S56" s="102">
        <v>0.46757876938551407</v>
      </c>
      <c r="T56" s="102">
        <v>3.7694825210349552E-2</v>
      </c>
      <c r="U56" s="102">
        <v>0.42988394417516451</v>
      </c>
      <c r="V56" s="102">
        <v>0</v>
      </c>
      <c r="W56" s="102">
        <v>0</v>
      </c>
      <c r="X56" s="102"/>
      <c r="Y56" s="102">
        <v>0</v>
      </c>
      <c r="Z56" s="102">
        <v>0</v>
      </c>
      <c r="AA56" s="102" t="s">
        <v>140</v>
      </c>
      <c r="AB56" s="102">
        <v>0</v>
      </c>
      <c r="AC56" s="90"/>
      <c r="AD56" s="102">
        <v>0</v>
      </c>
      <c r="AE56" s="102">
        <v>0</v>
      </c>
    </row>
    <row r="57" spans="1:31">
      <c r="A57" s="100" t="str">
        <f>IF(Tertiary[[#This Row],[ID energy carrier]]=13," ",IF(Tertiary[[#This Row],[Sub-sector]]="Total",Tertiary[[#This Row],[ID country]]&amp;"500_"&amp;Tertiary[[#This Row],[ID energy carrier]]," "))</f>
        <v>HR500_5</v>
      </c>
      <c r="B57" s="15" t="str">
        <f t="shared" si="0"/>
        <v>HR300_5</v>
      </c>
      <c r="C57" s="65">
        <v>1</v>
      </c>
      <c r="D57" s="65" t="s">
        <v>78</v>
      </c>
      <c r="E57" s="15" t="str">
        <f t="shared" si="4"/>
        <v>HR</v>
      </c>
      <c r="F57" s="65" t="s">
        <v>19</v>
      </c>
      <c r="G57" s="65" t="s">
        <v>119</v>
      </c>
      <c r="H57" s="65" t="s">
        <v>135</v>
      </c>
      <c r="I57" s="66" t="s">
        <v>8</v>
      </c>
      <c r="J57" s="65">
        <v>2015</v>
      </c>
      <c r="K57" s="67">
        <v>5</v>
      </c>
      <c r="L57" s="70" t="s">
        <v>5</v>
      </c>
      <c r="M57" s="59">
        <v>4.3513005118575891E-3</v>
      </c>
      <c r="N57" s="102">
        <v>4.3513005118575891E-3</v>
      </c>
      <c r="O57" s="102">
        <v>3.58307806859356E-4</v>
      </c>
      <c r="P57" s="102">
        <v>3.9929927049982333E-3</v>
      </c>
      <c r="Q57" s="102">
        <v>0</v>
      </c>
      <c r="R57" s="103">
        <v>0.60820013951825636</v>
      </c>
      <c r="S57" s="102">
        <v>2.6464615783976459E-3</v>
      </c>
      <c r="T57" s="102">
        <v>2.1780237361695734E-4</v>
      </c>
      <c r="U57" s="102">
        <v>2.4286592047806886E-3</v>
      </c>
      <c r="V57" s="102">
        <v>0</v>
      </c>
      <c r="W57" s="102">
        <v>0</v>
      </c>
      <c r="X57" s="102"/>
      <c r="Y57" s="102">
        <v>0</v>
      </c>
      <c r="Z57" s="102">
        <v>0</v>
      </c>
      <c r="AA57" s="102" t="s">
        <v>140</v>
      </c>
      <c r="AB57" s="102">
        <v>0</v>
      </c>
      <c r="AC57" s="90"/>
      <c r="AD57" s="102">
        <v>0</v>
      </c>
      <c r="AE57" s="102">
        <v>0</v>
      </c>
    </row>
    <row r="58" spans="1:31">
      <c r="A58" s="100" t="str">
        <f>IF(Tertiary[[#This Row],[ID energy carrier]]=13," ",IF(Tertiary[[#This Row],[Sub-sector]]="Total",Tertiary[[#This Row],[ID country]]&amp;"500_"&amp;Tertiary[[#This Row],[ID energy carrier]]," "))</f>
        <v>HR500_6</v>
      </c>
      <c r="B58" s="15" t="str">
        <f t="shared" si="0"/>
        <v>HR300_6</v>
      </c>
      <c r="C58" s="65">
        <v>1</v>
      </c>
      <c r="D58" s="65" t="s">
        <v>78</v>
      </c>
      <c r="E58" s="15" t="str">
        <f t="shared" si="4"/>
        <v>HR</v>
      </c>
      <c r="F58" s="65" t="s">
        <v>19</v>
      </c>
      <c r="G58" s="65" t="s">
        <v>119</v>
      </c>
      <c r="H58" s="65" t="s">
        <v>135</v>
      </c>
      <c r="I58" s="66" t="s">
        <v>8</v>
      </c>
      <c r="J58" s="65">
        <v>2015</v>
      </c>
      <c r="K58" s="67">
        <v>6</v>
      </c>
      <c r="L58" s="70" t="s">
        <v>6</v>
      </c>
      <c r="M58" s="59">
        <v>1.0301125428858449</v>
      </c>
      <c r="N58" s="102">
        <v>0.32065961114674252</v>
      </c>
      <c r="O58" s="102">
        <v>5.7033178866396352E-5</v>
      </c>
      <c r="P58" s="102">
        <v>4.8067815669968053E-4</v>
      </c>
      <c r="Q58" s="102">
        <v>0.32012189981117645</v>
      </c>
      <c r="R58" s="103">
        <v>0.36018505299556541</v>
      </c>
      <c r="S58" s="102">
        <v>0.11549679903442685</v>
      </c>
      <c r="T58" s="102">
        <v>4.6493091555918483E-3</v>
      </c>
      <c r="U58" s="102">
        <v>4.7106459356568726E-4</v>
      </c>
      <c r="V58" s="102">
        <v>0.11037642528526931</v>
      </c>
      <c r="W58" s="102">
        <v>0.7094529317391024</v>
      </c>
      <c r="X58" s="102"/>
      <c r="Y58" s="292">
        <v>0.283367403251372</v>
      </c>
      <c r="Z58" s="102">
        <v>0.4260855284877304</v>
      </c>
      <c r="AA58" s="102">
        <v>2.1997083883752127</v>
      </c>
      <c r="AB58" s="102">
        <v>1.5605895651038908</v>
      </c>
      <c r="AC58" s="90"/>
      <c r="AD58" s="292">
        <v>0.70841850812842999</v>
      </c>
      <c r="AE58" s="102">
        <v>0.85217105697546081</v>
      </c>
    </row>
    <row r="59" spans="1:31">
      <c r="A59" s="100" t="str">
        <f>IF(Tertiary[[#This Row],[ID energy carrier]]=13," ",IF(Tertiary[[#This Row],[Sub-sector]]="Total",Tertiary[[#This Row],[ID country]]&amp;"500_"&amp;Tertiary[[#This Row],[ID energy carrier]]," "))</f>
        <v>HR500_7</v>
      </c>
      <c r="B59" s="15" t="str">
        <f t="shared" si="0"/>
        <v>HR300_7</v>
      </c>
      <c r="C59" s="65">
        <v>1</v>
      </c>
      <c r="D59" s="65" t="s">
        <v>78</v>
      </c>
      <c r="E59" s="15" t="str">
        <f t="shared" si="4"/>
        <v>HR</v>
      </c>
      <c r="F59" s="65" t="s">
        <v>19</v>
      </c>
      <c r="G59" s="65" t="s">
        <v>119</v>
      </c>
      <c r="H59" s="65" t="s">
        <v>135</v>
      </c>
      <c r="I59" s="66" t="s">
        <v>8</v>
      </c>
      <c r="J59" s="65">
        <v>2015</v>
      </c>
      <c r="K59" s="67">
        <v>7</v>
      </c>
      <c r="L59" s="70" t="s">
        <v>12</v>
      </c>
      <c r="M59" s="59">
        <v>0.41091939852136566</v>
      </c>
      <c r="N59" s="102">
        <v>0.41091939852136566</v>
      </c>
      <c r="O59" s="102">
        <v>3.7178792003918458E-2</v>
      </c>
      <c r="P59" s="102">
        <v>0.37374060651744723</v>
      </c>
      <c r="Q59" s="102">
        <v>0</v>
      </c>
      <c r="R59" s="103">
        <v>0.95776072230570375</v>
      </c>
      <c r="S59" s="102">
        <v>0.39356245993724853</v>
      </c>
      <c r="T59" s="102">
        <v>3.5623102327607577E-2</v>
      </c>
      <c r="U59" s="102">
        <v>0.35793935760964096</v>
      </c>
      <c r="V59" s="102">
        <v>0</v>
      </c>
      <c r="W59" s="102">
        <v>0</v>
      </c>
      <c r="X59" s="102"/>
      <c r="Y59" s="102">
        <v>0</v>
      </c>
      <c r="Z59" s="102">
        <v>0</v>
      </c>
      <c r="AA59" s="102" t="s">
        <v>140</v>
      </c>
      <c r="AB59" s="102">
        <v>0</v>
      </c>
      <c r="AC59" s="90"/>
      <c r="AD59" s="102">
        <v>0</v>
      </c>
      <c r="AE59" s="102">
        <v>0</v>
      </c>
    </row>
    <row r="60" spans="1:31">
      <c r="A60" s="100" t="str">
        <f>IF(Tertiary[[#This Row],[ID energy carrier]]=13," ",IF(Tertiary[[#This Row],[Sub-sector]]="Total",Tertiary[[#This Row],[ID country]]&amp;"500_"&amp;Tertiary[[#This Row],[ID energy carrier]]," "))</f>
        <v>HR500_8</v>
      </c>
      <c r="B60" s="15" t="str">
        <f t="shared" si="0"/>
        <v>HR300_8</v>
      </c>
      <c r="C60" s="65">
        <v>1</v>
      </c>
      <c r="D60" s="65" t="s">
        <v>78</v>
      </c>
      <c r="E60" s="15" t="str">
        <f t="shared" si="4"/>
        <v>HR</v>
      </c>
      <c r="F60" s="65" t="s">
        <v>19</v>
      </c>
      <c r="G60" s="65" t="s">
        <v>119</v>
      </c>
      <c r="H60" s="65" t="s">
        <v>135</v>
      </c>
      <c r="I60" s="66" t="s">
        <v>8</v>
      </c>
      <c r="J60" s="65">
        <v>2015</v>
      </c>
      <c r="K60" s="67">
        <v>8</v>
      </c>
      <c r="L60" s="70" t="s">
        <v>105</v>
      </c>
      <c r="M60" s="59">
        <v>0</v>
      </c>
      <c r="N60" s="102">
        <v>0</v>
      </c>
      <c r="O60" s="102">
        <v>0</v>
      </c>
      <c r="P60" s="102">
        <v>0</v>
      </c>
      <c r="Q60" s="102">
        <v>0</v>
      </c>
      <c r="R60" s="103" t="s">
        <v>140</v>
      </c>
      <c r="S60" s="102">
        <v>0</v>
      </c>
      <c r="T60" s="102">
        <v>0</v>
      </c>
      <c r="U60" s="102">
        <v>0</v>
      </c>
      <c r="V60" s="102">
        <v>0</v>
      </c>
      <c r="W60" s="102">
        <v>0</v>
      </c>
      <c r="X60" s="102"/>
      <c r="Y60" s="102">
        <v>0</v>
      </c>
      <c r="Z60" s="102">
        <v>0</v>
      </c>
      <c r="AA60" s="102" t="s">
        <v>140</v>
      </c>
      <c r="AB60" s="102">
        <v>0</v>
      </c>
      <c r="AC60" s="90"/>
      <c r="AD60" s="102">
        <v>0</v>
      </c>
      <c r="AE60" s="102">
        <v>0</v>
      </c>
    </row>
    <row r="61" spans="1:31">
      <c r="A61" s="100" t="str">
        <f>IF(Tertiary[[#This Row],[ID energy carrier]]=13," ",IF(Tertiary[[#This Row],[Sub-sector]]="Total",Tertiary[[#This Row],[ID country]]&amp;"500_"&amp;Tertiary[[#This Row],[ID energy carrier]]," "))</f>
        <v>HR500_9</v>
      </c>
      <c r="B61" s="15" t="str">
        <f t="shared" si="0"/>
        <v>HR300_9</v>
      </c>
      <c r="C61" s="65">
        <v>1</v>
      </c>
      <c r="D61" s="65" t="s">
        <v>78</v>
      </c>
      <c r="E61" s="15" t="str">
        <f t="shared" si="4"/>
        <v>HR</v>
      </c>
      <c r="F61" s="65" t="s">
        <v>19</v>
      </c>
      <c r="G61" s="65" t="s">
        <v>119</v>
      </c>
      <c r="H61" s="65" t="s">
        <v>135</v>
      </c>
      <c r="I61" s="66" t="s">
        <v>8</v>
      </c>
      <c r="J61" s="65">
        <v>2015</v>
      </c>
      <c r="K61" s="67">
        <v>9</v>
      </c>
      <c r="L61" s="70" t="s">
        <v>106</v>
      </c>
      <c r="M61" s="59">
        <v>0</v>
      </c>
      <c r="N61" s="102">
        <v>0</v>
      </c>
      <c r="O61" s="102">
        <v>0</v>
      </c>
      <c r="P61" s="102">
        <v>0</v>
      </c>
      <c r="Q61" s="102">
        <v>0</v>
      </c>
      <c r="R61" s="103" t="s">
        <v>140</v>
      </c>
      <c r="S61" s="102">
        <v>0</v>
      </c>
      <c r="T61" s="102">
        <v>0</v>
      </c>
      <c r="U61" s="102">
        <v>0</v>
      </c>
      <c r="V61" s="102">
        <v>0</v>
      </c>
      <c r="W61" s="102">
        <v>0</v>
      </c>
      <c r="X61" s="102"/>
      <c r="Y61" s="102">
        <v>0</v>
      </c>
      <c r="Z61" s="102">
        <v>0</v>
      </c>
      <c r="AA61" s="102" t="s">
        <v>140</v>
      </c>
      <c r="AB61" s="102">
        <v>0</v>
      </c>
      <c r="AC61" s="90"/>
      <c r="AD61" s="102">
        <v>0</v>
      </c>
      <c r="AE61" s="102">
        <v>0</v>
      </c>
    </row>
    <row r="62" spans="1:31">
      <c r="A62" s="100" t="str">
        <f>IF(Tertiary[[#This Row],[ID energy carrier]]=13," ",IF(Tertiary[[#This Row],[Sub-sector]]="Total",Tertiary[[#This Row],[ID country]]&amp;"500_"&amp;Tertiary[[#This Row],[ID energy carrier]]," "))</f>
        <v>HR500_4</v>
      </c>
      <c r="B62" s="15" t="str">
        <f t="shared" si="0"/>
        <v>HR300_4</v>
      </c>
      <c r="C62" s="65">
        <v>1</v>
      </c>
      <c r="D62" s="65" t="s">
        <v>78</v>
      </c>
      <c r="E62" s="15" t="str">
        <f t="shared" si="4"/>
        <v>HR</v>
      </c>
      <c r="F62" s="65" t="s">
        <v>19</v>
      </c>
      <c r="G62" s="65" t="s">
        <v>119</v>
      </c>
      <c r="H62" s="65" t="s">
        <v>135</v>
      </c>
      <c r="I62" s="66" t="s">
        <v>8</v>
      </c>
      <c r="J62" s="65">
        <v>2015</v>
      </c>
      <c r="K62" s="67">
        <v>4</v>
      </c>
      <c r="L62" s="70" t="s">
        <v>4</v>
      </c>
      <c r="M62" s="59">
        <v>0.14053231148240863</v>
      </c>
      <c r="N62" s="102">
        <v>0.14053231148240863</v>
      </c>
      <c r="O62" s="102">
        <v>1.2295478092170135E-2</v>
      </c>
      <c r="P62" s="102">
        <v>0.1282368333902385</v>
      </c>
      <c r="Q62" s="102">
        <v>0</v>
      </c>
      <c r="R62" s="103">
        <v>0.74987376168689479</v>
      </c>
      <c r="S62" s="102">
        <v>0.10538149304986816</v>
      </c>
      <c r="T62" s="102">
        <v>9.2738244855523864E-3</v>
      </c>
      <c r="U62" s="102">
        <v>9.6107668564315768E-2</v>
      </c>
      <c r="V62" s="102">
        <v>0</v>
      </c>
      <c r="W62" s="102">
        <v>0</v>
      </c>
      <c r="X62" s="102"/>
      <c r="Y62" s="102">
        <v>0</v>
      </c>
      <c r="Z62" s="102">
        <v>0</v>
      </c>
      <c r="AA62" s="102" t="s">
        <v>140</v>
      </c>
      <c r="AB62" s="102">
        <v>0</v>
      </c>
      <c r="AC62" s="90"/>
      <c r="AD62" s="102">
        <v>0</v>
      </c>
      <c r="AE62" s="102">
        <v>0</v>
      </c>
    </row>
    <row r="63" spans="1:31">
      <c r="A63" s="100" t="str">
        <f>IF(Tertiary[[#This Row],[ID energy carrier]]=13," ",IF(Tertiary[[#This Row],[Sub-sector]]="Total",Tertiary[[#This Row],[ID country]]&amp;"500_"&amp;Tertiary[[#This Row],[ID energy carrier]]," "))</f>
        <v>HR500_10</v>
      </c>
      <c r="B63" s="15" t="str">
        <f t="shared" si="0"/>
        <v>HR300_10</v>
      </c>
      <c r="C63" s="65">
        <v>1</v>
      </c>
      <c r="D63" s="65" t="s">
        <v>78</v>
      </c>
      <c r="E63" s="15" t="str">
        <f t="shared" si="4"/>
        <v>HR</v>
      </c>
      <c r="F63" s="65" t="s">
        <v>19</v>
      </c>
      <c r="G63" s="65" t="s">
        <v>119</v>
      </c>
      <c r="H63" s="65" t="s">
        <v>135</v>
      </c>
      <c r="I63" s="66" t="s">
        <v>8</v>
      </c>
      <c r="J63" s="65">
        <v>2015</v>
      </c>
      <c r="K63" s="67">
        <v>10</v>
      </c>
      <c r="L63" s="70" t="s">
        <v>84</v>
      </c>
      <c r="M63" s="59">
        <v>0.66581001607755053</v>
      </c>
      <c r="N63" s="102">
        <v>0.66581001607755053</v>
      </c>
      <c r="O63" s="102">
        <v>6.4519001858523897E-2</v>
      </c>
      <c r="P63" s="102">
        <v>0.60129101421902664</v>
      </c>
      <c r="Q63" s="102">
        <v>0</v>
      </c>
      <c r="R63" s="103">
        <v>0.81322962348565508</v>
      </c>
      <c r="S63" s="102">
        <v>0.54145642868772437</v>
      </c>
      <c r="T63" s="102">
        <v>5.2474777470094609E-2</v>
      </c>
      <c r="U63" s="102">
        <v>0.48898165121762976</v>
      </c>
      <c r="V63" s="102">
        <v>0</v>
      </c>
      <c r="W63" s="102">
        <v>0</v>
      </c>
      <c r="X63" s="102"/>
      <c r="Y63" s="102">
        <v>0</v>
      </c>
      <c r="Z63" s="102">
        <v>0</v>
      </c>
      <c r="AA63" s="102" t="s">
        <v>140</v>
      </c>
      <c r="AB63" s="102">
        <v>0</v>
      </c>
      <c r="AC63" s="90"/>
      <c r="AD63" s="102">
        <v>0</v>
      </c>
      <c r="AE63" s="102">
        <v>0</v>
      </c>
    </row>
    <row r="64" spans="1:31">
      <c r="A64" s="100" t="str">
        <f>IF(Tertiary[[#This Row],[ID energy carrier]]=13," ",IF(Tertiary[[#This Row],[Sub-sector]]="Total",Tertiary[[#This Row],[ID country]]&amp;"500_"&amp;Tertiary[[#This Row],[ID energy carrier]]," "))</f>
        <v>HR500_11</v>
      </c>
      <c r="B64" s="15" t="str">
        <f t="shared" si="0"/>
        <v>HR300_11</v>
      </c>
      <c r="C64" s="65">
        <v>1</v>
      </c>
      <c r="D64" s="65" t="s">
        <v>78</v>
      </c>
      <c r="E64" s="15" t="str">
        <f t="shared" si="4"/>
        <v>HR</v>
      </c>
      <c r="F64" s="65" t="s">
        <v>19</v>
      </c>
      <c r="G64" s="65" t="s">
        <v>119</v>
      </c>
      <c r="H64" s="65" t="s">
        <v>135</v>
      </c>
      <c r="I64" s="66" t="s">
        <v>8</v>
      </c>
      <c r="J64" s="65">
        <v>2015</v>
      </c>
      <c r="K64" s="67">
        <v>11</v>
      </c>
      <c r="L64" s="70" t="s">
        <v>109</v>
      </c>
      <c r="M64" s="59">
        <v>4.5986754538188658E-2</v>
      </c>
      <c r="N64" s="102">
        <v>4.5986754538188658E-2</v>
      </c>
      <c r="O64" s="102">
        <v>4.5934166401525815E-3</v>
      </c>
      <c r="P64" s="102">
        <v>4.1393337898036078E-2</v>
      </c>
      <c r="Q64" s="102">
        <v>0</v>
      </c>
      <c r="R64" s="103">
        <v>2.1247294572839603</v>
      </c>
      <c r="S64" s="102">
        <v>9.7709412012176283E-2</v>
      </c>
      <c r="T64" s="102">
        <v>9.7203897627146443E-3</v>
      </c>
      <c r="U64" s="102">
        <v>8.7989022249461632E-2</v>
      </c>
      <c r="V64" s="102">
        <v>0</v>
      </c>
      <c r="W64" s="102">
        <v>0</v>
      </c>
      <c r="X64" s="102"/>
      <c r="Y64" s="102">
        <v>0</v>
      </c>
      <c r="Z64" s="102">
        <v>0</v>
      </c>
      <c r="AA64" s="102" t="s">
        <v>140</v>
      </c>
      <c r="AB64" s="102">
        <v>0</v>
      </c>
      <c r="AC64" s="90"/>
      <c r="AD64" s="102">
        <v>0</v>
      </c>
      <c r="AE64" s="102">
        <v>0</v>
      </c>
    </row>
    <row r="65" spans="1:31">
      <c r="A65" s="100" t="str">
        <f>IF(Tertiary[[#This Row],[ID energy carrier]]=13," ",IF(Tertiary[[#This Row],[Sub-sector]]="Total",Tertiary[[#This Row],[ID country]]&amp;"500_"&amp;Tertiary[[#This Row],[ID energy carrier]]," "))</f>
        <v>HR500_12</v>
      </c>
      <c r="B65" s="15" t="str">
        <f t="shared" si="0"/>
        <v>HR300_12</v>
      </c>
      <c r="C65" s="65">
        <v>1</v>
      </c>
      <c r="D65" s="65" t="s">
        <v>78</v>
      </c>
      <c r="E65" s="15" t="str">
        <f t="shared" si="4"/>
        <v>HR</v>
      </c>
      <c r="F65" s="65" t="s">
        <v>19</v>
      </c>
      <c r="G65" s="65" t="s">
        <v>119</v>
      </c>
      <c r="H65" s="65" t="s">
        <v>135</v>
      </c>
      <c r="I65" s="66" t="s">
        <v>8</v>
      </c>
      <c r="J65" s="65">
        <v>2015</v>
      </c>
      <c r="K65" s="67">
        <v>12</v>
      </c>
      <c r="L65" s="70" t="s">
        <v>147</v>
      </c>
      <c r="M65" s="59">
        <v>0</v>
      </c>
      <c r="N65" s="102">
        <v>0</v>
      </c>
      <c r="O65" s="102">
        <v>0</v>
      </c>
      <c r="P65" s="102">
        <v>0</v>
      </c>
      <c r="Q65" s="102">
        <v>0</v>
      </c>
      <c r="R65" s="103" t="s">
        <v>140</v>
      </c>
      <c r="S65" s="102">
        <v>0</v>
      </c>
      <c r="T65" s="102">
        <v>0</v>
      </c>
      <c r="U65" s="102">
        <v>0</v>
      </c>
      <c r="V65" s="102">
        <v>0</v>
      </c>
      <c r="W65" s="102">
        <v>0</v>
      </c>
      <c r="X65" s="102"/>
      <c r="Y65" s="102">
        <v>0</v>
      </c>
      <c r="Z65" s="102">
        <v>0</v>
      </c>
      <c r="AA65" s="102" t="s">
        <v>140</v>
      </c>
      <c r="AB65" s="102">
        <v>0</v>
      </c>
      <c r="AC65" s="90"/>
      <c r="AD65" s="102">
        <v>0</v>
      </c>
      <c r="AE65" s="102">
        <v>0</v>
      </c>
    </row>
    <row r="66" spans="1:31">
      <c r="A66" s="100" t="str">
        <f>IF(Tertiary[[#This Row],[ID energy carrier]]=13," ",IF(Tertiary[[#This Row],[Sub-sector]]="Total",Tertiary[[#This Row],[ID country]]&amp;"500_"&amp;Tertiary[[#This Row],[ID energy carrier]]," "))</f>
        <v xml:space="preserve"> </v>
      </c>
      <c r="B66" s="15" t="str">
        <f t="shared" si="0"/>
        <v>HR300_13</v>
      </c>
      <c r="C66" s="65">
        <v>1</v>
      </c>
      <c r="D66" s="65" t="s">
        <v>78</v>
      </c>
      <c r="E66" s="15" t="str">
        <f t="shared" si="4"/>
        <v>HR</v>
      </c>
      <c r="F66" s="65" t="s">
        <v>19</v>
      </c>
      <c r="G66" s="65" t="s">
        <v>119</v>
      </c>
      <c r="H66" s="65" t="s">
        <v>135</v>
      </c>
      <c r="I66" s="66" t="s">
        <v>8</v>
      </c>
      <c r="J66" s="65">
        <v>2015</v>
      </c>
      <c r="K66" s="67">
        <v>13</v>
      </c>
      <c r="L66" s="70" t="s">
        <v>140</v>
      </c>
      <c r="M66" s="59">
        <v>0</v>
      </c>
      <c r="N66" s="102">
        <v>0</v>
      </c>
      <c r="O66" s="102">
        <v>0</v>
      </c>
      <c r="P66" s="102">
        <v>0</v>
      </c>
      <c r="Q66" s="102">
        <v>0</v>
      </c>
      <c r="R66" s="103" t="s">
        <v>140</v>
      </c>
      <c r="S66" s="102">
        <v>0</v>
      </c>
      <c r="T66" s="102">
        <v>0</v>
      </c>
      <c r="U66" s="102">
        <v>0</v>
      </c>
      <c r="V66" s="102">
        <v>0</v>
      </c>
      <c r="W66" s="102">
        <v>0</v>
      </c>
      <c r="X66" s="102"/>
      <c r="Y66" s="102">
        <v>0</v>
      </c>
      <c r="Z66" s="102">
        <v>0</v>
      </c>
      <c r="AA66" s="102" t="s">
        <v>140</v>
      </c>
      <c r="AB66" s="102">
        <v>0</v>
      </c>
      <c r="AC66" s="90"/>
      <c r="AD66" s="102">
        <v>0</v>
      </c>
      <c r="AE66" s="102">
        <v>0</v>
      </c>
    </row>
    <row r="67" spans="1:31">
      <c r="A67" s="100" t="str">
        <f>IF(Tertiary[[#This Row],[ID energy carrier]]=13," ",IF(Tertiary[[#This Row],[Sub-sector]]="Total",Tertiary[[#This Row],[ID country]]&amp;"500_"&amp;Tertiary[[#This Row],[ID energy carrier]]," "))</f>
        <v>HR500_14</v>
      </c>
      <c r="B67" s="15" t="str">
        <f t="shared" si="0"/>
        <v>HR300_14</v>
      </c>
      <c r="C67" s="65">
        <v>1</v>
      </c>
      <c r="D67" s="65" t="s">
        <v>78</v>
      </c>
      <c r="E67" s="15" t="str">
        <f t="shared" si="4"/>
        <v>HR</v>
      </c>
      <c r="F67" s="65" t="s">
        <v>19</v>
      </c>
      <c r="G67" s="65" t="s">
        <v>119</v>
      </c>
      <c r="H67" s="65" t="s">
        <v>135</v>
      </c>
      <c r="I67" s="66" t="s">
        <v>8</v>
      </c>
      <c r="J67" s="65">
        <v>2015</v>
      </c>
      <c r="K67" s="67">
        <v>14</v>
      </c>
      <c r="L67" s="70" t="s">
        <v>144</v>
      </c>
      <c r="M67" s="59">
        <v>0</v>
      </c>
      <c r="N67" s="102">
        <v>0</v>
      </c>
      <c r="O67" s="102">
        <v>0</v>
      </c>
      <c r="P67" s="102">
        <v>0</v>
      </c>
      <c r="Q67" s="102">
        <v>0</v>
      </c>
      <c r="R67" s="103" t="s">
        <v>140</v>
      </c>
      <c r="S67" s="102">
        <v>0</v>
      </c>
      <c r="T67" s="102">
        <v>0</v>
      </c>
      <c r="U67" s="102">
        <v>0</v>
      </c>
      <c r="V67" s="102">
        <v>0</v>
      </c>
      <c r="W67" s="102">
        <v>0</v>
      </c>
      <c r="X67" s="102"/>
      <c r="Y67" s="102">
        <v>0</v>
      </c>
      <c r="Z67" s="102">
        <v>0</v>
      </c>
      <c r="AA67" s="102" t="s">
        <v>140</v>
      </c>
      <c r="AB67" s="102">
        <v>0</v>
      </c>
      <c r="AC67" s="90"/>
      <c r="AD67" s="102">
        <v>0</v>
      </c>
      <c r="AE67" s="102">
        <v>0</v>
      </c>
    </row>
    <row r="68" spans="1:31">
      <c r="A68" s="100" t="str">
        <f>IF(Tertiary[[#This Row],[ID energy carrier]]=13," ",IF(Tertiary[[#This Row],[Sub-sector]]="Total",Tertiary[[#This Row],[ID country]]&amp;"500_"&amp;Tertiary[[#This Row],[ID energy carrier]]," "))</f>
        <v>HR500_15</v>
      </c>
      <c r="B68" s="15" t="str">
        <f t="shared" si="0"/>
        <v>HR300_15</v>
      </c>
      <c r="C68" s="65">
        <v>1</v>
      </c>
      <c r="D68" s="65" t="s">
        <v>78</v>
      </c>
      <c r="E68" s="15" t="str">
        <f t="shared" si="4"/>
        <v>HR</v>
      </c>
      <c r="F68" s="65" t="s">
        <v>19</v>
      </c>
      <c r="G68" s="65" t="s">
        <v>119</v>
      </c>
      <c r="H68" s="65" t="s">
        <v>135</v>
      </c>
      <c r="I68" s="66" t="s">
        <v>8</v>
      </c>
      <c r="J68" s="65">
        <v>2015</v>
      </c>
      <c r="K68" s="67">
        <v>15</v>
      </c>
      <c r="L68" s="70" t="s">
        <v>88</v>
      </c>
      <c r="M68" s="59">
        <v>0</v>
      </c>
      <c r="N68" s="102">
        <v>0</v>
      </c>
      <c r="O68" s="102">
        <v>0</v>
      </c>
      <c r="P68" s="102">
        <v>0</v>
      </c>
      <c r="Q68" s="102">
        <v>0</v>
      </c>
      <c r="R68" s="103" t="s">
        <v>140</v>
      </c>
      <c r="S68" s="102">
        <v>0</v>
      </c>
      <c r="T68" s="102">
        <v>0</v>
      </c>
      <c r="U68" s="102">
        <v>0</v>
      </c>
      <c r="V68" s="102">
        <v>0</v>
      </c>
      <c r="W68" s="102">
        <v>0</v>
      </c>
      <c r="X68" s="102"/>
      <c r="Y68" s="102">
        <v>0</v>
      </c>
      <c r="Z68" s="102">
        <v>0</v>
      </c>
      <c r="AA68" s="102" t="s">
        <v>140</v>
      </c>
      <c r="AB68" s="102">
        <v>0</v>
      </c>
      <c r="AC68" s="90"/>
      <c r="AD68" s="102">
        <v>0</v>
      </c>
      <c r="AE68" s="102">
        <v>0</v>
      </c>
    </row>
    <row r="69" spans="1:31">
      <c r="A69" s="100" t="str">
        <f>IF(Tertiary[[#This Row],[ID energy carrier]]=13," ",IF(Tertiary[[#This Row],[Sub-sector]]="Total",Tertiary[[#This Row],[ID country]]&amp;"500_"&amp;Tertiary[[#This Row],[ID energy carrier]]," "))</f>
        <v>HR500_16</v>
      </c>
      <c r="B69" s="15" t="str">
        <f t="shared" si="0"/>
        <v>HR300_16</v>
      </c>
      <c r="C69" s="65">
        <v>1</v>
      </c>
      <c r="D69" s="65" t="s">
        <v>78</v>
      </c>
      <c r="E69" s="15" t="str">
        <f t="shared" si="4"/>
        <v>HR</v>
      </c>
      <c r="F69" s="65" t="s">
        <v>19</v>
      </c>
      <c r="G69" s="65" t="s">
        <v>119</v>
      </c>
      <c r="H69" s="65" t="s">
        <v>135</v>
      </c>
      <c r="I69" s="66" t="s">
        <v>8</v>
      </c>
      <c r="J69" s="65">
        <v>2015</v>
      </c>
      <c r="K69" s="67">
        <v>16</v>
      </c>
      <c r="L69" s="70" t="s">
        <v>89</v>
      </c>
      <c r="M69" s="59">
        <v>0</v>
      </c>
      <c r="N69" s="102">
        <v>0</v>
      </c>
      <c r="O69" s="102">
        <v>0</v>
      </c>
      <c r="P69" s="102">
        <v>0</v>
      </c>
      <c r="Q69" s="102">
        <v>0</v>
      </c>
      <c r="R69" s="103" t="s">
        <v>140</v>
      </c>
      <c r="S69" s="102">
        <v>0</v>
      </c>
      <c r="T69" s="102">
        <v>0</v>
      </c>
      <c r="U69" s="102">
        <v>0</v>
      </c>
      <c r="V69" s="102">
        <v>0</v>
      </c>
      <c r="W69" s="102">
        <v>0</v>
      </c>
      <c r="X69" s="102"/>
      <c r="Y69" s="102">
        <v>0</v>
      </c>
      <c r="Z69" s="102">
        <v>0</v>
      </c>
      <c r="AA69" s="102" t="s">
        <v>140</v>
      </c>
      <c r="AB69" s="102">
        <v>0</v>
      </c>
      <c r="AC69" s="90"/>
      <c r="AD69" s="102">
        <v>0</v>
      </c>
      <c r="AE69" s="102">
        <v>0</v>
      </c>
    </row>
    <row r="70" spans="1:31">
      <c r="A70" s="100" t="str">
        <f>IF(Tertiary[[#This Row],[ID energy carrier]]=13," ",IF(Tertiary[[#This Row],[Sub-sector]]="Total",Tertiary[[#This Row],[ID country]]&amp;"500_"&amp;Tertiary[[#This Row],[ID energy carrier]]," "))</f>
        <v>CY500_1</v>
      </c>
      <c r="B70" s="15" t="str">
        <f t="shared" ref="B70:B133" si="5">E70&amp;"300_"&amp;K70</f>
        <v>CY300_1</v>
      </c>
      <c r="C70" s="65">
        <v>1</v>
      </c>
      <c r="D70" s="65" t="s">
        <v>78</v>
      </c>
      <c r="E70" s="17" t="s">
        <v>22</v>
      </c>
      <c r="F70" s="65" t="s">
        <v>21</v>
      </c>
      <c r="G70" s="65" t="s">
        <v>119</v>
      </c>
      <c r="H70" s="65" t="s">
        <v>135</v>
      </c>
      <c r="I70" s="66" t="s">
        <v>8</v>
      </c>
      <c r="J70" s="65">
        <v>2015</v>
      </c>
      <c r="K70" s="67">
        <v>1</v>
      </c>
      <c r="L70" s="70" t="s">
        <v>8</v>
      </c>
      <c r="M70" s="59">
        <v>1.5715584138047294</v>
      </c>
      <c r="N70" s="102">
        <v>0.69867913507753443</v>
      </c>
      <c r="O70" s="102">
        <v>0.20144478300909346</v>
      </c>
      <c r="P70" s="102">
        <v>0.38882947948382451</v>
      </c>
      <c r="Q70" s="102">
        <v>0.10840487258461638</v>
      </c>
      <c r="R70" s="103">
        <v>0.79674199360001097</v>
      </c>
      <c r="S70" s="102">
        <v>0.5566670069684061</v>
      </c>
      <c r="T70" s="102">
        <v>0.15654696431617726</v>
      </c>
      <c r="U70" s="102">
        <v>0.30142607855374215</v>
      </c>
      <c r="V70" s="102">
        <v>9.8693964098486714E-2</v>
      </c>
      <c r="W70" s="102">
        <v>0.87287927872719495</v>
      </c>
      <c r="X70" s="102"/>
      <c r="Y70" s="102">
        <v>0.73899918084996075</v>
      </c>
      <c r="Z70" s="102">
        <v>0.13388009787723421</v>
      </c>
      <c r="AA70" s="102">
        <v>2.5079734612975666</v>
      </c>
      <c r="AB70" s="102">
        <v>2.1891580659643664</v>
      </c>
      <c r="AC70" s="90"/>
      <c r="AD70" s="102">
        <v>1.9213978702098979</v>
      </c>
      <c r="AE70" s="102">
        <v>0.26776019575446841</v>
      </c>
    </row>
    <row r="71" spans="1:31">
      <c r="A71" s="100" t="str">
        <f>IF(Tertiary[[#This Row],[ID energy carrier]]=13," ",IF(Tertiary[[#This Row],[Sub-sector]]="Total",Tertiary[[#This Row],[ID country]]&amp;"500_"&amp;Tertiary[[#This Row],[ID energy carrier]]," "))</f>
        <v>CY500_2</v>
      </c>
      <c r="B71" s="15" t="str">
        <f t="shared" si="5"/>
        <v>CY300_2</v>
      </c>
      <c r="C71" s="65">
        <v>1</v>
      </c>
      <c r="D71" s="65" t="s">
        <v>78</v>
      </c>
      <c r="E71" s="15" t="str">
        <f t="shared" ref="E71:E85" si="6">E70</f>
        <v>CY</v>
      </c>
      <c r="F71" s="65" t="s">
        <v>21</v>
      </c>
      <c r="G71" s="65" t="s">
        <v>119</v>
      </c>
      <c r="H71" s="65" t="s">
        <v>135</v>
      </c>
      <c r="I71" s="66" t="s">
        <v>8</v>
      </c>
      <c r="J71" s="65">
        <v>2015</v>
      </c>
      <c r="K71" s="67">
        <v>2</v>
      </c>
      <c r="L71" s="70" t="s">
        <v>2</v>
      </c>
      <c r="M71" s="59">
        <v>1.1907853478355792E-2</v>
      </c>
      <c r="N71" s="102">
        <v>1.1907853478355792E-2</v>
      </c>
      <c r="O71" s="102">
        <v>4.2901558423462591E-3</v>
      </c>
      <c r="P71" s="102">
        <v>7.6176976360095338E-3</v>
      </c>
      <c r="Q71" s="102">
        <v>0</v>
      </c>
      <c r="R71" s="103">
        <v>0.84865066270769607</v>
      </c>
      <c r="S71" s="102">
        <v>1.0105607745832787E-2</v>
      </c>
      <c r="T71" s="102">
        <v>3.6392767710937187E-3</v>
      </c>
      <c r="U71" s="102">
        <v>6.4663309747390683E-3</v>
      </c>
      <c r="V71" s="102">
        <v>0</v>
      </c>
      <c r="W71" s="102">
        <v>0</v>
      </c>
      <c r="X71" s="102"/>
      <c r="Y71" s="102">
        <v>0</v>
      </c>
      <c r="Z71" s="102">
        <v>0</v>
      </c>
      <c r="AA71" s="102" t="s">
        <v>140</v>
      </c>
      <c r="AB71" s="102">
        <v>0</v>
      </c>
      <c r="AC71" s="90"/>
      <c r="AD71" s="102">
        <v>0</v>
      </c>
      <c r="AE71" s="102">
        <v>0</v>
      </c>
    </row>
    <row r="72" spans="1:31">
      <c r="A72" s="100" t="str">
        <f>IF(Tertiary[[#This Row],[ID energy carrier]]=13," ",IF(Tertiary[[#This Row],[Sub-sector]]="Total",Tertiary[[#This Row],[ID country]]&amp;"500_"&amp;Tertiary[[#This Row],[ID energy carrier]]," "))</f>
        <v>CY500_3</v>
      </c>
      <c r="B72" s="15" t="str">
        <f t="shared" si="5"/>
        <v>CY300_3</v>
      </c>
      <c r="C72" s="65">
        <v>1</v>
      </c>
      <c r="D72" s="65" t="s">
        <v>78</v>
      </c>
      <c r="E72" s="15" t="str">
        <f t="shared" si="6"/>
        <v>CY</v>
      </c>
      <c r="F72" s="65" t="s">
        <v>21</v>
      </c>
      <c r="G72" s="65" t="s">
        <v>119</v>
      </c>
      <c r="H72" s="65" t="s">
        <v>135</v>
      </c>
      <c r="I72" s="66" t="s">
        <v>8</v>
      </c>
      <c r="J72" s="65">
        <v>2015</v>
      </c>
      <c r="K72" s="67">
        <v>3</v>
      </c>
      <c r="L72" s="70" t="s">
        <v>3</v>
      </c>
      <c r="M72" s="59">
        <v>0.32429734187610754</v>
      </c>
      <c r="N72" s="102">
        <v>0.32429734187610754</v>
      </c>
      <c r="O72" s="102">
        <v>0.10489585399716282</v>
      </c>
      <c r="P72" s="102">
        <v>0.21940148787894473</v>
      </c>
      <c r="Q72" s="102">
        <v>0</v>
      </c>
      <c r="R72" s="103">
        <v>0.75790132395948162</v>
      </c>
      <c r="S72" s="102">
        <v>0.24578538476444256</v>
      </c>
      <c r="T72" s="102">
        <v>7.9503256475481718E-2</v>
      </c>
      <c r="U72" s="102">
        <v>0.16628212828896086</v>
      </c>
      <c r="V72" s="102">
        <v>0</v>
      </c>
      <c r="W72" s="102">
        <v>0</v>
      </c>
      <c r="X72" s="102"/>
      <c r="Y72" s="102">
        <v>0</v>
      </c>
      <c r="Z72" s="102">
        <v>0</v>
      </c>
      <c r="AA72" s="102" t="s">
        <v>140</v>
      </c>
      <c r="AB72" s="102">
        <v>0</v>
      </c>
      <c r="AC72" s="90"/>
      <c r="AD72" s="102">
        <v>0</v>
      </c>
      <c r="AE72" s="102">
        <v>0</v>
      </c>
    </row>
    <row r="73" spans="1:31">
      <c r="A73" s="100" t="str">
        <f>IF(Tertiary[[#This Row],[ID energy carrier]]=13," ",IF(Tertiary[[#This Row],[Sub-sector]]="Total",Tertiary[[#This Row],[ID country]]&amp;"500_"&amp;Tertiary[[#This Row],[ID energy carrier]]," "))</f>
        <v>CY500_5</v>
      </c>
      <c r="B73" s="15" t="str">
        <f t="shared" si="5"/>
        <v>CY300_5</v>
      </c>
      <c r="C73" s="65">
        <v>1</v>
      </c>
      <c r="D73" s="65" t="s">
        <v>78</v>
      </c>
      <c r="E73" s="15" t="str">
        <f t="shared" si="6"/>
        <v>CY</v>
      </c>
      <c r="F73" s="65" t="s">
        <v>21</v>
      </c>
      <c r="G73" s="65" t="s">
        <v>119</v>
      </c>
      <c r="H73" s="65" t="s">
        <v>135</v>
      </c>
      <c r="I73" s="66" t="s">
        <v>8</v>
      </c>
      <c r="J73" s="65">
        <v>2015</v>
      </c>
      <c r="K73" s="67">
        <v>5</v>
      </c>
      <c r="L73" s="70" t="s">
        <v>5</v>
      </c>
      <c r="M73" s="59">
        <v>4.6340552112011252E-4</v>
      </c>
      <c r="N73" s="102">
        <v>4.6340552112011252E-4</v>
      </c>
      <c r="O73" s="102">
        <v>1.7300334394768682E-4</v>
      </c>
      <c r="P73" s="102">
        <v>2.904021771724257E-4</v>
      </c>
      <c r="Q73" s="102">
        <v>0</v>
      </c>
      <c r="R73" s="103">
        <v>0.64129391255998658</v>
      </c>
      <c r="S73" s="102">
        <v>2.9717913974101646E-4</v>
      </c>
      <c r="T73" s="102">
        <v>1.1087884518341326E-4</v>
      </c>
      <c r="U73" s="102">
        <v>1.8630029455760316E-4</v>
      </c>
      <c r="V73" s="102">
        <v>0</v>
      </c>
      <c r="W73" s="102">
        <v>0</v>
      </c>
      <c r="X73" s="102"/>
      <c r="Y73" s="102">
        <v>0</v>
      </c>
      <c r="Z73" s="102">
        <v>0</v>
      </c>
      <c r="AA73" s="102" t="s">
        <v>140</v>
      </c>
      <c r="AB73" s="102">
        <v>0</v>
      </c>
      <c r="AC73" s="90"/>
      <c r="AD73" s="102">
        <v>0</v>
      </c>
      <c r="AE73" s="102">
        <v>0</v>
      </c>
    </row>
    <row r="74" spans="1:31">
      <c r="A74" s="100" t="str">
        <f>IF(Tertiary[[#This Row],[ID energy carrier]]=13," ",IF(Tertiary[[#This Row],[Sub-sector]]="Total",Tertiary[[#This Row],[ID country]]&amp;"500_"&amp;Tertiary[[#This Row],[ID energy carrier]]," "))</f>
        <v>CY500_6</v>
      </c>
      <c r="B74" s="15" t="str">
        <f t="shared" si="5"/>
        <v>CY300_6</v>
      </c>
      <c r="C74" s="65">
        <v>1</v>
      </c>
      <c r="D74" s="65" t="s">
        <v>78</v>
      </c>
      <c r="E74" s="15" t="str">
        <f t="shared" si="6"/>
        <v>CY</v>
      </c>
      <c r="F74" s="65" t="s">
        <v>21</v>
      </c>
      <c r="G74" s="65" t="s">
        <v>119</v>
      </c>
      <c r="H74" s="65" t="s">
        <v>135</v>
      </c>
      <c r="I74" s="66" t="s">
        <v>8</v>
      </c>
      <c r="J74" s="65">
        <v>2015</v>
      </c>
      <c r="K74" s="67">
        <v>6</v>
      </c>
      <c r="L74" s="70" t="s">
        <v>6</v>
      </c>
      <c r="M74" s="59">
        <v>0.99890541609053507</v>
      </c>
      <c r="N74" s="102">
        <v>0.12602613736334017</v>
      </c>
      <c r="O74" s="102">
        <v>6.3855269217418251E-3</v>
      </c>
      <c r="P74" s="102">
        <v>1.1235737856981957E-2</v>
      </c>
      <c r="Q74" s="102">
        <v>0.10840487258461638</v>
      </c>
      <c r="R74" s="103">
        <v>0.92051453379174708</v>
      </c>
      <c r="S74" s="102">
        <v>0.11600889108058976</v>
      </c>
      <c r="T74" s="102">
        <v>6.3039038822607155E-3</v>
      </c>
      <c r="U74" s="102">
        <v>1.1011023099842338E-2</v>
      </c>
      <c r="V74" s="102">
        <v>9.8693964098486714E-2</v>
      </c>
      <c r="W74" s="102">
        <v>0.87287927872719495</v>
      </c>
      <c r="X74" s="102"/>
      <c r="Y74" s="102">
        <v>0.73899918084996075</v>
      </c>
      <c r="Z74" s="102">
        <v>0.13388009787723421</v>
      </c>
      <c r="AA74" s="102">
        <v>2.5079734612975666</v>
      </c>
      <c r="AB74" s="102">
        <v>2.1891580659643664</v>
      </c>
      <c r="AC74" s="90"/>
      <c r="AD74" s="102">
        <v>1.9213978702098979</v>
      </c>
      <c r="AE74" s="102">
        <v>0.26776019575446841</v>
      </c>
    </row>
    <row r="75" spans="1:31">
      <c r="A75" s="100" t="str">
        <f>IF(Tertiary[[#This Row],[ID energy carrier]]=13," ",IF(Tertiary[[#This Row],[Sub-sector]]="Total",Tertiary[[#This Row],[ID country]]&amp;"500_"&amp;Tertiary[[#This Row],[ID energy carrier]]," "))</f>
        <v>CY500_7</v>
      </c>
      <c r="B75" s="15" t="str">
        <f t="shared" si="5"/>
        <v>CY300_7</v>
      </c>
      <c r="C75" s="65">
        <v>1</v>
      </c>
      <c r="D75" s="65" t="s">
        <v>78</v>
      </c>
      <c r="E75" s="15" t="str">
        <f t="shared" si="6"/>
        <v>CY</v>
      </c>
      <c r="F75" s="65" t="s">
        <v>21</v>
      </c>
      <c r="G75" s="65" t="s">
        <v>119</v>
      </c>
      <c r="H75" s="65" t="s">
        <v>135</v>
      </c>
      <c r="I75" s="66" t="s">
        <v>8</v>
      </c>
      <c r="J75" s="65">
        <v>2015</v>
      </c>
      <c r="K75" s="67">
        <v>7</v>
      </c>
      <c r="L75" s="70" t="s">
        <v>12</v>
      </c>
      <c r="M75" s="59">
        <v>0</v>
      </c>
      <c r="N75" s="102">
        <v>0</v>
      </c>
      <c r="O75" s="102">
        <v>0</v>
      </c>
      <c r="P75" s="102">
        <v>0</v>
      </c>
      <c r="Q75" s="102">
        <v>0</v>
      </c>
      <c r="R75" s="103" t="s">
        <v>140</v>
      </c>
      <c r="S75" s="102">
        <v>0</v>
      </c>
      <c r="T75" s="102">
        <v>0</v>
      </c>
      <c r="U75" s="102">
        <v>0</v>
      </c>
      <c r="V75" s="102">
        <v>0</v>
      </c>
      <c r="W75" s="102">
        <v>0</v>
      </c>
      <c r="X75" s="102"/>
      <c r="Y75" s="102">
        <v>0</v>
      </c>
      <c r="Z75" s="102">
        <v>0</v>
      </c>
      <c r="AA75" s="102" t="s">
        <v>140</v>
      </c>
      <c r="AB75" s="102">
        <v>0</v>
      </c>
      <c r="AC75" s="90"/>
      <c r="AD75" s="102">
        <v>0</v>
      </c>
      <c r="AE75" s="102">
        <v>0</v>
      </c>
    </row>
    <row r="76" spans="1:31">
      <c r="A76" s="100" t="str">
        <f>IF(Tertiary[[#This Row],[ID energy carrier]]=13," ",IF(Tertiary[[#This Row],[Sub-sector]]="Total",Tertiary[[#This Row],[ID country]]&amp;"500_"&amp;Tertiary[[#This Row],[ID energy carrier]]," "))</f>
        <v>CY500_8</v>
      </c>
      <c r="B76" s="15" t="str">
        <f t="shared" si="5"/>
        <v>CY300_8</v>
      </c>
      <c r="C76" s="65">
        <v>1</v>
      </c>
      <c r="D76" s="65" t="s">
        <v>78</v>
      </c>
      <c r="E76" s="15" t="str">
        <f t="shared" si="6"/>
        <v>CY</v>
      </c>
      <c r="F76" s="65" t="s">
        <v>21</v>
      </c>
      <c r="G76" s="65" t="s">
        <v>119</v>
      </c>
      <c r="H76" s="65" t="s">
        <v>135</v>
      </c>
      <c r="I76" s="66" t="s">
        <v>8</v>
      </c>
      <c r="J76" s="65">
        <v>2015</v>
      </c>
      <c r="K76" s="67">
        <v>8</v>
      </c>
      <c r="L76" s="70" t="s">
        <v>105</v>
      </c>
      <c r="M76" s="59">
        <v>0</v>
      </c>
      <c r="N76" s="102">
        <v>0</v>
      </c>
      <c r="O76" s="102">
        <v>0</v>
      </c>
      <c r="P76" s="102">
        <v>0</v>
      </c>
      <c r="Q76" s="102">
        <v>0</v>
      </c>
      <c r="R76" s="103" t="s">
        <v>140</v>
      </c>
      <c r="S76" s="102">
        <v>0</v>
      </c>
      <c r="T76" s="102">
        <v>0</v>
      </c>
      <c r="U76" s="102">
        <v>0</v>
      </c>
      <c r="V76" s="102">
        <v>0</v>
      </c>
      <c r="W76" s="102">
        <v>0</v>
      </c>
      <c r="X76" s="102"/>
      <c r="Y76" s="102">
        <v>0</v>
      </c>
      <c r="Z76" s="102">
        <v>0</v>
      </c>
      <c r="AA76" s="102" t="s">
        <v>140</v>
      </c>
      <c r="AB76" s="102">
        <v>0</v>
      </c>
      <c r="AC76" s="90"/>
      <c r="AD76" s="102">
        <v>0</v>
      </c>
      <c r="AE76" s="102">
        <v>0</v>
      </c>
    </row>
    <row r="77" spans="1:31">
      <c r="A77" s="100" t="str">
        <f>IF(Tertiary[[#This Row],[ID energy carrier]]=13," ",IF(Tertiary[[#This Row],[Sub-sector]]="Total",Tertiary[[#This Row],[ID country]]&amp;"500_"&amp;Tertiary[[#This Row],[ID energy carrier]]," "))</f>
        <v>CY500_9</v>
      </c>
      <c r="B77" s="15" t="str">
        <f t="shared" si="5"/>
        <v>CY300_9</v>
      </c>
      <c r="C77" s="65">
        <v>1</v>
      </c>
      <c r="D77" s="65" t="s">
        <v>78</v>
      </c>
      <c r="E77" s="15" t="str">
        <f t="shared" si="6"/>
        <v>CY</v>
      </c>
      <c r="F77" s="65" t="s">
        <v>21</v>
      </c>
      <c r="G77" s="65" t="s">
        <v>119</v>
      </c>
      <c r="H77" s="65" t="s">
        <v>135</v>
      </c>
      <c r="I77" s="66" t="s">
        <v>8</v>
      </c>
      <c r="J77" s="65">
        <v>2015</v>
      </c>
      <c r="K77" s="67">
        <v>9</v>
      </c>
      <c r="L77" s="70" t="s">
        <v>106</v>
      </c>
      <c r="M77" s="59">
        <v>0</v>
      </c>
      <c r="N77" s="102">
        <v>0</v>
      </c>
      <c r="O77" s="102">
        <v>0</v>
      </c>
      <c r="P77" s="102">
        <v>0</v>
      </c>
      <c r="Q77" s="102">
        <v>0</v>
      </c>
      <c r="R77" s="103" t="s">
        <v>140</v>
      </c>
      <c r="S77" s="102">
        <v>0</v>
      </c>
      <c r="T77" s="102">
        <v>0</v>
      </c>
      <c r="U77" s="102">
        <v>0</v>
      </c>
      <c r="V77" s="102">
        <v>0</v>
      </c>
      <c r="W77" s="102">
        <v>0</v>
      </c>
      <c r="X77" s="102"/>
      <c r="Y77" s="102">
        <v>0</v>
      </c>
      <c r="Z77" s="102">
        <v>0</v>
      </c>
      <c r="AA77" s="102" t="s">
        <v>140</v>
      </c>
      <c r="AB77" s="102">
        <v>0</v>
      </c>
      <c r="AC77" s="90"/>
      <c r="AD77" s="102">
        <v>0</v>
      </c>
      <c r="AE77" s="102">
        <v>0</v>
      </c>
    </row>
    <row r="78" spans="1:31">
      <c r="A78" s="100" t="str">
        <f>IF(Tertiary[[#This Row],[ID energy carrier]]=13," ",IF(Tertiary[[#This Row],[Sub-sector]]="Total",Tertiary[[#This Row],[ID country]]&amp;"500_"&amp;Tertiary[[#This Row],[ID energy carrier]]," "))</f>
        <v>CY500_4</v>
      </c>
      <c r="B78" s="15" t="str">
        <f t="shared" si="5"/>
        <v>CY300_4</v>
      </c>
      <c r="C78" s="65">
        <v>1</v>
      </c>
      <c r="D78" s="65" t="s">
        <v>78</v>
      </c>
      <c r="E78" s="15" t="str">
        <f t="shared" si="6"/>
        <v>CY</v>
      </c>
      <c r="F78" s="65" t="s">
        <v>21</v>
      </c>
      <c r="G78" s="65" t="s">
        <v>119</v>
      </c>
      <c r="H78" s="65" t="s">
        <v>135</v>
      </c>
      <c r="I78" s="66" t="s">
        <v>8</v>
      </c>
      <c r="J78" s="65">
        <v>2015</v>
      </c>
      <c r="K78" s="67">
        <v>4</v>
      </c>
      <c r="L78" s="70" t="s">
        <v>4</v>
      </c>
      <c r="M78" s="59">
        <v>0.21791071456818623</v>
      </c>
      <c r="N78" s="102">
        <v>0.21791071456818623</v>
      </c>
      <c r="O78" s="102">
        <v>7.8982489378714757E-2</v>
      </c>
      <c r="P78" s="102">
        <v>0.13892822518947145</v>
      </c>
      <c r="Q78" s="102">
        <v>0</v>
      </c>
      <c r="R78" s="103">
        <v>0.77691112904279891</v>
      </c>
      <c r="S78" s="102">
        <v>0.16929725928569264</v>
      </c>
      <c r="T78" s="102">
        <v>6.1360952534086161E-2</v>
      </c>
      <c r="U78" s="102">
        <v>0.10793630675160648</v>
      </c>
      <c r="V78" s="102">
        <v>0</v>
      </c>
      <c r="W78" s="102">
        <v>0</v>
      </c>
      <c r="X78" s="102"/>
      <c r="Y78" s="102">
        <v>0</v>
      </c>
      <c r="Z78" s="102">
        <v>0</v>
      </c>
      <c r="AA78" s="102" t="s">
        <v>140</v>
      </c>
      <c r="AB78" s="102">
        <v>0</v>
      </c>
      <c r="AC78" s="90"/>
      <c r="AD78" s="102">
        <v>0</v>
      </c>
      <c r="AE78" s="102">
        <v>0</v>
      </c>
    </row>
    <row r="79" spans="1:31">
      <c r="A79" s="100" t="str">
        <f>IF(Tertiary[[#This Row],[ID energy carrier]]=13," ",IF(Tertiary[[#This Row],[Sub-sector]]="Total",Tertiary[[#This Row],[ID country]]&amp;"500_"&amp;Tertiary[[#This Row],[ID energy carrier]]," "))</f>
        <v>CY500_10</v>
      </c>
      <c r="B79" s="15" t="str">
        <f t="shared" si="5"/>
        <v>CY300_10</v>
      </c>
      <c r="C79" s="65">
        <v>1</v>
      </c>
      <c r="D79" s="65" t="s">
        <v>78</v>
      </c>
      <c r="E79" s="15" t="str">
        <f t="shared" si="6"/>
        <v>CY</v>
      </c>
      <c r="F79" s="65" t="s">
        <v>21</v>
      </c>
      <c r="G79" s="65" t="s">
        <v>119</v>
      </c>
      <c r="H79" s="65" t="s">
        <v>135</v>
      </c>
      <c r="I79" s="66" t="s">
        <v>8</v>
      </c>
      <c r="J79" s="65">
        <v>2015</v>
      </c>
      <c r="K79" s="67">
        <v>10</v>
      </c>
      <c r="L79" s="70" t="s">
        <v>84</v>
      </c>
      <c r="M79" s="59">
        <v>1.7941590347604994E-2</v>
      </c>
      <c r="N79" s="102">
        <v>1.7941590347604994E-2</v>
      </c>
      <c r="O79" s="102">
        <v>6.6716660262276743E-3</v>
      </c>
      <c r="P79" s="102">
        <v>1.1269924321377321E-2</v>
      </c>
      <c r="Q79" s="102">
        <v>0</v>
      </c>
      <c r="R79" s="103">
        <v>0.83123844853415163</v>
      </c>
      <c r="S79" s="102">
        <v>1.4913739724778486E-2</v>
      </c>
      <c r="T79" s="102">
        <v>5.5382333523645777E-3</v>
      </c>
      <c r="U79" s="102">
        <v>9.3755063724139092E-3</v>
      </c>
      <c r="V79" s="102">
        <v>0</v>
      </c>
      <c r="W79" s="102">
        <v>0</v>
      </c>
      <c r="X79" s="102"/>
      <c r="Y79" s="102">
        <v>0</v>
      </c>
      <c r="Z79" s="102">
        <v>0</v>
      </c>
      <c r="AA79" s="102" t="s">
        <v>140</v>
      </c>
      <c r="AB79" s="102">
        <v>0</v>
      </c>
      <c r="AC79" s="90"/>
      <c r="AD79" s="102">
        <v>0</v>
      </c>
      <c r="AE79" s="102">
        <v>0</v>
      </c>
    </row>
    <row r="80" spans="1:31">
      <c r="A80" s="100" t="str">
        <f>IF(Tertiary[[#This Row],[ID energy carrier]]=13," ",IF(Tertiary[[#This Row],[Sub-sector]]="Total",Tertiary[[#This Row],[ID country]]&amp;"500_"&amp;Tertiary[[#This Row],[ID energy carrier]]," "))</f>
        <v>CY500_11</v>
      </c>
      <c r="B80" s="15" t="str">
        <f t="shared" si="5"/>
        <v>CY300_11</v>
      </c>
      <c r="C80" s="65">
        <v>1</v>
      </c>
      <c r="D80" s="65" t="s">
        <v>78</v>
      </c>
      <c r="E80" s="15" t="str">
        <f t="shared" si="6"/>
        <v>CY</v>
      </c>
      <c r="F80" s="65" t="s">
        <v>21</v>
      </c>
      <c r="G80" s="65" t="s">
        <v>119</v>
      </c>
      <c r="H80" s="65" t="s">
        <v>135</v>
      </c>
      <c r="I80" s="66" t="s">
        <v>8</v>
      </c>
      <c r="J80" s="65">
        <v>2015</v>
      </c>
      <c r="K80" s="67">
        <v>11</v>
      </c>
      <c r="L80" s="70" t="s">
        <v>109</v>
      </c>
      <c r="M80" s="59">
        <v>1.3209192281953626E-4</v>
      </c>
      <c r="N80" s="102">
        <v>1.3209192281953626E-4</v>
      </c>
      <c r="O80" s="102">
        <v>4.6087498952417619E-5</v>
      </c>
      <c r="P80" s="102">
        <v>8.6004423867118649E-5</v>
      </c>
      <c r="Q80" s="102">
        <v>0</v>
      </c>
      <c r="R80" s="103">
        <v>1.9603411155021577</v>
      </c>
      <c r="S80" s="102">
        <v>2.5894522732887465E-4</v>
      </c>
      <c r="T80" s="102">
        <v>9.0462455706977974E-5</v>
      </c>
      <c r="U80" s="102">
        <v>1.6848277162189666E-4</v>
      </c>
      <c r="V80" s="102">
        <v>0</v>
      </c>
      <c r="W80" s="102">
        <v>0</v>
      </c>
      <c r="X80" s="102"/>
      <c r="Y80" s="102">
        <v>0</v>
      </c>
      <c r="Z80" s="102">
        <v>0</v>
      </c>
      <c r="AA80" s="102" t="s">
        <v>140</v>
      </c>
      <c r="AB80" s="102">
        <v>0</v>
      </c>
      <c r="AC80" s="90"/>
      <c r="AD80" s="102">
        <v>0</v>
      </c>
      <c r="AE80" s="102">
        <v>0</v>
      </c>
    </row>
    <row r="81" spans="1:31">
      <c r="A81" s="100" t="str">
        <f>IF(Tertiary[[#This Row],[ID energy carrier]]=13," ",IF(Tertiary[[#This Row],[Sub-sector]]="Total",Tertiary[[#This Row],[ID country]]&amp;"500_"&amp;Tertiary[[#This Row],[ID energy carrier]]," "))</f>
        <v>CY500_12</v>
      </c>
      <c r="B81" s="15" t="str">
        <f t="shared" si="5"/>
        <v>CY300_12</v>
      </c>
      <c r="C81" s="65">
        <v>1</v>
      </c>
      <c r="D81" s="65" t="s">
        <v>78</v>
      </c>
      <c r="E81" s="15" t="str">
        <f t="shared" si="6"/>
        <v>CY</v>
      </c>
      <c r="F81" s="65" t="s">
        <v>21</v>
      </c>
      <c r="G81" s="65" t="s">
        <v>119</v>
      </c>
      <c r="H81" s="65" t="s">
        <v>135</v>
      </c>
      <c r="I81" s="66" t="s">
        <v>8</v>
      </c>
      <c r="J81" s="65">
        <v>2015</v>
      </c>
      <c r="K81" s="67">
        <v>12</v>
      </c>
      <c r="L81" s="70" t="s">
        <v>147</v>
      </c>
      <c r="M81" s="59">
        <v>0</v>
      </c>
      <c r="N81" s="102">
        <v>0</v>
      </c>
      <c r="O81" s="102">
        <v>0</v>
      </c>
      <c r="P81" s="102">
        <v>0</v>
      </c>
      <c r="Q81" s="102">
        <v>0</v>
      </c>
      <c r="R81" s="103" t="s">
        <v>140</v>
      </c>
      <c r="S81" s="102">
        <v>0</v>
      </c>
      <c r="T81" s="102">
        <v>0</v>
      </c>
      <c r="U81" s="102">
        <v>0</v>
      </c>
      <c r="V81" s="102">
        <v>0</v>
      </c>
      <c r="W81" s="102">
        <v>0</v>
      </c>
      <c r="X81" s="102"/>
      <c r="Y81" s="102">
        <v>0</v>
      </c>
      <c r="Z81" s="102">
        <v>0</v>
      </c>
      <c r="AA81" s="102" t="s">
        <v>140</v>
      </c>
      <c r="AB81" s="102">
        <v>0</v>
      </c>
      <c r="AC81" s="90"/>
      <c r="AD81" s="102">
        <v>0</v>
      </c>
      <c r="AE81" s="102">
        <v>0</v>
      </c>
    </row>
    <row r="82" spans="1:31">
      <c r="A82" s="100" t="str">
        <f>IF(Tertiary[[#This Row],[ID energy carrier]]=13," ",IF(Tertiary[[#This Row],[Sub-sector]]="Total",Tertiary[[#This Row],[ID country]]&amp;"500_"&amp;Tertiary[[#This Row],[ID energy carrier]]," "))</f>
        <v xml:space="preserve"> </v>
      </c>
      <c r="B82" s="15" t="str">
        <f t="shared" si="5"/>
        <v>CY300_13</v>
      </c>
      <c r="C82" s="65">
        <v>1</v>
      </c>
      <c r="D82" s="65" t="s">
        <v>78</v>
      </c>
      <c r="E82" s="15" t="str">
        <f t="shared" si="6"/>
        <v>CY</v>
      </c>
      <c r="F82" s="65" t="s">
        <v>21</v>
      </c>
      <c r="G82" s="65" t="s">
        <v>119</v>
      </c>
      <c r="H82" s="65" t="s">
        <v>135</v>
      </c>
      <c r="I82" s="66" t="s">
        <v>8</v>
      </c>
      <c r="J82" s="65">
        <v>2015</v>
      </c>
      <c r="K82" s="67">
        <v>13</v>
      </c>
      <c r="L82" s="70" t="s">
        <v>140</v>
      </c>
      <c r="M82" s="59">
        <v>0</v>
      </c>
      <c r="N82" s="102">
        <v>0</v>
      </c>
      <c r="O82" s="102">
        <v>0</v>
      </c>
      <c r="P82" s="102">
        <v>0</v>
      </c>
      <c r="Q82" s="102">
        <v>0</v>
      </c>
      <c r="R82" s="103" t="s">
        <v>140</v>
      </c>
      <c r="S82" s="102">
        <v>0</v>
      </c>
      <c r="T82" s="102">
        <v>0</v>
      </c>
      <c r="U82" s="102">
        <v>0</v>
      </c>
      <c r="V82" s="102">
        <v>0</v>
      </c>
      <c r="W82" s="102">
        <v>0</v>
      </c>
      <c r="X82" s="102"/>
      <c r="Y82" s="102">
        <v>0</v>
      </c>
      <c r="Z82" s="102">
        <v>0</v>
      </c>
      <c r="AA82" s="102" t="s">
        <v>140</v>
      </c>
      <c r="AB82" s="102">
        <v>0</v>
      </c>
      <c r="AC82" s="90"/>
      <c r="AD82" s="102">
        <v>0</v>
      </c>
      <c r="AE82" s="102">
        <v>0</v>
      </c>
    </row>
    <row r="83" spans="1:31">
      <c r="A83" s="100" t="str">
        <f>IF(Tertiary[[#This Row],[ID energy carrier]]=13," ",IF(Tertiary[[#This Row],[Sub-sector]]="Total",Tertiary[[#This Row],[ID country]]&amp;"500_"&amp;Tertiary[[#This Row],[ID energy carrier]]," "))</f>
        <v>CY500_14</v>
      </c>
      <c r="B83" s="15" t="str">
        <f t="shared" si="5"/>
        <v>CY300_14</v>
      </c>
      <c r="C83" s="65">
        <v>1</v>
      </c>
      <c r="D83" s="65" t="s">
        <v>78</v>
      </c>
      <c r="E83" s="15" t="str">
        <f t="shared" si="6"/>
        <v>CY</v>
      </c>
      <c r="F83" s="65" t="s">
        <v>21</v>
      </c>
      <c r="G83" s="65" t="s">
        <v>119</v>
      </c>
      <c r="H83" s="65" t="s">
        <v>135</v>
      </c>
      <c r="I83" s="66" t="s">
        <v>8</v>
      </c>
      <c r="J83" s="65">
        <v>2015</v>
      </c>
      <c r="K83" s="67">
        <v>14</v>
      </c>
      <c r="L83" s="70" t="s">
        <v>144</v>
      </c>
      <c r="M83" s="59">
        <v>0</v>
      </c>
      <c r="N83" s="102">
        <v>0</v>
      </c>
      <c r="O83" s="102">
        <v>0</v>
      </c>
      <c r="P83" s="102">
        <v>0</v>
      </c>
      <c r="Q83" s="102">
        <v>0</v>
      </c>
      <c r="R83" s="103" t="s">
        <v>140</v>
      </c>
      <c r="S83" s="102">
        <v>0</v>
      </c>
      <c r="T83" s="102">
        <v>0</v>
      </c>
      <c r="U83" s="102">
        <v>0</v>
      </c>
      <c r="V83" s="102">
        <v>0</v>
      </c>
      <c r="W83" s="102">
        <v>0</v>
      </c>
      <c r="X83" s="102"/>
      <c r="Y83" s="102">
        <v>0</v>
      </c>
      <c r="Z83" s="102">
        <v>0</v>
      </c>
      <c r="AA83" s="102" t="s">
        <v>140</v>
      </c>
      <c r="AB83" s="102">
        <v>0</v>
      </c>
      <c r="AC83" s="90"/>
      <c r="AD83" s="102">
        <v>0</v>
      </c>
      <c r="AE83" s="102">
        <v>0</v>
      </c>
    </row>
    <row r="84" spans="1:31">
      <c r="A84" s="100" t="str">
        <f>IF(Tertiary[[#This Row],[ID energy carrier]]=13," ",IF(Tertiary[[#This Row],[Sub-sector]]="Total",Tertiary[[#This Row],[ID country]]&amp;"500_"&amp;Tertiary[[#This Row],[ID energy carrier]]," "))</f>
        <v>CY500_15</v>
      </c>
      <c r="B84" s="15" t="str">
        <f t="shared" si="5"/>
        <v>CY300_15</v>
      </c>
      <c r="C84" s="65">
        <v>1</v>
      </c>
      <c r="D84" s="65" t="s">
        <v>78</v>
      </c>
      <c r="E84" s="15" t="str">
        <f t="shared" si="6"/>
        <v>CY</v>
      </c>
      <c r="F84" s="65" t="s">
        <v>21</v>
      </c>
      <c r="G84" s="65" t="s">
        <v>119</v>
      </c>
      <c r="H84" s="65" t="s">
        <v>135</v>
      </c>
      <c r="I84" s="66" t="s">
        <v>8</v>
      </c>
      <c r="J84" s="65">
        <v>2015</v>
      </c>
      <c r="K84" s="67">
        <v>15</v>
      </c>
      <c r="L84" s="70" t="s">
        <v>88</v>
      </c>
      <c r="M84" s="59">
        <v>0</v>
      </c>
      <c r="N84" s="102">
        <v>0</v>
      </c>
      <c r="O84" s="102">
        <v>0</v>
      </c>
      <c r="P84" s="102">
        <v>0</v>
      </c>
      <c r="Q84" s="102">
        <v>0</v>
      </c>
      <c r="R84" s="103" t="s">
        <v>140</v>
      </c>
      <c r="S84" s="102">
        <v>0</v>
      </c>
      <c r="T84" s="102">
        <v>0</v>
      </c>
      <c r="U84" s="102">
        <v>0</v>
      </c>
      <c r="V84" s="102">
        <v>0</v>
      </c>
      <c r="W84" s="102">
        <v>0</v>
      </c>
      <c r="X84" s="102"/>
      <c r="Y84" s="102">
        <v>0</v>
      </c>
      <c r="Z84" s="102">
        <v>0</v>
      </c>
      <c r="AA84" s="102" t="s">
        <v>140</v>
      </c>
      <c r="AB84" s="102">
        <v>0</v>
      </c>
      <c r="AC84" s="90"/>
      <c r="AD84" s="102">
        <v>0</v>
      </c>
      <c r="AE84" s="102">
        <v>0</v>
      </c>
    </row>
    <row r="85" spans="1:31">
      <c r="A85" s="100" t="str">
        <f>IF(Tertiary[[#This Row],[ID energy carrier]]=13," ",IF(Tertiary[[#This Row],[Sub-sector]]="Total",Tertiary[[#This Row],[ID country]]&amp;"500_"&amp;Tertiary[[#This Row],[ID energy carrier]]," "))</f>
        <v>CY500_16</v>
      </c>
      <c r="B85" s="15" t="str">
        <f t="shared" si="5"/>
        <v>CY300_16</v>
      </c>
      <c r="C85" s="65">
        <v>1</v>
      </c>
      <c r="D85" s="65" t="s">
        <v>78</v>
      </c>
      <c r="E85" s="15" t="str">
        <f t="shared" si="6"/>
        <v>CY</v>
      </c>
      <c r="F85" s="65" t="s">
        <v>21</v>
      </c>
      <c r="G85" s="65" t="s">
        <v>119</v>
      </c>
      <c r="H85" s="65" t="s">
        <v>135</v>
      </c>
      <c r="I85" s="66" t="s">
        <v>8</v>
      </c>
      <c r="J85" s="65">
        <v>2015</v>
      </c>
      <c r="K85" s="67">
        <v>16</v>
      </c>
      <c r="L85" s="70" t="s">
        <v>89</v>
      </c>
      <c r="M85" s="59">
        <v>0</v>
      </c>
      <c r="N85" s="102">
        <v>0</v>
      </c>
      <c r="O85" s="102">
        <v>0</v>
      </c>
      <c r="P85" s="102">
        <v>0</v>
      </c>
      <c r="Q85" s="102">
        <v>0</v>
      </c>
      <c r="R85" s="103" t="s">
        <v>140</v>
      </c>
      <c r="S85" s="102">
        <v>0</v>
      </c>
      <c r="T85" s="102">
        <v>0</v>
      </c>
      <c r="U85" s="102">
        <v>0</v>
      </c>
      <c r="V85" s="102">
        <v>0</v>
      </c>
      <c r="W85" s="102">
        <v>0</v>
      </c>
      <c r="X85" s="102"/>
      <c r="Y85" s="102">
        <v>0</v>
      </c>
      <c r="Z85" s="102">
        <v>0</v>
      </c>
      <c r="AA85" s="102" t="s">
        <v>140</v>
      </c>
      <c r="AB85" s="102">
        <v>0</v>
      </c>
      <c r="AC85" s="90"/>
      <c r="AD85" s="102">
        <v>0</v>
      </c>
      <c r="AE85" s="102">
        <v>0</v>
      </c>
    </row>
    <row r="86" spans="1:31">
      <c r="A86" s="100" t="str">
        <f>IF(Tertiary[[#This Row],[ID energy carrier]]=13," ",IF(Tertiary[[#This Row],[Sub-sector]]="Total",Tertiary[[#This Row],[ID country]]&amp;"500_"&amp;Tertiary[[#This Row],[ID energy carrier]]," "))</f>
        <v>CZ500_1</v>
      </c>
      <c r="B86" s="15" t="str">
        <f t="shared" si="5"/>
        <v>CZ300_1</v>
      </c>
      <c r="C86" s="65">
        <v>1</v>
      </c>
      <c r="D86" s="65" t="s">
        <v>78</v>
      </c>
      <c r="E86" s="17" t="s">
        <v>24</v>
      </c>
      <c r="F86" s="65" t="s">
        <v>23</v>
      </c>
      <c r="G86" s="65" t="s">
        <v>118</v>
      </c>
      <c r="H86" s="65" t="s">
        <v>135</v>
      </c>
      <c r="I86" s="66" t="s">
        <v>8</v>
      </c>
      <c r="J86" s="65">
        <v>2015</v>
      </c>
      <c r="K86" s="67">
        <v>1</v>
      </c>
      <c r="L86" s="70" t="s">
        <v>8</v>
      </c>
      <c r="M86" s="59">
        <v>21.878301692257068</v>
      </c>
      <c r="N86" s="102">
        <v>20.875712356873777</v>
      </c>
      <c r="O86" s="102">
        <v>1.2722699931579626</v>
      </c>
      <c r="P86" s="102">
        <v>18.501351145760356</v>
      </c>
      <c r="Q86" s="102">
        <v>1.1020912179554594</v>
      </c>
      <c r="R86" s="103">
        <v>0.88942031233764152</v>
      </c>
      <c r="S86" s="102">
        <v>18.567282604721438</v>
      </c>
      <c r="T86" s="102">
        <v>1.1485075270872966</v>
      </c>
      <c r="U86" s="102">
        <v>16.415409190983134</v>
      </c>
      <c r="V86" s="102">
        <v>1.0033658866510069</v>
      </c>
      <c r="W86" s="102">
        <v>1.00258933538329</v>
      </c>
      <c r="X86" s="102"/>
      <c r="Y86" s="102">
        <v>0.18795262476490684</v>
      </c>
      <c r="Z86" s="102">
        <v>0.81463671061838316</v>
      </c>
      <c r="AA86" s="102">
        <v>3.1687204883580247</v>
      </c>
      <c r="AB86" s="102">
        <v>3.1769253684382859</v>
      </c>
      <c r="AC86" s="90"/>
      <c r="AD86" s="102">
        <v>0.73301523658313672</v>
      </c>
      <c r="AE86" s="102">
        <v>2.4439101318551493</v>
      </c>
    </row>
    <row r="87" spans="1:31">
      <c r="A87" s="100" t="str">
        <f>IF(Tertiary[[#This Row],[ID energy carrier]]=13," ",IF(Tertiary[[#This Row],[Sub-sector]]="Total",Tertiary[[#This Row],[ID country]]&amp;"500_"&amp;Tertiary[[#This Row],[ID energy carrier]]," "))</f>
        <v>CZ500_2</v>
      </c>
      <c r="B87" s="15" t="str">
        <f t="shared" si="5"/>
        <v>CZ300_2</v>
      </c>
      <c r="C87" s="65">
        <v>1</v>
      </c>
      <c r="D87" s="65" t="s">
        <v>78</v>
      </c>
      <c r="E87" s="15" t="str">
        <f t="shared" ref="E87:E101" si="7">E86</f>
        <v>CZ</v>
      </c>
      <c r="F87" s="65" t="s">
        <v>23</v>
      </c>
      <c r="G87" s="65" t="s">
        <v>118</v>
      </c>
      <c r="H87" s="65" t="s">
        <v>135</v>
      </c>
      <c r="I87" s="66" t="s">
        <v>8</v>
      </c>
      <c r="J87" s="65">
        <v>2015</v>
      </c>
      <c r="K87" s="67">
        <v>2</v>
      </c>
      <c r="L87" s="70" t="s">
        <v>2</v>
      </c>
      <c r="M87" s="59">
        <v>12.144303273112151</v>
      </c>
      <c r="N87" s="102">
        <v>12.144303273112151</v>
      </c>
      <c r="O87" s="102">
        <v>0.78218313119596972</v>
      </c>
      <c r="P87" s="102">
        <v>11.362120141916181</v>
      </c>
      <c r="Q87" s="102">
        <v>0</v>
      </c>
      <c r="R87" s="103">
        <v>0.83898468674095628</v>
      </c>
      <c r="S87" s="102">
        <v>10.188884477279167</v>
      </c>
      <c r="T87" s="102">
        <v>0.65818949801130788</v>
      </c>
      <c r="U87" s="102">
        <v>9.5306949792678584</v>
      </c>
      <c r="V87" s="102">
        <v>0</v>
      </c>
      <c r="W87" s="102">
        <v>0</v>
      </c>
      <c r="X87" s="102"/>
      <c r="Y87" s="102">
        <v>0</v>
      </c>
      <c r="Z87" s="102">
        <v>0</v>
      </c>
      <c r="AA87" s="102" t="s">
        <v>140</v>
      </c>
      <c r="AB87" s="102">
        <v>0</v>
      </c>
      <c r="AC87" s="90"/>
      <c r="AD87" s="102">
        <v>0</v>
      </c>
      <c r="AE87" s="102">
        <v>0</v>
      </c>
    </row>
    <row r="88" spans="1:31">
      <c r="A88" s="100" t="str">
        <f>IF(Tertiary[[#This Row],[ID energy carrier]]=13," ",IF(Tertiary[[#This Row],[Sub-sector]]="Total",Tertiary[[#This Row],[ID country]]&amp;"500_"&amp;Tertiary[[#This Row],[ID energy carrier]]," "))</f>
        <v>CZ500_3</v>
      </c>
      <c r="B88" s="15" t="str">
        <f t="shared" si="5"/>
        <v>CZ300_3</v>
      </c>
      <c r="C88" s="65">
        <v>1</v>
      </c>
      <c r="D88" s="65" t="s">
        <v>78</v>
      </c>
      <c r="E88" s="15" t="str">
        <f t="shared" si="7"/>
        <v>CZ</v>
      </c>
      <c r="F88" s="65" t="s">
        <v>23</v>
      </c>
      <c r="G88" s="65" t="s">
        <v>118</v>
      </c>
      <c r="H88" s="65" t="s">
        <v>135</v>
      </c>
      <c r="I88" s="66" t="s">
        <v>8</v>
      </c>
      <c r="J88" s="65">
        <v>2015</v>
      </c>
      <c r="K88" s="67">
        <v>3</v>
      </c>
      <c r="L88" s="70" t="s">
        <v>3</v>
      </c>
      <c r="M88" s="59">
        <v>0.14036489438614247</v>
      </c>
      <c r="N88" s="102">
        <v>0.14036489438614247</v>
      </c>
      <c r="O88" s="102">
        <v>8.0696983534615241E-3</v>
      </c>
      <c r="P88" s="102">
        <v>0.13229519603268095</v>
      </c>
      <c r="Q88" s="102">
        <v>0</v>
      </c>
      <c r="R88" s="103">
        <v>0.7578586620228801</v>
      </c>
      <c r="S88" s="102">
        <v>0.1063767510544648</v>
      </c>
      <c r="T88" s="102">
        <v>6.1196249141760497E-3</v>
      </c>
      <c r="U88" s="102">
        <v>0.10025712614028875</v>
      </c>
      <c r="V88" s="102">
        <v>0</v>
      </c>
      <c r="W88" s="102">
        <v>0</v>
      </c>
      <c r="X88" s="102"/>
      <c r="Y88" s="102">
        <v>0</v>
      </c>
      <c r="Z88" s="102">
        <v>0</v>
      </c>
      <c r="AA88" s="102" t="s">
        <v>140</v>
      </c>
      <c r="AB88" s="102">
        <v>0</v>
      </c>
      <c r="AC88" s="90"/>
      <c r="AD88" s="102">
        <v>0</v>
      </c>
      <c r="AE88" s="102">
        <v>0</v>
      </c>
    </row>
    <row r="89" spans="1:31">
      <c r="A89" s="100" t="str">
        <f>IF(Tertiary[[#This Row],[ID energy carrier]]=13," ",IF(Tertiary[[#This Row],[Sub-sector]]="Total",Tertiary[[#This Row],[ID country]]&amp;"500_"&amp;Tertiary[[#This Row],[ID energy carrier]]," "))</f>
        <v>CZ500_5</v>
      </c>
      <c r="B89" s="15" t="str">
        <f t="shared" si="5"/>
        <v>CZ300_5</v>
      </c>
      <c r="C89" s="65">
        <v>1</v>
      </c>
      <c r="D89" s="65" t="s">
        <v>78</v>
      </c>
      <c r="E89" s="15" t="str">
        <f t="shared" si="7"/>
        <v>CZ</v>
      </c>
      <c r="F89" s="65" t="s">
        <v>23</v>
      </c>
      <c r="G89" s="65" t="s">
        <v>118</v>
      </c>
      <c r="H89" s="65" t="s">
        <v>135</v>
      </c>
      <c r="I89" s="66" t="s">
        <v>8</v>
      </c>
      <c r="J89" s="65">
        <v>2015</v>
      </c>
      <c r="K89" s="67">
        <v>5</v>
      </c>
      <c r="L89" s="70" t="s">
        <v>5</v>
      </c>
      <c r="M89" s="59">
        <v>0.19241321217443461</v>
      </c>
      <c r="N89" s="102">
        <v>0.19241321217443461</v>
      </c>
      <c r="O89" s="102">
        <v>1.1305444465897627E-2</v>
      </c>
      <c r="P89" s="102">
        <v>0.18110776770853698</v>
      </c>
      <c r="Q89" s="102">
        <v>0</v>
      </c>
      <c r="R89" s="103">
        <v>0.60788426216247937</v>
      </c>
      <c r="S89" s="102">
        <v>0.11696496351296877</v>
      </c>
      <c r="T89" s="102">
        <v>6.872002323948816E-3</v>
      </c>
      <c r="U89" s="102">
        <v>0.11009296118901996</v>
      </c>
      <c r="V89" s="102">
        <v>0</v>
      </c>
      <c r="W89" s="102">
        <v>0</v>
      </c>
      <c r="X89" s="102"/>
      <c r="Y89" s="102">
        <v>0</v>
      </c>
      <c r="Z89" s="102">
        <v>0</v>
      </c>
      <c r="AA89" s="102" t="s">
        <v>140</v>
      </c>
      <c r="AB89" s="102">
        <v>0</v>
      </c>
      <c r="AC89" s="90"/>
      <c r="AD89" s="102">
        <v>0</v>
      </c>
      <c r="AE89" s="102">
        <v>0</v>
      </c>
    </row>
    <row r="90" spans="1:31">
      <c r="A90" s="100" t="str">
        <f>IF(Tertiary[[#This Row],[ID energy carrier]]=13," ",IF(Tertiary[[#This Row],[Sub-sector]]="Total",Tertiary[[#This Row],[ID country]]&amp;"500_"&amp;Tertiary[[#This Row],[ID energy carrier]]," "))</f>
        <v>CZ500_6</v>
      </c>
      <c r="B90" s="15" t="str">
        <f t="shared" si="5"/>
        <v>CZ300_6</v>
      </c>
      <c r="C90" s="65">
        <v>1</v>
      </c>
      <c r="D90" s="65" t="s">
        <v>78</v>
      </c>
      <c r="E90" s="15" t="str">
        <f t="shared" si="7"/>
        <v>CZ</v>
      </c>
      <c r="F90" s="65" t="s">
        <v>23</v>
      </c>
      <c r="G90" s="65" t="s">
        <v>118</v>
      </c>
      <c r="H90" s="65" t="s">
        <v>135</v>
      </c>
      <c r="I90" s="66" t="s">
        <v>8</v>
      </c>
      <c r="J90" s="65">
        <v>2015</v>
      </c>
      <c r="K90" s="67">
        <v>6</v>
      </c>
      <c r="L90" s="70" t="s">
        <v>6</v>
      </c>
      <c r="M90" s="59">
        <v>3.0621972695317008</v>
      </c>
      <c r="N90" s="102">
        <v>2.0596079341484108</v>
      </c>
      <c r="O90" s="102">
        <v>5.5970645781414002E-2</v>
      </c>
      <c r="P90" s="102">
        <v>0.90154607041153767</v>
      </c>
      <c r="Q90" s="102">
        <v>1.1020912179554594</v>
      </c>
      <c r="R90" s="103">
        <v>0.95039261134591257</v>
      </c>
      <c r="S90" s="102">
        <v>1.9574361628840684</v>
      </c>
      <c r="T90" s="102">
        <v>7.0555127229755266E-2</v>
      </c>
      <c r="U90" s="102">
        <v>0.88351514900330619</v>
      </c>
      <c r="V90" s="102">
        <v>1.0033658866510069</v>
      </c>
      <c r="W90" s="102">
        <v>1.00258933538329</v>
      </c>
      <c r="X90" s="102"/>
      <c r="Y90" s="102">
        <v>0.18795262476490684</v>
      </c>
      <c r="Z90" s="102">
        <v>0.81463671061838316</v>
      </c>
      <c r="AA90" s="102">
        <v>3.1687204883580247</v>
      </c>
      <c r="AB90" s="102">
        <v>3.1769253684382859</v>
      </c>
      <c r="AC90" s="90"/>
      <c r="AD90" s="102">
        <v>0.73301523658313672</v>
      </c>
      <c r="AE90" s="102">
        <v>2.4439101318551493</v>
      </c>
    </row>
    <row r="91" spans="1:31">
      <c r="A91" s="100" t="str">
        <f>IF(Tertiary[[#This Row],[ID energy carrier]]=13," ",IF(Tertiary[[#This Row],[Sub-sector]]="Total",Tertiary[[#This Row],[ID country]]&amp;"500_"&amp;Tertiary[[#This Row],[ID energy carrier]]," "))</f>
        <v>CZ500_7</v>
      </c>
      <c r="B91" s="15" t="str">
        <f t="shared" si="5"/>
        <v>CZ300_7</v>
      </c>
      <c r="C91" s="65">
        <v>1</v>
      </c>
      <c r="D91" s="65" t="s">
        <v>78</v>
      </c>
      <c r="E91" s="15" t="str">
        <f t="shared" si="7"/>
        <v>CZ</v>
      </c>
      <c r="F91" s="65" t="s">
        <v>23</v>
      </c>
      <c r="G91" s="65" t="s">
        <v>118</v>
      </c>
      <c r="H91" s="65" t="s">
        <v>135</v>
      </c>
      <c r="I91" s="66" t="s">
        <v>8</v>
      </c>
      <c r="J91" s="65">
        <v>2015</v>
      </c>
      <c r="K91" s="67">
        <v>7</v>
      </c>
      <c r="L91" s="70" t="s">
        <v>12</v>
      </c>
      <c r="M91" s="59">
        <v>5.27967386962756</v>
      </c>
      <c r="N91" s="102">
        <v>5.27967386962756</v>
      </c>
      <c r="O91" s="102">
        <v>0.33941640351559066</v>
      </c>
      <c r="P91" s="102">
        <v>4.9402574661119694</v>
      </c>
      <c r="Q91" s="102">
        <v>0</v>
      </c>
      <c r="R91" s="103">
        <v>0.95547209493557417</v>
      </c>
      <c r="S91" s="102">
        <v>5.0445810527896544</v>
      </c>
      <c r="T91" s="102">
        <v>0.32444522763104683</v>
      </c>
      <c r="U91" s="102">
        <v>4.7201358251586072</v>
      </c>
      <c r="V91" s="102">
        <v>0</v>
      </c>
      <c r="W91" s="102">
        <v>0</v>
      </c>
      <c r="X91" s="102"/>
      <c r="Y91" s="102">
        <v>0</v>
      </c>
      <c r="Z91" s="102">
        <v>0</v>
      </c>
      <c r="AA91" s="102" t="s">
        <v>140</v>
      </c>
      <c r="AB91" s="102">
        <v>0</v>
      </c>
      <c r="AC91" s="90"/>
      <c r="AD91" s="102">
        <v>0</v>
      </c>
      <c r="AE91" s="102">
        <v>0</v>
      </c>
    </row>
    <row r="92" spans="1:31">
      <c r="A92" s="100" t="str">
        <f>IF(Tertiary[[#This Row],[ID energy carrier]]=13," ",IF(Tertiary[[#This Row],[Sub-sector]]="Total",Tertiary[[#This Row],[ID country]]&amp;"500_"&amp;Tertiary[[#This Row],[ID energy carrier]]," "))</f>
        <v>CZ500_8</v>
      </c>
      <c r="B92" s="15" t="str">
        <f t="shared" si="5"/>
        <v>CZ300_8</v>
      </c>
      <c r="C92" s="65">
        <v>1</v>
      </c>
      <c r="D92" s="65" t="s">
        <v>78</v>
      </c>
      <c r="E92" s="15" t="str">
        <f t="shared" si="7"/>
        <v>CZ</v>
      </c>
      <c r="F92" s="65" t="s">
        <v>23</v>
      </c>
      <c r="G92" s="65" t="s">
        <v>118</v>
      </c>
      <c r="H92" s="65" t="s">
        <v>135</v>
      </c>
      <c r="I92" s="66" t="s">
        <v>8</v>
      </c>
      <c r="J92" s="65">
        <v>2015</v>
      </c>
      <c r="K92" s="67">
        <v>8</v>
      </c>
      <c r="L92" s="70" t="s">
        <v>105</v>
      </c>
      <c r="M92" s="59">
        <v>0</v>
      </c>
      <c r="N92" s="102">
        <v>0</v>
      </c>
      <c r="O92" s="102">
        <v>0</v>
      </c>
      <c r="P92" s="102">
        <v>0</v>
      </c>
      <c r="Q92" s="102">
        <v>0</v>
      </c>
      <c r="R92" s="103" t="s">
        <v>140</v>
      </c>
      <c r="S92" s="102">
        <v>0</v>
      </c>
      <c r="T92" s="102">
        <v>0</v>
      </c>
      <c r="U92" s="102">
        <v>0</v>
      </c>
      <c r="V92" s="102">
        <v>0</v>
      </c>
      <c r="W92" s="102">
        <v>0</v>
      </c>
      <c r="X92" s="102"/>
      <c r="Y92" s="102">
        <v>0</v>
      </c>
      <c r="Z92" s="102">
        <v>0</v>
      </c>
      <c r="AA92" s="102" t="s">
        <v>140</v>
      </c>
      <c r="AB92" s="102">
        <v>0</v>
      </c>
      <c r="AC92" s="90"/>
      <c r="AD92" s="102">
        <v>0</v>
      </c>
      <c r="AE92" s="102">
        <v>0</v>
      </c>
    </row>
    <row r="93" spans="1:31">
      <c r="A93" s="100" t="str">
        <f>IF(Tertiary[[#This Row],[ID energy carrier]]=13," ",IF(Tertiary[[#This Row],[Sub-sector]]="Total",Tertiary[[#This Row],[ID country]]&amp;"500_"&amp;Tertiary[[#This Row],[ID energy carrier]]," "))</f>
        <v>CZ500_9</v>
      </c>
      <c r="B93" s="15" t="str">
        <f t="shared" si="5"/>
        <v>CZ300_9</v>
      </c>
      <c r="C93" s="65">
        <v>1</v>
      </c>
      <c r="D93" s="65" t="s">
        <v>78</v>
      </c>
      <c r="E93" s="15" t="str">
        <f t="shared" si="7"/>
        <v>CZ</v>
      </c>
      <c r="F93" s="65" t="s">
        <v>23</v>
      </c>
      <c r="G93" s="65" t="s">
        <v>118</v>
      </c>
      <c r="H93" s="65" t="s">
        <v>135</v>
      </c>
      <c r="I93" s="66" t="s">
        <v>8</v>
      </c>
      <c r="J93" s="65">
        <v>2015</v>
      </c>
      <c r="K93" s="67">
        <v>9</v>
      </c>
      <c r="L93" s="70" t="s">
        <v>106</v>
      </c>
      <c r="M93" s="59">
        <v>0</v>
      </c>
      <c r="N93" s="102">
        <v>0</v>
      </c>
      <c r="O93" s="102">
        <v>0</v>
      </c>
      <c r="P93" s="102">
        <v>0</v>
      </c>
      <c r="Q93" s="102">
        <v>0</v>
      </c>
      <c r="R93" s="103" t="s">
        <v>140</v>
      </c>
      <c r="S93" s="102">
        <v>0</v>
      </c>
      <c r="T93" s="102">
        <v>0</v>
      </c>
      <c r="U93" s="102">
        <v>0</v>
      </c>
      <c r="V93" s="102">
        <v>0</v>
      </c>
      <c r="W93" s="102">
        <v>0</v>
      </c>
      <c r="X93" s="102"/>
      <c r="Y93" s="102">
        <v>0</v>
      </c>
      <c r="Z93" s="102">
        <v>0</v>
      </c>
      <c r="AA93" s="102" t="s">
        <v>140</v>
      </c>
      <c r="AB93" s="102">
        <v>0</v>
      </c>
      <c r="AC93" s="90"/>
      <c r="AD93" s="102">
        <v>0</v>
      </c>
      <c r="AE93" s="102">
        <v>0</v>
      </c>
    </row>
    <row r="94" spans="1:31">
      <c r="A94" s="100" t="str">
        <f>IF(Tertiary[[#This Row],[ID energy carrier]]=13," ",IF(Tertiary[[#This Row],[Sub-sector]]="Total",Tertiary[[#This Row],[ID country]]&amp;"500_"&amp;Tertiary[[#This Row],[ID energy carrier]]," "))</f>
        <v>CZ500_4</v>
      </c>
      <c r="B94" s="15" t="str">
        <f t="shared" si="5"/>
        <v>CZ300_4</v>
      </c>
      <c r="C94" s="65">
        <v>1</v>
      </c>
      <c r="D94" s="65" t="s">
        <v>78</v>
      </c>
      <c r="E94" s="15" t="str">
        <f t="shared" si="7"/>
        <v>CZ</v>
      </c>
      <c r="F94" s="65" t="s">
        <v>23</v>
      </c>
      <c r="G94" s="65" t="s">
        <v>118</v>
      </c>
      <c r="H94" s="65" t="s">
        <v>135</v>
      </c>
      <c r="I94" s="66" t="s">
        <v>8</v>
      </c>
      <c r="J94" s="65">
        <v>2015</v>
      </c>
      <c r="K94" s="67">
        <v>4</v>
      </c>
      <c r="L94" s="70" t="s">
        <v>4</v>
      </c>
      <c r="M94" s="59">
        <v>0.7843279593333442</v>
      </c>
      <c r="N94" s="102">
        <v>0.7843279593333442</v>
      </c>
      <c r="O94" s="102">
        <v>5.5575141835033051E-2</v>
      </c>
      <c r="P94" s="102">
        <v>0.72875281749831111</v>
      </c>
      <c r="Q94" s="102">
        <v>0</v>
      </c>
      <c r="R94" s="103">
        <v>0.77569219331062766</v>
      </c>
      <c r="S94" s="102">
        <v>0.60839707505013052</v>
      </c>
      <c r="T94" s="102">
        <v>4.3133101864682326E-2</v>
      </c>
      <c r="U94" s="102">
        <v>0.56526397318544819</v>
      </c>
      <c r="V94" s="102">
        <v>0</v>
      </c>
      <c r="W94" s="102">
        <v>0</v>
      </c>
      <c r="X94" s="102"/>
      <c r="Y94" s="102">
        <v>0</v>
      </c>
      <c r="Z94" s="102">
        <v>0</v>
      </c>
      <c r="AA94" s="102" t="s">
        <v>140</v>
      </c>
      <c r="AB94" s="102">
        <v>0</v>
      </c>
      <c r="AC94" s="90"/>
      <c r="AD94" s="102">
        <v>0</v>
      </c>
      <c r="AE94" s="102">
        <v>0</v>
      </c>
    </row>
    <row r="95" spans="1:31">
      <c r="A95" s="100" t="str">
        <f>IF(Tertiary[[#This Row],[ID energy carrier]]=13," ",IF(Tertiary[[#This Row],[Sub-sector]]="Total",Tertiary[[#This Row],[ID country]]&amp;"500_"&amp;Tertiary[[#This Row],[ID energy carrier]]," "))</f>
        <v>CZ500_10</v>
      </c>
      <c r="B95" s="15" t="str">
        <f t="shared" si="5"/>
        <v>CZ300_10</v>
      </c>
      <c r="C95" s="65">
        <v>1</v>
      </c>
      <c r="D95" s="65" t="s">
        <v>78</v>
      </c>
      <c r="E95" s="15" t="str">
        <f t="shared" si="7"/>
        <v>CZ</v>
      </c>
      <c r="F95" s="65" t="s">
        <v>23</v>
      </c>
      <c r="G95" s="65" t="s">
        <v>118</v>
      </c>
      <c r="H95" s="65" t="s">
        <v>135</v>
      </c>
      <c r="I95" s="66" t="s">
        <v>8</v>
      </c>
      <c r="J95" s="65">
        <v>2015</v>
      </c>
      <c r="K95" s="67">
        <v>10</v>
      </c>
      <c r="L95" s="70" t="s">
        <v>84</v>
      </c>
      <c r="M95" s="59">
        <v>5.7325514616275282E-2</v>
      </c>
      <c r="N95" s="102">
        <v>5.7325514616275282E-2</v>
      </c>
      <c r="O95" s="102">
        <v>4.0456336468042576E-3</v>
      </c>
      <c r="P95" s="102">
        <v>5.3279880969471026E-2</v>
      </c>
      <c r="Q95" s="102">
        <v>0</v>
      </c>
      <c r="R95" s="103">
        <v>0.95191328642815487</v>
      </c>
      <c r="S95" s="102">
        <v>5.456891901456383E-2</v>
      </c>
      <c r="T95" s="102">
        <v>3.8638446197168511E-3</v>
      </c>
      <c r="U95" s="102">
        <v>5.0705074394846977E-2</v>
      </c>
      <c r="V95" s="102">
        <v>0</v>
      </c>
      <c r="W95" s="102">
        <v>0</v>
      </c>
      <c r="X95" s="102"/>
      <c r="Y95" s="102">
        <v>0</v>
      </c>
      <c r="Z95" s="102">
        <v>0</v>
      </c>
      <c r="AA95" s="102" t="s">
        <v>140</v>
      </c>
      <c r="AB95" s="102">
        <v>0</v>
      </c>
      <c r="AC95" s="90"/>
      <c r="AD95" s="102">
        <v>0</v>
      </c>
      <c r="AE95" s="102">
        <v>0</v>
      </c>
    </row>
    <row r="96" spans="1:31">
      <c r="A96" s="100" t="str">
        <f>IF(Tertiary[[#This Row],[ID energy carrier]]=13," ",IF(Tertiary[[#This Row],[Sub-sector]]="Total",Tertiary[[#This Row],[ID country]]&amp;"500_"&amp;Tertiary[[#This Row],[ID energy carrier]]," "))</f>
        <v>CZ500_11</v>
      </c>
      <c r="B96" s="15" t="str">
        <f t="shared" si="5"/>
        <v>CZ300_11</v>
      </c>
      <c r="C96" s="65">
        <v>1</v>
      </c>
      <c r="D96" s="65" t="s">
        <v>78</v>
      </c>
      <c r="E96" s="15" t="str">
        <f t="shared" si="7"/>
        <v>CZ</v>
      </c>
      <c r="F96" s="65" t="s">
        <v>23</v>
      </c>
      <c r="G96" s="65" t="s">
        <v>118</v>
      </c>
      <c r="H96" s="65" t="s">
        <v>135</v>
      </c>
      <c r="I96" s="66" t="s">
        <v>8</v>
      </c>
      <c r="J96" s="65">
        <v>2015</v>
      </c>
      <c r="K96" s="67">
        <v>11</v>
      </c>
      <c r="L96" s="70" t="s">
        <v>109</v>
      </c>
      <c r="M96" s="59">
        <v>0.21769569947546416</v>
      </c>
      <c r="N96" s="102">
        <v>0.21769569947546416</v>
      </c>
      <c r="O96" s="102">
        <v>1.5703894363791653E-2</v>
      </c>
      <c r="P96" s="102">
        <v>0.2019918051116725</v>
      </c>
      <c r="Q96" s="102">
        <v>0</v>
      </c>
      <c r="R96" s="103">
        <v>2.2511845861780766</v>
      </c>
      <c r="S96" s="102">
        <v>0.49007320313641967</v>
      </c>
      <c r="T96" s="102">
        <v>3.5329100492662607E-2</v>
      </c>
      <c r="U96" s="102">
        <v>0.45474410264375709</v>
      </c>
      <c r="V96" s="102">
        <v>0</v>
      </c>
      <c r="W96" s="102">
        <v>0</v>
      </c>
      <c r="X96" s="102"/>
      <c r="Y96" s="102">
        <v>0</v>
      </c>
      <c r="Z96" s="102">
        <v>0</v>
      </c>
      <c r="AA96" s="102" t="s">
        <v>140</v>
      </c>
      <c r="AB96" s="102">
        <v>0</v>
      </c>
      <c r="AC96" s="90"/>
      <c r="AD96" s="102">
        <v>0</v>
      </c>
      <c r="AE96" s="102">
        <v>0</v>
      </c>
    </row>
    <row r="97" spans="1:31">
      <c r="A97" s="100" t="str">
        <f>IF(Tertiary[[#This Row],[ID energy carrier]]=13," ",IF(Tertiary[[#This Row],[Sub-sector]]="Total",Tertiary[[#This Row],[ID country]]&amp;"500_"&amp;Tertiary[[#This Row],[ID energy carrier]]," "))</f>
        <v>CZ500_12</v>
      </c>
      <c r="B97" s="15" t="str">
        <f t="shared" si="5"/>
        <v>CZ300_12</v>
      </c>
      <c r="C97" s="65">
        <v>1</v>
      </c>
      <c r="D97" s="65" t="s">
        <v>78</v>
      </c>
      <c r="E97" s="15" t="str">
        <f t="shared" si="7"/>
        <v>CZ</v>
      </c>
      <c r="F97" s="65" t="s">
        <v>23</v>
      </c>
      <c r="G97" s="65" t="s">
        <v>118</v>
      </c>
      <c r="H97" s="65" t="s">
        <v>135</v>
      </c>
      <c r="I97" s="66" t="s">
        <v>8</v>
      </c>
      <c r="J97" s="65">
        <v>2015</v>
      </c>
      <c r="K97" s="67">
        <v>12</v>
      </c>
      <c r="L97" s="70" t="s">
        <v>147</v>
      </c>
      <c r="M97" s="59">
        <v>0</v>
      </c>
      <c r="N97" s="102">
        <v>0</v>
      </c>
      <c r="O97" s="102">
        <v>0</v>
      </c>
      <c r="P97" s="102">
        <v>0</v>
      </c>
      <c r="Q97" s="102">
        <v>0</v>
      </c>
      <c r="R97" s="103" t="s">
        <v>140</v>
      </c>
      <c r="S97" s="102">
        <v>0</v>
      </c>
      <c r="T97" s="102">
        <v>0</v>
      </c>
      <c r="U97" s="102">
        <v>0</v>
      </c>
      <c r="V97" s="102">
        <v>0</v>
      </c>
      <c r="W97" s="102">
        <v>0</v>
      </c>
      <c r="X97" s="102"/>
      <c r="Y97" s="102">
        <v>0</v>
      </c>
      <c r="Z97" s="102">
        <v>0</v>
      </c>
      <c r="AA97" s="102" t="s">
        <v>140</v>
      </c>
      <c r="AB97" s="102">
        <v>0</v>
      </c>
      <c r="AC97" s="90"/>
      <c r="AD97" s="102">
        <v>0</v>
      </c>
      <c r="AE97" s="102">
        <v>0</v>
      </c>
    </row>
    <row r="98" spans="1:31">
      <c r="A98" s="100" t="str">
        <f>IF(Tertiary[[#This Row],[ID energy carrier]]=13," ",IF(Tertiary[[#This Row],[Sub-sector]]="Total",Tertiary[[#This Row],[ID country]]&amp;"500_"&amp;Tertiary[[#This Row],[ID energy carrier]]," "))</f>
        <v xml:space="preserve"> </v>
      </c>
      <c r="B98" s="15" t="str">
        <f t="shared" si="5"/>
        <v>CZ300_13</v>
      </c>
      <c r="C98" s="65">
        <v>1</v>
      </c>
      <c r="D98" s="65" t="s">
        <v>78</v>
      </c>
      <c r="E98" s="15" t="str">
        <f t="shared" si="7"/>
        <v>CZ</v>
      </c>
      <c r="F98" s="65" t="s">
        <v>23</v>
      </c>
      <c r="G98" s="65" t="s">
        <v>118</v>
      </c>
      <c r="H98" s="65" t="s">
        <v>135</v>
      </c>
      <c r="I98" s="66" t="s">
        <v>8</v>
      </c>
      <c r="J98" s="65">
        <v>2015</v>
      </c>
      <c r="K98" s="67">
        <v>13</v>
      </c>
      <c r="L98" s="70" t="s">
        <v>140</v>
      </c>
      <c r="M98" s="59">
        <v>0</v>
      </c>
      <c r="N98" s="102">
        <v>0</v>
      </c>
      <c r="O98" s="102">
        <v>0</v>
      </c>
      <c r="P98" s="102">
        <v>0</v>
      </c>
      <c r="Q98" s="102">
        <v>0</v>
      </c>
      <c r="R98" s="103" t="s">
        <v>140</v>
      </c>
      <c r="S98" s="102">
        <v>0</v>
      </c>
      <c r="T98" s="102">
        <v>0</v>
      </c>
      <c r="U98" s="102">
        <v>0</v>
      </c>
      <c r="V98" s="102">
        <v>0</v>
      </c>
      <c r="W98" s="102">
        <v>0</v>
      </c>
      <c r="X98" s="102"/>
      <c r="Y98" s="102">
        <v>0</v>
      </c>
      <c r="Z98" s="102">
        <v>0</v>
      </c>
      <c r="AA98" s="102" t="s">
        <v>140</v>
      </c>
      <c r="AB98" s="102">
        <v>0</v>
      </c>
      <c r="AC98" s="90"/>
      <c r="AD98" s="102">
        <v>0</v>
      </c>
      <c r="AE98" s="102">
        <v>0</v>
      </c>
    </row>
    <row r="99" spans="1:31">
      <c r="A99" s="100" t="str">
        <f>IF(Tertiary[[#This Row],[ID energy carrier]]=13," ",IF(Tertiary[[#This Row],[Sub-sector]]="Total",Tertiary[[#This Row],[ID country]]&amp;"500_"&amp;Tertiary[[#This Row],[ID energy carrier]]," "))</f>
        <v>CZ500_14</v>
      </c>
      <c r="B99" s="15" t="str">
        <f t="shared" si="5"/>
        <v>CZ300_14</v>
      </c>
      <c r="C99" s="65">
        <v>1</v>
      </c>
      <c r="D99" s="65" t="s">
        <v>78</v>
      </c>
      <c r="E99" s="15" t="str">
        <f t="shared" si="7"/>
        <v>CZ</v>
      </c>
      <c r="F99" s="65" t="s">
        <v>23</v>
      </c>
      <c r="G99" s="65" t="s">
        <v>118</v>
      </c>
      <c r="H99" s="65" t="s">
        <v>135</v>
      </c>
      <c r="I99" s="66" t="s">
        <v>8</v>
      </c>
      <c r="J99" s="65">
        <v>2015</v>
      </c>
      <c r="K99" s="67">
        <v>14</v>
      </c>
      <c r="L99" s="70" t="s">
        <v>144</v>
      </c>
      <c r="M99" s="59">
        <v>0</v>
      </c>
      <c r="N99" s="102">
        <v>0</v>
      </c>
      <c r="O99" s="102">
        <v>0</v>
      </c>
      <c r="P99" s="102">
        <v>0</v>
      </c>
      <c r="Q99" s="102">
        <v>0</v>
      </c>
      <c r="R99" s="103" t="s">
        <v>140</v>
      </c>
      <c r="S99" s="102">
        <v>0</v>
      </c>
      <c r="T99" s="102">
        <v>0</v>
      </c>
      <c r="U99" s="102">
        <v>0</v>
      </c>
      <c r="V99" s="102">
        <v>0</v>
      </c>
      <c r="W99" s="102">
        <v>0</v>
      </c>
      <c r="X99" s="102"/>
      <c r="Y99" s="102">
        <v>0</v>
      </c>
      <c r="Z99" s="102">
        <v>0</v>
      </c>
      <c r="AA99" s="102" t="s">
        <v>140</v>
      </c>
      <c r="AB99" s="102">
        <v>0</v>
      </c>
      <c r="AC99" s="90"/>
      <c r="AD99" s="102">
        <v>0</v>
      </c>
      <c r="AE99" s="102">
        <v>0</v>
      </c>
    </row>
    <row r="100" spans="1:31">
      <c r="A100" s="100" t="str">
        <f>IF(Tertiary[[#This Row],[ID energy carrier]]=13," ",IF(Tertiary[[#This Row],[Sub-sector]]="Total",Tertiary[[#This Row],[ID country]]&amp;"500_"&amp;Tertiary[[#This Row],[ID energy carrier]]," "))</f>
        <v>CZ500_15</v>
      </c>
      <c r="B100" s="15" t="str">
        <f t="shared" si="5"/>
        <v>CZ300_15</v>
      </c>
      <c r="C100" s="65">
        <v>1</v>
      </c>
      <c r="D100" s="65" t="s">
        <v>78</v>
      </c>
      <c r="E100" s="15" t="str">
        <f t="shared" si="7"/>
        <v>CZ</v>
      </c>
      <c r="F100" s="65" t="s">
        <v>23</v>
      </c>
      <c r="G100" s="65" t="s">
        <v>118</v>
      </c>
      <c r="H100" s="65" t="s">
        <v>135</v>
      </c>
      <c r="I100" s="66" t="s">
        <v>8</v>
      </c>
      <c r="J100" s="65">
        <v>2015</v>
      </c>
      <c r="K100" s="67">
        <v>15</v>
      </c>
      <c r="L100" s="70" t="s">
        <v>88</v>
      </c>
      <c r="M100" s="59">
        <v>0</v>
      </c>
      <c r="N100" s="102">
        <v>0</v>
      </c>
      <c r="O100" s="102">
        <v>0</v>
      </c>
      <c r="P100" s="102">
        <v>0</v>
      </c>
      <c r="Q100" s="102">
        <v>0</v>
      </c>
      <c r="R100" s="103" t="s">
        <v>140</v>
      </c>
      <c r="S100" s="102">
        <v>0</v>
      </c>
      <c r="T100" s="102">
        <v>0</v>
      </c>
      <c r="U100" s="102">
        <v>0</v>
      </c>
      <c r="V100" s="102">
        <v>0</v>
      </c>
      <c r="W100" s="102">
        <v>0</v>
      </c>
      <c r="X100" s="102"/>
      <c r="Y100" s="102">
        <v>0</v>
      </c>
      <c r="Z100" s="102">
        <v>0</v>
      </c>
      <c r="AA100" s="102" t="s">
        <v>140</v>
      </c>
      <c r="AB100" s="102">
        <v>0</v>
      </c>
      <c r="AC100" s="90"/>
      <c r="AD100" s="102">
        <v>0</v>
      </c>
      <c r="AE100" s="102">
        <v>0</v>
      </c>
    </row>
    <row r="101" spans="1:31">
      <c r="A101" s="100" t="str">
        <f>IF(Tertiary[[#This Row],[ID energy carrier]]=13," ",IF(Tertiary[[#This Row],[Sub-sector]]="Total",Tertiary[[#This Row],[ID country]]&amp;"500_"&amp;Tertiary[[#This Row],[ID energy carrier]]," "))</f>
        <v>CZ500_16</v>
      </c>
      <c r="B101" s="15" t="str">
        <f t="shared" si="5"/>
        <v>CZ300_16</v>
      </c>
      <c r="C101" s="65">
        <v>1</v>
      </c>
      <c r="D101" s="65" t="s">
        <v>78</v>
      </c>
      <c r="E101" s="15" t="str">
        <f t="shared" si="7"/>
        <v>CZ</v>
      </c>
      <c r="F101" s="65" t="s">
        <v>23</v>
      </c>
      <c r="G101" s="65" t="s">
        <v>118</v>
      </c>
      <c r="H101" s="65" t="s">
        <v>135</v>
      </c>
      <c r="I101" s="66" t="s">
        <v>8</v>
      </c>
      <c r="J101" s="65">
        <v>2015</v>
      </c>
      <c r="K101" s="67">
        <v>16</v>
      </c>
      <c r="L101" s="70" t="s">
        <v>89</v>
      </c>
      <c r="M101" s="59">
        <v>0</v>
      </c>
      <c r="N101" s="102">
        <v>0</v>
      </c>
      <c r="O101" s="102">
        <v>0</v>
      </c>
      <c r="P101" s="102">
        <v>0</v>
      </c>
      <c r="Q101" s="102">
        <v>0</v>
      </c>
      <c r="R101" s="103" t="s">
        <v>140</v>
      </c>
      <c r="S101" s="102">
        <v>0</v>
      </c>
      <c r="T101" s="102">
        <v>0</v>
      </c>
      <c r="U101" s="102">
        <v>0</v>
      </c>
      <c r="V101" s="102">
        <v>0</v>
      </c>
      <c r="W101" s="102">
        <v>0</v>
      </c>
      <c r="X101" s="102"/>
      <c r="Y101" s="102">
        <v>0</v>
      </c>
      <c r="Z101" s="102">
        <v>0</v>
      </c>
      <c r="AA101" s="102" t="s">
        <v>140</v>
      </c>
      <c r="AB101" s="102">
        <v>0</v>
      </c>
      <c r="AC101" s="90"/>
      <c r="AD101" s="102">
        <v>0</v>
      </c>
      <c r="AE101" s="102">
        <v>0</v>
      </c>
    </row>
    <row r="102" spans="1:31">
      <c r="A102" s="100" t="str">
        <f>IF(Tertiary[[#This Row],[ID energy carrier]]=13," ",IF(Tertiary[[#This Row],[Sub-sector]]="Total",Tertiary[[#This Row],[ID country]]&amp;"500_"&amp;Tertiary[[#This Row],[ID energy carrier]]," "))</f>
        <v>DK500_1</v>
      </c>
      <c r="B102" s="15" t="str">
        <f t="shared" si="5"/>
        <v>DK300_1</v>
      </c>
      <c r="C102" s="65">
        <v>1</v>
      </c>
      <c r="D102" s="65" t="s">
        <v>78</v>
      </c>
      <c r="E102" s="17" t="s">
        <v>26</v>
      </c>
      <c r="F102" s="65" t="s">
        <v>25</v>
      </c>
      <c r="G102" s="65" t="s">
        <v>119</v>
      </c>
      <c r="H102" s="65" t="s">
        <v>135</v>
      </c>
      <c r="I102" s="66" t="s">
        <v>8</v>
      </c>
      <c r="J102" s="65">
        <v>2015</v>
      </c>
      <c r="K102" s="67">
        <v>1</v>
      </c>
      <c r="L102" s="70" t="s">
        <v>8</v>
      </c>
      <c r="M102" s="59">
        <v>15.217835953454628</v>
      </c>
      <c r="N102" s="102">
        <v>13.3881011066351</v>
      </c>
      <c r="O102" s="102">
        <v>0.8349489293051654</v>
      </c>
      <c r="P102" s="102">
        <v>11.553283467109555</v>
      </c>
      <c r="Q102" s="102">
        <v>0.99986871022038026</v>
      </c>
      <c r="R102" s="103">
        <v>0.9231404654908566</v>
      </c>
      <c r="S102" s="102">
        <v>12.359097887617779</v>
      </c>
      <c r="T102" s="102">
        <v>0.77801504964000423</v>
      </c>
      <c r="U102" s="102">
        <v>10.670782366818937</v>
      </c>
      <c r="V102" s="102">
        <v>0.91030047115883772</v>
      </c>
      <c r="W102" s="102">
        <v>1.8297348468195294</v>
      </c>
      <c r="X102" s="102"/>
      <c r="Y102" s="102">
        <v>7.3818429595078824E-2</v>
      </c>
      <c r="Z102" s="102">
        <v>1.7559164172244506</v>
      </c>
      <c r="AA102" s="102">
        <v>3.0363094066613261</v>
      </c>
      <c r="AB102" s="102">
        <v>5.5556411270941579</v>
      </c>
      <c r="AC102" s="90"/>
      <c r="AD102" s="102">
        <v>0.28789187542080746</v>
      </c>
      <c r="AE102" s="102">
        <v>5.2677492516733508</v>
      </c>
    </row>
    <row r="103" spans="1:31">
      <c r="A103" s="100" t="str">
        <f>IF(Tertiary[[#This Row],[ID energy carrier]]=13," ",IF(Tertiary[[#This Row],[Sub-sector]]="Total",Tertiary[[#This Row],[ID country]]&amp;"500_"&amp;Tertiary[[#This Row],[ID energy carrier]]," "))</f>
        <v>DK500_2</v>
      </c>
      <c r="B103" s="15" t="str">
        <f t="shared" si="5"/>
        <v>DK300_2</v>
      </c>
      <c r="C103" s="65">
        <v>1</v>
      </c>
      <c r="D103" s="65" t="s">
        <v>78</v>
      </c>
      <c r="E103" s="15" t="str">
        <f t="shared" ref="E103:E117" si="8">E102</f>
        <v>DK</v>
      </c>
      <c r="F103" s="65" t="s">
        <v>25</v>
      </c>
      <c r="G103" s="65" t="s">
        <v>119</v>
      </c>
      <c r="H103" s="65" t="s">
        <v>135</v>
      </c>
      <c r="I103" s="66" t="s">
        <v>8</v>
      </c>
      <c r="J103" s="65">
        <v>2015</v>
      </c>
      <c r="K103" s="67">
        <v>2</v>
      </c>
      <c r="L103" s="70" t="s">
        <v>2</v>
      </c>
      <c r="M103" s="59">
        <v>1.88896594057102</v>
      </c>
      <c r="N103" s="102">
        <v>1.88896594057102</v>
      </c>
      <c r="O103" s="102">
        <v>0.12615927752898629</v>
      </c>
      <c r="P103" s="102">
        <v>1.7628066630420336</v>
      </c>
      <c r="Q103" s="102">
        <v>0</v>
      </c>
      <c r="R103" s="103">
        <v>0.83455441332159452</v>
      </c>
      <c r="S103" s="102">
        <v>1.5764448623177216</v>
      </c>
      <c r="T103" s="102">
        <v>0.10565818671466667</v>
      </c>
      <c r="U103" s="102">
        <v>1.470786675603055</v>
      </c>
      <c r="V103" s="102">
        <v>0</v>
      </c>
      <c r="W103" s="102">
        <v>0</v>
      </c>
      <c r="X103" s="102"/>
      <c r="Y103" s="102">
        <v>0</v>
      </c>
      <c r="Z103" s="102">
        <v>0</v>
      </c>
      <c r="AA103" s="102" t="s">
        <v>140</v>
      </c>
      <c r="AB103" s="102">
        <v>0</v>
      </c>
      <c r="AC103" s="90"/>
      <c r="AD103" s="102">
        <v>0</v>
      </c>
      <c r="AE103" s="102">
        <v>0</v>
      </c>
    </row>
    <row r="104" spans="1:31">
      <c r="A104" s="100" t="str">
        <f>IF(Tertiary[[#This Row],[ID energy carrier]]=13," ",IF(Tertiary[[#This Row],[Sub-sector]]="Total",Tertiary[[#This Row],[ID country]]&amp;"500_"&amp;Tertiary[[#This Row],[ID energy carrier]]," "))</f>
        <v>DK500_3</v>
      </c>
      <c r="B104" s="15" t="str">
        <f t="shared" si="5"/>
        <v>DK300_3</v>
      </c>
      <c r="C104" s="65">
        <v>1</v>
      </c>
      <c r="D104" s="65" t="s">
        <v>78</v>
      </c>
      <c r="E104" s="15" t="str">
        <f t="shared" si="8"/>
        <v>DK</v>
      </c>
      <c r="F104" s="65" t="s">
        <v>25</v>
      </c>
      <c r="G104" s="65" t="s">
        <v>119</v>
      </c>
      <c r="H104" s="65" t="s">
        <v>135</v>
      </c>
      <c r="I104" s="66" t="s">
        <v>8</v>
      </c>
      <c r="J104" s="65">
        <v>2015</v>
      </c>
      <c r="K104" s="67">
        <v>3</v>
      </c>
      <c r="L104" s="70" t="s">
        <v>3</v>
      </c>
      <c r="M104" s="59">
        <v>0.66411366632444302</v>
      </c>
      <c r="N104" s="102">
        <v>0.66411366632444302</v>
      </c>
      <c r="O104" s="102">
        <v>4.1843750523366578E-2</v>
      </c>
      <c r="P104" s="102">
        <v>0.62226991580107649</v>
      </c>
      <c r="Q104" s="102">
        <v>0</v>
      </c>
      <c r="R104" s="103">
        <v>0.75727697764080693</v>
      </c>
      <c r="S104" s="102">
        <v>0.50291799004412951</v>
      </c>
      <c r="T104" s="102">
        <v>3.1689529656569446E-2</v>
      </c>
      <c r="U104" s="102">
        <v>0.47122846038756006</v>
      </c>
      <c r="V104" s="102">
        <v>0</v>
      </c>
      <c r="W104" s="102">
        <v>0</v>
      </c>
      <c r="X104" s="102"/>
      <c r="Y104" s="102">
        <v>0</v>
      </c>
      <c r="Z104" s="102">
        <v>0</v>
      </c>
      <c r="AA104" s="102" t="s">
        <v>140</v>
      </c>
      <c r="AB104" s="102">
        <v>0</v>
      </c>
      <c r="AC104" s="90"/>
      <c r="AD104" s="102">
        <v>0</v>
      </c>
      <c r="AE104" s="102">
        <v>0</v>
      </c>
    </row>
    <row r="105" spans="1:31">
      <c r="A105" s="100" t="str">
        <f>IF(Tertiary[[#This Row],[ID energy carrier]]=13," ",IF(Tertiary[[#This Row],[Sub-sector]]="Total",Tertiary[[#This Row],[ID country]]&amp;"500_"&amp;Tertiary[[#This Row],[ID energy carrier]]," "))</f>
        <v>DK500_5</v>
      </c>
      <c r="B105" s="15" t="str">
        <f t="shared" si="5"/>
        <v>DK300_5</v>
      </c>
      <c r="C105" s="65">
        <v>1</v>
      </c>
      <c r="D105" s="65" t="s">
        <v>78</v>
      </c>
      <c r="E105" s="15" t="str">
        <f t="shared" si="8"/>
        <v>DK</v>
      </c>
      <c r="F105" s="65" t="s">
        <v>25</v>
      </c>
      <c r="G105" s="65" t="s">
        <v>119</v>
      </c>
      <c r="H105" s="65" t="s">
        <v>135</v>
      </c>
      <c r="I105" s="66" t="s">
        <v>8</v>
      </c>
      <c r="J105" s="65">
        <v>2015</v>
      </c>
      <c r="K105" s="67">
        <v>5</v>
      </c>
      <c r="L105" s="70" t="s">
        <v>5</v>
      </c>
      <c r="M105" s="59">
        <v>4.0957942001514109E-3</v>
      </c>
      <c r="N105" s="102">
        <v>4.0957942001514109E-3</v>
      </c>
      <c r="O105" s="102">
        <v>2.7453963776975234E-4</v>
      </c>
      <c r="P105" s="102">
        <v>3.8212545623816582E-3</v>
      </c>
      <c r="Q105" s="102">
        <v>0</v>
      </c>
      <c r="R105" s="103">
        <v>0.64824704817681733</v>
      </c>
      <c r="S105" s="102">
        <v>2.6550865001878808E-3</v>
      </c>
      <c r="T105" s="102">
        <v>1.7768115074835879E-4</v>
      </c>
      <c r="U105" s="102">
        <v>2.4774053494395218E-3</v>
      </c>
      <c r="V105" s="102">
        <v>0</v>
      </c>
      <c r="W105" s="102">
        <v>0</v>
      </c>
      <c r="X105" s="102"/>
      <c r="Y105" s="102">
        <v>0</v>
      </c>
      <c r="Z105" s="102">
        <v>0</v>
      </c>
      <c r="AA105" s="102" t="s">
        <v>140</v>
      </c>
      <c r="AB105" s="102">
        <v>0</v>
      </c>
      <c r="AC105" s="90"/>
      <c r="AD105" s="102">
        <v>0</v>
      </c>
      <c r="AE105" s="102">
        <v>0</v>
      </c>
    </row>
    <row r="106" spans="1:31">
      <c r="A106" s="100" t="str">
        <f>IF(Tertiary[[#This Row],[ID energy carrier]]=13," ",IF(Tertiary[[#This Row],[Sub-sector]]="Total",Tertiary[[#This Row],[ID country]]&amp;"500_"&amp;Tertiary[[#This Row],[ID energy carrier]]," "))</f>
        <v>DK500_6</v>
      </c>
      <c r="B106" s="15" t="str">
        <f t="shared" si="5"/>
        <v>DK300_6</v>
      </c>
      <c r="C106" s="65">
        <v>1</v>
      </c>
      <c r="D106" s="65" t="s">
        <v>78</v>
      </c>
      <c r="E106" s="15" t="str">
        <f t="shared" si="8"/>
        <v>DK</v>
      </c>
      <c r="F106" s="65" t="s">
        <v>25</v>
      </c>
      <c r="G106" s="65" t="s">
        <v>119</v>
      </c>
      <c r="H106" s="65" t="s">
        <v>135</v>
      </c>
      <c r="I106" s="66" t="s">
        <v>8</v>
      </c>
      <c r="J106" s="65">
        <v>2015</v>
      </c>
      <c r="K106" s="67">
        <v>6</v>
      </c>
      <c r="L106" s="70" t="s">
        <v>6</v>
      </c>
      <c r="M106" s="59">
        <v>3.1306862668729805</v>
      </c>
      <c r="N106" s="102">
        <v>1.3009514200534513</v>
      </c>
      <c r="O106" s="102">
        <v>1.9176743815706037E-2</v>
      </c>
      <c r="P106" s="102">
        <v>0.28190596601736506</v>
      </c>
      <c r="Q106" s="102">
        <v>0.99986871022038026</v>
      </c>
      <c r="R106" s="103">
        <v>0.93036382015862062</v>
      </c>
      <c r="S106" s="102">
        <v>1.2103581330017112</v>
      </c>
      <c r="T106" s="102">
        <v>2.3789815145856357E-2</v>
      </c>
      <c r="U106" s="102">
        <v>0.27626784669701726</v>
      </c>
      <c r="V106" s="102">
        <v>0.91030047115883772</v>
      </c>
      <c r="W106" s="102">
        <v>1.8297348468195294</v>
      </c>
      <c r="X106" s="102"/>
      <c r="Y106" s="102">
        <v>7.3818429595078824E-2</v>
      </c>
      <c r="Z106" s="102">
        <v>1.7559164172244506</v>
      </c>
      <c r="AA106" s="102">
        <v>3.0363094066613261</v>
      </c>
      <c r="AB106" s="102">
        <v>5.5556411270941579</v>
      </c>
      <c r="AC106" s="90"/>
      <c r="AD106" s="102">
        <v>0.28789187542080746</v>
      </c>
      <c r="AE106" s="102">
        <v>5.2677492516733508</v>
      </c>
    </row>
    <row r="107" spans="1:31">
      <c r="A107" s="100" t="str">
        <f>IF(Tertiary[[#This Row],[ID energy carrier]]=13," ",IF(Tertiary[[#This Row],[Sub-sector]]="Total",Tertiary[[#This Row],[ID country]]&amp;"500_"&amp;Tertiary[[#This Row],[ID energy carrier]]," "))</f>
        <v>DK500_7</v>
      </c>
      <c r="B107" s="15" t="str">
        <f t="shared" si="5"/>
        <v>DK300_7</v>
      </c>
      <c r="C107" s="65">
        <v>1</v>
      </c>
      <c r="D107" s="65" t="s">
        <v>78</v>
      </c>
      <c r="E107" s="15" t="str">
        <f t="shared" si="8"/>
        <v>DK</v>
      </c>
      <c r="F107" s="65" t="s">
        <v>25</v>
      </c>
      <c r="G107" s="65" t="s">
        <v>119</v>
      </c>
      <c r="H107" s="65" t="s">
        <v>135</v>
      </c>
      <c r="I107" s="66" t="s">
        <v>8</v>
      </c>
      <c r="J107" s="65">
        <v>2015</v>
      </c>
      <c r="K107" s="67">
        <v>7</v>
      </c>
      <c r="L107" s="70" t="s">
        <v>12</v>
      </c>
      <c r="M107" s="59">
        <v>8.7527124877664253</v>
      </c>
      <c r="N107" s="102">
        <v>8.7527124877664253</v>
      </c>
      <c r="O107" s="102">
        <v>0.59128185725155757</v>
      </c>
      <c r="P107" s="102">
        <v>8.1614306305148681</v>
      </c>
      <c r="Q107" s="102">
        <v>0</v>
      </c>
      <c r="R107" s="103">
        <v>0.9558413555437083</v>
      </c>
      <c r="S107" s="102">
        <v>8.3662045689910034</v>
      </c>
      <c r="T107" s="102">
        <v>0.5653995580068909</v>
      </c>
      <c r="U107" s="102">
        <v>7.8008050109841127</v>
      </c>
      <c r="V107" s="102">
        <v>0</v>
      </c>
      <c r="W107" s="102">
        <v>0</v>
      </c>
      <c r="X107" s="102"/>
      <c r="Y107" s="102">
        <v>0</v>
      </c>
      <c r="Z107" s="102">
        <v>0</v>
      </c>
      <c r="AA107" s="102" t="s">
        <v>140</v>
      </c>
      <c r="AB107" s="102">
        <v>0</v>
      </c>
      <c r="AC107" s="90"/>
      <c r="AD107" s="102">
        <v>0</v>
      </c>
      <c r="AE107" s="102">
        <v>0</v>
      </c>
    </row>
    <row r="108" spans="1:31">
      <c r="A108" s="100" t="str">
        <f>IF(Tertiary[[#This Row],[ID energy carrier]]=13," ",IF(Tertiary[[#This Row],[Sub-sector]]="Total",Tertiary[[#This Row],[ID country]]&amp;"500_"&amp;Tertiary[[#This Row],[ID energy carrier]]," "))</f>
        <v>DK500_8</v>
      </c>
      <c r="B108" s="15" t="str">
        <f t="shared" si="5"/>
        <v>DK300_8</v>
      </c>
      <c r="C108" s="65">
        <v>1</v>
      </c>
      <c r="D108" s="65" t="s">
        <v>78</v>
      </c>
      <c r="E108" s="15" t="str">
        <f t="shared" si="8"/>
        <v>DK</v>
      </c>
      <c r="F108" s="65" t="s">
        <v>25</v>
      </c>
      <c r="G108" s="65" t="s">
        <v>119</v>
      </c>
      <c r="H108" s="65" t="s">
        <v>135</v>
      </c>
      <c r="I108" s="66" t="s">
        <v>8</v>
      </c>
      <c r="J108" s="65">
        <v>2015</v>
      </c>
      <c r="K108" s="67">
        <v>8</v>
      </c>
      <c r="L108" s="70" t="s">
        <v>105</v>
      </c>
      <c r="M108" s="59">
        <v>0</v>
      </c>
      <c r="N108" s="102">
        <v>0</v>
      </c>
      <c r="O108" s="102">
        <v>0</v>
      </c>
      <c r="P108" s="102">
        <v>0</v>
      </c>
      <c r="Q108" s="102">
        <v>0</v>
      </c>
      <c r="R108" s="103" t="s">
        <v>140</v>
      </c>
      <c r="S108" s="102">
        <v>0</v>
      </c>
      <c r="T108" s="102">
        <v>0</v>
      </c>
      <c r="U108" s="102">
        <v>0</v>
      </c>
      <c r="V108" s="102">
        <v>0</v>
      </c>
      <c r="W108" s="102">
        <v>0</v>
      </c>
      <c r="X108" s="102"/>
      <c r="Y108" s="102">
        <v>0</v>
      </c>
      <c r="Z108" s="102">
        <v>0</v>
      </c>
      <c r="AA108" s="102" t="s">
        <v>140</v>
      </c>
      <c r="AB108" s="102">
        <v>0</v>
      </c>
      <c r="AC108" s="90"/>
      <c r="AD108" s="102">
        <v>0</v>
      </c>
      <c r="AE108" s="102">
        <v>0</v>
      </c>
    </row>
    <row r="109" spans="1:31">
      <c r="A109" s="100" t="str">
        <f>IF(Tertiary[[#This Row],[ID energy carrier]]=13," ",IF(Tertiary[[#This Row],[Sub-sector]]="Total",Tertiary[[#This Row],[ID country]]&amp;"500_"&amp;Tertiary[[#This Row],[ID energy carrier]]," "))</f>
        <v>DK500_9</v>
      </c>
      <c r="B109" s="15" t="str">
        <f t="shared" si="5"/>
        <v>DK300_9</v>
      </c>
      <c r="C109" s="65">
        <v>1</v>
      </c>
      <c r="D109" s="65" t="s">
        <v>78</v>
      </c>
      <c r="E109" s="15" t="str">
        <f t="shared" si="8"/>
        <v>DK</v>
      </c>
      <c r="F109" s="65" t="s">
        <v>25</v>
      </c>
      <c r="G109" s="65" t="s">
        <v>119</v>
      </c>
      <c r="H109" s="65" t="s">
        <v>135</v>
      </c>
      <c r="I109" s="66" t="s">
        <v>8</v>
      </c>
      <c r="J109" s="65">
        <v>2015</v>
      </c>
      <c r="K109" s="67">
        <v>9</v>
      </c>
      <c r="L109" s="70" t="s">
        <v>106</v>
      </c>
      <c r="M109" s="59">
        <v>0</v>
      </c>
      <c r="N109" s="102">
        <v>0</v>
      </c>
      <c r="O109" s="102">
        <v>0</v>
      </c>
      <c r="P109" s="102">
        <v>0</v>
      </c>
      <c r="Q109" s="102">
        <v>0</v>
      </c>
      <c r="R109" s="103" t="s">
        <v>140</v>
      </c>
      <c r="S109" s="102">
        <v>0</v>
      </c>
      <c r="T109" s="102">
        <v>0</v>
      </c>
      <c r="U109" s="102">
        <v>0</v>
      </c>
      <c r="V109" s="102">
        <v>0</v>
      </c>
      <c r="W109" s="102">
        <v>0</v>
      </c>
      <c r="X109" s="102"/>
      <c r="Y109" s="102">
        <v>0</v>
      </c>
      <c r="Z109" s="102">
        <v>0</v>
      </c>
      <c r="AA109" s="102" t="s">
        <v>140</v>
      </c>
      <c r="AB109" s="102">
        <v>0</v>
      </c>
      <c r="AC109" s="90"/>
      <c r="AD109" s="102">
        <v>0</v>
      </c>
      <c r="AE109" s="102">
        <v>0</v>
      </c>
    </row>
    <row r="110" spans="1:31">
      <c r="A110" s="100" t="str">
        <f>IF(Tertiary[[#This Row],[ID energy carrier]]=13," ",IF(Tertiary[[#This Row],[Sub-sector]]="Total",Tertiary[[#This Row],[ID country]]&amp;"500_"&amp;Tertiary[[#This Row],[ID energy carrier]]," "))</f>
        <v>DK500_4</v>
      </c>
      <c r="B110" s="15" t="str">
        <f t="shared" si="5"/>
        <v>DK300_4</v>
      </c>
      <c r="C110" s="65">
        <v>1</v>
      </c>
      <c r="D110" s="65" t="s">
        <v>78</v>
      </c>
      <c r="E110" s="15" t="str">
        <f t="shared" si="8"/>
        <v>DK</v>
      </c>
      <c r="F110" s="65" t="s">
        <v>25</v>
      </c>
      <c r="G110" s="65" t="s">
        <v>119</v>
      </c>
      <c r="H110" s="65" t="s">
        <v>135</v>
      </c>
      <c r="I110" s="66" t="s">
        <v>8</v>
      </c>
      <c r="J110" s="65">
        <v>2015</v>
      </c>
      <c r="K110" s="67">
        <v>4</v>
      </c>
      <c r="L110" s="70" t="s">
        <v>4</v>
      </c>
      <c r="M110" s="59">
        <v>0.59278279697971437</v>
      </c>
      <c r="N110" s="102">
        <v>0.59278279697971437</v>
      </c>
      <c r="O110" s="102">
        <v>4.2119870054477142E-2</v>
      </c>
      <c r="P110" s="102">
        <v>0.55066292692523722</v>
      </c>
      <c r="Q110" s="102">
        <v>0</v>
      </c>
      <c r="R110" s="103">
        <v>0.75685904177218633</v>
      </c>
      <c r="S110" s="102">
        <v>0.44865301970110311</v>
      </c>
      <c r="T110" s="102">
        <v>3.1966397310819197E-2</v>
      </c>
      <c r="U110" s="102">
        <v>0.41668662239028392</v>
      </c>
      <c r="V110" s="102">
        <v>0</v>
      </c>
      <c r="W110" s="102">
        <v>0</v>
      </c>
      <c r="X110" s="102"/>
      <c r="Y110" s="102">
        <v>0</v>
      </c>
      <c r="Z110" s="102">
        <v>0</v>
      </c>
      <c r="AA110" s="102" t="s">
        <v>140</v>
      </c>
      <c r="AB110" s="102">
        <v>0</v>
      </c>
      <c r="AC110" s="90"/>
      <c r="AD110" s="102">
        <v>0</v>
      </c>
      <c r="AE110" s="102">
        <v>0</v>
      </c>
    </row>
    <row r="111" spans="1:31">
      <c r="A111" s="100" t="str">
        <f>IF(Tertiary[[#This Row],[ID energy carrier]]=13," ",IF(Tertiary[[#This Row],[Sub-sector]]="Total",Tertiary[[#This Row],[ID country]]&amp;"500_"&amp;Tertiary[[#This Row],[ID energy carrier]]," "))</f>
        <v>DK500_10</v>
      </c>
      <c r="B111" s="15" t="str">
        <f t="shared" si="5"/>
        <v>DK300_10</v>
      </c>
      <c r="C111" s="65">
        <v>1</v>
      </c>
      <c r="D111" s="65" t="s">
        <v>78</v>
      </c>
      <c r="E111" s="15" t="str">
        <f t="shared" si="8"/>
        <v>DK</v>
      </c>
      <c r="F111" s="65" t="s">
        <v>25</v>
      </c>
      <c r="G111" s="65" t="s">
        <v>119</v>
      </c>
      <c r="H111" s="65" t="s">
        <v>135</v>
      </c>
      <c r="I111" s="66" t="s">
        <v>8</v>
      </c>
      <c r="J111" s="65">
        <v>2015</v>
      </c>
      <c r="K111" s="67">
        <v>10</v>
      </c>
      <c r="L111" s="70" t="s">
        <v>84</v>
      </c>
      <c r="M111" s="59">
        <v>0.11889461587177322</v>
      </c>
      <c r="N111" s="102">
        <v>0.11889461587177322</v>
      </c>
      <c r="O111" s="102">
        <v>9.0962842869272958E-3</v>
      </c>
      <c r="P111" s="102">
        <v>0.10979833158484592</v>
      </c>
      <c r="Q111" s="102">
        <v>0</v>
      </c>
      <c r="R111" s="103">
        <v>0.96035629734060446</v>
      </c>
      <c r="S111" s="102">
        <v>0.11418119307234958</v>
      </c>
      <c r="T111" s="102">
        <v>8.7596112626724745E-3</v>
      </c>
      <c r="U111" s="102">
        <v>0.10542158180967712</v>
      </c>
      <c r="V111" s="102">
        <v>0</v>
      </c>
      <c r="W111" s="102">
        <v>0</v>
      </c>
      <c r="X111" s="102"/>
      <c r="Y111" s="102">
        <v>0</v>
      </c>
      <c r="Z111" s="102">
        <v>0</v>
      </c>
      <c r="AA111" s="102" t="s">
        <v>140</v>
      </c>
      <c r="AB111" s="102">
        <v>0</v>
      </c>
      <c r="AC111" s="90"/>
      <c r="AD111" s="102">
        <v>0</v>
      </c>
      <c r="AE111" s="102">
        <v>0</v>
      </c>
    </row>
    <row r="112" spans="1:31">
      <c r="A112" s="100" t="str">
        <f>IF(Tertiary[[#This Row],[ID energy carrier]]=13," ",IF(Tertiary[[#This Row],[Sub-sector]]="Total",Tertiary[[#This Row],[ID country]]&amp;"500_"&amp;Tertiary[[#This Row],[ID energy carrier]]," "))</f>
        <v>DK500_11</v>
      </c>
      <c r="B112" s="15" t="str">
        <f t="shared" si="5"/>
        <v>DK300_11</v>
      </c>
      <c r="C112" s="65">
        <v>1</v>
      </c>
      <c r="D112" s="65" t="s">
        <v>78</v>
      </c>
      <c r="E112" s="15" t="str">
        <f t="shared" si="8"/>
        <v>DK</v>
      </c>
      <c r="F112" s="65" t="s">
        <v>25</v>
      </c>
      <c r="G112" s="65" t="s">
        <v>119</v>
      </c>
      <c r="H112" s="65" t="s">
        <v>135</v>
      </c>
      <c r="I112" s="66" t="s">
        <v>8</v>
      </c>
      <c r="J112" s="65">
        <v>2015</v>
      </c>
      <c r="K112" s="67">
        <v>11</v>
      </c>
      <c r="L112" s="70" t="s">
        <v>109</v>
      </c>
      <c r="M112" s="59">
        <v>6.5584384868121098E-2</v>
      </c>
      <c r="N112" s="102">
        <v>6.5584384868121098E-2</v>
      </c>
      <c r="O112" s="102">
        <v>4.9966062063747452E-3</v>
      </c>
      <c r="P112" s="102">
        <v>6.0587778661746354E-2</v>
      </c>
      <c r="Q112" s="102">
        <v>0</v>
      </c>
      <c r="R112" s="103">
        <v>2.0993264519661423</v>
      </c>
      <c r="S112" s="102">
        <v>0.13768303398957463</v>
      </c>
      <c r="T112" s="102">
        <v>1.0574270391780953E-2</v>
      </c>
      <c r="U112" s="102">
        <v>0.12710876359779366</v>
      </c>
      <c r="V112" s="102">
        <v>0</v>
      </c>
      <c r="W112" s="102">
        <v>0</v>
      </c>
      <c r="X112" s="102"/>
      <c r="Y112" s="102">
        <v>0</v>
      </c>
      <c r="Z112" s="102">
        <v>0</v>
      </c>
      <c r="AA112" s="102" t="s">
        <v>140</v>
      </c>
      <c r="AB112" s="102">
        <v>0</v>
      </c>
      <c r="AC112" s="90"/>
      <c r="AD112" s="102">
        <v>0</v>
      </c>
      <c r="AE112" s="102">
        <v>0</v>
      </c>
    </row>
    <row r="113" spans="1:31">
      <c r="A113" s="100" t="str">
        <f>IF(Tertiary[[#This Row],[ID energy carrier]]=13," ",IF(Tertiary[[#This Row],[Sub-sector]]="Total",Tertiary[[#This Row],[ID country]]&amp;"500_"&amp;Tertiary[[#This Row],[ID energy carrier]]," "))</f>
        <v>DK500_12</v>
      </c>
      <c r="B113" s="15" t="str">
        <f t="shared" si="5"/>
        <v>DK300_12</v>
      </c>
      <c r="C113" s="65">
        <v>1</v>
      </c>
      <c r="D113" s="65" t="s">
        <v>78</v>
      </c>
      <c r="E113" s="15" t="str">
        <f t="shared" si="8"/>
        <v>DK</v>
      </c>
      <c r="F113" s="65" t="s">
        <v>25</v>
      </c>
      <c r="G113" s="65" t="s">
        <v>119</v>
      </c>
      <c r="H113" s="65" t="s">
        <v>135</v>
      </c>
      <c r="I113" s="66" t="s">
        <v>8</v>
      </c>
      <c r="J113" s="65">
        <v>2015</v>
      </c>
      <c r="K113" s="67">
        <v>12</v>
      </c>
      <c r="L113" s="70" t="s">
        <v>147</v>
      </c>
      <c r="M113" s="59">
        <v>0</v>
      </c>
      <c r="N113" s="102">
        <v>0</v>
      </c>
      <c r="O113" s="102">
        <v>0</v>
      </c>
      <c r="P113" s="102">
        <v>0</v>
      </c>
      <c r="Q113" s="102">
        <v>0</v>
      </c>
      <c r="R113" s="103" t="s">
        <v>140</v>
      </c>
      <c r="S113" s="102">
        <v>0</v>
      </c>
      <c r="T113" s="102">
        <v>0</v>
      </c>
      <c r="U113" s="102">
        <v>0</v>
      </c>
      <c r="V113" s="102">
        <v>0</v>
      </c>
      <c r="W113" s="102">
        <v>0</v>
      </c>
      <c r="X113" s="102"/>
      <c r="Y113" s="102">
        <v>0</v>
      </c>
      <c r="Z113" s="102">
        <v>0</v>
      </c>
      <c r="AA113" s="102" t="s">
        <v>140</v>
      </c>
      <c r="AB113" s="102">
        <v>0</v>
      </c>
      <c r="AC113" s="90"/>
      <c r="AD113" s="102">
        <v>0</v>
      </c>
      <c r="AE113" s="102">
        <v>0</v>
      </c>
    </row>
    <row r="114" spans="1:31">
      <c r="A114" s="100" t="str">
        <f>IF(Tertiary[[#This Row],[ID energy carrier]]=13," ",IF(Tertiary[[#This Row],[Sub-sector]]="Total",Tertiary[[#This Row],[ID country]]&amp;"500_"&amp;Tertiary[[#This Row],[ID energy carrier]]," "))</f>
        <v xml:space="preserve"> </v>
      </c>
      <c r="B114" s="15" t="str">
        <f t="shared" si="5"/>
        <v>DK300_13</v>
      </c>
      <c r="C114" s="65">
        <v>1</v>
      </c>
      <c r="D114" s="65" t="s">
        <v>78</v>
      </c>
      <c r="E114" s="15" t="str">
        <f t="shared" si="8"/>
        <v>DK</v>
      </c>
      <c r="F114" s="65" t="s">
        <v>25</v>
      </c>
      <c r="G114" s="65" t="s">
        <v>119</v>
      </c>
      <c r="H114" s="65" t="s">
        <v>135</v>
      </c>
      <c r="I114" s="66" t="s">
        <v>8</v>
      </c>
      <c r="J114" s="65">
        <v>2015</v>
      </c>
      <c r="K114" s="67">
        <v>13</v>
      </c>
      <c r="L114" s="70" t="s">
        <v>140</v>
      </c>
      <c r="M114" s="59">
        <v>0</v>
      </c>
      <c r="N114" s="102">
        <v>0</v>
      </c>
      <c r="O114" s="102">
        <v>0</v>
      </c>
      <c r="P114" s="102">
        <v>0</v>
      </c>
      <c r="Q114" s="102">
        <v>0</v>
      </c>
      <c r="R114" s="103" t="s">
        <v>140</v>
      </c>
      <c r="S114" s="102">
        <v>0</v>
      </c>
      <c r="T114" s="102">
        <v>0</v>
      </c>
      <c r="U114" s="102">
        <v>0</v>
      </c>
      <c r="V114" s="102">
        <v>0</v>
      </c>
      <c r="W114" s="102">
        <v>0</v>
      </c>
      <c r="X114" s="102"/>
      <c r="Y114" s="102">
        <v>0</v>
      </c>
      <c r="Z114" s="102">
        <v>0</v>
      </c>
      <c r="AA114" s="102" t="s">
        <v>140</v>
      </c>
      <c r="AB114" s="102">
        <v>0</v>
      </c>
      <c r="AC114" s="90"/>
      <c r="AD114" s="102">
        <v>0</v>
      </c>
      <c r="AE114" s="102">
        <v>0</v>
      </c>
    </row>
    <row r="115" spans="1:31">
      <c r="A115" s="100" t="str">
        <f>IF(Tertiary[[#This Row],[ID energy carrier]]=13," ",IF(Tertiary[[#This Row],[Sub-sector]]="Total",Tertiary[[#This Row],[ID country]]&amp;"500_"&amp;Tertiary[[#This Row],[ID energy carrier]]," "))</f>
        <v>DK500_14</v>
      </c>
      <c r="B115" s="15" t="str">
        <f t="shared" si="5"/>
        <v>DK300_14</v>
      </c>
      <c r="C115" s="65">
        <v>1</v>
      </c>
      <c r="D115" s="65" t="s">
        <v>78</v>
      </c>
      <c r="E115" s="15" t="str">
        <f t="shared" si="8"/>
        <v>DK</v>
      </c>
      <c r="F115" s="65" t="s">
        <v>25</v>
      </c>
      <c r="G115" s="65" t="s">
        <v>119</v>
      </c>
      <c r="H115" s="65" t="s">
        <v>135</v>
      </c>
      <c r="I115" s="66" t="s">
        <v>8</v>
      </c>
      <c r="J115" s="65">
        <v>2015</v>
      </c>
      <c r="K115" s="67">
        <v>14</v>
      </c>
      <c r="L115" s="70" t="s">
        <v>144</v>
      </c>
      <c r="M115" s="59">
        <v>0</v>
      </c>
      <c r="N115" s="102">
        <v>0</v>
      </c>
      <c r="O115" s="102">
        <v>0</v>
      </c>
      <c r="P115" s="102">
        <v>0</v>
      </c>
      <c r="Q115" s="102">
        <v>0</v>
      </c>
      <c r="R115" s="103" t="s">
        <v>140</v>
      </c>
      <c r="S115" s="102">
        <v>0</v>
      </c>
      <c r="T115" s="102">
        <v>0</v>
      </c>
      <c r="U115" s="102">
        <v>0</v>
      </c>
      <c r="V115" s="102">
        <v>0</v>
      </c>
      <c r="W115" s="102">
        <v>0</v>
      </c>
      <c r="X115" s="102"/>
      <c r="Y115" s="102">
        <v>0</v>
      </c>
      <c r="Z115" s="102">
        <v>0</v>
      </c>
      <c r="AA115" s="102" t="s">
        <v>140</v>
      </c>
      <c r="AB115" s="102">
        <v>0</v>
      </c>
      <c r="AC115" s="90"/>
      <c r="AD115" s="102">
        <v>0</v>
      </c>
      <c r="AE115" s="102">
        <v>0</v>
      </c>
    </row>
    <row r="116" spans="1:31">
      <c r="A116" s="100" t="str">
        <f>IF(Tertiary[[#This Row],[ID energy carrier]]=13," ",IF(Tertiary[[#This Row],[Sub-sector]]="Total",Tertiary[[#This Row],[ID country]]&amp;"500_"&amp;Tertiary[[#This Row],[ID energy carrier]]," "))</f>
        <v>DK500_15</v>
      </c>
      <c r="B116" s="15" t="str">
        <f t="shared" si="5"/>
        <v>DK300_15</v>
      </c>
      <c r="C116" s="65">
        <v>1</v>
      </c>
      <c r="D116" s="65" t="s">
        <v>78</v>
      </c>
      <c r="E116" s="15" t="str">
        <f t="shared" si="8"/>
        <v>DK</v>
      </c>
      <c r="F116" s="65" t="s">
        <v>25</v>
      </c>
      <c r="G116" s="65" t="s">
        <v>119</v>
      </c>
      <c r="H116" s="65" t="s">
        <v>135</v>
      </c>
      <c r="I116" s="66" t="s">
        <v>8</v>
      </c>
      <c r="J116" s="65">
        <v>2015</v>
      </c>
      <c r="K116" s="67">
        <v>15</v>
      </c>
      <c r="L116" s="70" t="s">
        <v>88</v>
      </c>
      <c r="M116" s="59">
        <v>0</v>
      </c>
      <c r="N116" s="102">
        <v>0</v>
      </c>
      <c r="O116" s="102">
        <v>0</v>
      </c>
      <c r="P116" s="102">
        <v>0</v>
      </c>
      <c r="Q116" s="102">
        <v>0</v>
      </c>
      <c r="R116" s="103" t="s">
        <v>140</v>
      </c>
      <c r="S116" s="102">
        <v>0</v>
      </c>
      <c r="T116" s="102">
        <v>0</v>
      </c>
      <c r="U116" s="102">
        <v>0</v>
      </c>
      <c r="V116" s="102">
        <v>0</v>
      </c>
      <c r="W116" s="102">
        <v>0</v>
      </c>
      <c r="X116" s="102"/>
      <c r="Y116" s="102">
        <v>0</v>
      </c>
      <c r="Z116" s="102">
        <v>0</v>
      </c>
      <c r="AA116" s="102" t="s">
        <v>140</v>
      </c>
      <c r="AB116" s="102">
        <v>0</v>
      </c>
      <c r="AC116" s="90"/>
      <c r="AD116" s="102">
        <v>0</v>
      </c>
      <c r="AE116" s="102">
        <v>0</v>
      </c>
    </row>
    <row r="117" spans="1:31">
      <c r="A117" s="100" t="str">
        <f>IF(Tertiary[[#This Row],[ID energy carrier]]=13," ",IF(Tertiary[[#This Row],[Sub-sector]]="Total",Tertiary[[#This Row],[ID country]]&amp;"500_"&amp;Tertiary[[#This Row],[ID energy carrier]]," "))</f>
        <v>DK500_16</v>
      </c>
      <c r="B117" s="15" t="str">
        <f t="shared" si="5"/>
        <v>DK300_16</v>
      </c>
      <c r="C117" s="65">
        <v>1</v>
      </c>
      <c r="D117" s="65" t="s">
        <v>78</v>
      </c>
      <c r="E117" s="15" t="str">
        <f t="shared" si="8"/>
        <v>DK</v>
      </c>
      <c r="F117" s="65" t="s">
        <v>25</v>
      </c>
      <c r="G117" s="65" t="s">
        <v>119</v>
      </c>
      <c r="H117" s="65" t="s">
        <v>135</v>
      </c>
      <c r="I117" s="66" t="s">
        <v>8</v>
      </c>
      <c r="J117" s="65">
        <v>2015</v>
      </c>
      <c r="K117" s="67">
        <v>16</v>
      </c>
      <c r="L117" s="70" t="s">
        <v>89</v>
      </c>
      <c r="M117" s="59">
        <v>0</v>
      </c>
      <c r="N117" s="102">
        <v>0</v>
      </c>
      <c r="O117" s="102">
        <v>0</v>
      </c>
      <c r="P117" s="102">
        <v>0</v>
      </c>
      <c r="Q117" s="102">
        <v>0</v>
      </c>
      <c r="R117" s="103" t="s">
        <v>140</v>
      </c>
      <c r="S117" s="102">
        <v>0</v>
      </c>
      <c r="T117" s="102">
        <v>0</v>
      </c>
      <c r="U117" s="102">
        <v>0</v>
      </c>
      <c r="V117" s="102">
        <v>0</v>
      </c>
      <c r="W117" s="102">
        <v>0</v>
      </c>
      <c r="X117" s="102"/>
      <c r="Y117" s="102">
        <v>0</v>
      </c>
      <c r="Z117" s="102">
        <v>0</v>
      </c>
      <c r="AA117" s="102" t="s">
        <v>140</v>
      </c>
      <c r="AB117" s="102">
        <v>0</v>
      </c>
      <c r="AC117" s="90"/>
      <c r="AD117" s="102">
        <v>0</v>
      </c>
      <c r="AE117" s="102">
        <v>0</v>
      </c>
    </row>
    <row r="118" spans="1:31">
      <c r="A118" s="100" t="str">
        <f>IF(Tertiary[[#This Row],[ID energy carrier]]=13," ",IF(Tertiary[[#This Row],[Sub-sector]]="Total",Tertiary[[#This Row],[ID country]]&amp;"500_"&amp;Tertiary[[#This Row],[ID energy carrier]]," "))</f>
        <v>EE500_1</v>
      </c>
      <c r="B118" s="15" t="str">
        <f t="shared" si="5"/>
        <v>EE300_1</v>
      </c>
      <c r="C118" s="65">
        <v>1</v>
      </c>
      <c r="D118" s="65" t="s">
        <v>78</v>
      </c>
      <c r="E118" s="17" t="s">
        <v>28</v>
      </c>
      <c r="F118" s="65" t="s">
        <v>27</v>
      </c>
      <c r="G118" s="65" t="s">
        <v>119</v>
      </c>
      <c r="H118" s="65" t="s">
        <v>135</v>
      </c>
      <c r="I118" s="66" t="s">
        <v>8</v>
      </c>
      <c r="J118" s="65">
        <v>2015</v>
      </c>
      <c r="K118" s="67">
        <v>1</v>
      </c>
      <c r="L118" s="70" t="s">
        <v>8</v>
      </c>
      <c r="M118" s="59">
        <v>3.0690228167322586</v>
      </c>
      <c r="N118" s="102">
        <v>2.9837026688354751</v>
      </c>
      <c r="O118" s="102">
        <v>0.12888581919347847</v>
      </c>
      <c r="P118" s="102">
        <v>2.6516871147244059</v>
      </c>
      <c r="Q118" s="102">
        <v>0.20312973491759068</v>
      </c>
      <c r="R118" s="103">
        <v>0.89111080753583849</v>
      </c>
      <c r="S118" s="102">
        <v>2.6588096946728168</v>
      </c>
      <c r="T118" s="102">
        <v>0.11562504451422051</v>
      </c>
      <c r="U118" s="102">
        <v>2.3582512768949235</v>
      </c>
      <c r="V118" s="102">
        <v>0.18493337326367276</v>
      </c>
      <c r="W118" s="102">
        <v>8.5320147896783646E-2</v>
      </c>
      <c r="X118" s="102"/>
      <c r="Y118" s="102">
        <v>6.947508858351702E-3</v>
      </c>
      <c r="Z118" s="102">
        <v>7.8372639038431946E-2</v>
      </c>
      <c r="AA118" s="102">
        <v>3.0732858313851126</v>
      </c>
      <c r="AB118" s="102">
        <v>0.26221320166286749</v>
      </c>
      <c r="AC118" s="90"/>
      <c r="AD118" s="102">
        <v>2.7095284547571642E-2</v>
      </c>
      <c r="AE118" s="102">
        <v>0.23511791711529584</v>
      </c>
    </row>
    <row r="119" spans="1:31">
      <c r="A119" s="100" t="str">
        <f>IF(Tertiary[[#This Row],[ID energy carrier]]=13," ",IF(Tertiary[[#This Row],[Sub-sector]]="Total",Tertiary[[#This Row],[ID country]]&amp;"500_"&amp;Tertiary[[#This Row],[ID energy carrier]]," "))</f>
        <v>EE500_2</v>
      </c>
      <c r="B119" s="15" t="str">
        <f t="shared" si="5"/>
        <v>EE300_2</v>
      </c>
      <c r="C119" s="65">
        <v>1</v>
      </c>
      <c r="D119" s="65" t="s">
        <v>78</v>
      </c>
      <c r="E119" s="15" t="str">
        <f t="shared" ref="E119:E133" si="9">E118</f>
        <v>EE</v>
      </c>
      <c r="F119" s="65" t="s">
        <v>27</v>
      </c>
      <c r="G119" s="65" t="s">
        <v>119</v>
      </c>
      <c r="H119" s="65" t="s">
        <v>135</v>
      </c>
      <c r="I119" s="66" t="s">
        <v>8</v>
      </c>
      <c r="J119" s="65">
        <v>2015</v>
      </c>
      <c r="K119" s="67">
        <v>2</v>
      </c>
      <c r="L119" s="70" t="s">
        <v>2</v>
      </c>
      <c r="M119" s="59">
        <v>0.82289322941076937</v>
      </c>
      <c r="N119" s="102">
        <v>0.82289322941076937</v>
      </c>
      <c r="O119" s="102">
        <v>3.9755107666366619E-2</v>
      </c>
      <c r="P119" s="102">
        <v>0.78313812174440278</v>
      </c>
      <c r="Q119" s="102">
        <v>0</v>
      </c>
      <c r="R119" s="103">
        <v>0.85027352320172023</v>
      </c>
      <c r="S119" s="102">
        <v>0.6996843253899363</v>
      </c>
      <c r="T119" s="102">
        <v>3.3900841663932986E-2</v>
      </c>
      <c r="U119" s="102">
        <v>0.66578348372600327</v>
      </c>
      <c r="V119" s="102">
        <v>0</v>
      </c>
      <c r="W119" s="102">
        <v>0</v>
      </c>
      <c r="X119" s="102"/>
      <c r="Y119" s="102">
        <v>0</v>
      </c>
      <c r="Z119" s="102">
        <v>0</v>
      </c>
      <c r="AA119" s="102" t="s">
        <v>140</v>
      </c>
      <c r="AB119" s="102">
        <v>0</v>
      </c>
      <c r="AC119" s="90"/>
      <c r="AD119" s="102">
        <v>0</v>
      </c>
      <c r="AE119" s="102">
        <v>0</v>
      </c>
    </row>
    <row r="120" spans="1:31">
      <c r="A120" s="100" t="str">
        <f>IF(Tertiary[[#This Row],[ID energy carrier]]=13," ",IF(Tertiary[[#This Row],[Sub-sector]]="Total",Tertiary[[#This Row],[ID country]]&amp;"500_"&amp;Tertiary[[#This Row],[ID energy carrier]]," "))</f>
        <v>EE500_3</v>
      </c>
      <c r="B120" s="15" t="str">
        <f t="shared" si="5"/>
        <v>EE300_3</v>
      </c>
      <c r="C120" s="65">
        <v>1</v>
      </c>
      <c r="D120" s="65" t="s">
        <v>78</v>
      </c>
      <c r="E120" s="15" t="str">
        <f t="shared" si="9"/>
        <v>EE</v>
      </c>
      <c r="F120" s="65" t="s">
        <v>27</v>
      </c>
      <c r="G120" s="65" t="s">
        <v>119</v>
      </c>
      <c r="H120" s="65" t="s">
        <v>135</v>
      </c>
      <c r="I120" s="66" t="s">
        <v>8</v>
      </c>
      <c r="J120" s="65">
        <v>2015</v>
      </c>
      <c r="K120" s="67">
        <v>3</v>
      </c>
      <c r="L120" s="70" t="s">
        <v>3</v>
      </c>
      <c r="M120" s="59">
        <v>0.34929404595207281</v>
      </c>
      <c r="N120" s="102">
        <v>0.34929404595207281</v>
      </c>
      <c r="O120" s="102">
        <v>1.4675438456639047E-2</v>
      </c>
      <c r="P120" s="102">
        <v>0.33461860749543376</v>
      </c>
      <c r="Q120" s="102">
        <v>0</v>
      </c>
      <c r="R120" s="103">
        <v>0.75732872808642826</v>
      </c>
      <c r="S120" s="102">
        <v>0.26453041554904572</v>
      </c>
      <c r="T120" s="102">
        <v>1.1111621837935994E-2</v>
      </c>
      <c r="U120" s="102">
        <v>0.2534187937111097</v>
      </c>
      <c r="V120" s="102">
        <v>0</v>
      </c>
      <c r="W120" s="102">
        <v>0</v>
      </c>
      <c r="X120" s="102"/>
      <c r="Y120" s="102">
        <v>0</v>
      </c>
      <c r="Z120" s="102">
        <v>0</v>
      </c>
      <c r="AA120" s="102" t="s">
        <v>140</v>
      </c>
      <c r="AB120" s="102">
        <v>0</v>
      </c>
      <c r="AC120" s="90"/>
      <c r="AD120" s="102">
        <v>0</v>
      </c>
      <c r="AE120" s="102">
        <v>0</v>
      </c>
    </row>
    <row r="121" spans="1:31">
      <c r="A121" s="100" t="str">
        <f>IF(Tertiary[[#This Row],[ID energy carrier]]=13," ",IF(Tertiary[[#This Row],[Sub-sector]]="Total",Tertiary[[#This Row],[ID country]]&amp;"500_"&amp;Tertiary[[#This Row],[ID energy carrier]]," "))</f>
        <v>EE500_5</v>
      </c>
      <c r="B121" s="15" t="str">
        <f t="shared" si="5"/>
        <v>EE300_5</v>
      </c>
      <c r="C121" s="65">
        <v>1</v>
      </c>
      <c r="D121" s="65" t="s">
        <v>78</v>
      </c>
      <c r="E121" s="15" t="str">
        <f t="shared" si="9"/>
        <v>EE</v>
      </c>
      <c r="F121" s="65" t="s">
        <v>27</v>
      </c>
      <c r="G121" s="65" t="s">
        <v>119</v>
      </c>
      <c r="H121" s="65" t="s">
        <v>135</v>
      </c>
      <c r="I121" s="66" t="s">
        <v>8</v>
      </c>
      <c r="J121" s="65">
        <v>2015</v>
      </c>
      <c r="K121" s="67">
        <v>5</v>
      </c>
      <c r="L121" s="70" t="s">
        <v>5</v>
      </c>
      <c r="M121" s="59">
        <v>2.6875057460172207E-2</v>
      </c>
      <c r="N121" s="102">
        <v>2.6875057460172207E-2</v>
      </c>
      <c r="O121" s="102">
        <v>1.149937972588477E-3</v>
      </c>
      <c r="P121" s="102">
        <v>2.5725119487583728E-2</v>
      </c>
      <c r="Q121" s="102">
        <v>0</v>
      </c>
      <c r="R121" s="103">
        <v>0.6126730254220184</v>
      </c>
      <c r="S121" s="102">
        <v>1.646562276251429E-2</v>
      </c>
      <c r="T121" s="102">
        <v>7.042661122047681E-4</v>
      </c>
      <c r="U121" s="102">
        <v>1.5761356650309522E-2</v>
      </c>
      <c r="V121" s="102">
        <v>0</v>
      </c>
      <c r="W121" s="102">
        <v>0</v>
      </c>
      <c r="X121" s="102"/>
      <c r="Y121" s="102">
        <v>0</v>
      </c>
      <c r="Z121" s="102">
        <v>0</v>
      </c>
      <c r="AA121" s="102" t="s">
        <v>140</v>
      </c>
      <c r="AB121" s="102">
        <v>0</v>
      </c>
      <c r="AC121" s="90"/>
      <c r="AD121" s="102">
        <v>0</v>
      </c>
      <c r="AE121" s="102">
        <v>0</v>
      </c>
    </row>
    <row r="122" spans="1:31">
      <c r="A122" s="100" t="str">
        <f>IF(Tertiary[[#This Row],[ID energy carrier]]=13," ",IF(Tertiary[[#This Row],[Sub-sector]]="Total",Tertiary[[#This Row],[ID country]]&amp;"500_"&amp;Tertiary[[#This Row],[ID energy carrier]]," "))</f>
        <v>EE500_6</v>
      </c>
      <c r="B122" s="15" t="str">
        <f t="shared" si="5"/>
        <v>EE300_6</v>
      </c>
      <c r="C122" s="65">
        <v>1</v>
      </c>
      <c r="D122" s="65" t="s">
        <v>78</v>
      </c>
      <c r="E122" s="15" t="str">
        <f t="shared" si="9"/>
        <v>EE</v>
      </c>
      <c r="F122" s="65" t="s">
        <v>27</v>
      </c>
      <c r="G122" s="65" t="s">
        <v>119</v>
      </c>
      <c r="H122" s="65" t="s">
        <v>135</v>
      </c>
      <c r="I122" s="66" t="s">
        <v>8</v>
      </c>
      <c r="J122" s="65">
        <v>2015</v>
      </c>
      <c r="K122" s="67">
        <v>6</v>
      </c>
      <c r="L122" s="70" t="s">
        <v>6</v>
      </c>
      <c r="M122" s="59">
        <v>0.32398538408566269</v>
      </c>
      <c r="N122" s="102">
        <v>0.23866523618887905</v>
      </c>
      <c r="O122" s="102">
        <v>1.5717037817241611E-3</v>
      </c>
      <c r="P122" s="102">
        <v>3.3963797489564219E-2</v>
      </c>
      <c r="Q122" s="102">
        <v>0.20312973491759068</v>
      </c>
      <c r="R122" s="103">
        <v>0.92373844769716451</v>
      </c>
      <c r="S122" s="102">
        <v>0.22046425479639226</v>
      </c>
      <c r="T122" s="102">
        <v>2.246359992946638E-3</v>
      </c>
      <c r="U122" s="102">
        <v>3.3284521539772856E-2</v>
      </c>
      <c r="V122" s="102">
        <v>0.18493337326367276</v>
      </c>
      <c r="W122" s="102">
        <v>8.5320147896783646E-2</v>
      </c>
      <c r="X122" s="102"/>
      <c r="Y122" s="102">
        <v>6.947508858351702E-3</v>
      </c>
      <c r="Z122" s="102">
        <v>7.8372639038431946E-2</v>
      </c>
      <c r="AA122" s="102">
        <v>3.0732858313851126</v>
      </c>
      <c r="AB122" s="102">
        <v>0.26221320166286749</v>
      </c>
      <c r="AC122" s="90"/>
      <c r="AD122" s="102">
        <v>2.7095284547571642E-2</v>
      </c>
      <c r="AE122" s="102">
        <v>0.23511791711529584</v>
      </c>
    </row>
    <row r="123" spans="1:31">
      <c r="A123" s="100" t="str">
        <f>IF(Tertiary[[#This Row],[ID energy carrier]]=13," ",IF(Tertiary[[#This Row],[Sub-sector]]="Total",Tertiary[[#This Row],[ID country]]&amp;"500_"&amp;Tertiary[[#This Row],[ID energy carrier]]," "))</f>
        <v>EE500_7</v>
      </c>
      <c r="B123" s="15" t="str">
        <f t="shared" si="5"/>
        <v>EE300_7</v>
      </c>
      <c r="C123" s="65">
        <v>1</v>
      </c>
      <c r="D123" s="65" t="s">
        <v>78</v>
      </c>
      <c r="E123" s="15" t="str">
        <f t="shared" si="9"/>
        <v>EE</v>
      </c>
      <c r="F123" s="65" t="s">
        <v>27</v>
      </c>
      <c r="G123" s="65" t="s">
        <v>119</v>
      </c>
      <c r="H123" s="65" t="s">
        <v>135</v>
      </c>
      <c r="I123" s="66" t="s">
        <v>8</v>
      </c>
      <c r="J123" s="65">
        <v>2015</v>
      </c>
      <c r="K123" s="67">
        <v>7</v>
      </c>
      <c r="L123" s="70" t="s">
        <v>12</v>
      </c>
      <c r="M123" s="59">
        <v>1.3109116199363395</v>
      </c>
      <c r="N123" s="102">
        <v>1.3109116199363395</v>
      </c>
      <c r="O123" s="102">
        <v>6.066577102904025E-2</v>
      </c>
      <c r="P123" s="102">
        <v>1.2502458489072994</v>
      </c>
      <c r="Q123" s="102">
        <v>0</v>
      </c>
      <c r="R123" s="103">
        <v>0.95566697539476519</v>
      </c>
      <c r="S123" s="102">
        <v>1.2527949428344136</v>
      </c>
      <c r="T123" s="102">
        <v>5.8008076946996202E-2</v>
      </c>
      <c r="U123" s="102">
        <v>1.1947868658874174</v>
      </c>
      <c r="V123" s="102">
        <v>0</v>
      </c>
      <c r="W123" s="102">
        <v>0</v>
      </c>
      <c r="X123" s="102"/>
      <c r="Y123" s="102">
        <v>0</v>
      </c>
      <c r="Z123" s="102">
        <v>0</v>
      </c>
      <c r="AA123" s="102" t="s">
        <v>140</v>
      </c>
      <c r="AB123" s="102">
        <v>0</v>
      </c>
      <c r="AC123" s="90"/>
      <c r="AD123" s="102">
        <v>0</v>
      </c>
      <c r="AE123" s="102">
        <v>0</v>
      </c>
    </row>
    <row r="124" spans="1:31">
      <c r="A124" s="100" t="str">
        <f>IF(Tertiary[[#This Row],[ID energy carrier]]=13," ",IF(Tertiary[[#This Row],[Sub-sector]]="Total",Tertiary[[#This Row],[ID country]]&amp;"500_"&amp;Tertiary[[#This Row],[ID energy carrier]]," "))</f>
        <v>EE500_8</v>
      </c>
      <c r="B124" s="15" t="str">
        <f t="shared" si="5"/>
        <v>EE300_8</v>
      </c>
      <c r="C124" s="65">
        <v>1</v>
      </c>
      <c r="D124" s="65" t="s">
        <v>78</v>
      </c>
      <c r="E124" s="15" t="str">
        <f t="shared" si="9"/>
        <v>EE</v>
      </c>
      <c r="F124" s="65" t="s">
        <v>27</v>
      </c>
      <c r="G124" s="65" t="s">
        <v>119</v>
      </c>
      <c r="H124" s="65" t="s">
        <v>135</v>
      </c>
      <c r="I124" s="66" t="s">
        <v>8</v>
      </c>
      <c r="J124" s="65">
        <v>2015</v>
      </c>
      <c r="K124" s="67">
        <v>8</v>
      </c>
      <c r="L124" s="70" t="s">
        <v>105</v>
      </c>
      <c r="M124" s="59">
        <v>0</v>
      </c>
      <c r="N124" s="102">
        <v>0</v>
      </c>
      <c r="O124" s="102">
        <v>0</v>
      </c>
      <c r="P124" s="102">
        <v>0</v>
      </c>
      <c r="Q124" s="102">
        <v>0</v>
      </c>
      <c r="R124" s="103" t="s">
        <v>140</v>
      </c>
      <c r="S124" s="102">
        <v>0</v>
      </c>
      <c r="T124" s="102">
        <v>0</v>
      </c>
      <c r="U124" s="102">
        <v>0</v>
      </c>
      <c r="V124" s="102">
        <v>0</v>
      </c>
      <c r="W124" s="102">
        <v>0</v>
      </c>
      <c r="X124" s="102"/>
      <c r="Y124" s="102">
        <v>0</v>
      </c>
      <c r="Z124" s="102">
        <v>0</v>
      </c>
      <c r="AA124" s="102" t="s">
        <v>140</v>
      </c>
      <c r="AB124" s="102">
        <v>0</v>
      </c>
      <c r="AC124" s="90"/>
      <c r="AD124" s="102">
        <v>0</v>
      </c>
      <c r="AE124" s="102">
        <v>0</v>
      </c>
    </row>
    <row r="125" spans="1:31">
      <c r="A125" s="100" t="str">
        <f>IF(Tertiary[[#This Row],[ID energy carrier]]=13," ",IF(Tertiary[[#This Row],[Sub-sector]]="Total",Tertiary[[#This Row],[ID country]]&amp;"500_"&amp;Tertiary[[#This Row],[ID energy carrier]]," "))</f>
        <v>EE500_9</v>
      </c>
      <c r="B125" s="15" t="str">
        <f t="shared" si="5"/>
        <v>EE300_9</v>
      </c>
      <c r="C125" s="65">
        <v>1</v>
      </c>
      <c r="D125" s="65" t="s">
        <v>78</v>
      </c>
      <c r="E125" s="15" t="str">
        <f t="shared" si="9"/>
        <v>EE</v>
      </c>
      <c r="F125" s="65" t="s">
        <v>27</v>
      </c>
      <c r="G125" s="65" t="s">
        <v>119</v>
      </c>
      <c r="H125" s="65" t="s">
        <v>135</v>
      </c>
      <c r="I125" s="66" t="s">
        <v>8</v>
      </c>
      <c r="J125" s="65">
        <v>2015</v>
      </c>
      <c r="K125" s="67">
        <v>9</v>
      </c>
      <c r="L125" s="70" t="s">
        <v>106</v>
      </c>
      <c r="M125" s="59">
        <v>0</v>
      </c>
      <c r="N125" s="102">
        <v>0</v>
      </c>
      <c r="O125" s="102">
        <v>0</v>
      </c>
      <c r="P125" s="102">
        <v>0</v>
      </c>
      <c r="Q125" s="102">
        <v>0</v>
      </c>
      <c r="R125" s="103" t="s">
        <v>140</v>
      </c>
      <c r="S125" s="102">
        <v>0</v>
      </c>
      <c r="T125" s="102">
        <v>0</v>
      </c>
      <c r="U125" s="102">
        <v>0</v>
      </c>
      <c r="V125" s="102">
        <v>0</v>
      </c>
      <c r="W125" s="102">
        <v>0</v>
      </c>
      <c r="X125" s="102"/>
      <c r="Y125" s="102">
        <v>0</v>
      </c>
      <c r="Z125" s="102">
        <v>0</v>
      </c>
      <c r="AA125" s="102" t="s">
        <v>140</v>
      </c>
      <c r="AB125" s="102">
        <v>0</v>
      </c>
      <c r="AC125" s="90"/>
      <c r="AD125" s="102">
        <v>0</v>
      </c>
      <c r="AE125" s="102">
        <v>0</v>
      </c>
    </row>
    <row r="126" spans="1:31">
      <c r="A126" s="100" t="str">
        <f>IF(Tertiary[[#This Row],[ID energy carrier]]=13," ",IF(Tertiary[[#This Row],[Sub-sector]]="Total",Tertiary[[#This Row],[ID country]]&amp;"500_"&amp;Tertiary[[#This Row],[ID energy carrier]]," "))</f>
        <v>EE500_4</v>
      </c>
      <c r="B126" s="15" t="str">
        <f t="shared" si="5"/>
        <v>EE300_4</v>
      </c>
      <c r="C126" s="65">
        <v>1</v>
      </c>
      <c r="D126" s="65" t="s">
        <v>78</v>
      </c>
      <c r="E126" s="15" t="str">
        <f t="shared" si="9"/>
        <v>EE</v>
      </c>
      <c r="F126" s="65" t="s">
        <v>27</v>
      </c>
      <c r="G126" s="65" t="s">
        <v>119</v>
      </c>
      <c r="H126" s="65" t="s">
        <v>135</v>
      </c>
      <c r="I126" s="66" t="s">
        <v>8</v>
      </c>
      <c r="J126" s="65">
        <v>2015</v>
      </c>
      <c r="K126" s="67">
        <v>4</v>
      </c>
      <c r="L126" s="70" t="s">
        <v>4</v>
      </c>
      <c r="M126" s="59">
        <v>0.139480582941685</v>
      </c>
      <c r="N126" s="102">
        <v>0.139480582941685</v>
      </c>
      <c r="O126" s="102">
        <v>6.6214691127562163E-3</v>
      </c>
      <c r="P126" s="102">
        <v>0.13285911382892879</v>
      </c>
      <c r="Q126" s="102">
        <v>0</v>
      </c>
      <c r="R126" s="103">
        <v>0.75415895161057644</v>
      </c>
      <c r="S126" s="102">
        <v>0.1051905302013332</v>
      </c>
      <c r="T126" s="102">
        <v>5.012866194157882E-3</v>
      </c>
      <c r="U126" s="102">
        <v>0.10017766400717532</v>
      </c>
      <c r="V126" s="102">
        <v>0</v>
      </c>
      <c r="W126" s="102">
        <v>0</v>
      </c>
      <c r="X126" s="102"/>
      <c r="Y126" s="102">
        <v>0</v>
      </c>
      <c r="Z126" s="102">
        <v>0</v>
      </c>
      <c r="AA126" s="102" t="s">
        <v>140</v>
      </c>
      <c r="AB126" s="102">
        <v>0</v>
      </c>
      <c r="AC126" s="90"/>
      <c r="AD126" s="102">
        <v>0</v>
      </c>
      <c r="AE126" s="102">
        <v>0</v>
      </c>
    </row>
    <row r="127" spans="1:31">
      <c r="A127" s="100" t="str">
        <f>IF(Tertiary[[#This Row],[ID energy carrier]]=13," ",IF(Tertiary[[#This Row],[Sub-sector]]="Total",Tertiary[[#This Row],[ID country]]&amp;"500_"&amp;Tertiary[[#This Row],[ID energy carrier]]," "))</f>
        <v>EE500_10</v>
      </c>
      <c r="B127" s="15" t="str">
        <f t="shared" si="5"/>
        <v>EE300_10</v>
      </c>
      <c r="C127" s="65">
        <v>1</v>
      </c>
      <c r="D127" s="65" t="s">
        <v>78</v>
      </c>
      <c r="E127" s="15" t="str">
        <f t="shared" si="9"/>
        <v>EE</v>
      </c>
      <c r="F127" s="65" t="s">
        <v>27</v>
      </c>
      <c r="G127" s="65" t="s">
        <v>119</v>
      </c>
      <c r="H127" s="65" t="s">
        <v>135</v>
      </c>
      <c r="I127" s="66" t="s">
        <v>8</v>
      </c>
      <c r="J127" s="65">
        <v>2015</v>
      </c>
      <c r="K127" s="67">
        <v>10</v>
      </c>
      <c r="L127" s="70" t="s">
        <v>84</v>
      </c>
      <c r="M127" s="59">
        <v>8.0199933632095738E-2</v>
      </c>
      <c r="N127" s="102">
        <v>8.0199933632095738E-2</v>
      </c>
      <c r="O127" s="102">
        <v>3.7403008875124431E-3</v>
      </c>
      <c r="P127" s="102">
        <v>7.6459632744583297E-2</v>
      </c>
      <c r="Q127" s="102">
        <v>0</v>
      </c>
      <c r="R127" s="103">
        <v>0.86108193922504972</v>
      </c>
      <c r="S127" s="102">
        <v>6.9058714377645283E-2</v>
      </c>
      <c r="T127" s="102">
        <v>3.2236576200106296E-3</v>
      </c>
      <c r="U127" s="102">
        <v>6.5835056757634652E-2</v>
      </c>
      <c r="V127" s="102">
        <v>0</v>
      </c>
      <c r="W127" s="102">
        <v>0</v>
      </c>
      <c r="X127" s="102"/>
      <c r="Y127" s="102">
        <v>0</v>
      </c>
      <c r="Z127" s="102">
        <v>0</v>
      </c>
      <c r="AA127" s="102" t="s">
        <v>140</v>
      </c>
      <c r="AB127" s="102">
        <v>0</v>
      </c>
      <c r="AC127" s="90"/>
      <c r="AD127" s="102">
        <v>0</v>
      </c>
      <c r="AE127" s="102">
        <v>0</v>
      </c>
    </row>
    <row r="128" spans="1:31">
      <c r="A128" s="100" t="str">
        <f>IF(Tertiary[[#This Row],[ID energy carrier]]=13," ",IF(Tertiary[[#This Row],[Sub-sector]]="Total",Tertiary[[#This Row],[ID country]]&amp;"500_"&amp;Tertiary[[#This Row],[ID energy carrier]]," "))</f>
        <v>EE500_11</v>
      </c>
      <c r="B128" s="15" t="str">
        <f t="shared" si="5"/>
        <v>EE300_11</v>
      </c>
      <c r="C128" s="65">
        <v>1</v>
      </c>
      <c r="D128" s="65" t="s">
        <v>78</v>
      </c>
      <c r="E128" s="15" t="str">
        <f t="shared" si="9"/>
        <v>EE</v>
      </c>
      <c r="F128" s="65" t="s">
        <v>27</v>
      </c>
      <c r="G128" s="65" t="s">
        <v>119</v>
      </c>
      <c r="H128" s="65" t="s">
        <v>135</v>
      </c>
      <c r="I128" s="66" t="s">
        <v>8</v>
      </c>
      <c r="J128" s="65">
        <v>2015</v>
      </c>
      <c r="K128" s="67">
        <v>11</v>
      </c>
      <c r="L128" s="70" t="s">
        <v>109</v>
      </c>
      <c r="M128" s="59">
        <v>1.5382963313461222E-2</v>
      </c>
      <c r="N128" s="102">
        <v>1.5382963313461222E-2</v>
      </c>
      <c r="O128" s="102">
        <v>7.0609028685127129E-4</v>
      </c>
      <c r="P128" s="102">
        <v>1.467687302660995E-2</v>
      </c>
      <c r="Q128" s="102">
        <v>0</v>
      </c>
      <c r="R128" s="103">
        <v>1.990571526276786</v>
      </c>
      <c r="S128" s="102">
        <v>3.0620888761536309E-2</v>
      </c>
      <c r="T128" s="102">
        <v>1.4173541460354119E-3</v>
      </c>
      <c r="U128" s="102">
        <v>2.9203534615500897E-2</v>
      </c>
      <c r="V128" s="102">
        <v>0</v>
      </c>
      <c r="W128" s="102">
        <v>0</v>
      </c>
      <c r="X128" s="102"/>
      <c r="Y128" s="102">
        <v>0</v>
      </c>
      <c r="Z128" s="102">
        <v>0</v>
      </c>
      <c r="AA128" s="102" t="s">
        <v>140</v>
      </c>
      <c r="AB128" s="102">
        <v>0</v>
      </c>
      <c r="AC128" s="90"/>
      <c r="AD128" s="102">
        <v>0</v>
      </c>
      <c r="AE128" s="102">
        <v>0</v>
      </c>
    </row>
    <row r="129" spans="1:31">
      <c r="A129" s="100" t="str">
        <f>IF(Tertiary[[#This Row],[ID energy carrier]]=13," ",IF(Tertiary[[#This Row],[Sub-sector]]="Total",Tertiary[[#This Row],[ID country]]&amp;"500_"&amp;Tertiary[[#This Row],[ID energy carrier]]," "))</f>
        <v>EE500_12</v>
      </c>
      <c r="B129" s="15" t="str">
        <f t="shared" si="5"/>
        <v>EE300_12</v>
      </c>
      <c r="C129" s="65">
        <v>1</v>
      </c>
      <c r="D129" s="65" t="s">
        <v>78</v>
      </c>
      <c r="E129" s="15" t="str">
        <f t="shared" si="9"/>
        <v>EE</v>
      </c>
      <c r="F129" s="65" t="s">
        <v>27</v>
      </c>
      <c r="G129" s="65" t="s">
        <v>119</v>
      </c>
      <c r="H129" s="65" t="s">
        <v>135</v>
      </c>
      <c r="I129" s="66" t="s">
        <v>8</v>
      </c>
      <c r="J129" s="65">
        <v>2015</v>
      </c>
      <c r="K129" s="67">
        <v>12</v>
      </c>
      <c r="L129" s="70" t="s">
        <v>147</v>
      </c>
      <c r="M129" s="59">
        <v>0</v>
      </c>
      <c r="N129" s="102">
        <v>0</v>
      </c>
      <c r="O129" s="102">
        <v>0</v>
      </c>
      <c r="P129" s="102">
        <v>0</v>
      </c>
      <c r="Q129" s="102">
        <v>0</v>
      </c>
      <c r="R129" s="103" t="s">
        <v>140</v>
      </c>
      <c r="S129" s="102">
        <v>0</v>
      </c>
      <c r="T129" s="102">
        <v>0</v>
      </c>
      <c r="U129" s="102">
        <v>0</v>
      </c>
      <c r="V129" s="102">
        <v>0</v>
      </c>
      <c r="W129" s="102">
        <v>0</v>
      </c>
      <c r="X129" s="102"/>
      <c r="Y129" s="102">
        <v>0</v>
      </c>
      <c r="Z129" s="102">
        <v>0</v>
      </c>
      <c r="AA129" s="102" t="s">
        <v>140</v>
      </c>
      <c r="AB129" s="102">
        <v>0</v>
      </c>
      <c r="AC129" s="90"/>
      <c r="AD129" s="102">
        <v>0</v>
      </c>
      <c r="AE129" s="102">
        <v>0</v>
      </c>
    </row>
    <row r="130" spans="1:31">
      <c r="A130" s="100" t="str">
        <f>IF(Tertiary[[#This Row],[ID energy carrier]]=13," ",IF(Tertiary[[#This Row],[Sub-sector]]="Total",Tertiary[[#This Row],[ID country]]&amp;"500_"&amp;Tertiary[[#This Row],[ID energy carrier]]," "))</f>
        <v xml:space="preserve"> </v>
      </c>
      <c r="B130" s="15" t="str">
        <f t="shared" si="5"/>
        <v>EE300_13</v>
      </c>
      <c r="C130" s="65">
        <v>1</v>
      </c>
      <c r="D130" s="65" t="s">
        <v>78</v>
      </c>
      <c r="E130" s="15" t="str">
        <f t="shared" si="9"/>
        <v>EE</v>
      </c>
      <c r="F130" s="65" t="s">
        <v>27</v>
      </c>
      <c r="G130" s="65" t="s">
        <v>119</v>
      </c>
      <c r="H130" s="65" t="s">
        <v>135</v>
      </c>
      <c r="I130" s="66" t="s">
        <v>8</v>
      </c>
      <c r="J130" s="65">
        <v>2015</v>
      </c>
      <c r="K130" s="67">
        <v>13</v>
      </c>
      <c r="L130" s="70" t="s">
        <v>140</v>
      </c>
      <c r="M130" s="59">
        <v>0</v>
      </c>
      <c r="N130" s="102">
        <v>0</v>
      </c>
      <c r="O130" s="102">
        <v>0</v>
      </c>
      <c r="P130" s="102">
        <v>0</v>
      </c>
      <c r="Q130" s="102">
        <v>0</v>
      </c>
      <c r="R130" s="103" t="s">
        <v>140</v>
      </c>
      <c r="S130" s="102">
        <v>0</v>
      </c>
      <c r="T130" s="102">
        <v>0</v>
      </c>
      <c r="U130" s="102">
        <v>0</v>
      </c>
      <c r="V130" s="102">
        <v>0</v>
      </c>
      <c r="W130" s="102">
        <v>0</v>
      </c>
      <c r="X130" s="102"/>
      <c r="Y130" s="102">
        <v>0</v>
      </c>
      <c r="Z130" s="102">
        <v>0</v>
      </c>
      <c r="AA130" s="102" t="s">
        <v>140</v>
      </c>
      <c r="AB130" s="102">
        <v>0</v>
      </c>
      <c r="AC130" s="90"/>
      <c r="AD130" s="102">
        <v>0</v>
      </c>
      <c r="AE130" s="102">
        <v>0</v>
      </c>
    </row>
    <row r="131" spans="1:31">
      <c r="A131" s="100" t="str">
        <f>IF(Tertiary[[#This Row],[ID energy carrier]]=13," ",IF(Tertiary[[#This Row],[Sub-sector]]="Total",Tertiary[[#This Row],[ID country]]&amp;"500_"&amp;Tertiary[[#This Row],[ID energy carrier]]," "))</f>
        <v>EE500_14</v>
      </c>
      <c r="B131" s="15" t="str">
        <f t="shared" si="5"/>
        <v>EE300_14</v>
      </c>
      <c r="C131" s="65">
        <v>1</v>
      </c>
      <c r="D131" s="65" t="s">
        <v>78</v>
      </c>
      <c r="E131" s="15" t="str">
        <f t="shared" si="9"/>
        <v>EE</v>
      </c>
      <c r="F131" s="65" t="s">
        <v>27</v>
      </c>
      <c r="G131" s="65" t="s">
        <v>119</v>
      </c>
      <c r="H131" s="65" t="s">
        <v>135</v>
      </c>
      <c r="I131" s="66" t="s">
        <v>8</v>
      </c>
      <c r="J131" s="65">
        <v>2015</v>
      </c>
      <c r="K131" s="67">
        <v>14</v>
      </c>
      <c r="L131" s="70" t="s">
        <v>144</v>
      </c>
      <c r="M131" s="59">
        <v>0</v>
      </c>
      <c r="N131" s="102">
        <v>0</v>
      </c>
      <c r="O131" s="102">
        <v>0</v>
      </c>
      <c r="P131" s="102">
        <v>0</v>
      </c>
      <c r="Q131" s="102">
        <v>0</v>
      </c>
      <c r="R131" s="103" t="s">
        <v>140</v>
      </c>
      <c r="S131" s="102">
        <v>0</v>
      </c>
      <c r="T131" s="102">
        <v>0</v>
      </c>
      <c r="U131" s="102">
        <v>0</v>
      </c>
      <c r="V131" s="102">
        <v>0</v>
      </c>
      <c r="W131" s="102">
        <v>0</v>
      </c>
      <c r="X131" s="102"/>
      <c r="Y131" s="102">
        <v>0</v>
      </c>
      <c r="Z131" s="102">
        <v>0</v>
      </c>
      <c r="AA131" s="102" t="s">
        <v>140</v>
      </c>
      <c r="AB131" s="102">
        <v>0</v>
      </c>
      <c r="AC131" s="90"/>
      <c r="AD131" s="102">
        <v>0</v>
      </c>
      <c r="AE131" s="102">
        <v>0</v>
      </c>
    </row>
    <row r="132" spans="1:31">
      <c r="A132" s="100" t="str">
        <f>IF(Tertiary[[#This Row],[ID energy carrier]]=13," ",IF(Tertiary[[#This Row],[Sub-sector]]="Total",Tertiary[[#This Row],[ID country]]&amp;"500_"&amp;Tertiary[[#This Row],[ID energy carrier]]," "))</f>
        <v>EE500_15</v>
      </c>
      <c r="B132" s="15" t="str">
        <f t="shared" si="5"/>
        <v>EE300_15</v>
      </c>
      <c r="C132" s="65">
        <v>1</v>
      </c>
      <c r="D132" s="65" t="s">
        <v>78</v>
      </c>
      <c r="E132" s="15" t="str">
        <f t="shared" si="9"/>
        <v>EE</v>
      </c>
      <c r="F132" s="65" t="s">
        <v>27</v>
      </c>
      <c r="G132" s="65" t="s">
        <v>119</v>
      </c>
      <c r="H132" s="65" t="s">
        <v>135</v>
      </c>
      <c r="I132" s="66" t="s">
        <v>8</v>
      </c>
      <c r="J132" s="65">
        <v>2015</v>
      </c>
      <c r="K132" s="67">
        <v>15</v>
      </c>
      <c r="L132" s="70" t="s">
        <v>88</v>
      </c>
      <c r="M132" s="59">
        <v>0</v>
      </c>
      <c r="N132" s="102">
        <v>0</v>
      </c>
      <c r="O132" s="102">
        <v>0</v>
      </c>
      <c r="P132" s="102">
        <v>0</v>
      </c>
      <c r="Q132" s="102">
        <v>0</v>
      </c>
      <c r="R132" s="103" t="s">
        <v>140</v>
      </c>
      <c r="S132" s="102">
        <v>0</v>
      </c>
      <c r="T132" s="102">
        <v>0</v>
      </c>
      <c r="U132" s="102">
        <v>0</v>
      </c>
      <c r="V132" s="102">
        <v>0</v>
      </c>
      <c r="W132" s="102">
        <v>0</v>
      </c>
      <c r="X132" s="102"/>
      <c r="Y132" s="102">
        <v>0</v>
      </c>
      <c r="Z132" s="102">
        <v>0</v>
      </c>
      <c r="AA132" s="102" t="s">
        <v>140</v>
      </c>
      <c r="AB132" s="102">
        <v>0</v>
      </c>
      <c r="AC132" s="90"/>
      <c r="AD132" s="102">
        <v>0</v>
      </c>
      <c r="AE132" s="102">
        <v>0</v>
      </c>
    </row>
    <row r="133" spans="1:31">
      <c r="A133" s="100" t="str">
        <f>IF(Tertiary[[#This Row],[ID energy carrier]]=13," ",IF(Tertiary[[#This Row],[Sub-sector]]="Total",Tertiary[[#This Row],[ID country]]&amp;"500_"&amp;Tertiary[[#This Row],[ID energy carrier]]," "))</f>
        <v>EE500_16</v>
      </c>
      <c r="B133" s="15" t="str">
        <f t="shared" si="5"/>
        <v>EE300_16</v>
      </c>
      <c r="C133" s="65">
        <v>1</v>
      </c>
      <c r="D133" s="65" t="s">
        <v>78</v>
      </c>
      <c r="E133" s="15" t="str">
        <f t="shared" si="9"/>
        <v>EE</v>
      </c>
      <c r="F133" s="65" t="s">
        <v>27</v>
      </c>
      <c r="G133" s="65" t="s">
        <v>119</v>
      </c>
      <c r="H133" s="65" t="s">
        <v>135</v>
      </c>
      <c r="I133" s="66" t="s">
        <v>8</v>
      </c>
      <c r="J133" s="65">
        <v>2015</v>
      </c>
      <c r="K133" s="67">
        <v>16</v>
      </c>
      <c r="L133" s="70" t="s">
        <v>89</v>
      </c>
      <c r="M133" s="59">
        <v>0</v>
      </c>
      <c r="N133" s="102">
        <v>0</v>
      </c>
      <c r="O133" s="102">
        <v>0</v>
      </c>
      <c r="P133" s="102">
        <v>0</v>
      </c>
      <c r="Q133" s="102">
        <v>0</v>
      </c>
      <c r="R133" s="103" t="s">
        <v>140</v>
      </c>
      <c r="S133" s="102">
        <v>0</v>
      </c>
      <c r="T133" s="102">
        <v>0</v>
      </c>
      <c r="U133" s="102">
        <v>0</v>
      </c>
      <c r="V133" s="102">
        <v>0</v>
      </c>
      <c r="W133" s="102">
        <v>0</v>
      </c>
      <c r="X133" s="102"/>
      <c r="Y133" s="102">
        <v>0</v>
      </c>
      <c r="Z133" s="102">
        <v>0</v>
      </c>
      <c r="AA133" s="102" t="s">
        <v>140</v>
      </c>
      <c r="AB133" s="102">
        <v>0</v>
      </c>
      <c r="AC133" s="90"/>
      <c r="AD133" s="102">
        <v>0</v>
      </c>
      <c r="AE133" s="102">
        <v>0</v>
      </c>
    </row>
    <row r="134" spans="1:31">
      <c r="A134" s="100" t="str">
        <f>IF(Tertiary[[#This Row],[ID energy carrier]]=13," ",IF(Tertiary[[#This Row],[Sub-sector]]="Total",Tertiary[[#This Row],[ID country]]&amp;"500_"&amp;Tertiary[[#This Row],[ID energy carrier]]," "))</f>
        <v>FI500_1</v>
      </c>
      <c r="B134" s="15" t="str">
        <f t="shared" ref="B134:B197" si="10">E134&amp;"300_"&amp;K134</f>
        <v>FI300_1</v>
      </c>
      <c r="C134" s="65">
        <v>1</v>
      </c>
      <c r="D134" s="65" t="s">
        <v>78</v>
      </c>
      <c r="E134" s="17" t="s">
        <v>30</v>
      </c>
      <c r="F134" s="65" t="s">
        <v>29</v>
      </c>
      <c r="G134" s="65" t="s">
        <v>118</v>
      </c>
      <c r="H134" s="65" t="s">
        <v>135</v>
      </c>
      <c r="I134" s="66" t="s">
        <v>8</v>
      </c>
      <c r="J134" s="65">
        <v>2015</v>
      </c>
      <c r="K134" s="67">
        <v>1</v>
      </c>
      <c r="L134" s="70" t="s">
        <v>8</v>
      </c>
      <c r="M134" s="59">
        <v>22.779129352419538</v>
      </c>
      <c r="N134" s="102">
        <v>21.353777657708576</v>
      </c>
      <c r="O134" s="102">
        <v>1.0769143496522537</v>
      </c>
      <c r="P134" s="102">
        <v>19.373884763205499</v>
      </c>
      <c r="Q134" s="102">
        <v>0.90297854485082329</v>
      </c>
      <c r="R134" s="103">
        <v>0.92027429952226247</v>
      </c>
      <c r="S134" s="102">
        <v>19.651332776101899</v>
      </c>
      <c r="T134" s="102">
        <v>0.99776688297840432</v>
      </c>
      <c r="U134" s="102">
        <v>17.831476166320407</v>
      </c>
      <c r="V134" s="102">
        <v>0.82208972680308767</v>
      </c>
      <c r="W134" s="102">
        <v>1.4253516947109628</v>
      </c>
      <c r="X134" s="102"/>
      <c r="Y134" s="102">
        <v>7.6563988813322562E-2</v>
      </c>
      <c r="Z134" s="102">
        <v>1.3487877058976403</v>
      </c>
      <c r="AA134" s="102">
        <v>4.0644590292465459</v>
      </c>
      <c r="AB134" s="102">
        <v>5.7932835654198387</v>
      </c>
      <c r="AC134" s="90"/>
      <c r="AD134" s="102">
        <v>0.39813274182927733</v>
      </c>
      <c r="AE134" s="102">
        <v>5.3951508235905612</v>
      </c>
    </row>
    <row r="135" spans="1:31">
      <c r="A135" s="100" t="str">
        <f>IF(Tertiary[[#This Row],[ID energy carrier]]=13," ",IF(Tertiary[[#This Row],[Sub-sector]]="Total",Tertiary[[#This Row],[ID country]]&amp;"500_"&amp;Tertiary[[#This Row],[ID energy carrier]]," "))</f>
        <v>FI500_2</v>
      </c>
      <c r="B135" s="15" t="str">
        <f t="shared" si="10"/>
        <v>FI300_2</v>
      </c>
      <c r="C135" s="65">
        <v>1</v>
      </c>
      <c r="D135" s="65" t="s">
        <v>78</v>
      </c>
      <c r="E135" s="15" t="str">
        <f t="shared" ref="E135:E149" si="11">E134</f>
        <v>FI</v>
      </c>
      <c r="F135" s="65" t="s">
        <v>29</v>
      </c>
      <c r="G135" s="65" t="s">
        <v>118</v>
      </c>
      <c r="H135" s="65" t="s">
        <v>135</v>
      </c>
      <c r="I135" s="66" t="s">
        <v>8</v>
      </c>
      <c r="J135" s="65">
        <v>2015</v>
      </c>
      <c r="K135" s="67">
        <v>2</v>
      </c>
      <c r="L135" s="70" t="s">
        <v>2</v>
      </c>
      <c r="M135" s="59">
        <v>0.38932298266012244</v>
      </c>
      <c r="N135" s="102">
        <v>0.38932298266012244</v>
      </c>
      <c r="O135" s="102">
        <v>2.2917777831238838E-2</v>
      </c>
      <c r="P135" s="102">
        <v>0.36640520482888361</v>
      </c>
      <c r="Q135" s="102">
        <v>0</v>
      </c>
      <c r="R135" s="103">
        <v>0.86521327804751758</v>
      </c>
      <c r="S135" s="102">
        <v>0.3368474140466014</v>
      </c>
      <c r="T135" s="102">
        <v>1.988297742742039E-2</v>
      </c>
      <c r="U135" s="102">
        <v>0.316964436619181</v>
      </c>
      <c r="V135" s="102">
        <v>0</v>
      </c>
      <c r="W135" s="102">
        <v>0</v>
      </c>
      <c r="X135" s="102"/>
      <c r="Y135" s="102">
        <v>0</v>
      </c>
      <c r="Z135" s="102">
        <v>0</v>
      </c>
      <c r="AA135" s="102" t="s">
        <v>140</v>
      </c>
      <c r="AB135" s="102">
        <v>0</v>
      </c>
      <c r="AC135" s="90"/>
      <c r="AD135" s="102">
        <v>0</v>
      </c>
      <c r="AE135" s="102">
        <v>0</v>
      </c>
    </row>
    <row r="136" spans="1:31">
      <c r="A136" s="100" t="str">
        <f>IF(Tertiary[[#This Row],[ID energy carrier]]=13," ",IF(Tertiary[[#This Row],[Sub-sector]]="Total",Tertiary[[#This Row],[ID country]]&amp;"500_"&amp;Tertiary[[#This Row],[ID energy carrier]]," "))</f>
        <v>FI500_3</v>
      </c>
      <c r="B136" s="15" t="str">
        <f t="shared" si="10"/>
        <v>FI300_3</v>
      </c>
      <c r="C136" s="65">
        <v>1</v>
      </c>
      <c r="D136" s="65" t="s">
        <v>78</v>
      </c>
      <c r="E136" s="15" t="str">
        <f t="shared" si="11"/>
        <v>FI</v>
      </c>
      <c r="F136" s="65" t="s">
        <v>29</v>
      </c>
      <c r="G136" s="65" t="s">
        <v>118</v>
      </c>
      <c r="H136" s="65" t="s">
        <v>135</v>
      </c>
      <c r="I136" s="66" t="s">
        <v>8</v>
      </c>
      <c r="J136" s="65">
        <v>2015</v>
      </c>
      <c r="K136" s="67">
        <v>3</v>
      </c>
      <c r="L136" s="70" t="s">
        <v>3</v>
      </c>
      <c r="M136" s="59">
        <v>2.8750970657039963</v>
      </c>
      <c r="N136" s="102">
        <v>2.8750970657039963</v>
      </c>
      <c r="O136" s="102">
        <v>0.14301793026568121</v>
      </c>
      <c r="P136" s="102">
        <v>2.7320791354383149</v>
      </c>
      <c r="Q136" s="102">
        <v>0</v>
      </c>
      <c r="R136" s="103">
        <v>0.75736055545385661</v>
      </c>
      <c r="S136" s="102">
        <v>2.1774851106653319</v>
      </c>
      <c r="T136" s="102">
        <v>0.10830105050324171</v>
      </c>
      <c r="U136" s="102">
        <v>2.0691840601620903</v>
      </c>
      <c r="V136" s="102">
        <v>0</v>
      </c>
      <c r="W136" s="102">
        <v>0</v>
      </c>
      <c r="X136" s="102"/>
      <c r="Y136" s="102">
        <v>0</v>
      </c>
      <c r="Z136" s="102">
        <v>0</v>
      </c>
      <c r="AA136" s="102" t="s">
        <v>140</v>
      </c>
      <c r="AB136" s="102">
        <v>0</v>
      </c>
      <c r="AC136" s="90"/>
      <c r="AD136" s="102">
        <v>0</v>
      </c>
      <c r="AE136" s="102">
        <v>0</v>
      </c>
    </row>
    <row r="137" spans="1:31">
      <c r="A137" s="100" t="str">
        <f>IF(Tertiary[[#This Row],[ID energy carrier]]=13," ",IF(Tertiary[[#This Row],[Sub-sector]]="Total",Tertiary[[#This Row],[ID country]]&amp;"500_"&amp;Tertiary[[#This Row],[ID energy carrier]]," "))</f>
        <v>FI500_5</v>
      </c>
      <c r="B137" s="15" t="str">
        <f t="shared" si="10"/>
        <v>FI300_5</v>
      </c>
      <c r="C137" s="65">
        <v>1</v>
      </c>
      <c r="D137" s="65" t="s">
        <v>78</v>
      </c>
      <c r="E137" s="15" t="str">
        <f t="shared" si="11"/>
        <v>FI</v>
      </c>
      <c r="F137" s="65" t="s">
        <v>29</v>
      </c>
      <c r="G137" s="65" t="s">
        <v>118</v>
      </c>
      <c r="H137" s="65" t="s">
        <v>135</v>
      </c>
      <c r="I137" s="66" t="s">
        <v>8</v>
      </c>
      <c r="J137" s="65">
        <v>2015</v>
      </c>
      <c r="K137" s="67">
        <v>5</v>
      </c>
      <c r="L137" s="70" t="s">
        <v>5</v>
      </c>
      <c r="M137" s="59">
        <v>2.7758618032668145E-2</v>
      </c>
      <c r="N137" s="102">
        <v>2.7758618032668145E-2</v>
      </c>
      <c r="O137" s="102">
        <v>1.4766950216233425E-3</v>
      </c>
      <c r="P137" s="102">
        <v>2.6281923011044803E-2</v>
      </c>
      <c r="Q137" s="102">
        <v>0</v>
      </c>
      <c r="R137" s="103">
        <v>0.60883903029490738</v>
      </c>
      <c r="S137" s="102">
        <v>1.6900530085336402E-2</v>
      </c>
      <c r="T137" s="102">
        <v>8.9786407456758123E-4</v>
      </c>
      <c r="U137" s="102">
        <v>1.6002666010768822E-2</v>
      </c>
      <c r="V137" s="102">
        <v>0</v>
      </c>
      <c r="W137" s="102">
        <v>0</v>
      </c>
      <c r="X137" s="102"/>
      <c r="Y137" s="102">
        <v>0</v>
      </c>
      <c r="Z137" s="102">
        <v>0</v>
      </c>
      <c r="AA137" s="102" t="s">
        <v>140</v>
      </c>
      <c r="AB137" s="102">
        <v>0</v>
      </c>
      <c r="AC137" s="90"/>
      <c r="AD137" s="102">
        <v>0</v>
      </c>
      <c r="AE137" s="102">
        <v>0</v>
      </c>
    </row>
    <row r="138" spans="1:31">
      <c r="A138" s="100" t="str">
        <f>IF(Tertiary[[#This Row],[ID energy carrier]]=13," ",IF(Tertiary[[#This Row],[Sub-sector]]="Total",Tertiary[[#This Row],[ID country]]&amp;"500_"&amp;Tertiary[[#This Row],[ID energy carrier]]," "))</f>
        <v>FI500_6</v>
      </c>
      <c r="B138" s="15" t="str">
        <f t="shared" si="10"/>
        <v>FI300_6</v>
      </c>
      <c r="C138" s="65">
        <v>1</v>
      </c>
      <c r="D138" s="65" t="s">
        <v>78</v>
      </c>
      <c r="E138" s="15" t="str">
        <f t="shared" si="11"/>
        <v>FI</v>
      </c>
      <c r="F138" s="65" t="s">
        <v>29</v>
      </c>
      <c r="G138" s="65" t="s">
        <v>118</v>
      </c>
      <c r="H138" s="65" t="s">
        <v>135</v>
      </c>
      <c r="I138" s="66" t="s">
        <v>8</v>
      </c>
      <c r="J138" s="65">
        <v>2015</v>
      </c>
      <c r="K138" s="67">
        <v>6</v>
      </c>
      <c r="L138" s="70" t="s">
        <v>6</v>
      </c>
      <c r="M138" s="59">
        <v>5.2512963679465683</v>
      </c>
      <c r="N138" s="102">
        <v>3.8259446732356053</v>
      </c>
      <c r="O138" s="102">
        <v>0.14743311796970721</v>
      </c>
      <c r="P138" s="102">
        <v>2.7755330104150748</v>
      </c>
      <c r="Q138" s="102">
        <v>0.90297854485082329</v>
      </c>
      <c r="R138" s="103">
        <v>0.96478419355412959</v>
      </c>
      <c r="S138" s="102">
        <v>3.6912109461503313</v>
      </c>
      <c r="T138" s="102">
        <v>0.14909886914046358</v>
      </c>
      <c r="U138" s="102">
        <v>2.7200223502067802</v>
      </c>
      <c r="V138" s="102">
        <v>0.82208972680308767</v>
      </c>
      <c r="W138" s="102">
        <v>1.4253516947109628</v>
      </c>
      <c r="X138" s="102"/>
      <c r="Y138" s="102">
        <v>7.6563988813322562E-2</v>
      </c>
      <c r="Z138" s="102">
        <v>1.3487877058976403</v>
      </c>
      <c r="AA138" s="102">
        <v>4.0644590292465459</v>
      </c>
      <c r="AB138" s="102">
        <v>5.7932835654198387</v>
      </c>
      <c r="AC138" s="90"/>
      <c r="AD138" s="102">
        <v>0.39813274182927733</v>
      </c>
      <c r="AE138" s="102">
        <v>5.3951508235905612</v>
      </c>
    </row>
    <row r="139" spans="1:31">
      <c r="A139" s="100" t="str">
        <f>IF(Tertiary[[#This Row],[ID energy carrier]]=13," ",IF(Tertiary[[#This Row],[Sub-sector]]="Total",Tertiary[[#This Row],[ID country]]&amp;"500_"&amp;Tertiary[[#This Row],[ID energy carrier]]," "))</f>
        <v>FI500_7</v>
      </c>
      <c r="B139" s="15" t="str">
        <f t="shared" si="10"/>
        <v>FI300_7</v>
      </c>
      <c r="C139" s="65">
        <v>1</v>
      </c>
      <c r="D139" s="65" t="s">
        <v>78</v>
      </c>
      <c r="E139" s="15" t="str">
        <f t="shared" si="11"/>
        <v>FI</v>
      </c>
      <c r="F139" s="65" t="s">
        <v>29</v>
      </c>
      <c r="G139" s="65" t="s">
        <v>118</v>
      </c>
      <c r="H139" s="65" t="s">
        <v>135</v>
      </c>
      <c r="I139" s="66" t="s">
        <v>8</v>
      </c>
      <c r="J139" s="65">
        <v>2015</v>
      </c>
      <c r="K139" s="67">
        <v>7</v>
      </c>
      <c r="L139" s="70" t="s">
        <v>12</v>
      </c>
      <c r="M139" s="59">
        <v>12.651814234942005</v>
      </c>
      <c r="N139" s="102">
        <v>12.651814234942005</v>
      </c>
      <c r="O139" s="102">
        <v>0.67651926423380793</v>
      </c>
      <c r="P139" s="102">
        <v>11.975294970708198</v>
      </c>
      <c r="Q139" s="102">
        <v>0</v>
      </c>
      <c r="R139" s="103">
        <v>0.95564433129042659</v>
      </c>
      <c r="S139" s="102">
        <v>12.090634554161852</v>
      </c>
      <c r="T139" s="102">
        <v>0.64676059311104783</v>
      </c>
      <c r="U139" s="102">
        <v>11.443873961050805</v>
      </c>
      <c r="V139" s="102">
        <v>0</v>
      </c>
      <c r="W139" s="102">
        <v>0</v>
      </c>
      <c r="X139" s="102"/>
      <c r="Y139" s="102">
        <v>0</v>
      </c>
      <c r="Z139" s="102">
        <v>0</v>
      </c>
      <c r="AA139" s="102" t="s">
        <v>140</v>
      </c>
      <c r="AB139" s="102">
        <v>0</v>
      </c>
      <c r="AC139" s="90"/>
      <c r="AD139" s="102">
        <v>0</v>
      </c>
      <c r="AE139" s="102">
        <v>0</v>
      </c>
    </row>
    <row r="140" spans="1:31">
      <c r="A140" s="100" t="str">
        <f>IF(Tertiary[[#This Row],[ID energy carrier]]=13," ",IF(Tertiary[[#This Row],[Sub-sector]]="Total",Tertiary[[#This Row],[ID country]]&amp;"500_"&amp;Tertiary[[#This Row],[ID energy carrier]]," "))</f>
        <v>FI500_8</v>
      </c>
      <c r="B140" s="15" t="str">
        <f t="shared" si="10"/>
        <v>FI300_8</v>
      </c>
      <c r="C140" s="65">
        <v>1</v>
      </c>
      <c r="D140" s="65" t="s">
        <v>78</v>
      </c>
      <c r="E140" s="15" t="str">
        <f t="shared" si="11"/>
        <v>FI</v>
      </c>
      <c r="F140" s="65" t="s">
        <v>29</v>
      </c>
      <c r="G140" s="65" t="s">
        <v>118</v>
      </c>
      <c r="H140" s="65" t="s">
        <v>135</v>
      </c>
      <c r="I140" s="66" t="s">
        <v>8</v>
      </c>
      <c r="J140" s="65">
        <v>2015</v>
      </c>
      <c r="K140" s="67">
        <v>8</v>
      </c>
      <c r="L140" s="70" t="s">
        <v>105</v>
      </c>
      <c r="M140" s="59">
        <v>0</v>
      </c>
      <c r="N140" s="102">
        <v>0</v>
      </c>
      <c r="O140" s="102">
        <v>0</v>
      </c>
      <c r="P140" s="102">
        <v>0</v>
      </c>
      <c r="Q140" s="102">
        <v>0</v>
      </c>
      <c r="R140" s="103" t="s">
        <v>140</v>
      </c>
      <c r="S140" s="102">
        <v>0</v>
      </c>
      <c r="T140" s="102">
        <v>0</v>
      </c>
      <c r="U140" s="102">
        <v>0</v>
      </c>
      <c r="V140" s="102">
        <v>0</v>
      </c>
      <c r="W140" s="102">
        <v>0</v>
      </c>
      <c r="X140" s="102"/>
      <c r="Y140" s="102">
        <v>0</v>
      </c>
      <c r="Z140" s="102">
        <v>0</v>
      </c>
      <c r="AA140" s="102" t="s">
        <v>140</v>
      </c>
      <c r="AB140" s="102">
        <v>0</v>
      </c>
      <c r="AC140" s="90"/>
      <c r="AD140" s="102">
        <v>0</v>
      </c>
      <c r="AE140" s="102">
        <v>0</v>
      </c>
    </row>
    <row r="141" spans="1:31">
      <c r="A141" s="100" t="str">
        <f>IF(Tertiary[[#This Row],[ID energy carrier]]=13," ",IF(Tertiary[[#This Row],[Sub-sector]]="Total",Tertiary[[#This Row],[ID country]]&amp;"500_"&amp;Tertiary[[#This Row],[ID energy carrier]]," "))</f>
        <v>FI500_9</v>
      </c>
      <c r="B141" s="15" t="str">
        <f t="shared" si="10"/>
        <v>FI300_9</v>
      </c>
      <c r="C141" s="65">
        <v>1</v>
      </c>
      <c r="D141" s="65" t="s">
        <v>78</v>
      </c>
      <c r="E141" s="15" t="str">
        <f t="shared" si="11"/>
        <v>FI</v>
      </c>
      <c r="F141" s="65" t="s">
        <v>29</v>
      </c>
      <c r="G141" s="65" t="s">
        <v>118</v>
      </c>
      <c r="H141" s="65" t="s">
        <v>135</v>
      </c>
      <c r="I141" s="66" t="s">
        <v>8</v>
      </c>
      <c r="J141" s="65">
        <v>2015</v>
      </c>
      <c r="K141" s="67">
        <v>9</v>
      </c>
      <c r="L141" s="70" t="s">
        <v>106</v>
      </c>
      <c r="M141" s="59">
        <v>0</v>
      </c>
      <c r="N141" s="102">
        <v>0</v>
      </c>
      <c r="O141" s="102">
        <v>0</v>
      </c>
      <c r="P141" s="102">
        <v>0</v>
      </c>
      <c r="Q141" s="102">
        <v>0</v>
      </c>
      <c r="R141" s="103" t="s">
        <v>140</v>
      </c>
      <c r="S141" s="102">
        <v>0</v>
      </c>
      <c r="T141" s="102">
        <v>0</v>
      </c>
      <c r="U141" s="102">
        <v>0</v>
      </c>
      <c r="V141" s="102">
        <v>0</v>
      </c>
      <c r="W141" s="102">
        <v>0</v>
      </c>
      <c r="X141" s="102"/>
      <c r="Y141" s="102">
        <v>0</v>
      </c>
      <c r="Z141" s="102">
        <v>0</v>
      </c>
      <c r="AA141" s="102" t="s">
        <v>140</v>
      </c>
      <c r="AB141" s="102">
        <v>0</v>
      </c>
      <c r="AC141" s="90"/>
      <c r="AD141" s="102">
        <v>0</v>
      </c>
      <c r="AE141" s="102">
        <v>0</v>
      </c>
    </row>
    <row r="142" spans="1:31">
      <c r="A142" s="100" t="str">
        <f>IF(Tertiary[[#This Row],[ID energy carrier]]=13," ",IF(Tertiary[[#This Row],[Sub-sector]]="Total",Tertiary[[#This Row],[ID country]]&amp;"500_"&amp;Tertiary[[#This Row],[ID energy carrier]]," "))</f>
        <v>FI500_4</v>
      </c>
      <c r="B142" s="15" t="str">
        <f t="shared" si="10"/>
        <v>FI300_4</v>
      </c>
      <c r="C142" s="65">
        <v>1</v>
      </c>
      <c r="D142" s="65" t="s">
        <v>78</v>
      </c>
      <c r="E142" s="15" t="str">
        <f t="shared" si="11"/>
        <v>FI</v>
      </c>
      <c r="F142" s="65" t="s">
        <v>29</v>
      </c>
      <c r="G142" s="65" t="s">
        <v>118</v>
      </c>
      <c r="H142" s="65" t="s">
        <v>135</v>
      </c>
      <c r="I142" s="66" t="s">
        <v>8</v>
      </c>
      <c r="J142" s="65">
        <v>2015</v>
      </c>
      <c r="K142" s="67">
        <v>4</v>
      </c>
      <c r="L142" s="70" t="s">
        <v>4</v>
      </c>
      <c r="M142" s="59">
        <v>1.1019868893186153</v>
      </c>
      <c r="N142" s="102">
        <v>1.1019868893186153</v>
      </c>
      <c r="O142" s="102">
        <v>5.8523957731263045E-2</v>
      </c>
      <c r="P142" s="102">
        <v>1.0434629315873523</v>
      </c>
      <c r="Q142" s="102">
        <v>0</v>
      </c>
      <c r="R142" s="103">
        <v>0.74028983503322521</v>
      </c>
      <c r="S142" s="102">
        <v>0.8157896925024547</v>
      </c>
      <c r="T142" s="102">
        <v>4.3473788418991972E-2</v>
      </c>
      <c r="U142" s="102">
        <v>0.77231590408346273</v>
      </c>
      <c r="V142" s="102">
        <v>0</v>
      </c>
      <c r="W142" s="102">
        <v>0</v>
      </c>
      <c r="X142" s="102"/>
      <c r="Y142" s="102">
        <v>0</v>
      </c>
      <c r="Z142" s="102">
        <v>0</v>
      </c>
      <c r="AA142" s="102" t="s">
        <v>140</v>
      </c>
      <c r="AB142" s="102">
        <v>0</v>
      </c>
      <c r="AC142" s="90"/>
      <c r="AD142" s="102">
        <v>0</v>
      </c>
      <c r="AE142" s="102">
        <v>0</v>
      </c>
    </row>
    <row r="143" spans="1:31">
      <c r="A143" s="100" t="str">
        <f>IF(Tertiary[[#This Row],[ID energy carrier]]=13," ",IF(Tertiary[[#This Row],[Sub-sector]]="Total",Tertiary[[#This Row],[ID country]]&amp;"500_"&amp;Tertiary[[#This Row],[ID energy carrier]]," "))</f>
        <v>FI500_10</v>
      </c>
      <c r="B143" s="15" t="str">
        <f t="shared" si="10"/>
        <v>FI300_10</v>
      </c>
      <c r="C143" s="65">
        <v>1</v>
      </c>
      <c r="D143" s="65" t="s">
        <v>78</v>
      </c>
      <c r="E143" s="15" t="str">
        <f t="shared" si="11"/>
        <v>FI</v>
      </c>
      <c r="F143" s="65" t="s">
        <v>29</v>
      </c>
      <c r="G143" s="65" t="s">
        <v>118</v>
      </c>
      <c r="H143" s="65" t="s">
        <v>135</v>
      </c>
      <c r="I143" s="66" t="s">
        <v>8</v>
      </c>
      <c r="J143" s="65">
        <v>2015</v>
      </c>
      <c r="K143" s="67">
        <v>10</v>
      </c>
      <c r="L143" s="70" t="s">
        <v>84</v>
      </c>
      <c r="M143" s="59">
        <v>0.39886448059232144</v>
      </c>
      <c r="N143" s="102">
        <v>0.39886448059232144</v>
      </c>
      <c r="O143" s="102">
        <v>2.2411193068835038E-2</v>
      </c>
      <c r="P143" s="102">
        <v>0.37645328752348639</v>
      </c>
      <c r="Q143" s="102">
        <v>0</v>
      </c>
      <c r="R143" s="103">
        <v>0.88763174635460729</v>
      </c>
      <c r="S143" s="102">
        <v>0.35404477546698565</v>
      </c>
      <c r="T143" s="102">
        <v>1.992419827168658E-2</v>
      </c>
      <c r="U143" s="102">
        <v>0.33412057719529908</v>
      </c>
      <c r="V143" s="102">
        <v>0</v>
      </c>
      <c r="W143" s="102">
        <v>0</v>
      </c>
      <c r="X143" s="102"/>
      <c r="Y143" s="102">
        <v>0</v>
      </c>
      <c r="Z143" s="102">
        <v>0</v>
      </c>
      <c r="AA143" s="102" t="s">
        <v>140</v>
      </c>
      <c r="AB143" s="102">
        <v>0</v>
      </c>
      <c r="AC143" s="90"/>
      <c r="AD143" s="102">
        <v>0</v>
      </c>
      <c r="AE143" s="102">
        <v>0</v>
      </c>
    </row>
    <row r="144" spans="1:31">
      <c r="A144" s="100" t="str">
        <f>IF(Tertiary[[#This Row],[ID energy carrier]]=13," ",IF(Tertiary[[#This Row],[Sub-sector]]="Total",Tertiary[[#This Row],[ID country]]&amp;"500_"&amp;Tertiary[[#This Row],[ID energy carrier]]," "))</f>
        <v>FI500_11</v>
      </c>
      <c r="B144" s="15" t="str">
        <f t="shared" si="10"/>
        <v>FI300_11</v>
      </c>
      <c r="C144" s="65">
        <v>1</v>
      </c>
      <c r="D144" s="65" t="s">
        <v>78</v>
      </c>
      <c r="E144" s="15" t="str">
        <f t="shared" si="11"/>
        <v>FI</v>
      </c>
      <c r="F144" s="65" t="s">
        <v>29</v>
      </c>
      <c r="G144" s="65" t="s">
        <v>118</v>
      </c>
      <c r="H144" s="65" t="s">
        <v>135</v>
      </c>
      <c r="I144" s="66" t="s">
        <v>8</v>
      </c>
      <c r="J144" s="65">
        <v>2015</v>
      </c>
      <c r="K144" s="67">
        <v>11</v>
      </c>
      <c r="L144" s="70" t="s">
        <v>109</v>
      </c>
      <c r="M144" s="59">
        <v>8.2988713223241972E-2</v>
      </c>
      <c r="N144" s="102">
        <v>8.2988713223241972E-2</v>
      </c>
      <c r="O144" s="102">
        <v>4.6144135300969997E-3</v>
      </c>
      <c r="P144" s="102">
        <v>7.8374299693144966E-2</v>
      </c>
      <c r="Q144" s="102">
        <v>0</v>
      </c>
      <c r="R144" s="103">
        <v>2.0294296233989089</v>
      </c>
      <c r="S144" s="102">
        <v>0.16841975302300399</v>
      </c>
      <c r="T144" s="102">
        <v>9.4275420309846269E-3</v>
      </c>
      <c r="U144" s="102">
        <v>0.15899221099201938</v>
      </c>
      <c r="V144" s="102">
        <v>0</v>
      </c>
      <c r="W144" s="102">
        <v>0</v>
      </c>
      <c r="X144" s="102"/>
      <c r="Y144" s="102">
        <v>0</v>
      </c>
      <c r="Z144" s="102">
        <v>0</v>
      </c>
      <c r="AA144" s="102" t="s">
        <v>140</v>
      </c>
      <c r="AB144" s="102">
        <v>0</v>
      </c>
      <c r="AC144" s="90"/>
      <c r="AD144" s="102">
        <v>0</v>
      </c>
      <c r="AE144" s="102">
        <v>0</v>
      </c>
    </row>
    <row r="145" spans="1:31">
      <c r="A145" s="100" t="str">
        <f>IF(Tertiary[[#This Row],[ID energy carrier]]=13," ",IF(Tertiary[[#This Row],[Sub-sector]]="Total",Tertiary[[#This Row],[ID country]]&amp;"500_"&amp;Tertiary[[#This Row],[ID energy carrier]]," "))</f>
        <v>FI500_12</v>
      </c>
      <c r="B145" s="15" t="str">
        <f t="shared" si="10"/>
        <v>FI300_12</v>
      </c>
      <c r="C145" s="65">
        <v>1</v>
      </c>
      <c r="D145" s="65" t="s">
        <v>78</v>
      </c>
      <c r="E145" s="15" t="str">
        <f t="shared" si="11"/>
        <v>FI</v>
      </c>
      <c r="F145" s="65" t="s">
        <v>29</v>
      </c>
      <c r="G145" s="65" t="s">
        <v>118</v>
      </c>
      <c r="H145" s="65" t="s">
        <v>135</v>
      </c>
      <c r="I145" s="66" t="s">
        <v>8</v>
      </c>
      <c r="J145" s="65">
        <v>2015</v>
      </c>
      <c r="K145" s="67">
        <v>12</v>
      </c>
      <c r="L145" s="70" t="s">
        <v>147</v>
      </c>
      <c r="M145" s="59">
        <v>0</v>
      </c>
      <c r="N145" s="102">
        <v>0</v>
      </c>
      <c r="O145" s="102">
        <v>0</v>
      </c>
      <c r="P145" s="102">
        <v>0</v>
      </c>
      <c r="Q145" s="102">
        <v>0</v>
      </c>
      <c r="R145" s="103" t="s">
        <v>140</v>
      </c>
      <c r="S145" s="102">
        <v>0</v>
      </c>
      <c r="T145" s="102">
        <v>0</v>
      </c>
      <c r="U145" s="102">
        <v>0</v>
      </c>
      <c r="V145" s="102">
        <v>0</v>
      </c>
      <c r="W145" s="102">
        <v>0</v>
      </c>
      <c r="X145" s="102"/>
      <c r="Y145" s="102">
        <v>0</v>
      </c>
      <c r="Z145" s="102">
        <v>0</v>
      </c>
      <c r="AA145" s="102" t="s">
        <v>140</v>
      </c>
      <c r="AB145" s="102">
        <v>0</v>
      </c>
      <c r="AC145" s="90"/>
      <c r="AD145" s="102">
        <v>0</v>
      </c>
      <c r="AE145" s="102">
        <v>0</v>
      </c>
    </row>
    <row r="146" spans="1:31">
      <c r="A146" s="100" t="str">
        <f>IF(Tertiary[[#This Row],[ID energy carrier]]=13," ",IF(Tertiary[[#This Row],[Sub-sector]]="Total",Tertiary[[#This Row],[ID country]]&amp;"500_"&amp;Tertiary[[#This Row],[ID energy carrier]]," "))</f>
        <v xml:space="preserve"> </v>
      </c>
      <c r="B146" s="15" t="str">
        <f t="shared" si="10"/>
        <v>FI300_13</v>
      </c>
      <c r="C146" s="65">
        <v>1</v>
      </c>
      <c r="D146" s="65" t="s">
        <v>78</v>
      </c>
      <c r="E146" s="15" t="str">
        <f t="shared" si="11"/>
        <v>FI</v>
      </c>
      <c r="F146" s="65" t="s">
        <v>29</v>
      </c>
      <c r="G146" s="65" t="s">
        <v>118</v>
      </c>
      <c r="H146" s="65" t="s">
        <v>135</v>
      </c>
      <c r="I146" s="66" t="s">
        <v>8</v>
      </c>
      <c r="J146" s="65">
        <v>2015</v>
      </c>
      <c r="K146" s="67">
        <v>13</v>
      </c>
      <c r="L146" s="70" t="s">
        <v>140</v>
      </c>
      <c r="M146" s="59">
        <v>0</v>
      </c>
      <c r="N146" s="102">
        <v>0</v>
      </c>
      <c r="O146" s="102">
        <v>0</v>
      </c>
      <c r="P146" s="102">
        <v>0</v>
      </c>
      <c r="Q146" s="102">
        <v>0</v>
      </c>
      <c r="R146" s="103" t="s">
        <v>140</v>
      </c>
      <c r="S146" s="102">
        <v>0</v>
      </c>
      <c r="T146" s="102">
        <v>0</v>
      </c>
      <c r="U146" s="102">
        <v>0</v>
      </c>
      <c r="V146" s="102">
        <v>0</v>
      </c>
      <c r="W146" s="102">
        <v>0</v>
      </c>
      <c r="X146" s="102"/>
      <c r="Y146" s="102">
        <v>0</v>
      </c>
      <c r="Z146" s="102">
        <v>0</v>
      </c>
      <c r="AA146" s="102" t="s">
        <v>140</v>
      </c>
      <c r="AB146" s="102">
        <v>0</v>
      </c>
      <c r="AC146" s="90"/>
      <c r="AD146" s="102">
        <v>0</v>
      </c>
      <c r="AE146" s="102">
        <v>0</v>
      </c>
    </row>
    <row r="147" spans="1:31">
      <c r="A147" s="100" t="str">
        <f>IF(Tertiary[[#This Row],[ID energy carrier]]=13," ",IF(Tertiary[[#This Row],[Sub-sector]]="Total",Tertiary[[#This Row],[ID country]]&amp;"500_"&amp;Tertiary[[#This Row],[ID energy carrier]]," "))</f>
        <v>FI500_14</v>
      </c>
      <c r="B147" s="15" t="str">
        <f t="shared" si="10"/>
        <v>FI300_14</v>
      </c>
      <c r="C147" s="65">
        <v>1</v>
      </c>
      <c r="D147" s="65" t="s">
        <v>78</v>
      </c>
      <c r="E147" s="15" t="str">
        <f t="shared" si="11"/>
        <v>FI</v>
      </c>
      <c r="F147" s="65" t="s">
        <v>29</v>
      </c>
      <c r="G147" s="65" t="s">
        <v>118</v>
      </c>
      <c r="H147" s="65" t="s">
        <v>135</v>
      </c>
      <c r="I147" s="66" t="s">
        <v>8</v>
      </c>
      <c r="J147" s="65">
        <v>2015</v>
      </c>
      <c r="K147" s="67">
        <v>14</v>
      </c>
      <c r="L147" s="70" t="s">
        <v>144</v>
      </c>
      <c r="M147" s="59">
        <v>0</v>
      </c>
      <c r="N147" s="102">
        <v>0</v>
      </c>
      <c r="O147" s="102">
        <v>0</v>
      </c>
      <c r="P147" s="102">
        <v>0</v>
      </c>
      <c r="Q147" s="102">
        <v>0</v>
      </c>
      <c r="R147" s="103" t="s">
        <v>140</v>
      </c>
      <c r="S147" s="102">
        <v>0</v>
      </c>
      <c r="T147" s="102">
        <v>0</v>
      </c>
      <c r="U147" s="102">
        <v>0</v>
      </c>
      <c r="V147" s="102">
        <v>0</v>
      </c>
      <c r="W147" s="102">
        <v>0</v>
      </c>
      <c r="X147" s="102"/>
      <c r="Y147" s="102">
        <v>0</v>
      </c>
      <c r="Z147" s="102">
        <v>0</v>
      </c>
      <c r="AA147" s="102" t="s">
        <v>140</v>
      </c>
      <c r="AB147" s="102">
        <v>0</v>
      </c>
      <c r="AC147" s="90"/>
      <c r="AD147" s="102">
        <v>0</v>
      </c>
      <c r="AE147" s="102">
        <v>0</v>
      </c>
    </row>
    <row r="148" spans="1:31">
      <c r="A148" s="100" t="str">
        <f>IF(Tertiary[[#This Row],[ID energy carrier]]=13," ",IF(Tertiary[[#This Row],[Sub-sector]]="Total",Tertiary[[#This Row],[ID country]]&amp;"500_"&amp;Tertiary[[#This Row],[ID energy carrier]]," "))</f>
        <v>FI500_15</v>
      </c>
      <c r="B148" s="15" t="str">
        <f t="shared" si="10"/>
        <v>FI300_15</v>
      </c>
      <c r="C148" s="65">
        <v>1</v>
      </c>
      <c r="D148" s="65" t="s">
        <v>78</v>
      </c>
      <c r="E148" s="15" t="str">
        <f t="shared" si="11"/>
        <v>FI</v>
      </c>
      <c r="F148" s="65" t="s">
        <v>29</v>
      </c>
      <c r="G148" s="65" t="s">
        <v>118</v>
      </c>
      <c r="H148" s="65" t="s">
        <v>135</v>
      </c>
      <c r="I148" s="66" t="s">
        <v>8</v>
      </c>
      <c r="J148" s="65">
        <v>2015</v>
      </c>
      <c r="K148" s="67">
        <v>15</v>
      </c>
      <c r="L148" s="70" t="s">
        <v>88</v>
      </c>
      <c r="M148" s="59">
        <v>0</v>
      </c>
      <c r="N148" s="102">
        <v>0</v>
      </c>
      <c r="O148" s="102">
        <v>0</v>
      </c>
      <c r="P148" s="102">
        <v>0</v>
      </c>
      <c r="Q148" s="102">
        <v>0</v>
      </c>
      <c r="R148" s="103" t="s">
        <v>140</v>
      </c>
      <c r="S148" s="102">
        <v>0</v>
      </c>
      <c r="T148" s="102">
        <v>0</v>
      </c>
      <c r="U148" s="102">
        <v>0</v>
      </c>
      <c r="V148" s="102">
        <v>0</v>
      </c>
      <c r="W148" s="102">
        <v>0</v>
      </c>
      <c r="X148" s="102"/>
      <c r="Y148" s="102">
        <v>0</v>
      </c>
      <c r="Z148" s="102">
        <v>0</v>
      </c>
      <c r="AA148" s="102" t="s">
        <v>140</v>
      </c>
      <c r="AB148" s="102">
        <v>0</v>
      </c>
      <c r="AC148" s="90"/>
      <c r="AD148" s="102">
        <v>0</v>
      </c>
      <c r="AE148" s="102">
        <v>0</v>
      </c>
    </row>
    <row r="149" spans="1:31">
      <c r="A149" s="100" t="str">
        <f>IF(Tertiary[[#This Row],[ID energy carrier]]=13," ",IF(Tertiary[[#This Row],[Sub-sector]]="Total",Tertiary[[#This Row],[ID country]]&amp;"500_"&amp;Tertiary[[#This Row],[ID energy carrier]]," "))</f>
        <v>FI500_16</v>
      </c>
      <c r="B149" s="15" t="str">
        <f t="shared" si="10"/>
        <v>FI300_16</v>
      </c>
      <c r="C149" s="65">
        <v>1</v>
      </c>
      <c r="D149" s="65" t="s">
        <v>78</v>
      </c>
      <c r="E149" s="15" t="str">
        <f t="shared" si="11"/>
        <v>FI</v>
      </c>
      <c r="F149" s="65" t="s">
        <v>29</v>
      </c>
      <c r="G149" s="65" t="s">
        <v>118</v>
      </c>
      <c r="H149" s="65" t="s">
        <v>135</v>
      </c>
      <c r="I149" s="66" t="s">
        <v>8</v>
      </c>
      <c r="J149" s="65">
        <v>2015</v>
      </c>
      <c r="K149" s="67">
        <v>16</v>
      </c>
      <c r="L149" s="70" t="s">
        <v>89</v>
      </c>
      <c r="M149" s="59">
        <v>0</v>
      </c>
      <c r="N149" s="102">
        <v>0</v>
      </c>
      <c r="O149" s="102">
        <v>0</v>
      </c>
      <c r="P149" s="102">
        <v>0</v>
      </c>
      <c r="Q149" s="102">
        <v>0</v>
      </c>
      <c r="R149" s="103" t="s">
        <v>140</v>
      </c>
      <c r="S149" s="102">
        <v>0</v>
      </c>
      <c r="T149" s="102">
        <v>0</v>
      </c>
      <c r="U149" s="102">
        <v>0</v>
      </c>
      <c r="V149" s="102">
        <v>0</v>
      </c>
      <c r="W149" s="102">
        <v>0</v>
      </c>
      <c r="X149" s="102"/>
      <c r="Y149" s="102">
        <v>0</v>
      </c>
      <c r="Z149" s="102">
        <v>0</v>
      </c>
      <c r="AA149" s="102" t="s">
        <v>140</v>
      </c>
      <c r="AB149" s="102">
        <v>0</v>
      </c>
      <c r="AC149" s="90"/>
      <c r="AD149" s="102">
        <v>0</v>
      </c>
      <c r="AE149" s="102">
        <v>0</v>
      </c>
    </row>
    <row r="150" spans="1:31">
      <c r="A150" s="100" t="str">
        <f>IF(Tertiary[[#This Row],[ID energy carrier]]=13," ",IF(Tertiary[[#This Row],[Sub-sector]]="Total",Tertiary[[#This Row],[ID country]]&amp;"500_"&amp;Tertiary[[#This Row],[ID energy carrier]]," "))</f>
        <v>FR500_1</v>
      </c>
      <c r="B150" s="15" t="str">
        <f t="shared" si="10"/>
        <v>FR300_1</v>
      </c>
      <c r="C150" s="65">
        <v>1</v>
      </c>
      <c r="D150" s="65" t="s">
        <v>78</v>
      </c>
      <c r="E150" s="17" t="s">
        <v>32</v>
      </c>
      <c r="F150" s="65" t="s">
        <v>31</v>
      </c>
      <c r="G150" s="65" t="s">
        <v>118</v>
      </c>
      <c r="H150" s="65" t="s">
        <v>135</v>
      </c>
      <c r="I150" s="66" t="s">
        <v>8</v>
      </c>
      <c r="J150" s="65">
        <v>2015</v>
      </c>
      <c r="K150" s="67">
        <v>1</v>
      </c>
      <c r="L150" s="70" t="s">
        <v>8</v>
      </c>
      <c r="M150" s="59">
        <v>150.23556041669852</v>
      </c>
      <c r="N150" s="102">
        <v>133.89078122836582</v>
      </c>
      <c r="O150" s="102">
        <v>14.343269048313054</v>
      </c>
      <c r="P150" s="102">
        <v>111.7460473099579</v>
      </c>
      <c r="Q150" s="102">
        <v>7.8014648700948737</v>
      </c>
      <c r="R150" s="103">
        <v>0.85246594134112408</v>
      </c>
      <c r="S150" s="102">
        <v>114.13733085673738</v>
      </c>
      <c r="T150" s="102">
        <v>12.375598213196831</v>
      </c>
      <c r="U150" s="102">
        <v>94.659122996508771</v>
      </c>
      <c r="V150" s="102">
        <v>7.1026096470317839</v>
      </c>
      <c r="W150" s="102">
        <v>16.344779188332698</v>
      </c>
      <c r="X150" s="102"/>
      <c r="Y150" s="102">
        <v>3.3706036381787539</v>
      </c>
      <c r="Z150" s="102">
        <v>12.974175550153944</v>
      </c>
      <c r="AA150" s="102">
        <v>3.1855970790065053</v>
      </c>
      <c r="AB150" s="102">
        <v>52.067880839358963</v>
      </c>
      <c r="AC150" s="90"/>
      <c r="AD150" s="102">
        <v>13.145354188897141</v>
      </c>
      <c r="AE150" s="102">
        <v>38.922526650461819</v>
      </c>
    </row>
    <row r="151" spans="1:31">
      <c r="A151" s="100" t="str">
        <f>IF(Tertiary[[#This Row],[ID energy carrier]]=13," ",IF(Tertiary[[#This Row],[Sub-sector]]="Total",Tertiary[[#This Row],[ID country]]&amp;"500_"&amp;Tertiary[[#This Row],[ID energy carrier]]," "))</f>
        <v>FR500_2</v>
      </c>
      <c r="B151" s="15" t="str">
        <f t="shared" si="10"/>
        <v>FR300_2</v>
      </c>
      <c r="C151" s="65">
        <v>1</v>
      </c>
      <c r="D151" s="65" t="s">
        <v>78</v>
      </c>
      <c r="E151" s="15" t="str">
        <f t="shared" ref="E151:E165" si="12">E150</f>
        <v>FR</v>
      </c>
      <c r="F151" s="65" t="s">
        <v>31</v>
      </c>
      <c r="G151" s="65" t="s">
        <v>118</v>
      </c>
      <c r="H151" s="65" t="s">
        <v>135</v>
      </c>
      <c r="I151" s="66" t="s">
        <v>8</v>
      </c>
      <c r="J151" s="65">
        <v>2015</v>
      </c>
      <c r="K151" s="67">
        <v>2</v>
      </c>
      <c r="L151" s="70" t="s">
        <v>2</v>
      </c>
      <c r="M151" s="59">
        <v>76.08310796782439</v>
      </c>
      <c r="N151" s="102">
        <v>76.08310796782439</v>
      </c>
      <c r="O151" s="102">
        <v>8.8053369088388269</v>
      </c>
      <c r="P151" s="102">
        <v>67.277771058985564</v>
      </c>
      <c r="Q151" s="102">
        <v>0</v>
      </c>
      <c r="R151" s="103">
        <v>0.84170394631452983</v>
      </c>
      <c r="S151" s="102">
        <v>64.039452224392235</v>
      </c>
      <c r="T151" s="102">
        <v>7.4360690617970837</v>
      </c>
      <c r="U151" s="102">
        <v>56.603383162595151</v>
      </c>
      <c r="V151" s="102">
        <v>0</v>
      </c>
      <c r="W151" s="102">
        <v>0</v>
      </c>
      <c r="X151" s="102"/>
      <c r="Y151" s="102">
        <v>0</v>
      </c>
      <c r="Z151" s="102">
        <v>0</v>
      </c>
      <c r="AA151" s="102" t="s">
        <v>140</v>
      </c>
      <c r="AB151" s="102">
        <v>0</v>
      </c>
      <c r="AC151" s="90"/>
      <c r="AD151" s="102">
        <v>0</v>
      </c>
      <c r="AE151" s="102">
        <v>0</v>
      </c>
    </row>
    <row r="152" spans="1:31">
      <c r="A152" s="100" t="str">
        <f>IF(Tertiary[[#This Row],[ID energy carrier]]=13," ",IF(Tertiary[[#This Row],[Sub-sector]]="Total",Tertiary[[#This Row],[ID country]]&amp;"500_"&amp;Tertiary[[#This Row],[ID energy carrier]]," "))</f>
        <v>FR500_3</v>
      </c>
      <c r="B152" s="15" t="str">
        <f t="shared" si="10"/>
        <v>FR300_3</v>
      </c>
      <c r="C152" s="65">
        <v>1</v>
      </c>
      <c r="D152" s="65" t="s">
        <v>78</v>
      </c>
      <c r="E152" s="15" t="str">
        <f t="shared" si="12"/>
        <v>FR</v>
      </c>
      <c r="F152" s="65" t="s">
        <v>31</v>
      </c>
      <c r="G152" s="65" t="s">
        <v>118</v>
      </c>
      <c r="H152" s="65" t="s">
        <v>135</v>
      </c>
      <c r="I152" s="66" t="s">
        <v>8</v>
      </c>
      <c r="J152" s="65">
        <v>2015</v>
      </c>
      <c r="K152" s="67">
        <v>3</v>
      </c>
      <c r="L152" s="70" t="s">
        <v>3</v>
      </c>
      <c r="M152" s="59">
        <v>26.818865406094496</v>
      </c>
      <c r="N152" s="102">
        <v>26.818865406094496</v>
      </c>
      <c r="O152" s="102">
        <v>2.8096324717913213</v>
      </c>
      <c r="P152" s="102">
        <v>24.009232934303174</v>
      </c>
      <c r="Q152" s="102">
        <v>0</v>
      </c>
      <c r="R152" s="103">
        <v>0.75753831967828966</v>
      </c>
      <c r="S152" s="102">
        <v>20.316318235411035</v>
      </c>
      <c r="T152" s="102">
        <v>2.1285888659540722</v>
      </c>
      <c r="U152" s="102">
        <v>18.187729369456964</v>
      </c>
      <c r="V152" s="102">
        <v>0</v>
      </c>
      <c r="W152" s="102">
        <v>0</v>
      </c>
      <c r="X152" s="102"/>
      <c r="Y152" s="102">
        <v>0</v>
      </c>
      <c r="Z152" s="102">
        <v>0</v>
      </c>
      <c r="AA152" s="102" t="s">
        <v>140</v>
      </c>
      <c r="AB152" s="102">
        <v>0</v>
      </c>
      <c r="AC152" s="90"/>
      <c r="AD152" s="102">
        <v>0</v>
      </c>
      <c r="AE152" s="102">
        <v>0</v>
      </c>
    </row>
    <row r="153" spans="1:31">
      <c r="A153" s="100" t="str">
        <f>IF(Tertiary[[#This Row],[ID energy carrier]]=13," ",IF(Tertiary[[#This Row],[Sub-sector]]="Total",Tertiary[[#This Row],[ID country]]&amp;"500_"&amp;Tertiary[[#This Row],[ID energy carrier]]," "))</f>
        <v>FR500_5</v>
      </c>
      <c r="B153" s="15" t="str">
        <f t="shared" si="10"/>
        <v>FR300_5</v>
      </c>
      <c r="C153" s="65">
        <v>1</v>
      </c>
      <c r="D153" s="65" t="s">
        <v>78</v>
      </c>
      <c r="E153" s="15" t="str">
        <f t="shared" si="12"/>
        <v>FR</v>
      </c>
      <c r="F153" s="65" t="s">
        <v>31</v>
      </c>
      <c r="G153" s="65" t="s">
        <v>118</v>
      </c>
      <c r="H153" s="65" t="s">
        <v>135</v>
      </c>
      <c r="I153" s="66" t="s">
        <v>8</v>
      </c>
      <c r="J153" s="65">
        <v>2015</v>
      </c>
      <c r="K153" s="67">
        <v>5</v>
      </c>
      <c r="L153" s="70" t="s">
        <v>5</v>
      </c>
      <c r="M153" s="59">
        <v>0</v>
      </c>
      <c r="N153" s="102">
        <v>0</v>
      </c>
      <c r="O153" s="102">
        <v>0</v>
      </c>
      <c r="P153" s="102">
        <v>0</v>
      </c>
      <c r="Q153" s="102">
        <v>0</v>
      </c>
      <c r="R153" s="103" t="s">
        <v>140</v>
      </c>
      <c r="S153" s="102">
        <v>0</v>
      </c>
      <c r="T153" s="102">
        <v>0</v>
      </c>
      <c r="U153" s="102">
        <v>0</v>
      </c>
      <c r="V153" s="102">
        <v>0</v>
      </c>
      <c r="W153" s="102">
        <v>0</v>
      </c>
      <c r="X153" s="102"/>
      <c r="Y153" s="102">
        <v>0</v>
      </c>
      <c r="Z153" s="102">
        <v>0</v>
      </c>
      <c r="AA153" s="102" t="s">
        <v>140</v>
      </c>
      <c r="AB153" s="102">
        <v>0</v>
      </c>
      <c r="AC153" s="90"/>
      <c r="AD153" s="102">
        <v>0</v>
      </c>
      <c r="AE153" s="102">
        <v>0</v>
      </c>
    </row>
    <row r="154" spans="1:31">
      <c r="A154" s="100" t="str">
        <f>IF(Tertiary[[#This Row],[ID energy carrier]]=13," ",IF(Tertiary[[#This Row],[Sub-sector]]="Total",Tertiary[[#This Row],[ID country]]&amp;"500_"&amp;Tertiary[[#This Row],[ID energy carrier]]," "))</f>
        <v>FR500_6</v>
      </c>
      <c r="B154" s="15" t="str">
        <f t="shared" si="10"/>
        <v>FR300_6</v>
      </c>
      <c r="C154" s="65">
        <v>1</v>
      </c>
      <c r="D154" s="65" t="s">
        <v>78</v>
      </c>
      <c r="E154" s="15" t="str">
        <f t="shared" si="12"/>
        <v>FR</v>
      </c>
      <c r="F154" s="65" t="s">
        <v>31</v>
      </c>
      <c r="G154" s="65" t="s">
        <v>118</v>
      </c>
      <c r="H154" s="65" t="s">
        <v>135</v>
      </c>
      <c r="I154" s="66" t="s">
        <v>8</v>
      </c>
      <c r="J154" s="65">
        <v>2015</v>
      </c>
      <c r="K154" s="67">
        <v>6</v>
      </c>
      <c r="L154" s="70" t="s">
        <v>6</v>
      </c>
      <c r="M154" s="59">
        <v>30.418346996881588</v>
      </c>
      <c r="N154" s="102">
        <v>14.073567808548891</v>
      </c>
      <c r="O154" s="102">
        <v>0.66877424097084393</v>
      </c>
      <c r="P154" s="102">
        <v>5.6033286974831737</v>
      </c>
      <c r="Q154" s="102">
        <v>7.8014648700948737</v>
      </c>
      <c r="R154" s="103">
        <v>0.95227730359759</v>
      </c>
      <c r="S154" s="102">
        <v>13.401939204722781</v>
      </c>
      <c r="T154" s="102">
        <v>0.80806743415748494</v>
      </c>
      <c r="U154" s="102">
        <v>5.4912621235335122</v>
      </c>
      <c r="V154" s="102">
        <v>7.1026096470317839</v>
      </c>
      <c r="W154" s="102">
        <v>16.344779188332698</v>
      </c>
      <c r="X154" s="102"/>
      <c r="Y154" s="102">
        <v>3.3706036381787539</v>
      </c>
      <c r="Z154" s="102">
        <v>12.974175550153944</v>
      </c>
      <c r="AA154" s="102">
        <v>3.1855970790065053</v>
      </c>
      <c r="AB154" s="102">
        <v>52.067880839358963</v>
      </c>
      <c r="AC154" s="90"/>
      <c r="AD154" s="102">
        <v>13.145354188897141</v>
      </c>
      <c r="AE154" s="102">
        <v>38.922526650461819</v>
      </c>
    </row>
    <row r="155" spans="1:31">
      <c r="A155" s="100" t="str">
        <f>IF(Tertiary[[#This Row],[ID energy carrier]]=13," ",IF(Tertiary[[#This Row],[Sub-sector]]="Total",Tertiary[[#This Row],[ID country]]&amp;"500_"&amp;Tertiary[[#This Row],[ID energy carrier]]," "))</f>
        <v>FR500_7</v>
      </c>
      <c r="B155" s="15" t="str">
        <f t="shared" si="10"/>
        <v>FR300_7</v>
      </c>
      <c r="C155" s="65">
        <v>1</v>
      </c>
      <c r="D155" s="65" t="s">
        <v>78</v>
      </c>
      <c r="E155" s="15" t="str">
        <f t="shared" si="12"/>
        <v>FR</v>
      </c>
      <c r="F155" s="65" t="s">
        <v>31</v>
      </c>
      <c r="G155" s="65" t="s">
        <v>118</v>
      </c>
      <c r="H155" s="65" t="s">
        <v>135</v>
      </c>
      <c r="I155" s="66" t="s">
        <v>8</v>
      </c>
      <c r="J155" s="65">
        <v>2015</v>
      </c>
      <c r="K155" s="67">
        <v>7</v>
      </c>
      <c r="L155" s="70" t="s">
        <v>12</v>
      </c>
      <c r="M155" s="59">
        <v>8.9477470236055847</v>
      </c>
      <c r="N155" s="102">
        <v>8.9477470236055847</v>
      </c>
      <c r="O155" s="102">
        <v>1.0620804988749533</v>
      </c>
      <c r="P155" s="102">
        <v>7.8856665247306319</v>
      </c>
      <c r="Q155" s="102">
        <v>0</v>
      </c>
      <c r="R155" s="103">
        <v>0.95764906318253318</v>
      </c>
      <c r="S155" s="102">
        <v>8.5688015547501877</v>
      </c>
      <c r="T155" s="102">
        <v>1.0175805203047092</v>
      </c>
      <c r="U155" s="102">
        <v>7.5512210344454775</v>
      </c>
      <c r="V155" s="102">
        <v>0</v>
      </c>
      <c r="W155" s="102">
        <v>0</v>
      </c>
      <c r="X155" s="102"/>
      <c r="Y155" s="102">
        <v>0</v>
      </c>
      <c r="Z155" s="102">
        <v>0</v>
      </c>
      <c r="AA155" s="102" t="s">
        <v>140</v>
      </c>
      <c r="AB155" s="102">
        <v>0</v>
      </c>
      <c r="AC155" s="90"/>
      <c r="AD155" s="102">
        <v>0</v>
      </c>
      <c r="AE155" s="102">
        <v>0</v>
      </c>
    </row>
    <row r="156" spans="1:31">
      <c r="A156" s="100" t="str">
        <f>IF(Tertiary[[#This Row],[ID energy carrier]]=13," ",IF(Tertiary[[#This Row],[Sub-sector]]="Total",Tertiary[[#This Row],[ID country]]&amp;"500_"&amp;Tertiary[[#This Row],[ID energy carrier]]," "))</f>
        <v>FR500_8</v>
      </c>
      <c r="B156" s="15" t="str">
        <f t="shared" si="10"/>
        <v>FR300_8</v>
      </c>
      <c r="C156" s="65">
        <v>1</v>
      </c>
      <c r="D156" s="65" t="s">
        <v>78</v>
      </c>
      <c r="E156" s="15" t="str">
        <f t="shared" si="12"/>
        <v>FR</v>
      </c>
      <c r="F156" s="65" t="s">
        <v>31</v>
      </c>
      <c r="G156" s="65" t="s">
        <v>118</v>
      </c>
      <c r="H156" s="65" t="s">
        <v>135</v>
      </c>
      <c r="I156" s="66" t="s">
        <v>8</v>
      </c>
      <c r="J156" s="65">
        <v>2015</v>
      </c>
      <c r="K156" s="67">
        <v>8</v>
      </c>
      <c r="L156" s="70" t="s">
        <v>105</v>
      </c>
      <c r="M156" s="59">
        <v>0</v>
      </c>
      <c r="N156" s="102">
        <v>0</v>
      </c>
      <c r="O156" s="102">
        <v>0</v>
      </c>
      <c r="P156" s="102">
        <v>0</v>
      </c>
      <c r="Q156" s="102">
        <v>0</v>
      </c>
      <c r="R156" s="103" t="s">
        <v>140</v>
      </c>
      <c r="S156" s="102">
        <v>0</v>
      </c>
      <c r="T156" s="102">
        <v>0</v>
      </c>
      <c r="U156" s="102">
        <v>0</v>
      </c>
      <c r="V156" s="102">
        <v>0</v>
      </c>
      <c r="W156" s="102">
        <v>0</v>
      </c>
      <c r="X156" s="102"/>
      <c r="Y156" s="102">
        <v>0</v>
      </c>
      <c r="Z156" s="102">
        <v>0</v>
      </c>
      <c r="AA156" s="102" t="s">
        <v>140</v>
      </c>
      <c r="AB156" s="102">
        <v>0</v>
      </c>
      <c r="AC156" s="90"/>
      <c r="AD156" s="102">
        <v>0</v>
      </c>
      <c r="AE156" s="102">
        <v>0</v>
      </c>
    </row>
    <row r="157" spans="1:31">
      <c r="A157" s="100" t="str">
        <f>IF(Tertiary[[#This Row],[ID energy carrier]]=13," ",IF(Tertiary[[#This Row],[Sub-sector]]="Total",Tertiary[[#This Row],[ID country]]&amp;"500_"&amp;Tertiary[[#This Row],[ID energy carrier]]," "))</f>
        <v>FR500_9</v>
      </c>
      <c r="B157" s="15" t="str">
        <f t="shared" si="10"/>
        <v>FR300_9</v>
      </c>
      <c r="C157" s="65">
        <v>1</v>
      </c>
      <c r="D157" s="65" t="s">
        <v>78</v>
      </c>
      <c r="E157" s="15" t="str">
        <f t="shared" si="12"/>
        <v>FR</v>
      </c>
      <c r="F157" s="65" t="s">
        <v>31</v>
      </c>
      <c r="G157" s="65" t="s">
        <v>118</v>
      </c>
      <c r="H157" s="65" t="s">
        <v>135</v>
      </c>
      <c r="I157" s="66" t="s">
        <v>8</v>
      </c>
      <c r="J157" s="65">
        <v>2015</v>
      </c>
      <c r="K157" s="67">
        <v>9</v>
      </c>
      <c r="L157" s="70" t="s">
        <v>106</v>
      </c>
      <c r="M157" s="59">
        <v>0</v>
      </c>
      <c r="N157" s="102">
        <v>0</v>
      </c>
      <c r="O157" s="102">
        <v>0</v>
      </c>
      <c r="P157" s="102">
        <v>0</v>
      </c>
      <c r="Q157" s="102">
        <v>0</v>
      </c>
      <c r="R157" s="103" t="s">
        <v>140</v>
      </c>
      <c r="S157" s="102">
        <v>0</v>
      </c>
      <c r="T157" s="102">
        <v>0</v>
      </c>
      <c r="U157" s="102">
        <v>0</v>
      </c>
      <c r="V157" s="102">
        <v>0</v>
      </c>
      <c r="W157" s="102">
        <v>0</v>
      </c>
      <c r="X157" s="102"/>
      <c r="Y157" s="102">
        <v>0</v>
      </c>
      <c r="Z157" s="102">
        <v>0</v>
      </c>
      <c r="AA157" s="102" t="s">
        <v>140</v>
      </c>
      <c r="AB157" s="102">
        <v>0</v>
      </c>
      <c r="AC157" s="90"/>
      <c r="AD157" s="102">
        <v>0</v>
      </c>
      <c r="AE157" s="102">
        <v>0</v>
      </c>
    </row>
    <row r="158" spans="1:31">
      <c r="A158" s="100" t="str">
        <f>IF(Tertiary[[#This Row],[ID energy carrier]]=13," ",IF(Tertiary[[#This Row],[Sub-sector]]="Total",Tertiary[[#This Row],[ID country]]&amp;"500_"&amp;Tertiary[[#This Row],[ID energy carrier]]," "))</f>
        <v>FR500_4</v>
      </c>
      <c r="B158" s="15" t="str">
        <f t="shared" si="10"/>
        <v>FR300_4</v>
      </c>
      <c r="C158" s="65">
        <v>1</v>
      </c>
      <c r="D158" s="65" t="s">
        <v>78</v>
      </c>
      <c r="E158" s="15" t="str">
        <f t="shared" si="12"/>
        <v>FR</v>
      </c>
      <c r="F158" s="65" t="s">
        <v>31</v>
      </c>
      <c r="G158" s="65" t="s">
        <v>118</v>
      </c>
      <c r="H158" s="65" t="s">
        <v>135</v>
      </c>
      <c r="I158" s="66" t="s">
        <v>8</v>
      </c>
      <c r="J158" s="65">
        <v>2015</v>
      </c>
      <c r="K158" s="67">
        <v>4</v>
      </c>
      <c r="L158" s="70" t="s">
        <v>4</v>
      </c>
      <c r="M158" s="59">
        <v>5.439764434257083</v>
      </c>
      <c r="N158" s="102">
        <v>5.439764434257083</v>
      </c>
      <c r="O158" s="102">
        <v>0.67705586593390854</v>
      </c>
      <c r="P158" s="102">
        <v>4.7627085683231742</v>
      </c>
      <c r="Q158" s="102">
        <v>0</v>
      </c>
      <c r="R158" s="103">
        <v>0.7638784558843571</v>
      </c>
      <c r="S158" s="102">
        <v>4.1553188564149437</v>
      </c>
      <c r="T158" s="102">
        <v>0.51886659834622906</v>
      </c>
      <c r="U158" s="102">
        <v>3.6364522580687151</v>
      </c>
      <c r="V158" s="102">
        <v>0</v>
      </c>
      <c r="W158" s="102">
        <v>0</v>
      </c>
      <c r="X158" s="102"/>
      <c r="Y158" s="102">
        <v>0</v>
      </c>
      <c r="Z158" s="102">
        <v>0</v>
      </c>
      <c r="AA158" s="102" t="s">
        <v>140</v>
      </c>
      <c r="AB158" s="102">
        <v>0</v>
      </c>
      <c r="AC158" s="90"/>
      <c r="AD158" s="102">
        <v>0</v>
      </c>
      <c r="AE158" s="102">
        <v>0</v>
      </c>
    </row>
    <row r="159" spans="1:31">
      <c r="A159" s="100" t="str">
        <f>IF(Tertiary[[#This Row],[ID energy carrier]]=13," ",IF(Tertiary[[#This Row],[Sub-sector]]="Total",Tertiary[[#This Row],[ID country]]&amp;"500_"&amp;Tertiary[[#This Row],[ID energy carrier]]," "))</f>
        <v>FR500_10</v>
      </c>
      <c r="B159" s="15" t="str">
        <f t="shared" si="10"/>
        <v>FR300_10</v>
      </c>
      <c r="C159" s="65">
        <v>1</v>
      </c>
      <c r="D159" s="65" t="s">
        <v>78</v>
      </c>
      <c r="E159" s="15" t="str">
        <f t="shared" si="12"/>
        <v>FR</v>
      </c>
      <c r="F159" s="65" t="s">
        <v>31</v>
      </c>
      <c r="G159" s="65" t="s">
        <v>118</v>
      </c>
      <c r="H159" s="65" t="s">
        <v>135</v>
      </c>
      <c r="I159" s="66" t="s">
        <v>8</v>
      </c>
      <c r="J159" s="65">
        <v>2015</v>
      </c>
      <c r="K159" s="67">
        <v>10</v>
      </c>
      <c r="L159" s="70" t="s">
        <v>84</v>
      </c>
      <c r="M159" s="59">
        <v>1.3036167810480594</v>
      </c>
      <c r="N159" s="102">
        <v>1.3036167810480594</v>
      </c>
      <c r="O159" s="102">
        <v>0.16772038390067989</v>
      </c>
      <c r="P159" s="102">
        <v>1.1358963971473794</v>
      </c>
      <c r="Q159" s="102">
        <v>0</v>
      </c>
      <c r="R159" s="103">
        <v>0.93687315296727769</v>
      </c>
      <c r="S159" s="102">
        <v>1.2213235639215487</v>
      </c>
      <c r="T159" s="102">
        <v>0.15758565162408894</v>
      </c>
      <c r="U159" s="102">
        <v>1.0637379122974597</v>
      </c>
      <c r="V159" s="102">
        <v>0</v>
      </c>
      <c r="W159" s="102">
        <v>0</v>
      </c>
      <c r="X159" s="102"/>
      <c r="Y159" s="102">
        <v>0</v>
      </c>
      <c r="Z159" s="102">
        <v>0</v>
      </c>
      <c r="AA159" s="102" t="s">
        <v>140</v>
      </c>
      <c r="AB159" s="102">
        <v>0</v>
      </c>
      <c r="AC159" s="90"/>
      <c r="AD159" s="102">
        <v>0</v>
      </c>
      <c r="AE159" s="102">
        <v>0</v>
      </c>
    </row>
    <row r="160" spans="1:31">
      <c r="A160" s="100" t="str">
        <f>IF(Tertiary[[#This Row],[ID energy carrier]]=13," ",IF(Tertiary[[#This Row],[Sub-sector]]="Total",Tertiary[[#This Row],[ID country]]&amp;"500_"&amp;Tertiary[[#This Row],[ID energy carrier]]," "))</f>
        <v>FR500_11</v>
      </c>
      <c r="B160" s="15" t="str">
        <f t="shared" si="10"/>
        <v>FR300_11</v>
      </c>
      <c r="C160" s="65">
        <v>1</v>
      </c>
      <c r="D160" s="65" t="s">
        <v>78</v>
      </c>
      <c r="E160" s="15" t="str">
        <f t="shared" si="12"/>
        <v>FR</v>
      </c>
      <c r="F160" s="65" t="s">
        <v>31</v>
      </c>
      <c r="G160" s="65" t="s">
        <v>118</v>
      </c>
      <c r="H160" s="65" t="s">
        <v>135</v>
      </c>
      <c r="I160" s="66" t="s">
        <v>8</v>
      </c>
      <c r="J160" s="65">
        <v>2015</v>
      </c>
      <c r="K160" s="67">
        <v>11</v>
      </c>
      <c r="L160" s="70" t="s">
        <v>109</v>
      </c>
      <c r="M160" s="59">
        <v>1.2241118069873258</v>
      </c>
      <c r="N160" s="102">
        <v>1.2241118069873258</v>
      </c>
      <c r="O160" s="102">
        <v>0.15266867800251832</v>
      </c>
      <c r="P160" s="102">
        <v>1.0714431289848074</v>
      </c>
      <c r="Q160" s="102">
        <v>0</v>
      </c>
      <c r="R160" s="103">
        <v>1.988525233749221</v>
      </c>
      <c r="S160" s="102">
        <v>2.4341772171246534</v>
      </c>
      <c r="T160" s="102">
        <v>0.30884008101316307</v>
      </c>
      <c r="U160" s="102">
        <v>2.1253371361114901</v>
      </c>
      <c r="V160" s="102">
        <v>0</v>
      </c>
      <c r="W160" s="102">
        <v>0</v>
      </c>
      <c r="X160" s="102"/>
      <c r="Y160" s="102">
        <v>0</v>
      </c>
      <c r="Z160" s="102">
        <v>0</v>
      </c>
      <c r="AA160" s="102" t="s">
        <v>140</v>
      </c>
      <c r="AB160" s="102">
        <v>0</v>
      </c>
      <c r="AC160" s="90"/>
      <c r="AD160" s="102">
        <v>0</v>
      </c>
      <c r="AE160" s="102">
        <v>0</v>
      </c>
    </row>
    <row r="161" spans="1:31">
      <c r="A161" s="100" t="str">
        <f>IF(Tertiary[[#This Row],[ID energy carrier]]=13," ",IF(Tertiary[[#This Row],[Sub-sector]]="Total",Tertiary[[#This Row],[ID country]]&amp;"500_"&amp;Tertiary[[#This Row],[ID energy carrier]]," "))</f>
        <v>FR500_12</v>
      </c>
      <c r="B161" s="15" t="str">
        <f t="shared" si="10"/>
        <v>FR300_12</v>
      </c>
      <c r="C161" s="65">
        <v>1</v>
      </c>
      <c r="D161" s="65" t="s">
        <v>78</v>
      </c>
      <c r="E161" s="15" t="str">
        <f t="shared" si="12"/>
        <v>FR</v>
      </c>
      <c r="F161" s="65" t="s">
        <v>31</v>
      </c>
      <c r="G161" s="65" t="s">
        <v>118</v>
      </c>
      <c r="H161" s="65" t="s">
        <v>135</v>
      </c>
      <c r="I161" s="66" t="s">
        <v>8</v>
      </c>
      <c r="J161" s="65">
        <v>2015</v>
      </c>
      <c r="K161" s="67">
        <v>12</v>
      </c>
      <c r="L161" s="70" t="s">
        <v>147</v>
      </c>
      <c r="M161" s="59">
        <v>0</v>
      </c>
      <c r="N161" s="102">
        <v>0</v>
      </c>
      <c r="O161" s="102">
        <v>0</v>
      </c>
      <c r="P161" s="102">
        <v>0</v>
      </c>
      <c r="Q161" s="102">
        <v>0</v>
      </c>
      <c r="R161" s="103" t="s">
        <v>140</v>
      </c>
      <c r="S161" s="102">
        <v>0</v>
      </c>
      <c r="T161" s="102">
        <v>0</v>
      </c>
      <c r="U161" s="102">
        <v>0</v>
      </c>
      <c r="V161" s="102">
        <v>0</v>
      </c>
      <c r="W161" s="102">
        <v>0</v>
      </c>
      <c r="X161" s="102"/>
      <c r="Y161" s="102">
        <v>0</v>
      </c>
      <c r="Z161" s="102">
        <v>0</v>
      </c>
      <c r="AA161" s="102" t="s">
        <v>140</v>
      </c>
      <c r="AB161" s="102">
        <v>0</v>
      </c>
      <c r="AC161" s="90"/>
      <c r="AD161" s="102">
        <v>0</v>
      </c>
      <c r="AE161" s="102">
        <v>0</v>
      </c>
    </row>
    <row r="162" spans="1:31">
      <c r="A162" s="100" t="str">
        <f>IF(Tertiary[[#This Row],[ID energy carrier]]=13," ",IF(Tertiary[[#This Row],[Sub-sector]]="Total",Tertiary[[#This Row],[ID country]]&amp;"500_"&amp;Tertiary[[#This Row],[ID energy carrier]]," "))</f>
        <v xml:space="preserve"> </v>
      </c>
      <c r="B162" s="15" t="str">
        <f t="shared" si="10"/>
        <v>FR300_13</v>
      </c>
      <c r="C162" s="65">
        <v>1</v>
      </c>
      <c r="D162" s="65" t="s">
        <v>78</v>
      </c>
      <c r="E162" s="15" t="str">
        <f t="shared" si="12"/>
        <v>FR</v>
      </c>
      <c r="F162" s="65" t="s">
        <v>31</v>
      </c>
      <c r="G162" s="65" t="s">
        <v>118</v>
      </c>
      <c r="H162" s="65" t="s">
        <v>135</v>
      </c>
      <c r="I162" s="66" t="s">
        <v>8</v>
      </c>
      <c r="J162" s="65">
        <v>2015</v>
      </c>
      <c r="K162" s="67">
        <v>13</v>
      </c>
      <c r="L162" s="70" t="s">
        <v>140</v>
      </c>
      <c r="M162" s="59">
        <v>0</v>
      </c>
      <c r="N162" s="102">
        <v>0</v>
      </c>
      <c r="O162" s="102">
        <v>0</v>
      </c>
      <c r="P162" s="102">
        <v>0</v>
      </c>
      <c r="Q162" s="102">
        <v>0</v>
      </c>
      <c r="R162" s="103" t="s">
        <v>140</v>
      </c>
      <c r="S162" s="102">
        <v>0</v>
      </c>
      <c r="T162" s="102">
        <v>0</v>
      </c>
      <c r="U162" s="102">
        <v>0</v>
      </c>
      <c r="V162" s="102">
        <v>0</v>
      </c>
      <c r="W162" s="102">
        <v>0</v>
      </c>
      <c r="X162" s="102"/>
      <c r="Y162" s="102">
        <v>0</v>
      </c>
      <c r="Z162" s="102">
        <v>0</v>
      </c>
      <c r="AA162" s="102" t="s">
        <v>140</v>
      </c>
      <c r="AB162" s="102">
        <v>0</v>
      </c>
      <c r="AC162" s="90"/>
      <c r="AD162" s="102">
        <v>0</v>
      </c>
      <c r="AE162" s="102">
        <v>0</v>
      </c>
    </row>
    <row r="163" spans="1:31">
      <c r="A163" s="100" t="str">
        <f>IF(Tertiary[[#This Row],[ID energy carrier]]=13," ",IF(Tertiary[[#This Row],[Sub-sector]]="Total",Tertiary[[#This Row],[ID country]]&amp;"500_"&amp;Tertiary[[#This Row],[ID energy carrier]]," "))</f>
        <v>FR500_14</v>
      </c>
      <c r="B163" s="15" t="str">
        <f t="shared" si="10"/>
        <v>FR300_14</v>
      </c>
      <c r="C163" s="65">
        <v>1</v>
      </c>
      <c r="D163" s="65" t="s">
        <v>78</v>
      </c>
      <c r="E163" s="15" t="str">
        <f t="shared" si="12"/>
        <v>FR</v>
      </c>
      <c r="F163" s="65" t="s">
        <v>31</v>
      </c>
      <c r="G163" s="65" t="s">
        <v>118</v>
      </c>
      <c r="H163" s="65" t="s">
        <v>135</v>
      </c>
      <c r="I163" s="66" t="s">
        <v>8</v>
      </c>
      <c r="J163" s="65">
        <v>2015</v>
      </c>
      <c r="K163" s="67">
        <v>14</v>
      </c>
      <c r="L163" s="70" t="s">
        <v>144</v>
      </c>
      <c r="M163" s="59">
        <v>0</v>
      </c>
      <c r="N163" s="102">
        <v>0</v>
      </c>
      <c r="O163" s="102">
        <v>0</v>
      </c>
      <c r="P163" s="102">
        <v>0</v>
      </c>
      <c r="Q163" s="102">
        <v>0</v>
      </c>
      <c r="R163" s="103" t="s">
        <v>140</v>
      </c>
      <c r="S163" s="102">
        <v>0</v>
      </c>
      <c r="T163" s="102">
        <v>0</v>
      </c>
      <c r="U163" s="102">
        <v>0</v>
      </c>
      <c r="V163" s="102">
        <v>0</v>
      </c>
      <c r="W163" s="102">
        <v>0</v>
      </c>
      <c r="X163" s="102"/>
      <c r="Y163" s="102">
        <v>0</v>
      </c>
      <c r="Z163" s="102">
        <v>0</v>
      </c>
      <c r="AA163" s="102" t="s">
        <v>140</v>
      </c>
      <c r="AB163" s="102">
        <v>0</v>
      </c>
      <c r="AC163" s="90"/>
      <c r="AD163" s="102">
        <v>0</v>
      </c>
      <c r="AE163" s="102">
        <v>0</v>
      </c>
    </row>
    <row r="164" spans="1:31">
      <c r="A164" s="100" t="str">
        <f>IF(Tertiary[[#This Row],[ID energy carrier]]=13," ",IF(Tertiary[[#This Row],[Sub-sector]]="Total",Tertiary[[#This Row],[ID country]]&amp;"500_"&amp;Tertiary[[#This Row],[ID energy carrier]]," "))</f>
        <v>FR500_15</v>
      </c>
      <c r="B164" s="15" t="str">
        <f t="shared" si="10"/>
        <v>FR300_15</v>
      </c>
      <c r="C164" s="65">
        <v>1</v>
      </c>
      <c r="D164" s="65" t="s">
        <v>78</v>
      </c>
      <c r="E164" s="15" t="str">
        <f t="shared" si="12"/>
        <v>FR</v>
      </c>
      <c r="F164" s="65" t="s">
        <v>31</v>
      </c>
      <c r="G164" s="65" t="s">
        <v>118</v>
      </c>
      <c r="H164" s="65" t="s">
        <v>135</v>
      </c>
      <c r="I164" s="66" t="s">
        <v>8</v>
      </c>
      <c r="J164" s="65">
        <v>2015</v>
      </c>
      <c r="K164" s="67">
        <v>15</v>
      </c>
      <c r="L164" s="70" t="s">
        <v>88</v>
      </c>
      <c r="M164" s="59">
        <v>0</v>
      </c>
      <c r="N164" s="102">
        <v>0</v>
      </c>
      <c r="O164" s="102">
        <v>0</v>
      </c>
      <c r="P164" s="102">
        <v>0</v>
      </c>
      <c r="Q164" s="102">
        <v>0</v>
      </c>
      <c r="R164" s="103" t="s">
        <v>140</v>
      </c>
      <c r="S164" s="102">
        <v>0</v>
      </c>
      <c r="T164" s="102">
        <v>0</v>
      </c>
      <c r="U164" s="102">
        <v>0</v>
      </c>
      <c r="V164" s="102">
        <v>0</v>
      </c>
      <c r="W164" s="102">
        <v>0</v>
      </c>
      <c r="X164" s="102"/>
      <c r="Y164" s="102">
        <v>0</v>
      </c>
      <c r="Z164" s="102">
        <v>0</v>
      </c>
      <c r="AA164" s="102" t="s">
        <v>140</v>
      </c>
      <c r="AB164" s="102">
        <v>0</v>
      </c>
      <c r="AC164" s="90"/>
      <c r="AD164" s="102">
        <v>0</v>
      </c>
      <c r="AE164" s="102">
        <v>0</v>
      </c>
    </row>
    <row r="165" spans="1:31">
      <c r="A165" s="100" t="str">
        <f>IF(Tertiary[[#This Row],[ID energy carrier]]=13," ",IF(Tertiary[[#This Row],[Sub-sector]]="Total",Tertiary[[#This Row],[ID country]]&amp;"500_"&amp;Tertiary[[#This Row],[ID energy carrier]]," "))</f>
        <v>FR500_16</v>
      </c>
      <c r="B165" s="15" t="str">
        <f t="shared" si="10"/>
        <v>FR300_16</v>
      </c>
      <c r="C165" s="65">
        <v>1</v>
      </c>
      <c r="D165" s="65" t="s">
        <v>78</v>
      </c>
      <c r="E165" s="15" t="str">
        <f t="shared" si="12"/>
        <v>FR</v>
      </c>
      <c r="F165" s="65" t="s">
        <v>31</v>
      </c>
      <c r="G165" s="65" t="s">
        <v>118</v>
      </c>
      <c r="H165" s="65" t="s">
        <v>135</v>
      </c>
      <c r="I165" s="66" t="s">
        <v>8</v>
      </c>
      <c r="J165" s="65">
        <v>2015</v>
      </c>
      <c r="K165" s="67">
        <v>16</v>
      </c>
      <c r="L165" s="70" t="s">
        <v>89</v>
      </c>
      <c r="M165" s="59">
        <v>0</v>
      </c>
      <c r="N165" s="102">
        <v>0</v>
      </c>
      <c r="O165" s="102">
        <v>0</v>
      </c>
      <c r="P165" s="102">
        <v>0</v>
      </c>
      <c r="Q165" s="102">
        <v>0</v>
      </c>
      <c r="R165" s="103" t="s">
        <v>140</v>
      </c>
      <c r="S165" s="102">
        <v>0</v>
      </c>
      <c r="T165" s="102">
        <v>0</v>
      </c>
      <c r="U165" s="102">
        <v>0</v>
      </c>
      <c r="V165" s="102">
        <v>0</v>
      </c>
      <c r="W165" s="102">
        <v>0</v>
      </c>
      <c r="X165" s="102"/>
      <c r="Y165" s="102">
        <v>0</v>
      </c>
      <c r="Z165" s="102">
        <v>0</v>
      </c>
      <c r="AA165" s="102" t="s">
        <v>140</v>
      </c>
      <c r="AB165" s="102">
        <v>0</v>
      </c>
      <c r="AC165" s="90"/>
      <c r="AD165" s="102">
        <v>0</v>
      </c>
      <c r="AE165" s="102">
        <v>0</v>
      </c>
    </row>
    <row r="166" spans="1:31">
      <c r="A166" s="100" t="str">
        <f>IF(Tertiary[[#This Row],[ID energy carrier]]=13," ",IF(Tertiary[[#This Row],[Sub-sector]]="Total",Tertiary[[#This Row],[ID country]]&amp;"500_"&amp;Tertiary[[#This Row],[ID energy carrier]]," "))</f>
        <v>DE500_1</v>
      </c>
      <c r="B166" s="15" t="str">
        <f t="shared" si="10"/>
        <v>DE300_1</v>
      </c>
      <c r="C166" s="65">
        <v>1</v>
      </c>
      <c r="D166" s="65" t="s">
        <v>78</v>
      </c>
      <c r="E166" s="17" t="s">
        <v>34</v>
      </c>
      <c r="F166" s="65" t="s">
        <v>33</v>
      </c>
      <c r="G166" s="65" t="s">
        <v>118</v>
      </c>
      <c r="H166" s="65" t="s">
        <v>135</v>
      </c>
      <c r="I166" s="66" t="s">
        <v>8</v>
      </c>
      <c r="J166" s="65">
        <v>2015</v>
      </c>
      <c r="K166" s="67">
        <v>1</v>
      </c>
      <c r="L166" s="70" t="s">
        <v>8</v>
      </c>
      <c r="M166" s="59">
        <v>291.61598744118805</v>
      </c>
      <c r="N166" s="102">
        <v>272.87054155357521</v>
      </c>
      <c r="O166" s="102">
        <v>17.686060150092374</v>
      </c>
      <c r="P166" s="102">
        <v>243.7150879865263</v>
      </c>
      <c r="Q166" s="102">
        <v>11.469393416956578</v>
      </c>
      <c r="R166" s="103">
        <v>0.83038702740450065</v>
      </c>
      <c r="S166" s="102">
        <v>226.58815786692958</v>
      </c>
      <c r="T166" s="102">
        <v>14.894095605250946</v>
      </c>
      <c r="U166" s="102">
        <v>201.25209710701299</v>
      </c>
      <c r="V166" s="102">
        <v>10.441965154665626</v>
      </c>
      <c r="W166" s="102">
        <v>18.745445887612838</v>
      </c>
      <c r="X166" s="102"/>
      <c r="Y166" s="102">
        <v>1.5755003694547682</v>
      </c>
      <c r="Z166" s="102">
        <v>17.16994551815807</v>
      </c>
      <c r="AA166" s="102">
        <v>3.0756423902109624</v>
      </c>
      <c r="AB166" s="102">
        <v>57.654287995347808</v>
      </c>
      <c r="AC166" s="90"/>
      <c r="AD166" s="102">
        <v>6.1444514408735964</v>
      </c>
      <c r="AE166" s="102">
        <v>51.509836554474212</v>
      </c>
    </row>
    <row r="167" spans="1:31">
      <c r="A167" s="100" t="str">
        <f>IF(Tertiary[[#This Row],[ID energy carrier]]=13," ",IF(Tertiary[[#This Row],[Sub-sector]]="Total",Tertiary[[#This Row],[ID country]]&amp;"500_"&amp;Tertiary[[#This Row],[ID energy carrier]]," "))</f>
        <v>DE500_2</v>
      </c>
      <c r="B167" s="15" t="str">
        <f t="shared" si="10"/>
        <v>DE300_2</v>
      </c>
      <c r="C167" s="65">
        <v>1</v>
      </c>
      <c r="D167" s="65" t="s">
        <v>78</v>
      </c>
      <c r="E167" s="15" t="str">
        <f t="shared" ref="E167:E181" si="13">E166</f>
        <v>DE</v>
      </c>
      <c r="F167" s="65" t="s">
        <v>33</v>
      </c>
      <c r="G167" s="65" t="s">
        <v>118</v>
      </c>
      <c r="H167" s="65" t="s">
        <v>135</v>
      </c>
      <c r="I167" s="66" t="s">
        <v>8</v>
      </c>
      <c r="J167" s="65">
        <v>2015</v>
      </c>
      <c r="K167" s="67">
        <v>2</v>
      </c>
      <c r="L167" s="70" t="s">
        <v>2</v>
      </c>
      <c r="M167" s="59">
        <v>123.38278709290537</v>
      </c>
      <c r="N167" s="102">
        <v>123.38278709290537</v>
      </c>
      <c r="O167" s="102">
        <v>8.5407641851761227</v>
      </c>
      <c r="P167" s="102">
        <v>114.84202290772924</v>
      </c>
      <c r="Q167" s="102">
        <v>0</v>
      </c>
      <c r="R167" s="103">
        <v>0.84061519902286697</v>
      </c>
      <c r="S167" s="102">
        <v>103.71744612809867</v>
      </c>
      <c r="T167" s="102">
        <v>7.2064494254667135</v>
      </c>
      <c r="U167" s="102">
        <v>96.510996702631957</v>
      </c>
      <c r="V167" s="102">
        <v>0</v>
      </c>
      <c r="W167" s="102">
        <v>0</v>
      </c>
      <c r="X167" s="102"/>
      <c r="Y167" s="102">
        <v>0</v>
      </c>
      <c r="Z167" s="102">
        <v>0</v>
      </c>
      <c r="AA167" s="102" t="s">
        <v>140</v>
      </c>
      <c r="AB167" s="102">
        <v>0</v>
      </c>
      <c r="AC167" s="90"/>
      <c r="AD167" s="102">
        <v>0</v>
      </c>
      <c r="AE167" s="102">
        <v>0</v>
      </c>
    </row>
    <row r="168" spans="1:31">
      <c r="A168" s="100" t="str">
        <f>IF(Tertiary[[#This Row],[ID energy carrier]]=13," ",IF(Tertiary[[#This Row],[Sub-sector]]="Total",Tertiary[[#This Row],[ID country]]&amp;"500_"&amp;Tertiary[[#This Row],[ID energy carrier]]," "))</f>
        <v>DE500_3</v>
      </c>
      <c r="B168" s="15" t="str">
        <f t="shared" si="10"/>
        <v>DE300_3</v>
      </c>
      <c r="C168" s="65">
        <v>1</v>
      </c>
      <c r="D168" s="65" t="s">
        <v>78</v>
      </c>
      <c r="E168" s="15" t="str">
        <f t="shared" si="13"/>
        <v>DE</v>
      </c>
      <c r="F168" s="65" t="s">
        <v>33</v>
      </c>
      <c r="G168" s="65" t="s">
        <v>118</v>
      </c>
      <c r="H168" s="65" t="s">
        <v>135</v>
      </c>
      <c r="I168" s="66" t="s">
        <v>8</v>
      </c>
      <c r="J168" s="65">
        <v>2015</v>
      </c>
      <c r="K168" s="67">
        <v>3</v>
      </c>
      <c r="L168" s="70" t="s">
        <v>3</v>
      </c>
      <c r="M168" s="59">
        <v>83.681675156005895</v>
      </c>
      <c r="N168" s="102">
        <v>83.681675156005895</v>
      </c>
      <c r="O168" s="102">
        <v>5.3314261008135819</v>
      </c>
      <c r="P168" s="102">
        <v>78.350249055192307</v>
      </c>
      <c r="Q168" s="102">
        <v>0</v>
      </c>
      <c r="R168" s="103">
        <v>0.7575122415479929</v>
      </c>
      <c r="S168" s="102">
        <v>63.389893323917015</v>
      </c>
      <c r="T168" s="102">
        <v>4.0379620555723053</v>
      </c>
      <c r="U168" s="102">
        <v>59.351931268344707</v>
      </c>
      <c r="V168" s="102">
        <v>0</v>
      </c>
      <c r="W168" s="102">
        <v>0</v>
      </c>
      <c r="X168" s="102"/>
      <c r="Y168" s="102">
        <v>0</v>
      </c>
      <c r="Z168" s="102">
        <v>0</v>
      </c>
      <c r="AA168" s="102" t="s">
        <v>140</v>
      </c>
      <c r="AB168" s="102">
        <v>0</v>
      </c>
      <c r="AC168" s="90"/>
      <c r="AD168" s="102">
        <v>0</v>
      </c>
      <c r="AE168" s="102">
        <v>0</v>
      </c>
    </row>
    <row r="169" spans="1:31">
      <c r="A169" s="100" t="str">
        <f>IF(Tertiary[[#This Row],[ID energy carrier]]=13," ",IF(Tertiary[[#This Row],[Sub-sector]]="Total",Tertiary[[#This Row],[ID country]]&amp;"500_"&amp;Tertiary[[#This Row],[ID energy carrier]]," "))</f>
        <v>DE500_5</v>
      </c>
      <c r="B169" s="15" t="str">
        <f t="shared" si="10"/>
        <v>DE300_5</v>
      </c>
      <c r="C169" s="65">
        <v>1</v>
      </c>
      <c r="D169" s="65" t="s">
        <v>78</v>
      </c>
      <c r="E169" s="15" t="str">
        <f t="shared" si="13"/>
        <v>DE</v>
      </c>
      <c r="F169" s="65" t="s">
        <v>33</v>
      </c>
      <c r="G169" s="65" t="s">
        <v>118</v>
      </c>
      <c r="H169" s="65" t="s">
        <v>135</v>
      </c>
      <c r="I169" s="66" t="s">
        <v>8</v>
      </c>
      <c r="J169" s="65">
        <v>2015</v>
      </c>
      <c r="K169" s="67">
        <v>5</v>
      </c>
      <c r="L169" s="70" t="s">
        <v>5</v>
      </c>
      <c r="M169" s="59">
        <v>0.62176545082050283</v>
      </c>
      <c r="N169" s="102">
        <v>0.62176545082050283</v>
      </c>
      <c r="O169" s="102">
        <v>4.3577533658929558E-2</v>
      </c>
      <c r="P169" s="102">
        <v>0.57818791716157325</v>
      </c>
      <c r="Q169" s="102">
        <v>0</v>
      </c>
      <c r="R169" s="103">
        <v>0.60800229480414447</v>
      </c>
      <c r="S169" s="102">
        <v>0.37803482092879914</v>
      </c>
      <c r="T169" s="102">
        <v>2.6451530600714937E-2</v>
      </c>
      <c r="U169" s="102">
        <v>0.35158329032808422</v>
      </c>
      <c r="V169" s="102">
        <v>0</v>
      </c>
      <c r="W169" s="102">
        <v>0</v>
      </c>
      <c r="X169" s="102"/>
      <c r="Y169" s="102">
        <v>0</v>
      </c>
      <c r="Z169" s="102">
        <v>0</v>
      </c>
      <c r="AA169" s="102" t="s">
        <v>140</v>
      </c>
      <c r="AB169" s="102">
        <v>0</v>
      </c>
      <c r="AC169" s="90"/>
      <c r="AD169" s="102">
        <v>0</v>
      </c>
      <c r="AE169" s="102">
        <v>0</v>
      </c>
    </row>
    <row r="170" spans="1:31">
      <c r="A170" s="100" t="str">
        <f>IF(Tertiary[[#This Row],[ID energy carrier]]=13," ",IF(Tertiary[[#This Row],[Sub-sector]]="Total",Tertiary[[#This Row],[ID country]]&amp;"500_"&amp;Tertiary[[#This Row],[ID energy carrier]]," "))</f>
        <v>DE500_6</v>
      </c>
      <c r="B170" s="15" t="str">
        <f t="shared" si="10"/>
        <v>DE300_6</v>
      </c>
      <c r="C170" s="65">
        <v>1</v>
      </c>
      <c r="D170" s="65" t="s">
        <v>78</v>
      </c>
      <c r="E170" s="15" t="str">
        <f t="shared" si="13"/>
        <v>DE</v>
      </c>
      <c r="F170" s="65" t="s">
        <v>33</v>
      </c>
      <c r="G170" s="65" t="s">
        <v>118</v>
      </c>
      <c r="H170" s="65" t="s">
        <v>135</v>
      </c>
      <c r="I170" s="66" t="s">
        <v>8</v>
      </c>
      <c r="J170" s="65">
        <v>2015</v>
      </c>
      <c r="K170" s="67">
        <v>6</v>
      </c>
      <c r="L170" s="70" t="s">
        <v>6</v>
      </c>
      <c r="M170" s="59">
        <v>34.26023133768102</v>
      </c>
      <c r="N170" s="102">
        <v>15.514785450068183</v>
      </c>
      <c r="O170" s="102">
        <v>0.26545147401383828</v>
      </c>
      <c r="P170" s="102">
        <v>3.7799405590977675</v>
      </c>
      <c r="Q170" s="102">
        <v>11.469393416956578</v>
      </c>
      <c r="R170" s="103">
        <v>0.9407297737324809</v>
      </c>
      <c r="S170" s="102">
        <v>14.59522060595063</v>
      </c>
      <c r="T170" s="102">
        <v>0.44891370336918851</v>
      </c>
      <c r="U170" s="102">
        <v>3.7043417479158158</v>
      </c>
      <c r="V170" s="102">
        <v>10.441965154665626</v>
      </c>
      <c r="W170" s="102">
        <v>18.745445887612838</v>
      </c>
      <c r="X170" s="102"/>
      <c r="Y170" s="102">
        <v>1.5755003694547682</v>
      </c>
      <c r="Z170" s="102">
        <v>17.16994551815807</v>
      </c>
      <c r="AA170" s="102">
        <v>3.0756423902109624</v>
      </c>
      <c r="AB170" s="102">
        <v>57.654287995347808</v>
      </c>
      <c r="AC170" s="90"/>
      <c r="AD170" s="102">
        <v>6.1444514408735964</v>
      </c>
      <c r="AE170" s="102">
        <v>51.509836554474212</v>
      </c>
    </row>
    <row r="171" spans="1:31">
      <c r="A171" s="100" t="str">
        <f>IF(Tertiary[[#This Row],[ID energy carrier]]=13," ",IF(Tertiary[[#This Row],[Sub-sector]]="Total",Tertiary[[#This Row],[ID country]]&amp;"500_"&amp;Tertiary[[#This Row],[ID energy carrier]]," "))</f>
        <v>DE500_7</v>
      </c>
      <c r="B171" s="15" t="str">
        <f t="shared" si="10"/>
        <v>DE300_7</v>
      </c>
      <c r="C171" s="65">
        <v>1</v>
      </c>
      <c r="D171" s="65" t="s">
        <v>78</v>
      </c>
      <c r="E171" s="15" t="str">
        <f t="shared" si="13"/>
        <v>DE</v>
      </c>
      <c r="F171" s="65" t="s">
        <v>33</v>
      </c>
      <c r="G171" s="65" t="s">
        <v>118</v>
      </c>
      <c r="H171" s="65" t="s">
        <v>135</v>
      </c>
      <c r="I171" s="66" t="s">
        <v>8</v>
      </c>
      <c r="J171" s="65">
        <v>2015</v>
      </c>
      <c r="K171" s="67">
        <v>7</v>
      </c>
      <c r="L171" s="70" t="s">
        <v>12</v>
      </c>
      <c r="M171" s="59">
        <v>16.554400866124936</v>
      </c>
      <c r="N171" s="102">
        <v>16.554400866124936</v>
      </c>
      <c r="O171" s="102">
        <v>1.1897660136673713</v>
      </c>
      <c r="P171" s="102">
        <v>15.364634852457566</v>
      </c>
      <c r="Q171" s="102">
        <v>0</v>
      </c>
      <c r="R171" s="103">
        <v>0.95608490053157846</v>
      </c>
      <c r="S171" s="102">
        <v>15.827412705448936</v>
      </c>
      <c r="T171" s="102">
        <v>1.1383043071183254</v>
      </c>
      <c r="U171" s="102">
        <v>14.68910839833061</v>
      </c>
      <c r="V171" s="102">
        <v>0</v>
      </c>
      <c r="W171" s="102">
        <v>0</v>
      </c>
      <c r="X171" s="102"/>
      <c r="Y171" s="102">
        <v>0</v>
      </c>
      <c r="Z171" s="102">
        <v>0</v>
      </c>
      <c r="AA171" s="102" t="s">
        <v>140</v>
      </c>
      <c r="AB171" s="102">
        <v>0</v>
      </c>
      <c r="AC171" s="90"/>
      <c r="AD171" s="102">
        <v>0</v>
      </c>
      <c r="AE171" s="102">
        <v>0</v>
      </c>
    </row>
    <row r="172" spans="1:31">
      <c r="A172" s="100" t="str">
        <f>IF(Tertiary[[#This Row],[ID energy carrier]]=13," ",IF(Tertiary[[#This Row],[Sub-sector]]="Total",Tertiary[[#This Row],[ID country]]&amp;"500_"&amp;Tertiary[[#This Row],[ID energy carrier]]," "))</f>
        <v>DE500_8</v>
      </c>
      <c r="B172" s="15" t="str">
        <f t="shared" si="10"/>
        <v>DE300_8</v>
      </c>
      <c r="C172" s="65">
        <v>1</v>
      </c>
      <c r="D172" s="65" t="s">
        <v>78</v>
      </c>
      <c r="E172" s="15" t="str">
        <f t="shared" si="13"/>
        <v>DE</v>
      </c>
      <c r="F172" s="65" t="s">
        <v>33</v>
      </c>
      <c r="G172" s="65" t="s">
        <v>118</v>
      </c>
      <c r="H172" s="65" t="s">
        <v>135</v>
      </c>
      <c r="I172" s="66" t="s">
        <v>8</v>
      </c>
      <c r="J172" s="65">
        <v>2015</v>
      </c>
      <c r="K172" s="67">
        <v>8</v>
      </c>
      <c r="L172" s="70" t="s">
        <v>105</v>
      </c>
      <c r="M172" s="59">
        <v>0</v>
      </c>
      <c r="N172" s="102">
        <v>0</v>
      </c>
      <c r="O172" s="102">
        <v>0</v>
      </c>
      <c r="P172" s="102">
        <v>0</v>
      </c>
      <c r="Q172" s="102">
        <v>0</v>
      </c>
      <c r="R172" s="103" t="s">
        <v>140</v>
      </c>
      <c r="S172" s="102">
        <v>0</v>
      </c>
      <c r="T172" s="102">
        <v>0</v>
      </c>
      <c r="U172" s="102">
        <v>0</v>
      </c>
      <c r="V172" s="102">
        <v>0</v>
      </c>
      <c r="W172" s="102">
        <v>0</v>
      </c>
      <c r="X172" s="102"/>
      <c r="Y172" s="102">
        <v>0</v>
      </c>
      <c r="Z172" s="102">
        <v>0</v>
      </c>
      <c r="AA172" s="102" t="s">
        <v>140</v>
      </c>
      <c r="AB172" s="102">
        <v>0</v>
      </c>
      <c r="AC172" s="90"/>
      <c r="AD172" s="102">
        <v>0</v>
      </c>
      <c r="AE172" s="102">
        <v>0</v>
      </c>
    </row>
    <row r="173" spans="1:31">
      <c r="A173" s="100" t="str">
        <f>IF(Tertiary[[#This Row],[ID energy carrier]]=13," ",IF(Tertiary[[#This Row],[Sub-sector]]="Total",Tertiary[[#This Row],[ID country]]&amp;"500_"&amp;Tertiary[[#This Row],[ID energy carrier]]," "))</f>
        <v>DE500_9</v>
      </c>
      <c r="B173" s="15" t="str">
        <f t="shared" si="10"/>
        <v>DE300_9</v>
      </c>
      <c r="C173" s="65">
        <v>1</v>
      </c>
      <c r="D173" s="65" t="s">
        <v>78</v>
      </c>
      <c r="E173" s="15" t="str">
        <f t="shared" si="13"/>
        <v>DE</v>
      </c>
      <c r="F173" s="65" t="s">
        <v>33</v>
      </c>
      <c r="G173" s="65" t="s">
        <v>118</v>
      </c>
      <c r="H173" s="65" t="s">
        <v>135</v>
      </c>
      <c r="I173" s="66" t="s">
        <v>8</v>
      </c>
      <c r="J173" s="65">
        <v>2015</v>
      </c>
      <c r="K173" s="67">
        <v>9</v>
      </c>
      <c r="L173" s="70" t="s">
        <v>106</v>
      </c>
      <c r="M173" s="59">
        <v>0</v>
      </c>
      <c r="N173" s="102">
        <v>0</v>
      </c>
      <c r="O173" s="102">
        <v>0</v>
      </c>
      <c r="P173" s="102">
        <v>0</v>
      </c>
      <c r="Q173" s="102">
        <v>0</v>
      </c>
      <c r="R173" s="103" t="s">
        <v>140</v>
      </c>
      <c r="S173" s="102">
        <v>0</v>
      </c>
      <c r="T173" s="102">
        <v>0</v>
      </c>
      <c r="U173" s="102">
        <v>0</v>
      </c>
      <c r="V173" s="102">
        <v>0</v>
      </c>
      <c r="W173" s="102">
        <v>0</v>
      </c>
      <c r="X173" s="102"/>
      <c r="Y173" s="102">
        <v>0</v>
      </c>
      <c r="Z173" s="102">
        <v>0</v>
      </c>
      <c r="AA173" s="102" t="s">
        <v>140</v>
      </c>
      <c r="AB173" s="102">
        <v>0</v>
      </c>
      <c r="AC173" s="90"/>
      <c r="AD173" s="102">
        <v>0</v>
      </c>
      <c r="AE173" s="102">
        <v>0</v>
      </c>
    </row>
    <row r="174" spans="1:31">
      <c r="A174" s="100" t="str">
        <f>IF(Tertiary[[#This Row],[ID energy carrier]]=13," ",IF(Tertiary[[#This Row],[Sub-sector]]="Total",Tertiary[[#This Row],[ID country]]&amp;"500_"&amp;Tertiary[[#This Row],[ID energy carrier]]," "))</f>
        <v>DE500_4</v>
      </c>
      <c r="B174" s="15" t="str">
        <f t="shared" si="10"/>
        <v>DE300_4</v>
      </c>
      <c r="C174" s="65">
        <v>1</v>
      </c>
      <c r="D174" s="65" t="s">
        <v>78</v>
      </c>
      <c r="E174" s="15" t="str">
        <f t="shared" si="13"/>
        <v>DE</v>
      </c>
      <c r="F174" s="65" t="s">
        <v>33</v>
      </c>
      <c r="G174" s="65" t="s">
        <v>118</v>
      </c>
      <c r="H174" s="65" t="s">
        <v>135</v>
      </c>
      <c r="I174" s="66" t="s">
        <v>8</v>
      </c>
      <c r="J174" s="65">
        <v>2015</v>
      </c>
      <c r="K174" s="67">
        <v>4</v>
      </c>
      <c r="L174" s="70" t="s">
        <v>4</v>
      </c>
      <c r="M174" s="59">
        <v>27.468391833107692</v>
      </c>
      <c r="N174" s="102">
        <v>27.468391833107692</v>
      </c>
      <c r="O174" s="102">
        <v>1.8975744463595998</v>
      </c>
      <c r="P174" s="102">
        <v>25.570817386748093</v>
      </c>
      <c r="Q174" s="102">
        <v>0</v>
      </c>
      <c r="R174" s="103">
        <v>0.74276696080454396</v>
      </c>
      <c r="S174" s="102">
        <v>20.402613920065757</v>
      </c>
      <c r="T174" s="102">
        <v>1.4142517488296142</v>
      </c>
      <c r="U174" s="102">
        <v>18.988362171236144</v>
      </c>
      <c r="V174" s="102">
        <v>0</v>
      </c>
      <c r="W174" s="102">
        <v>0</v>
      </c>
      <c r="X174" s="102"/>
      <c r="Y174" s="102">
        <v>0</v>
      </c>
      <c r="Z174" s="102">
        <v>0</v>
      </c>
      <c r="AA174" s="102" t="s">
        <v>140</v>
      </c>
      <c r="AB174" s="102">
        <v>0</v>
      </c>
      <c r="AC174" s="90"/>
      <c r="AD174" s="102">
        <v>0</v>
      </c>
      <c r="AE174" s="102">
        <v>0</v>
      </c>
    </row>
    <row r="175" spans="1:31">
      <c r="A175" s="100" t="str">
        <f>IF(Tertiary[[#This Row],[ID energy carrier]]=13," ",IF(Tertiary[[#This Row],[Sub-sector]]="Total",Tertiary[[#This Row],[ID country]]&amp;"500_"&amp;Tertiary[[#This Row],[ID energy carrier]]," "))</f>
        <v>DE500_10</v>
      </c>
      <c r="B175" s="15" t="str">
        <f t="shared" si="10"/>
        <v>DE300_10</v>
      </c>
      <c r="C175" s="65">
        <v>1</v>
      </c>
      <c r="D175" s="65" t="s">
        <v>78</v>
      </c>
      <c r="E175" s="15" t="str">
        <f t="shared" si="13"/>
        <v>DE</v>
      </c>
      <c r="F175" s="65" t="s">
        <v>33</v>
      </c>
      <c r="G175" s="65" t="s">
        <v>118</v>
      </c>
      <c r="H175" s="65" t="s">
        <v>135</v>
      </c>
      <c r="I175" s="66" t="s">
        <v>8</v>
      </c>
      <c r="J175" s="65">
        <v>2015</v>
      </c>
      <c r="K175" s="67">
        <v>10</v>
      </c>
      <c r="L175" s="70" t="s">
        <v>84</v>
      </c>
      <c r="M175" s="59">
        <v>3.1437290482461244</v>
      </c>
      <c r="N175" s="102">
        <v>3.1437290482461244</v>
      </c>
      <c r="O175" s="102">
        <v>0.22872913757004368</v>
      </c>
      <c r="P175" s="102">
        <v>2.9149999106760807</v>
      </c>
      <c r="Q175" s="102">
        <v>0</v>
      </c>
      <c r="R175" s="103">
        <v>0.88781682179913823</v>
      </c>
      <c r="S175" s="102">
        <v>2.7910555322115038</v>
      </c>
      <c r="T175" s="102">
        <v>0.20420944009223035</v>
      </c>
      <c r="U175" s="102">
        <v>2.5868460921192735</v>
      </c>
      <c r="V175" s="102">
        <v>0</v>
      </c>
      <c r="W175" s="102">
        <v>0</v>
      </c>
      <c r="X175" s="102"/>
      <c r="Y175" s="102">
        <v>0</v>
      </c>
      <c r="Z175" s="102">
        <v>0</v>
      </c>
      <c r="AA175" s="102" t="s">
        <v>140</v>
      </c>
      <c r="AB175" s="102">
        <v>0</v>
      </c>
      <c r="AC175" s="90"/>
      <c r="AD175" s="102">
        <v>0</v>
      </c>
      <c r="AE175" s="102">
        <v>0</v>
      </c>
    </row>
    <row r="176" spans="1:31">
      <c r="A176" s="100" t="str">
        <f>IF(Tertiary[[#This Row],[ID energy carrier]]=13," ",IF(Tertiary[[#This Row],[Sub-sector]]="Total",Tertiary[[#This Row],[ID country]]&amp;"500_"&amp;Tertiary[[#This Row],[ID energy carrier]]," "))</f>
        <v>DE500_11</v>
      </c>
      <c r="B176" s="15" t="str">
        <f t="shared" si="10"/>
        <v>DE300_11</v>
      </c>
      <c r="C176" s="65">
        <v>1</v>
      </c>
      <c r="D176" s="65" t="s">
        <v>78</v>
      </c>
      <c r="E176" s="15" t="str">
        <f t="shared" si="13"/>
        <v>DE</v>
      </c>
      <c r="F176" s="65" t="s">
        <v>33</v>
      </c>
      <c r="G176" s="65" t="s">
        <v>118</v>
      </c>
      <c r="H176" s="65" t="s">
        <v>135</v>
      </c>
      <c r="I176" s="66" t="s">
        <v>8</v>
      </c>
      <c r="J176" s="65">
        <v>2015</v>
      </c>
      <c r="K176" s="67">
        <v>11</v>
      </c>
      <c r="L176" s="70" t="s">
        <v>109</v>
      </c>
      <c r="M176" s="59">
        <v>2.5030066562965803</v>
      </c>
      <c r="N176" s="102">
        <v>2.5030066562965803</v>
      </c>
      <c r="O176" s="102">
        <v>0.18877125883288912</v>
      </c>
      <c r="P176" s="102">
        <v>2.3142353974636913</v>
      </c>
      <c r="Q176" s="102">
        <v>0</v>
      </c>
      <c r="R176" s="103">
        <v>2.1919561486208692</v>
      </c>
      <c r="S176" s="102">
        <v>5.4864808303082517</v>
      </c>
      <c r="T176" s="102">
        <v>0.41755339420185317</v>
      </c>
      <c r="U176" s="102">
        <v>5.0689274361063985</v>
      </c>
      <c r="V176" s="102">
        <v>0</v>
      </c>
      <c r="W176" s="102">
        <v>0</v>
      </c>
      <c r="X176" s="102"/>
      <c r="Y176" s="102">
        <v>0</v>
      </c>
      <c r="Z176" s="102">
        <v>0</v>
      </c>
      <c r="AA176" s="102" t="s">
        <v>140</v>
      </c>
      <c r="AB176" s="102">
        <v>0</v>
      </c>
      <c r="AC176" s="90"/>
      <c r="AD176" s="102">
        <v>0</v>
      </c>
      <c r="AE176" s="102">
        <v>0</v>
      </c>
    </row>
    <row r="177" spans="1:31">
      <c r="A177" s="100" t="str">
        <f>IF(Tertiary[[#This Row],[ID energy carrier]]=13," ",IF(Tertiary[[#This Row],[Sub-sector]]="Total",Tertiary[[#This Row],[ID country]]&amp;"500_"&amp;Tertiary[[#This Row],[ID energy carrier]]," "))</f>
        <v>DE500_12</v>
      </c>
      <c r="B177" s="15" t="str">
        <f t="shared" si="10"/>
        <v>DE300_12</v>
      </c>
      <c r="C177" s="65">
        <v>1</v>
      </c>
      <c r="D177" s="65" t="s">
        <v>78</v>
      </c>
      <c r="E177" s="15" t="str">
        <f t="shared" si="13"/>
        <v>DE</v>
      </c>
      <c r="F177" s="65" t="s">
        <v>33</v>
      </c>
      <c r="G177" s="65" t="s">
        <v>118</v>
      </c>
      <c r="H177" s="65" t="s">
        <v>135</v>
      </c>
      <c r="I177" s="66" t="s">
        <v>8</v>
      </c>
      <c r="J177" s="65">
        <v>2015</v>
      </c>
      <c r="K177" s="67">
        <v>12</v>
      </c>
      <c r="L177" s="70" t="s">
        <v>147</v>
      </c>
      <c r="M177" s="59">
        <v>0</v>
      </c>
      <c r="N177" s="102">
        <v>0</v>
      </c>
      <c r="O177" s="102">
        <v>0</v>
      </c>
      <c r="P177" s="102">
        <v>0</v>
      </c>
      <c r="Q177" s="102">
        <v>0</v>
      </c>
      <c r="R177" s="103" t="s">
        <v>140</v>
      </c>
      <c r="S177" s="102">
        <v>0</v>
      </c>
      <c r="T177" s="102">
        <v>0</v>
      </c>
      <c r="U177" s="102">
        <v>0</v>
      </c>
      <c r="V177" s="102">
        <v>0</v>
      </c>
      <c r="W177" s="102">
        <v>0</v>
      </c>
      <c r="X177" s="102"/>
      <c r="Y177" s="102">
        <v>0</v>
      </c>
      <c r="Z177" s="102">
        <v>0</v>
      </c>
      <c r="AA177" s="102" t="s">
        <v>140</v>
      </c>
      <c r="AB177" s="102">
        <v>0</v>
      </c>
      <c r="AC177" s="90"/>
      <c r="AD177" s="102">
        <v>0</v>
      </c>
      <c r="AE177" s="102">
        <v>0</v>
      </c>
    </row>
    <row r="178" spans="1:31">
      <c r="A178" s="100" t="str">
        <f>IF(Tertiary[[#This Row],[ID energy carrier]]=13," ",IF(Tertiary[[#This Row],[Sub-sector]]="Total",Tertiary[[#This Row],[ID country]]&amp;"500_"&amp;Tertiary[[#This Row],[ID energy carrier]]," "))</f>
        <v xml:space="preserve"> </v>
      </c>
      <c r="B178" s="15" t="str">
        <f t="shared" si="10"/>
        <v>DE300_13</v>
      </c>
      <c r="C178" s="65">
        <v>1</v>
      </c>
      <c r="D178" s="65" t="s">
        <v>78</v>
      </c>
      <c r="E178" s="15" t="str">
        <f t="shared" si="13"/>
        <v>DE</v>
      </c>
      <c r="F178" s="65" t="s">
        <v>33</v>
      </c>
      <c r="G178" s="65" t="s">
        <v>118</v>
      </c>
      <c r="H178" s="65" t="s">
        <v>135</v>
      </c>
      <c r="I178" s="66" t="s">
        <v>8</v>
      </c>
      <c r="J178" s="65">
        <v>2015</v>
      </c>
      <c r="K178" s="67">
        <v>13</v>
      </c>
      <c r="L178" s="70" t="s">
        <v>140</v>
      </c>
      <c r="M178" s="59">
        <v>0</v>
      </c>
      <c r="N178" s="102">
        <v>0</v>
      </c>
      <c r="O178" s="102">
        <v>0</v>
      </c>
      <c r="P178" s="102">
        <v>0</v>
      </c>
      <c r="Q178" s="102">
        <v>0</v>
      </c>
      <c r="R178" s="103" t="s">
        <v>140</v>
      </c>
      <c r="S178" s="102">
        <v>0</v>
      </c>
      <c r="T178" s="102">
        <v>0</v>
      </c>
      <c r="U178" s="102">
        <v>0</v>
      </c>
      <c r="V178" s="102">
        <v>0</v>
      </c>
      <c r="W178" s="102">
        <v>0</v>
      </c>
      <c r="X178" s="102"/>
      <c r="Y178" s="102">
        <v>0</v>
      </c>
      <c r="Z178" s="102">
        <v>0</v>
      </c>
      <c r="AA178" s="102" t="s">
        <v>140</v>
      </c>
      <c r="AB178" s="102">
        <v>0</v>
      </c>
      <c r="AC178" s="90"/>
      <c r="AD178" s="102">
        <v>0</v>
      </c>
      <c r="AE178" s="102">
        <v>0</v>
      </c>
    </row>
    <row r="179" spans="1:31">
      <c r="A179" s="100" t="str">
        <f>IF(Tertiary[[#This Row],[ID energy carrier]]=13," ",IF(Tertiary[[#This Row],[Sub-sector]]="Total",Tertiary[[#This Row],[ID country]]&amp;"500_"&amp;Tertiary[[#This Row],[ID energy carrier]]," "))</f>
        <v>DE500_14</v>
      </c>
      <c r="B179" s="15" t="str">
        <f t="shared" si="10"/>
        <v>DE300_14</v>
      </c>
      <c r="C179" s="65">
        <v>1</v>
      </c>
      <c r="D179" s="65" t="s">
        <v>78</v>
      </c>
      <c r="E179" s="15" t="str">
        <f t="shared" si="13"/>
        <v>DE</v>
      </c>
      <c r="F179" s="65" t="s">
        <v>33</v>
      </c>
      <c r="G179" s="65" t="s">
        <v>118</v>
      </c>
      <c r="H179" s="65" t="s">
        <v>135</v>
      </c>
      <c r="I179" s="66" t="s">
        <v>8</v>
      </c>
      <c r="J179" s="65">
        <v>2015</v>
      </c>
      <c r="K179" s="67">
        <v>14</v>
      </c>
      <c r="L179" s="70" t="s">
        <v>144</v>
      </c>
      <c r="M179" s="59">
        <v>0</v>
      </c>
      <c r="N179" s="102">
        <v>0</v>
      </c>
      <c r="O179" s="102">
        <v>0</v>
      </c>
      <c r="P179" s="102">
        <v>0</v>
      </c>
      <c r="Q179" s="102">
        <v>0</v>
      </c>
      <c r="R179" s="103" t="s">
        <v>140</v>
      </c>
      <c r="S179" s="102">
        <v>0</v>
      </c>
      <c r="T179" s="102">
        <v>0</v>
      </c>
      <c r="U179" s="102">
        <v>0</v>
      </c>
      <c r="V179" s="102">
        <v>0</v>
      </c>
      <c r="W179" s="102">
        <v>0</v>
      </c>
      <c r="X179" s="102"/>
      <c r="Y179" s="102">
        <v>0</v>
      </c>
      <c r="Z179" s="102">
        <v>0</v>
      </c>
      <c r="AA179" s="102" t="s">
        <v>140</v>
      </c>
      <c r="AB179" s="102">
        <v>0</v>
      </c>
      <c r="AC179" s="90"/>
      <c r="AD179" s="102">
        <v>0</v>
      </c>
      <c r="AE179" s="102">
        <v>0</v>
      </c>
    </row>
    <row r="180" spans="1:31">
      <c r="A180" s="100" t="str">
        <f>IF(Tertiary[[#This Row],[ID energy carrier]]=13," ",IF(Tertiary[[#This Row],[Sub-sector]]="Total",Tertiary[[#This Row],[ID country]]&amp;"500_"&amp;Tertiary[[#This Row],[ID energy carrier]]," "))</f>
        <v>DE500_15</v>
      </c>
      <c r="B180" s="15" t="str">
        <f t="shared" si="10"/>
        <v>DE300_15</v>
      </c>
      <c r="C180" s="65">
        <v>1</v>
      </c>
      <c r="D180" s="65" t="s">
        <v>78</v>
      </c>
      <c r="E180" s="15" t="str">
        <f t="shared" si="13"/>
        <v>DE</v>
      </c>
      <c r="F180" s="65" t="s">
        <v>33</v>
      </c>
      <c r="G180" s="65" t="s">
        <v>118</v>
      </c>
      <c r="H180" s="65" t="s">
        <v>135</v>
      </c>
      <c r="I180" s="66" t="s">
        <v>8</v>
      </c>
      <c r="J180" s="65">
        <v>2015</v>
      </c>
      <c r="K180" s="67">
        <v>15</v>
      </c>
      <c r="L180" s="70" t="s">
        <v>88</v>
      </c>
      <c r="M180" s="59">
        <v>0</v>
      </c>
      <c r="N180" s="102">
        <v>0</v>
      </c>
      <c r="O180" s="102">
        <v>0</v>
      </c>
      <c r="P180" s="102">
        <v>0</v>
      </c>
      <c r="Q180" s="102">
        <v>0</v>
      </c>
      <c r="R180" s="103" t="s">
        <v>140</v>
      </c>
      <c r="S180" s="102">
        <v>0</v>
      </c>
      <c r="T180" s="102">
        <v>0</v>
      </c>
      <c r="U180" s="102">
        <v>0</v>
      </c>
      <c r="V180" s="102">
        <v>0</v>
      </c>
      <c r="W180" s="102">
        <v>0</v>
      </c>
      <c r="X180" s="102"/>
      <c r="Y180" s="102">
        <v>0</v>
      </c>
      <c r="Z180" s="102">
        <v>0</v>
      </c>
      <c r="AA180" s="102" t="s">
        <v>140</v>
      </c>
      <c r="AB180" s="102">
        <v>0</v>
      </c>
      <c r="AC180" s="90"/>
      <c r="AD180" s="102">
        <v>0</v>
      </c>
      <c r="AE180" s="102">
        <v>0</v>
      </c>
    </row>
    <row r="181" spans="1:31">
      <c r="A181" s="100" t="str">
        <f>IF(Tertiary[[#This Row],[ID energy carrier]]=13," ",IF(Tertiary[[#This Row],[Sub-sector]]="Total",Tertiary[[#This Row],[ID country]]&amp;"500_"&amp;Tertiary[[#This Row],[ID energy carrier]]," "))</f>
        <v>DE500_16</v>
      </c>
      <c r="B181" s="15" t="str">
        <f t="shared" si="10"/>
        <v>DE300_16</v>
      </c>
      <c r="C181" s="65">
        <v>1</v>
      </c>
      <c r="D181" s="65" t="s">
        <v>78</v>
      </c>
      <c r="E181" s="15" t="str">
        <f t="shared" si="13"/>
        <v>DE</v>
      </c>
      <c r="F181" s="65" t="s">
        <v>33</v>
      </c>
      <c r="G181" s="65" t="s">
        <v>118</v>
      </c>
      <c r="H181" s="65" t="s">
        <v>135</v>
      </c>
      <c r="I181" s="66" t="s">
        <v>8</v>
      </c>
      <c r="J181" s="65">
        <v>2015</v>
      </c>
      <c r="K181" s="67">
        <v>16</v>
      </c>
      <c r="L181" s="70" t="s">
        <v>89</v>
      </c>
      <c r="M181" s="59">
        <v>0</v>
      </c>
      <c r="N181" s="102">
        <v>0</v>
      </c>
      <c r="O181" s="102">
        <v>0</v>
      </c>
      <c r="P181" s="102">
        <v>0</v>
      </c>
      <c r="Q181" s="102">
        <v>0</v>
      </c>
      <c r="R181" s="103" t="s">
        <v>140</v>
      </c>
      <c r="S181" s="102">
        <v>0</v>
      </c>
      <c r="T181" s="102">
        <v>0</v>
      </c>
      <c r="U181" s="102">
        <v>0</v>
      </c>
      <c r="V181" s="102">
        <v>0</v>
      </c>
      <c r="W181" s="102">
        <v>0</v>
      </c>
      <c r="X181" s="102"/>
      <c r="Y181" s="102">
        <v>0</v>
      </c>
      <c r="Z181" s="102">
        <v>0</v>
      </c>
      <c r="AA181" s="102" t="s">
        <v>140</v>
      </c>
      <c r="AB181" s="102">
        <v>0</v>
      </c>
      <c r="AC181" s="90"/>
      <c r="AD181" s="102">
        <v>0</v>
      </c>
      <c r="AE181" s="102">
        <v>0</v>
      </c>
    </row>
    <row r="182" spans="1:31">
      <c r="A182" s="100" t="str">
        <f>IF(Tertiary[[#This Row],[ID energy carrier]]=13," ",IF(Tertiary[[#This Row],[Sub-sector]]="Total",Tertiary[[#This Row],[ID country]]&amp;"500_"&amp;Tertiary[[#This Row],[ID energy carrier]]," "))</f>
        <v>EL500_1</v>
      </c>
      <c r="B182" s="15" t="str">
        <f t="shared" si="10"/>
        <v>EL300_1</v>
      </c>
      <c r="C182" s="65">
        <v>1</v>
      </c>
      <c r="D182" s="65" t="s">
        <v>78</v>
      </c>
      <c r="E182" s="17" t="s">
        <v>36</v>
      </c>
      <c r="F182" s="65" t="s">
        <v>35</v>
      </c>
      <c r="G182" s="65" t="s">
        <v>119</v>
      </c>
      <c r="H182" s="65" t="s">
        <v>135</v>
      </c>
      <c r="I182" s="66" t="s">
        <v>8</v>
      </c>
      <c r="J182" s="65">
        <v>2015</v>
      </c>
      <c r="K182" s="67">
        <v>1</v>
      </c>
      <c r="L182" s="70" t="s">
        <v>8</v>
      </c>
      <c r="M182" s="59">
        <v>10.270692850568409</v>
      </c>
      <c r="N182" s="102">
        <v>5.2442592182584891</v>
      </c>
      <c r="O182" s="102">
        <v>0.76820185170121746</v>
      </c>
      <c r="P182" s="102">
        <v>3.4687073265426402</v>
      </c>
      <c r="Q182" s="102">
        <v>1.0073500400146311</v>
      </c>
      <c r="R182" s="103">
        <v>0.84237369201786305</v>
      </c>
      <c r="S182" s="102">
        <v>4.417625999583116</v>
      </c>
      <c r="T182" s="102">
        <v>0.64715168834612991</v>
      </c>
      <c r="U182" s="102">
        <v>2.8533626878068659</v>
      </c>
      <c r="V182" s="102">
        <v>0.91711162343012065</v>
      </c>
      <c r="W182" s="102">
        <v>5.0264336323099208</v>
      </c>
      <c r="X182" s="102"/>
      <c r="Y182" s="102">
        <v>4.0443546736866951</v>
      </c>
      <c r="Z182" s="102">
        <v>0.98207895862322614</v>
      </c>
      <c r="AA182" s="102">
        <v>2.4827702863942638</v>
      </c>
      <c r="AB182" s="102">
        <v>12.479480068831862</v>
      </c>
      <c r="AC182" s="90"/>
      <c r="AD182" s="102">
        <v>10.515322151585409</v>
      </c>
      <c r="AE182" s="102">
        <v>1.9641579172464523</v>
      </c>
    </row>
    <row r="183" spans="1:31">
      <c r="A183" s="100" t="str">
        <f>IF(Tertiary[[#This Row],[ID energy carrier]]=13," ",IF(Tertiary[[#This Row],[Sub-sector]]="Total",Tertiary[[#This Row],[ID country]]&amp;"500_"&amp;Tertiary[[#This Row],[ID energy carrier]]," "))</f>
        <v>EL500_2</v>
      </c>
      <c r="B183" s="15" t="str">
        <f t="shared" si="10"/>
        <v>EL300_2</v>
      </c>
      <c r="C183" s="65">
        <v>1</v>
      </c>
      <c r="D183" s="65" t="s">
        <v>78</v>
      </c>
      <c r="E183" s="15" t="str">
        <f t="shared" ref="E183:E197" si="14">E182</f>
        <v>EL</v>
      </c>
      <c r="F183" s="65" t="s">
        <v>35</v>
      </c>
      <c r="G183" s="65" t="s">
        <v>119</v>
      </c>
      <c r="H183" s="65" t="s">
        <v>135</v>
      </c>
      <c r="I183" s="66" t="s">
        <v>8</v>
      </c>
      <c r="J183" s="65">
        <v>2015</v>
      </c>
      <c r="K183" s="67">
        <v>2</v>
      </c>
      <c r="L183" s="70" t="s">
        <v>2</v>
      </c>
      <c r="M183" s="59">
        <v>1.5440496459557003</v>
      </c>
      <c r="N183" s="102">
        <v>1.5440496459557003</v>
      </c>
      <c r="O183" s="102">
        <v>0.27688252282170056</v>
      </c>
      <c r="P183" s="102">
        <v>1.2671671231339996</v>
      </c>
      <c r="Q183" s="102">
        <v>0</v>
      </c>
      <c r="R183" s="103">
        <v>0.82774657453407663</v>
      </c>
      <c r="S183" s="102">
        <v>1.2780818053503846</v>
      </c>
      <c r="T183" s="102">
        <v>0.22936682436542638</v>
      </c>
      <c r="U183" s="102">
        <v>1.0487149809849583</v>
      </c>
      <c r="V183" s="102">
        <v>0</v>
      </c>
      <c r="W183" s="102">
        <v>0</v>
      </c>
      <c r="X183" s="102"/>
      <c r="Y183" s="102">
        <v>0</v>
      </c>
      <c r="Z183" s="102">
        <v>0</v>
      </c>
      <c r="AA183" s="102" t="s">
        <v>140</v>
      </c>
      <c r="AB183" s="102">
        <v>0</v>
      </c>
      <c r="AC183" s="90"/>
      <c r="AD183" s="102">
        <v>0</v>
      </c>
      <c r="AE183" s="102">
        <v>0</v>
      </c>
    </row>
    <row r="184" spans="1:31">
      <c r="A184" s="100" t="str">
        <f>IF(Tertiary[[#This Row],[ID energy carrier]]=13," ",IF(Tertiary[[#This Row],[Sub-sector]]="Total",Tertiary[[#This Row],[ID country]]&amp;"500_"&amp;Tertiary[[#This Row],[ID energy carrier]]," "))</f>
        <v>EL500_3</v>
      </c>
      <c r="B184" s="15" t="str">
        <f t="shared" si="10"/>
        <v>EL300_3</v>
      </c>
      <c r="C184" s="65">
        <v>1</v>
      </c>
      <c r="D184" s="65" t="s">
        <v>78</v>
      </c>
      <c r="E184" s="15" t="str">
        <f t="shared" si="14"/>
        <v>EL</v>
      </c>
      <c r="F184" s="65" t="s">
        <v>35</v>
      </c>
      <c r="G184" s="65" t="s">
        <v>119</v>
      </c>
      <c r="H184" s="65" t="s">
        <v>135</v>
      </c>
      <c r="I184" s="66" t="s">
        <v>8</v>
      </c>
      <c r="J184" s="65">
        <v>2015</v>
      </c>
      <c r="K184" s="67">
        <v>3</v>
      </c>
      <c r="L184" s="70" t="s">
        <v>3</v>
      </c>
      <c r="M184" s="59">
        <v>1.257565848154421</v>
      </c>
      <c r="N184" s="102">
        <v>1.257565848154421</v>
      </c>
      <c r="O184" s="102">
        <v>0.21582447998088539</v>
      </c>
      <c r="P184" s="102">
        <v>1.0417413681735355</v>
      </c>
      <c r="Q184" s="102">
        <v>0</v>
      </c>
      <c r="R184" s="103">
        <v>0.75762643219395154</v>
      </c>
      <c r="S184" s="102">
        <v>0.95276512678619452</v>
      </c>
      <c r="T184" s="102">
        <v>0.16350386757231597</v>
      </c>
      <c r="U184" s="102">
        <v>0.78926125921387857</v>
      </c>
      <c r="V184" s="102">
        <v>0</v>
      </c>
      <c r="W184" s="102">
        <v>0</v>
      </c>
      <c r="X184" s="102"/>
      <c r="Y184" s="102">
        <v>0</v>
      </c>
      <c r="Z184" s="102">
        <v>0</v>
      </c>
      <c r="AA184" s="102" t="s">
        <v>140</v>
      </c>
      <c r="AB184" s="102">
        <v>0</v>
      </c>
      <c r="AC184" s="90"/>
      <c r="AD184" s="102">
        <v>0</v>
      </c>
      <c r="AE184" s="102">
        <v>0</v>
      </c>
    </row>
    <row r="185" spans="1:31">
      <c r="A185" s="100" t="str">
        <f>IF(Tertiary[[#This Row],[ID energy carrier]]=13," ",IF(Tertiary[[#This Row],[Sub-sector]]="Total",Tertiary[[#This Row],[ID country]]&amp;"500_"&amp;Tertiary[[#This Row],[ID energy carrier]]," "))</f>
        <v>EL500_5</v>
      </c>
      <c r="B185" s="15" t="str">
        <f t="shared" si="10"/>
        <v>EL300_5</v>
      </c>
      <c r="C185" s="65">
        <v>1</v>
      </c>
      <c r="D185" s="65" t="s">
        <v>78</v>
      </c>
      <c r="E185" s="15" t="str">
        <f t="shared" si="14"/>
        <v>EL</v>
      </c>
      <c r="F185" s="65" t="s">
        <v>35</v>
      </c>
      <c r="G185" s="65" t="s">
        <v>119</v>
      </c>
      <c r="H185" s="65" t="s">
        <v>135</v>
      </c>
      <c r="I185" s="66" t="s">
        <v>8</v>
      </c>
      <c r="J185" s="65">
        <v>2015</v>
      </c>
      <c r="K185" s="67">
        <v>5</v>
      </c>
      <c r="L185" s="70" t="s">
        <v>5</v>
      </c>
      <c r="M185" s="59">
        <v>0</v>
      </c>
      <c r="N185" s="102">
        <v>0</v>
      </c>
      <c r="O185" s="102">
        <v>0</v>
      </c>
      <c r="P185" s="102">
        <v>0</v>
      </c>
      <c r="Q185" s="102">
        <v>0</v>
      </c>
      <c r="R185" s="103" t="s">
        <v>140</v>
      </c>
      <c r="S185" s="102">
        <v>0</v>
      </c>
      <c r="T185" s="102">
        <v>0</v>
      </c>
      <c r="U185" s="102">
        <v>0</v>
      </c>
      <c r="V185" s="102">
        <v>0</v>
      </c>
      <c r="W185" s="102">
        <v>0</v>
      </c>
      <c r="X185" s="102"/>
      <c r="Y185" s="102">
        <v>0</v>
      </c>
      <c r="Z185" s="102">
        <v>0</v>
      </c>
      <c r="AA185" s="102" t="s">
        <v>140</v>
      </c>
      <c r="AB185" s="102">
        <v>0</v>
      </c>
      <c r="AC185" s="90"/>
      <c r="AD185" s="102">
        <v>0</v>
      </c>
      <c r="AE185" s="102">
        <v>0</v>
      </c>
    </row>
    <row r="186" spans="1:31">
      <c r="A186" s="100" t="str">
        <f>IF(Tertiary[[#This Row],[ID energy carrier]]=13," ",IF(Tertiary[[#This Row],[Sub-sector]]="Total",Tertiary[[#This Row],[ID country]]&amp;"500_"&amp;Tertiary[[#This Row],[ID energy carrier]]," "))</f>
        <v>EL500_6</v>
      </c>
      <c r="B186" s="15" t="str">
        <f t="shared" si="10"/>
        <v>EL300_6</v>
      </c>
      <c r="C186" s="65">
        <v>1</v>
      </c>
      <c r="D186" s="65" t="s">
        <v>78</v>
      </c>
      <c r="E186" s="15" t="str">
        <f t="shared" si="14"/>
        <v>EL</v>
      </c>
      <c r="F186" s="65" t="s">
        <v>35</v>
      </c>
      <c r="G186" s="65" t="s">
        <v>119</v>
      </c>
      <c r="H186" s="65" t="s">
        <v>135</v>
      </c>
      <c r="I186" s="66" t="s">
        <v>8</v>
      </c>
      <c r="J186" s="65">
        <v>2015</v>
      </c>
      <c r="K186" s="67">
        <v>6</v>
      </c>
      <c r="L186" s="70" t="s">
        <v>6</v>
      </c>
      <c r="M186" s="59">
        <v>6.2271641269838831</v>
      </c>
      <c r="N186" s="102">
        <v>1.2007304946739619</v>
      </c>
      <c r="O186" s="102">
        <v>3.3533763508919644E-2</v>
      </c>
      <c r="P186" s="102">
        <v>0.15984669115041097</v>
      </c>
      <c r="Q186" s="102">
        <v>1.0073500400146311</v>
      </c>
      <c r="R186" s="103">
        <v>0.93345039739618141</v>
      </c>
      <c r="S186" s="102">
        <v>1.1208223574191232</v>
      </c>
      <c r="T186" s="102">
        <v>4.7060976661599536E-2</v>
      </c>
      <c r="U186" s="102">
        <v>0.15664975732740294</v>
      </c>
      <c r="V186" s="102">
        <v>0.91711162343012065</v>
      </c>
      <c r="W186" s="102">
        <v>5.0264336323099208</v>
      </c>
      <c r="X186" s="102"/>
      <c r="Y186" s="102">
        <v>4.0443546736866951</v>
      </c>
      <c r="Z186" s="102">
        <v>0.98207895862322614</v>
      </c>
      <c r="AA186" s="102">
        <v>2.4827702863942638</v>
      </c>
      <c r="AB186" s="102">
        <v>12.479480068831862</v>
      </c>
      <c r="AC186" s="90"/>
      <c r="AD186" s="102">
        <v>10.515322151585409</v>
      </c>
      <c r="AE186" s="102">
        <v>1.9641579172464523</v>
      </c>
    </row>
    <row r="187" spans="1:31">
      <c r="A187" s="100" t="str">
        <f>IF(Tertiary[[#This Row],[ID energy carrier]]=13," ",IF(Tertiary[[#This Row],[Sub-sector]]="Total",Tertiary[[#This Row],[ID country]]&amp;"500_"&amp;Tertiary[[#This Row],[ID energy carrier]]," "))</f>
        <v>EL500_7</v>
      </c>
      <c r="B187" s="15" t="str">
        <f t="shared" si="10"/>
        <v>EL300_7</v>
      </c>
      <c r="C187" s="65">
        <v>1</v>
      </c>
      <c r="D187" s="65" t="s">
        <v>78</v>
      </c>
      <c r="E187" s="15" t="str">
        <f t="shared" si="14"/>
        <v>EL</v>
      </c>
      <c r="F187" s="65" t="s">
        <v>35</v>
      </c>
      <c r="G187" s="65" t="s">
        <v>119</v>
      </c>
      <c r="H187" s="65" t="s">
        <v>135</v>
      </c>
      <c r="I187" s="66" t="s">
        <v>8</v>
      </c>
      <c r="J187" s="65">
        <v>2015</v>
      </c>
      <c r="K187" s="67">
        <v>7</v>
      </c>
      <c r="L187" s="70" t="s">
        <v>12</v>
      </c>
      <c r="M187" s="59">
        <v>7.9470401596169293E-4</v>
      </c>
      <c r="N187" s="102">
        <v>7.9470401596169293E-4</v>
      </c>
      <c r="O187" s="102">
        <v>1.5002343078632561E-4</v>
      </c>
      <c r="P187" s="102">
        <v>6.4468058517536727E-4</v>
      </c>
      <c r="Q187" s="102">
        <v>0</v>
      </c>
      <c r="R187" s="103">
        <v>0.96099564927569614</v>
      </c>
      <c r="S187" s="102">
        <v>7.6370710180111026E-4</v>
      </c>
      <c r="T187" s="102">
        <v>1.4418555752109184E-4</v>
      </c>
      <c r="U187" s="102">
        <v>6.1952154428001846E-4</v>
      </c>
      <c r="V187" s="102">
        <v>0</v>
      </c>
      <c r="W187" s="102">
        <v>0</v>
      </c>
      <c r="X187" s="102"/>
      <c r="Y187" s="102">
        <v>0</v>
      </c>
      <c r="Z187" s="102">
        <v>0</v>
      </c>
      <c r="AA187" s="102" t="s">
        <v>140</v>
      </c>
      <c r="AB187" s="102">
        <v>0</v>
      </c>
      <c r="AC187" s="90"/>
      <c r="AD187" s="102">
        <v>0</v>
      </c>
      <c r="AE187" s="102">
        <v>0</v>
      </c>
    </row>
    <row r="188" spans="1:31">
      <c r="A188" s="100" t="str">
        <f>IF(Tertiary[[#This Row],[ID energy carrier]]=13," ",IF(Tertiary[[#This Row],[Sub-sector]]="Total",Tertiary[[#This Row],[ID country]]&amp;"500_"&amp;Tertiary[[#This Row],[ID energy carrier]]," "))</f>
        <v>EL500_8</v>
      </c>
      <c r="B188" s="15" t="str">
        <f t="shared" si="10"/>
        <v>EL300_8</v>
      </c>
      <c r="C188" s="65">
        <v>1</v>
      </c>
      <c r="D188" s="65" t="s">
        <v>78</v>
      </c>
      <c r="E188" s="15" t="str">
        <f t="shared" si="14"/>
        <v>EL</v>
      </c>
      <c r="F188" s="65" t="s">
        <v>35</v>
      </c>
      <c r="G188" s="65" t="s">
        <v>119</v>
      </c>
      <c r="H188" s="65" t="s">
        <v>135</v>
      </c>
      <c r="I188" s="66" t="s">
        <v>8</v>
      </c>
      <c r="J188" s="65">
        <v>2015</v>
      </c>
      <c r="K188" s="67">
        <v>8</v>
      </c>
      <c r="L188" s="70" t="s">
        <v>105</v>
      </c>
      <c r="M188" s="59">
        <v>0</v>
      </c>
      <c r="N188" s="102">
        <v>0</v>
      </c>
      <c r="O188" s="102">
        <v>0</v>
      </c>
      <c r="P188" s="102">
        <v>0</v>
      </c>
      <c r="Q188" s="102">
        <v>0</v>
      </c>
      <c r="R188" s="103" t="s">
        <v>140</v>
      </c>
      <c r="S188" s="102">
        <v>0</v>
      </c>
      <c r="T188" s="102">
        <v>0</v>
      </c>
      <c r="U188" s="102">
        <v>0</v>
      </c>
      <c r="V188" s="102">
        <v>0</v>
      </c>
      <c r="W188" s="102">
        <v>0</v>
      </c>
      <c r="X188" s="102"/>
      <c r="Y188" s="102">
        <v>0</v>
      </c>
      <c r="Z188" s="102">
        <v>0</v>
      </c>
      <c r="AA188" s="102" t="s">
        <v>140</v>
      </c>
      <c r="AB188" s="102">
        <v>0</v>
      </c>
      <c r="AC188" s="90"/>
      <c r="AD188" s="102">
        <v>0</v>
      </c>
      <c r="AE188" s="102">
        <v>0</v>
      </c>
    </row>
    <row r="189" spans="1:31">
      <c r="A189" s="100" t="str">
        <f>IF(Tertiary[[#This Row],[ID energy carrier]]=13," ",IF(Tertiary[[#This Row],[Sub-sector]]="Total",Tertiary[[#This Row],[ID country]]&amp;"500_"&amp;Tertiary[[#This Row],[ID energy carrier]]," "))</f>
        <v>EL500_9</v>
      </c>
      <c r="B189" s="15" t="str">
        <f t="shared" si="10"/>
        <v>EL300_9</v>
      </c>
      <c r="C189" s="65">
        <v>1</v>
      </c>
      <c r="D189" s="65" t="s">
        <v>78</v>
      </c>
      <c r="E189" s="15" t="str">
        <f t="shared" si="14"/>
        <v>EL</v>
      </c>
      <c r="F189" s="65" t="s">
        <v>35</v>
      </c>
      <c r="G189" s="65" t="s">
        <v>119</v>
      </c>
      <c r="H189" s="65" t="s">
        <v>135</v>
      </c>
      <c r="I189" s="66" t="s">
        <v>8</v>
      </c>
      <c r="J189" s="65">
        <v>2015</v>
      </c>
      <c r="K189" s="67">
        <v>9</v>
      </c>
      <c r="L189" s="70" t="s">
        <v>106</v>
      </c>
      <c r="M189" s="59">
        <v>0</v>
      </c>
      <c r="N189" s="102">
        <v>0</v>
      </c>
      <c r="O189" s="102">
        <v>0</v>
      </c>
      <c r="P189" s="102">
        <v>0</v>
      </c>
      <c r="Q189" s="102">
        <v>0</v>
      </c>
      <c r="R189" s="103" t="s">
        <v>140</v>
      </c>
      <c r="S189" s="102">
        <v>0</v>
      </c>
      <c r="T189" s="102">
        <v>0</v>
      </c>
      <c r="U189" s="102">
        <v>0</v>
      </c>
      <c r="V189" s="102">
        <v>0</v>
      </c>
      <c r="W189" s="102">
        <v>0</v>
      </c>
      <c r="X189" s="102"/>
      <c r="Y189" s="102">
        <v>0</v>
      </c>
      <c r="Z189" s="102">
        <v>0</v>
      </c>
      <c r="AA189" s="102" t="s">
        <v>140</v>
      </c>
      <c r="AB189" s="102">
        <v>0</v>
      </c>
      <c r="AC189" s="90"/>
      <c r="AD189" s="102">
        <v>0</v>
      </c>
      <c r="AE189" s="102">
        <v>0</v>
      </c>
    </row>
    <row r="190" spans="1:31">
      <c r="A190" s="100" t="str">
        <f>IF(Tertiary[[#This Row],[ID energy carrier]]=13," ",IF(Tertiary[[#This Row],[Sub-sector]]="Total",Tertiary[[#This Row],[ID country]]&amp;"500_"&amp;Tertiary[[#This Row],[ID energy carrier]]," "))</f>
        <v>EL500_4</v>
      </c>
      <c r="B190" s="15" t="str">
        <f t="shared" si="10"/>
        <v>EL300_4</v>
      </c>
      <c r="C190" s="65">
        <v>1</v>
      </c>
      <c r="D190" s="65" t="s">
        <v>78</v>
      </c>
      <c r="E190" s="15" t="str">
        <f t="shared" si="14"/>
        <v>EL</v>
      </c>
      <c r="F190" s="65" t="s">
        <v>35</v>
      </c>
      <c r="G190" s="65" t="s">
        <v>119</v>
      </c>
      <c r="H190" s="65" t="s">
        <v>135</v>
      </c>
      <c r="I190" s="66" t="s">
        <v>8</v>
      </c>
      <c r="J190" s="65">
        <v>2015</v>
      </c>
      <c r="K190" s="67">
        <v>4</v>
      </c>
      <c r="L190" s="70" t="s">
        <v>4</v>
      </c>
      <c r="M190" s="59">
        <v>0.46709152429077067</v>
      </c>
      <c r="N190" s="102">
        <v>0.46709152429077067</v>
      </c>
      <c r="O190" s="102">
        <v>8.8735209377974619E-2</v>
      </c>
      <c r="P190" s="102">
        <v>0.37835631491279603</v>
      </c>
      <c r="Q190" s="102">
        <v>0</v>
      </c>
      <c r="R190" s="103">
        <v>0.75988317356851143</v>
      </c>
      <c r="S190" s="102">
        <v>0.35493498982502425</v>
      </c>
      <c r="T190" s="102">
        <v>6.7667986104073624E-2</v>
      </c>
      <c r="U190" s="102">
        <v>0.28726700372095065</v>
      </c>
      <c r="V190" s="102">
        <v>0</v>
      </c>
      <c r="W190" s="102">
        <v>0</v>
      </c>
      <c r="X190" s="102"/>
      <c r="Y190" s="102">
        <v>0</v>
      </c>
      <c r="Z190" s="102">
        <v>0</v>
      </c>
      <c r="AA190" s="102" t="s">
        <v>140</v>
      </c>
      <c r="AB190" s="102">
        <v>0</v>
      </c>
      <c r="AC190" s="90"/>
      <c r="AD190" s="102">
        <v>0</v>
      </c>
      <c r="AE190" s="102">
        <v>0</v>
      </c>
    </row>
    <row r="191" spans="1:31">
      <c r="A191" s="100" t="str">
        <f>IF(Tertiary[[#This Row],[ID energy carrier]]=13," ",IF(Tertiary[[#This Row],[Sub-sector]]="Total",Tertiary[[#This Row],[ID country]]&amp;"500_"&amp;Tertiary[[#This Row],[ID energy carrier]]," "))</f>
        <v>EL500_10</v>
      </c>
      <c r="B191" s="15" t="str">
        <f t="shared" si="10"/>
        <v>EL300_10</v>
      </c>
      <c r="C191" s="65">
        <v>1</v>
      </c>
      <c r="D191" s="65" t="s">
        <v>78</v>
      </c>
      <c r="E191" s="15" t="str">
        <f t="shared" si="14"/>
        <v>EL</v>
      </c>
      <c r="F191" s="65" t="s">
        <v>35</v>
      </c>
      <c r="G191" s="65" t="s">
        <v>119</v>
      </c>
      <c r="H191" s="65" t="s">
        <v>135</v>
      </c>
      <c r="I191" s="66" t="s">
        <v>8</v>
      </c>
      <c r="J191" s="65">
        <v>2015</v>
      </c>
      <c r="K191" s="67">
        <v>10</v>
      </c>
      <c r="L191" s="70" t="s">
        <v>84</v>
      </c>
      <c r="M191" s="59">
        <v>0.69618008314716273</v>
      </c>
      <c r="N191" s="102">
        <v>0.69618008314716273</v>
      </c>
      <c r="O191" s="102">
        <v>0.13887796415826853</v>
      </c>
      <c r="P191" s="102">
        <v>0.55730211898889426</v>
      </c>
      <c r="Q191" s="102">
        <v>0</v>
      </c>
      <c r="R191" s="103">
        <v>0.81797490792733851</v>
      </c>
      <c r="S191" s="102">
        <v>0.56945783941314732</v>
      </c>
      <c r="T191" s="102">
        <v>0.11358089028403381</v>
      </c>
      <c r="U191" s="102">
        <v>0.45587694912911353</v>
      </c>
      <c r="V191" s="102">
        <v>0</v>
      </c>
      <c r="W191" s="102">
        <v>0</v>
      </c>
      <c r="X191" s="102"/>
      <c r="Y191" s="102">
        <v>0</v>
      </c>
      <c r="Z191" s="102">
        <v>0</v>
      </c>
      <c r="AA191" s="102" t="s">
        <v>140</v>
      </c>
      <c r="AB191" s="102">
        <v>0</v>
      </c>
      <c r="AC191" s="90"/>
      <c r="AD191" s="102">
        <v>0</v>
      </c>
      <c r="AE191" s="102">
        <v>0</v>
      </c>
    </row>
    <row r="192" spans="1:31">
      <c r="A192" s="100" t="str">
        <f>IF(Tertiary[[#This Row],[ID energy carrier]]=13," ",IF(Tertiary[[#This Row],[Sub-sector]]="Total",Tertiary[[#This Row],[ID country]]&amp;"500_"&amp;Tertiary[[#This Row],[ID energy carrier]]," "))</f>
        <v>EL500_11</v>
      </c>
      <c r="B192" s="15" t="str">
        <f t="shared" si="10"/>
        <v>EL300_11</v>
      </c>
      <c r="C192" s="65">
        <v>1</v>
      </c>
      <c r="D192" s="65" t="s">
        <v>78</v>
      </c>
      <c r="E192" s="15" t="str">
        <f t="shared" si="14"/>
        <v>EL</v>
      </c>
      <c r="F192" s="65" t="s">
        <v>35</v>
      </c>
      <c r="G192" s="65" t="s">
        <v>119</v>
      </c>
      <c r="H192" s="65" t="s">
        <v>135</v>
      </c>
      <c r="I192" s="66" t="s">
        <v>8</v>
      </c>
      <c r="J192" s="65">
        <v>2015</v>
      </c>
      <c r="K192" s="67">
        <v>11</v>
      </c>
      <c r="L192" s="70" t="s">
        <v>109</v>
      </c>
      <c r="M192" s="59">
        <v>7.7846918020510428E-2</v>
      </c>
      <c r="N192" s="102">
        <v>7.7846918020510428E-2</v>
      </c>
      <c r="O192" s="102">
        <v>1.4197888422682225E-2</v>
      </c>
      <c r="P192" s="102">
        <v>6.3649029597828199E-2</v>
      </c>
      <c r="Q192" s="102">
        <v>0</v>
      </c>
      <c r="R192" s="103">
        <v>1.8086801284842704</v>
      </c>
      <c r="S192" s="102">
        <v>0.14080017368744127</v>
      </c>
      <c r="T192" s="102">
        <v>2.5826957801159633E-2</v>
      </c>
      <c r="U192" s="102">
        <v>0.11497321588628164</v>
      </c>
      <c r="V192" s="102">
        <v>0</v>
      </c>
      <c r="W192" s="102">
        <v>0</v>
      </c>
      <c r="X192" s="102"/>
      <c r="Y192" s="102">
        <v>0</v>
      </c>
      <c r="Z192" s="102">
        <v>0</v>
      </c>
      <c r="AA192" s="102" t="s">
        <v>140</v>
      </c>
      <c r="AB192" s="102">
        <v>0</v>
      </c>
      <c r="AC192" s="90"/>
      <c r="AD192" s="102">
        <v>0</v>
      </c>
      <c r="AE192" s="102">
        <v>0</v>
      </c>
    </row>
    <row r="193" spans="1:31">
      <c r="A193" s="100" t="str">
        <f>IF(Tertiary[[#This Row],[ID energy carrier]]=13," ",IF(Tertiary[[#This Row],[Sub-sector]]="Total",Tertiary[[#This Row],[ID country]]&amp;"500_"&amp;Tertiary[[#This Row],[ID energy carrier]]," "))</f>
        <v>EL500_12</v>
      </c>
      <c r="B193" s="15" t="str">
        <f t="shared" si="10"/>
        <v>EL300_12</v>
      </c>
      <c r="C193" s="65">
        <v>1</v>
      </c>
      <c r="D193" s="65" t="s">
        <v>78</v>
      </c>
      <c r="E193" s="15" t="str">
        <f t="shared" si="14"/>
        <v>EL</v>
      </c>
      <c r="F193" s="65" t="s">
        <v>35</v>
      </c>
      <c r="G193" s="65" t="s">
        <v>119</v>
      </c>
      <c r="H193" s="65" t="s">
        <v>135</v>
      </c>
      <c r="I193" s="66" t="s">
        <v>8</v>
      </c>
      <c r="J193" s="65">
        <v>2015</v>
      </c>
      <c r="K193" s="67">
        <v>12</v>
      </c>
      <c r="L193" s="70" t="s">
        <v>147</v>
      </c>
      <c r="M193" s="59">
        <v>0</v>
      </c>
      <c r="N193" s="102">
        <v>0</v>
      </c>
      <c r="O193" s="102">
        <v>0</v>
      </c>
      <c r="P193" s="102">
        <v>0</v>
      </c>
      <c r="Q193" s="102">
        <v>0</v>
      </c>
      <c r="R193" s="103" t="s">
        <v>140</v>
      </c>
      <c r="S193" s="102">
        <v>0</v>
      </c>
      <c r="T193" s="102">
        <v>0</v>
      </c>
      <c r="U193" s="102">
        <v>0</v>
      </c>
      <c r="V193" s="102">
        <v>0</v>
      </c>
      <c r="W193" s="102">
        <v>0</v>
      </c>
      <c r="X193" s="102"/>
      <c r="Y193" s="102">
        <v>0</v>
      </c>
      <c r="Z193" s="102">
        <v>0</v>
      </c>
      <c r="AA193" s="102" t="s">
        <v>140</v>
      </c>
      <c r="AB193" s="102">
        <v>0</v>
      </c>
      <c r="AC193" s="90"/>
      <c r="AD193" s="102">
        <v>0</v>
      </c>
      <c r="AE193" s="102">
        <v>0</v>
      </c>
    </row>
    <row r="194" spans="1:31">
      <c r="A194" s="100" t="str">
        <f>IF(Tertiary[[#This Row],[ID energy carrier]]=13," ",IF(Tertiary[[#This Row],[Sub-sector]]="Total",Tertiary[[#This Row],[ID country]]&amp;"500_"&amp;Tertiary[[#This Row],[ID energy carrier]]," "))</f>
        <v xml:space="preserve"> </v>
      </c>
      <c r="B194" s="15" t="str">
        <f t="shared" si="10"/>
        <v>EL300_13</v>
      </c>
      <c r="C194" s="65">
        <v>1</v>
      </c>
      <c r="D194" s="65" t="s">
        <v>78</v>
      </c>
      <c r="E194" s="15" t="str">
        <f t="shared" si="14"/>
        <v>EL</v>
      </c>
      <c r="F194" s="65" t="s">
        <v>35</v>
      </c>
      <c r="G194" s="65" t="s">
        <v>119</v>
      </c>
      <c r="H194" s="65" t="s">
        <v>135</v>
      </c>
      <c r="I194" s="66" t="s">
        <v>8</v>
      </c>
      <c r="J194" s="65">
        <v>2015</v>
      </c>
      <c r="K194" s="67">
        <v>13</v>
      </c>
      <c r="L194" s="70" t="s">
        <v>140</v>
      </c>
      <c r="M194" s="59">
        <v>0</v>
      </c>
      <c r="N194" s="102">
        <v>0</v>
      </c>
      <c r="O194" s="102">
        <v>0</v>
      </c>
      <c r="P194" s="102">
        <v>0</v>
      </c>
      <c r="Q194" s="102">
        <v>0</v>
      </c>
      <c r="R194" s="103" t="s">
        <v>140</v>
      </c>
      <c r="S194" s="102">
        <v>0</v>
      </c>
      <c r="T194" s="102">
        <v>0</v>
      </c>
      <c r="U194" s="102">
        <v>0</v>
      </c>
      <c r="V194" s="102">
        <v>0</v>
      </c>
      <c r="W194" s="102">
        <v>0</v>
      </c>
      <c r="X194" s="102"/>
      <c r="Y194" s="102">
        <v>0</v>
      </c>
      <c r="Z194" s="102">
        <v>0</v>
      </c>
      <c r="AA194" s="102" t="s">
        <v>140</v>
      </c>
      <c r="AB194" s="102">
        <v>0</v>
      </c>
      <c r="AC194" s="90"/>
      <c r="AD194" s="102">
        <v>0</v>
      </c>
      <c r="AE194" s="102">
        <v>0</v>
      </c>
    </row>
    <row r="195" spans="1:31">
      <c r="A195" s="100" t="str">
        <f>IF(Tertiary[[#This Row],[ID energy carrier]]=13," ",IF(Tertiary[[#This Row],[Sub-sector]]="Total",Tertiary[[#This Row],[ID country]]&amp;"500_"&amp;Tertiary[[#This Row],[ID energy carrier]]," "))</f>
        <v>EL500_14</v>
      </c>
      <c r="B195" s="15" t="str">
        <f t="shared" si="10"/>
        <v>EL300_14</v>
      </c>
      <c r="C195" s="65">
        <v>1</v>
      </c>
      <c r="D195" s="65" t="s">
        <v>78</v>
      </c>
      <c r="E195" s="15" t="str">
        <f t="shared" si="14"/>
        <v>EL</v>
      </c>
      <c r="F195" s="65" t="s">
        <v>35</v>
      </c>
      <c r="G195" s="65" t="s">
        <v>119</v>
      </c>
      <c r="H195" s="65" t="s">
        <v>135</v>
      </c>
      <c r="I195" s="66" t="s">
        <v>8</v>
      </c>
      <c r="J195" s="65">
        <v>2015</v>
      </c>
      <c r="K195" s="67">
        <v>14</v>
      </c>
      <c r="L195" s="70" t="s">
        <v>144</v>
      </c>
      <c r="M195" s="59">
        <v>0</v>
      </c>
      <c r="N195" s="102">
        <v>0</v>
      </c>
      <c r="O195" s="102">
        <v>0</v>
      </c>
      <c r="P195" s="102">
        <v>0</v>
      </c>
      <c r="Q195" s="102">
        <v>0</v>
      </c>
      <c r="R195" s="103" t="s">
        <v>140</v>
      </c>
      <c r="S195" s="102">
        <v>0</v>
      </c>
      <c r="T195" s="102">
        <v>0</v>
      </c>
      <c r="U195" s="102">
        <v>0</v>
      </c>
      <c r="V195" s="102">
        <v>0</v>
      </c>
      <c r="W195" s="102">
        <v>0</v>
      </c>
      <c r="X195" s="102"/>
      <c r="Y195" s="102">
        <v>0</v>
      </c>
      <c r="Z195" s="102">
        <v>0</v>
      </c>
      <c r="AA195" s="102" t="s">
        <v>140</v>
      </c>
      <c r="AB195" s="102">
        <v>0</v>
      </c>
      <c r="AC195" s="90"/>
      <c r="AD195" s="102">
        <v>0</v>
      </c>
      <c r="AE195" s="102">
        <v>0</v>
      </c>
    </row>
    <row r="196" spans="1:31">
      <c r="A196" s="100" t="str">
        <f>IF(Tertiary[[#This Row],[ID energy carrier]]=13," ",IF(Tertiary[[#This Row],[Sub-sector]]="Total",Tertiary[[#This Row],[ID country]]&amp;"500_"&amp;Tertiary[[#This Row],[ID energy carrier]]," "))</f>
        <v>EL500_15</v>
      </c>
      <c r="B196" s="15" t="str">
        <f t="shared" si="10"/>
        <v>EL300_15</v>
      </c>
      <c r="C196" s="65">
        <v>1</v>
      </c>
      <c r="D196" s="65" t="s">
        <v>78</v>
      </c>
      <c r="E196" s="15" t="str">
        <f t="shared" si="14"/>
        <v>EL</v>
      </c>
      <c r="F196" s="65" t="s">
        <v>35</v>
      </c>
      <c r="G196" s="65" t="s">
        <v>119</v>
      </c>
      <c r="H196" s="65" t="s">
        <v>135</v>
      </c>
      <c r="I196" s="66" t="s">
        <v>8</v>
      </c>
      <c r="J196" s="65">
        <v>2015</v>
      </c>
      <c r="K196" s="67">
        <v>15</v>
      </c>
      <c r="L196" s="70" t="s">
        <v>88</v>
      </c>
      <c r="M196" s="59">
        <v>0</v>
      </c>
      <c r="N196" s="102">
        <v>0</v>
      </c>
      <c r="O196" s="102">
        <v>0</v>
      </c>
      <c r="P196" s="102">
        <v>0</v>
      </c>
      <c r="Q196" s="102">
        <v>0</v>
      </c>
      <c r="R196" s="103" t="s">
        <v>140</v>
      </c>
      <c r="S196" s="102">
        <v>0</v>
      </c>
      <c r="T196" s="102">
        <v>0</v>
      </c>
      <c r="U196" s="102">
        <v>0</v>
      </c>
      <c r="V196" s="102">
        <v>0</v>
      </c>
      <c r="W196" s="102">
        <v>0</v>
      </c>
      <c r="X196" s="102"/>
      <c r="Y196" s="102">
        <v>0</v>
      </c>
      <c r="Z196" s="102">
        <v>0</v>
      </c>
      <c r="AA196" s="102" t="s">
        <v>140</v>
      </c>
      <c r="AB196" s="102">
        <v>0</v>
      </c>
      <c r="AC196" s="90"/>
      <c r="AD196" s="102">
        <v>0</v>
      </c>
      <c r="AE196" s="102">
        <v>0</v>
      </c>
    </row>
    <row r="197" spans="1:31">
      <c r="A197" s="100" t="str">
        <f>IF(Tertiary[[#This Row],[ID energy carrier]]=13," ",IF(Tertiary[[#This Row],[Sub-sector]]="Total",Tertiary[[#This Row],[ID country]]&amp;"500_"&amp;Tertiary[[#This Row],[ID energy carrier]]," "))</f>
        <v>EL500_16</v>
      </c>
      <c r="B197" s="15" t="str">
        <f t="shared" si="10"/>
        <v>EL300_16</v>
      </c>
      <c r="C197" s="65">
        <v>1</v>
      </c>
      <c r="D197" s="65" t="s">
        <v>78</v>
      </c>
      <c r="E197" s="15" t="str">
        <f t="shared" si="14"/>
        <v>EL</v>
      </c>
      <c r="F197" s="65" t="s">
        <v>35</v>
      </c>
      <c r="G197" s="65" t="s">
        <v>119</v>
      </c>
      <c r="H197" s="65" t="s">
        <v>135</v>
      </c>
      <c r="I197" s="66" t="s">
        <v>8</v>
      </c>
      <c r="J197" s="65">
        <v>2015</v>
      </c>
      <c r="K197" s="67">
        <v>16</v>
      </c>
      <c r="L197" s="70" t="s">
        <v>89</v>
      </c>
      <c r="M197" s="59">
        <v>0</v>
      </c>
      <c r="N197" s="102">
        <v>0</v>
      </c>
      <c r="O197" s="102">
        <v>0</v>
      </c>
      <c r="P197" s="102">
        <v>0</v>
      </c>
      <c r="Q197" s="102">
        <v>0</v>
      </c>
      <c r="R197" s="103" t="s">
        <v>140</v>
      </c>
      <c r="S197" s="102">
        <v>0</v>
      </c>
      <c r="T197" s="102">
        <v>0</v>
      </c>
      <c r="U197" s="102">
        <v>0</v>
      </c>
      <c r="V197" s="102">
        <v>0</v>
      </c>
      <c r="W197" s="102">
        <v>0</v>
      </c>
      <c r="X197" s="102"/>
      <c r="Y197" s="102">
        <v>0</v>
      </c>
      <c r="Z197" s="102">
        <v>0</v>
      </c>
      <c r="AA197" s="102" t="s">
        <v>140</v>
      </c>
      <c r="AB197" s="102">
        <v>0</v>
      </c>
      <c r="AC197" s="90"/>
      <c r="AD197" s="102">
        <v>0</v>
      </c>
      <c r="AE197" s="102">
        <v>0</v>
      </c>
    </row>
    <row r="198" spans="1:31">
      <c r="A198" s="100" t="str">
        <f>IF(Tertiary[[#This Row],[ID energy carrier]]=13," ",IF(Tertiary[[#This Row],[Sub-sector]]="Total",Tertiary[[#This Row],[ID country]]&amp;"500_"&amp;Tertiary[[#This Row],[ID energy carrier]]," "))</f>
        <v>HU500_1</v>
      </c>
      <c r="B198" s="15" t="str">
        <f t="shared" ref="B198:B261" si="15">E198&amp;"300_"&amp;K198</f>
        <v>HU300_1</v>
      </c>
      <c r="C198" s="65">
        <v>1</v>
      </c>
      <c r="D198" s="65" t="s">
        <v>78</v>
      </c>
      <c r="E198" s="17" t="s">
        <v>38</v>
      </c>
      <c r="F198" s="65" t="s">
        <v>37</v>
      </c>
      <c r="G198" s="65" t="s">
        <v>118</v>
      </c>
      <c r="H198" s="65" t="s">
        <v>135</v>
      </c>
      <c r="I198" s="66" t="s">
        <v>8</v>
      </c>
      <c r="J198" s="65">
        <v>2015</v>
      </c>
      <c r="K198" s="67">
        <v>1</v>
      </c>
      <c r="L198" s="70" t="s">
        <v>8</v>
      </c>
      <c r="M198" s="59">
        <v>21.620506757471546</v>
      </c>
      <c r="N198" s="102">
        <v>20.948064092962337</v>
      </c>
      <c r="O198" s="102">
        <v>1.4488868543148343</v>
      </c>
      <c r="P198" s="102">
        <v>18.845251759705324</v>
      </c>
      <c r="Q198" s="102">
        <v>0.65392547894217745</v>
      </c>
      <c r="R198" s="103">
        <v>0.85502558362650416</v>
      </c>
      <c r="S198" s="102">
        <v>17.911130726930537</v>
      </c>
      <c r="T198" s="102">
        <v>1.2613028796270493</v>
      </c>
      <c r="U198" s="102">
        <v>16.054481012764949</v>
      </c>
      <c r="V198" s="102">
        <v>0.59534683453853754</v>
      </c>
      <c r="W198" s="102">
        <v>0.67244266450921053</v>
      </c>
      <c r="X198" s="102"/>
      <c r="Y198" s="102">
        <v>0.30319497926904404</v>
      </c>
      <c r="Z198" s="102">
        <v>0.36924768524016643</v>
      </c>
      <c r="AA198" s="102">
        <v>3.4057973946987743</v>
      </c>
      <c r="AB198" s="102">
        <v>2.290203474869771</v>
      </c>
      <c r="AC198" s="90"/>
      <c r="AD198" s="102">
        <v>1.1824604191492718</v>
      </c>
      <c r="AE198" s="102">
        <v>1.1077430557204995</v>
      </c>
    </row>
    <row r="199" spans="1:31">
      <c r="A199" s="100" t="str">
        <f>IF(Tertiary[[#This Row],[ID energy carrier]]=13," ",IF(Tertiary[[#This Row],[Sub-sector]]="Total",Tertiary[[#This Row],[ID country]]&amp;"500_"&amp;Tertiary[[#This Row],[ID energy carrier]]," "))</f>
        <v>HU500_2</v>
      </c>
      <c r="B199" s="15" t="str">
        <f t="shared" si="15"/>
        <v>HU300_2</v>
      </c>
      <c r="C199" s="65">
        <v>1</v>
      </c>
      <c r="D199" s="65" t="s">
        <v>78</v>
      </c>
      <c r="E199" s="15" t="str">
        <f t="shared" ref="E199:E213" si="16">E198</f>
        <v>HU</v>
      </c>
      <c r="F199" s="65" t="s">
        <v>37</v>
      </c>
      <c r="G199" s="65" t="s">
        <v>118</v>
      </c>
      <c r="H199" s="65" t="s">
        <v>135</v>
      </c>
      <c r="I199" s="66" t="s">
        <v>8</v>
      </c>
      <c r="J199" s="65">
        <v>2015</v>
      </c>
      <c r="K199" s="67">
        <v>2</v>
      </c>
      <c r="L199" s="70" t="s">
        <v>2</v>
      </c>
      <c r="M199" s="59">
        <v>15.331067258285563</v>
      </c>
      <c r="N199" s="102">
        <v>15.331067258285563</v>
      </c>
      <c r="O199" s="102">
        <v>1.0793657978620199</v>
      </c>
      <c r="P199" s="102">
        <v>14.251701460423543</v>
      </c>
      <c r="Q199" s="102">
        <v>0</v>
      </c>
      <c r="R199" s="103">
        <v>0.83514360511197272</v>
      </c>
      <c r="S199" s="102">
        <v>12.803642780298732</v>
      </c>
      <c r="T199" s="102">
        <v>0.90408936983436083</v>
      </c>
      <c r="U199" s="102">
        <v>11.899553410464371</v>
      </c>
      <c r="V199" s="102">
        <v>0</v>
      </c>
      <c r="W199" s="102">
        <v>0</v>
      </c>
      <c r="X199" s="102"/>
      <c r="Y199" s="102">
        <v>0</v>
      </c>
      <c r="Z199" s="102">
        <v>0</v>
      </c>
      <c r="AA199" s="102" t="s">
        <v>140</v>
      </c>
      <c r="AB199" s="102">
        <v>0</v>
      </c>
      <c r="AC199" s="90"/>
      <c r="AD199" s="102">
        <v>0</v>
      </c>
      <c r="AE199" s="102">
        <v>0</v>
      </c>
    </row>
    <row r="200" spans="1:31">
      <c r="A200" s="100" t="str">
        <f>IF(Tertiary[[#This Row],[ID energy carrier]]=13," ",IF(Tertiary[[#This Row],[Sub-sector]]="Total",Tertiary[[#This Row],[ID country]]&amp;"500_"&amp;Tertiary[[#This Row],[ID energy carrier]]," "))</f>
        <v>HU500_3</v>
      </c>
      <c r="B200" s="15" t="str">
        <f t="shared" si="15"/>
        <v>HU300_3</v>
      </c>
      <c r="C200" s="65">
        <v>1</v>
      </c>
      <c r="D200" s="65" t="s">
        <v>78</v>
      </c>
      <c r="E200" s="15" t="str">
        <f t="shared" si="16"/>
        <v>HU</v>
      </c>
      <c r="F200" s="65" t="s">
        <v>37</v>
      </c>
      <c r="G200" s="65" t="s">
        <v>118</v>
      </c>
      <c r="H200" s="65" t="s">
        <v>135</v>
      </c>
      <c r="I200" s="66" t="s">
        <v>8</v>
      </c>
      <c r="J200" s="65">
        <v>2015</v>
      </c>
      <c r="K200" s="67">
        <v>3</v>
      </c>
      <c r="L200" s="70" t="s">
        <v>3</v>
      </c>
      <c r="M200" s="59">
        <v>0.48966808877811635</v>
      </c>
      <c r="N200" s="102">
        <v>0.48966808877811635</v>
      </c>
      <c r="O200" s="102">
        <v>3.2451271192776444E-2</v>
      </c>
      <c r="P200" s="102">
        <v>0.45721681758533989</v>
      </c>
      <c r="Q200" s="102">
        <v>0</v>
      </c>
      <c r="R200" s="103">
        <v>0.75902025025694175</v>
      </c>
      <c r="S200" s="102">
        <v>0.37166799528720423</v>
      </c>
      <c r="T200" s="102">
        <v>2.4669422904335624E-2</v>
      </c>
      <c r="U200" s="102">
        <v>0.34699857238286863</v>
      </c>
      <c r="V200" s="102">
        <v>0</v>
      </c>
      <c r="W200" s="102">
        <v>0</v>
      </c>
      <c r="X200" s="102"/>
      <c r="Y200" s="102">
        <v>0</v>
      </c>
      <c r="Z200" s="102">
        <v>0</v>
      </c>
      <c r="AA200" s="102" t="s">
        <v>140</v>
      </c>
      <c r="AB200" s="102">
        <v>0</v>
      </c>
      <c r="AC200" s="90"/>
      <c r="AD200" s="102">
        <v>0</v>
      </c>
      <c r="AE200" s="102">
        <v>0</v>
      </c>
    </row>
    <row r="201" spans="1:31">
      <c r="A201" s="100" t="str">
        <f>IF(Tertiary[[#This Row],[ID energy carrier]]=13," ",IF(Tertiary[[#This Row],[Sub-sector]]="Total",Tertiary[[#This Row],[ID country]]&amp;"500_"&amp;Tertiary[[#This Row],[ID energy carrier]]," "))</f>
        <v>HU500_5</v>
      </c>
      <c r="B201" s="15" t="str">
        <f t="shared" si="15"/>
        <v>HU300_5</v>
      </c>
      <c r="C201" s="65">
        <v>1</v>
      </c>
      <c r="D201" s="65" t="s">
        <v>78</v>
      </c>
      <c r="E201" s="15" t="str">
        <f t="shared" si="16"/>
        <v>HU</v>
      </c>
      <c r="F201" s="65" t="s">
        <v>37</v>
      </c>
      <c r="G201" s="65" t="s">
        <v>118</v>
      </c>
      <c r="H201" s="65" t="s">
        <v>135</v>
      </c>
      <c r="I201" s="66" t="s">
        <v>8</v>
      </c>
      <c r="J201" s="65">
        <v>2015</v>
      </c>
      <c r="K201" s="67">
        <v>5</v>
      </c>
      <c r="L201" s="70" t="s">
        <v>5</v>
      </c>
      <c r="M201" s="59">
        <v>2.7674033901140704E-2</v>
      </c>
      <c r="N201" s="102">
        <v>2.7674033901140704E-2</v>
      </c>
      <c r="O201" s="102">
        <v>1.797900830372413E-3</v>
      </c>
      <c r="P201" s="102">
        <v>2.587613307076829E-2</v>
      </c>
      <c r="Q201" s="102">
        <v>0</v>
      </c>
      <c r="R201" s="103">
        <v>0.60869986800835496</v>
      </c>
      <c r="S201" s="102">
        <v>1.6845180782883086E-2</v>
      </c>
      <c r="T201" s="102">
        <v>1.0940911238442649E-3</v>
      </c>
      <c r="U201" s="102">
        <v>1.5751089659038819E-2</v>
      </c>
      <c r="V201" s="102">
        <v>0</v>
      </c>
      <c r="W201" s="102">
        <v>0</v>
      </c>
      <c r="X201" s="102"/>
      <c r="Y201" s="102">
        <v>0</v>
      </c>
      <c r="Z201" s="102">
        <v>0</v>
      </c>
      <c r="AA201" s="102" t="s">
        <v>140</v>
      </c>
      <c r="AB201" s="102">
        <v>0</v>
      </c>
      <c r="AC201" s="90"/>
      <c r="AD201" s="102">
        <v>0</v>
      </c>
      <c r="AE201" s="102">
        <v>0</v>
      </c>
    </row>
    <row r="202" spans="1:31">
      <c r="A202" s="100" t="str">
        <f>IF(Tertiary[[#This Row],[ID energy carrier]]=13," ",IF(Tertiary[[#This Row],[Sub-sector]]="Total",Tertiary[[#This Row],[ID country]]&amp;"500_"&amp;Tertiary[[#This Row],[ID energy carrier]]," "))</f>
        <v>HU500_6</v>
      </c>
      <c r="B202" s="15" t="str">
        <f t="shared" si="15"/>
        <v>HU300_6</v>
      </c>
      <c r="C202" s="65">
        <v>1</v>
      </c>
      <c r="D202" s="65" t="s">
        <v>78</v>
      </c>
      <c r="E202" s="15" t="str">
        <f t="shared" si="16"/>
        <v>HU</v>
      </c>
      <c r="F202" s="65" t="s">
        <v>37</v>
      </c>
      <c r="G202" s="65" t="s">
        <v>118</v>
      </c>
      <c r="H202" s="65" t="s">
        <v>135</v>
      </c>
      <c r="I202" s="66" t="s">
        <v>8</v>
      </c>
      <c r="J202" s="65">
        <v>2015</v>
      </c>
      <c r="K202" s="67">
        <v>6</v>
      </c>
      <c r="L202" s="70" t="s">
        <v>6</v>
      </c>
      <c r="M202" s="59">
        <v>1.512445757830734</v>
      </c>
      <c r="N202" s="102">
        <v>0.84000309332152345</v>
      </c>
      <c r="O202" s="102">
        <v>1.2580155207665268E-2</v>
      </c>
      <c r="P202" s="102">
        <v>0.17349745917168077</v>
      </c>
      <c r="Q202" s="102">
        <v>0.65392547894217745</v>
      </c>
      <c r="R202" s="103">
        <v>0.94817314002595576</v>
      </c>
      <c r="S202" s="102">
        <v>0.79646837062618481</v>
      </c>
      <c r="T202" s="102">
        <v>3.1094026099400159E-2</v>
      </c>
      <c r="U202" s="102">
        <v>0.17002750998824706</v>
      </c>
      <c r="V202" s="102">
        <v>0.59534683453853754</v>
      </c>
      <c r="W202" s="102">
        <v>0.67244266450921053</v>
      </c>
      <c r="X202" s="102"/>
      <c r="Y202" s="102">
        <v>0.30319497926904404</v>
      </c>
      <c r="Z202" s="102">
        <v>0.36924768524016643</v>
      </c>
      <c r="AA202" s="102">
        <v>3.4057973946987743</v>
      </c>
      <c r="AB202" s="102">
        <v>2.290203474869771</v>
      </c>
      <c r="AC202" s="90"/>
      <c r="AD202" s="102">
        <v>1.1824604191492718</v>
      </c>
      <c r="AE202" s="102">
        <v>1.1077430557204995</v>
      </c>
    </row>
    <row r="203" spans="1:31">
      <c r="A203" s="100" t="str">
        <f>IF(Tertiary[[#This Row],[ID energy carrier]]=13," ",IF(Tertiary[[#This Row],[Sub-sector]]="Total",Tertiary[[#This Row],[ID country]]&amp;"500_"&amp;Tertiary[[#This Row],[ID energy carrier]]," "))</f>
        <v>HU500_7</v>
      </c>
      <c r="B203" s="15" t="str">
        <f t="shared" si="15"/>
        <v>HU300_7</v>
      </c>
      <c r="C203" s="65">
        <v>1</v>
      </c>
      <c r="D203" s="65" t="s">
        <v>78</v>
      </c>
      <c r="E203" s="15" t="str">
        <f t="shared" si="16"/>
        <v>HU</v>
      </c>
      <c r="F203" s="65" t="s">
        <v>37</v>
      </c>
      <c r="G203" s="65" t="s">
        <v>118</v>
      </c>
      <c r="H203" s="65" t="s">
        <v>135</v>
      </c>
      <c r="I203" s="66" t="s">
        <v>8</v>
      </c>
      <c r="J203" s="65">
        <v>2015</v>
      </c>
      <c r="K203" s="67">
        <v>7</v>
      </c>
      <c r="L203" s="70" t="s">
        <v>12</v>
      </c>
      <c r="M203" s="59">
        <v>1.7281744600054842</v>
      </c>
      <c r="N203" s="102">
        <v>1.7281744600054842</v>
      </c>
      <c r="O203" s="102">
        <v>0.13150992635570069</v>
      </c>
      <c r="P203" s="102">
        <v>1.5966645336497836</v>
      </c>
      <c r="Q203" s="102">
        <v>0</v>
      </c>
      <c r="R203" s="103">
        <v>0.9584654406036216</v>
      </c>
      <c r="S203" s="102">
        <v>1.6563954952490823</v>
      </c>
      <c r="T203" s="102">
        <v>0.12610005225742776</v>
      </c>
      <c r="U203" s="102">
        <v>1.5302954429916544</v>
      </c>
      <c r="V203" s="102">
        <v>0</v>
      </c>
      <c r="W203" s="102">
        <v>0</v>
      </c>
      <c r="X203" s="102"/>
      <c r="Y203" s="102">
        <v>0</v>
      </c>
      <c r="Z203" s="102">
        <v>0</v>
      </c>
      <c r="AA203" s="102" t="s">
        <v>140</v>
      </c>
      <c r="AB203" s="102">
        <v>0</v>
      </c>
      <c r="AC203" s="90"/>
      <c r="AD203" s="102">
        <v>0</v>
      </c>
      <c r="AE203" s="102">
        <v>0</v>
      </c>
    </row>
    <row r="204" spans="1:31">
      <c r="A204" s="100" t="str">
        <f>IF(Tertiary[[#This Row],[ID energy carrier]]=13," ",IF(Tertiary[[#This Row],[Sub-sector]]="Total",Tertiary[[#This Row],[ID country]]&amp;"500_"&amp;Tertiary[[#This Row],[ID energy carrier]]," "))</f>
        <v>HU500_8</v>
      </c>
      <c r="B204" s="15" t="str">
        <f t="shared" si="15"/>
        <v>HU300_8</v>
      </c>
      <c r="C204" s="65">
        <v>1</v>
      </c>
      <c r="D204" s="65" t="s">
        <v>78</v>
      </c>
      <c r="E204" s="15" t="str">
        <f t="shared" si="16"/>
        <v>HU</v>
      </c>
      <c r="F204" s="65" t="s">
        <v>37</v>
      </c>
      <c r="G204" s="65" t="s">
        <v>118</v>
      </c>
      <c r="H204" s="65" t="s">
        <v>135</v>
      </c>
      <c r="I204" s="66" t="s">
        <v>8</v>
      </c>
      <c r="J204" s="65">
        <v>2015</v>
      </c>
      <c r="K204" s="67">
        <v>8</v>
      </c>
      <c r="L204" s="70" t="s">
        <v>105</v>
      </c>
      <c r="M204" s="59">
        <v>0</v>
      </c>
      <c r="N204" s="102">
        <v>0</v>
      </c>
      <c r="O204" s="102">
        <v>0</v>
      </c>
      <c r="P204" s="102">
        <v>0</v>
      </c>
      <c r="Q204" s="102">
        <v>0</v>
      </c>
      <c r="R204" s="103" t="s">
        <v>140</v>
      </c>
      <c r="S204" s="102">
        <v>0</v>
      </c>
      <c r="T204" s="102">
        <v>0</v>
      </c>
      <c r="U204" s="102">
        <v>0</v>
      </c>
      <c r="V204" s="102">
        <v>0</v>
      </c>
      <c r="W204" s="102">
        <v>0</v>
      </c>
      <c r="X204" s="102"/>
      <c r="Y204" s="102">
        <v>0</v>
      </c>
      <c r="Z204" s="102">
        <v>0</v>
      </c>
      <c r="AA204" s="102" t="s">
        <v>140</v>
      </c>
      <c r="AB204" s="102">
        <v>0</v>
      </c>
      <c r="AC204" s="90"/>
      <c r="AD204" s="102">
        <v>0</v>
      </c>
      <c r="AE204" s="102">
        <v>0</v>
      </c>
    </row>
    <row r="205" spans="1:31">
      <c r="A205" s="100" t="str">
        <f>IF(Tertiary[[#This Row],[ID energy carrier]]=13," ",IF(Tertiary[[#This Row],[Sub-sector]]="Total",Tertiary[[#This Row],[ID country]]&amp;"500_"&amp;Tertiary[[#This Row],[ID energy carrier]]," "))</f>
        <v>HU500_9</v>
      </c>
      <c r="B205" s="15" t="str">
        <f t="shared" si="15"/>
        <v>HU300_9</v>
      </c>
      <c r="C205" s="65">
        <v>1</v>
      </c>
      <c r="D205" s="65" t="s">
        <v>78</v>
      </c>
      <c r="E205" s="15" t="str">
        <f t="shared" si="16"/>
        <v>HU</v>
      </c>
      <c r="F205" s="65" t="s">
        <v>37</v>
      </c>
      <c r="G205" s="65" t="s">
        <v>118</v>
      </c>
      <c r="H205" s="65" t="s">
        <v>135</v>
      </c>
      <c r="I205" s="66" t="s">
        <v>8</v>
      </c>
      <c r="J205" s="65">
        <v>2015</v>
      </c>
      <c r="K205" s="67">
        <v>9</v>
      </c>
      <c r="L205" s="70" t="s">
        <v>106</v>
      </c>
      <c r="M205" s="59">
        <v>0</v>
      </c>
      <c r="N205" s="102">
        <v>0</v>
      </c>
      <c r="O205" s="102">
        <v>0</v>
      </c>
      <c r="P205" s="102">
        <v>0</v>
      </c>
      <c r="Q205" s="102">
        <v>0</v>
      </c>
      <c r="R205" s="103" t="s">
        <v>140</v>
      </c>
      <c r="S205" s="102">
        <v>0</v>
      </c>
      <c r="T205" s="102">
        <v>0</v>
      </c>
      <c r="U205" s="102">
        <v>0</v>
      </c>
      <c r="V205" s="102">
        <v>0</v>
      </c>
      <c r="W205" s="102">
        <v>0</v>
      </c>
      <c r="X205" s="102"/>
      <c r="Y205" s="102">
        <v>0</v>
      </c>
      <c r="Z205" s="102">
        <v>0</v>
      </c>
      <c r="AA205" s="102" t="s">
        <v>140</v>
      </c>
      <c r="AB205" s="102">
        <v>0</v>
      </c>
      <c r="AC205" s="90"/>
      <c r="AD205" s="102">
        <v>0</v>
      </c>
      <c r="AE205" s="102">
        <v>0</v>
      </c>
    </row>
    <row r="206" spans="1:31">
      <c r="A206" s="100" t="str">
        <f>IF(Tertiary[[#This Row],[ID energy carrier]]=13," ",IF(Tertiary[[#This Row],[Sub-sector]]="Total",Tertiary[[#This Row],[ID country]]&amp;"500_"&amp;Tertiary[[#This Row],[ID energy carrier]]," "))</f>
        <v>HU500_4</v>
      </c>
      <c r="B206" s="15" t="str">
        <f t="shared" si="15"/>
        <v>HU300_4</v>
      </c>
      <c r="C206" s="65">
        <v>1</v>
      </c>
      <c r="D206" s="65" t="s">
        <v>78</v>
      </c>
      <c r="E206" s="15" t="str">
        <f t="shared" si="16"/>
        <v>HU</v>
      </c>
      <c r="F206" s="65" t="s">
        <v>37</v>
      </c>
      <c r="G206" s="65" t="s">
        <v>118</v>
      </c>
      <c r="H206" s="65" t="s">
        <v>135</v>
      </c>
      <c r="I206" s="66" t="s">
        <v>8</v>
      </c>
      <c r="J206" s="65">
        <v>2015</v>
      </c>
      <c r="K206" s="67">
        <v>4</v>
      </c>
      <c r="L206" s="70" t="s">
        <v>4</v>
      </c>
      <c r="M206" s="59">
        <v>2.18092561124632</v>
      </c>
      <c r="N206" s="102">
        <v>2.18092561124632</v>
      </c>
      <c r="O206" s="102">
        <v>0.1624777855791418</v>
      </c>
      <c r="P206" s="102">
        <v>2.0184478256671783</v>
      </c>
      <c r="Q206" s="102">
        <v>0</v>
      </c>
      <c r="R206" s="103">
        <v>0.7576925034856612</v>
      </c>
      <c r="S206" s="102">
        <v>1.6524709863012201</v>
      </c>
      <c r="T206" s="102">
        <v>0.12360689847158848</v>
      </c>
      <c r="U206" s="102">
        <v>1.5288640878296316</v>
      </c>
      <c r="V206" s="102">
        <v>0</v>
      </c>
      <c r="W206" s="102">
        <v>0</v>
      </c>
      <c r="X206" s="102"/>
      <c r="Y206" s="102">
        <v>0</v>
      </c>
      <c r="Z206" s="102">
        <v>0</v>
      </c>
      <c r="AA206" s="102" t="s">
        <v>140</v>
      </c>
      <c r="AB206" s="102">
        <v>0</v>
      </c>
      <c r="AC206" s="90"/>
      <c r="AD206" s="102">
        <v>0</v>
      </c>
      <c r="AE206" s="102">
        <v>0</v>
      </c>
    </row>
    <row r="207" spans="1:31">
      <c r="A207" s="100" t="str">
        <f>IF(Tertiary[[#This Row],[ID energy carrier]]=13," ",IF(Tertiary[[#This Row],[Sub-sector]]="Total",Tertiary[[#This Row],[ID country]]&amp;"500_"&amp;Tertiary[[#This Row],[ID energy carrier]]," "))</f>
        <v>HU500_10</v>
      </c>
      <c r="B207" s="15" t="str">
        <f t="shared" si="15"/>
        <v>HU300_10</v>
      </c>
      <c r="C207" s="65">
        <v>1</v>
      </c>
      <c r="D207" s="65" t="s">
        <v>78</v>
      </c>
      <c r="E207" s="15" t="str">
        <f t="shared" si="16"/>
        <v>HU</v>
      </c>
      <c r="F207" s="65" t="s">
        <v>37</v>
      </c>
      <c r="G207" s="65" t="s">
        <v>118</v>
      </c>
      <c r="H207" s="65" t="s">
        <v>135</v>
      </c>
      <c r="I207" s="66" t="s">
        <v>8</v>
      </c>
      <c r="J207" s="65">
        <v>2015</v>
      </c>
      <c r="K207" s="67">
        <v>10</v>
      </c>
      <c r="L207" s="70" t="s">
        <v>84</v>
      </c>
      <c r="M207" s="59">
        <v>0.12435317905304655</v>
      </c>
      <c r="N207" s="102">
        <v>0.12435317905304655</v>
      </c>
      <c r="O207" s="102">
        <v>9.9385432916131392E-3</v>
      </c>
      <c r="P207" s="102">
        <v>0.1144146357614334</v>
      </c>
      <c r="Q207" s="102">
        <v>0</v>
      </c>
      <c r="R207" s="103">
        <v>0.91636689961653606</v>
      </c>
      <c r="S207" s="102">
        <v>0.11395313714630025</v>
      </c>
      <c r="T207" s="102">
        <v>9.1539180493939599E-3</v>
      </c>
      <c r="U207" s="102">
        <v>0.10479921909690629</v>
      </c>
      <c r="V207" s="102">
        <v>0</v>
      </c>
      <c r="W207" s="102">
        <v>0</v>
      </c>
      <c r="X207" s="102"/>
      <c r="Y207" s="102">
        <v>0</v>
      </c>
      <c r="Z207" s="102">
        <v>0</v>
      </c>
      <c r="AA207" s="102" t="s">
        <v>140</v>
      </c>
      <c r="AB207" s="102">
        <v>0</v>
      </c>
      <c r="AC207" s="90"/>
      <c r="AD207" s="102">
        <v>0</v>
      </c>
      <c r="AE207" s="102">
        <v>0</v>
      </c>
    </row>
    <row r="208" spans="1:31">
      <c r="A208" s="100" t="str">
        <f>IF(Tertiary[[#This Row],[ID energy carrier]]=13," ",IF(Tertiary[[#This Row],[Sub-sector]]="Total",Tertiary[[#This Row],[ID country]]&amp;"500_"&amp;Tertiary[[#This Row],[ID energy carrier]]," "))</f>
        <v>HU500_11</v>
      </c>
      <c r="B208" s="15" t="str">
        <f t="shared" si="15"/>
        <v>HU300_11</v>
      </c>
      <c r="C208" s="65">
        <v>1</v>
      </c>
      <c r="D208" s="65" t="s">
        <v>78</v>
      </c>
      <c r="E208" s="15" t="str">
        <f t="shared" si="16"/>
        <v>HU</v>
      </c>
      <c r="F208" s="65" t="s">
        <v>37</v>
      </c>
      <c r="G208" s="65" t="s">
        <v>118</v>
      </c>
      <c r="H208" s="65" t="s">
        <v>135</v>
      </c>
      <c r="I208" s="66" t="s">
        <v>8</v>
      </c>
      <c r="J208" s="65">
        <v>2015</v>
      </c>
      <c r="K208" s="67">
        <v>11</v>
      </c>
      <c r="L208" s="70" t="s">
        <v>109</v>
      </c>
      <c r="M208" s="59">
        <v>0.22619836837114121</v>
      </c>
      <c r="N208" s="102">
        <v>0.22619836837114121</v>
      </c>
      <c r="O208" s="102">
        <v>1.8765473995544416E-2</v>
      </c>
      <c r="P208" s="102">
        <v>0.20743289437559678</v>
      </c>
      <c r="Q208" s="102">
        <v>0</v>
      </c>
      <c r="R208" s="103">
        <v>2.2090644810445954</v>
      </c>
      <c r="S208" s="102">
        <v>0.49968678123892929</v>
      </c>
      <c r="T208" s="102">
        <v>4.1495100886698152E-2</v>
      </c>
      <c r="U208" s="102">
        <v>0.45819168035223112</v>
      </c>
      <c r="V208" s="102">
        <v>0</v>
      </c>
      <c r="W208" s="102">
        <v>0</v>
      </c>
      <c r="X208" s="102"/>
      <c r="Y208" s="102">
        <v>0</v>
      </c>
      <c r="Z208" s="102">
        <v>0</v>
      </c>
      <c r="AA208" s="102" t="s">
        <v>140</v>
      </c>
      <c r="AB208" s="102">
        <v>0</v>
      </c>
      <c r="AC208" s="90"/>
      <c r="AD208" s="102">
        <v>0</v>
      </c>
      <c r="AE208" s="102">
        <v>0</v>
      </c>
    </row>
    <row r="209" spans="1:31">
      <c r="A209" s="100" t="str">
        <f>IF(Tertiary[[#This Row],[ID energy carrier]]=13," ",IF(Tertiary[[#This Row],[Sub-sector]]="Total",Tertiary[[#This Row],[ID country]]&amp;"500_"&amp;Tertiary[[#This Row],[ID energy carrier]]," "))</f>
        <v>HU500_12</v>
      </c>
      <c r="B209" s="15" t="str">
        <f t="shared" si="15"/>
        <v>HU300_12</v>
      </c>
      <c r="C209" s="65">
        <v>1</v>
      </c>
      <c r="D209" s="65" t="s">
        <v>78</v>
      </c>
      <c r="E209" s="15" t="str">
        <f t="shared" si="16"/>
        <v>HU</v>
      </c>
      <c r="F209" s="65" t="s">
        <v>37</v>
      </c>
      <c r="G209" s="65" t="s">
        <v>118</v>
      </c>
      <c r="H209" s="65" t="s">
        <v>135</v>
      </c>
      <c r="I209" s="66" t="s">
        <v>8</v>
      </c>
      <c r="J209" s="65">
        <v>2015</v>
      </c>
      <c r="K209" s="67">
        <v>12</v>
      </c>
      <c r="L209" s="70" t="s">
        <v>147</v>
      </c>
      <c r="M209" s="59">
        <v>0</v>
      </c>
      <c r="N209" s="102">
        <v>0</v>
      </c>
      <c r="O209" s="102">
        <v>0</v>
      </c>
      <c r="P209" s="102">
        <v>0</v>
      </c>
      <c r="Q209" s="102">
        <v>0</v>
      </c>
      <c r="R209" s="103" t="s">
        <v>140</v>
      </c>
      <c r="S209" s="102">
        <v>0</v>
      </c>
      <c r="T209" s="102">
        <v>0</v>
      </c>
      <c r="U209" s="102">
        <v>0</v>
      </c>
      <c r="V209" s="102">
        <v>0</v>
      </c>
      <c r="W209" s="102">
        <v>0</v>
      </c>
      <c r="X209" s="102"/>
      <c r="Y209" s="102">
        <v>0</v>
      </c>
      <c r="Z209" s="102">
        <v>0</v>
      </c>
      <c r="AA209" s="102" t="s">
        <v>140</v>
      </c>
      <c r="AB209" s="102">
        <v>0</v>
      </c>
      <c r="AC209" s="90"/>
      <c r="AD209" s="102">
        <v>0</v>
      </c>
      <c r="AE209" s="102">
        <v>0</v>
      </c>
    </row>
    <row r="210" spans="1:31">
      <c r="A210" s="100" t="str">
        <f>IF(Tertiary[[#This Row],[ID energy carrier]]=13," ",IF(Tertiary[[#This Row],[Sub-sector]]="Total",Tertiary[[#This Row],[ID country]]&amp;"500_"&amp;Tertiary[[#This Row],[ID energy carrier]]," "))</f>
        <v xml:space="preserve"> </v>
      </c>
      <c r="B210" s="15" t="str">
        <f t="shared" si="15"/>
        <v>HU300_13</v>
      </c>
      <c r="C210" s="65">
        <v>1</v>
      </c>
      <c r="D210" s="65" t="s">
        <v>78</v>
      </c>
      <c r="E210" s="15" t="str">
        <f t="shared" si="16"/>
        <v>HU</v>
      </c>
      <c r="F210" s="65" t="s">
        <v>37</v>
      </c>
      <c r="G210" s="65" t="s">
        <v>118</v>
      </c>
      <c r="H210" s="65" t="s">
        <v>135</v>
      </c>
      <c r="I210" s="66" t="s">
        <v>8</v>
      </c>
      <c r="J210" s="65">
        <v>2015</v>
      </c>
      <c r="K210" s="67">
        <v>13</v>
      </c>
      <c r="L210" s="70" t="s">
        <v>140</v>
      </c>
      <c r="M210" s="59">
        <v>0</v>
      </c>
      <c r="N210" s="102">
        <v>0</v>
      </c>
      <c r="O210" s="102">
        <v>0</v>
      </c>
      <c r="P210" s="102">
        <v>0</v>
      </c>
      <c r="Q210" s="102">
        <v>0</v>
      </c>
      <c r="R210" s="103" t="s">
        <v>140</v>
      </c>
      <c r="S210" s="102">
        <v>0</v>
      </c>
      <c r="T210" s="102">
        <v>0</v>
      </c>
      <c r="U210" s="102">
        <v>0</v>
      </c>
      <c r="V210" s="102">
        <v>0</v>
      </c>
      <c r="W210" s="102">
        <v>0</v>
      </c>
      <c r="X210" s="102"/>
      <c r="Y210" s="102">
        <v>0</v>
      </c>
      <c r="Z210" s="102">
        <v>0</v>
      </c>
      <c r="AA210" s="102" t="s">
        <v>140</v>
      </c>
      <c r="AB210" s="102">
        <v>0</v>
      </c>
      <c r="AC210" s="90"/>
      <c r="AD210" s="102">
        <v>0</v>
      </c>
      <c r="AE210" s="102">
        <v>0</v>
      </c>
    </row>
    <row r="211" spans="1:31">
      <c r="A211" s="100" t="str">
        <f>IF(Tertiary[[#This Row],[ID energy carrier]]=13," ",IF(Tertiary[[#This Row],[Sub-sector]]="Total",Tertiary[[#This Row],[ID country]]&amp;"500_"&amp;Tertiary[[#This Row],[ID energy carrier]]," "))</f>
        <v>HU500_14</v>
      </c>
      <c r="B211" s="15" t="str">
        <f t="shared" si="15"/>
        <v>HU300_14</v>
      </c>
      <c r="C211" s="65">
        <v>1</v>
      </c>
      <c r="D211" s="65" t="s">
        <v>78</v>
      </c>
      <c r="E211" s="15" t="str">
        <f t="shared" si="16"/>
        <v>HU</v>
      </c>
      <c r="F211" s="65" t="s">
        <v>37</v>
      </c>
      <c r="G211" s="65" t="s">
        <v>118</v>
      </c>
      <c r="H211" s="65" t="s">
        <v>135</v>
      </c>
      <c r="I211" s="66" t="s">
        <v>8</v>
      </c>
      <c r="J211" s="65">
        <v>2015</v>
      </c>
      <c r="K211" s="67">
        <v>14</v>
      </c>
      <c r="L211" s="70" t="s">
        <v>144</v>
      </c>
      <c r="M211" s="59">
        <v>0</v>
      </c>
      <c r="N211" s="102">
        <v>0</v>
      </c>
      <c r="O211" s="102">
        <v>0</v>
      </c>
      <c r="P211" s="102">
        <v>0</v>
      </c>
      <c r="Q211" s="102">
        <v>0</v>
      </c>
      <c r="R211" s="103" t="s">
        <v>140</v>
      </c>
      <c r="S211" s="102">
        <v>0</v>
      </c>
      <c r="T211" s="102">
        <v>0</v>
      </c>
      <c r="U211" s="102">
        <v>0</v>
      </c>
      <c r="V211" s="102">
        <v>0</v>
      </c>
      <c r="W211" s="102">
        <v>0</v>
      </c>
      <c r="X211" s="102"/>
      <c r="Y211" s="102">
        <v>0</v>
      </c>
      <c r="Z211" s="102">
        <v>0</v>
      </c>
      <c r="AA211" s="102" t="s">
        <v>140</v>
      </c>
      <c r="AB211" s="102">
        <v>0</v>
      </c>
      <c r="AC211" s="90"/>
      <c r="AD211" s="102">
        <v>0</v>
      </c>
      <c r="AE211" s="102">
        <v>0</v>
      </c>
    </row>
    <row r="212" spans="1:31">
      <c r="A212" s="100" t="str">
        <f>IF(Tertiary[[#This Row],[ID energy carrier]]=13," ",IF(Tertiary[[#This Row],[Sub-sector]]="Total",Tertiary[[#This Row],[ID country]]&amp;"500_"&amp;Tertiary[[#This Row],[ID energy carrier]]," "))</f>
        <v>HU500_15</v>
      </c>
      <c r="B212" s="15" t="str">
        <f t="shared" si="15"/>
        <v>HU300_15</v>
      </c>
      <c r="C212" s="65">
        <v>1</v>
      </c>
      <c r="D212" s="65" t="s">
        <v>78</v>
      </c>
      <c r="E212" s="15" t="str">
        <f t="shared" si="16"/>
        <v>HU</v>
      </c>
      <c r="F212" s="65" t="s">
        <v>37</v>
      </c>
      <c r="G212" s="65" t="s">
        <v>118</v>
      </c>
      <c r="H212" s="65" t="s">
        <v>135</v>
      </c>
      <c r="I212" s="66" t="s">
        <v>8</v>
      </c>
      <c r="J212" s="65">
        <v>2015</v>
      </c>
      <c r="K212" s="67">
        <v>15</v>
      </c>
      <c r="L212" s="70" t="s">
        <v>88</v>
      </c>
      <c r="M212" s="59">
        <v>0</v>
      </c>
      <c r="N212" s="102">
        <v>0</v>
      </c>
      <c r="O212" s="102">
        <v>0</v>
      </c>
      <c r="P212" s="102">
        <v>0</v>
      </c>
      <c r="Q212" s="102">
        <v>0</v>
      </c>
      <c r="R212" s="103" t="s">
        <v>140</v>
      </c>
      <c r="S212" s="102">
        <v>0</v>
      </c>
      <c r="T212" s="102">
        <v>0</v>
      </c>
      <c r="U212" s="102">
        <v>0</v>
      </c>
      <c r="V212" s="102">
        <v>0</v>
      </c>
      <c r="W212" s="102">
        <v>0</v>
      </c>
      <c r="X212" s="102"/>
      <c r="Y212" s="102">
        <v>0</v>
      </c>
      <c r="Z212" s="102">
        <v>0</v>
      </c>
      <c r="AA212" s="102" t="s">
        <v>140</v>
      </c>
      <c r="AB212" s="102">
        <v>0</v>
      </c>
      <c r="AC212" s="90"/>
      <c r="AD212" s="102">
        <v>0</v>
      </c>
      <c r="AE212" s="102">
        <v>0</v>
      </c>
    </row>
    <row r="213" spans="1:31">
      <c r="A213" s="100" t="str">
        <f>IF(Tertiary[[#This Row],[ID energy carrier]]=13," ",IF(Tertiary[[#This Row],[Sub-sector]]="Total",Tertiary[[#This Row],[ID country]]&amp;"500_"&amp;Tertiary[[#This Row],[ID energy carrier]]," "))</f>
        <v>HU500_16</v>
      </c>
      <c r="B213" s="15" t="str">
        <f t="shared" si="15"/>
        <v>HU300_16</v>
      </c>
      <c r="C213" s="65">
        <v>1</v>
      </c>
      <c r="D213" s="65" t="s">
        <v>78</v>
      </c>
      <c r="E213" s="15" t="str">
        <f t="shared" si="16"/>
        <v>HU</v>
      </c>
      <c r="F213" s="65" t="s">
        <v>37</v>
      </c>
      <c r="G213" s="65" t="s">
        <v>118</v>
      </c>
      <c r="H213" s="65" t="s">
        <v>135</v>
      </c>
      <c r="I213" s="66" t="s">
        <v>8</v>
      </c>
      <c r="J213" s="65">
        <v>2015</v>
      </c>
      <c r="K213" s="67">
        <v>16</v>
      </c>
      <c r="L213" s="70" t="s">
        <v>89</v>
      </c>
      <c r="M213" s="59">
        <v>0</v>
      </c>
      <c r="N213" s="102">
        <v>0</v>
      </c>
      <c r="O213" s="102">
        <v>0</v>
      </c>
      <c r="P213" s="102">
        <v>0</v>
      </c>
      <c r="Q213" s="102">
        <v>0</v>
      </c>
      <c r="R213" s="103" t="s">
        <v>140</v>
      </c>
      <c r="S213" s="102">
        <v>0</v>
      </c>
      <c r="T213" s="102">
        <v>0</v>
      </c>
      <c r="U213" s="102">
        <v>0</v>
      </c>
      <c r="V213" s="102">
        <v>0</v>
      </c>
      <c r="W213" s="102">
        <v>0</v>
      </c>
      <c r="X213" s="102"/>
      <c r="Y213" s="102">
        <v>0</v>
      </c>
      <c r="Z213" s="102">
        <v>0</v>
      </c>
      <c r="AA213" s="102" t="s">
        <v>140</v>
      </c>
      <c r="AB213" s="102">
        <v>0</v>
      </c>
      <c r="AC213" s="90"/>
      <c r="AD213" s="102">
        <v>0</v>
      </c>
      <c r="AE213" s="102">
        <v>0</v>
      </c>
    </row>
    <row r="214" spans="1:31">
      <c r="A214" s="100" t="str">
        <f>IF(Tertiary[[#This Row],[ID energy carrier]]=13," ",IF(Tertiary[[#This Row],[Sub-sector]]="Total",Tertiary[[#This Row],[ID country]]&amp;"500_"&amp;Tertiary[[#This Row],[ID energy carrier]]," "))</f>
        <v>IE500_1</v>
      </c>
      <c r="B214" s="15" t="str">
        <f t="shared" si="15"/>
        <v>IE300_1</v>
      </c>
      <c r="C214" s="65">
        <v>1</v>
      </c>
      <c r="D214" s="65" t="s">
        <v>78</v>
      </c>
      <c r="E214" s="17" t="s">
        <v>40</v>
      </c>
      <c r="F214" s="65" t="s">
        <v>39</v>
      </c>
      <c r="G214" s="65" t="s">
        <v>119</v>
      </c>
      <c r="H214" s="65" t="s">
        <v>135</v>
      </c>
      <c r="I214" s="66" t="s">
        <v>8</v>
      </c>
      <c r="J214" s="65">
        <v>2015</v>
      </c>
      <c r="K214" s="67">
        <v>1</v>
      </c>
      <c r="L214" s="70" t="s">
        <v>8</v>
      </c>
      <c r="M214" s="59">
        <v>11.023752047145313</v>
      </c>
      <c r="N214" s="102">
        <v>10.246643217945245</v>
      </c>
      <c r="O214" s="102">
        <v>0.72144525776518797</v>
      </c>
      <c r="P214" s="102">
        <v>8.9929495458835778</v>
      </c>
      <c r="Q214" s="102">
        <v>0.53224841429647829</v>
      </c>
      <c r="R214" s="103">
        <v>0.83267058236652591</v>
      </c>
      <c r="S214" s="102">
        <v>8.5320783755884797</v>
      </c>
      <c r="T214" s="102">
        <v>0.60992171248432048</v>
      </c>
      <c r="U214" s="102">
        <v>7.437587061760361</v>
      </c>
      <c r="V214" s="102">
        <v>0.48456960134379912</v>
      </c>
      <c r="W214" s="102">
        <v>0.77710882920006841</v>
      </c>
      <c r="X214" s="102"/>
      <c r="Y214" s="102">
        <v>1.1496227121518298E-2</v>
      </c>
      <c r="Z214" s="102">
        <v>0.76561260207855009</v>
      </c>
      <c r="AA214" s="102">
        <v>3.0133142283559149</v>
      </c>
      <c r="AB214" s="102">
        <v>2.3416730920095725</v>
      </c>
      <c r="AC214" s="90"/>
      <c r="AD214" s="102">
        <v>4.4835285773921367E-2</v>
      </c>
      <c r="AE214" s="102">
        <v>2.2968378062356511</v>
      </c>
    </row>
    <row r="215" spans="1:31">
      <c r="A215" s="100" t="str">
        <f>IF(Tertiary[[#This Row],[ID energy carrier]]=13," ",IF(Tertiary[[#This Row],[Sub-sector]]="Total",Tertiary[[#This Row],[ID country]]&amp;"500_"&amp;Tertiary[[#This Row],[ID energy carrier]]," "))</f>
        <v>IE500_2</v>
      </c>
      <c r="B215" s="15" t="str">
        <f t="shared" si="15"/>
        <v>IE300_2</v>
      </c>
      <c r="C215" s="65">
        <v>1</v>
      </c>
      <c r="D215" s="65" t="s">
        <v>78</v>
      </c>
      <c r="E215" s="15" t="str">
        <f t="shared" ref="E215:E229" si="17">E214</f>
        <v>IE</v>
      </c>
      <c r="F215" s="65" t="s">
        <v>39</v>
      </c>
      <c r="G215" s="65" t="s">
        <v>119</v>
      </c>
      <c r="H215" s="65" t="s">
        <v>135</v>
      </c>
      <c r="I215" s="66" t="s">
        <v>8</v>
      </c>
      <c r="J215" s="65">
        <v>2015</v>
      </c>
      <c r="K215" s="67">
        <v>2</v>
      </c>
      <c r="L215" s="70" t="s">
        <v>2</v>
      </c>
      <c r="M215" s="59">
        <v>4.998549540718205</v>
      </c>
      <c r="N215" s="102">
        <v>4.998549540718205</v>
      </c>
      <c r="O215" s="102">
        <v>0.37636629710199798</v>
      </c>
      <c r="P215" s="102">
        <v>4.6221832436162069</v>
      </c>
      <c r="Q215" s="102">
        <v>0</v>
      </c>
      <c r="R215" s="103">
        <v>0.8400759014104805</v>
      </c>
      <c r="S215" s="102">
        <v>4.1991610111637891</v>
      </c>
      <c r="T215" s="102">
        <v>0.31705781965159241</v>
      </c>
      <c r="U215" s="102">
        <v>3.8821031915121971</v>
      </c>
      <c r="V215" s="102">
        <v>0</v>
      </c>
      <c r="W215" s="102">
        <v>0</v>
      </c>
      <c r="X215" s="102"/>
      <c r="Y215" s="102">
        <v>0</v>
      </c>
      <c r="Z215" s="102">
        <v>0</v>
      </c>
      <c r="AA215" s="102" t="s">
        <v>140</v>
      </c>
      <c r="AB215" s="102">
        <v>0</v>
      </c>
      <c r="AC215" s="90"/>
      <c r="AD215" s="102">
        <v>0</v>
      </c>
      <c r="AE215" s="102">
        <v>0</v>
      </c>
    </row>
    <row r="216" spans="1:31">
      <c r="A216" s="100" t="str">
        <f>IF(Tertiary[[#This Row],[ID energy carrier]]=13," ",IF(Tertiary[[#This Row],[Sub-sector]]="Total",Tertiary[[#This Row],[ID country]]&amp;"500_"&amp;Tertiary[[#This Row],[ID energy carrier]]," "))</f>
        <v>IE500_3</v>
      </c>
      <c r="B216" s="15" t="str">
        <f t="shared" si="15"/>
        <v>IE300_3</v>
      </c>
      <c r="C216" s="65">
        <v>1</v>
      </c>
      <c r="D216" s="65" t="s">
        <v>78</v>
      </c>
      <c r="E216" s="15" t="str">
        <f t="shared" si="17"/>
        <v>IE</v>
      </c>
      <c r="F216" s="65" t="s">
        <v>39</v>
      </c>
      <c r="G216" s="65" t="s">
        <v>119</v>
      </c>
      <c r="H216" s="65" t="s">
        <v>135</v>
      </c>
      <c r="I216" s="66" t="s">
        <v>8</v>
      </c>
      <c r="J216" s="65">
        <v>2015</v>
      </c>
      <c r="K216" s="67">
        <v>3</v>
      </c>
      <c r="L216" s="70" t="s">
        <v>3</v>
      </c>
      <c r="M216" s="59">
        <v>2.9236534927204501</v>
      </c>
      <c r="N216" s="102">
        <v>2.9236534927204501</v>
      </c>
      <c r="O216" s="102">
        <v>0.20218067018513389</v>
      </c>
      <c r="P216" s="102">
        <v>2.7214728225353162</v>
      </c>
      <c r="Q216" s="102">
        <v>0</v>
      </c>
      <c r="R216" s="103">
        <v>0.757174739374183</v>
      </c>
      <c r="S216" s="102">
        <v>2.2137165713710267</v>
      </c>
      <c r="T216" s="102">
        <v>0.15308431157867083</v>
      </c>
      <c r="U216" s="102">
        <v>2.0606322597923561</v>
      </c>
      <c r="V216" s="102">
        <v>0</v>
      </c>
      <c r="W216" s="102">
        <v>0</v>
      </c>
      <c r="X216" s="102"/>
      <c r="Y216" s="102">
        <v>0</v>
      </c>
      <c r="Z216" s="102">
        <v>0</v>
      </c>
      <c r="AA216" s="102" t="s">
        <v>140</v>
      </c>
      <c r="AB216" s="102">
        <v>0</v>
      </c>
      <c r="AC216" s="90"/>
      <c r="AD216" s="102">
        <v>0</v>
      </c>
      <c r="AE216" s="102">
        <v>0</v>
      </c>
    </row>
    <row r="217" spans="1:31">
      <c r="A217" s="100" t="str">
        <f>IF(Tertiary[[#This Row],[ID energy carrier]]=13," ",IF(Tertiary[[#This Row],[Sub-sector]]="Total",Tertiary[[#This Row],[ID country]]&amp;"500_"&amp;Tertiary[[#This Row],[ID energy carrier]]," "))</f>
        <v>IE500_5</v>
      </c>
      <c r="B217" s="15" t="str">
        <f t="shared" si="15"/>
        <v>IE300_5</v>
      </c>
      <c r="C217" s="65">
        <v>1</v>
      </c>
      <c r="D217" s="65" t="s">
        <v>78</v>
      </c>
      <c r="E217" s="15" t="str">
        <f t="shared" si="17"/>
        <v>IE</v>
      </c>
      <c r="F217" s="65" t="s">
        <v>39</v>
      </c>
      <c r="G217" s="65" t="s">
        <v>119</v>
      </c>
      <c r="H217" s="65" t="s">
        <v>135</v>
      </c>
      <c r="I217" s="66" t="s">
        <v>8</v>
      </c>
      <c r="J217" s="65">
        <v>2015</v>
      </c>
      <c r="K217" s="67">
        <v>5</v>
      </c>
      <c r="L217" s="70" t="s">
        <v>5</v>
      </c>
      <c r="M217" s="59">
        <v>0.19304917756477075</v>
      </c>
      <c r="N217" s="102">
        <v>0.19304917756477075</v>
      </c>
      <c r="O217" s="102">
        <v>1.404820013071493E-2</v>
      </c>
      <c r="P217" s="102">
        <v>0.17900097743405582</v>
      </c>
      <c r="Q217" s="102">
        <v>0</v>
      </c>
      <c r="R217" s="103">
        <v>0.60819250766570865</v>
      </c>
      <c r="S217" s="102">
        <v>0.11741106340592058</v>
      </c>
      <c r="T217" s="102">
        <v>8.5425618005620634E-3</v>
      </c>
      <c r="U217" s="102">
        <v>0.10886850160535852</v>
      </c>
      <c r="V217" s="102">
        <v>0</v>
      </c>
      <c r="W217" s="102">
        <v>0</v>
      </c>
      <c r="X217" s="102"/>
      <c r="Y217" s="102">
        <v>0</v>
      </c>
      <c r="Z217" s="102">
        <v>0</v>
      </c>
      <c r="AA217" s="102" t="s">
        <v>140</v>
      </c>
      <c r="AB217" s="102">
        <v>0</v>
      </c>
      <c r="AC217" s="90"/>
      <c r="AD217" s="102">
        <v>0</v>
      </c>
      <c r="AE217" s="102">
        <v>0</v>
      </c>
    </row>
    <row r="218" spans="1:31">
      <c r="A218" s="100" t="str">
        <f>IF(Tertiary[[#This Row],[ID energy carrier]]=13," ",IF(Tertiary[[#This Row],[Sub-sector]]="Total",Tertiary[[#This Row],[ID country]]&amp;"500_"&amp;Tertiary[[#This Row],[ID energy carrier]]," "))</f>
        <v>IE500_6</v>
      </c>
      <c r="B218" s="15" t="str">
        <f t="shared" si="15"/>
        <v>IE300_6</v>
      </c>
      <c r="C218" s="65">
        <v>1</v>
      </c>
      <c r="D218" s="65" t="s">
        <v>78</v>
      </c>
      <c r="E218" s="15" t="str">
        <f t="shared" si="17"/>
        <v>IE</v>
      </c>
      <c r="F218" s="65" t="s">
        <v>39</v>
      </c>
      <c r="G218" s="65" t="s">
        <v>119</v>
      </c>
      <c r="H218" s="65" t="s">
        <v>135</v>
      </c>
      <c r="I218" s="66" t="s">
        <v>8</v>
      </c>
      <c r="J218" s="65">
        <v>2015</v>
      </c>
      <c r="K218" s="67">
        <v>6</v>
      </c>
      <c r="L218" s="70" t="s">
        <v>6</v>
      </c>
      <c r="M218" s="59">
        <v>1.5836492932409869</v>
      </c>
      <c r="N218" s="102">
        <v>0.80654046404091839</v>
      </c>
      <c r="O218" s="102">
        <v>1.9577539494338613E-2</v>
      </c>
      <c r="P218" s="102">
        <v>0.25471451025010144</v>
      </c>
      <c r="Q218" s="102">
        <v>0.53224841429647829</v>
      </c>
      <c r="R218" s="103">
        <v>0.9449731516322919</v>
      </c>
      <c r="S218" s="102">
        <v>0.76215908422371781</v>
      </c>
      <c r="T218" s="102">
        <v>2.7969262834819649E-2</v>
      </c>
      <c r="U218" s="102">
        <v>0.24962022004509898</v>
      </c>
      <c r="V218" s="102">
        <v>0.48456960134379912</v>
      </c>
      <c r="W218" s="102">
        <v>0.77710882920006841</v>
      </c>
      <c r="X218" s="102"/>
      <c r="Y218" s="102">
        <v>1.1496227121518298E-2</v>
      </c>
      <c r="Z218" s="102">
        <v>0.76561260207855009</v>
      </c>
      <c r="AA218" s="102">
        <v>3.0133142283559149</v>
      </c>
      <c r="AB218" s="102">
        <v>2.3416730920095725</v>
      </c>
      <c r="AC218" s="90"/>
      <c r="AD218" s="102">
        <v>4.4835285773921367E-2</v>
      </c>
      <c r="AE218" s="102">
        <v>2.2968378062356511</v>
      </c>
    </row>
    <row r="219" spans="1:31">
      <c r="A219" s="100" t="str">
        <f>IF(Tertiary[[#This Row],[ID energy carrier]]=13," ",IF(Tertiary[[#This Row],[Sub-sector]]="Total",Tertiary[[#This Row],[ID country]]&amp;"500_"&amp;Tertiary[[#This Row],[ID energy carrier]]," "))</f>
        <v>IE500_7</v>
      </c>
      <c r="B219" s="15" t="str">
        <f t="shared" si="15"/>
        <v>IE300_7</v>
      </c>
      <c r="C219" s="65">
        <v>1</v>
      </c>
      <c r="D219" s="65" t="s">
        <v>78</v>
      </c>
      <c r="E219" s="15" t="str">
        <f t="shared" si="17"/>
        <v>IE</v>
      </c>
      <c r="F219" s="65" t="s">
        <v>39</v>
      </c>
      <c r="G219" s="65" t="s">
        <v>119</v>
      </c>
      <c r="H219" s="65" t="s">
        <v>135</v>
      </c>
      <c r="I219" s="66" t="s">
        <v>8</v>
      </c>
      <c r="J219" s="65">
        <v>2015</v>
      </c>
      <c r="K219" s="67">
        <v>7</v>
      </c>
      <c r="L219" s="70" t="s">
        <v>12</v>
      </c>
      <c r="M219" s="59">
        <v>0.22846252584825266</v>
      </c>
      <c r="N219" s="102">
        <v>0.22846252584825266</v>
      </c>
      <c r="O219" s="102">
        <v>1.9620332830193994E-2</v>
      </c>
      <c r="P219" s="102">
        <v>0.20884219301805867</v>
      </c>
      <c r="Q219" s="102">
        <v>0</v>
      </c>
      <c r="R219" s="103">
        <v>0.96102007137661893</v>
      </c>
      <c r="S219" s="102">
        <v>0.21955707289757043</v>
      </c>
      <c r="T219" s="102">
        <v>1.885694816953247E-2</v>
      </c>
      <c r="U219" s="102">
        <v>0.20070012472803794</v>
      </c>
      <c r="V219" s="102">
        <v>0</v>
      </c>
      <c r="W219" s="102">
        <v>0</v>
      </c>
      <c r="X219" s="102"/>
      <c r="Y219" s="102">
        <v>0</v>
      </c>
      <c r="Z219" s="102">
        <v>0</v>
      </c>
      <c r="AA219" s="102" t="s">
        <v>140</v>
      </c>
      <c r="AB219" s="102">
        <v>0</v>
      </c>
      <c r="AC219" s="90"/>
      <c r="AD219" s="102">
        <v>0</v>
      </c>
      <c r="AE219" s="102">
        <v>0</v>
      </c>
    </row>
    <row r="220" spans="1:31">
      <c r="A220" s="100" t="str">
        <f>IF(Tertiary[[#This Row],[ID energy carrier]]=13," ",IF(Tertiary[[#This Row],[Sub-sector]]="Total",Tertiary[[#This Row],[ID country]]&amp;"500_"&amp;Tertiary[[#This Row],[ID energy carrier]]," "))</f>
        <v>IE500_8</v>
      </c>
      <c r="B220" s="15" t="str">
        <f t="shared" si="15"/>
        <v>IE300_8</v>
      </c>
      <c r="C220" s="65">
        <v>1</v>
      </c>
      <c r="D220" s="65" t="s">
        <v>78</v>
      </c>
      <c r="E220" s="15" t="str">
        <f t="shared" si="17"/>
        <v>IE</v>
      </c>
      <c r="F220" s="65" t="s">
        <v>39</v>
      </c>
      <c r="G220" s="65" t="s">
        <v>119</v>
      </c>
      <c r="H220" s="65" t="s">
        <v>135</v>
      </c>
      <c r="I220" s="66" t="s">
        <v>8</v>
      </c>
      <c r="J220" s="65">
        <v>2015</v>
      </c>
      <c r="K220" s="67">
        <v>8</v>
      </c>
      <c r="L220" s="70" t="s">
        <v>105</v>
      </c>
      <c r="M220" s="59">
        <v>0</v>
      </c>
      <c r="N220" s="102">
        <v>0</v>
      </c>
      <c r="O220" s="102">
        <v>0</v>
      </c>
      <c r="P220" s="102">
        <v>0</v>
      </c>
      <c r="Q220" s="102">
        <v>0</v>
      </c>
      <c r="R220" s="103" t="s">
        <v>140</v>
      </c>
      <c r="S220" s="102">
        <v>0</v>
      </c>
      <c r="T220" s="102">
        <v>0</v>
      </c>
      <c r="U220" s="102">
        <v>0</v>
      </c>
      <c r="V220" s="102">
        <v>0</v>
      </c>
      <c r="W220" s="102">
        <v>0</v>
      </c>
      <c r="X220" s="102"/>
      <c r="Y220" s="102">
        <v>0</v>
      </c>
      <c r="Z220" s="102">
        <v>0</v>
      </c>
      <c r="AA220" s="102" t="s">
        <v>140</v>
      </c>
      <c r="AB220" s="102">
        <v>0</v>
      </c>
      <c r="AC220" s="90"/>
      <c r="AD220" s="102">
        <v>0</v>
      </c>
      <c r="AE220" s="102">
        <v>0</v>
      </c>
    </row>
    <row r="221" spans="1:31">
      <c r="A221" s="100" t="str">
        <f>IF(Tertiary[[#This Row],[ID energy carrier]]=13," ",IF(Tertiary[[#This Row],[Sub-sector]]="Total",Tertiary[[#This Row],[ID country]]&amp;"500_"&amp;Tertiary[[#This Row],[ID energy carrier]]," "))</f>
        <v>IE500_9</v>
      </c>
      <c r="B221" s="15" t="str">
        <f t="shared" si="15"/>
        <v>IE300_9</v>
      </c>
      <c r="C221" s="65">
        <v>1</v>
      </c>
      <c r="D221" s="65" t="s">
        <v>78</v>
      </c>
      <c r="E221" s="15" t="str">
        <f t="shared" si="17"/>
        <v>IE</v>
      </c>
      <c r="F221" s="65" t="s">
        <v>39</v>
      </c>
      <c r="G221" s="65" t="s">
        <v>119</v>
      </c>
      <c r="H221" s="65" t="s">
        <v>135</v>
      </c>
      <c r="I221" s="66" t="s">
        <v>8</v>
      </c>
      <c r="J221" s="65">
        <v>2015</v>
      </c>
      <c r="K221" s="67">
        <v>9</v>
      </c>
      <c r="L221" s="70" t="s">
        <v>106</v>
      </c>
      <c r="M221" s="59">
        <v>0</v>
      </c>
      <c r="N221" s="102">
        <v>0</v>
      </c>
      <c r="O221" s="102">
        <v>0</v>
      </c>
      <c r="P221" s="102">
        <v>0</v>
      </c>
      <c r="Q221" s="102">
        <v>0</v>
      </c>
      <c r="R221" s="103" t="s">
        <v>140</v>
      </c>
      <c r="S221" s="102">
        <v>0</v>
      </c>
      <c r="T221" s="102">
        <v>0</v>
      </c>
      <c r="U221" s="102">
        <v>0</v>
      </c>
      <c r="V221" s="102">
        <v>0</v>
      </c>
      <c r="W221" s="102">
        <v>0</v>
      </c>
      <c r="X221" s="102"/>
      <c r="Y221" s="102">
        <v>0</v>
      </c>
      <c r="Z221" s="102">
        <v>0</v>
      </c>
      <c r="AA221" s="102" t="s">
        <v>140</v>
      </c>
      <c r="AB221" s="102">
        <v>0</v>
      </c>
      <c r="AC221" s="90"/>
      <c r="AD221" s="102">
        <v>0</v>
      </c>
      <c r="AE221" s="102">
        <v>0</v>
      </c>
    </row>
    <row r="222" spans="1:31">
      <c r="A222" s="100" t="str">
        <f>IF(Tertiary[[#This Row],[ID energy carrier]]=13," ",IF(Tertiary[[#This Row],[Sub-sector]]="Total",Tertiary[[#This Row],[ID country]]&amp;"500_"&amp;Tertiary[[#This Row],[ID energy carrier]]," "))</f>
        <v>IE500_4</v>
      </c>
      <c r="B222" s="15" t="str">
        <f t="shared" si="15"/>
        <v>IE300_4</v>
      </c>
      <c r="C222" s="65">
        <v>1</v>
      </c>
      <c r="D222" s="65" t="s">
        <v>78</v>
      </c>
      <c r="E222" s="15" t="str">
        <f t="shared" si="17"/>
        <v>IE</v>
      </c>
      <c r="F222" s="65" t="s">
        <v>39</v>
      </c>
      <c r="G222" s="65" t="s">
        <v>119</v>
      </c>
      <c r="H222" s="65" t="s">
        <v>135</v>
      </c>
      <c r="I222" s="66" t="s">
        <v>8</v>
      </c>
      <c r="J222" s="65">
        <v>2015</v>
      </c>
      <c r="K222" s="67">
        <v>4</v>
      </c>
      <c r="L222" s="70" t="s">
        <v>4</v>
      </c>
      <c r="M222" s="59">
        <v>0.45032919316686781</v>
      </c>
      <c r="N222" s="102">
        <v>0.45032919316686781</v>
      </c>
      <c r="O222" s="102">
        <v>3.523232638421428E-2</v>
      </c>
      <c r="P222" s="102">
        <v>0.41509686678265356</v>
      </c>
      <c r="Q222" s="102">
        <v>0</v>
      </c>
      <c r="R222" s="103">
        <v>0.76083391155212687</v>
      </c>
      <c r="S222" s="102">
        <v>0.34262572152326137</v>
      </c>
      <c r="T222" s="102">
        <v>2.6884174595530153E-2</v>
      </c>
      <c r="U222" s="102">
        <v>0.31574154692773121</v>
      </c>
      <c r="V222" s="102">
        <v>0</v>
      </c>
      <c r="W222" s="102">
        <v>0</v>
      </c>
      <c r="X222" s="102"/>
      <c r="Y222" s="102">
        <v>0</v>
      </c>
      <c r="Z222" s="102">
        <v>0</v>
      </c>
      <c r="AA222" s="102" t="s">
        <v>140</v>
      </c>
      <c r="AB222" s="102">
        <v>0</v>
      </c>
      <c r="AC222" s="90"/>
      <c r="AD222" s="102">
        <v>0</v>
      </c>
      <c r="AE222" s="102">
        <v>0</v>
      </c>
    </row>
    <row r="223" spans="1:31">
      <c r="A223" s="100" t="str">
        <f>IF(Tertiary[[#This Row],[ID energy carrier]]=13," ",IF(Tertiary[[#This Row],[Sub-sector]]="Total",Tertiary[[#This Row],[ID country]]&amp;"500_"&amp;Tertiary[[#This Row],[ID energy carrier]]," "))</f>
        <v>IE500_10</v>
      </c>
      <c r="B223" s="15" t="str">
        <f t="shared" si="15"/>
        <v>IE300_10</v>
      </c>
      <c r="C223" s="65">
        <v>1</v>
      </c>
      <c r="D223" s="65" t="s">
        <v>78</v>
      </c>
      <c r="E223" s="15" t="str">
        <f t="shared" si="17"/>
        <v>IE</v>
      </c>
      <c r="F223" s="65" t="s">
        <v>39</v>
      </c>
      <c r="G223" s="65" t="s">
        <v>119</v>
      </c>
      <c r="H223" s="65" t="s">
        <v>135</v>
      </c>
      <c r="I223" s="66" t="s">
        <v>8</v>
      </c>
      <c r="J223" s="65">
        <v>2015</v>
      </c>
      <c r="K223" s="67">
        <v>10</v>
      </c>
      <c r="L223" s="70" t="s">
        <v>84</v>
      </c>
      <c r="M223" s="59">
        <v>0.54484568816414924</v>
      </c>
      <c r="N223" s="102">
        <v>0.54484568816414924</v>
      </c>
      <c r="O223" s="102">
        <v>4.563661750836992E-2</v>
      </c>
      <c r="P223" s="102">
        <v>0.49920907065577935</v>
      </c>
      <c r="Q223" s="102">
        <v>0</v>
      </c>
      <c r="R223" s="103">
        <v>0.845144721379676</v>
      </c>
      <c r="S223" s="102">
        <v>0.46047345731840772</v>
      </c>
      <c r="T223" s="102">
        <v>3.8633918678818255E-2</v>
      </c>
      <c r="U223" s="102">
        <v>0.42183953863958945</v>
      </c>
      <c r="V223" s="102">
        <v>0</v>
      </c>
      <c r="W223" s="102">
        <v>0</v>
      </c>
      <c r="X223" s="102"/>
      <c r="Y223" s="102">
        <v>0</v>
      </c>
      <c r="Z223" s="102">
        <v>0</v>
      </c>
      <c r="AA223" s="102" t="s">
        <v>140</v>
      </c>
      <c r="AB223" s="102">
        <v>0</v>
      </c>
      <c r="AC223" s="90"/>
      <c r="AD223" s="102">
        <v>0</v>
      </c>
      <c r="AE223" s="102">
        <v>0</v>
      </c>
    </row>
    <row r="224" spans="1:31">
      <c r="A224" s="100" t="str">
        <f>IF(Tertiary[[#This Row],[ID energy carrier]]=13," ",IF(Tertiary[[#This Row],[Sub-sector]]="Total",Tertiary[[#This Row],[ID country]]&amp;"500_"&amp;Tertiary[[#This Row],[ID energy carrier]]," "))</f>
        <v>IE500_11</v>
      </c>
      <c r="B224" s="15" t="str">
        <f t="shared" si="15"/>
        <v>IE300_11</v>
      </c>
      <c r="C224" s="65">
        <v>1</v>
      </c>
      <c r="D224" s="65" t="s">
        <v>78</v>
      </c>
      <c r="E224" s="15" t="str">
        <f t="shared" si="17"/>
        <v>IE</v>
      </c>
      <c r="F224" s="65" t="s">
        <v>39</v>
      </c>
      <c r="G224" s="65" t="s">
        <v>119</v>
      </c>
      <c r="H224" s="65" t="s">
        <v>135</v>
      </c>
      <c r="I224" s="66" t="s">
        <v>8</v>
      </c>
      <c r="J224" s="65">
        <v>2015</v>
      </c>
      <c r="K224" s="67">
        <v>11</v>
      </c>
      <c r="L224" s="70" t="s">
        <v>109</v>
      </c>
      <c r="M224" s="59">
        <v>0.10121313572162949</v>
      </c>
      <c r="N224" s="102">
        <v>0.10121313572162949</v>
      </c>
      <c r="O224" s="102">
        <v>8.7832741302242973E-3</v>
      </c>
      <c r="P224" s="102">
        <v>9.2429861591405191E-2</v>
      </c>
      <c r="Q224" s="102">
        <v>0</v>
      </c>
      <c r="R224" s="103">
        <v>2.1437374915597815</v>
      </c>
      <c r="S224" s="102">
        <v>0.21697439368478572</v>
      </c>
      <c r="T224" s="102">
        <v>1.889271517479469E-2</v>
      </c>
      <c r="U224" s="102">
        <v>0.19808167850999103</v>
      </c>
      <c r="V224" s="102">
        <v>0</v>
      </c>
      <c r="W224" s="102">
        <v>0</v>
      </c>
      <c r="X224" s="102"/>
      <c r="Y224" s="102">
        <v>0</v>
      </c>
      <c r="Z224" s="102">
        <v>0</v>
      </c>
      <c r="AA224" s="102" t="s">
        <v>140</v>
      </c>
      <c r="AB224" s="102">
        <v>0</v>
      </c>
      <c r="AC224" s="90"/>
      <c r="AD224" s="102">
        <v>0</v>
      </c>
      <c r="AE224" s="102">
        <v>0</v>
      </c>
    </row>
    <row r="225" spans="1:31">
      <c r="A225" s="100" t="str">
        <f>IF(Tertiary[[#This Row],[ID energy carrier]]=13," ",IF(Tertiary[[#This Row],[Sub-sector]]="Total",Tertiary[[#This Row],[ID country]]&amp;"500_"&amp;Tertiary[[#This Row],[ID energy carrier]]," "))</f>
        <v>IE500_12</v>
      </c>
      <c r="B225" s="15" t="str">
        <f t="shared" si="15"/>
        <v>IE300_12</v>
      </c>
      <c r="C225" s="65">
        <v>1</v>
      </c>
      <c r="D225" s="65" t="s">
        <v>78</v>
      </c>
      <c r="E225" s="15" t="str">
        <f t="shared" si="17"/>
        <v>IE</v>
      </c>
      <c r="F225" s="65" t="s">
        <v>39</v>
      </c>
      <c r="G225" s="65" t="s">
        <v>119</v>
      </c>
      <c r="H225" s="65" t="s">
        <v>135</v>
      </c>
      <c r="I225" s="66" t="s">
        <v>8</v>
      </c>
      <c r="J225" s="65">
        <v>2015</v>
      </c>
      <c r="K225" s="67">
        <v>12</v>
      </c>
      <c r="L225" s="70" t="s">
        <v>147</v>
      </c>
      <c r="M225" s="59">
        <v>0</v>
      </c>
      <c r="N225" s="102">
        <v>0</v>
      </c>
      <c r="O225" s="102">
        <v>0</v>
      </c>
      <c r="P225" s="102">
        <v>0</v>
      </c>
      <c r="Q225" s="102">
        <v>0</v>
      </c>
      <c r="R225" s="103" t="s">
        <v>140</v>
      </c>
      <c r="S225" s="102">
        <v>0</v>
      </c>
      <c r="T225" s="102">
        <v>0</v>
      </c>
      <c r="U225" s="102">
        <v>0</v>
      </c>
      <c r="V225" s="102">
        <v>0</v>
      </c>
      <c r="W225" s="102">
        <v>0</v>
      </c>
      <c r="X225" s="102"/>
      <c r="Y225" s="102">
        <v>0</v>
      </c>
      <c r="Z225" s="102">
        <v>0</v>
      </c>
      <c r="AA225" s="102" t="s">
        <v>140</v>
      </c>
      <c r="AB225" s="102">
        <v>0</v>
      </c>
      <c r="AC225" s="90"/>
      <c r="AD225" s="102">
        <v>0</v>
      </c>
      <c r="AE225" s="102">
        <v>0</v>
      </c>
    </row>
    <row r="226" spans="1:31">
      <c r="A226" s="100" t="str">
        <f>IF(Tertiary[[#This Row],[ID energy carrier]]=13," ",IF(Tertiary[[#This Row],[Sub-sector]]="Total",Tertiary[[#This Row],[ID country]]&amp;"500_"&amp;Tertiary[[#This Row],[ID energy carrier]]," "))</f>
        <v xml:space="preserve"> </v>
      </c>
      <c r="B226" s="15" t="str">
        <f t="shared" si="15"/>
        <v>IE300_13</v>
      </c>
      <c r="C226" s="65">
        <v>1</v>
      </c>
      <c r="D226" s="65" t="s">
        <v>78</v>
      </c>
      <c r="E226" s="15" t="str">
        <f t="shared" si="17"/>
        <v>IE</v>
      </c>
      <c r="F226" s="65" t="s">
        <v>39</v>
      </c>
      <c r="G226" s="65" t="s">
        <v>119</v>
      </c>
      <c r="H226" s="65" t="s">
        <v>135</v>
      </c>
      <c r="I226" s="66" t="s">
        <v>8</v>
      </c>
      <c r="J226" s="65">
        <v>2015</v>
      </c>
      <c r="K226" s="67">
        <v>13</v>
      </c>
      <c r="L226" s="70" t="s">
        <v>140</v>
      </c>
      <c r="M226" s="59">
        <v>0</v>
      </c>
      <c r="N226" s="102">
        <v>0</v>
      </c>
      <c r="O226" s="102">
        <v>0</v>
      </c>
      <c r="P226" s="102">
        <v>0</v>
      </c>
      <c r="Q226" s="102">
        <v>0</v>
      </c>
      <c r="R226" s="103" t="s">
        <v>140</v>
      </c>
      <c r="S226" s="102">
        <v>0</v>
      </c>
      <c r="T226" s="102">
        <v>0</v>
      </c>
      <c r="U226" s="102">
        <v>0</v>
      </c>
      <c r="V226" s="102">
        <v>0</v>
      </c>
      <c r="W226" s="102">
        <v>0</v>
      </c>
      <c r="X226" s="102"/>
      <c r="Y226" s="102">
        <v>0</v>
      </c>
      <c r="Z226" s="102">
        <v>0</v>
      </c>
      <c r="AA226" s="102" t="s">
        <v>140</v>
      </c>
      <c r="AB226" s="102">
        <v>0</v>
      </c>
      <c r="AC226" s="90"/>
      <c r="AD226" s="102">
        <v>0</v>
      </c>
      <c r="AE226" s="102">
        <v>0</v>
      </c>
    </row>
    <row r="227" spans="1:31">
      <c r="A227" s="100" t="str">
        <f>IF(Tertiary[[#This Row],[ID energy carrier]]=13," ",IF(Tertiary[[#This Row],[Sub-sector]]="Total",Tertiary[[#This Row],[ID country]]&amp;"500_"&amp;Tertiary[[#This Row],[ID energy carrier]]," "))</f>
        <v>IE500_14</v>
      </c>
      <c r="B227" s="15" t="str">
        <f t="shared" si="15"/>
        <v>IE300_14</v>
      </c>
      <c r="C227" s="65">
        <v>1</v>
      </c>
      <c r="D227" s="65" t="s">
        <v>78</v>
      </c>
      <c r="E227" s="15" t="str">
        <f t="shared" si="17"/>
        <v>IE</v>
      </c>
      <c r="F227" s="65" t="s">
        <v>39</v>
      </c>
      <c r="G227" s="65" t="s">
        <v>119</v>
      </c>
      <c r="H227" s="65" t="s">
        <v>135</v>
      </c>
      <c r="I227" s="66" t="s">
        <v>8</v>
      </c>
      <c r="J227" s="65">
        <v>2015</v>
      </c>
      <c r="K227" s="67">
        <v>14</v>
      </c>
      <c r="L227" s="70" t="s">
        <v>144</v>
      </c>
      <c r="M227" s="59">
        <v>0</v>
      </c>
      <c r="N227" s="102">
        <v>0</v>
      </c>
      <c r="O227" s="102">
        <v>0</v>
      </c>
      <c r="P227" s="102">
        <v>0</v>
      </c>
      <c r="Q227" s="102">
        <v>0</v>
      </c>
      <c r="R227" s="103" t="s">
        <v>140</v>
      </c>
      <c r="S227" s="102">
        <v>0</v>
      </c>
      <c r="T227" s="102">
        <v>0</v>
      </c>
      <c r="U227" s="102">
        <v>0</v>
      </c>
      <c r="V227" s="102">
        <v>0</v>
      </c>
      <c r="W227" s="102">
        <v>0</v>
      </c>
      <c r="X227" s="102"/>
      <c r="Y227" s="102">
        <v>0</v>
      </c>
      <c r="Z227" s="102">
        <v>0</v>
      </c>
      <c r="AA227" s="102" t="s">
        <v>140</v>
      </c>
      <c r="AB227" s="102">
        <v>0</v>
      </c>
      <c r="AC227" s="90"/>
      <c r="AD227" s="102">
        <v>0</v>
      </c>
      <c r="AE227" s="102">
        <v>0</v>
      </c>
    </row>
    <row r="228" spans="1:31">
      <c r="A228" s="100" t="str">
        <f>IF(Tertiary[[#This Row],[ID energy carrier]]=13," ",IF(Tertiary[[#This Row],[Sub-sector]]="Total",Tertiary[[#This Row],[ID country]]&amp;"500_"&amp;Tertiary[[#This Row],[ID energy carrier]]," "))</f>
        <v>IE500_15</v>
      </c>
      <c r="B228" s="15" t="str">
        <f t="shared" si="15"/>
        <v>IE300_15</v>
      </c>
      <c r="C228" s="65">
        <v>1</v>
      </c>
      <c r="D228" s="65" t="s">
        <v>78</v>
      </c>
      <c r="E228" s="15" t="str">
        <f t="shared" si="17"/>
        <v>IE</v>
      </c>
      <c r="F228" s="65" t="s">
        <v>39</v>
      </c>
      <c r="G228" s="65" t="s">
        <v>119</v>
      </c>
      <c r="H228" s="65" t="s">
        <v>135</v>
      </c>
      <c r="I228" s="66" t="s">
        <v>8</v>
      </c>
      <c r="J228" s="65">
        <v>2015</v>
      </c>
      <c r="K228" s="67">
        <v>15</v>
      </c>
      <c r="L228" s="70" t="s">
        <v>88</v>
      </c>
      <c r="M228" s="59">
        <v>0</v>
      </c>
      <c r="N228" s="102">
        <v>0</v>
      </c>
      <c r="O228" s="102">
        <v>0</v>
      </c>
      <c r="P228" s="102">
        <v>0</v>
      </c>
      <c r="Q228" s="102">
        <v>0</v>
      </c>
      <c r="R228" s="103" t="s">
        <v>140</v>
      </c>
      <c r="S228" s="102">
        <v>0</v>
      </c>
      <c r="T228" s="102">
        <v>0</v>
      </c>
      <c r="U228" s="102">
        <v>0</v>
      </c>
      <c r="V228" s="102">
        <v>0</v>
      </c>
      <c r="W228" s="102">
        <v>0</v>
      </c>
      <c r="X228" s="102"/>
      <c r="Y228" s="102">
        <v>0</v>
      </c>
      <c r="Z228" s="102">
        <v>0</v>
      </c>
      <c r="AA228" s="102" t="s">
        <v>140</v>
      </c>
      <c r="AB228" s="102">
        <v>0</v>
      </c>
      <c r="AC228" s="90"/>
      <c r="AD228" s="102">
        <v>0</v>
      </c>
      <c r="AE228" s="102">
        <v>0</v>
      </c>
    </row>
    <row r="229" spans="1:31">
      <c r="A229" s="100" t="str">
        <f>IF(Tertiary[[#This Row],[ID energy carrier]]=13," ",IF(Tertiary[[#This Row],[Sub-sector]]="Total",Tertiary[[#This Row],[ID country]]&amp;"500_"&amp;Tertiary[[#This Row],[ID energy carrier]]," "))</f>
        <v>IE500_16</v>
      </c>
      <c r="B229" s="15" t="str">
        <f t="shared" si="15"/>
        <v>IE300_16</v>
      </c>
      <c r="C229" s="65">
        <v>1</v>
      </c>
      <c r="D229" s="65" t="s">
        <v>78</v>
      </c>
      <c r="E229" s="15" t="str">
        <f t="shared" si="17"/>
        <v>IE</v>
      </c>
      <c r="F229" s="65" t="s">
        <v>39</v>
      </c>
      <c r="G229" s="65" t="s">
        <v>119</v>
      </c>
      <c r="H229" s="65" t="s">
        <v>135</v>
      </c>
      <c r="I229" s="66" t="s">
        <v>8</v>
      </c>
      <c r="J229" s="65">
        <v>2015</v>
      </c>
      <c r="K229" s="67">
        <v>16</v>
      </c>
      <c r="L229" s="70" t="s">
        <v>89</v>
      </c>
      <c r="M229" s="59">
        <v>0</v>
      </c>
      <c r="N229" s="102">
        <v>0</v>
      </c>
      <c r="O229" s="102">
        <v>0</v>
      </c>
      <c r="P229" s="102">
        <v>0</v>
      </c>
      <c r="Q229" s="102">
        <v>0</v>
      </c>
      <c r="R229" s="103" t="s">
        <v>140</v>
      </c>
      <c r="S229" s="102">
        <v>0</v>
      </c>
      <c r="T229" s="102">
        <v>0</v>
      </c>
      <c r="U229" s="102">
        <v>0</v>
      </c>
      <c r="V229" s="102">
        <v>0</v>
      </c>
      <c r="W229" s="102">
        <v>0</v>
      </c>
      <c r="X229" s="102"/>
      <c r="Y229" s="102">
        <v>0</v>
      </c>
      <c r="Z229" s="102">
        <v>0</v>
      </c>
      <c r="AA229" s="102" t="s">
        <v>140</v>
      </c>
      <c r="AB229" s="102">
        <v>0</v>
      </c>
      <c r="AC229" s="90"/>
      <c r="AD229" s="102">
        <v>0</v>
      </c>
      <c r="AE229" s="102">
        <v>0</v>
      </c>
    </row>
    <row r="230" spans="1:31">
      <c r="A230" s="100" t="str">
        <f>IF(Tertiary[[#This Row],[ID energy carrier]]=13," ",IF(Tertiary[[#This Row],[Sub-sector]]="Total",Tertiary[[#This Row],[ID country]]&amp;"500_"&amp;Tertiary[[#This Row],[ID energy carrier]]," "))</f>
        <v>IT500_1</v>
      </c>
      <c r="B230" s="15" t="str">
        <f t="shared" si="15"/>
        <v>IT300_1</v>
      </c>
      <c r="C230" s="65">
        <v>1</v>
      </c>
      <c r="D230" s="65" t="s">
        <v>78</v>
      </c>
      <c r="E230" s="17" t="s">
        <v>42</v>
      </c>
      <c r="F230" s="65" t="s">
        <v>41</v>
      </c>
      <c r="G230" s="65" t="s">
        <v>118</v>
      </c>
      <c r="H230" s="65" t="s">
        <v>135</v>
      </c>
      <c r="I230" s="66" t="s">
        <v>8</v>
      </c>
      <c r="J230" s="65">
        <v>2015</v>
      </c>
      <c r="K230" s="67">
        <v>1</v>
      </c>
      <c r="L230" s="70" t="s">
        <v>8</v>
      </c>
      <c r="M230" s="59">
        <v>125.06237453524814</v>
      </c>
      <c r="N230" s="102">
        <v>99.478930151621455</v>
      </c>
      <c r="O230" s="102">
        <v>12.08790248604091</v>
      </c>
      <c r="P230" s="102">
        <v>81.508447443885885</v>
      </c>
      <c r="Q230" s="102">
        <v>5.8825802216946608</v>
      </c>
      <c r="R230" s="103">
        <v>0.84706078047369637</v>
      </c>
      <c r="S230" s="102">
        <v>84.264700214920794</v>
      </c>
      <c r="T230" s="102">
        <v>10.337205774045112</v>
      </c>
      <c r="U230" s="102">
        <v>68.571875755440416</v>
      </c>
      <c r="V230" s="102">
        <v>5.3556186854352585</v>
      </c>
      <c r="W230" s="102">
        <v>25.583444383626688</v>
      </c>
      <c r="X230" s="102"/>
      <c r="Y230" s="102">
        <v>14.716605269793407</v>
      </c>
      <c r="Z230" s="102">
        <v>10.866839113833281</v>
      </c>
      <c r="AA230" s="102">
        <v>2.3451436417031943</v>
      </c>
      <c r="AB230" s="102">
        <v>59.99685192912942</v>
      </c>
      <c r="AC230" s="90"/>
      <c r="AD230" s="102">
        <v>38.263173701462861</v>
      </c>
      <c r="AE230" s="102">
        <v>21.733678227666562</v>
      </c>
    </row>
    <row r="231" spans="1:31">
      <c r="A231" s="100" t="str">
        <f>IF(Tertiary[[#This Row],[ID energy carrier]]=13," ",IF(Tertiary[[#This Row],[Sub-sector]]="Total",Tertiary[[#This Row],[ID country]]&amp;"500_"&amp;Tertiary[[#This Row],[ID energy carrier]]," "))</f>
        <v>IT500_2</v>
      </c>
      <c r="B231" s="15" t="str">
        <f t="shared" si="15"/>
        <v>IT300_2</v>
      </c>
      <c r="C231" s="65">
        <v>1</v>
      </c>
      <c r="D231" s="65" t="s">
        <v>78</v>
      </c>
      <c r="E231" s="15" t="str">
        <f t="shared" ref="E231:E245" si="18">E230</f>
        <v>IT</v>
      </c>
      <c r="F231" s="65" t="s">
        <v>41</v>
      </c>
      <c r="G231" s="65" t="s">
        <v>118</v>
      </c>
      <c r="H231" s="65" t="s">
        <v>135</v>
      </c>
      <c r="I231" s="66" t="s">
        <v>8</v>
      </c>
      <c r="J231" s="65">
        <v>2015</v>
      </c>
      <c r="K231" s="67">
        <v>2</v>
      </c>
      <c r="L231" s="70" t="s">
        <v>2</v>
      </c>
      <c r="M231" s="59">
        <v>75.577773928465447</v>
      </c>
      <c r="N231" s="102">
        <v>75.577773928465447</v>
      </c>
      <c r="O231" s="102">
        <v>9.6797548732386929</v>
      </c>
      <c r="P231" s="102">
        <v>65.898019055226754</v>
      </c>
      <c r="Q231" s="102">
        <v>0</v>
      </c>
      <c r="R231" s="103">
        <v>0.83538136579568123</v>
      </c>
      <c r="S231" s="102">
        <v>63.13626400815869</v>
      </c>
      <c r="T231" s="102">
        <v>8.1054838255251109</v>
      </c>
      <c r="U231" s="102">
        <v>55.030780182633578</v>
      </c>
      <c r="V231" s="102">
        <v>0</v>
      </c>
      <c r="W231" s="102">
        <v>0</v>
      </c>
      <c r="X231" s="102"/>
      <c r="Y231" s="102">
        <v>0</v>
      </c>
      <c r="Z231" s="102">
        <v>0</v>
      </c>
      <c r="AA231" s="102" t="s">
        <v>140</v>
      </c>
      <c r="AB231" s="102">
        <v>0</v>
      </c>
      <c r="AC231" s="90"/>
      <c r="AD231" s="102">
        <v>0</v>
      </c>
      <c r="AE231" s="102">
        <v>0</v>
      </c>
    </row>
    <row r="232" spans="1:31">
      <c r="A232" s="100" t="str">
        <f>IF(Tertiary[[#This Row],[ID energy carrier]]=13," ",IF(Tertiary[[#This Row],[Sub-sector]]="Total",Tertiary[[#This Row],[ID country]]&amp;"500_"&amp;Tertiary[[#This Row],[ID energy carrier]]," "))</f>
        <v>IT500_3</v>
      </c>
      <c r="B232" s="15" t="str">
        <f t="shared" si="15"/>
        <v>IT300_3</v>
      </c>
      <c r="C232" s="65">
        <v>1</v>
      </c>
      <c r="D232" s="65" t="s">
        <v>78</v>
      </c>
      <c r="E232" s="15" t="str">
        <f t="shared" si="18"/>
        <v>IT</v>
      </c>
      <c r="F232" s="65" t="s">
        <v>41</v>
      </c>
      <c r="G232" s="65" t="s">
        <v>118</v>
      </c>
      <c r="H232" s="65" t="s">
        <v>135</v>
      </c>
      <c r="I232" s="66" t="s">
        <v>8</v>
      </c>
      <c r="J232" s="65">
        <v>2015</v>
      </c>
      <c r="K232" s="67">
        <v>3</v>
      </c>
      <c r="L232" s="70" t="s">
        <v>3</v>
      </c>
      <c r="M232" s="59">
        <v>6.9473010078366215</v>
      </c>
      <c r="N232" s="102">
        <v>6.9473010078366215</v>
      </c>
      <c r="O232" s="102">
        <v>0.81899527987209242</v>
      </c>
      <c r="P232" s="102">
        <v>6.1283057279645288</v>
      </c>
      <c r="Q232" s="102">
        <v>0</v>
      </c>
      <c r="R232" s="103">
        <v>0.75701442932163165</v>
      </c>
      <c r="S232" s="102">
        <v>5.2592071077730367</v>
      </c>
      <c r="T232" s="102">
        <v>0.61991850782575286</v>
      </c>
      <c r="U232" s="102">
        <v>4.6392885999472835</v>
      </c>
      <c r="V232" s="102">
        <v>0</v>
      </c>
      <c r="W232" s="102">
        <v>0</v>
      </c>
      <c r="X232" s="102"/>
      <c r="Y232" s="102">
        <v>0</v>
      </c>
      <c r="Z232" s="102">
        <v>0</v>
      </c>
      <c r="AA232" s="102" t="s">
        <v>140</v>
      </c>
      <c r="AB232" s="102">
        <v>0</v>
      </c>
      <c r="AC232" s="90"/>
      <c r="AD232" s="102">
        <v>0</v>
      </c>
      <c r="AE232" s="102">
        <v>0</v>
      </c>
    </row>
    <row r="233" spans="1:31">
      <c r="A233" s="100" t="str">
        <f>IF(Tertiary[[#This Row],[ID energy carrier]]=13," ",IF(Tertiary[[#This Row],[Sub-sector]]="Total",Tertiary[[#This Row],[ID country]]&amp;"500_"&amp;Tertiary[[#This Row],[ID energy carrier]]," "))</f>
        <v>IT500_5</v>
      </c>
      <c r="B233" s="15" t="str">
        <f t="shared" si="15"/>
        <v>IT300_5</v>
      </c>
      <c r="C233" s="65">
        <v>1</v>
      </c>
      <c r="D233" s="65" t="s">
        <v>78</v>
      </c>
      <c r="E233" s="15" t="str">
        <f t="shared" si="18"/>
        <v>IT</v>
      </c>
      <c r="F233" s="65" t="s">
        <v>41</v>
      </c>
      <c r="G233" s="65" t="s">
        <v>118</v>
      </c>
      <c r="H233" s="65" t="s">
        <v>135</v>
      </c>
      <c r="I233" s="66" t="s">
        <v>8</v>
      </c>
      <c r="J233" s="65">
        <v>2015</v>
      </c>
      <c r="K233" s="67">
        <v>5</v>
      </c>
      <c r="L233" s="70" t="s">
        <v>5</v>
      </c>
      <c r="M233" s="59">
        <v>8.9594997649599978E-4</v>
      </c>
      <c r="N233" s="102">
        <v>8.9594997649599978E-4</v>
      </c>
      <c r="O233" s="102">
        <v>9.449623707657667E-5</v>
      </c>
      <c r="P233" s="102">
        <v>8.0145373941942308E-4</v>
      </c>
      <c r="Q233" s="102">
        <v>0</v>
      </c>
      <c r="R233" s="103">
        <v>0.65120441566040099</v>
      </c>
      <c r="S233" s="102">
        <v>5.8344658090502758E-4</v>
      </c>
      <c r="T233" s="102">
        <v>6.1475407194609564E-5</v>
      </c>
      <c r="U233" s="102">
        <v>5.2197117371041799E-4</v>
      </c>
      <c r="V233" s="102">
        <v>0</v>
      </c>
      <c r="W233" s="102">
        <v>0</v>
      </c>
      <c r="X233" s="102"/>
      <c r="Y233" s="102">
        <v>0</v>
      </c>
      <c r="Z233" s="102">
        <v>0</v>
      </c>
      <c r="AA233" s="102" t="s">
        <v>140</v>
      </c>
      <c r="AB233" s="102">
        <v>0</v>
      </c>
      <c r="AC233" s="90"/>
      <c r="AD233" s="102">
        <v>0</v>
      </c>
      <c r="AE233" s="102">
        <v>0</v>
      </c>
    </row>
    <row r="234" spans="1:31">
      <c r="A234" s="100" t="str">
        <f>IF(Tertiary[[#This Row],[ID energy carrier]]=13," ",IF(Tertiary[[#This Row],[Sub-sector]]="Total",Tertiary[[#This Row],[ID country]]&amp;"500_"&amp;Tertiary[[#This Row],[ID energy carrier]]," "))</f>
        <v>IT500_6</v>
      </c>
      <c r="B234" s="15" t="str">
        <f t="shared" si="15"/>
        <v>IT300_6</v>
      </c>
      <c r="C234" s="65">
        <v>1</v>
      </c>
      <c r="D234" s="65" t="s">
        <v>78</v>
      </c>
      <c r="E234" s="15" t="str">
        <f t="shared" si="18"/>
        <v>IT</v>
      </c>
      <c r="F234" s="65" t="s">
        <v>41</v>
      </c>
      <c r="G234" s="65" t="s">
        <v>118</v>
      </c>
      <c r="H234" s="65" t="s">
        <v>135</v>
      </c>
      <c r="I234" s="66" t="s">
        <v>8</v>
      </c>
      <c r="J234" s="65">
        <v>2015</v>
      </c>
      <c r="K234" s="67">
        <v>6</v>
      </c>
      <c r="L234" s="70" t="s">
        <v>6</v>
      </c>
      <c r="M234" s="59">
        <v>31.543462690887104</v>
      </c>
      <c r="N234" s="102">
        <v>5.9600183072604151</v>
      </c>
      <c r="O234" s="102">
        <v>9.7793429754254417E-3</v>
      </c>
      <c r="P234" s="102">
        <v>6.7658742590328821E-2</v>
      </c>
      <c r="Q234" s="102">
        <v>5.8825802216946608</v>
      </c>
      <c r="R234" s="103">
        <v>0.93232921859503215</v>
      </c>
      <c r="S234" s="102">
        <v>5.5566992112201889</v>
      </c>
      <c r="T234" s="102">
        <v>0.13477495804640793</v>
      </c>
      <c r="U234" s="102">
        <v>6.6305567738522309E-2</v>
      </c>
      <c r="V234" s="102">
        <v>5.3556186854352585</v>
      </c>
      <c r="W234" s="102">
        <v>25.583444383626688</v>
      </c>
      <c r="X234" s="102"/>
      <c r="Y234" s="102">
        <v>14.716605269793407</v>
      </c>
      <c r="Z234" s="102">
        <v>10.866839113833281</v>
      </c>
      <c r="AA234" s="102">
        <v>2.3451436417031943</v>
      </c>
      <c r="AB234" s="102">
        <v>59.99685192912942</v>
      </c>
      <c r="AC234" s="90"/>
      <c r="AD234" s="102">
        <v>38.263173701462861</v>
      </c>
      <c r="AE234" s="102">
        <v>21.733678227666562</v>
      </c>
    </row>
    <row r="235" spans="1:31">
      <c r="A235" s="100" t="str">
        <f>IF(Tertiary[[#This Row],[ID energy carrier]]=13," ",IF(Tertiary[[#This Row],[Sub-sector]]="Total",Tertiary[[#This Row],[ID country]]&amp;"500_"&amp;Tertiary[[#This Row],[ID energy carrier]]," "))</f>
        <v>IT500_7</v>
      </c>
      <c r="B235" s="15" t="str">
        <f t="shared" si="15"/>
        <v>IT300_7</v>
      </c>
      <c r="C235" s="65">
        <v>1</v>
      </c>
      <c r="D235" s="65" t="s">
        <v>78</v>
      </c>
      <c r="E235" s="15" t="str">
        <f t="shared" si="18"/>
        <v>IT</v>
      </c>
      <c r="F235" s="65" t="s">
        <v>41</v>
      </c>
      <c r="G235" s="65" t="s">
        <v>118</v>
      </c>
      <c r="H235" s="65" t="s">
        <v>135</v>
      </c>
      <c r="I235" s="66" t="s">
        <v>8</v>
      </c>
      <c r="J235" s="65">
        <v>2015</v>
      </c>
      <c r="K235" s="67">
        <v>7</v>
      </c>
      <c r="L235" s="70" t="s">
        <v>12</v>
      </c>
      <c r="M235" s="59">
        <v>3.6880839348812877</v>
      </c>
      <c r="N235" s="102">
        <v>3.6880839348812877</v>
      </c>
      <c r="O235" s="102">
        <v>0.49244758311211073</v>
      </c>
      <c r="P235" s="102">
        <v>3.1956363517691768</v>
      </c>
      <c r="Q235" s="102">
        <v>0</v>
      </c>
      <c r="R235" s="103">
        <v>0.95872930645837107</v>
      </c>
      <c r="S235" s="102">
        <v>3.5358741530489972</v>
      </c>
      <c r="T235" s="102">
        <v>0.47231412198440381</v>
      </c>
      <c r="U235" s="102">
        <v>3.0635600310645934</v>
      </c>
      <c r="V235" s="102">
        <v>0</v>
      </c>
      <c r="W235" s="102">
        <v>0</v>
      </c>
      <c r="X235" s="102"/>
      <c r="Y235" s="102">
        <v>0</v>
      </c>
      <c r="Z235" s="102">
        <v>0</v>
      </c>
      <c r="AA235" s="102" t="s">
        <v>140</v>
      </c>
      <c r="AB235" s="102">
        <v>0</v>
      </c>
      <c r="AC235" s="90"/>
      <c r="AD235" s="102">
        <v>0</v>
      </c>
      <c r="AE235" s="102">
        <v>0</v>
      </c>
    </row>
    <row r="236" spans="1:31">
      <c r="A236" s="100" t="str">
        <f>IF(Tertiary[[#This Row],[ID energy carrier]]=13," ",IF(Tertiary[[#This Row],[Sub-sector]]="Total",Tertiary[[#This Row],[ID country]]&amp;"500_"&amp;Tertiary[[#This Row],[ID energy carrier]]," "))</f>
        <v>IT500_8</v>
      </c>
      <c r="B236" s="15" t="str">
        <f t="shared" si="15"/>
        <v>IT300_8</v>
      </c>
      <c r="C236" s="65">
        <v>1</v>
      </c>
      <c r="D236" s="65" t="s">
        <v>78</v>
      </c>
      <c r="E236" s="15" t="str">
        <f t="shared" si="18"/>
        <v>IT</v>
      </c>
      <c r="F236" s="65" t="s">
        <v>41</v>
      </c>
      <c r="G236" s="65" t="s">
        <v>118</v>
      </c>
      <c r="H236" s="65" t="s">
        <v>135</v>
      </c>
      <c r="I236" s="66" t="s">
        <v>8</v>
      </c>
      <c r="J236" s="65">
        <v>2015</v>
      </c>
      <c r="K236" s="67">
        <v>8</v>
      </c>
      <c r="L236" s="70" t="s">
        <v>105</v>
      </c>
      <c r="M236" s="59">
        <v>0</v>
      </c>
      <c r="N236" s="102">
        <v>0</v>
      </c>
      <c r="O236" s="102">
        <v>0</v>
      </c>
      <c r="P236" s="102">
        <v>0</v>
      </c>
      <c r="Q236" s="102">
        <v>0</v>
      </c>
      <c r="R236" s="103" t="s">
        <v>140</v>
      </c>
      <c r="S236" s="102">
        <v>0</v>
      </c>
      <c r="T236" s="102">
        <v>0</v>
      </c>
      <c r="U236" s="102">
        <v>0</v>
      </c>
      <c r="V236" s="102">
        <v>0</v>
      </c>
      <c r="W236" s="102">
        <v>0</v>
      </c>
      <c r="X236" s="102"/>
      <c r="Y236" s="102">
        <v>0</v>
      </c>
      <c r="Z236" s="102">
        <v>0</v>
      </c>
      <c r="AA236" s="102" t="s">
        <v>140</v>
      </c>
      <c r="AB236" s="102">
        <v>0</v>
      </c>
      <c r="AC236" s="90"/>
      <c r="AD236" s="102">
        <v>0</v>
      </c>
      <c r="AE236" s="102">
        <v>0</v>
      </c>
    </row>
    <row r="237" spans="1:31">
      <c r="A237" s="100" t="str">
        <f>IF(Tertiary[[#This Row],[ID energy carrier]]=13," ",IF(Tertiary[[#This Row],[Sub-sector]]="Total",Tertiary[[#This Row],[ID country]]&amp;"500_"&amp;Tertiary[[#This Row],[ID energy carrier]]," "))</f>
        <v>IT500_9</v>
      </c>
      <c r="B237" s="15" t="str">
        <f t="shared" si="15"/>
        <v>IT300_9</v>
      </c>
      <c r="C237" s="65">
        <v>1</v>
      </c>
      <c r="D237" s="65" t="s">
        <v>78</v>
      </c>
      <c r="E237" s="15" t="str">
        <f t="shared" si="18"/>
        <v>IT</v>
      </c>
      <c r="F237" s="65" t="s">
        <v>41</v>
      </c>
      <c r="G237" s="65" t="s">
        <v>118</v>
      </c>
      <c r="H237" s="65" t="s">
        <v>135</v>
      </c>
      <c r="I237" s="66" t="s">
        <v>8</v>
      </c>
      <c r="J237" s="65">
        <v>2015</v>
      </c>
      <c r="K237" s="67">
        <v>9</v>
      </c>
      <c r="L237" s="70" t="s">
        <v>106</v>
      </c>
      <c r="M237" s="59">
        <v>0</v>
      </c>
      <c r="N237" s="102">
        <v>0</v>
      </c>
      <c r="O237" s="102">
        <v>0</v>
      </c>
      <c r="P237" s="102">
        <v>0</v>
      </c>
      <c r="Q237" s="102">
        <v>0</v>
      </c>
      <c r="R237" s="103" t="s">
        <v>140</v>
      </c>
      <c r="S237" s="102">
        <v>0</v>
      </c>
      <c r="T237" s="102">
        <v>0</v>
      </c>
      <c r="U237" s="102">
        <v>0</v>
      </c>
      <c r="V237" s="102">
        <v>0</v>
      </c>
      <c r="W237" s="102">
        <v>0</v>
      </c>
      <c r="X237" s="102"/>
      <c r="Y237" s="102">
        <v>0</v>
      </c>
      <c r="Z237" s="102">
        <v>0</v>
      </c>
      <c r="AA237" s="102" t="s">
        <v>140</v>
      </c>
      <c r="AB237" s="102">
        <v>0</v>
      </c>
      <c r="AC237" s="90"/>
      <c r="AD237" s="102">
        <v>0</v>
      </c>
      <c r="AE237" s="102">
        <v>0</v>
      </c>
    </row>
    <row r="238" spans="1:31">
      <c r="A238" s="100" t="str">
        <f>IF(Tertiary[[#This Row],[ID energy carrier]]=13," ",IF(Tertiary[[#This Row],[Sub-sector]]="Total",Tertiary[[#This Row],[ID country]]&amp;"500_"&amp;Tertiary[[#This Row],[ID energy carrier]]," "))</f>
        <v>IT500_4</v>
      </c>
      <c r="B238" s="15" t="str">
        <f t="shared" si="15"/>
        <v>IT300_4</v>
      </c>
      <c r="C238" s="65">
        <v>1</v>
      </c>
      <c r="D238" s="65" t="s">
        <v>78</v>
      </c>
      <c r="E238" s="15" t="str">
        <f t="shared" si="18"/>
        <v>IT</v>
      </c>
      <c r="F238" s="65" t="s">
        <v>41</v>
      </c>
      <c r="G238" s="65" t="s">
        <v>118</v>
      </c>
      <c r="H238" s="65" t="s">
        <v>135</v>
      </c>
      <c r="I238" s="66" t="s">
        <v>8</v>
      </c>
      <c r="J238" s="65">
        <v>2015</v>
      </c>
      <c r="K238" s="67">
        <v>4</v>
      </c>
      <c r="L238" s="70" t="s">
        <v>4</v>
      </c>
      <c r="M238" s="59">
        <v>2.8075247258505751</v>
      </c>
      <c r="N238" s="102">
        <v>2.8075247258505751</v>
      </c>
      <c r="O238" s="102">
        <v>0.4020724630683673</v>
      </c>
      <c r="P238" s="102">
        <v>2.4054522627822079</v>
      </c>
      <c r="Q238" s="102">
        <v>0</v>
      </c>
      <c r="R238" s="103">
        <v>0.77162749292059596</v>
      </c>
      <c r="S238" s="102">
        <v>2.1663632655206628</v>
      </c>
      <c r="T238" s="102">
        <v>0.31122481909507294</v>
      </c>
      <c r="U238" s="102">
        <v>1.8551384464255898</v>
      </c>
      <c r="V238" s="102">
        <v>0</v>
      </c>
      <c r="W238" s="102">
        <v>0</v>
      </c>
      <c r="X238" s="102"/>
      <c r="Y238" s="102">
        <v>0</v>
      </c>
      <c r="Z238" s="102">
        <v>0</v>
      </c>
      <c r="AA238" s="102" t="s">
        <v>140</v>
      </c>
      <c r="AB238" s="102">
        <v>0</v>
      </c>
      <c r="AC238" s="90"/>
      <c r="AD238" s="102">
        <v>0</v>
      </c>
      <c r="AE238" s="102">
        <v>0</v>
      </c>
    </row>
    <row r="239" spans="1:31">
      <c r="A239" s="100" t="str">
        <f>IF(Tertiary[[#This Row],[ID energy carrier]]=13," ",IF(Tertiary[[#This Row],[Sub-sector]]="Total",Tertiary[[#This Row],[ID country]]&amp;"500_"&amp;Tertiary[[#This Row],[ID energy carrier]]," "))</f>
        <v>IT500_10</v>
      </c>
      <c r="B239" s="15" t="str">
        <f t="shared" si="15"/>
        <v>IT300_10</v>
      </c>
      <c r="C239" s="65">
        <v>1</v>
      </c>
      <c r="D239" s="65" t="s">
        <v>78</v>
      </c>
      <c r="E239" s="15" t="str">
        <f t="shared" si="18"/>
        <v>IT</v>
      </c>
      <c r="F239" s="65" t="s">
        <v>41</v>
      </c>
      <c r="G239" s="65" t="s">
        <v>118</v>
      </c>
      <c r="H239" s="65" t="s">
        <v>135</v>
      </c>
      <c r="I239" s="66" t="s">
        <v>8</v>
      </c>
      <c r="J239" s="65">
        <v>2015</v>
      </c>
      <c r="K239" s="67">
        <v>10</v>
      </c>
      <c r="L239" s="70" t="s">
        <v>84</v>
      </c>
      <c r="M239" s="59">
        <v>3.5773328987290403</v>
      </c>
      <c r="N239" s="102">
        <v>3.5773328987290403</v>
      </c>
      <c r="O239" s="102">
        <v>0.55956724560684312</v>
      </c>
      <c r="P239" s="102">
        <v>3.017765653122197</v>
      </c>
      <c r="Q239" s="102">
        <v>0</v>
      </c>
      <c r="R239" s="103">
        <v>0.81703844301694328</v>
      </c>
      <c r="S239" s="102">
        <v>2.9228185017308634</v>
      </c>
      <c r="T239" s="102">
        <v>0.4572539633486416</v>
      </c>
      <c r="U239" s="102">
        <v>2.465564538382222</v>
      </c>
      <c r="V239" s="102">
        <v>0</v>
      </c>
      <c r="W239" s="102">
        <v>0</v>
      </c>
      <c r="X239" s="102"/>
      <c r="Y239" s="102">
        <v>0</v>
      </c>
      <c r="Z239" s="102">
        <v>0</v>
      </c>
      <c r="AA239" s="102" t="s">
        <v>140</v>
      </c>
      <c r="AB239" s="102">
        <v>0</v>
      </c>
      <c r="AC239" s="90"/>
      <c r="AD239" s="102">
        <v>0</v>
      </c>
      <c r="AE239" s="102">
        <v>0</v>
      </c>
    </row>
    <row r="240" spans="1:31">
      <c r="A240" s="100" t="str">
        <f>IF(Tertiary[[#This Row],[ID energy carrier]]=13," ",IF(Tertiary[[#This Row],[Sub-sector]]="Total",Tertiary[[#This Row],[ID country]]&amp;"500_"&amp;Tertiary[[#This Row],[ID energy carrier]]," "))</f>
        <v>IT500_11</v>
      </c>
      <c r="B240" s="15" t="str">
        <f t="shared" si="15"/>
        <v>IT300_11</v>
      </c>
      <c r="C240" s="65">
        <v>1</v>
      </c>
      <c r="D240" s="65" t="s">
        <v>78</v>
      </c>
      <c r="E240" s="15" t="str">
        <f t="shared" si="18"/>
        <v>IT</v>
      </c>
      <c r="F240" s="65" t="s">
        <v>41</v>
      </c>
      <c r="G240" s="65" t="s">
        <v>118</v>
      </c>
      <c r="H240" s="65" t="s">
        <v>135</v>
      </c>
      <c r="I240" s="66" t="s">
        <v>8</v>
      </c>
      <c r="J240" s="65">
        <v>2015</v>
      </c>
      <c r="K240" s="67">
        <v>11</v>
      </c>
      <c r="L240" s="70" t="s">
        <v>109</v>
      </c>
      <c r="M240" s="59">
        <v>0.9199993986215691</v>
      </c>
      <c r="N240" s="102">
        <v>0.9199993986215691</v>
      </c>
      <c r="O240" s="102">
        <v>0.12519120193029959</v>
      </c>
      <c r="P240" s="102">
        <v>0.79480819669126945</v>
      </c>
      <c r="Q240" s="102">
        <v>0</v>
      </c>
      <c r="R240" s="103">
        <v>1.8335778516974011</v>
      </c>
      <c r="S240" s="102">
        <v>1.6868905208874376</v>
      </c>
      <c r="T240" s="102">
        <v>0.2361741028125276</v>
      </c>
      <c r="U240" s="102">
        <v>1.4507164180749101</v>
      </c>
      <c r="V240" s="102">
        <v>0</v>
      </c>
      <c r="W240" s="102">
        <v>0</v>
      </c>
      <c r="X240" s="102"/>
      <c r="Y240" s="102">
        <v>0</v>
      </c>
      <c r="Z240" s="102">
        <v>0</v>
      </c>
      <c r="AA240" s="102" t="s">
        <v>140</v>
      </c>
      <c r="AB240" s="102">
        <v>0</v>
      </c>
      <c r="AC240" s="90"/>
      <c r="AD240" s="102">
        <v>0</v>
      </c>
      <c r="AE240" s="102">
        <v>0</v>
      </c>
    </row>
    <row r="241" spans="1:31">
      <c r="A241" s="100" t="str">
        <f>IF(Tertiary[[#This Row],[ID energy carrier]]=13," ",IF(Tertiary[[#This Row],[Sub-sector]]="Total",Tertiary[[#This Row],[ID country]]&amp;"500_"&amp;Tertiary[[#This Row],[ID energy carrier]]," "))</f>
        <v>IT500_12</v>
      </c>
      <c r="B241" s="15" t="str">
        <f t="shared" si="15"/>
        <v>IT300_12</v>
      </c>
      <c r="C241" s="65">
        <v>1</v>
      </c>
      <c r="D241" s="65" t="s">
        <v>78</v>
      </c>
      <c r="E241" s="15" t="str">
        <f t="shared" si="18"/>
        <v>IT</v>
      </c>
      <c r="F241" s="65" t="s">
        <v>41</v>
      </c>
      <c r="G241" s="65" t="s">
        <v>118</v>
      </c>
      <c r="H241" s="65" t="s">
        <v>135</v>
      </c>
      <c r="I241" s="66" t="s">
        <v>8</v>
      </c>
      <c r="J241" s="65">
        <v>2015</v>
      </c>
      <c r="K241" s="67">
        <v>12</v>
      </c>
      <c r="L241" s="70" t="s">
        <v>147</v>
      </c>
      <c r="M241" s="59">
        <v>0</v>
      </c>
      <c r="N241" s="102">
        <v>0</v>
      </c>
      <c r="O241" s="102">
        <v>0</v>
      </c>
      <c r="P241" s="102">
        <v>0</v>
      </c>
      <c r="Q241" s="102">
        <v>0</v>
      </c>
      <c r="R241" s="103" t="s">
        <v>140</v>
      </c>
      <c r="S241" s="102">
        <v>0</v>
      </c>
      <c r="T241" s="102">
        <v>0</v>
      </c>
      <c r="U241" s="102">
        <v>0</v>
      </c>
      <c r="V241" s="102">
        <v>0</v>
      </c>
      <c r="W241" s="102">
        <v>0</v>
      </c>
      <c r="X241" s="102"/>
      <c r="Y241" s="102">
        <v>0</v>
      </c>
      <c r="Z241" s="102">
        <v>0</v>
      </c>
      <c r="AA241" s="102" t="s">
        <v>140</v>
      </c>
      <c r="AB241" s="102">
        <v>0</v>
      </c>
      <c r="AC241" s="90"/>
      <c r="AD241" s="102">
        <v>0</v>
      </c>
      <c r="AE241" s="102">
        <v>0</v>
      </c>
    </row>
    <row r="242" spans="1:31">
      <c r="A242" s="100" t="str">
        <f>IF(Tertiary[[#This Row],[ID energy carrier]]=13," ",IF(Tertiary[[#This Row],[Sub-sector]]="Total",Tertiary[[#This Row],[ID country]]&amp;"500_"&amp;Tertiary[[#This Row],[ID energy carrier]]," "))</f>
        <v xml:space="preserve"> </v>
      </c>
      <c r="B242" s="15" t="str">
        <f t="shared" si="15"/>
        <v>IT300_13</v>
      </c>
      <c r="C242" s="65">
        <v>1</v>
      </c>
      <c r="D242" s="65" t="s">
        <v>78</v>
      </c>
      <c r="E242" s="15" t="str">
        <f t="shared" si="18"/>
        <v>IT</v>
      </c>
      <c r="F242" s="65" t="s">
        <v>41</v>
      </c>
      <c r="G242" s="65" t="s">
        <v>118</v>
      </c>
      <c r="H242" s="65" t="s">
        <v>135</v>
      </c>
      <c r="I242" s="66" t="s">
        <v>8</v>
      </c>
      <c r="J242" s="65">
        <v>2015</v>
      </c>
      <c r="K242" s="67">
        <v>13</v>
      </c>
      <c r="L242" s="70" t="s">
        <v>140</v>
      </c>
      <c r="M242" s="59">
        <v>0</v>
      </c>
      <c r="N242" s="102">
        <v>0</v>
      </c>
      <c r="O242" s="102">
        <v>0</v>
      </c>
      <c r="P242" s="102">
        <v>0</v>
      </c>
      <c r="Q242" s="102">
        <v>0</v>
      </c>
      <c r="R242" s="103" t="s">
        <v>140</v>
      </c>
      <c r="S242" s="102">
        <v>0</v>
      </c>
      <c r="T242" s="102">
        <v>0</v>
      </c>
      <c r="U242" s="102">
        <v>0</v>
      </c>
      <c r="V242" s="102">
        <v>0</v>
      </c>
      <c r="W242" s="102">
        <v>0</v>
      </c>
      <c r="X242" s="102"/>
      <c r="Y242" s="102">
        <v>0</v>
      </c>
      <c r="Z242" s="102">
        <v>0</v>
      </c>
      <c r="AA242" s="102" t="s">
        <v>140</v>
      </c>
      <c r="AB242" s="102">
        <v>0</v>
      </c>
      <c r="AC242" s="90"/>
      <c r="AD242" s="102">
        <v>0</v>
      </c>
      <c r="AE242" s="102">
        <v>0</v>
      </c>
    </row>
    <row r="243" spans="1:31">
      <c r="A243" s="100" t="str">
        <f>IF(Tertiary[[#This Row],[ID energy carrier]]=13," ",IF(Tertiary[[#This Row],[Sub-sector]]="Total",Tertiary[[#This Row],[ID country]]&amp;"500_"&amp;Tertiary[[#This Row],[ID energy carrier]]," "))</f>
        <v>IT500_14</v>
      </c>
      <c r="B243" s="15" t="str">
        <f t="shared" si="15"/>
        <v>IT300_14</v>
      </c>
      <c r="C243" s="65">
        <v>1</v>
      </c>
      <c r="D243" s="65" t="s">
        <v>78</v>
      </c>
      <c r="E243" s="15" t="str">
        <f t="shared" si="18"/>
        <v>IT</v>
      </c>
      <c r="F243" s="65" t="s">
        <v>41</v>
      </c>
      <c r="G243" s="65" t="s">
        <v>118</v>
      </c>
      <c r="H243" s="65" t="s">
        <v>135</v>
      </c>
      <c r="I243" s="66" t="s">
        <v>8</v>
      </c>
      <c r="J243" s="65">
        <v>2015</v>
      </c>
      <c r="K243" s="67">
        <v>14</v>
      </c>
      <c r="L243" s="70" t="s">
        <v>144</v>
      </c>
      <c r="M243" s="59">
        <v>0</v>
      </c>
      <c r="N243" s="102">
        <v>0</v>
      </c>
      <c r="O243" s="102">
        <v>0</v>
      </c>
      <c r="P243" s="102">
        <v>0</v>
      </c>
      <c r="Q243" s="102">
        <v>0</v>
      </c>
      <c r="R243" s="103" t="s">
        <v>140</v>
      </c>
      <c r="S243" s="102">
        <v>0</v>
      </c>
      <c r="T243" s="102">
        <v>0</v>
      </c>
      <c r="U243" s="102">
        <v>0</v>
      </c>
      <c r="V243" s="102">
        <v>0</v>
      </c>
      <c r="W243" s="102">
        <v>0</v>
      </c>
      <c r="X243" s="102"/>
      <c r="Y243" s="102">
        <v>0</v>
      </c>
      <c r="Z243" s="102">
        <v>0</v>
      </c>
      <c r="AA243" s="102" t="s">
        <v>140</v>
      </c>
      <c r="AB243" s="102">
        <v>0</v>
      </c>
      <c r="AC243" s="90"/>
      <c r="AD243" s="102">
        <v>0</v>
      </c>
      <c r="AE243" s="102">
        <v>0</v>
      </c>
    </row>
    <row r="244" spans="1:31">
      <c r="A244" s="100" t="str">
        <f>IF(Tertiary[[#This Row],[ID energy carrier]]=13," ",IF(Tertiary[[#This Row],[Sub-sector]]="Total",Tertiary[[#This Row],[ID country]]&amp;"500_"&amp;Tertiary[[#This Row],[ID energy carrier]]," "))</f>
        <v>IT500_15</v>
      </c>
      <c r="B244" s="15" t="str">
        <f t="shared" si="15"/>
        <v>IT300_15</v>
      </c>
      <c r="C244" s="65">
        <v>1</v>
      </c>
      <c r="D244" s="65" t="s">
        <v>78</v>
      </c>
      <c r="E244" s="15" t="str">
        <f t="shared" si="18"/>
        <v>IT</v>
      </c>
      <c r="F244" s="65" t="s">
        <v>41</v>
      </c>
      <c r="G244" s="65" t="s">
        <v>118</v>
      </c>
      <c r="H244" s="65" t="s">
        <v>135</v>
      </c>
      <c r="I244" s="66" t="s">
        <v>8</v>
      </c>
      <c r="J244" s="65">
        <v>2015</v>
      </c>
      <c r="K244" s="67">
        <v>15</v>
      </c>
      <c r="L244" s="70" t="s">
        <v>88</v>
      </c>
      <c r="M244" s="59">
        <v>0</v>
      </c>
      <c r="N244" s="102">
        <v>0</v>
      </c>
      <c r="O244" s="102">
        <v>0</v>
      </c>
      <c r="P244" s="102">
        <v>0</v>
      </c>
      <c r="Q244" s="102">
        <v>0</v>
      </c>
      <c r="R244" s="103" t="s">
        <v>140</v>
      </c>
      <c r="S244" s="102">
        <v>0</v>
      </c>
      <c r="T244" s="102">
        <v>0</v>
      </c>
      <c r="U244" s="102">
        <v>0</v>
      </c>
      <c r="V244" s="102">
        <v>0</v>
      </c>
      <c r="W244" s="102">
        <v>0</v>
      </c>
      <c r="X244" s="102"/>
      <c r="Y244" s="102">
        <v>0</v>
      </c>
      <c r="Z244" s="102">
        <v>0</v>
      </c>
      <c r="AA244" s="102" t="s">
        <v>140</v>
      </c>
      <c r="AB244" s="102">
        <v>0</v>
      </c>
      <c r="AC244" s="90"/>
      <c r="AD244" s="102">
        <v>0</v>
      </c>
      <c r="AE244" s="102">
        <v>0</v>
      </c>
    </row>
    <row r="245" spans="1:31">
      <c r="A245" s="100" t="str">
        <f>IF(Tertiary[[#This Row],[ID energy carrier]]=13," ",IF(Tertiary[[#This Row],[Sub-sector]]="Total",Tertiary[[#This Row],[ID country]]&amp;"500_"&amp;Tertiary[[#This Row],[ID energy carrier]]," "))</f>
        <v>IT500_16</v>
      </c>
      <c r="B245" s="15" t="str">
        <f t="shared" si="15"/>
        <v>IT300_16</v>
      </c>
      <c r="C245" s="65">
        <v>1</v>
      </c>
      <c r="D245" s="65" t="s">
        <v>78</v>
      </c>
      <c r="E245" s="15" t="str">
        <f t="shared" si="18"/>
        <v>IT</v>
      </c>
      <c r="F245" s="65" t="s">
        <v>41</v>
      </c>
      <c r="G245" s="65" t="s">
        <v>118</v>
      </c>
      <c r="H245" s="65" t="s">
        <v>135</v>
      </c>
      <c r="I245" s="66" t="s">
        <v>8</v>
      </c>
      <c r="J245" s="65">
        <v>2015</v>
      </c>
      <c r="K245" s="67">
        <v>16</v>
      </c>
      <c r="L245" s="70" t="s">
        <v>89</v>
      </c>
      <c r="M245" s="59">
        <v>0</v>
      </c>
      <c r="N245" s="102">
        <v>0</v>
      </c>
      <c r="O245" s="102">
        <v>0</v>
      </c>
      <c r="P245" s="102">
        <v>0</v>
      </c>
      <c r="Q245" s="102">
        <v>0</v>
      </c>
      <c r="R245" s="103" t="s">
        <v>140</v>
      </c>
      <c r="S245" s="102">
        <v>0</v>
      </c>
      <c r="T245" s="102">
        <v>0</v>
      </c>
      <c r="U245" s="102">
        <v>0</v>
      </c>
      <c r="V245" s="102">
        <v>0</v>
      </c>
      <c r="W245" s="102">
        <v>0</v>
      </c>
      <c r="X245" s="102"/>
      <c r="Y245" s="102">
        <v>0</v>
      </c>
      <c r="Z245" s="102">
        <v>0</v>
      </c>
      <c r="AA245" s="102" t="s">
        <v>140</v>
      </c>
      <c r="AB245" s="102">
        <v>0</v>
      </c>
      <c r="AC245" s="90"/>
      <c r="AD245" s="102">
        <v>0</v>
      </c>
      <c r="AE245" s="102">
        <v>0</v>
      </c>
    </row>
    <row r="246" spans="1:31">
      <c r="A246" s="100" t="str">
        <f>IF(Tertiary[[#This Row],[ID energy carrier]]=13," ",IF(Tertiary[[#This Row],[Sub-sector]]="Total",Tertiary[[#This Row],[ID country]]&amp;"500_"&amp;Tertiary[[#This Row],[ID energy carrier]]," "))</f>
        <v>LV500_1</v>
      </c>
      <c r="B246" s="15" t="str">
        <f t="shared" si="15"/>
        <v>LV300_1</v>
      </c>
      <c r="C246" s="65">
        <v>1</v>
      </c>
      <c r="D246" s="65" t="s">
        <v>78</v>
      </c>
      <c r="E246" s="17" t="s">
        <v>44</v>
      </c>
      <c r="F246" s="65" t="s">
        <v>43</v>
      </c>
      <c r="G246" s="65" t="s">
        <v>119</v>
      </c>
      <c r="H246" s="65" t="s">
        <v>135</v>
      </c>
      <c r="I246" s="66" t="s">
        <v>8</v>
      </c>
      <c r="J246" s="65">
        <v>2015</v>
      </c>
      <c r="K246" s="67">
        <v>1</v>
      </c>
      <c r="L246" s="70" t="s">
        <v>8</v>
      </c>
      <c r="M246" s="59">
        <v>4.8147560659997231</v>
      </c>
      <c r="N246" s="102">
        <v>4.7309634589781586</v>
      </c>
      <c r="O246" s="102">
        <v>0.20502419069336203</v>
      </c>
      <c r="P246" s="102">
        <v>4.3157790070112867</v>
      </c>
      <c r="Q246" s="102">
        <v>0.21016026127350931</v>
      </c>
      <c r="R246" s="103">
        <v>0.85333007761677016</v>
      </c>
      <c r="S246" s="102">
        <v>4.0370734156519354</v>
      </c>
      <c r="T246" s="102">
        <v>0.1760388491569401</v>
      </c>
      <c r="U246" s="102">
        <v>3.6697004614263671</v>
      </c>
      <c r="V246" s="102">
        <v>0.19133410506862825</v>
      </c>
      <c r="W246" s="102">
        <v>8.3792607021564602E-2</v>
      </c>
      <c r="X246" s="102"/>
      <c r="Y246" s="102">
        <v>1.4999170019852516E-2</v>
      </c>
      <c r="Z246" s="102">
        <v>6.8793437001712088E-2</v>
      </c>
      <c r="AA246" s="102">
        <v>3.1611031509545122</v>
      </c>
      <c r="AB246" s="102">
        <v>0.26487707408256106</v>
      </c>
      <c r="AC246" s="90"/>
      <c r="AD246" s="102">
        <v>5.8496763077424817E-2</v>
      </c>
      <c r="AE246" s="102">
        <v>0.20638031100513624</v>
      </c>
    </row>
    <row r="247" spans="1:31">
      <c r="A247" s="100" t="str">
        <f>IF(Tertiary[[#This Row],[ID energy carrier]]=13," ",IF(Tertiary[[#This Row],[Sub-sector]]="Total",Tertiary[[#This Row],[ID country]]&amp;"500_"&amp;Tertiary[[#This Row],[ID energy carrier]]," "))</f>
        <v>LV500_2</v>
      </c>
      <c r="B247" s="15" t="str">
        <f t="shared" si="15"/>
        <v>LV300_2</v>
      </c>
      <c r="C247" s="65">
        <v>1</v>
      </c>
      <c r="D247" s="65" t="s">
        <v>78</v>
      </c>
      <c r="E247" s="15" t="str">
        <f t="shared" ref="E247:E261" si="19">E246</f>
        <v>LV</v>
      </c>
      <c r="F247" s="65" t="s">
        <v>43</v>
      </c>
      <c r="G247" s="65" t="s">
        <v>119</v>
      </c>
      <c r="H247" s="65" t="s">
        <v>135</v>
      </c>
      <c r="I247" s="66" t="s">
        <v>8</v>
      </c>
      <c r="J247" s="65">
        <v>2015</v>
      </c>
      <c r="K247" s="67">
        <v>2</v>
      </c>
      <c r="L247" s="70" t="s">
        <v>2</v>
      </c>
      <c r="M247" s="59">
        <v>1.1305185681688661</v>
      </c>
      <c r="N247" s="102">
        <v>1.1305185681688661</v>
      </c>
      <c r="O247" s="102">
        <v>5.3217439778785416E-2</v>
      </c>
      <c r="P247" s="102">
        <v>1.0773011283900806</v>
      </c>
      <c r="Q247" s="102">
        <v>0</v>
      </c>
      <c r="R247" s="103">
        <v>0.84756834395984171</v>
      </c>
      <c r="S247" s="102">
        <v>0.95819175063873729</v>
      </c>
      <c r="T247" s="102">
        <v>4.5263048065231154E-2</v>
      </c>
      <c r="U247" s="102">
        <v>0.91292870257350611</v>
      </c>
      <c r="V247" s="102">
        <v>0</v>
      </c>
      <c r="W247" s="102">
        <v>0</v>
      </c>
      <c r="X247" s="102"/>
      <c r="Y247" s="102">
        <v>0</v>
      </c>
      <c r="Z247" s="102">
        <v>0</v>
      </c>
      <c r="AA247" s="102" t="s">
        <v>140</v>
      </c>
      <c r="AB247" s="102">
        <v>0</v>
      </c>
      <c r="AC247" s="90"/>
      <c r="AD247" s="102">
        <v>0</v>
      </c>
      <c r="AE247" s="102">
        <v>0</v>
      </c>
    </row>
    <row r="248" spans="1:31">
      <c r="A248" s="100" t="str">
        <f>IF(Tertiary[[#This Row],[ID energy carrier]]=13," ",IF(Tertiary[[#This Row],[Sub-sector]]="Total",Tertiary[[#This Row],[ID country]]&amp;"500_"&amp;Tertiary[[#This Row],[ID energy carrier]]," "))</f>
        <v>LV500_3</v>
      </c>
      <c r="B248" s="15" t="str">
        <f t="shared" si="15"/>
        <v>LV300_3</v>
      </c>
      <c r="C248" s="65">
        <v>1</v>
      </c>
      <c r="D248" s="65" t="s">
        <v>78</v>
      </c>
      <c r="E248" s="15" t="str">
        <f t="shared" si="19"/>
        <v>LV</v>
      </c>
      <c r="F248" s="65" t="s">
        <v>43</v>
      </c>
      <c r="G248" s="65" t="s">
        <v>119</v>
      </c>
      <c r="H248" s="65" t="s">
        <v>135</v>
      </c>
      <c r="I248" s="66" t="s">
        <v>8</v>
      </c>
      <c r="J248" s="65">
        <v>2015</v>
      </c>
      <c r="K248" s="67">
        <v>3</v>
      </c>
      <c r="L248" s="70" t="s">
        <v>3</v>
      </c>
      <c r="M248" s="59">
        <v>0.5607344627280908</v>
      </c>
      <c r="N248" s="102">
        <v>0.5607344627280908</v>
      </c>
      <c r="O248" s="102">
        <v>2.371072363749795E-2</v>
      </c>
      <c r="P248" s="102">
        <v>0.53702373909059287</v>
      </c>
      <c r="Q248" s="102">
        <v>0</v>
      </c>
      <c r="R248" s="103">
        <v>0.75742444082749594</v>
      </c>
      <c r="S248" s="102">
        <v>0.42471398688453055</v>
      </c>
      <c r="T248" s="102">
        <v>1.7953035830965178E-2</v>
      </c>
      <c r="U248" s="102">
        <v>0.40676095105356536</v>
      </c>
      <c r="V248" s="102">
        <v>0</v>
      </c>
      <c r="W248" s="102">
        <v>0</v>
      </c>
      <c r="X248" s="102"/>
      <c r="Y248" s="102">
        <v>0</v>
      </c>
      <c r="Z248" s="102">
        <v>0</v>
      </c>
      <c r="AA248" s="102" t="s">
        <v>140</v>
      </c>
      <c r="AB248" s="102">
        <v>0</v>
      </c>
      <c r="AC248" s="90"/>
      <c r="AD248" s="102">
        <v>0</v>
      </c>
      <c r="AE248" s="102">
        <v>0</v>
      </c>
    </row>
    <row r="249" spans="1:31">
      <c r="A249" s="100" t="str">
        <f>IF(Tertiary[[#This Row],[ID energy carrier]]=13," ",IF(Tertiary[[#This Row],[Sub-sector]]="Total",Tertiary[[#This Row],[ID country]]&amp;"500_"&amp;Tertiary[[#This Row],[ID energy carrier]]," "))</f>
        <v>LV500_5</v>
      </c>
      <c r="B249" s="15" t="str">
        <f t="shared" si="15"/>
        <v>LV300_5</v>
      </c>
      <c r="C249" s="65">
        <v>1</v>
      </c>
      <c r="D249" s="65" t="s">
        <v>78</v>
      </c>
      <c r="E249" s="15" t="str">
        <f t="shared" si="19"/>
        <v>LV</v>
      </c>
      <c r="F249" s="65" t="s">
        <v>43</v>
      </c>
      <c r="G249" s="65" t="s">
        <v>119</v>
      </c>
      <c r="H249" s="65" t="s">
        <v>135</v>
      </c>
      <c r="I249" s="66" t="s">
        <v>8</v>
      </c>
      <c r="J249" s="65">
        <v>2015</v>
      </c>
      <c r="K249" s="67">
        <v>5</v>
      </c>
      <c r="L249" s="70" t="s">
        <v>5</v>
      </c>
      <c r="M249" s="59">
        <v>9.503772525979251E-2</v>
      </c>
      <c r="N249" s="102">
        <v>9.503772525979251E-2</v>
      </c>
      <c r="O249" s="102">
        <v>3.9705152039576103E-3</v>
      </c>
      <c r="P249" s="102">
        <v>9.1067210055834902E-2</v>
      </c>
      <c r="Q249" s="102">
        <v>0</v>
      </c>
      <c r="R249" s="103">
        <v>0.60809286874053559</v>
      </c>
      <c r="S249" s="102">
        <v>5.7791762991802088E-2</v>
      </c>
      <c r="T249" s="102">
        <v>2.4141572760942309E-3</v>
      </c>
      <c r="U249" s="102">
        <v>5.5377605715707857E-2</v>
      </c>
      <c r="V249" s="102">
        <v>0</v>
      </c>
      <c r="W249" s="102">
        <v>0</v>
      </c>
      <c r="X249" s="102"/>
      <c r="Y249" s="102">
        <v>0</v>
      </c>
      <c r="Z249" s="102">
        <v>0</v>
      </c>
      <c r="AA249" s="102" t="s">
        <v>140</v>
      </c>
      <c r="AB249" s="102">
        <v>0</v>
      </c>
      <c r="AC249" s="90"/>
      <c r="AD249" s="102">
        <v>0</v>
      </c>
      <c r="AE249" s="102">
        <v>0</v>
      </c>
    </row>
    <row r="250" spans="1:31">
      <c r="A250" s="100" t="str">
        <f>IF(Tertiary[[#This Row],[ID energy carrier]]=13," ",IF(Tertiary[[#This Row],[Sub-sector]]="Total",Tertiary[[#This Row],[ID country]]&amp;"500_"&amp;Tertiary[[#This Row],[ID energy carrier]]," "))</f>
        <v>LV500_6</v>
      </c>
      <c r="B250" s="15" t="str">
        <f t="shared" si="15"/>
        <v>LV300_6</v>
      </c>
      <c r="C250" s="65">
        <v>1</v>
      </c>
      <c r="D250" s="65" t="s">
        <v>78</v>
      </c>
      <c r="E250" s="15" t="str">
        <f t="shared" si="19"/>
        <v>LV</v>
      </c>
      <c r="F250" s="65" t="s">
        <v>43</v>
      </c>
      <c r="G250" s="65" t="s">
        <v>119</v>
      </c>
      <c r="H250" s="65" t="s">
        <v>135</v>
      </c>
      <c r="I250" s="66" t="s">
        <v>8</v>
      </c>
      <c r="J250" s="65">
        <v>2015</v>
      </c>
      <c r="K250" s="67">
        <v>6</v>
      </c>
      <c r="L250" s="70" t="s">
        <v>6</v>
      </c>
      <c r="M250" s="59">
        <v>0.32944332321948</v>
      </c>
      <c r="N250" s="102">
        <v>0.2456507161979154</v>
      </c>
      <c r="O250" s="102">
        <v>1.5355325196623683E-3</v>
      </c>
      <c r="P250" s="102">
        <v>3.395492240474373E-2</v>
      </c>
      <c r="Q250" s="102">
        <v>0.21016026127350931</v>
      </c>
      <c r="R250" s="103">
        <v>0.92416958052524556</v>
      </c>
      <c r="S250" s="102">
        <v>0.22702291934435362</v>
      </c>
      <c r="T250" s="102">
        <v>2.4129903190764869E-3</v>
      </c>
      <c r="U250" s="102">
        <v>3.3275823956648888E-2</v>
      </c>
      <c r="V250" s="102">
        <v>0.19133410506862825</v>
      </c>
      <c r="W250" s="102">
        <v>8.3792607021564602E-2</v>
      </c>
      <c r="X250" s="102"/>
      <c r="Y250" s="102">
        <v>1.4999170019852516E-2</v>
      </c>
      <c r="Z250" s="102">
        <v>6.8793437001712088E-2</v>
      </c>
      <c r="AA250" s="102">
        <v>3.1611031509545122</v>
      </c>
      <c r="AB250" s="102">
        <v>0.26487707408256106</v>
      </c>
      <c r="AC250" s="90"/>
      <c r="AD250" s="102">
        <v>5.8496763077424817E-2</v>
      </c>
      <c r="AE250" s="102">
        <v>0.20638031100513624</v>
      </c>
    </row>
    <row r="251" spans="1:31">
      <c r="A251" s="100" t="str">
        <f>IF(Tertiary[[#This Row],[ID energy carrier]]=13," ",IF(Tertiary[[#This Row],[Sub-sector]]="Total",Tertiary[[#This Row],[ID country]]&amp;"500_"&amp;Tertiary[[#This Row],[ID energy carrier]]," "))</f>
        <v>LV500_7</v>
      </c>
      <c r="B251" s="15" t="str">
        <f t="shared" si="15"/>
        <v>LV300_7</v>
      </c>
      <c r="C251" s="65">
        <v>1</v>
      </c>
      <c r="D251" s="65" t="s">
        <v>78</v>
      </c>
      <c r="E251" s="15" t="str">
        <f t="shared" si="19"/>
        <v>LV</v>
      </c>
      <c r="F251" s="65" t="s">
        <v>43</v>
      </c>
      <c r="G251" s="65" t="s">
        <v>119</v>
      </c>
      <c r="H251" s="65" t="s">
        <v>135</v>
      </c>
      <c r="I251" s="66" t="s">
        <v>8</v>
      </c>
      <c r="J251" s="65">
        <v>2015</v>
      </c>
      <c r="K251" s="67">
        <v>7</v>
      </c>
      <c r="L251" s="70" t="s">
        <v>12</v>
      </c>
      <c r="M251" s="59">
        <v>1.5541683328512195</v>
      </c>
      <c r="N251" s="102">
        <v>1.5541683328512195</v>
      </c>
      <c r="O251" s="102">
        <v>7.1444814044911917E-2</v>
      </c>
      <c r="P251" s="102">
        <v>1.4827235188063075</v>
      </c>
      <c r="Q251" s="102">
        <v>0</v>
      </c>
      <c r="R251" s="103">
        <v>0.95599282883496672</v>
      </c>
      <c r="S251" s="102">
        <v>1.4857737810081615</v>
      </c>
      <c r="T251" s="102">
        <v>6.8328856977541388E-2</v>
      </c>
      <c r="U251" s="102">
        <v>1.4174449240306202</v>
      </c>
      <c r="V251" s="102">
        <v>0</v>
      </c>
      <c r="W251" s="102">
        <v>0</v>
      </c>
      <c r="X251" s="102"/>
      <c r="Y251" s="102">
        <v>0</v>
      </c>
      <c r="Z251" s="102">
        <v>0</v>
      </c>
      <c r="AA251" s="102" t="s">
        <v>140</v>
      </c>
      <c r="AB251" s="102">
        <v>0</v>
      </c>
      <c r="AC251" s="90"/>
      <c r="AD251" s="102">
        <v>0</v>
      </c>
      <c r="AE251" s="102">
        <v>0</v>
      </c>
    </row>
    <row r="252" spans="1:31">
      <c r="A252" s="100" t="str">
        <f>IF(Tertiary[[#This Row],[ID energy carrier]]=13," ",IF(Tertiary[[#This Row],[Sub-sector]]="Total",Tertiary[[#This Row],[ID country]]&amp;"500_"&amp;Tertiary[[#This Row],[ID energy carrier]]," "))</f>
        <v>LV500_8</v>
      </c>
      <c r="B252" s="15" t="str">
        <f t="shared" si="15"/>
        <v>LV300_8</v>
      </c>
      <c r="C252" s="65">
        <v>1</v>
      </c>
      <c r="D252" s="65" t="s">
        <v>78</v>
      </c>
      <c r="E252" s="15" t="str">
        <f t="shared" si="19"/>
        <v>LV</v>
      </c>
      <c r="F252" s="65" t="s">
        <v>43</v>
      </c>
      <c r="G252" s="65" t="s">
        <v>119</v>
      </c>
      <c r="H252" s="65" t="s">
        <v>135</v>
      </c>
      <c r="I252" s="66" t="s">
        <v>8</v>
      </c>
      <c r="J252" s="65">
        <v>2015</v>
      </c>
      <c r="K252" s="67">
        <v>8</v>
      </c>
      <c r="L252" s="70" t="s">
        <v>105</v>
      </c>
      <c r="M252" s="59">
        <v>0</v>
      </c>
      <c r="N252" s="102">
        <v>0</v>
      </c>
      <c r="O252" s="102">
        <v>0</v>
      </c>
      <c r="P252" s="102">
        <v>0</v>
      </c>
      <c r="Q252" s="102">
        <v>0</v>
      </c>
      <c r="R252" s="103" t="s">
        <v>140</v>
      </c>
      <c r="S252" s="102">
        <v>0</v>
      </c>
      <c r="T252" s="102">
        <v>0</v>
      </c>
      <c r="U252" s="102">
        <v>0</v>
      </c>
      <c r="V252" s="102">
        <v>0</v>
      </c>
      <c r="W252" s="102">
        <v>0</v>
      </c>
      <c r="X252" s="102"/>
      <c r="Y252" s="102">
        <v>0</v>
      </c>
      <c r="Z252" s="102">
        <v>0</v>
      </c>
      <c r="AA252" s="102" t="s">
        <v>140</v>
      </c>
      <c r="AB252" s="102">
        <v>0</v>
      </c>
      <c r="AC252" s="90"/>
      <c r="AD252" s="102">
        <v>0</v>
      </c>
      <c r="AE252" s="102">
        <v>0</v>
      </c>
    </row>
    <row r="253" spans="1:31">
      <c r="A253" s="100" t="str">
        <f>IF(Tertiary[[#This Row],[ID energy carrier]]=13," ",IF(Tertiary[[#This Row],[Sub-sector]]="Total",Tertiary[[#This Row],[ID country]]&amp;"500_"&amp;Tertiary[[#This Row],[ID energy carrier]]," "))</f>
        <v>LV500_9</v>
      </c>
      <c r="B253" s="15" t="str">
        <f t="shared" si="15"/>
        <v>LV300_9</v>
      </c>
      <c r="C253" s="65">
        <v>1</v>
      </c>
      <c r="D253" s="65" t="s">
        <v>78</v>
      </c>
      <c r="E253" s="15" t="str">
        <f t="shared" si="19"/>
        <v>LV</v>
      </c>
      <c r="F253" s="65" t="s">
        <v>43</v>
      </c>
      <c r="G253" s="65" t="s">
        <v>119</v>
      </c>
      <c r="H253" s="65" t="s">
        <v>135</v>
      </c>
      <c r="I253" s="66" t="s">
        <v>8</v>
      </c>
      <c r="J253" s="65">
        <v>2015</v>
      </c>
      <c r="K253" s="67">
        <v>9</v>
      </c>
      <c r="L253" s="70" t="s">
        <v>106</v>
      </c>
      <c r="M253" s="59">
        <v>0</v>
      </c>
      <c r="N253" s="102">
        <v>0</v>
      </c>
      <c r="O253" s="102">
        <v>0</v>
      </c>
      <c r="P253" s="102">
        <v>0</v>
      </c>
      <c r="Q253" s="102">
        <v>0</v>
      </c>
      <c r="R253" s="103" t="s">
        <v>140</v>
      </c>
      <c r="S253" s="102">
        <v>0</v>
      </c>
      <c r="T253" s="102">
        <v>0</v>
      </c>
      <c r="U253" s="102">
        <v>0</v>
      </c>
      <c r="V253" s="102">
        <v>0</v>
      </c>
      <c r="W253" s="102">
        <v>0</v>
      </c>
      <c r="X253" s="102"/>
      <c r="Y253" s="102">
        <v>0</v>
      </c>
      <c r="Z253" s="102">
        <v>0</v>
      </c>
      <c r="AA253" s="102" t="s">
        <v>140</v>
      </c>
      <c r="AB253" s="102">
        <v>0</v>
      </c>
      <c r="AC253" s="90"/>
      <c r="AD253" s="102">
        <v>0</v>
      </c>
      <c r="AE253" s="102">
        <v>0</v>
      </c>
    </row>
    <row r="254" spans="1:31">
      <c r="A254" s="100" t="str">
        <f>IF(Tertiary[[#This Row],[ID energy carrier]]=13," ",IF(Tertiary[[#This Row],[Sub-sector]]="Total",Tertiary[[#This Row],[ID country]]&amp;"500_"&amp;Tertiary[[#This Row],[ID energy carrier]]," "))</f>
        <v>LV500_4</v>
      </c>
      <c r="B254" s="15" t="str">
        <f t="shared" si="15"/>
        <v>LV300_4</v>
      </c>
      <c r="C254" s="65">
        <v>1</v>
      </c>
      <c r="D254" s="65" t="s">
        <v>78</v>
      </c>
      <c r="E254" s="15" t="str">
        <f t="shared" si="19"/>
        <v>LV</v>
      </c>
      <c r="F254" s="65" t="s">
        <v>43</v>
      </c>
      <c r="G254" s="65" t="s">
        <v>119</v>
      </c>
      <c r="H254" s="65" t="s">
        <v>135</v>
      </c>
      <c r="I254" s="66" t="s">
        <v>8</v>
      </c>
      <c r="J254" s="65">
        <v>2015</v>
      </c>
      <c r="K254" s="67">
        <v>4</v>
      </c>
      <c r="L254" s="70" t="s">
        <v>4</v>
      </c>
      <c r="M254" s="59">
        <v>1.048145059864656</v>
      </c>
      <c r="N254" s="102">
        <v>1.048145059864656</v>
      </c>
      <c r="O254" s="102">
        <v>4.6921125124688448E-2</v>
      </c>
      <c r="P254" s="102">
        <v>1.0012239347399676</v>
      </c>
      <c r="Q254" s="102">
        <v>0</v>
      </c>
      <c r="R254" s="103">
        <v>0.73423811919024029</v>
      </c>
      <c r="S254" s="102">
        <v>0.76958805739356684</v>
      </c>
      <c r="T254" s="102">
        <v>3.4540243702241145E-2</v>
      </c>
      <c r="U254" s="102">
        <v>0.73504781369132566</v>
      </c>
      <c r="V254" s="102">
        <v>0</v>
      </c>
      <c r="W254" s="102">
        <v>0</v>
      </c>
      <c r="X254" s="102"/>
      <c r="Y254" s="102">
        <v>0</v>
      </c>
      <c r="Z254" s="102">
        <v>0</v>
      </c>
      <c r="AA254" s="102" t="s">
        <v>140</v>
      </c>
      <c r="AB254" s="102">
        <v>0</v>
      </c>
      <c r="AC254" s="90"/>
      <c r="AD254" s="102">
        <v>0</v>
      </c>
      <c r="AE254" s="102">
        <v>0</v>
      </c>
    </row>
    <row r="255" spans="1:31">
      <c r="A255" s="100" t="str">
        <f>IF(Tertiary[[#This Row],[ID energy carrier]]=13," ",IF(Tertiary[[#This Row],[Sub-sector]]="Total",Tertiary[[#This Row],[ID country]]&amp;"500_"&amp;Tertiary[[#This Row],[ID energy carrier]]," "))</f>
        <v>LV500_10</v>
      </c>
      <c r="B255" s="15" t="str">
        <f t="shared" si="15"/>
        <v>LV300_10</v>
      </c>
      <c r="C255" s="65">
        <v>1</v>
      </c>
      <c r="D255" s="65" t="s">
        <v>78</v>
      </c>
      <c r="E255" s="15" t="str">
        <f t="shared" si="19"/>
        <v>LV</v>
      </c>
      <c r="F255" s="65" t="s">
        <v>43</v>
      </c>
      <c r="G255" s="65" t="s">
        <v>119</v>
      </c>
      <c r="H255" s="65" t="s">
        <v>135</v>
      </c>
      <c r="I255" s="66" t="s">
        <v>8</v>
      </c>
      <c r="J255" s="65">
        <v>2015</v>
      </c>
      <c r="K255" s="67">
        <v>10</v>
      </c>
      <c r="L255" s="70" t="s">
        <v>84</v>
      </c>
      <c r="M255" s="59">
        <v>7.7236739609207419E-2</v>
      </c>
      <c r="N255" s="102">
        <v>7.7236739609207419E-2</v>
      </c>
      <c r="O255" s="102">
        <v>3.3158719340599476E-3</v>
      </c>
      <c r="P255" s="102">
        <v>7.3920867675147467E-2</v>
      </c>
      <c r="Q255" s="102">
        <v>0</v>
      </c>
      <c r="R255" s="103">
        <v>0.86357082466299051</v>
      </c>
      <c r="S255" s="102">
        <v>6.669939491860391E-2</v>
      </c>
      <c r="T255" s="102">
        <v>2.8824885393907485E-3</v>
      </c>
      <c r="U255" s="102">
        <v>6.3816906379213167E-2</v>
      </c>
      <c r="V255" s="102">
        <v>0</v>
      </c>
      <c r="W255" s="102">
        <v>0</v>
      </c>
      <c r="X255" s="102"/>
      <c r="Y255" s="102">
        <v>0</v>
      </c>
      <c r="Z255" s="102">
        <v>0</v>
      </c>
      <c r="AA255" s="102" t="s">
        <v>140</v>
      </c>
      <c r="AB255" s="102">
        <v>0</v>
      </c>
      <c r="AC255" s="90"/>
      <c r="AD255" s="102">
        <v>0</v>
      </c>
      <c r="AE255" s="102">
        <v>0</v>
      </c>
    </row>
    <row r="256" spans="1:31">
      <c r="A256" s="100" t="str">
        <f>IF(Tertiary[[#This Row],[ID energy carrier]]=13," ",IF(Tertiary[[#This Row],[Sub-sector]]="Total",Tertiary[[#This Row],[ID country]]&amp;"500_"&amp;Tertiary[[#This Row],[ID energy carrier]]," "))</f>
        <v>LV500_11</v>
      </c>
      <c r="B256" s="15" t="str">
        <f t="shared" si="15"/>
        <v>LV300_11</v>
      </c>
      <c r="C256" s="65">
        <v>1</v>
      </c>
      <c r="D256" s="65" t="s">
        <v>78</v>
      </c>
      <c r="E256" s="15" t="str">
        <f t="shared" si="19"/>
        <v>LV</v>
      </c>
      <c r="F256" s="65" t="s">
        <v>43</v>
      </c>
      <c r="G256" s="65" t="s">
        <v>119</v>
      </c>
      <c r="H256" s="65" t="s">
        <v>135</v>
      </c>
      <c r="I256" s="66" t="s">
        <v>8</v>
      </c>
      <c r="J256" s="65">
        <v>2015</v>
      </c>
      <c r="K256" s="67">
        <v>11</v>
      </c>
      <c r="L256" s="70" t="s">
        <v>109</v>
      </c>
      <c r="M256" s="59">
        <v>1.9471854298410928E-2</v>
      </c>
      <c r="N256" s="102">
        <v>1.9471854298410928E-2</v>
      </c>
      <c r="O256" s="102">
        <v>9.0816844979838929E-4</v>
      </c>
      <c r="P256" s="102">
        <v>1.8563685848612538E-2</v>
      </c>
      <c r="Q256" s="102">
        <v>0</v>
      </c>
      <c r="R256" s="103">
        <v>2.4287241342001491</v>
      </c>
      <c r="S256" s="102">
        <v>4.7291762472179533E-2</v>
      </c>
      <c r="T256" s="102">
        <v>2.2440284463998155E-3</v>
      </c>
      <c r="U256" s="102">
        <v>4.5047734025779718E-2</v>
      </c>
      <c r="V256" s="102">
        <v>0</v>
      </c>
      <c r="W256" s="102">
        <v>0</v>
      </c>
      <c r="X256" s="102"/>
      <c r="Y256" s="102">
        <v>0</v>
      </c>
      <c r="Z256" s="102">
        <v>0</v>
      </c>
      <c r="AA256" s="102" t="s">
        <v>140</v>
      </c>
      <c r="AB256" s="102">
        <v>0</v>
      </c>
      <c r="AC256" s="90"/>
      <c r="AD256" s="102">
        <v>0</v>
      </c>
      <c r="AE256" s="102">
        <v>0</v>
      </c>
    </row>
    <row r="257" spans="1:31">
      <c r="A257" s="100" t="str">
        <f>IF(Tertiary[[#This Row],[ID energy carrier]]=13," ",IF(Tertiary[[#This Row],[Sub-sector]]="Total",Tertiary[[#This Row],[ID country]]&amp;"500_"&amp;Tertiary[[#This Row],[ID energy carrier]]," "))</f>
        <v>LV500_12</v>
      </c>
      <c r="B257" s="15" t="str">
        <f t="shared" si="15"/>
        <v>LV300_12</v>
      </c>
      <c r="C257" s="65">
        <v>1</v>
      </c>
      <c r="D257" s="65" t="s">
        <v>78</v>
      </c>
      <c r="E257" s="15" t="str">
        <f t="shared" si="19"/>
        <v>LV</v>
      </c>
      <c r="F257" s="65" t="s">
        <v>43</v>
      </c>
      <c r="G257" s="65" t="s">
        <v>119</v>
      </c>
      <c r="H257" s="65" t="s">
        <v>135</v>
      </c>
      <c r="I257" s="66" t="s">
        <v>8</v>
      </c>
      <c r="J257" s="65">
        <v>2015</v>
      </c>
      <c r="K257" s="67">
        <v>12</v>
      </c>
      <c r="L257" s="70" t="s">
        <v>147</v>
      </c>
      <c r="M257" s="59">
        <v>0</v>
      </c>
      <c r="N257" s="102">
        <v>0</v>
      </c>
      <c r="O257" s="102">
        <v>0</v>
      </c>
      <c r="P257" s="102">
        <v>0</v>
      </c>
      <c r="Q257" s="102">
        <v>0</v>
      </c>
      <c r="R257" s="103" t="s">
        <v>140</v>
      </c>
      <c r="S257" s="102">
        <v>0</v>
      </c>
      <c r="T257" s="102">
        <v>0</v>
      </c>
      <c r="U257" s="102">
        <v>0</v>
      </c>
      <c r="V257" s="102">
        <v>0</v>
      </c>
      <c r="W257" s="102">
        <v>0</v>
      </c>
      <c r="X257" s="102"/>
      <c r="Y257" s="102">
        <v>0</v>
      </c>
      <c r="Z257" s="102">
        <v>0</v>
      </c>
      <c r="AA257" s="102" t="s">
        <v>140</v>
      </c>
      <c r="AB257" s="102">
        <v>0</v>
      </c>
      <c r="AC257" s="90"/>
      <c r="AD257" s="102">
        <v>0</v>
      </c>
      <c r="AE257" s="102">
        <v>0</v>
      </c>
    </row>
    <row r="258" spans="1:31">
      <c r="A258" s="100" t="str">
        <f>IF(Tertiary[[#This Row],[ID energy carrier]]=13," ",IF(Tertiary[[#This Row],[Sub-sector]]="Total",Tertiary[[#This Row],[ID country]]&amp;"500_"&amp;Tertiary[[#This Row],[ID energy carrier]]," "))</f>
        <v xml:space="preserve"> </v>
      </c>
      <c r="B258" s="15" t="str">
        <f t="shared" si="15"/>
        <v>LV300_13</v>
      </c>
      <c r="C258" s="65">
        <v>1</v>
      </c>
      <c r="D258" s="65" t="s">
        <v>78</v>
      </c>
      <c r="E258" s="15" t="str">
        <f t="shared" si="19"/>
        <v>LV</v>
      </c>
      <c r="F258" s="65" t="s">
        <v>43</v>
      </c>
      <c r="G258" s="65" t="s">
        <v>119</v>
      </c>
      <c r="H258" s="65" t="s">
        <v>135</v>
      </c>
      <c r="I258" s="66" t="s">
        <v>8</v>
      </c>
      <c r="J258" s="65">
        <v>2015</v>
      </c>
      <c r="K258" s="67">
        <v>13</v>
      </c>
      <c r="L258" s="70" t="s">
        <v>140</v>
      </c>
      <c r="M258" s="59">
        <v>0</v>
      </c>
      <c r="N258" s="102">
        <v>0</v>
      </c>
      <c r="O258" s="102">
        <v>0</v>
      </c>
      <c r="P258" s="102">
        <v>0</v>
      </c>
      <c r="Q258" s="102">
        <v>0</v>
      </c>
      <c r="R258" s="103" t="s">
        <v>140</v>
      </c>
      <c r="S258" s="102">
        <v>0</v>
      </c>
      <c r="T258" s="102">
        <v>0</v>
      </c>
      <c r="U258" s="102">
        <v>0</v>
      </c>
      <c r="V258" s="102">
        <v>0</v>
      </c>
      <c r="W258" s="102">
        <v>0</v>
      </c>
      <c r="X258" s="102"/>
      <c r="Y258" s="102">
        <v>0</v>
      </c>
      <c r="Z258" s="102">
        <v>0</v>
      </c>
      <c r="AA258" s="102" t="s">
        <v>140</v>
      </c>
      <c r="AB258" s="102">
        <v>0</v>
      </c>
      <c r="AC258" s="90"/>
      <c r="AD258" s="102">
        <v>0</v>
      </c>
      <c r="AE258" s="102">
        <v>0</v>
      </c>
    </row>
    <row r="259" spans="1:31">
      <c r="A259" s="100" t="str">
        <f>IF(Tertiary[[#This Row],[ID energy carrier]]=13," ",IF(Tertiary[[#This Row],[Sub-sector]]="Total",Tertiary[[#This Row],[ID country]]&amp;"500_"&amp;Tertiary[[#This Row],[ID energy carrier]]," "))</f>
        <v>LV500_14</v>
      </c>
      <c r="B259" s="15" t="str">
        <f t="shared" si="15"/>
        <v>LV300_14</v>
      </c>
      <c r="C259" s="65">
        <v>1</v>
      </c>
      <c r="D259" s="65" t="s">
        <v>78</v>
      </c>
      <c r="E259" s="15" t="str">
        <f t="shared" si="19"/>
        <v>LV</v>
      </c>
      <c r="F259" s="65" t="s">
        <v>43</v>
      </c>
      <c r="G259" s="65" t="s">
        <v>119</v>
      </c>
      <c r="H259" s="65" t="s">
        <v>135</v>
      </c>
      <c r="I259" s="66" t="s">
        <v>8</v>
      </c>
      <c r="J259" s="65">
        <v>2015</v>
      </c>
      <c r="K259" s="67">
        <v>14</v>
      </c>
      <c r="L259" s="70" t="s">
        <v>144</v>
      </c>
      <c r="M259" s="59">
        <v>0</v>
      </c>
      <c r="N259" s="102">
        <v>0</v>
      </c>
      <c r="O259" s="102">
        <v>0</v>
      </c>
      <c r="P259" s="102">
        <v>0</v>
      </c>
      <c r="Q259" s="102">
        <v>0</v>
      </c>
      <c r="R259" s="103" t="s">
        <v>140</v>
      </c>
      <c r="S259" s="102">
        <v>0</v>
      </c>
      <c r="T259" s="102">
        <v>0</v>
      </c>
      <c r="U259" s="102">
        <v>0</v>
      </c>
      <c r="V259" s="102">
        <v>0</v>
      </c>
      <c r="W259" s="102">
        <v>0</v>
      </c>
      <c r="X259" s="102"/>
      <c r="Y259" s="102">
        <v>0</v>
      </c>
      <c r="Z259" s="102">
        <v>0</v>
      </c>
      <c r="AA259" s="102" t="s">
        <v>140</v>
      </c>
      <c r="AB259" s="102">
        <v>0</v>
      </c>
      <c r="AC259" s="90"/>
      <c r="AD259" s="102">
        <v>0</v>
      </c>
      <c r="AE259" s="102">
        <v>0</v>
      </c>
    </row>
    <row r="260" spans="1:31">
      <c r="A260" s="100" t="str">
        <f>IF(Tertiary[[#This Row],[ID energy carrier]]=13," ",IF(Tertiary[[#This Row],[Sub-sector]]="Total",Tertiary[[#This Row],[ID country]]&amp;"500_"&amp;Tertiary[[#This Row],[ID energy carrier]]," "))</f>
        <v>LV500_15</v>
      </c>
      <c r="B260" s="15" t="str">
        <f t="shared" si="15"/>
        <v>LV300_15</v>
      </c>
      <c r="C260" s="65">
        <v>1</v>
      </c>
      <c r="D260" s="65" t="s">
        <v>78</v>
      </c>
      <c r="E260" s="15" t="str">
        <f t="shared" si="19"/>
        <v>LV</v>
      </c>
      <c r="F260" s="65" t="s">
        <v>43</v>
      </c>
      <c r="G260" s="65" t="s">
        <v>119</v>
      </c>
      <c r="H260" s="65" t="s">
        <v>135</v>
      </c>
      <c r="I260" s="66" t="s">
        <v>8</v>
      </c>
      <c r="J260" s="65">
        <v>2015</v>
      </c>
      <c r="K260" s="67">
        <v>15</v>
      </c>
      <c r="L260" s="70" t="s">
        <v>88</v>
      </c>
      <c r="M260" s="59">
        <v>0</v>
      </c>
      <c r="N260" s="102">
        <v>0</v>
      </c>
      <c r="O260" s="102">
        <v>0</v>
      </c>
      <c r="P260" s="102">
        <v>0</v>
      </c>
      <c r="Q260" s="102">
        <v>0</v>
      </c>
      <c r="R260" s="103" t="s">
        <v>140</v>
      </c>
      <c r="S260" s="102">
        <v>0</v>
      </c>
      <c r="T260" s="102">
        <v>0</v>
      </c>
      <c r="U260" s="102">
        <v>0</v>
      </c>
      <c r="V260" s="102">
        <v>0</v>
      </c>
      <c r="W260" s="102">
        <v>0</v>
      </c>
      <c r="X260" s="102"/>
      <c r="Y260" s="102">
        <v>0</v>
      </c>
      <c r="Z260" s="102">
        <v>0</v>
      </c>
      <c r="AA260" s="102" t="s">
        <v>140</v>
      </c>
      <c r="AB260" s="102">
        <v>0</v>
      </c>
      <c r="AC260" s="90"/>
      <c r="AD260" s="102">
        <v>0</v>
      </c>
      <c r="AE260" s="102">
        <v>0</v>
      </c>
    </row>
    <row r="261" spans="1:31">
      <c r="A261" s="100" t="str">
        <f>IF(Tertiary[[#This Row],[ID energy carrier]]=13," ",IF(Tertiary[[#This Row],[Sub-sector]]="Total",Tertiary[[#This Row],[ID country]]&amp;"500_"&amp;Tertiary[[#This Row],[ID energy carrier]]," "))</f>
        <v>LV500_16</v>
      </c>
      <c r="B261" s="15" t="str">
        <f t="shared" si="15"/>
        <v>LV300_16</v>
      </c>
      <c r="C261" s="65">
        <v>1</v>
      </c>
      <c r="D261" s="65" t="s">
        <v>78</v>
      </c>
      <c r="E261" s="15" t="str">
        <f t="shared" si="19"/>
        <v>LV</v>
      </c>
      <c r="F261" s="65" t="s">
        <v>43</v>
      </c>
      <c r="G261" s="65" t="s">
        <v>119</v>
      </c>
      <c r="H261" s="65" t="s">
        <v>135</v>
      </c>
      <c r="I261" s="66" t="s">
        <v>8</v>
      </c>
      <c r="J261" s="65">
        <v>2015</v>
      </c>
      <c r="K261" s="67">
        <v>16</v>
      </c>
      <c r="L261" s="70" t="s">
        <v>89</v>
      </c>
      <c r="M261" s="59">
        <v>0</v>
      </c>
      <c r="N261" s="102">
        <v>0</v>
      </c>
      <c r="O261" s="102">
        <v>0</v>
      </c>
      <c r="P261" s="102">
        <v>0</v>
      </c>
      <c r="Q261" s="102">
        <v>0</v>
      </c>
      <c r="R261" s="103" t="s">
        <v>140</v>
      </c>
      <c r="S261" s="102">
        <v>0</v>
      </c>
      <c r="T261" s="102">
        <v>0</v>
      </c>
      <c r="U261" s="102">
        <v>0</v>
      </c>
      <c r="V261" s="102">
        <v>0</v>
      </c>
      <c r="W261" s="102">
        <v>0</v>
      </c>
      <c r="X261" s="102"/>
      <c r="Y261" s="102">
        <v>0</v>
      </c>
      <c r="Z261" s="102">
        <v>0</v>
      </c>
      <c r="AA261" s="102" t="s">
        <v>140</v>
      </c>
      <c r="AB261" s="102">
        <v>0</v>
      </c>
      <c r="AC261" s="90"/>
      <c r="AD261" s="102">
        <v>0</v>
      </c>
      <c r="AE261" s="102">
        <v>0</v>
      </c>
    </row>
    <row r="262" spans="1:31">
      <c r="A262" s="100" t="str">
        <f>IF(Tertiary[[#This Row],[ID energy carrier]]=13," ",IF(Tertiary[[#This Row],[Sub-sector]]="Total",Tertiary[[#This Row],[ID country]]&amp;"500_"&amp;Tertiary[[#This Row],[ID energy carrier]]," "))</f>
        <v>LT500_1</v>
      </c>
      <c r="B262" s="15" t="str">
        <f t="shared" ref="B262:B325" si="20">E262&amp;"300_"&amp;K262</f>
        <v>LT300_1</v>
      </c>
      <c r="C262" s="65">
        <v>1</v>
      </c>
      <c r="D262" s="65" t="s">
        <v>78</v>
      </c>
      <c r="E262" s="17" t="s">
        <v>46</v>
      </c>
      <c r="F262" s="65" t="s">
        <v>45</v>
      </c>
      <c r="G262" s="65" t="s">
        <v>119</v>
      </c>
      <c r="H262" s="65" t="s">
        <v>135</v>
      </c>
      <c r="I262" s="66" t="s">
        <v>8</v>
      </c>
      <c r="J262" s="65">
        <v>2015</v>
      </c>
      <c r="K262" s="67">
        <v>1</v>
      </c>
      <c r="L262" s="70" t="s">
        <v>8</v>
      </c>
      <c r="M262" s="59">
        <v>4.4685594457662594</v>
      </c>
      <c r="N262" s="102">
        <v>4.2876994481163377</v>
      </c>
      <c r="O262" s="102">
        <v>0.19584316828318987</v>
      </c>
      <c r="P262" s="102">
        <v>3.7970550934232081</v>
      </c>
      <c r="Q262" s="102">
        <v>0.29480118640993958</v>
      </c>
      <c r="R262" s="103">
        <v>0.87047516468211206</v>
      </c>
      <c r="S262" s="102">
        <v>3.7323358832064701</v>
      </c>
      <c r="T262" s="102">
        <v>0.17136374185099057</v>
      </c>
      <c r="U262" s="102">
        <v>3.2925792452241422</v>
      </c>
      <c r="V262" s="102">
        <v>0.26839289613133727</v>
      </c>
      <c r="W262" s="102">
        <v>0.18085999764992147</v>
      </c>
      <c r="X262" s="102"/>
      <c r="Y262" s="102">
        <v>4.444526076742001E-2</v>
      </c>
      <c r="Z262" s="102">
        <v>0.13641473688250147</v>
      </c>
      <c r="AA262" s="102">
        <v>3.2211696074889082</v>
      </c>
      <c r="AB262" s="102">
        <v>0.58258072764044244</v>
      </c>
      <c r="AC262" s="90"/>
      <c r="AD262" s="102">
        <v>0.17333651699293806</v>
      </c>
      <c r="AE262" s="102">
        <v>0.40924421064750438</v>
      </c>
    </row>
    <row r="263" spans="1:31">
      <c r="A263" s="100" t="str">
        <f>IF(Tertiary[[#This Row],[ID energy carrier]]=13," ",IF(Tertiary[[#This Row],[Sub-sector]]="Total",Tertiary[[#This Row],[ID country]]&amp;"500_"&amp;Tertiary[[#This Row],[ID energy carrier]]," "))</f>
        <v>LT500_2</v>
      </c>
      <c r="B263" s="15" t="str">
        <f t="shared" si="20"/>
        <v>LT300_2</v>
      </c>
      <c r="C263" s="65">
        <v>1</v>
      </c>
      <c r="D263" s="65" t="s">
        <v>78</v>
      </c>
      <c r="E263" s="15" t="str">
        <f t="shared" ref="E263:E277" si="21">E262</f>
        <v>LT</v>
      </c>
      <c r="F263" s="65" t="s">
        <v>45</v>
      </c>
      <c r="G263" s="65" t="s">
        <v>119</v>
      </c>
      <c r="H263" s="65" t="s">
        <v>135</v>
      </c>
      <c r="I263" s="66" t="s">
        <v>8</v>
      </c>
      <c r="J263" s="65">
        <v>2015</v>
      </c>
      <c r="K263" s="67">
        <v>2</v>
      </c>
      <c r="L263" s="70" t="s">
        <v>2</v>
      </c>
      <c r="M263" s="59">
        <v>0.7431722559512961</v>
      </c>
      <c r="N263" s="102">
        <v>0.7431722559512961</v>
      </c>
      <c r="O263" s="102">
        <v>3.7317213418658429E-2</v>
      </c>
      <c r="P263" s="102">
        <v>0.70585504253263764</v>
      </c>
      <c r="Q263" s="102">
        <v>0</v>
      </c>
      <c r="R263" s="103">
        <v>0.84983311352868462</v>
      </c>
      <c r="S263" s="102">
        <v>0.63157239216322647</v>
      </c>
      <c r="T263" s="102">
        <v>3.1789654472428368E-2</v>
      </c>
      <c r="U263" s="102">
        <v>0.59978273769079815</v>
      </c>
      <c r="V263" s="102">
        <v>0</v>
      </c>
      <c r="W263" s="102">
        <v>0</v>
      </c>
      <c r="X263" s="102"/>
      <c r="Y263" s="102">
        <v>0</v>
      </c>
      <c r="Z263" s="102">
        <v>0</v>
      </c>
      <c r="AA263" s="102" t="s">
        <v>140</v>
      </c>
      <c r="AB263" s="102">
        <v>0</v>
      </c>
      <c r="AC263" s="90"/>
      <c r="AD263" s="102">
        <v>0</v>
      </c>
      <c r="AE263" s="102">
        <v>0</v>
      </c>
    </row>
    <row r="264" spans="1:31">
      <c r="A264" s="100" t="str">
        <f>IF(Tertiary[[#This Row],[ID energy carrier]]=13," ",IF(Tertiary[[#This Row],[Sub-sector]]="Total",Tertiary[[#This Row],[ID country]]&amp;"500_"&amp;Tertiary[[#This Row],[ID energy carrier]]," "))</f>
        <v>LT500_3</v>
      </c>
      <c r="B264" s="15" t="str">
        <f t="shared" si="20"/>
        <v>LT300_3</v>
      </c>
      <c r="C264" s="65">
        <v>1</v>
      </c>
      <c r="D264" s="65" t="s">
        <v>78</v>
      </c>
      <c r="E264" s="15" t="str">
        <f t="shared" si="21"/>
        <v>LT</v>
      </c>
      <c r="F264" s="65" t="s">
        <v>45</v>
      </c>
      <c r="G264" s="65" t="s">
        <v>119</v>
      </c>
      <c r="H264" s="65" t="s">
        <v>135</v>
      </c>
      <c r="I264" s="66" t="s">
        <v>8</v>
      </c>
      <c r="J264" s="65">
        <v>2015</v>
      </c>
      <c r="K264" s="67">
        <v>3</v>
      </c>
      <c r="L264" s="70" t="s">
        <v>3</v>
      </c>
      <c r="M264" s="59">
        <v>6.059290891896877E-2</v>
      </c>
      <c r="N264" s="102">
        <v>6.059290891896877E-2</v>
      </c>
      <c r="O264" s="102">
        <v>2.784471371826793E-3</v>
      </c>
      <c r="P264" s="102">
        <v>5.7808437547141975E-2</v>
      </c>
      <c r="Q264" s="102">
        <v>0</v>
      </c>
      <c r="R264" s="103">
        <v>0.75707676252587086</v>
      </c>
      <c r="S264" s="102">
        <v>4.5873483316397845E-2</v>
      </c>
      <c r="T264" s="102">
        <v>2.1078317498518413E-3</v>
      </c>
      <c r="U264" s="102">
        <v>4.3765651566546007E-2</v>
      </c>
      <c r="V264" s="102">
        <v>0</v>
      </c>
      <c r="W264" s="102">
        <v>0</v>
      </c>
      <c r="X264" s="102"/>
      <c r="Y264" s="102">
        <v>0</v>
      </c>
      <c r="Z264" s="102">
        <v>0</v>
      </c>
      <c r="AA264" s="102" t="s">
        <v>140</v>
      </c>
      <c r="AB264" s="102">
        <v>0</v>
      </c>
      <c r="AC264" s="90"/>
      <c r="AD264" s="102">
        <v>0</v>
      </c>
      <c r="AE264" s="102">
        <v>0</v>
      </c>
    </row>
    <row r="265" spans="1:31">
      <c r="A265" s="100" t="str">
        <f>IF(Tertiary[[#This Row],[ID energy carrier]]=13," ",IF(Tertiary[[#This Row],[Sub-sector]]="Total",Tertiary[[#This Row],[ID country]]&amp;"500_"&amp;Tertiary[[#This Row],[ID energy carrier]]," "))</f>
        <v>LT500_5</v>
      </c>
      <c r="B265" s="15" t="str">
        <f t="shared" si="20"/>
        <v>LT300_5</v>
      </c>
      <c r="C265" s="65">
        <v>1</v>
      </c>
      <c r="D265" s="65" t="s">
        <v>78</v>
      </c>
      <c r="E265" s="15" t="str">
        <f t="shared" si="21"/>
        <v>LT</v>
      </c>
      <c r="F265" s="65" t="s">
        <v>45</v>
      </c>
      <c r="G265" s="65" t="s">
        <v>119</v>
      </c>
      <c r="H265" s="65" t="s">
        <v>135</v>
      </c>
      <c r="I265" s="66" t="s">
        <v>8</v>
      </c>
      <c r="J265" s="65">
        <v>2015</v>
      </c>
      <c r="K265" s="67">
        <v>5</v>
      </c>
      <c r="L265" s="70" t="s">
        <v>5</v>
      </c>
      <c r="M265" s="59">
        <v>0.52582527401653245</v>
      </c>
      <c r="N265" s="102">
        <v>0.52582527401653245</v>
      </c>
      <c r="O265" s="102">
        <v>2.4558029854783371E-2</v>
      </c>
      <c r="P265" s="102">
        <v>0.50126724416174906</v>
      </c>
      <c r="Q265" s="102">
        <v>0</v>
      </c>
      <c r="R265" s="103">
        <v>0.6081041160204026</v>
      </c>
      <c r="S265" s="102">
        <v>0.31975651343700945</v>
      </c>
      <c r="T265" s="102">
        <v>1.4935054959562304E-2</v>
      </c>
      <c r="U265" s="102">
        <v>0.30482145847744713</v>
      </c>
      <c r="V265" s="102">
        <v>0</v>
      </c>
      <c r="W265" s="102">
        <v>0</v>
      </c>
      <c r="X265" s="102"/>
      <c r="Y265" s="102">
        <v>0</v>
      </c>
      <c r="Z265" s="102">
        <v>0</v>
      </c>
      <c r="AA265" s="102" t="s">
        <v>140</v>
      </c>
      <c r="AB265" s="102">
        <v>0</v>
      </c>
      <c r="AC265" s="90"/>
      <c r="AD265" s="102">
        <v>0</v>
      </c>
      <c r="AE265" s="102">
        <v>0</v>
      </c>
    </row>
    <row r="266" spans="1:31">
      <c r="A266" s="100" t="str">
        <f>IF(Tertiary[[#This Row],[ID energy carrier]]=13," ",IF(Tertiary[[#This Row],[Sub-sector]]="Total",Tertiary[[#This Row],[ID country]]&amp;"500_"&amp;Tertiary[[#This Row],[ID energy carrier]]," "))</f>
        <v>LT500_6</v>
      </c>
      <c r="B266" s="15" t="str">
        <f t="shared" si="20"/>
        <v>LT300_6</v>
      </c>
      <c r="C266" s="65">
        <v>1</v>
      </c>
      <c r="D266" s="65" t="s">
        <v>78</v>
      </c>
      <c r="E266" s="15" t="str">
        <f t="shared" si="21"/>
        <v>LT</v>
      </c>
      <c r="F266" s="65" t="s">
        <v>45</v>
      </c>
      <c r="G266" s="65" t="s">
        <v>119</v>
      </c>
      <c r="H266" s="65" t="s">
        <v>135</v>
      </c>
      <c r="I266" s="66" t="s">
        <v>8</v>
      </c>
      <c r="J266" s="65">
        <v>2015</v>
      </c>
      <c r="K266" s="67">
        <v>6</v>
      </c>
      <c r="L266" s="70" t="s">
        <v>6</v>
      </c>
      <c r="M266" s="59">
        <v>0.51840813691105125</v>
      </c>
      <c r="N266" s="102">
        <v>0.33754813926112981</v>
      </c>
      <c r="O266" s="102">
        <v>2.032064177795616E-3</v>
      </c>
      <c r="P266" s="102">
        <v>4.0714888673394636E-2</v>
      </c>
      <c r="Q266" s="102">
        <v>0.29480118640993958</v>
      </c>
      <c r="R266" s="103">
        <v>0.92203601855323214</v>
      </c>
      <c r="S266" s="102">
        <v>0.31123154239438405</v>
      </c>
      <c r="T266" s="102">
        <v>2.9380553631200373E-3</v>
      </c>
      <c r="U266" s="102">
        <v>3.9900590899926744E-2</v>
      </c>
      <c r="V266" s="102">
        <v>0.26839289613133727</v>
      </c>
      <c r="W266" s="102">
        <v>0.18085999764992147</v>
      </c>
      <c r="X266" s="102"/>
      <c r="Y266" s="102">
        <v>4.444526076742001E-2</v>
      </c>
      <c r="Z266" s="102">
        <v>0.13641473688250147</v>
      </c>
      <c r="AA266" s="102">
        <v>3.2211696074889082</v>
      </c>
      <c r="AB266" s="102">
        <v>0.58258072764044244</v>
      </c>
      <c r="AC266" s="90"/>
      <c r="AD266" s="102">
        <v>0.17333651699293806</v>
      </c>
      <c r="AE266" s="102">
        <v>0.40924421064750438</v>
      </c>
    </row>
    <row r="267" spans="1:31">
      <c r="A267" s="100" t="str">
        <f>IF(Tertiary[[#This Row],[ID energy carrier]]=13," ",IF(Tertiary[[#This Row],[Sub-sector]]="Total",Tertiary[[#This Row],[ID country]]&amp;"500_"&amp;Tertiary[[#This Row],[ID energy carrier]]," "))</f>
        <v>LT500_7</v>
      </c>
      <c r="B267" s="15" t="str">
        <f t="shared" si="20"/>
        <v>LT300_7</v>
      </c>
      <c r="C267" s="65">
        <v>1</v>
      </c>
      <c r="D267" s="65" t="s">
        <v>78</v>
      </c>
      <c r="E267" s="15" t="str">
        <f t="shared" si="21"/>
        <v>LT</v>
      </c>
      <c r="F267" s="65" t="s">
        <v>45</v>
      </c>
      <c r="G267" s="65" t="s">
        <v>119</v>
      </c>
      <c r="H267" s="65" t="s">
        <v>135</v>
      </c>
      <c r="I267" s="66" t="s">
        <v>8</v>
      </c>
      <c r="J267" s="65">
        <v>2015</v>
      </c>
      <c r="K267" s="67">
        <v>7</v>
      </c>
      <c r="L267" s="70" t="s">
        <v>12</v>
      </c>
      <c r="M267" s="59">
        <v>2.0583441759445904</v>
      </c>
      <c r="N267" s="102">
        <v>2.0583441759445904</v>
      </c>
      <c r="O267" s="102">
        <v>0.10136873192046886</v>
      </c>
      <c r="P267" s="102">
        <v>1.9569754440241216</v>
      </c>
      <c r="Q267" s="102">
        <v>0</v>
      </c>
      <c r="R267" s="103">
        <v>0.95510546842253208</v>
      </c>
      <c r="S267" s="102">
        <v>1.9659357783403488</v>
      </c>
      <c r="T267" s="102">
        <v>9.6848522123312838E-2</v>
      </c>
      <c r="U267" s="102">
        <v>1.869087256217036</v>
      </c>
      <c r="V267" s="102">
        <v>0</v>
      </c>
      <c r="W267" s="102">
        <v>0</v>
      </c>
      <c r="X267" s="102"/>
      <c r="Y267" s="102">
        <v>0</v>
      </c>
      <c r="Z267" s="102">
        <v>0</v>
      </c>
      <c r="AA267" s="102" t="s">
        <v>140</v>
      </c>
      <c r="AB267" s="102">
        <v>0</v>
      </c>
      <c r="AC267" s="90"/>
      <c r="AD267" s="102">
        <v>0</v>
      </c>
      <c r="AE267" s="102">
        <v>0</v>
      </c>
    </row>
    <row r="268" spans="1:31">
      <c r="A268" s="100" t="str">
        <f>IF(Tertiary[[#This Row],[ID energy carrier]]=13," ",IF(Tertiary[[#This Row],[Sub-sector]]="Total",Tertiary[[#This Row],[ID country]]&amp;"500_"&amp;Tertiary[[#This Row],[ID energy carrier]]," "))</f>
        <v>LT500_8</v>
      </c>
      <c r="B268" s="15" t="str">
        <f t="shared" si="20"/>
        <v>LT300_8</v>
      </c>
      <c r="C268" s="65">
        <v>1</v>
      </c>
      <c r="D268" s="65" t="s">
        <v>78</v>
      </c>
      <c r="E268" s="15" t="str">
        <f t="shared" si="21"/>
        <v>LT</v>
      </c>
      <c r="F268" s="65" t="s">
        <v>45</v>
      </c>
      <c r="G268" s="65" t="s">
        <v>119</v>
      </c>
      <c r="H268" s="65" t="s">
        <v>135</v>
      </c>
      <c r="I268" s="66" t="s">
        <v>8</v>
      </c>
      <c r="J268" s="65">
        <v>2015</v>
      </c>
      <c r="K268" s="67">
        <v>8</v>
      </c>
      <c r="L268" s="70" t="s">
        <v>105</v>
      </c>
      <c r="M268" s="59">
        <v>0</v>
      </c>
      <c r="N268" s="102">
        <v>0</v>
      </c>
      <c r="O268" s="102">
        <v>0</v>
      </c>
      <c r="P268" s="102">
        <v>0</v>
      </c>
      <c r="Q268" s="102">
        <v>0</v>
      </c>
      <c r="R268" s="103" t="s">
        <v>140</v>
      </c>
      <c r="S268" s="102">
        <v>0</v>
      </c>
      <c r="T268" s="102">
        <v>0</v>
      </c>
      <c r="U268" s="102">
        <v>0</v>
      </c>
      <c r="V268" s="102">
        <v>0</v>
      </c>
      <c r="W268" s="102">
        <v>0</v>
      </c>
      <c r="X268" s="102"/>
      <c r="Y268" s="102">
        <v>0</v>
      </c>
      <c r="Z268" s="102">
        <v>0</v>
      </c>
      <c r="AA268" s="102" t="s">
        <v>140</v>
      </c>
      <c r="AB268" s="102">
        <v>0</v>
      </c>
      <c r="AC268" s="90"/>
      <c r="AD268" s="102">
        <v>0</v>
      </c>
      <c r="AE268" s="102">
        <v>0</v>
      </c>
    </row>
    <row r="269" spans="1:31">
      <c r="A269" s="100" t="str">
        <f>IF(Tertiary[[#This Row],[ID energy carrier]]=13," ",IF(Tertiary[[#This Row],[Sub-sector]]="Total",Tertiary[[#This Row],[ID country]]&amp;"500_"&amp;Tertiary[[#This Row],[ID energy carrier]]," "))</f>
        <v>LT500_9</v>
      </c>
      <c r="B269" s="15" t="str">
        <f t="shared" si="20"/>
        <v>LT300_9</v>
      </c>
      <c r="C269" s="65">
        <v>1</v>
      </c>
      <c r="D269" s="65" t="s">
        <v>78</v>
      </c>
      <c r="E269" s="15" t="str">
        <f t="shared" si="21"/>
        <v>LT</v>
      </c>
      <c r="F269" s="65" t="s">
        <v>45</v>
      </c>
      <c r="G269" s="65" t="s">
        <v>119</v>
      </c>
      <c r="H269" s="65" t="s">
        <v>135</v>
      </c>
      <c r="I269" s="66" t="s">
        <v>8</v>
      </c>
      <c r="J269" s="65">
        <v>2015</v>
      </c>
      <c r="K269" s="67">
        <v>9</v>
      </c>
      <c r="L269" s="70" t="s">
        <v>106</v>
      </c>
      <c r="M269" s="59">
        <v>0</v>
      </c>
      <c r="N269" s="102">
        <v>0</v>
      </c>
      <c r="O269" s="102">
        <v>0</v>
      </c>
      <c r="P269" s="102">
        <v>0</v>
      </c>
      <c r="Q269" s="102">
        <v>0</v>
      </c>
      <c r="R269" s="103" t="s">
        <v>140</v>
      </c>
      <c r="S269" s="102">
        <v>0</v>
      </c>
      <c r="T269" s="102">
        <v>0</v>
      </c>
      <c r="U269" s="102">
        <v>0</v>
      </c>
      <c r="V269" s="102">
        <v>0</v>
      </c>
      <c r="W269" s="102">
        <v>0</v>
      </c>
      <c r="X269" s="102"/>
      <c r="Y269" s="102">
        <v>0</v>
      </c>
      <c r="Z269" s="102">
        <v>0</v>
      </c>
      <c r="AA269" s="102" t="s">
        <v>140</v>
      </c>
      <c r="AB269" s="102">
        <v>0</v>
      </c>
      <c r="AC269" s="90"/>
      <c r="AD269" s="102">
        <v>0</v>
      </c>
      <c r="AE269" s="102">
        <v>0</v>
      </c>
    </row>
    <row r="270" spans="1:31">
      <c r="A270" s="100" t="str">
        <f>IF(Tertiary[[#This Row],[ID energy carrier]]=13," ",IF(Tertiary[[#This Row],[Sub-sector]]="Total",Tertiary[[#This Row],[ID country]]&amp;"500_"&amp;Tertiary[[#This Row],[ID energy carrier]]," "))</f>
        <v>LT500_4</v>
      </c>
      <c r="B270" s="15" t="str">
        <f t="shared" si="20"/>
        <v>LT300_4</v>
      </c>
      <c r="C270" s="65">
        <v>1</v>
      </c>
      <c r="D270" s="65" t="s">
        <v>78</v>
      </c>
      <c r="E270" s="15" t="str">
        <f t="shared" si="21"/>
        <v>LT</v>
      </c>
      <c r="F270" s="65" t="s">
        <v>45</v>
      </c>
      <c r="G270" s="65" t="s">
        <v>119</v>
      </c>
      <c r="H270" s="65" t="s">
        <v>135</v>
      </c>
      <c r="I270" s="66" t="s">
        <v>8</v>
      </c>
      <c r="J270" s="65">
        <v>2015</v>
      </c>
      <c r="K270" s="67">
        <v>4</v>
      </c>
      <c r="L270" s="70" t="s">
        <v>4</v>
      </c>
      <c r="M270" s="59">
        <v>0.48311983763799365</v>
      </c>
      <c r="N270" s="102">
        <v>0.48311983763799365</v>
      </c>
      <c r="O270" s="102">
        <v>2.3809005283499305E-2</v>
      </c>
      <c r="P270" s="102">
        <v>0.45931083235449433</v>
      </c>
      <c r="Q270" s="102">
        <v>0</v>
      </c>
      <c r="R270" s="103">
        <v>0.74223932667491388</v>
      </c>
      <c r="S270" s="102">
        <v>0.35859054299171811</v>
      </c>
      <c r="T270" s="102">
        <v>1.7716144702951003E-2</v>
      </c>
      <c r="U270" s="102">
        <v>0.34087439828876709</v>
      </c>
      <c r="V270" s="102">
        <v>0</v>
      </c>
      <c r="W270" s="102">
        <v>0</v>
      </c>
      <c r="X270" s="102"/>
      <c r="Y270" s="102">
        <v>0</v>
      </c>
      <c r="Z270" s="102">
        <v>0</v>
      </c>
      <c r="AA270" s="102" t="s">
        <v>140</v>
      </c>
      <c r="AB270" s="102">
        <v>0</v>
      </c>
      <c r="AC270" s="90"/>
      <c r="AD270" s="102">
        <v>0</v>
      </c>
      <c r="AE270" s="102">
        <v>0</v>
      </c>
    </row>
    <row r="271" spans="1:31">
      <c r="A271" s="100" t="str">
        <f>IF(Tertiary[[#This Row],[ID energy carrier]]=13," ",IF(Tertiary[[#This Row],[Sub-sector]]="Total",Tertiary[[#This Row],[ID country]]&amp;"500_"&amp;Tertiary[[#This Row],[ID energy carrier]]," "))</f>
        <v>LT500_10</v>
      </c>
      <c r="B271" s="15" t="str">
        <f t="shared" si="20"/>
        <v>LT300_10</v>
      </c>
      <c r="C271" s="65">
        <v>1</v>
      </c>
      <c r="D271" s="65" t="s">
        <v>78</v>
      </c>
      <c r="E271" s="15" t="str">
        <f t="shared" si="21"/>
        <v>LT</v>
      </c>
      <c r="F271" s="65" t="s">
        <v>45</v>
      </c>
      <c r="G271" s="65" t="s">
        <v>119</v>
      </c>
      <c r="H271" s="65" t="s">
        <v>135</v>
      </c>
      <c r="I271" s="66" t="s">
        <v>8</v>
      </c>
      <c r="J271" s="65">
        <v>2015</v>
      </c>
      <c r="K271" s="67">
        <v>10</v>
      </c>
      <c r="L271" s="70" t="s">
        <v>84</v>
      </c>
      <c r="M271" s="59">
        <v>6.0547318483774273E-2</v>
      </c>
      <c r="N271" s="102">
        <v>6.0547318483774273E-2</v>
      </c>
      <c r="O271" s="102">
        <v>3.0270197872733734E-3</v>
      </c>
      <c r="P271" s="102">
        <v>5.7520298696500903E-2</v>
      </c>
      <c r="Q271" s="102">
        <v>0</v>
      </c>
      <c r="R271" s="103">
        <v>0.92780045876385309</v>
      </c>
      <c r="S271" s="102">
        <v>5.6175829866166892E-2</v>
      </c>
      <c r="T271" s="102">
        <v>2.8175939884721702E-3</v>
      </c>
      <c r="U271" s="102">
        <v>5.3358235877694719E-2</v>
      </c>
      <c r="V271" s="102">
        <v>0</v>
      </c>
      <c r="W271" s="102">
        <v>0</v>
      </c>
      <c r="X271" s="102"/>
      <c r="Y271" s="102">
        <v>0</v>
      </c>
      <c r="Z271" s="102">
        <v>0</v>
      </c>
      <c r="AA271" s="102" t="s">
        <v>140</v>
      </c>
      <c r="AB271" s="102">
        <v>0</v>
      </c>
      <c r="AC271" s="90"/>
      <c r="AD271" s="102">
        <v>0</v>
      </c>
      <c r="AE271" s="102">
        <v>0</v>
      </c>
    </row>
    <row r="272" spans="1:31">
      <c r="A272" s="100" t="str">
        <f>IF(Tertiary[[#This Row],[ID energy carrier]]=13," ",IF(Tertiary[[#This Row],[Sub-sector]]="Total",Tertiary[[#This Row],[ID country]]&amp;"500_"&amp;Tertiary[[#This Row],[ID energy carrier]]," "))</f>
        <v>LT500_11</v>
      </c>
      <c r="B272" s="15" t="str">
        <f t="shared" si="20"/>
        <v>LT300_11</v>
      </c>
      <c r="C272" s="65">
        <v>1</v>
      </c>
      <c r="D272" s="65" t="s">
        <v>78</v>
      </c>
      <c r="E272" s="15" t="str">
        <f t="shared" si="21"/>
        <v>LT</v>
      </c>
      <c r="F272" s="65" t="s">
        <v>45</v>
      </c>
      <c r="G272" s="65" t="s">
        <v>119</v>
      </c>
      <c r="H272" s="65" t="s">
        <v>135</v>
      </c>
      <c r="I272" s="66" t="s">
        <v>8</v>
      </c>
      <c r="J272" s="65">
        <v>2015</v>
      </c>
      <c r="K272" s="67">
        <v>11</v>
      </c>
      <c r="L272" s="70" t="s">
        <v>109</v>
      </c>
      <c r="M272" s="59">
        <v>1.8549537902051431E-2</v>
      </c>
      <c r="N272" s="102">
        <v>1.8549537902051431E-2</v>
      </c>
      <c r="O272" s="102">
        <v>9.4663246888409007E-4</v>
      </c>
      <c r="P272" s="102">
        <v>1.7602905433167341E-2</v>
      </c>
      <c r="Q272" s="102">
        <v>0</v>
      </c>
      <c r="R272" s="103">
        <v>2.3288882410618545</v>
      </c>
      <c r="S272" s="102">
        <v>4.3199800697218765E-2</v>
      </c>
      <c r="T272" s="102">
        <v>2.210884491292019E-3</v>
      </c>
      <c r="U272" s="102">
        <v>4.0988916205926748E-2</v>
      </c>
      <c r="V272" s="102">
        <v>0</v>
      </c>
      <c r="W272" s="102">
        <v>0</v>
      </c>
      <c r="X272" s="102"/>
      <c r="Y272" s="102">
        <v>0</v>
      </c>
      <c r="Z272" s="102">
        <v>0</v>
      </c>
      <c r="AA272" s="102" t="s">
        <v>140</v>
      </c>
      <c r="AB272" s="102">
        <v>0</v>
      </c>
      <c r="AC272" s="90"/>
      <c r="AD272" s="102">
        <v>0</v>
      </c>
      <c r="AE272" s="102">
        <v>0</v>
      </c>
    </row>
    <row r="273" spans="1:31">
      <c r="A273" s="100" t="str">
        <f>IF(Tertiary[[#This Row],[ID energy carrier]]=13," ",IF(Tertiary[[#This Row],[Sub-sector]]="Total",Tertiary[[#This Row],[ID country]]&amp;"500_"&amp;Tertiary[[#This Row],[ID energy carrier]]," "))</f>
        <v>LT500_12</v>
      </c>
      <c r="B273" s="15" t="str">
        <f t="shared" si="20"/>
        <v>LT300_12</v>
      </c>
      <c r="C273" s="65">
        <v>1</v>
      </c>
      <c r="D273" s="65" t="s">
        <v>78</v>
      </c>
      <c r="E273" s="15" t="str">
        <f t="shared" si="21"/>
        <v>LT</v>
      </c>
      <c r="F273" s="65" t="s">
        <v>45</v>
      </c>
      <c r="G273" s="65" t="s">
        <v>119</v>
      </c>
      <c r="H273" s="65" t="s">
        <v>135</v>
      </c>
      <c r="I273" s="66" t="s">
        <v>8</v>
      </c>
      <c r="J273" s="65">
        <v>2015</v>
      </c>
      <c r="K273" s="67">
        <v>12</v>
      </c>
      <c r="L273" s="70" t="s">
        <v>147</v>
      </c>
      <c r="M273" s="59">
        <v>0</v>
      </c>
      <c r="N273" s="102">
        <v>0</v>
      </c>
      <c r="O273" s="102">
        <v>0</v>
      </c>
      <c r="P273" s="102">
        <v>0</v>
      </c>
      <c r="Q273" s="102">
        <v>0</v>
      </c>
      <c r="R273" s="103" t="s">
        <v>140</v>
      </c>
      <c r="S273" s="102">
        <v>0</v>
      </c>
      <c r="T273" s="102">
        <v>0</v>
      </c>
      <c r="U273" s="102">
        <v>0</v>
      </c>
      <c r="V273" s="102">
        <v>0</v>
      </c>
      <c r="W273" s="102">
        <v>0</v>
      </c>
      <c r="X273" s="102"/>
      <c r="Y273" s="102">
        <v>0</v>
      </c>
      <c r="Z273" s="102">
        <v>0</v>
      </c>
      <c r="AA273" s="102" t="s">
        <v>140</v>
      </c>
      <c r="AB273" s="102">
        <v>0</v>
      </c>
      <c r="AC273" s="90"/>
      <c r="AD273" s="102">
        <v>0</v>
      </c>
      <c r="AE273" s="102">
        <v>0</v>
      </c>
    </row>
    <row r="274" spans="1:31">
      <c r="A274" s="100" t="str">
        <f>IF(Tertiary[[#This Row],[ID energy carrier]]=13," ",IF(Tertiary[[#This Row],[Sub-sector]]="Total",Tertiary[[#This Row],[ID country]]&amp;"500_"&amp;Tertiary[[#This Row],[ID energy carrier]]," "))</f>
        <v xml:space="preserve"> </v>
      </c>
      <c r="B274" s="15" t="str">
        <f t="shared" si="20"/>
        <v>LT300_13</v>
      </c>
      <c r="C274" s="65">
        <v>1</v>
      </c>
      <c r="D274" s="65" t="s">
        <v>78</v>
      </c>
      <c r="E274" s="15" t="str">
        <f t="shared" si="21"/>
        <v>LT</v>
      </c>
      <c r="F274" s="65" t="s">
        <v>45</v>
      </c>
      <c r="G274" s="65" t="s">
        <v>119</v>
      </c>
      <c r="H274" s="65" t="s">
        <v>135</v>
      </c>
      <c r="I274" s="66" t="s">
        <v>8</v>
      </c>
      <c r="J274" s="65">
        <v>2015</v>
      </c>
      <c r="K274" s="67">
        <v>13</v>
      </c>
      <c r="L274" s="70" t="s">
        <v>140</v>
      </c>
      <c r="M274" s="59">
        <v>0</v>
      </c>
      <c r="N274" s="102">
        <v>0</v>
      </c>
      <c r="O274" s="102">
        <v>0</v>
      </c>
      <c r="P274" s="102">
        <v>0</v>
      </c>
      <c r="Q274" s="102">
        <v>0</v>
      </c>
      <c r="R274" s="103" t="s">
        <v>140</v>
      </c>
      <c r="S274" s="102">
        <v>0</v>
      </c>
      <c r="T274" s="102">
        <v>0</v>
      </c>
      <c r="U274" s="102">
        <v>0</v>
      </c>
      <c r="V274" s="102">
        <v>0</v>
      </c>
      <c r="W274" s="102">
        <v>0</v>
      </c>
      <c r="X274" s="102"/>
      <c r="Y274" s="102">
        <v>0</v>
      </c>
      <c r="Z274" s="102">
        <v>0</v>
      </c>
      <c r="AA274" s="102" t="s">
        <v>140</v>
      </c>
      <c r="AB274" s="102">
        <v>0</v>
      </c>
      <c r="AC274" s="90"/>
      <c r="AD274" s="102">
        <v>0</v>
      </c>
      <c r="AE274" s="102">
        <v>0</v>
      </c>
    </row>
    <row r="275" spans="1:31">
      <c r="A275" s="100" t="str">
        <f>IF(Tertiary[[#This Row],[ID energy carrier]]=13," ",IF(Tertiary[[#This Row],[Sub-sector]]="Total",Tertiary[[#This Row],[ID country]]&amp;"500_"&amp;Tertiary[[#This Row],[ID energy carrier]]," "))</f>
        <v>LT500_14</v>
      </c>
      <c r="B275" s="15" t="str">
        <f t="shared" si="20"/>
        <v>LT300_14</v>
      </c>
      <c r="C275" s="65">
        <v>1</v>
      </c>
      <c r="D275" s="65" t="s">
        <v>78</v>
      </c>
      <c r="E275" s="15" t="str">
        <f t="shared" si="21"/>
        <v>LT</v>
      </c>
      <c r="F275" s="65" t="s">
        <v>45</v>
      </c>
      <c r="G275" s="65" t="s">
        <v>119</v>
      </c>
      <c r="H275" s="65" t="s">
        <v>135</v>
      </c>
      <c r="I275" s="66" t="s">
        <v>8</v>
      </c>
      <c r="J275" s="65">
        <v>2015</v>
      </c>
      <c r="K275" s="67">
        <v>14</v>
      </c>
      <c r="L275" s="70" t="s">
        <v>144</v>
      </c>
      <c r="M275" s="59">
        <v>0</v>
      </c>
      <c r="N275" s="102">
        <v>0</v>
      </c>
      <c r="O275" s="102">
        <v>0</v>
      </c>
      <c r="P275" s="102">
        <v>0</v>
      </c>
      <c r="Q275" s="102">
        <v>0</v>
      </c>
      <c r="R275" s="103" t="s">
        <v>140</v>
      </c>
      <c r="S275" s="102">
        <v>0</v>
      </c>
      <c r="T275" s="102">
        <v>0</v>
      </c>
      <c r="U275" s="102">
        <v>0</v>
      </c>
      <c r="V275" s="102">
        <v>0</v>
      </c>
      <c r="W275" s="102">
        <v>0</v>
      </c>
      <c r="X275" s="102"/>
      <c r="Y275" s="102">
        <v>0</v>
      </c>
      <c r="Z275" s="102">
        <v>0</v>
      </c>
      <c r="AA275" s="102" t="s">
        <v>140</v>
      </c>
      <c r="AB275" s="102">
        <v>0</v>
      </c>
      <c r="AC275" s="90"/>
      <c r="AD275" s="102">
        <v>0</v>
      </c>
      <c r="AE275" s="102">
        <v>0</v>
      </c>
    </row>
    <row r="276" spans="1:31">
      <c r="A276" s="100" t="str">
        <f>IF(Tertiary[[#This Row],[ID energy carrier]]=13," ",IF(Tertiary[[#This Row],[Sub-sector]]="Total",Tertiary[[#This Row],[ID country]]&amp;"500_"&amp;Tertiary[[#This Row],[ID energy carrier]]," "))</f>
        <v>LT500_15</v>
      </c>
      <c r="B276" s="15" t="str">
        <f t="shared" si="20"/>
        <v>LT300_15</v>
      </c>
      <c r="C276" s="65">
        <v>1</v>
      </c>
      <c r="D276" s="65" t="s">
        <v>78</v>
      </c>
      <c r="E276" s="15" t="str">
        <f t="shared" si="21"/>
        <v>LT</v>
      </c>
      <c r="F276" s="65" t="s">
        <v>45</v>
      </c>
      <c r="G276" s="65" t="s">
        <v>119</v>
      </c>
      <c r="H276" s="65" t="s">
        <v>135</v>
      </c>
      <c r="I276" s="66" t="s">
        <v>8</v>
      </c>
      <c r="J276" s="65">
        <v>2015</v>
      </c>
      <c r="K276" s="67">
        <v>15</v>
      </c>
      <c r="L276" s="70" t="s">
        <v>88</v>
      </c>
      <c r="M276" s="59">
        <v>0</v>
      </c>
      <c r="N276" s="102">
        <v>0</v>
      </c>
      <c r="O276" s="102">
        <v>0</v>
      </c>
      <c r="P276" s="102">
        <v>0</v>
      </c>
      <c r="Q276" s="102">
        <v>0</v>
      </c>
      <c r="R276" s="103" t="s">
        <v>140</v>
      </c>
      <c r="S276" s="102">
        <v>0</v>
      </c>
      <c r="T276" s="102">
        <v>0</v>
      </c>
      <c r="U276" s="102">
        <v>0</v>
      </c>
      <c r="V276" s="102">
        <v>0</v>
      </c>
      <c r="W276" s="102">
        <v>0</v>
      </c>
      <c r="X276" s="102"/>
      <c r="Y276" s="102">
        <v>0</v>
      </c>
      <c r="Z276" s="102">
        <v>0</v>
      </c>
      <c r="AA276" s="102" t="s">
        <v>140</v>
      </c>
      <c r="AB276" s="102">
        <v>0</v>
      </c>
      <c r="AC276" s="90"/>
      <c r="AD276" s="102">
        <v>0</v>
      </c>
      <c r="AE276" s="102">
        <v>0</v>
      </c>
    </row>
    <row r="277" spans="1:31">
      <c r="A277" s="100" t="str">
        <f>IF(Tertiary[[#This Row],[ID energy carrier]]=13," ",IF(Tertiary[[#This Row],[Sub-sector]]="Total",Tertiary[[#This Row],[ID country]]&amp;"500_"&amp;Tertiary[[#This Row],[ID energy carrier]]," "))</f>
        <v>LT500_16</v>
      </c>
      <c r="B277" s="15" t="str">
        <f t="shared" si="20"/>
        <v>LT300_16</v>
      </c>
      <c r="C277" s="65">
        <v>1</v>
      </c>
      <c r="D277" s="65" t="s">
        <v>78</v>
      </c>
      <c r="E277" s="15" t="str">
        <f t="shared" si="21"/>
        <v>LT</v>
      </c>
      <c r="F277" s="65" t="s">
        <v>45</v>
      </c>
      <c r="G277" s="65" t="s">
        <v>119</v>
      </c>
      <c r="H277" s="65" t="s">
        <v>135</v>
      </c>
      <c r="I277" s="66" t="s">
        <v>8</v>
      </c>
      <c r="J277" s="65">
        <v>2015</v>
      </c>
      <c r="K277" s="67">
        <v>16</v>
      </c>
      <c r="L277" s="70" t="s">
        <v>89</v>
      </c>
      <c r="M277" s="59">
        <v>0</v>
      </c>
      <c r="N277" s="102">
        <v>0</v>
      </c>
      <c r="O277" s="102">
        <v>0</v>
      </c>
      <c r="P277" s="102">
        <v>0</v>
      </c>
      <c r="Q277" s="102">
        <v>0</v>
      </c>
      <c r="R277" s="103" t="s">
        <v>140</v>
      </c>
      <c r="S277" s="102">
        <v>0</v>
      </c>
      <c r="T277" s="102">
        <v>0</v>
      </c>
      <c r="U277" s="102">
        <v>0</v>
      </c>
      <c r="V277" s="102">
        <v>0</v>
      </c>
      <c r="W277" s="102">
        <v>0</v>
      </c>
      <c r="X277" s="102"/>
      <c r="Y277" s="102">
        <v>0</v>
      </c>
      <c r="Z277" s="102">
        <v>0</v>
      </c>
      <c r="AA277" s="102" t="s">
        <v>140</v>
      </c>
      <c r="AB277" s="102">
        <v>0</v>
      </c>
      <c r="AC277" s="90"/>
      <c r="AD277" s="102">
        <v>0</v>
      </c>
      <c r="AE277" s="102">
        <v>0</v>
      </c>
    </row>
    <row r="278" spans="1:31">
      <c r="A278" s="100" t="str">
        <f>IF(Tertiary[[#This Row],[ID energy carrier]]=13," ",IF(Tertiary[[#This Row],[Sub-sector]]="Total",Tertiary[[#This Row],[ID country]]&amp;"500_"&amp;Tertiary[[#This Row],[ID energy carrier]]," "))</f>
        <v>LU500_1</v>
      </c>
      <c r="B278" s="15" t="str">
        <f t="shared" si="20"/>
        <v>LU300_1</v>
      </c>
      <c r="C278" s="65">
        <v>1</v>
      </c>
      <c r="D278" s="65" t="s">
        <v>78</v>
      </c>
      <c r="E278" s="17" t="s">
        <v>48</v>
      </c>
      <c r="F278" s="65" t="s">
        <v>47</v>
      </c>
      <c r="G278" s="65" t="s">
        <v>119</v>
      </c>
      <c r="H278" s="65" t="s">
        <v>135</v>
      </c>
      <c r="I278" s="66" t="s">
        <v>8</v>
      </c>
      <c r="J278" s="65">
        <v>2015</v>
      </c>
      <c r="K278" s="67">
        <v>1</v>
      </c>
      <c r="L278" s="70" t="s">
        <v>8</v>
      </c>
      <c r="M278" s="59">
        <v>3.5349466582795448</v>
      </c>
      <c r="N278" s="102">
        <v>3.0307557551300941</v>
      </c>
      <c r="O278" s="102">
        <v>0.22134734506562251</v>
      </c>
      <c r="P278" s="102">
        <v>2.7168418796186726</v>
      </c>
      <c r="Q278" s="102">
        <v>9.2566530445798836E-2</v>
      </c>
      <c r="R278" s="103">
        <v>0.8702951075489006</v>
      </c>
      <c r="S278" s="102">
        <v>2.6376519058653947</v>
      </c>
      <c r="T278" s="102">
        <v>0.19494674972638812</v>
      </c>
      <c r="U278" s="102">
        <v>2.3584307354905425</v>
      </c>
      <c r="V278" s="102">
        <v>8.4274420648464216E-2</v>
      </c>
      <c r="W278" s="102">
        <v>0.50419090314945059</v>
      </c>
      <c r="X278" s="102"/>
      <c r="Y278" s="102">
        <v>1.659631840326576E-2</v>
      </c>
      <c r="Z278" s="102">
        <v>0.48759458474618483</v>
      </c>
      <c r="AA278" s="102">
        <v>3.029625061597971</v>
      </c>
      <c r="AB278" s="102">
        <v>1.5275093960112909</v>
      </c>
      <c r="AC278" s="90"/>
      <c r="AD278" s="102">
        <v>6.4725641772736472E-2</v>
      </c>
      <c r="AE278" s="102">
        <v>1.4627837542385544</v>
      </c>
    </row>
    <row r="279" spans="1:31">
      <c r="A279" s="100" t="str">
        <f>IF(Tertiary[[#This Row],[ID energy carrier]]=13," ",IF(Tertiary[[#This Row],[Sub-sector]]="Total",Tertiary[[#This Row],[ID country]]&amp;"500_"&amp;Tertiary[[#This Row],[ID energy carrier]]," "))</f>
        <v>LU500_2</v>
      </c>
      <c r="B279" s="15" t="str">
        <f t="shared" si="20"/>
        <v>LU300_2</v>
      </c>
      <c r="C279" s="65">
        <v>1</v>
      </c>
      <c r="D279" s="65" t="s">
        <v>78</v>
      </c>
      <c r="E279" s="15" t="str">
        <f t="shared" ref="E279:E293" si="22">E278</f>
        <v>LU</v>
      </c>
      <c r="F279" s="65" t="s">
        <v>47</v>
      </c>
      <c r="G279" s="65" t="s">
        <v>119</v>
      </c>
      <c r="H279" s="65" t="s">
        <v>135</v>
      </c>
      <c r="I279" s="66" t="s">
        <v>8</v>
      </c>
      <c r="J279" s="65">
        <v>2015</v>
      </c>
      <c r="K279" s="67">
        <v>2</v>
      </c>
      <c r="L279" s="70" t="s">
        <v>2</v>
      </c>
      <c r="M279" s="59">
        <v>1.3106403300701115</v>
      </c>
      <c r="N279" s="102">
        <v>1.3106403300701115</v>
      </c>
      <c r="O279" s="102">
        <v>0.10136428981814422</v>
      </c>
      <c r="P279" s="102">
        <v>1.2092760402519673</v>
      </c>
      <c r="Q279" s="102">
        <v>0</v>
      </c>
      <c r="R279" s="103">
        <v>0.84158439992804901</v>
      </c>
      <c r="S279" s="102">
        <v>1.1030144557035548</v>
      </c>
      <c r="T279" s="102">
        <v>8.5716771325372865E-2</v>
      </c>
      <c r="U279" s="102">
        <v>1.017297684378182</v>
      </c>
      <c r="V279" s="102">
        <v>0</v>
      </c>
      <c r="W279" s="102">
        <v>0</v>
      </c>
      <c r="X279" s="102"/>
      <c r="Y279" s="102">
        <v>0</v>
      </c>
      <c r="Z279" s="102">
        <v>0</v>
      </c>
      <c r="AA279" s="102" t="s">
        <v>140</v>
      </c>
      <c r="AB279" s="102">
        <v>0</v>
      </c>
      <c r="AC279" s="90"/>
      <c r="AD279" s="102">
        <v>0</v>
      </c>
      <c r="AE279" s="102">
        <v>0</v>
      </c>
    </row>
    <row r="280" spans="1:31">
      <c r="A280" s="100" t="str">
        <f>IF(Tertiary[[#This Row],[ID energy carrier]]=13," ",IF(Tertiary[[#This Row],[Sub-sector]]="Total",Tertiary[[#This Row],[ID country]]&amp;"500_"&amp;Tertiary[[#This Row],[ID energy carrier]]," "))</f>
        <v>LU500_3</v>
      </c>
      <c r="B280" s="15" t="str">
        <f t="shared" si="20"/>
        <v>LU300_3</v>
      </c>
      <c r="C280" s="65">
        <v>1</v>
      </c>
      <c r="D280" s="65" t="s">
        <v>78</v>
      </c>
      <c r="E280" s="15" t="str">
        <f t="shared" si="22"/>
        <v>LU</v>
      </c>
      <c r="F280" s="65" t="s">
        <v>47</v>
      </c>
      <c r="G280" s="65" t="s">
        <v>119</v>
      </c>
      <c r="H280" s="65" t="s">
        <v>135</v>
      </c>
      <c r="I280" s="66" t="s">
        <v>8</v>
      </c>
      <c r="J280" s="65">
        <v>2015</v>
      </c>
      <c r="K280" s="67">
        <v>3</v>
      </c>
      <c r="L280" s="70" t="s">
        <v>3</v>
      </c>
      <c r="M280" s="59">
        <v>0.61993454857279695</v>
      </c>
      <c r="N280" s="102">
        <v>0.61993454857279695</v>
      </c>
      <c r="O280" s="102">
        <v>4.2520183776960881E-2</v>
      </c>
      <c r="P280" s="102">
        <v>0.57741436479583608</v>
      </c>
      <c r="Q280" s="102">
        <v>0</v>
      </c>
      <c r="R280" s="103">
        <v>0.75761717230581038</v>
      </c>
      <c r="S280" s="102">
        <v>0.46967305970440149</v>
      </c>
      <c r="T280" s="102">
        <v>3.2213896923403484E-2</v>
      </c>
      <c r="U280" s="102">
        <v>0.437459162780998</v>
      </c>
      <c r="V280" s="102">
        <v>0</v>
      </c>
      <c r="W280" s="102">
        <v>0</v>
      </c>
      <c r="X280" s="102"/>
      <c r="Y280" s="102">
        <v>0</v>
      </c>
      <c r="Z280" s="102">
        <v>0</v>
      </c>
      <c r="AA280" s="102" t="s">
        <v>140</v>
      </c>
      <c r="AB280" s="102">
        <v>0</v>
      </c>
      <c r="AC280" s="90"/>
      <c r="AD280" s="102">
        <v>0</v>
      </c>
      <c r="AE280" s="102">
        <v>0</v>
      </c>
    </row>
    <row r="281" spans="1:31">
      <c r="A281" s="100" t="str">
        <f>IF(Tertiary[[#This Row],[ID energy carrier]]=13," ",IF(Tertiary[[#This Row],[Sub-sector]]="Total",Tertiary[[#This Row],[ID country]]&amp;"500_"&amp;Tertiary[[#This Row],[ID energy carrier]]," "))</f>
        <v>LU500_5</v>
      </c>
      <c r="B281" s="15" t="str">
        <f t="shared" si="20"/>
        <v>LU300_5</v>
      </c>
      <c r="C281" s="65">
        <v>1</v>
      </c>
      <c r="D281" s="65" t="s">
        <v>78</v>
      </c>
      <c r="E281" s="15" t="str">
        <f t="shared" si="22"/>
        <v>LU</v>
      </c>
      <c r="F281" s="65" t="s">
        <v>47</v>
      </c>
      <c r="G281" s="65" t="s">
        <v>119</v>
      </c>
      <c r="H281" s="65" t="s">
        <v>135</v>
      </c>
      <c r="I281" s="66" t="s">
        <v>8</v>
      </c>
      <c r="J281" s="65">
        <v>2015</v>
      </c>
      <c r="K281" s="67">
        <v>5</v>
      </c>
      <c r="L281" s="70" t="s">
        <v>5</v>
      </c>
      <c r="M281" s="59">
        <v>0</v>
      </c>
      <c r="N281" s="102">
        <v>0</v>
      </c>
      <c r="O281" s="102">
        <v>0</v>
      </c>
      <c r="P281" s="102">
        <v>0</v>
      </c>
      <c r="Q281" s="102">
        <v>0</v>
      </c>
      <c r="R281" s="103" t="s">
        <v>140</v>
      </c>
      <c r="S281" s="102">
        <v>0</v>
      </c>
      <c r="T281" s="102">
        <v>0</v>
      </c>
      <c r="U281" s="102">
        <v>0</v>
      </c>
      <c r="V281" s="102">
        <v>0</v>
      </c>
      <c r="W281" s="102">
        <v>0</v>
      </c>
      <c r="X281" s="102"/>
      <c r="Y281" s="102">
        <v>0</v>
      </c>
      <c r="Z281" s="102">
        <v>0</v>
      </c>
      <c r="AA281" s="102" t="s">
        <v>140</v>
      </c>
      <c r="AB281" s="102">
        <v>0</v>
      </c>
      <c r="AC281" s="90"/>
      <c r="AD281" s="102">
        <v>0</v>
      </c>
      <c r="AE281" s="102">
        <v>0</v>
      </c>
    </row>
    <row r="282" spans="1:31">
      <c r="A282" s="100" t="str">
        <f>IF(Tertiary[[#This Row],[ID energy carrier]]=13," ",IF(Tertiary[[#This Row],[Sub-sector]]="Total",Tertiary[[#This Row],[ID country]]&amp;"500_"&amp;Tertiary[[#This Row],[ID energy carrier]]," "))</f>
        <v>LU500_6</v>
      </c>
      <c r="B282" s="15" t="str">
        <f t="shared" si="20"/>
        <v>LU300_6</v>
      </c>
      <c r="C282" s="65">
        <v>1</v>
      </c>
      <c r="D282" s="65" t="s">
        <v>78</v>
      </c>
      <c r="E282" s="15" t="str">
        <f t="shared" si="22"/>
        <v>LU</v>
      </c>
      <c r="F282" s="65" t="s">
        <v>47</v>
      </c>
      <c r="G282" s="65" t="s">
        <v>119</v>
      </c>
      <c r="H282" s="65" t="s">
        <v>135</v>
      </c>
      <c r="I282" s="66" t="s">
        <v>8</v>
      </c>
      <c r="J282" s="65">
        <v>2015</v>
      </c>
      <c r="K282" s="67">
        <v>6</v>
      </c>
      <c r="L282" s="70" t="s">
        <v>6</v>
      </c>
      <c r="M282" s="59">
        <v>0.63963167596411541</v>
      </c>
      <c r="N282" s="102">
        <v>0.13544077281466482</v>
      </c>
      <c r="O282" s="102">
        <v>2.930696535409351E-3</v>
      </c>
      <c r="P282" s="102">
        <v>3.9943545833456627E-2</v>
      </c>
      <c r="Q282" s="102">
        <v>9.2566530445798836E-2</v>
      </c>
      <c r="R282" s="103">
        <v>0.94292895633787766</v>
      </c>
      <c r="S282" s="102">
        <v>0.1277110265557275</v>
      </c>
      <c r="T282" s="102">
        <v>4.2919309904758014E-3</v>
      </c>
      <c r="U282" s="102">
        <v>3.9144674916787484E-2</v>
      </c>
      <c r="V282" s="102">
        <v>8.4274420648464216E-2</v>
      </c>
      <c r="W282" s="102">
        <v>0.50419090314945059</v>
      </c>
      <c r="X282" s="102"/>
      <c r="Y282" s="102">
        <v>1.659631840326576E-2</v>
      </c>
      <c r="Z282" s="102">
        <v>0.48759458474618483</v>
      </c>
      <c r="AA282" s="102">
        <v>3.029625061597971</v>
      </c>
      <c r="AB282" s="102">
        <v>1.5275093960112909</v>
      </c>
      <c r="AC282" s="90"/>
      <c r="AD282" s="102">
        <v>6.4725641772736472E-2</v>
      </c>
      <c r="AE282" s="102">
        <v>1.4627837542385544</v>
      </c>
    </row>
    <row r="283" spans="1:31">
      <c r="A283" s="100" t="str">
        <f>IF(Tertiary[[#This Row],[ID energy carrier]]=13," ",IF(Tertiary[[#This Row],[Sub-sector]]="Total",Tertiary[[#This Row],[ID country]]&amp;"500_"&amp;Tertiary[[#This Row],[ID energy carrier]]," "))</f>
        <v>LU500_7</v>
      </c>
      <c r="B283" s="15" t="str">
        <f t="shared" si="20"/>
        <v>LU300_7</v>
      </c>
      <c r="C283" s="65">
        <v>1</v>
      </c>
      <c r="D283" s="65" t="s">
        <v>78</v>
      </c>
      <c r="E283" s="15" t="str">
        <f t="shared" si="22"/>
        <v>LU</v>
      </c>
      <c r="F283" s="65" t="s">
        <v>47</v>
      </c>
      <c r="G283" s="65" t="s">
        <v>119</v>
      </c>
      <c r="H283" s="65" t="s">
        <v>135</v>
      </c>
      <c r="I283" s="66" t="s">
        <v>8</v>
      </c>
      <c r="J283" s="65">
        <v>2015</v>
      </c>
      <c r="K283" s="67">
        <v>7</v>
      </c>
      <c r="L283" s="70" t="s">
        <v>12</v>
      </c>
      <c r="M283" s="59">
        <v>0.92125932155252344</v>
      </c>
      <c r="N283" s="102">
        <v>0.92125932155252344</v>
      </c>
      <c r="O283" s="102">
        <v>7.0646732023833994E-2</v>
      </c>
      <c r="P283" s="102">
        <v>0.85061258952868946</v>
      </c>
      <c r="Q283" s="102">
        <v>0</v>
      </c>
      <c r="R283" s="103">
        <v>0.9558742667966581</v>
      </c>
      <c r="S283" s="102">
        <v>0.88060807851860501</v>
      </c>
      <c r="T283" s="102">
        <v>6.7578599639539716E-2</v>
      </c>
      <c r="U283" s="102">
        <v>0.81302947887906529</v>
      </c>
      <c r="V283" s="102">
        <v>0</v>
      </c>
      <c r="W283" s="102">
        <v>0</v>
      </c>
      <c r="X283" s="102"/>
      <c r="Y283" s="102">
        <v>0</v>
      </c>
      <c r="Z283" s="102">
        <v>0</v>
      </c>
      <c r="AA283" s="102" t="s">
        <v>140</v>
      </c>
      <c r="AB283" s="102">
        <v>0</v>
      </c>
      <c r="AC283" s="90"/>
      <c r="AD283" s="102">
        <v>0</v>
      </c>
      <c r="AE283" s="102">
        <v>0</v>
      </c>
    </row>
    <row r="284" spans="1:31">
      <c r="A284" s="100" t="str">
        <f>IF(Tertiary[[#This Row],[ID energy carrier]]=13," ",IF(Tertiary[[#This Row],[Sub-sector]]="Total",Tertiary[[#This Row],[ID country]]&amp;"500_"&amp;Tertiary[[#This Row],[ID energy carrier]]," "))</f>
        <v>LU500_8</v>
      </c>
      <c r="B284" s="15" t="str">
        <f t="shared" si="20"/>
        <v>LU300_8</v>
      </c>
      <c r="C284" s="65">
        <v>1</v>
      </c>
      <c r="D284" s="65" t="s">
        <v>78</v>
      </c>
      <c r="E284" s="15" t="str">
        <f t="shared" si="22"/>
        <v>LU</v>
      </c>
      <c r="F284" s="65" t="s">
        <v>47</v>
      </c>
      <c r="G284" s="65" t="s">
        <v>119</v>
      </c>
      <c r="H284" s="65" t="s">
        <v>135</v>
      </c>
      <c r="I284" s="66" t="s">
        <v>8</v>
      </c>
      <c r="J284" s="65">
        <v>2015</v>
      </c>
      <c r="K284" s="67">
        <v>8</v>
      </c>
      <c r="L284" s="70" t="s">
        <v>105</v>
      </c>
      <c r="M284" s="59">
        <v>0</v>
      </c>
      <c r="N284" s="102">
        <v>0</v>
      </c>
      <c r="O284" s="102">
        <v>0</v>
      </c>
      <c r="P284" s="102">
        <v>0</v>
      </c>
      <c r="Q284" s="102">
        <v>0</v>
      </c>
      <c r="R284" s="103" t="s">
        <v>140</v>
      </c>
      <c r="S284" s="102">
        <v>0</v>
      </c>
      <c r="T284" s="102">
        <v>0</v>
      </c>
      <c r="U284" s="102">
        <v>0</v>
      </c>
      <c r="V284" s="102">
        <v>0</v>
      </c>
      <c r="W284" s="102">
        <v>0</v>
      </c>
      <c r="X284" s="102"/>
      <c r="Y284" s="102">
        <v>0</v>
      </c>
      <c r="Z284" s="102">
        <v>0</v>
      </c>
      <c r="AA284" s="102" t="s">
        <v>140</v>
      </c>
      <c r="AB284" s="102">
        <v>0</v>
      </c>
      <c r="AC284" s="90"/>
      <c r="AD284" s="102">
        <v>0</v>
      </c>
      <c r="AE284" s="102">
        <v>0</v>
      </c>
    </row>
    <row r="285" spans="1:31">
      <c r="A285" s="100" t="str">
        <f>IF(Tertiary[[#This Row],[ID energy carrier]]=13," ",IF(Tertiary[[#This Row],[Sub-sector]]="Total",Tertiary[[#This Row],[ID country]]&amp;"500_"&amp;Tertiary[[#This Row],[ID energy carrier]]," "))</f>
        <v>LU500_9</v>
      </c>
      <c r="B285" s="15" t="str">
        <f t="shared" si="20"/>
        <v>LU300_9</v>
      </c>
      <c r="C285" s="65">
        <v>1</v>
      </c>
      <c r="D285" s="65" t="s">
        <v>78</v>
      </c>
      <c r="E285" s="15" t="str">
        <f t="shared" si="22"/>
        <v>LU</v>
      </c>
      <c r="F285" s="65" t="s">
        <v>47</v>
      </c>
      <c r="G285" s="65" t="s">
        <v>119</v>
      </c>
      <c r="H285" s="65" t="s">
        <v>135</v>
      </c>
      <c r="I285" s="66" t="s">
        <v>8</v>
      </c>
      <c r="J285" s="65">
        <v>2015</v>
      </c>
      <c r="K285" s="67">
        <v>9</v>
      </c>
      <c r="L285" s="70" t="s">
        <v>106</v>
      </c>
      <c r="M285" s="59">
        <v>0</v>
      </c>
      <c r="N285" s="102">
        <v>0</v>
      </c>
      <c r="O285" s="102">
        <v>0</v>
      </c>
      <c r="P285" s="102">
        <v>0</v>
      </c>
      <c r="Q285" s="102">
        <v>0</v>
      </c>
      <c r="R285" s="103" t="s">
        <v>140</v>
      </c>
      <c r="S285" s="102">
        <v>0</v>
      </c>
      <c r="T285" s="102">
        <v>0</v>
      </c>
      <c r="U285" s="102">
        <v>0</v>
      </c>
      <c r="V285" s="102">
        <v>0</v>
      </c>
      <c r="W285" s="102">
        <v>0</v>
      </c>
      <c r="X285" s="102"/>
      <c r="Y285" s="102">
        <v>0</v>
      </c>
      <c r="Z285" s="102">
        <v>0</v>
      </c>
      <c r="AA285" s="102" t="s">
        <v>140</v>
      </c>
      <c r="AB285" s="102">
        <v>0</v>
      </c>
      <c r="AC285" s="90"/>
      <c r="AD285" s="102">
        <v>0</v>
      </c>
      <c r="AE285" s="102">
        <v>0</v>
      </c>
    </row>
    <row r="286" spans="1:31">
      <c r="A286" s="100" t="str">
        <f>IF(Tertiary[[#This Row],[ID energy carrier]]=13," ",IF(Tertiary[[#This Row],[Sub-sector]]="Total",Tertiary[[#This Row],[ID country]]&amp;"500_"&amp;Tertiary[[#This Row],[ID energy carrier]]," "))</f>
        <v>LU500_4</v>
      </c>
      <c r="B286" s="15" t="str">
        <f t="shared" si="20"/>
        <v>LU300_4</v>
      </c>
      <c r="C286" s="65">
        <v>1</v>
      </c>
      <c r="D286" s="65" t="s">
        <v>78</v>
      </c>
      <c r="E286" s="15" t="str">
        <f t="shared" si="22"/>
        <v>LU</v>
      </c>
      <c r="F286" s="65" t="s">
        <v>47</v>
      </c>
      <c r="G286" s="65" t="s">
        <v>119</v>
      </c>
      <c r="H286" s="65" t="s">
        <v>135</v>
      </c>
      <c r="I286" s="66" t="s">
        <v>8</v>
      </c>
      <c r="J286" s="65">
        <v>2015</v>
      </c>
      <c r="K286" s="67">
        <v>4</v>
      </c>
      <c r="L286" s="70" t="s">
        <v>4</v>
      </c>
      <c r="M286" s="59">
        <v>2.0176935358475791E-2</v>
      </c>
      <c r="N286" s="102">
        <v>2.0176935358475791E-2</v>
      </c>
      <c r="O286" s="102">
        <v>1.7259936879545602E-3</v>
      </c>
      <c r="P286" s="102">
        <v>1.8450941670521231E-2</v>
      </c>
      <c r="Q286" s="102">
        <v>0</v>
      </c>
      <c r="R286" s="103">
        <v>0.76556344516128394</v>
      </c>
      <c r="S286" s="102">
        <v>1.5446724145831252E-2</v>
      </c>
      <c r="T286" s="102">
        <v>1.3263170412652384E-3</v>
      </c>
      <c r="U286" s="102">
        <v>1.4120407104566014E-2</v>
      </c>
      <c r="V286" s="102">
        <v>0</v>
      </c>
      <c r="W286" s="102">
        <v>0</v>
      </c>
      <c r="X286" s="102"/>
      <c r="Y286" s="102">
        <v>0</v>
      </c>
      <c r="Z286" s="102">
        <v>0</v>
      </c>
      <c r="AA286" s="102" t="s">
        <v>140</v>
      </c>
      <c r="AB286" s="102">
        <v>0</v>
      </c>
      <c r="AC286" s="90"/>
      <c r="AD286" s="102">
        <v>0</v>
      </c>
      <c r="AE286" s="102">
        <v>0</v>
      </c>
    </row>
    <row r="287" spans="1:31">
      <c r="A287" s="100" t="str">
        <f>IF(Tertiary[[#This Row],[ID energy carrier]]=13," ",IF(Tertiary[[#This Row],[Sub-sector]]="Total",Tertiary[[#This Row],[ID country]]&amp;"500_"&amp;Tertiary[[#This Row],[ID energy carrier]]," "))</f>
        <v>LU500_10</v>
      </c>
      <c r="B287" s="15" t="str">
        <f t="shared" si="20"/>
        <v>LU300_10</v>
      </c>
      <c r="C287" s="65">
        <v>1</v>
      </c>
      <c r="D287" s="65" t="s">
        <v>78</v>
      </c>
      <c r="E287" s="15" t="str">
        <f t="shared" si="22"/>
        <v>LU</v>
      </c>
      <c r="F287" s="65" t="s">
        <v>47</v>
      </c>
      <c r="G287" s="65" t="s">
        <v>119</v>
      </c>
      <c r="H287" s="65" t="s">
        <v>135</v>
      </c>
      <c r="I287" s="66" t="s">
        <v>8</v>
      </c>
      <c r="J287" s="65">
        <v>2015</v>
      </c>
      <c r="K287" s="67">
        <v>10</v>
      </c>
      <c r="L287" s="70" t="s">
        <v>84</v>
      </c>
      <c r="M287" s="59">
        <v>8.0837003264032526E-3</v>
      </c>
      <c r="N287" s="102">
        <v>8.0837003264032526E-3</v>
      </c>
      <c r="O287" s="102">
        <v>7.3960083755236447E-4</v>
      </c>
      <c r="P287" s="102">
        <v>7.3440994888508884E-3</v>
      </c>
      <c r="Q287" s="102">
        <v>0</v>
      </c>
      <c r="R287" s="103">
        <v>0.99706255706014746</v>
      </c>
      <c r="S287" s="102">
        <v>8.0599549179515752E-3</v>
      </c>
      <c r="T287" s="102">
        <v>7.3811333869050304E-4</v>
      </c>
      <c r="U287" s="102">
        <v>7.3218415792610722E-3</v>
      </c>
      <c r="V287" s="102">
        <v>0</v>
      </c>
      <c r="W287" s="102">
        <v>0</v>
      </c>
      <c r="X287" s="102"/>
      <c r="Y287" s="102">
        <v>0</v>
      </c>
      <c r="Z287" s="102">
        <v>0</v>
      </c>
      <c r="AA287" s="102" t="s">
        <v>140</v>
      </c>
      <c r="AB287" s="102">
        <v>0</v>
      </c>
      <c r="AC287" s="90"/>
      <c r="AD287" s="102">
        <v>0</v>
      </c>
      <c r="AE287" s="102">
        <v>0</v>
      </c>
    </row>
    <row r="288" spans="1:31">
      <c r="A288" s="100" t="str">
        <f>IF(Tertiary[[#This Row],[ID energy carrier]]=13," ",IF(Tertiary[[#This Row],[Sub-sector]]="Total",Tertiary[[#This Row],[ID country]]&amp;"500_"&amp;Tertiary[[#This Row],[ID energy carrier]]," "))</f>
        <v>LU500_11</v>
      </c>
      <c r="B288" s="15" t="str">
        <f t="shared" si="20"/>
        <v>LU300_11</v>
      </c>
      <c r="C288" s="65">
        <v>1</v>
      </c>
      <c r="D288" s="65" t="s">
        <v>78</v>
      </c>
      <c r="E288" s="15" t="str">
        <f t="shared" si="22"/>
        <v>LU</v>
      </c>
      <c r="F288" s="65" t="s">
        <v>47</v>
      </c>
      <c r="G288" s="65" t="s">
        <v>119</v>
      </c>
      <c r="H288" s="65" t="s">
        <v>135</v>
      </c>
      <c r="I288" s="66" t="s">
        <v>8</v>
      </c>
      <c r="J288" s="65">
        <v>2015</v>
      </c>
      <c r="K288" s="67">
        <v>11</v>
      </c>
      <c r="L288" s="70" t="s">
        <v>109</v>
      </c>
      <c r="M288" s="59">
        <v>1.5220146435117926E-2</v>
      </c>
      <c r="N288" s="102">
        <v>1.5220146435117926E-2</v>
      </c>
      <c r="O288" s="102">
        <v>1.4198483857671381E-3</v>
      </c>
      <c r="P288" s="102">
        <v>1.3800298049350788E-2</v>
      </c>
      <c r="Q288" s="102">
        <v>0</v>
      </c>
      <c r="R288" s="103">
        <v>2.1772856431171572</v>
      </c>
      <c r="S288" s="102">
        <v>3.3138606319323041E-2</v>
      </c>
      <c r="T288" s="102">
        <v>3.0811204676405198E-3</v>
      </c>
      <c r="U288" s="102">
        <v>3.0057485851682521E-2</v>
      </c>
      <c r="V288" s="102">
        <v>0</v>
      </c>
      <c r="W288" s="102">
        <v>0</v>
      </c>
      <c r="X288" s="102"/>
      <c r="Y288" s="102">
        <v>0</v>
      </c>
      <c r="Z288" s="102">
        <v>0</v>
      </c>
      <c r="AA288" s="102" t="s">
        <v>140</v>
      </c>
      <c r="AB288" s="102">
        <v>0</v>
      </c>
      <c r="AC288" s="90"/>
      <c r="AD288" s="102">
        <v>0</v>
      </c>
      <c r="AE288" s="102">
        <v>0</v>
      </c>
    </row>
    <row r="289" spans="1:31">
      <c r="A289" s="100" t="str">
        <f>IF(Tertiary[[#This Row],[ID energy carrier]]=13," ",IF(Tertiary[[#This Row],[Sub-sector]]="Total",Tertiary[[#This Row],[ID country]]&amp;"500_"&amp;Tertiary[[#This Row],[ID energy carrier]]," "))</f>
        <v>LU500_12</v>
      </c>
      <c r="B289" s="15" t="str">
        <f t="shared" si="20"/>
        <v>LU300_12</v>
      </c>
      <c r="C289" s="65">
        <v>1</v>
      </c>
      <c r="D289" s="65" t="s">
        <v>78</v>
      </c>
      <c r="E289" s="15" t="str">
        <f t="shared" si="22"/>
        <v>LU</v>
      </c>
      <c r="F289" s="65" t="s">
        <v>47</v>
      </c>
      <c r="G289" s="65" t="s">
        <v>119</v>
      </c>
      <c r="H289" s="65" t="s">
        <v>135</v>
      </c>
      <c r="I289" s="66" t="s">
        <v>8</v>
      </c>
      <c r="J289" s="65">
        <v>2015</v>
      </c>
      <c r="K289" s="67">
        <v>12</v>
      </c>
      <c r="L289" s="70" t="s">
        <v>147</v>
      </c>
      <c r="M289" s="59">
        <v>0</v>
      </c>
      <c r="N289" s="102">
        <v>0</v>
      </c>
      <c r="O289" s="102">
        <v>0</v>
      </c>
      <c r="P289" s="102">
        <v>0</v>
      </c>
      <c r="Q289" s="102">
        <v>0</v>
      </c>
      <c r="R289" s="103" t="s">
        <v>140</v>
      </c>
      <c r="S289" s="102">
        <v>0</v>
      </c>
      <c r="T289" s="102">
        <v>0</v>
      </c>
      <c r="U289" s="102">
        <v>0</v>
      </c>
      <c r="V289" s="102">
        <v>0</v>
      </c>
      <c r="W289" s="102">
        <v>0</v>
      </c>
      <c r="X289" s="102"/>
      <c r="Y289" s="102">
        <v>0</v>
      </c>
      <c r="Z289" s="102">
        <v>0</v>
      </c>
      <c r="AA289" s="102" t="s">
        <v>140</v>
      </c>
      <c r="AB289" s="102">
        <v>0</v>
      </c>
      <c r="AC289" s="90"/>
      <c r="AD289" s="102">
        <v>0</v>
      </c>
      <c r="AE289" s="102">
        <v>0</v>
      </c>
    </row>
    <row r="290" spans="1:31">
      <c r="A290" s="100" t="str">
        <f>IF(Tertiary[[#This Row],[ID energy carrier]]=13," ",IF(Tertiary[[#This Row],[Sub-sector]]="Total",Tertiary[[#This Row],[ID country]]&amp;"500_"&amp;Tertiary[[#This Row],[ID energy carrier]]," "))</f>
        <v xml:space="preserve"> </v>
      </c>
      <c r="B290" s="15" t="str">
        <f t="shared" si="20"/>
        <v>LU300_13</v>
      </c>
      <c r="C290" s="65">
        <v>1</v>
      </c>
      <c r="D290" s="65" t="s">
        <v>78</v>
      </c>
      <c r="E290" s="15" t="str">
        <f t="shared" si="22"/>
        <v>LU</v>
      </c>
      <c r="F290" s="65" t="s">
        <v>47</v>
      </c>
      <c r="G290" s="65" t="s">
        <v>119</v>
      </c>
      <c r="H290" s="65" t="s">
        <v>135</v>
      </c>
      <c r="I290" s="66" t="s">
        <v>8</v>
      </c>
      <c r="J290" s="65">
        <v>2015</v>
      </c>
      <c r="K290" s="67">
        <v>13</v>
      </c>
      <c r="L290" s="70" t="s">
        <v>140</v>
      </c>
      <c r="M290" s="59">
        <v>0</v>
      </c>
      <c r="N290" s="102">
        <v>0</v>
      </c>
      <c r="O290" s="102">
        <v>0</v>
      </c>
      <c r="P290" s="102">
        <v>0</v>
      </c>
      <c r="Q290" s="102">
        <v>0</v>
      </c>
      <c r="R290" s="103" t="s">
        <v>140</v>
      </c>
      <c r="S290" s="102">
        <v>0</v>
      </c>
      <c r="T290" s="102">
        <v>0</v>
      </c>
      <c r="U290" s="102">
        <v>0</v>
      </c>
      <c r="V290" s="102">
        <v>0</v>
      </c>
      <c r="W290" s="102">
        <v>0</v>
      </c>
      <c r="X290" s="102"/>
      <c r="Y290" s="102">
        <v>0</v>
      </c>
      <c r="Z290" s="102">
        <v>0</v>
      </c>
      <c r="AA290" s="102" t="s">
        <v>140</v>
      </c>
      <c r="AB290" s="102">
        <v>0</v>
      </c>
      <c r="AC290" s="90"/>
      <c r="AD290" s="102">
        <v>0</v>
      </c>
      <c r="AE290" s="102">
        <v>0</v>
      </c>
    </row>
    <row r="291" spans="1:31">
      <c r="A291" s="100" t="str">
        <f>IF(Tertiary[[#This Row],[ID energy carrier]]=13," ",IF(Tertiary[[#This Row],[Sub-sector]]="Total",Tertiary[[#This Row],[ID country]]&amp;"500_"&amp;Tertiary[[#This Row],[ID energy carrier]]," "))</f>
        <v>LU500_14</v>
      </c>
      <c r="B291" s="15" t="str">
        <f t="shared" si="20"/>
        <v>LU300_14</v>
      </c>
      <c r="C291" s="65">
        <v>1</v>
      </c>
      <c r="D291" s="65" t="s">
        <v>78</v>
      </c>
      <c r="E291" s="15" t="str">
        <f t="shared" si="22"/>
        <v>LU</v>
      </c>
      <c r="F291" s="65" t="s">
        <v>47</v>
      </c>
      <c r="G291" s="65" t="s">
        <v>119</v>
      </c>
      <c r="H291" s="65" t="s">
        <v>135</v>
      </c>
      <c r="I291" s="66" t="s">
        <v>8</v>
      </c>
      <c r="J291" s="65">
        <v>2015</v>
      </c>
      <c r="K291" s="67">
        <v>14</v>
      </c>
      <c r="L291" s="70" t="s">
        <v>144</v>
      </c>
      <c r="M291" s="59">
        <v>0</v>
      </c>
      <c r="N291" s="102">
        <v>0</v>
      </c>
      <c r="O291" s="102">
        <v>0</v>
      </c>
      <c r="P291" s="102">
        <v>0</v>
      </c>
      <c r="Q291" s="102">
        <v>0</v>
      </c>
      <c r="R291" s="103" t="s">
        <v>140</v>
      </c>
      <c r="S291" s="102">
        <v>0</v>
      </c>
      <c r="T291" s="102">
        <v>0</v>
      </c>
      <c r="U291" s="102">
        <v>0</v>
      </c>
      <c r="V291" s="102">
        <v>0</v>
      </c>
      <c r="W291" s="102">
        <v>0</v>
      </c>
      <c r="X291" s="102"/>
      <c r="Y291" s="102">
        <v>0</v>
      </c>
      <c r="Z291" s="102">
        <v>0</v>
      </c>
      <c r="AA291" s="102" t="s">
        <v>140</v>
      </c>
      <c r="AB291" s="102">
        <v>0</v>
      </c>
      <c r="AC291" s="90"/>
      <c r="AD291" s="102">
        <v>0</v>
      </c>
      <c r="AE291" s="102">
        <v>0</v>
      </c>
    </row>
    <row r="292" spans="1:31">
      <c r="A292" s="100" t="str">
        <f>IF(Tertiary[[#This Row],[ID energy carrier]]=13," ",IF(Tertiary[[#This Row],[Sub-sector]]="Total",Tertiary[[#This Row],[ID country]]&amp;"500_"&amp;Tertiary[[#This Row],[ID energy carrier]]," "))</f>
        <v>LU500_15</v>
      </c>
      <c r="B292" s="15" t="str">
        <f t="shared" si="20"/>
        <v>LU300_15</v>
      </c>
      <c r="C292" s="65">
        <v>1</v>
      </c>
      <c r="D292" s="65" t="s">
        <v>78</v>
      </c>
      <c r="E292" s="15" t="str">
        <f t="shared" si="22"/>
        <v>LU</v>
      </c>
      <c r="F292" s="65" t="s">
        <v>47</v>
      </c>
      <c r="G292" s="65" t="s">
        <v>119</v>
      </c>
      <c r="H292" s="65" t="s">
        <v>135</v>
      </c>
      <c r="I292" s="66" t="s">
        <v>8</v>
      </c>
      <c r="J292" s="65">
        <v>2015</v>
      </c>
      <c r="K292" s="67">
        <v>15</v>
      </c>
      <c r="L292" s="70" t="s">
        <v>88</v>
      </c>
      <c r="M292" s="59">
        <v>0</v>
      </c>
      <c r="N292" s="102">
        <v>0</v>
      </c>
      <c r="O292" s="102">
        <v>0</v>
      </c>
      <c r="P292" s="102">
        <v>0</v>
      </c>
      <c r="Q292" s="102">
        <v>0</v>
      </c>
      <c r="R292" s="103" t="s">
        <v>140</v>
      </c>
      <c r="S292" s="102">
        <v>0</v>
      </c>
      <c r="T292" s="102">
        <v>0</v>
      </c>
      <c r="U292" s="102">
        <v>0</v>
      </c>
      <c r="V292" s="102">
        <v>0</v>
      </c>
      <c r="W292" s="102">
        <v>0</v>
      </c>
      <c r="X292" s="102"/>
      <c r="Y292" s="102">
        <v>0</v>
      </c>
      <c r="Z292" s="102">
        <v>0</v>
      </c>
      <c r="AA292" s="102" t="s">
        <v>140</v>
      </c>
      <c r="AB292" s="102">
        <v>0</v>
      </c>
      <c r="AC292" s="90"/>
      <c r="AD292" s="102">
        <v>0</v>
      </c>
      <c r="AE292" s="102">
        <v>0</v>
      </c>
    </row>
    <row r="293" spans="1:31">
      <c r="A293" s="100" t="str">
        <f>IF(Tertiary[[#This Row],[ID energy carrier]]=13," ",IF(Tertiary[[#This Row],[Sub-sector]]="Total",Tertiary[[#This Row],[ID country]]&amp;"500_"&amp;Tertiary[[#This Row],[ID energy carrier]]," "))</f>
        <v>LU500_16</v>
      </c>
      <c r="B293" s="15" t="str">
        <f t="shared" si="20"/>
        <v>LU300_16</v>
      </c>
      <c r="C293" s="65">
        <v>1</v>
      </c>
      <c r="D293" s="65" t="s">
        <v>78</v>
      </c>
      <c r="E293" s="15" t="str">
        <f t="shared" si="22"/>
        <v>LU</v>
      </c>
      <c r="F293" s="65" t="s">
        <v>47</v>
      </c>
      <c r="G293" s="65" t="s">
        <v>119</v>
      </c>
      <c r="H293" s="65" t="s">
        <v>135</v>
      </c>
      <c r="I293" s="66" t="s">
        <v>8</v>
      </c>
      <c r="J293" s="65">
        <v>2015</v>
      </c>
      <c r="K293" s="67">
        <v>16</v>
      </c>
      <c r="L293" s="70" t="s">
        <v>89</v>
      </c>
      <c r="M293" s="59">
        <v>0</v>
      </c>
      <c r="N293" s="102">
        <v>0</v>
      </c>
      <c r="O293" s="102">
        <v>0</v>
      </c>
      <c r="P293" s="102">
        <v>0</v>
      </c>
      <c r="Q293" s="102">
        <v>0</v>
      </c>
      <c r="R293" s="103" t="s">
        <v>140</v>
      </c>
      <c r="S293" s="102">
        <v>0</v>
      </c>
      <c r="T293" s="102">
        <v>0</v>
      </c>
      <c r="U293" s="102">
        <v>0</v>
      </c>
      <c r="V293" s="102">
        <v>0</v>
      </c>
      <c r="W293" s="102">
        <v>0</v>
      </c>
      <c r="X293" s="102"/>
      <c r="Y293" s="102">
        <v>0</v>
      </c>
      <c r="Z293" s="102">
        <v>0</v>
      </c>
      <c r="AA293" s="102" t="s">
        <v>140</v>
      </c>
      <c r="AB293" s="102">
        <v>0</v>
      </c>
      <c r="AC293" s="90"/>
      <c r="AD293" s="102">
        <v>0</v>
      </c>
      <c r="AE293" s="102">
        <v>0</v>
      </c>
    </row>
    <row r="294" spans="1:31">
      <c r="A294" s="100" t="str">
        <f>IF(Tertiary[[#This Row],[ID energy carrier]]=13," ",IF(Tertiary[[#This Row],[Sub-sector]]="Total",Tertiary[[#This Row],[ID country]]&amp;"500_"&amp;Tertiary[[#This Row],[ID energy carrier]]," "))</f>
        <v>MT500_1</v>
      </c>
      <c r="B294" s="15" t="str">
        <f t="shared" si="20"/>
        <v>MT300_1</v>
      </c>
      <c r="C294" s="65">
        <v>1</v>
      </c>
      <c r="D294" s="65" t="s">
        <v>78</v>
      </c>
      <c r="E294" s="17" t="s">
        <v>50</v>
      </c>
      <c r="F294" s="65" t="s">
        <v>49</v>
      </c>
      <c r="G294" s="65" t="s">
        <v>119</v>
      </c>
      <c r="H294" s="65" t="s">
        <v>135</v>
      </c>
      <c r="I294" s="66" t="s">
        <v>8</v>
      </c>
      <c r="J294" s="65">
        <v>2015</v>
      </c>
      <c r="K294" s="67">
        <v>1</v>
      </c>
      <c r="L294" s="70" t="s">
        <v>8</v>
      </c>
      <c r="M294" s="59">
        <v>0.95229972009356167</v>
      </c>
      <c r="N294" s="102">
        <v>0.65231912513514301</v>
      </c>
      <c r="O294" s="102">
        <v>0.21140449288600779</v>
      </c>
      <c r="P294" s="102">
        <v>0.37465921515787726</v>
      </c>
      <c r="Q294" s="102">
        <v>6.6255417091257915E-2</v>
      </c>
      <c r="R294" s="103">
        <v>0.78462860951072633</v>
      </c>
      <c r="S294" s="102">
        <v>0.51182824811204075</v>
      </c>
      <c r="T294" s="102">
        <v>0.16320604669625527</v>
      </c>
      <c r="U294" s="102">
        <v>0.28830194458756242</v>
      </c>
      <c r="V294" s="102">
        <v>6.0320256828223021E-2</v>
      </c>
      <c r="W294" s="102">
        <v>0.29998059495841861</v>
      </c>
      <c r="X294" s="102"/>
      <c r="Y294" s="102">
        <v>0.24807203726920837</v>
      </c>
      <c r="Z294" s="102">
        <v>5.1908557689210245E-2</v>
      </c>
      <c r="AA294" s="102">
        <v>2.4961761689357167</v>
      </c>
      <c r="AB294" s="102">
        <v>0.74880441227836236</v>
      </c>
      <c r="AC294" s="90"/>
      <c r="AD294" s="102">
        <v>0.64498729689994183</v>
      </c>
      <c r="AE294" s="102">
        <v>0.10381711537842049</v>
      </c>
    </row>
    <row r="295" spans="1:31">
      <c r="A295" s="100" t="str">
        <f>IF(Tertiary[[#This Row],[ID energy carrier]]=13," ",IF(Tertiary[[#This Row],[Sub-sector]]="Total",Tertiary[[#This Row],[ID country]]&amp;"500_"&amp;Tertiary[[#This Row],[ID energy carrier]]," "))</f>
        <v>MT500_2</v>
      </c>
      <c r="B295" s="15" t="str">
        <f t="shared" si="20"/>
        <v>MT300_2</v>
      </c>
      <c r="C295" s="65">
        <v>1</v>
      </c>
      <c r="D295" s="65" t="s">
        <v>78</v>
      </c>
      <c r="E295" s="15" t="str">
        <f t="shared" ref="E295:E309" si="23">E294</f>
        <v>MT</v>
      </c>
      <c r="F295" s="65" t="s">
        <v>49</v>
      </c>
      <c r="G295" s="65" t="s">
        <v>119</v>
      </c>
      <c r="H295" s="65" t="s">
        <v>135</v>
      </c>
      <c r="I295" s="66" t="s">
        <v>8</v>
      </c>
      <c r="J295" s="65">
        <v>2015</v>
      </c>
      <c r="K295" s="67">
        <v>2</v>
      </c>
      <c r="L295" s="70" t="s">
        <v>2</v>
      </c>
      <c r="M295" s="59">
        <v>5.8777766999986991E-3</v>
      </c>
      <c r="N295" s="102">
        <v>5.8777766999986991E-3</v>
      </c>
      <c r="O295" s="102">
        <v>2.3126172428393202E-3</v>
      </c>
      <c r="P295" s="102">
        <v>3.565159457159379E-3</v>
      </c>
      <c r="Q295" s="102">
        <v>0</v>
      </c>
      <c r="R295" s="103">
        <v>0.84841217379501899</v>
      </c>
      <c r="S295" s="102">
        <v>4.9867773071276093E-3</v>
      </c>
      <c r="T295" s="102">
        <v>1.9603622545677785E-3</v>
      </c>
      <c r="U295" s="102">
        <v>3.0264150525598308E-3</v>
      </c>
      <c r="V295" s="102">
        <v>0</v>
      </c>
      <c r="W295" s="102">
        <v>0</v>
      </c>
      <c r="X295" s="102"/>
      <c r="Y295" s="102">
        <v>0</v>
      </c>
      <c r="Z295" s="102">
        <v>0</v>
      </c>
      <c r="AA295" s="102" t="s">
        <v>140</v>
      </c>
      <c r="AB295" s="102">
        <v>0</v>
      </c>
      <c r="AC295" s="90"/>
      <c r="AD295" s="102">
        <v>0</v>
      </c>
      <c r="AE295" s="102">
        <v>0</v>
      </c>
    </row>
    <row r="296" spans="1:31">
      <c r="A296" s="100" t="str">
        <f>IF(Tertiary[[#This Row],[ID energy carrier]]=13," ",IF(Tertiary[[#This Row],[Sub-sector]]="Total",Tertiary[[#This Row],[ID country]]&amp;"500_"&amp;Tertiary[[#This Row],[ID energy carrier]]," "))</f>
        <v>MT500_3</v>
      </c>
      <c r="B296" s="15" t="str">
        <f t="shared" si="20"/>
        <v>MT300_3</v>
      </c>
      <c r="C296" s="65">
        <v>1</v>
      </c>
      <c r="D296" s="65" t="s">
        <v>78</v>
      </c>
      <c r="E296" s="15" t="str">
        <f t="shared" si="23"/>
        <v>MT</v>
      </c>
      <c r="F296" s="65" t="s">
        <v>49</v>
      </c>
      <c r="G296" s="65" t="s">
        <v>119</v>
      </c>
      <c r="H296" s="65" t="s">
        <v>135</v>
      </c>
      <c r="I296" s="66" t="s">
        <v>8</v>
      </c>
      <c r="J296" s="65">
        <v>2015</v>
      </c>
      <c r="K296" s="67">
        <v>3</v>
      </c>
      <c r="L296" s="70" t="s">
        <v>3</v>
      </c>
      <c r="M296" s="59">
        <v>0.53585689104323897</v>
      </c>
      <c r="N296" s="102">
        <v>0.53585689104323897</v>
      </c>
      <c r="O296" s="102">
        <v>0.19192809299727165</v>
      </c>
      <c r="P296" s="102">
        <v>0.34392879804596732</v>
      </c>
      <c r="Q296" s="102">
        <v>0</v>
      </c>
      <c r="R296" s="103">
        <v>0.75759001925845959</v>
      </c>
      <c r="S296" s="102">
        <v>0.40595983240522571</v>
      </c>
      <c r="T296" s="102">
        <v>0.14541444393223849</v>
      </c>
      <c r="U296" s="102">
        <v>0.26054538847298725</v>
      </c>
      <c r="V296" s="102">
        <v>0</v>
      </c>
      <c r="W296" s="102">
        <v>0</v>
      </c>
      <c r="X296" s="102"/>
      <c r="Y296" s="102">
        <v>0</v>
      </c>
      <c r="Z296" s="102">
        <v>0</v>
      </c>
      <c r="AA296" s="102" t="s">
        <v>140</v>
      </c>
      <c r="AB296" s="102">
        <v>0</v>
      </c>
      <c r="AC296" s="90"/>
      <c r="AD296" s="102">
        <v>0</v>
      </c>
      <c r="AE296" s="102">
        <v>0</v>
      </c>
    </row>
    <row r="297" spans="1:31">
      <c r="A297" s="100" t="str">
        <f>IF(Tertiary[[#This Row],[ID energy carrier]]=13," ",IF(Tertiary[[#This Row],[Sub-sector]]="Total",Tertiary[[#This Row],[ID country]]&amp;"500_"&amp;Tertiary[[#This Row],[ID energy carrier]]," "))</f>
        <v>MT500_5</v>
      </c>
      <c r="B297" s="15" t="str">
        <f t="shared" si="20"/>
        <v>MT300_5</v>
      </c>
      <c r="C297" s="65">
        <v>1</v>
      </c>
      <c r="D297" s="65" t="s">
        <v>78</v>
      </c>
      <c r="E297" s="15" t="str">
        <f t="shared" si="23"/>
        <v>MT</v>
      </c>
      <c r="F297" s="65" t="s">
        <v>49</v>
      </c>
      <c r="G297" s="65" t="s">
        <v>119</v>
      </c>
      <c r="H297" s="65" t="s">
        <v>135</v>
      </c>
      <c r="I297" s="66" t="s">
        <v>8</v>
      </c>
      <c r="J297" s="65">
        <v>2015</v>
      </c>
      <c r="K297" s="67">
        <v>5</v>
      </c>
      <c r="L297" s="70" t="s">
        <v>5</v>
      </c>
      <c r="M297" s="59">
        <v>1.8849133434773911E-4</v>
      </c>
      <c r="N297" s="102">
        <v>1.8849133434773911E-4</v>
      </c>
      <c r="O297" s="102">
        <v>6.3236925475755536E-5</v>
      </c>
      <c r="P297" s="102">
        <v>1.2525440887198357E-4</v>
      </c>
      <c r="Q297" s="102">
        <v>0</v>
      </c>
      <c r="R297" s="103">
        <v>0.64276686209508926</v>
      </c>
      <c r="S297" s="102">
        <v>1.2115598351081257E-4</v>
      </c>
      <c r="T297" s="102">
        <v>4.0684699616359514E-5</v>
      </c>
      <c r="U297" s="102">
        <v>8.0471283894453053E-5</v>
      </c>
      <c r="V297" s="102">
        <v>0</v>
      </c>
      <c r="W297" s="102">
        <v>0</v>
      </c>
      <c r="X297" s="102"/>
      <c r="Y297" s="102">
        <v>0</v>
      </c>
      <c r="Z297" s="102">
        <v>0</v>
      </c>
      <c r="AA297" s="102" t="s">
        <v>140</v>
      </c>
      <c r="AB297" s="102">
        <v>0</v>
      </c>
      <c r="AC297" s="90"/>
      <c r="AD297" s="102">
        <v>0</v>
      </c>
      <c r="AE297" s="102">
        <v>0</v>
      </c>
    </row>
    <row r="298" spans="1:31">
      <c r="A298" s="100" t="str">
        <f>IF(Tertiary[[#This Row],[ID energy carrier]]=13," ",IF(Tertiary[[#This Row],[Sub-sector]]="Total",Tertiary[[#This Row],[ID country]]&amp;"500_"&amp;Tertiary[[#This Row],[ID energy carrier]]," "))</f>
        <v>MT500_6</v>
      </c>
      <c r="B298" s="15" t="str">
        <f t="shared" si="20"/>
        <v>MT300_6</v>
      </c>
      <c r="C298" s="65">
        <v>1</v>
      </c>
      <c r="D298" s="65" t="s">
        <v>78</v>
      </c>
      <c r="E298" s="15" t="str">
        <f t="shared" si="23"/>
        <v>MT</v>
      </c>
      <c r="F298" s="65" t="s">
        <v>49</v>
      </c>
      <c r="G298" s="65" t="s">
        <v>119</v>
      </c>
      <c r="H298" s="65" t="s">
        <v>135</v>
      </c>
      <c r="I298" s="66" t="s">
        <v>8</v>
      </c>
      <c r="J298" s="65">
        <v>2015</v>
      </c>
      <c r="K298" s="67">
        <v>6</v>
      </c>
      <c r="L298" s="70" t="s">
        <v>6</v>
      </c>
      <c r="M298" s="59">
        <v>0.38668966994297188</v>
      </c>
      <c r="N298" s="102">
        <v>8.6709074984553283E-2</v>
      </c>
      <c r="O298" s="102">
        <v>7.7592967560202956E-3</v>
      </c>
      <c r="P298" s="102">
        <v>1.2694361137275071E-2</v>
      </c>
      <c r="Q298" s="102">
        <v>6.6255417091257915E-2</v>
      </c>
      <c r="R298" s="103">
        <v>0.92947575341241451</v>
      </c>
      <c r="S298" s="102">
        <v>8.0593982798961211E-2</v>
      </c>
      <c r="T298" s="102">
        <v>7.8332520562086408E-3</v>
      </c>
      <c r="U298" s="102">
        <v>1.2440473914529558E-2</v>
      </c>
      <c r="V298" s="102">
        <v>6.0320256828223021E-2</v>
      </c>
      <c r="W298" s="102">
        <v>0.29998059495841861</v>
      </c>
      <c r="X298" s="102"/>
      <c r="Y298" s="102">
        <v>0.24807203726920837</v>
      </c>
      <c r="Z298" s="102">
        <v>5.1908557689210245E-2</v>
      </c>
      <c r="AA298" s="102">
        <v>2.4961761689357167</v>
      </c>
      <c r="AB298" s="102">
        <v>0.74880441227836236</v>
      </c>
      <c r="AC298" s="90"/>
      <c r="AD298" s="102">
        <v>0.64498729689994183</v>
      </c>
      <c r="AE298" s="102">
        <v>0.10381711537842049</v>
      </c>
    </row>
    <row r="299" spans="1:31">
      <c r="A299" s="100" t="str">
        <f>IF(Tertiary[[#This Row],[ID energy carrier]]=13," ",IF(Tertiary[[#This Row],[Sub-sector]]="Total",Tertiary[[#This Row],[ID country]]&amp;"500_"&amp;Tertiary[[#This Row],[ID energy carrier]]," "))</f>
        <v>MT500_7</v>
      </c>
      <c r="B299" s="15" t="str">
        <f t="shared" si="20"/>
        <v>MT300_7</v>
      </c>
      <c r="C299" s="65">
        <v>1</v>
      </c>
      <c r="D299" s="65" t="s">
        <v>78</v>
      </c>
      <c r="E299" s="15" t="str">
        <f t="shared" si="23"/>
        <v>MT</v>
      </c>
      <c r="F299" s="65" t="s">
        <v>49</v>
      </c>
      <c r="G299" s="65" t="s">
        <v>119</v>
      </c>
      <c r="H299" s="65" t="s">
        <v>135</v>
      </c>
      <c r="I299" s="66" t="s">
        <v>8</v>
      </c>
      <c r="J299" s="65">
        <v>2015</v>
      </c>
      <c r="K299" s="67">
        <v>7</v>
      </c>
      <c r="L299" s="70" t="s">
        <v>12</v>
      </c>
      <c r="M299" s="59">
        <v>0</v>
      </c>
      <c r="N299" s="102">
        <v>0</v>
      </c>
      <c r="O299" s="102">
        <v>0</v>
      </c>
      <c r="P299" s="102">
        <v>0</v>
      </c>
      <c r="Q299" s="102">
        <v>0</v>
      </c>
      <c r="R299" s="103" t="s">
        <v>140</v>
      </c>
      <c r="S299" s="102">
        <v>0</v>
      </c>
      <c r="T299" s="102">
        <v>0</v>
      </c>
      <c r="U299" s="102">
        <v>0</v>
      </c>
      <c r="V299" s="102">
        <v>0</v>
      </c>
      <c r="W299" s="102">
        <v>0</v>
      </c>
      <c r="X299" s="102"/>
      <c r="Y299" s="102">
        <v>0</v>
      </c>
      <c r="Z299" s="102">
        <v>0</v>
      </c>
      <c r="AA299" s="102" t="s">
        <v>140</v>
      </c>
      <c r="AB299" s="102">
        <v>0</v>
      </c>
      <c r="AC299" s="90"/>
      <c r="AD299" s="102">
        <v>0</v>
      </c>
      <c r="AE299" s="102">
        <v>0</v>
      </c>
    </row>
    <row r="300" spans="1:31">
      <c r="A300" s="100" t="str">
        <f>IF(Tertiary[[#This Row],[ID energy carrier]]=13," ",IF(Tertiary[[#This Row],[Sub-sector]]="Total",Tertiary[[#This Row],[ID country]]&amp;"500_"&amp;Tertiary[[#This Row],[ID energy carrier]]," "))</f>
        <v>MT500_8</v>
      </c>
      <c r="B300" s="15" t="str">
        <f t="shared" si="20"/>
        <v>MT300_8</v>
      </c>
      <c r="C300" s="65">
        <v>1</v>
      </c>
      <c r="D300" s="65" t="s">
        <v>78</v>
      </c>
      <c r="E300" s="15" t="str">
        <f t="shared" si="23"/>
        <v>MT</v>
      </c>
      <c r="F300" s="65" t="s">
        <v>49</v>
      </c>
      <c r="G300" s="65" t="s">
        <v>119</v>
      </c>
      <c r="H300" s="65" t="s">
        <v>135</v>
      </c>
      <c r="I300" s="66" t="s">
        <v>8</v>
      </c>
      <c r="J300" s="65">
        <v>2015</v>
      </c>
      <c r="K300" s="67">
        <v>8</v>
      </c>
      <c r="L300" s="70" t="s">
        <v>105</v>
      </c>
      <c r="M300" s="59">
        <v>0</v>
      </c>
      <c r="N300" s="102">
        <v>0</v>
      </c>
      <c r="O300" s="102">
        <v>0</v>
      </c>
      <c r="P300" s="102">
        <v>0</v>
      </c>
      <c r="Q300" s="102">
        <v>0</v>
      </c>
      <c r="R300" s="103" t="s">
        <v>140</v>
      </c>
      <c r="S300" s="102">
        <v>0</v>
      </c>
      <c r="T300" s="102">
        <v>0</v>
      </c>
      <c r="U300" s="102">
        <v>0</v>
      </c>
      <c r="V300" s="102">
        <v>0</v>
      </c>
      <c r="W300" s="102">
        <v>0</v>
      </c>
      <c r="X300" s="102"/>
      <c r="Y300" s="102">
        <v>0</v>
      </c>
      <c r="Z300" s="102">
        <v>0</v>
      </c>
      <c r="AA300" s="102" t="s">
        <v>140</v>
      </c>
      <c r="AB300" s="102">
        <v>0</v>
      </c>
      <c r="AC300" s="90"/>
      <c r="AD300" s="102">
        <v>0</v>
      </c>
      <c r="AE300" s="102">
        <v>0</v>
      </c>
    </row>
    <row r="301" spans="1:31">
      <c r="A301" s="100" t="str">
        <f>IF(Tertiary[[#This Row],[ID energy carrier]]=13," ",IF(Tertiary[[#This Row],[Sub-sector]]="Total",Tertiary[[#This Row],[ID country]]&amp;"500_"&amp;Tertiary[[#This Row],[ID energy carrier]]," "))</f>
        <v>MT500_9</v>
      </c>
      <c r="B301" s="15" t="str">
        <f t="shared" si="20"/>
        <v>MT300_9</v>
      </c>
      <c r="C301" s="65">
        <v>1</v>
      </c>
      <c r="D301" s="65" t="s">
        <v>78</v>
      </c>
      <c r="E301" s="15" t="str">
        <f t="shared" si="23"/>
        <v>MT</v>
      </c>
      <c r="F301" s="65" t="s">
        <v>49</v>
      </c>
      <c r="G301" s="65" t="s">
        <v>119</v>
      </c>
      <c r="H301" s="65" t="s">
        <v>135</v>
      </c>
      <c r="I301" s="66" t="s">
        <v>8</v>
      </c>
      <c r="J301" s="65">
        <v>2015</v>
      </c>
      <c r="K301" s="67">
        <v>9</v>
      </c>
      <c r="L301" s="70" t="s">
        <v>106</v>
      </c>
      <c r="M301" s="59">
        <v>0</v>
      </c>
      <c r="N301" s="102">
        <v>0</v>
      </c>
      <c r="O301" s="102">
        <v>0</v>
      </c>
      <c r="P301" s="102">
        <v>0</v>
      </c>
      <c r="Q301" s="102">
        <v>0</v>
      </c>
      <c r="R301" s="103" t="s">
        <v>140</v>
      </c>
      <c r="S301" s="102">
        <v>0</v>
      </c>
      <c r="T301" s="102">
        <v>0</v>
      </c>
      <c r="U301" s="102">
        <v>0</v>
      </c>
      <c r="V301" s="102">
        <v>0</v>
      </c>
      <c r="W301" s="102">
        <v>0</v>
      </c>
      <c r="X301" s="102"/>
      <c r="Y301" s="102">
        <v>0</v>
      </c>
      <c r="Z301" s="102">
        <v>0</v>
      </c>
      <c r="AA301" s="102" t="s">
        <v>140</v>
      </c>
      <c r="AB301" s="102">
        <v>0</v>
      </c>
      <c r="AC301" s="90"/>
      <c r="AD301" s="102">
        <v>0</v>
      </c>
      <c r="AE301" s="102">
        <v>0</v>
      </c>
    </row>
    <row r="302" spans="1:31">
      <c r="A302" s="100" t="str">
        <f>IF(Tertiary[[#This Row],[ID energy carrier]]=13," ",IF(Tertiary[[#This Row],[Sub-sector]]="Total",Tertiary[[#This Row],[ID country]]&amp;"500_"&amp;Tertiary[[#This Row],[ID energy carrier]]," "))</f>
        <v>MT500_4</v>
      </c>
      <c r="B302" s="15" t="str">
        <f t="shared" si="20"/>
        <v>MT300_4</v>
      </c>
      <c r="C302" s="65">
        <v>1</v>
      </c>
      <c r="D302" s="65" t="s">
        <v>78</v>
      </c>
      <c r="E302" s="15" t="str">
        <f t="shared" si="23"/>
        <v>MT</v>
      </c>
      <c r="F302" s="65" t="s">
        <v>49</v>
      </c>
      <c r="G302" s="65" t="s">
        <v>119</v>
      </c>
      <c r="H302" s="65" t="s">
        <v>135</v>
      </c>
      <c r="I302" s="66" t="s">
        <v>8</v>
      </c>
      <c r="J302" s="65">
        <v>2015</v>
      </c>
      <c r="K302" s="67">
        <v>4</v>
      </c>
      <c r="L302" s="70" t="s">
        <v>4</v>
      </c>
      <c r="M302" s="59">
        <v>1.1204702404004684E-2</v>
      </c>
      <c r="N302" s="102">
        <v>1.1204702404004684E-2</v>
      </c>
      <c r="O302" s="102">
        <v>4.3202865440494734E-3</v>
      </c>
      <c r="P302" s="102">
        <v>6.8844158599552108E-3</v>
      </c>
      <c r="Q302" s="102">
        <v>0</v>
      </c>
      <c r="R302" s="103">
        <v>0.77859226197227016</v>
      </c>
      <c r="S302" s="102">
        <v>8.7238945894601398E-3</v>
      </c>
      <c r="T302" s="102">
        <v>3.3636891856491298E-3</v>
      </c>
      <c r="U302" s="102">
        <v>5.3602054038110105E-3</v>
      </c>
      <c r="V302" s="102">
        <v>0</v>
      </c>
      <c r="W302" s="102">
        <v>0</v>
      </c>
      <c r="X302" s="102"/>
      <c r="Y302" s="102">
        <v>0</v>
      </c>
      <c r="Z302" s="102">
        <v>0</v>
      </c>
      <c r="AA302" s="102" t="s">
        <v>140</v>
      </c>
      <c r="AB302" s="102">
        <v>0</v>
      </c>
      <c r="AC302" s="90"/>
      <c r="AD302" s="102">
        <v>0</v>
      </c>
      <c r="AE302" s="102">
        <v>0</v>
      </c>
    </row>
    <row r="303" spans="1:31">
      <c r="A303" s="100" t="str">
        <f>IF(Tertiary[[#This Row],[ID energy carrier]]=13," ",IF(Tertiary[[#This Row],[Sub-sector]]="Total",Tertiary[[#This Row],[ID country]]&amp;"500_"&amp;Tertiary[[#This Row],[ID energy carrier]]," "))</f>
        <v>MT500_10</v>
      </c>
      <c r="B303" s="15" t="str">
        <f t="shared" si="20"/>
        <v>MT300_10</v>
      </c>
      <c r="C303" s="65">
        <v>1</v>
      </c>
      <c r="D303" s="65" t="s">
        <v>78</v>
      </c>
      <c r="E303" s="15" t="str">
        <f t="shared" si="23"/>
        <v>MT</v>
      </c>
      <c r="F303" s="65" t="s">
        <v>49</v>
      </c>
      <c r="G303" s="65" t="s">
        <v>119</v>
      </c>
      <c r="H303" s="65" t="s">
        <v>135</v>
      </c>
      <c r="I303" s="66" t="s">
        <v>8</v>
      </c>
      <c r="J303" s="65">
        <v>2015</v>
      </c>
      <c r="K303" s="67">
        <v>10</v>
      </c>
      <c r="L303" s="70" t="s">
        <v>84</v>
      </c>
      <c r="M303" s="59">
        <v>1.1897032667798371E-2</v>
      </c>
      <c r="N303" s="102">
        <v>1.1897032667798371E-2</v>
      </c>
      <c r="O303" s="102">
        <v>4.7918211850457634E-3</v>
      </c>
      <c r="P303" s="102">
        <v>7.1052114827526072E-3</v>
      </c>
      <c r="Q303" s="102">
        <v>0</v>
      </c>
      <c r="R303" s="103">
        <v>0.86717245803384169</v>
      </c>
      <c r="S303" s="102">
        <v>1.0316779061843626E-2</v>
      </c>
      <c r="T303" s="102">
        <v>4.1518371124807012E-3</v>
      </c>
      <c r="U303" s="102">
        <v>6.1649419493629235E-3</v>
      </c>
      <c r="V303" s="102">
        <v>0</v>
      </c>
      <c r="W303" s="102">
        <v>0</v>
      </c>
      <c r="X303" s="102"/>
      <c r="Y303" s="102">
        <v>0</v>
      </c>
      <c r="Z303" s="102">
        <v>0</v>
      </c>
      <c r="AA303" s="102" t="s">
        <v>140</v>
      </c>
      <c r="AB303" s="102">
        <v>0</v>
      </c>
      <c r="AC303" s="90"/>
      <c r="AD303" s="102">
        <v>0</v>
      </c>
      <c r="AE303" s="102">
        <v>0</v>
      </c>
    </row>
    <row r="304" spans="1:31">
      <c r="A304" s="100" t="str">
        <f>IF(Tertiary[[#This Row],[ID energy carrier]]=13," ",IF(Tertiary[[#This Row],[Sub-sector]]="Total",Tertiary[[#This Row],[ID country]]&amp;"500_"&amp;Tertiary[[#This Row],[ID energy carrier]]," "))</f>
        <v>MT500_11</v>
      </c>
      <c r="B304" s="15" t="str">
        <f t="shared" si="20"/>
        <v>MT300_11</v>
      </c>
      <c r="C304" s="65">
        <v>1</v>
      </c>
      <c r="D304" s="65" t="s">
        <v>78</v>
      </c>
      <c r="E304" s="15" t="str">
        <f t="shared" si="23"/>
        <v>MT</v>
      </c>
      <c r="F304" s="65" t="s">
        <v>49</v>
      </c>
      <c r="G304" s="65" t="s">
        <v>119</v>
      </c>
      <c r="H304" s="65" t="s">
        <v>135</v>
      </c>
      <c r="I304" s="66" t="s">
        <v>8</v>
      </c>
      <c r="J304" s="65">
        <v>2015</v>
      </c>
      <c r="K304" s="67">
        <v>11</v>
      </c>
      <c r="L304" s="70" t="s">
        <v>109</v>
      </c>
      <c r="M304" s="59">
        <v>5.8515600120124037E-4</v>
      </c>
      <c r="N304" s="102">
        <v>5.8515600120124037E-4</v>
      </c>
      <c r="O304" s="102">
        <v>2.2914123530554982E-4</v>
      </c>
      <c r="P304" s="102">
        <v>3.5601476589569055E-4</v>
      </c>
      <c r="Q304" s="102">
        <v>0</v>
      </c>
      <c r="R304" s="103">
        <v>1.9239757664629047</v>
      </c>
      <c r="S304" s="102">
        <v>1.1258259659115248E-3</v>
      </c>
      <c r="T304" s="102">
        <v>4.4177745549418834E-4</v>
      </c>
      <c r="U304" s="102">
        <v>6.8404851041733647E-4</v>
      </c>
      <c r="V304" s="102">
        <v>0</v>
      </c>
      <c r="W304" s="102">
        <v>0</v>
      </c>
      <c r="X304" s="102"/>
      <c r="Y304" s="102">
        <v>0</v>
      </c>
      <c r="Z304" s="102">
        <v>0</v>
      </c>
      <c r="AA304" s="102" t="s">
        <v>140</v>
      </c>
      <c r="AB304" s="102">
        <v>0</v>
      </c>
      <c r="AC304" s="90"/>
      <c r="AD304" s="102">
        <v>0</v>
      </c>
      <c r="AE304" s="102">
        <v>0</v>
      </c>
    </row>
    <row r="305" spans="1:31">
      <c r="A305" s="100" t="str">
        <f>IF(Tertiary[[#This Row],[ID energy carrier]]=13," ",IF(Tertiary[[#This Row],[Sub-sector]]="Total",Tertiary[[#This Row],[ID country]]&amp;"500_"&amp;Tertiary[[#This Row],[ID energy carrier]]," "))</f>
        <v>MT500_12</v>
      </c>
      <c r="B305" s="15" t="str">
        <f t="shared" si="20"/>
        <v>MT300_12</v>
      </c>
      <c r="C305" s="65">
        <v>1</v>
      </c>
      <c r="D305" s="65" t="s">
        <v>78</v>
      </c>
      <c r="E305" s="15" t="str">
        <f t="shared" si="23"/>
        <v>MT</v>
      </c>
      <c r="F305" s="65" t="s">
        <v>49</v>
      </c>
      <c r="G305" s="65" t="s">
        <v>119</v>
      </c>
      <c r="H305" s="65" t="s">
        <v>135</v>
      </c>
      <c r="I305" s="66" t="s">
        <v>8</v>
      </c>
      <c r="J305" s="65">
        <v>2015</v>
      </c>
      <c r="K305" s="67">
        <v>12</v>
      </c>
      <c r="L305" s="70" t="s">
        <v>147</v>
      </c>
      <c r="M305" s="59">
        <v>0</v>
      </c>
      <c r="N305" s="102">
        <v>0</v>
      </c>
      <c r="O305" s="102">
        <v>0</v>
      </c>
      <c r="P305" s="102">
        <v>0</v>
      </c>
      <c r="Q305" s="102">
        <v>0</v>
      </c>
      <c r="R305" s="103" t="s">
        <v>140</v>
      </c>
      <c r="S305" s="102">
        <v>0</v>
      </c>
      <c r="T305" s="102">
        <v>0</v>
      </c>
      <c r="U305" s="102">
        <v>0</v>
      </c>
      <c r="V305" s="102">
        <v>0</v>
      </c>
      <c r="W305" s="102">
        <v>0</v>
      </c>
      <c r="X305" s="102"/>
      <c r="Y305" s="102">
        <v>0</v>
      </c>
      <c r="Z305" s="102">
        <v>0</v>
      </c>
      <c r="AA305" s="102" t="s">
        <v>140</v>
      </c>
      <c r="AB305" s="102">
        <v>0</v>
      </c>
      <c r="AC305" s="90"/>
      <c r="AD305" s="102">
        <v>0</v>
      </c>
      <c r="AE305" s="102">
        <v>0</v>
      </c>
    </row>
    <row r="306" spans="1:31">
      <c r="A306" s="100" t="str">
        <f>IF(Tertiary[[#This Row],[ID energy carrier]]=13," ",IF(Tertiary[[#This Row],[Sub-sector]]="Total",Tertiary[[#This Row],[ID country]]&amp;"500_"&amp;Tertiary[[#This Row],[ID energy carrier]]," "))</f>
        <v xml:space="preserve"> </v>
      </c>
      <c r="B306" s="15" t="str">
        <f t="shared" si="20"/>
        <v>MT300_13</v>
      </c>
      <c r="C306" s="65">
        <v>1</v>
      </c>
      <c r="D306" s="65" t="s">
        <v>78</v>
      </c>
      <c r="E306" s="15" t="str">
        <f t="shared" si="23"/>
        <v>MT</v>
      </c>
      <c r="F306" s="65" t="s">
        <v>49</v>
      </c>
      <c r="G306" s="65" t="s">
        <v>119</v>
      </c>
      <c r="H306" s="65" t="s">
        <v>135</v>
      </c>
      <c r="I306" s="66" t="s">
        <v>8</v>
      </c>
      <c r="J306" s="65">
        <v>2015</v>
      </c>
      <c r="K306" s="67">
        <v>13</v>
      </c>
      <c r="L306" s="70" t="s">
        <v>140</v>
      </c>
      <c r="M306" s="59">
        <v>0</v>
      </c>
      <c r="N306" s="102">
        <v>0</v>
      </c>
      <c r="O306" s="102">
        <v>0</v>
      </c>
      <c r="P306" s="102">
        <v>0</v>
      </c>
      <c r="Q306" s="102">
        <v>0</v>
      </c>
      <c r="R306" s="103" t="s">
        <v>140</v>
      </c>
      <c r="S306" s="102">
        <v>0</v>
      </c>
      <c r="T306" s="102">
        <v>0</v>
      </c>
      <c r="U306" s="102">
        <v>0</v>
      </c>
      <c r="V306" s="102">
        <v>0</v>
      </c>
      <c r="W306" s="102">
        <v>0</v>
      </c>
      <c r="X306" s="102"/>
      <c r="Y306" s="102">
        <v>0</v>
      </c>
      <c r="Z306" s="102">
        <v>0</v>
      </c>
      <c r="AA306" s="102" t="s">
        <v>140</v>
      </c>
      <c r="AB306" s="102">
        <v>0</v>
      </c>
      <c r="AC306" s="90"/>
      <c r="AD306" s="102">
        <v>0</v>
      </c>
      <c r="AE306" s="102">
        <v>0</v>
      </c>
    </row>
    <row r="307" spans="1:31">
      <c r="A307" s="100" t="str">
        <f>IF(Tertiary[[#This Row],[ID energy carrier]]=13," ",IF(Tertiary[[#This Row],[Sub-sector]]="Total",Tertiary[[#This Row],[ID country]]&amp;"500_"&amp;Tertiary[[#This Row],[ID energy carrier]]," "))</f>
        <v>MT500_14</v>
      </c>
      <c r="B307" s="15" t="str">
        <f t="shared" si="20"/>
        <v>MT300_14</v>
      </c>
      <c r="C307" s="65">
        <v>1</v>
      </c>
      <c r="D307" s="65" t="s">
        <v>78</v>
      </c>
      <c r="E307" s="15" t="str">
        <f t="shared" si="23"/>
        <v>MT</v>
      </c>
      <c r="F307" s="65" t="s">
        <v>49</v>
      </c>
      <c r="G307" s="65" t="s">
        <v>119</v>
      </c>
      <c r="H307" s="65" t="s">
        <v>135</v>
      </c>
      <c r="I307" s="66" t="s">
        <v>8</v>
      </c>
      <c r="J307" s="65">
        <v>2015</v>
      </c>
      <c r="K307" s="67">
        <v>14</v>
      </c>
      <c r="L307" s="70" t="s">
        <v>144</v>
      </c>
      <c r="M307" s="59">
        <v>0</v>
      </c>
      <c r="N307" s="102">
        <v>0</v>
      </c>
      <c r="O307" s="102">
        <v>0</v>
      </c>
      <c r="P307" s="102">
        <v>0</v>
      </c>
      <c r="Q307" s="102">
        <v>0</v>
      </c>
      <c r="R307" s="103" t="s">
        <v>140</v>
      </c>
      <c r="S307" s="102">
        <v>0</v>
      </c>
      <c r="T307" s="102">
        <v>0</v>
      </c>
      <c r="U307" s="102">
        <v>0</v>
      </c>
      <c r="V307" s="102">
        <v>0</v>
      </c>
      <c r="W307" s="102">
        <v>0</v>
      </c>
      <c r="X307" s="102"/>
      <c r="Y307" s="102">
        <v>0</v>
      </c>
      <c r="Z307" s="102">
        <v>0</v>
      </c>
      <c r="AA307" s="102" t="s">
        <v>140</v>
      </c>
      <c r="AB307" s="102">
        <v>0</v>
      </c>
      <c r="AC307" s="90"/>
      <c r="AD307" s="102">
        <v>0</v>
      </c>
      <c r="AE307" s="102">
        <v>0</v>
      </c>
    </row>
    <row r="308" spans="1:31">
      <c r="A308" s="100" t="str">
        <f>IF(Tertiary[[#This Row],[ID energy carrier]]=13," ",IF(Tertiary[[#This Row],[Sub-sector]]="Total",Tertiary[[#This Row],[ID country]]&amp;"500_"&amp;Tertiary[[#This Row],[ID energy carrier]]," "))</f>
        <v>MT500_15</v>
      </c>
      <c r="B308" s="15" t="str">
        <f t="shared" si="20"/>
        <v>MT300_15</v>
      </c>
      <c r="C308" s="65">
        <v>1</v>
      </c>
      <c r="D308" s="65" t="s">
        <v>78</v>
      </c>
      <c r="E308" s="15" t="str">
        <f t="shared" si="23"/>
        <v>MT</v>
      </c>
      <c r="F308" s="65" t="s">
        <v>49</v>
      </c>
      <c r="G308" s="65" t="s">
        <v>119</v>
      </c>
      <c r="H308" s="65" t="s">
        <v>135</v>
      </c>
      <c r="I308" s="66" t="s">
        <v>8</v>
      </c>
      <c r="J308" s="65">
        <v>2015</v>
      </c>
      <c r="K308" s="67">
        <v>15</v>
      </c>
      <c r="L308" s="70" t="s">
        <v>88</v>
      </c>
      <c r="M308" s="59">
        <v>0</v>
      </c>
      <c r="N308" s="102">
        <v>0</v>
      </c>
      <c r="O308" s="102">
        <v>0</v>
      </c>
      <c r="P308" s="102">
        <v>0</v>
      </c>
      <c r="Q308" s="102">
        <v>0</v>
      </c>
      <c r="R308" s="103" t="s">
        <v>140</v>
      </c>
      <c r="S308" s="102">
        <v>0</v>
      </c>
      <c r="T308" s="102">
        <v>0</v>
      </c>
      <c r="U308" s="102">
        <v>0</v>
      </c>
      <c r="V308" s="102">
        <v>0</v>
      </c>
      <c r="W308" s="102">
        <v>0</v>
      </c>
      <c r="X308" s="102"/>
      <c r="Y308" s="102">
        <v>0</v>
      </c>
      <c r="Z308" s="102">
        <v>0</v>
      </c>
      <c r="AA308" s="102" t="s">
        <v>140</v>
      </c>
      <c r="AB308" s="102">
        <v>0</v>
      </c>
      <c r="AC308" s="90"/>
      <c r="AD308" s="102">
        <v>0</v>
      </c>
      <c r="AE308" s="102">
        <v>0</v>
      </c>
    </row>
    <row r="309" spans="1:31">
      <c r="A309" s="100" t="str">
        <f>IF(Tertiary[[#This Row],[ID energy carrier]]=13," ",IF(Tertiary[[#This Row],[Sub-sector]]="Total",Tertiary[[#This Row],[ID country]]&amp;"500_"&amp;Tertiary[[#This Row],[ID energy carrier]]," "))</f>
        <v>MT500_16</v>
      </c>
      <c r="B309" s="15" t="str">
        <f t="shared" si="20"/>
        <v>MT300_16</v>
      </c>
      <c r="C309" s="65">
        <v>1</v>
      </c>
      <c r="D309" s="65" t="s">
        <v>78</v>
      </c>
      <c r="E309" s="15" t="str">
        <f t="shared" si="23"/>
        <v>MT</v>
      </c>
      <c r="F309" s="65" t="s">
        <v>49</v>
      </c>
      <c r="G309" s="65" t="s">
        <v>119</v>
      </c>
      <c r="H309" s="65" t="s">
        <v>135</v>
      </c>
      <c r="I309" s="66" t="s">
        <v>8</v>
      </c>
      <c r="J309" s="65">
        <v>2015</v>
      </c>
      <c r="K309" s="67">
        <v>16</v>
      </c>
      <c r="L309" s="70" t="s">
        <v>89</v>
      </c>
      <c r="M309" s="59">
        <v>0</v>
      </c>
      <c r="N309" s="102">
        <v>0</v>
      </c>
      <c r="O309" s="102">
        <v>0</v>
      </c>
      <c r="P309" s="102">
        <v>0</v>
      </c>
      <c r="Q309" s="102">
        <v>0</v>
      </c>
      <c r="R309" s="103" t="s">
        <v>140</v>
      </c>
      <c r="S309" s="102">
        <v>0</v>
      </c>
      <c r="T309" s="102">
        <v>0</v>
      </c>
      <c r="U309" s="102">
        <v>0</v>
      </c>
      <c r="V309" s="102">
        <v>0</v>
      </c>
      <c r="W309" s="102">
        <v>0</v>
      </c>
      <c r="X309" s="102"/>
      <c r="Y309" s="102">
        <v>0</v>
      </c>
      <c r="Z309" s="102">
        <v>0</v>
      </c>
      <c r="AA309" s="102" t="s">
        <v>140</v>
      </c>
      <c r="AB309" s="102">
        <v>0</v>
      </c>
      <c r="AC309" s="90"/>
      <c r="AD309" s="102">
        <v>0</v>
      </c>
      <c r="AE309" s="102">
        <v>0</v>
      </c>
    </row>
    <row r="310" spans="1:31">
      <c r="A310" s="100" t="str">
        <f>IF(Tertiary[[#This Row],[ID energy carrier]]=13," ",IF(Tertiary[[#This Row],[Sub-sector]]="Total",Tertiary[[#This Row],[ID country]]&amp;"500_"&amp;Tertiary[[#This Row],[ID energy carrier]]," "))</f>
        <v>NL500_1</v>
      </c>
      <c r="B310" s="15" t="str">
        <f t="shared" si="20"/>
        <v>NL300_1</v>
      </c>
      <c r="C310" s="65">
        <v>1</v>
      </c>
      <c r="D310" s="65" t="s">
        <v>78</v>
      </c>
      <c r="E310" s="17" t="s">
        <v>52</v>
      </c>
      <c r="F310" s="65" t="s">
        <v>51</v>
      </c>
      <c r="G310" s="65" t="s">
        <v>118</v>
      </c>
      <c r="H310" s="65" t="s">
        <v>135</v>
      </c>
      <c r="I310" s="66" t="s">
        <v>8</v>
      </c>
      <c r="J310" s="65">
        <v>2015</v>
      </c>
      <c r="K310" s="67">
        <v>1</v>
      </c>
      <c r="L310" s="70" t="s">
        <v>8</v>
      </c>
      <c r="M310" s="59">
        <v>49.439433863997323</v>
      </c>
      <c r="N310" s="102">
        <v>44.174365227770778</v>
      </c>
      <c r="O310" s="102">
        <v>3.4562345541268891</v>
      </c>
      <c r="P310" s="102">
        <v>37.89801443845262</v>
      </c>
      <c r="Q310" s="102">
        <v>2.8201162351912696</v>
      </c>
      <c r="R310" s="103">
        <v>0.86451290723207552</v>
      </c>
      <c r="S310" s="102">
        <v>38.18930890819162</v>
      </c>
      <c r="T310" s="102">
        <v>3.0366395769504475</v>
      </c>
      <c r="U310" s="102">
        <v>32.585179108398336</v>
      </c>
      <c r="V310" s="102">
        <v>2.567490222842836</v>
      </c>
      <c r="W310" s="102">
        <v>5.2650686362265411</v>
      </c>
      <c r="X310" s="102"/>
      <c r="Y310" s="102">
        <v>0.4422864860528995</v>
      </c>
      <c r="Z310" s="102">
        <v>4.8227821501736416</v>
      </c>
      <c r="AA310" s="102">
        <v>3.0756035419384191</v>
      </c>
      <c r="AB310" s="102">
        <v>16.193263746127233</v>
      </c>
      <c r="AC310" s="90"/>
      <c r="AD310" s="102">
        <v>1.7249172956063081</v>
      </c>
      <c r="AE310" s="102">
        <v>14.468346450520924</v>
      </c>
    </row>
    <row r="311" spans="1:31">
      <c r="A311" s="100" t="str">
        <f>IF(Tertiary[[#This Row],[ID energy carrier]]=13," ",IF(Tertiary[[#This Row],[Sub-sector]]="Total",Tertiary[[#This Row],[ID country]]&amp;"500_"&amp;Tertiary[[#This Row],[ID energy carrier]]," "))</f>
        <v>NL500_2</v>
      </c>
      <c r="B311" s="15" t="str">
        <f t="shared" si="20"/>
        <v>NL300_2</v>
      </c>
      <c r="C311" s="65">
        <v>1</v>
      </c>
      <c r="D311" s="65" t="s">
        <v>78</v>
      </c>
      <c r="E311" s="15" t="str">
        <f t="shared" ref="E311:E325" si="24">E310</f>
        <v>NL</v>
      </c>
      <c r="F311" s="65" t="s">
        <v>51</v>
      </c>
      <c r="G311" s="65" t="s">
        <v>118</v>
      </c>
      <c r="H311" s="65" t="s">
        <v>135</v>
      </c>
      <c r="I311" s="66" t="s">
        <v>8</v>
      </c>
      <c r="J311" s="65">
        <v>2015</v>
      </c>
      <c r="K311" s="67">
        <v>2</v>
      </c>
      <c r="L311" s="70" t="s">
        <v>2</v>
      </c>
      <c r="M311" s="59">
        <v>35.801359752256616</v>
      </c>
      <c r="N311" s="102">
        <v>35.801359752256616</v>
      </c>
      <c r="O311" s="102">
        <v>2.9803430106889781</v>
      </c>
      <c r="P311" s="102">
        <v>32.821016741567639</v>
      </c>
      <c r="Q311" s="102">
        <v>0</v>
      </c>
      <c r="R311" s="103">
        <v>0.83689913982326014</v>
      </c>
      <c r="S311" s="102">
        <v>29.962127181166647</v>
      </c>
      <c r="T311" s="102">
        <v>2.4980806503705937</v>
      </c>
      <c r="U311" s="102">
        <v>27.464046530796054</v>
      </c>
      <c r="V311" s="102">
        <v>0</v>
      </c>
      <c r="W311" s="102">
        <v>0</v>
      </c>
      <c r="X311" s="102"/>
      <c r="Y311" s="102">
        <v>0</v>
      </c>
      <c r="Z311" s="102">
        <v>0</v>
      </c>
      <c r="AA311" s="102" t="s">
        <v>140</v>
      </c>
      <c r="AB311" s="102">
        <v>0</v>
      </c>
      <c r="AC311" s="90"/>
      <c r="AD311" s="102">
        <v>0</v>
      </c>
      <c r="AE311" s="102">
        <v>0</v>
      </c>
    </row>
    <row r="312" spans="1:31">
      <c r="A312" s="100" t="str">
        <f>IF(Tertiary[[#This Row],[ID energy carrier]]=13," ",IF(Tertiary[[#This Row],[Sub-sector]]="Total",Tertiary[[#This Row],[ID country]]&amp;"500_"&amp;Tertiary[[#This Row],[ID energy carrier]]," "))</f>
        <v>NL500_3</v>
      </c>
      <c r="B312" s="15" t="str">
        <f t="shared" si="20"/>
        <v>NL300_3</v>
      </c>
      <c r="C312" s="65">
        <v>1</v>
      </c>
      <c r="D312" s="65" t="s">
        <v>78</v>
      </c>
      <c r="E312" s="15" t="str">
        <f t="shared" si="24"/>
        <v>NL</v>
      </c>
      <c r="F312" s="65" t="s">
        <v>51</v>
      </c>
      <c r="G312" s="65" t="s">
        <v>118</v>
      </c>
      <c r="H312" s="65" t="s">
        <v>135</v>
      </c>
      <c r="I312" s="66" t="s">
        <v>8</v>
      </c>
      <c r="J312" s="65">
        <v>2015</v>
      </c>
      <c r="K312" s="67">
        <v>3</v>
      </c>
      <c r="L312" s="70" t="s">
        <v>3</v>
      </c>
      <c r="M312" s="59">
        <v>1.0355858194626524</v>
      </c>
      <c r="N312" s="102">
        <v>1.0355858194626524</v>
      </c>
      <c r="O312" s="102">
        <v>8.2964340693618591E-2</v>
      </c>
      <c r="P312" s="102">
        <v>0.95262147876903369</v>
      </c>
      <c r="Q312" s="102">
        <v>0</v>
      </c>
      <c r="R312" s="103">
        <v>0.75875926651451897</v>
      </c>
      <c r="S312" s="102">
        <v>0.78576033678831914</v>
      </c>
      <c r="T312" s="102">
        <v>6.295854442886939E-2</v>
      </c>
      <c r="U312" s="102">
        <v>0.72280179235944975</v>
      </c>
      <c r="V312" s="102">
        <v>0</v>
      </c>
      <c r="W312" s="102">
        <v>0</v>
      </c>
      <c r="X312" s="102"/>
      <c r="Y312" s="102">
        <v>0</v>
      </c>
      <c r="Z312" s="102">
        <v>0</v>
      </c>
      <c r="AA312" s="102" t="s">
        <v>140</v>
      </c>
      <c r="AB312" s="102">
        <v>0</v>
      </c>
      <c r="AC312" s="90"/>
      <c r="AD312" s="102">
        <v>0</v>
      </c>
      <c r="AE312" s="102">
        <v>0</v>
      </c>
    </row>
    <row r="313" spans="1:31">
      <c r="A313" s="100" t="str">
        <f>IF(Tertiary[[#This Row],[ID energy carrier]]=13," ",IF(Tertiary[[#This Row],[Sub-sector]]="Total",Tertiary[[#This Row],[ID country]]&amp;"500_"&amp;Tertiary[[#This Row],[ID energy carrier]]," "))</f>
        <v>NL500_5</v>
      </c>
      <c r="B313" s="15" t="str">
        <f t="shared" si="20"/>
        <v>NL300_5</v>
      </c>
      <c r="C313" s="65">
        <v>1</v>
      </c>
      <c r="D313" s="65" t="s">
        <v>78</v>
      </c>
      <c r="E313" s="15" t="str">
        <f t="shared" si="24"/>
        <v>NL</v>
      </c>
      <c r="F313" s="65" t="s">
        <v>51</v>
      </c>
      <c r="G313" s="65" t="s">
        <v>118</v>
      </c>
      <c r="H313" s="65" t="s">
        <v>135</v>
      </c>
      <c r="I313" s="66" t="s">
        <v>8</v>
      </c>
      <c r="J313" s="65">
        <v>2015</v>
      </c>
      <c r="K313" s="67">
        <v>5</v>
      </c>
      <c r="L313" s="70" t="s">
        <v>5</v>
      </c>
      <c r="M313" s="59">
        <v>1.394057428050687E-2</v>
      </c>
      <c r="N313" s="102">
        <v>1.394057428050687E-2</v>
      </c>
      <c r="O313" s="102">
        <v>1.1859012758684505E-3</v>
      </c>
      <c r="P313" s="102">
        <v>1.2754673004638419E-2</v>
      </c>
      <c r="Q313" s="102">
        <v>0</v>
      </c>
      <c r="R313" s="103">
        <v>0.62289987355351994</v>
      </c>
      <c r="S313" s="102">
        <v>8.6835819565911822E-3</v>
      </c>
      <c r="T313" s="102">
        <v>7.3934986537191035E-4</v>
      </c>
      <c r="U313" s="102">
        <v>7.9442320912192724E-3</v>
      </c>
      <c r="V313" s="102">
        <v>0</v>
      </c>
      <c r="W313" s="102">
        <v>0</v>
      </c>
      <c r="X313" s="102"/>
      <c r="Y313" s="102">
        <v>0</v>
      </c>
      <c r="Z313" s="102">
        <v>0</v>
      </c>
      <c r="AA313" s="102" t="s">
        <v>140</v>
      </c>
      <c r="AB313" s="102">
        <v>0</v>
      </c>
      <c r="AC313" s="90"/>
      <c r="AD313" s="102">
        <v>0</v>
      </c>
      <c r="AE313" s="102">
        <v>0</v>
      </c>
    </row>
    <row r="314" spans="1:31">
      <c r="A314" s="100" t="str">
        <f>IF(Tertiary[[#This Row],[ID energy carrier]]=13," ",IF(Tertiary[[#This Row],[Sub-sector]]="Total",Tertiary[[#This Row],[ID country]]&amp;"500_"&amp;Tertiary[[#This Row],[ID energy carrier]]," "))</f>
        <v>NL500_6</v>
      </c>
      <c r="B314" s="15" t="str">
        <f t="shared" si="20"/>
        <v>NL300_6</v>
      </c>
      <c r="C314" s="65">
        <v>1</v>
      </c>
      <c r="D314" s="65" t="s">
        <v>78</v>
      </c>
      <c r="E314" s="15" t="str">
        <f t="shared" si="24"/>
        <v>NL</v>
      </c>
      <c r="F314" s="65" t="s">
        <v>51</v>
      </c>
      <c r="G314" s="65" t="s">
        <v>118</v>
      </c>
      <c r="H314" s="65" t="s">
        <v>135</v>
      </c>
      <c r="I314" s="66" t="s">
        <v>8</v>
      </c>
      <c r="J314" s="65">
        <v>2015</v>
      </c>
      <c r="K314" s="67">
        <v>6</v>
      </c>
      <c r="L314" s="70" t="s">
        <v>6</v>
      </c>
      <c r="M314" s="59">
        <v>8.2147541507745565</v>
      </c>
      <c r="N314" s="102">
        <v>2.949685514548015</v>
      </c>
      <c r="O314" s="102">
        <v>1.0664122770867321E-2</v>
      </c>
      <c r="P314" s="102">
        <v>0.11890515658587814</v>
      </c>
      <c r="Q314" s="102">
        <v>2.8201162351912696</v>
      </c>
      <c r="R314" s="103">
        <v>0.93202525701600547</v>
      </c>
      <c r="S314" s="102">
        <v>2.7491813998130019</v>
      </c>
      <c r="T314" s="102">
        <v>6.5164123516005534E-2</v>
      </c>
      <c r="U314" s="102">
        <v>0.11652705345416056</v>
      </c>
      <c r="V314" s="102">
        <v>2.567490222842836</v>
      </c>
      <c r="W314" s="102">
        <v>5.2650686362265411</v>
      </c>
      <c r="X314" s="102"/>
      <c r="Y314" s="102">
        <v>0.4422864860528995</v>
      </c>
      <c r="Z314" s="102">
        <v>4.8227821501736416</v>
      </c>
      <c r="AA314" s="102">
        <v>3.0756035419384191</v>
      </c>
      <c r="AB314" s="102">
        <v>16.193263746127233</v>
      </c>
      <c r="AC314" s="90"/>
      <c r="AD314" s="102">
        <v>1.7249172956063081</v>
      </c>
      <c r="AE314" s="102">
        <v>14.468346450520924</v>
      </c>
    </row>
    <row r="315" spans="1:31">
      <c r="A315" s="100" t="str">
        <f>IF(Tertiary[[#This Row],[ID energy carrier]]=13," ",IF(Tertiary[[#This Row],[Sub-sector]]="Total",Tertiary[[#This Row],[ID country]]&amp;"500_"&amp;Tertiary[[#This Row],[ID energy carrier]]," "))</f>
        <v>NL500_7</v>
      </c>
      <c r="B315" s="15" t="str">
        <f t="shared" si="20"/>
        <v>NL300_7</v>
      </c>
      <c r="C315" s="65">
        <v>1</v>
      </c>
      <c r="D315" s="65" t="s">
        <v>78</v>
      </c>
      <c r="E315" s="15" t="str">
        <f t="shared" si="24"/>
        <v>NL</v>
      </c>
      <c r="F315" s="65" t="s">
        <v>51</v>
      </c>
      <c r="G315" s="65" t="s">
        <v>118</v>
      </c>
      <c r="H315" s="65" t="s">
        <v>135</v>
      </c>
      <c r="I315" s="66" t="s">
        <v>8</v>
      </c>
      <c r="J315" s="65">
        <v>2015</v>
      </c>
      <c r="K315" s="67">
        <v>7</v>
      </c>
      <c r="L315" s="70" t="s">
        <v>12</v>
      </c>
      <c r="M315" s="59">
        <v>1.8850316584586928</v>
      </c>
      <c r="N315" s="102">
        <v>1.8850316584586928</v>
      </c>
      <c r="O315" s="102">
        <v>0.15852650959488254</v>
      </c>
      <c r="P315" s="102">
        <v>1.7265051488638103</v>
      </c>
      <c r="Q315" s="102">
        <v>0</v>
      </c>
      <c r="R315" s="103">
        <v>0.95605448468965992</v>
      </c>
      <c r="S315" s="102">
        <v>1.8021929708514206</v>
      </c>
      <c r="T315" s="102">
        <v>0.15160412359183173</v>
      </c>
      <c r="U315" s="102">
        <v>1.6505888472595889</v>
      </c>
      <c r="V315" s="102">
        <v>0</v>
      </c>
      <c r="W315" s="102">
        <v>0</v>
      </c>
      <c r="X315" s="102"/>
      <c r="Y315" s="102">
        <v>0</v>
      </c>
      <c r="Z315" s="102">
        <v>0</v>
      </c>
      <c r="AA315" s="102" t="s">
        <v>140</v>
      </c>
      <c r="AB315" s="102">
        <v>0</v>
      </c>
      <c r="AC315" s="90"/>
      <c r="AD315" s="102">
        <v>0</v>
      </c>
      <c r="AE315" s="102">
        <v>0</v>
      </c>
    </row>
    <row r="316" spans="1:31">
      <c r="A316" s="100" t="str">
        <f>IF(Tertiary[[#This Row],[ID energy carrier]]=13," ",IF(Tertiary[[#This Row],[Sub-sector]]="Total",Tertiary[[#This Row],[ID country]]&amp;"500_"&amp;Tertiary[[#This Row],[ID energy carrier]]," "))</f>
        <v>NL500_8</v>
      </c>
      <c r="B316" s="15" t="str">
        <f t="shared" si="20"/>
        <v>NL300_8</v>
      </c>
      <c r="C316" s="65">
        <v>1</v>
      </c>
      <c r="D316" s="65" t="s">
        <v>78</v>
      </c>
      <c r="E316" s="15" t="str">
        <f t="shared" si="24"/>
        <v>NL</v>
      </c>
      <c r="F316" s="65" t="s">
        <v>51</v>
      </c>
      <c r="G316" s="65" t="s">
        <v>118</v>
      </c>
      <c r="H316" s="65" t="s">
        <v>135</v>
      </c>
      <c r="I316" s="66" t="s">
        <v>8</v>
      </c>
      <c r="J316" s="65">
        <v>2015</v>
      </c>
      <c r="K316" s="67">
        <v>8</v>
      </c>
      <c r="L316" s="70" t="s">
        <v>105</v>
      </c>
      <c r="M316" s="59">
        <v>0</v>
      </c>
      <c r="N316" s="102">
        <v>0</v>
      </c>
      <c r="O316" s="102">
        <v>0</v>
      </c>
      <c r="P316" s="102">
        <v>0</v>
      </c>
      <c r="Q316" s="102">
        <v>0</v>
      </c>
      <c r="R316" s="103" t="s">
        <v>140</v>
      </c>
      <c r="S316" s="102">
        <v>0</v>
      </c>
      <c r="T316" s="102">
        <v>0</v>
      </c>
      <c r="U316" s="102">
        <v>0</v>
      </c>
      <c r="V316" s="102">
        <v>0</v>
      </c>
      <c r="W316" s="102">
        <v>0</v>
      </c>
      <c r="X316" s="102"/>
      <c r="Y316" s="102">
        <v>0</v>
      </c>
      <c r="Z316" s="102">
        <v>0</v>
      </c>
      <c r="AA316" s="102" t="s">
        <v>140</v>
      </c>
      <c r="AB316" s="102">
        <v>0</v>
      </c>
      <c r="AC316" s="90"/>
      <c r="AD316" s="102">
        <v>0</v>
      </c>
      <c r="AE316" s="102">
        <v>0</v>
      </c>
    </row>
    <row r="317" spans="1:31">
      <c r="A317" s="100" t="str">
        <f>IF(Tertiary[[#This Row],[ID energy carrier]]=13," ",IF(Tertiary[[#This Row],[Sub-sector]]="Total",Tertiary[[#This Row],[ID country]]&amp;"500_"&amp;Tertiary[[#This Row],[ID energy carrier]]," "))</f>
        <v>NL500_9</v>
      </c>
      <c r="B317" s="15" t="str">
        <f t="shared" si="20"/>
        <v>NL300_9</v>
      </c>
      <c r="C317" s="65">
        <v>1</v>
      </c>
      <c r="D317" s="65" t="s">
        <v>78</v>
      </c>
      <c r="E317" s="15" t="str">
        <f t="shared" si="24"/>
        <v>NL</v>
      </c>
      <c r="F317" s="65" t="s">
        <v>51</v>
      </c>
      <c r="G317" s="65" t="s">
        <v>118</v>
      </c>
      <c r="H317" s="65" t="s">
        <v>135</v>
      </c>
      <c r="I317" s="66" t="s">
        <v>8</v>
      </c>
      <c r="J317" s="65">
        <v>2015</v>
      </c>
      <c r="K317" s="67">
        <v>9</v>
      </c>
      <c r="L317" s="70" t="s">
        <v>106</v>
      </c>
      <c r="M317" s="59">
        <v>0</v>
      </c>
      <c r="N317" s="102">
        <v>0</v>
      </c>
      <c r="O317" s="102">
        <v>0</v>
      </c>
      <c r="P317" s="102">
        <v>0</v>
      </c>
      <c r="Q317" s="102">
        <v>0</v>
      </c>
      <c r="R317" s="103" t="s">
        <v>140</v>
      </c>
      <c r="S317" s="102">
        <v>0</v>
      </c>
      <c r="T317" s="102">
        <v>0</v>
      </c>
      <c r="U317" s="102">
        <v>0</v>
      </c>
      <c r="V317" s="102">
        <v>0</v>
      </c>
      <c r="W317" s="102">
        <v>0</v>
      </c>
      <c r="X317" s="102"/>
      <c r="Y317" s="102">
        <v>0</v>
      </c>
      <c r="Z317" s="102">
        <v>0</v>
      </c>
      <c r="AA317" s="102" t="s">
        <v>140</v>
      </c>
      <c r="AB317" s="102">
        <v>0</v>
      </c>
      <c r="AC317" s="90"/>
      <c r="AD317" s="102">
        <v>0</v>
      </c>
      <c r="AE317" s="102">
        <v>0</v>
      </c>
    </row>
    <row r="318" spans="1:31">
      <c r="A318" s="100" t="str">
        <f>IF(Tertiary[[#This Row],[ID energy carrier]]=13," ",IF(Tertiary[[#This Row],[Sub-sector]]="Total",Tertiary[[#This Row],[ID country]]&amp;"500_"&amp;Tertiary[[#This Row],[ID energy carrier]]," "))</f>
        <v>NL500_4</v>
      </c>
      <c r="B318" s="15" t="str">
        <f t="shared" si="20"/>
        <v>NL300_4</v>
      </c>
      <c r="C318" s="65">
        <v>1</v>
      </c>
      <c r="D318" s="65" t="s">
        <v>78</v>
      </c>
      <c r="E318" s="15" t="str">
        <f t="shared" si="24"/>
        <v>NL</v>
      </c>
      <c r="F318" s="65" t="s">
        <v>51</v>
      </c>
      <c r="G318" s="65" t="s">
        <v>118</v>
      </c>
      <c r="H318" s="65" t="s">
        <v>135</v>
      </c>
      <c r="I318" s="66" t="s">
        <v>8</v>
      </c>
      <c r="J318" s="65">
        <v>2015</v>
      </c>
      <c r="K318" s="67">
        <v>4</v>
      </c>
      <c r="L318" s="70" t="s">
        <v>4</v>
      </c>
      <c r="M318" s="59">
        <v>1.6400479379934314</v>
      </c>
      <c r="N318" s="102">
        <v>1.6400479379934314</v>
      </c>
      <c r="O318" s="102">
        <v>0.14674200125679657</v>
      </c>
      <c r="P318" s="102">
        <v>1.4933059367366348</v>
      </c>
      <c r="Q318" s="102">
        <v>0</v>
      </c>
      <c r="R318" s="103">
        <v>0.76938383704335955</v>
      </c>
      <c r="S318" s="102">
        <v>1.261826375468436</v>
      </c>
      <c r="T318" s="102">
        <v>0.11314332853258875</v>
      </c>
      <c r="U318" s="102">
        <v>1.1486830469358473</v>
      </c>
      <c r="V318" s="102">
        <v>0</v>
      </c>
      <c r="W318" s="102">
        <v>0</v>
      </c>
      <c r="X318" s="102"/>
      <c r="Y318" s="102">
        <v>0</v>
      </c>
      <c r="Z318" s="102">
        <v>0</v>
      </c>
      <c r="AA318" s="102" t="s">
        <v>140</v>
      </c>
      <c r="AB318" s="102">
        <v>0</v>
      </c>
      <c r="AC318" s="90"/>
      <c r="AD318" s="102">
        <v>0</v>
      </c>
      <c r="AE318" s="102">
        <v>0</v>
      </c>
    </row>
    <row r="319" spans="1:31">
      <c r="A319" s="100" t="str">
        <f>IF(Tertiary[[#This Row],[ID energy carrier]]=13," ",IF(Tertiary[[#This Row],[Sub-sector]]="Total",Tertiary[[#This Row],[ID country]]&amp;"500_"&amp;Tertiary[[#This Row],[ID energy carrier]]," "))</f>
        <v>NL500_10</v>
      </c>
      <c r="B319" s="15" t="str">
        <f t="shared" si="20"/>
        <v>NL300_10</v>
      </c>
      <c r="C319" s="65">
        <v>1</v>
      </c>
      <c r="D319" s="65" t="s">
        <v>78</v>
      </c>
      <c r="E319" s="15" t="str">
        <f t="shared" si="24"/>
        <v>NL</v>
      </c>
      <c r="F319" s="65" t="s">
        <v>51</v>
      </c>
      <c r="G319" s="65" t="s">
        <v>118</v>
      </c>
      <c r="H319" s="65" t="s">
        <v>135</v>
      </c>
      <c r="I319" s="66" t="s">
        <v>8</v>
      </c>
      <c r="J319" s="65">
        <v>2015</v>
      </c>
      <c r="K319" s="67">
        <v>10</v>
      </c>
      <c r="L319" s="70" t="s">
        <v>84</v>
      </c>
      <c r="M319" s="59">
        <v>0.23408269610859311</v>
      </c>
      <c r="N319" s="102">
        <v>0.23408269610859311</v>
      </c>
      <c r="O319" s="102">
        <v>2.1095384646146312E-2</v>
      </c>
      <c r="P319" s="102">
        <v>0.21298731146244679</v>
      </c>
      <c r="Q319" s="102">
        <v>0</v>
      </c>
      <c r="R319" s="103">
        <v>0.98631183618533924</v>
      </c>
      <c r="S319" s="102">
        <v>0.23087853381808124</v>
      </c>
      <c r="T319" s="102">
        <v>2.0831064154094577E-2</v>
      </c>
      <c r="U319" s="102">
        <v>0.21004746966398666</v>
      </c>
      <c r="V319" s="102">
        <v>0</v>
      </c>
      <c r="W319" s="102">
        <v>0</v>
      </c>
      <c r="X319" s="102"/>
      <c r="Y319" s="102">
        <v>0</v>
      </c>
      <c r="Z319" s="102">
        <v>0</v>
      </c>
      <c r="AA319" s="102" t="s">
        <v>140</v>
      </c>
      <c r="AB319" s="102">
        <v>0</v>
      </c>
      <c r="AC319" s="90"/>
      <c r="AD319" s="102">
        <v>0</v>
      </c>
      <c r="AE319" s="102">
        <v>0</v>
      </c>
    </row>
    <row r="320" spans="1:31">
      <c r="A320" s="100" t="str">
        <f>IF(Tertiary[[#This Row],[ID energy carrier]]=13," ",IF(Tertiary[[#This Row],[Sub-sector]]="Total",Tertiary[[#This Row],[ID country]]&amp;"500_"&amp;Tertiary[[#This Row],[ID energy carrier]]," "))</f>
        <v>NL500_11</v>
      </c>
      <c r="B320" s="15" t="str">
        <f t="shared" si="20"/>
        <v>NL300_11</v>
      </c>
      <c r="C320" s="65">
        <v>1</v>
      </c>
      <c r="D320" s="65" t="s">
        <v>78</v>
      </c>
      <c r="E320" s="15" t="str">
        <f t="shared" si="24"/>
        <v>NL</v>
      </c>
      <c r="F320" s="65" t="s">
        <v>51</v>
      </c>
      <c r="G320" s="65" t="s">
        <v>118</v>
      </c>
      <c r="H320" s="65" t="s">
        <v>135</v>
      </c>
      <c r="I320" s="66" t="s">
        <v>8</v>
      </c>
      <c r="J320" s="65">
        <v>2015</v>
      </c>
      <c r="K320" s="67">
        <v>11</v>
      </c>
      <c r="L320" s="70" t="s">
        <v>109</v>
      </c>
      <c r="M320" s="59">
        <v>0.61463127466226841</v>
      </c>
      <c r="N320" s="102">
        <v>0.61463127466226841</v>
      </c>
      <c r="O320" s="102">
        <v>5.471328319973149E-2</v>
      </c>
      <c r="P320" s="102">
        <v>0.55991799146253696</v>
      </c>
      <c r="Q320" s="102">
        <v>0</v>
      </c>
      <c r="R320" s="103">
        <v>2.259335939408829</v>
      </c>
      <c r="S320" s="102">
        <v>1.3886585283291222</v>
      </c>
      <c r="T320" s="102">
        <v>0.12411839249109252</v>
      </c>
      <c r="U320" s="102">
        <v>1.2645401358380297</v>
      </c>
      <c r="V320" s="102">
        <v>0</v>
      </c>
      <c r="W320" s="102">
        <v>0</v>
      </c>
      <c r="X320" s="102"/>
      <c r="Y320" s="102">
        <v>0</v>
      </c>
      <c r="Z320" s="102">
        <v>0</v>
      </c>
      <c r="AA320" s="102" t="s">
        <v>140</v>
      </c>
      <c r="AB320" s="102">
        <v>0</v>
      </c>
      <c r="AC320" s="90"/>
      <c r="AD320" s="102">
        <v>0</v>
      </c>
      <c r="AE320" s="102">
        <v>0</v>
      </c>
    </row>
    <row r="321" spans="1:31">
      <c r="A321" s="100" t="str">
        <f>IF(Tertiary[[#This Row],[ID energy carrier]]=13," ",IF(Tertiary[[#This Row],[Sub-sector]]="Total",Tertiary[[#This Row],[ID country]]&amp;"500_"&amp;Tertiary[[#This Row],[ID energy carrier]]," "))</f>
        <v>NL500_12</v>
      </c>
      <c r="B321" s="15" t="str">
        <f t="shared" si="20"/>
        <v>NL300_12</v>
      </c>
      <c r="C321" s="65">
        <v>1</v>
      </c>
      <c r="D321" s="65" t="s">
        <v>78</v>
      </c>
      <c r="E321" s="15" t="str">
        <f t="shared" si="24"/>
        <v>NL</v>
      </c>
      <c r="F321" s="65" t="s">
        <v>51</v>
      </c>
      <c r="G321" s="65" t="s">
        <v>118</v>
      </c>
      <c r="H321" s="65" t="s">
        <v>135</v>
      </c>
      <c r="I321" s="66" t="s">
        <v>8</v>
      </c>
      <c r="J321" s="65">
        <v>2015</v>
      </c>
      <c r="K321" s="67">
        <v>12</v>
      </c>
      <c r="L321" s="70" t="s">
        <v>147</v>
      </c>
      <c r="M321" s="59">
        <v>0</v>
      </c>
      <c r="N321" s="102">
        <v>0</v>
      </c>
      <c r="O321" s="102">
        <v>0</v>
      </c>
      <c r="P321" s="102">
        <v>0</v>
      </c>
      <c r="Q321" s="102">
        <v>0</v>
      </c>
      <c r="R321" s="103" t="s">
        <v>140</v>
      </c>
      <c r="S321" s="102">
        <v>0</v>
      </c>
      <c r="T321" s="102">
        <v>0</v>
      </c>
      <c r="U321" s="102">
        <v>0</v>
      </c>
      <c r="V321" s="102">
        <v>0</v>
      </c>
      <c r="W321" s="102">
        <v>0</v>
      </c>
      <c r="X321" s="102"/>
      <c r="Y321" s="102">
        <v>0</v>
      </c>
      <c r="Z321" s="102">
        <v>0</v>
      </c>
      <c r="AA321" s="102" t="s">
        <v>140</v>
      </c>
      <c r="AB321" s="102">
        <v>0</v>
      </c>
      <c r="AC321" s="90"/>
      <c r="AD321" s="102">
        <v>0</v>
      </c>
      <c r="AE321" s="102">
        <v>0</v>
      </c>
    </row>
    <row r="322" spans="1:31">
      <c r="A322" s="100" t="str">
        <f>IF(Tertiary[[#This Row],[ID energy carrier]]=13," ",IF(Tertiary[[#This Row],[Sub-sector]]="Total",Tertiary[[#This Row],[ID country]]&amp;"500_"&amp;Tertiary[[#This Row],[ID energy carrier]]," "))</f>
        <v xml:space="preserve"> </v>
      </c>
      <c r="B322" s="15" t="str">
        <f t="shared" si="20"/>
        <v>NL300_13</v>
      </c>
      <c r="C322" s="65">
        <v>1</v>
      </c>
      <c r="D322" s="65" t="s">
        <v>78</v>
      </c>
      <c r="E322" s="15" t="str">
        <f t="shared" si="24"/>
        <v>NL</v>
      </c>
      <c r="F322" s="65" t="s">
        <v>51</v>
      </c>
      <c r="G322" s="65" t="s">
        <v>118</v>
      </c>
      <c r="H322" s="65" t="s">
        <v>135</v>
      </c>
      <c r="I322" s="66" t="s">
        <v>8</v>
      </c>
      <c r="J322" s="65">
        <v>2015</v>
      </c>
      <c r="K322" s="67">
        <v>13</v>
      </c>
      <c r="L322" s="70" t="s">
        <v>140</v>
      </c>
      <c r="M322" s="59">
        <v>0</v>
      </c>
      <c r="N322" s="102">
        <v>0</v>
      </c>
      <c r="O322" s="102">
        <v>0</v>
      </c>
      <c r="P322" s="102">
        <v>0</v>
      </c>
      <c r="Q322" s="102">
        <v>0</v>
      </c>
      <c r="R322" s="103" t="s">
        <v>140</v>
      </c>
      <c r="S322" s="102">
        <v>0</v>
      </c>
      <c r="T322" s="102">
        <v>0</v>
      </c>
      <c r="U322" s="102">
        <v>0</v>
      </c>
      <c r="V322" s="102">
        <v>0</v>
      </c>
      <c r="W322" s="102">
        <v>0</v>
      </c>
      <c r="X322" s="102"/>
      <c r="Y322" s="102">
        <v>0</v>
      </c>
      <c r="Z322" s="102">
        <v>0</v>
      </c>
      <c r="AA322" s="102" t="s">
        <v>140</v>
      </c>
      <c r="AB322" s="102">
        <v>0</v>
      </c>
      <c r="AC322" s="90"/>
      <c r="AD322" s="102">
        <v>0</v>
      </c>
      <c r="AE322" s="102">
        <v>0</v>
      </c>
    </row>
    <row r="323" spans="1:31">
      <c r="A323" s="100" t="str">
        <f>IF(Tertiary[[#This Row],[ID energy carrier]]=13," ",IF(Tertiary[[#This Row],[Sub-sector]]="Total",Tertiary[[#This Row],[ID country]]&amp;"500_"&amp;Tertiary[[#This Row],[ID energy carrier]]," "))</f>
        <v>NL500_14</v>
      </c>
      <c r="B323" s="15" t="str">
        <f t="shared" si="20"/>
        <v>NL300_14</v>
      </c>
      <c r="C323" s="65">
        <v>1</v>
      </c>
      <c r="D323" s="65" t="s">
        <v>78</v>
      </c>
      <c r="E323" s="15" t="str">
        <f t="shared" si="24"/>
        <v>NL</v>
      </c>
      <c r="F323" s="65" t="s">
        <v>51</v>
      </c>
      <c r="G323" s="65" t="s">
        <v>118</v>
      </c>
      <c r="H323" s="65" t="s">
        <v>135</v>
      </c>
      <c r="I323" s="66" t="s">
        <v>8</v>
      </c>
      <c r="J323" s="65">
        <v>2015</v>
      </c>
      <c r="K323" s="67">
        <v>14</v>
      </c>
      <c r="L323" s="70" t="s">
        <v>144</v>
      </c>
      <c r="M323" s="59">
        <v>0</v>
      </c>
      <c r="N323" s="102">
        <v>0</v>
      </c>
      <c r="O323" s="102">
        <v>0</v>
      </c>
      <c r="P323" s="102">
        <v>0</v>
      </c>
      <c r="Q323" s="102">
        <v>0</v>
      </c>
      <c r="R323" s="103" t="s">
        <v>140</v>
      </c>
      <c r="S323" s="102">
        <v>0</v>
      </c>
      <c r="T323" s="102">
        <v>0</v>
      </c>
      <c r="U323" s="102">
        <v>0</v>
      </c>
      <c r="V323" s="102">
        <v>0</v>
      </c>
      <c r="W323" s="102">
        <v>0</v>
      </c>
      <c r="X323" s="102"/>
      <c r="Y323" s="102">
        <v>0</v>
      </c>
      <c r="Z323" s="102">
        <v>0</v>
      </c>
      <c r="AA323" s="102" t="s">
        <v>140</v>
      </c>
      <c r="AB323" s="102">
        <v>0</v>
      </c>
      <c r="AC323" s="90"/>
      <c r="AD323" s="102">
        <v>0</v>
      </c>
      <c r="AE323" s="102">
        <v>0</v>
      </c>
    </row>
    <row r="324" spans="1:31">
      <c r="A324" s="100" t="str">
        <f>IF(Tertiary[[#This Row],[ID energy carrier]]=13," ",IF(Tertiary[[#This Row],[Sub-sector]]="Total",Tertiary[[#This Row],[ID country]]&amp;"500_"&amp;Tertiary[[#This Row],[ID energy carrier]]," "))</f>
        <v>NL500_15</v>
      </c>
      <c r="B324" s="15" t="str">
        <f t="shared" si="20"/>
        <v>NL300_15</v>
      </c>
      <c r="C324" s="65">
        <v>1</v>
      </c>
      <c r="D324" s="65" t="s">
        <v>78</v>
      </c>
      <c r="E324" s="15" t="str">
        <f t="shared" si="24"/>
        <v>NL</v>
      </c>
      <c r="F324" s="65" t="s">
        <v>51</v>
      </c>
      <c r="G324" s="65" t="s">
        <v>118</v>
      </c>
      <c r="H324" s="65" t="s">
        <v>135</v>
      </c>
      <c r="I324" s="66" t="s">
        <v>8</v>
      </c>
      <c r="J324" s="65">
        <v>2015</v>
      </c>
      <c r="K324" s="67">
        <v>15</v>
      </c>
      <c r="L324" s="70" t="s">
        <v>88</v>
      </c>
      <c r="M324" s="59">
        <v>0</v>
      </c>
      <c r="N324" s="102">
        <v>0</v>
      </c>
      <c r="O324" s="102">
        <v>0</v>
      </c>
      <c r="P324" s="102">
        <v>0</v>
      </c>
      <c r="Q324" s="102">
        <v>0</v>
      </c>
      <c r="R324" s="103" t="s">
        <v>140</v>
      </c>
      <c r="S324" s="102">
        <v>0</v>
      </c>
      <c r="T324" s="102">
        <v>0</v>
      </c>
      <c r="U324" s="102">
        <v>0</v>
      </c>
      <c r="V324" s="102">
        <v>0</v>
      </c>
      <c r="W324" s="102">
        <v>0</v>
      </c>
      <c r="X324" s="102"/>
      <c r="Y324" s="102">
        <v>0</v>
      </c>
      <c r="Z324" s="102">
        <v>0</v>
      </c>
      <c r="AA324" s="102" t="s">
        <v>140</v>
      </c>
      <c r="AB324" s="102">
        <v>0</v>
      </c>
      <c r="AC324" s="90"/>
      <c r="AD324" s="102">
        <v>0</v>
      </c>
      <c r="AE324" s="102">
        <v>0</v>
      </c>
    </row>
    <row r="325" spans="1:31">
      <c r="A325" s="100" t="str">
        <f>IF(Tertiary[[#This Row],[ID energy carrier]]=13," ",IF(Tertiary[[#This Row],[Sub-sector]]="Total",Tertiary[[#This Row],[ID country]]&amp;"500_"&amp;Tertiary[[#This Row],[ID energy carrier]]," "))</f>
        <v>NL500_16</v>
      </c>
      <c r="B325" s="15" t="str">
        <f t="shared" si="20"/>
        <v>NL300_16</v>
      </c>
      <c r="C325" s="65">
        <v>1</v>
      </c>
      <c r="D325" s="65" t="s">
        <v>78</v>
      </c>
      <c r="E325" s="15" t="str">
        <f t="shared" si="24"/>
        <v>NL</v>
      </c>
      <c r="F325" s="65" t="s">
        <v>51</v>
      </c>
      <c r="G325" s="65" t="s">
        <v>118</v>
      </c>
      <c r="H325" s="65" t="s">
        <v>135</v>
      </c>
      <c r="I325" s="66" t="s">
        <v>8</v>
      </c>
      <c r="J325" s="65">
        <v>2015</v>
      </c>
      <c r="K325" s="67">
        <v>16</v>
      </c>
      <c r="L325" s="70" t="s">
        <v>89</v>
      </c>
      <c r="M325" s="59">
        <v>0</v>
      </c>
      <c r="N325" s="102">
        <v>0</v>
      </c>
      <c r="O325" s="102">
        <v>0</v>
      </c>
      <c r="P325" s="102">
        <v>0</v>
      </c>
      <c r="Q325" s="102">
        <v>0</v>
      </c>
      <c r="R325" s="103" t="s">
        <v>140</v>
      </c>
      <c r="S325" s="102">
        <v>0</v>
      </c>
      <c r="T325" s="102">
        <v>0</v>
      </c>
      <c r="U325" s="102">
        <v>0</v>
      </c>
      <c r="V325" s="102">
        <v>0</v>
      </c>
      <c r="W325" s="102">
        <v>0</v>
      </c>
      <c r="X325" s="102"/>
      <c r="Y325" s="102">
        <v>0</v>
      </c>
      <c r="Z325" s="102">
        <v>0</v>
      </c>
      <c r="AA325" s="102" t="s">
        <v>140</v>
      </c>
      <c r="AB325" s="102">
        <v>0</v>
      </c>
      <c r="AC325" s="90"/>
      <c r="AD325" s="102">
        <v>0</v>
      </c>
      <c r="AE325" s="102">
        <v>0</v>
      </c>
    </row>
    <row r="326" spans="1:31">
      <c r="A326" s="100" t="str">
        <f>IF(Tertiary[[#This Row],[ID energy carrier]]=13," ",IF(Tertiary[[#This Row],[Sub-sector]]="Total",Tertiary[[#This Row],[ID country]]&amp;"500_"&amp;Tertiary[[#This Row],[ID energy carrier]]," "))</f>
        <v>PL500_1</v>
      </c>
      <c r="B326" s="15" t="str">
        <f t="shared" ref="B326:B389" si="25">E326&amp;"300_"&amp;K326</f>
        <v>PL300_1</v>
      </c>
      <c r="C326" s="65">
        <v>1</v>
      </c>
      <c r="D326" s="65" t="s">
        <v>78</v>
      </c>
      <c r="E326" s="17" t="s">
        <v>54</v>
      </c>
      <c r="F326" s="65" t="s">
        <v>53</v>
      </c>
      <c r="G326" s="65" t="s">
        <v>118</v>
      </c>
      <c r="H326" s="65" t="s">
        <v>135</v>
      </c>
      <c r="I326" s="66" t="s">
        <v>8</v>
      </c>
      <c r="J326" s="65">
        <v>2015</v>
      </c>
      <c r="K326" s="67">
        <v>1</v>
      </c>
      <c r="L326" s="70" t="s">
        <v>8</v>
      </c>
      <c r="M326" s="59">
        <v>55.140510701390369</v>
      </c>
      <c r="N326" s="102">
        <v>52.434782822401829</v>
      </c>
      <c r="O326" s="102">
        <v>2.6924328174087644</v>
      </c>
      <c r="P326" s="102">
        <v>46.935541843805794</v>
      </c>
      <c r="Q326" s="102">
        <v>2.8068081611872731</v>
      </c>
      <c r="R326" s="103">
        <v>0.84186391942987182</v>
      </c>
      <c r="S326" s="102">
        <v>44.142951781321322</v>
      </c>
      <c r="T326" s="102">
        <v>2.3008002111422616</v>
      </c>
      <c r="U326" s="102">
        <v>39.286777284070951</v>
      </c>
      <c r="V326" s="102">
        <v>2.5553742861081137</v>
      </c>
      <c r="W326" s="102">
        <v>2.7057278789885393</v>
      </c>
      <c r="X326" s="102"/>
      <c r="Y326" s="102">
        <v>0.5426597570166144</v>
      </c>
      <c r="Z326" s="102">
        <v>2.163068121971925</v>
      </c>
      <c r="AA326" s="102">
        <v>3.1805036585931643</v>
      </c>
      <c r="AB326" s="102">
        <v>8.6055774182805713</v>
      </c>
      <c r="AC326" s="90"/>
      <c r="AD326" s="102">
        <v>2.1163730523647963</v>
      </c>
      <c r="AE326" s="102">
        <v>6.489204365915775</v>
      </c>
    </row>
    <row r="327" spans="1:31">
      <c r="A327" s="100" t="str">
        <f>IF(Tertiary[[#This Row],[ID energy carrier]]=13," ",IF(Tertiary[[#This Row],[Sub-sector]]="Total",Tertiary[[#This Row],[ID country]]&amp;"500_"&amp;Tertiary[[#This Row],[ID energy carrier]]," "))</f>
        <v>PL500_2</v>
      </c>
      <c r="B327" s="15" t="str">
        <f t="shared" si="25"/>
        <v>PL300_2</v>
      </c>
      <c r="C327" s="65">
        <v>1</v>
      </c>
      <c r="D327" s="65" t="s">
        <v>78</v>
      </c>
      <c r="E327" s="15" t="str">
        <f t="shared" ref="E327:E341" si="26">E326</f>
        <v>PL</v>
      </c>
      <c r="F327" s="65" t="s">
        <v>53</v>
      </c>
      <c r="G327" s="65" t="s">
        <v>118</v>
      </c>
      <c r="H327" s="65" t="s">
        <v>135</v>
      </c>
      <c r="I327" s="66" t="s">
        <v>8</v>
      </c>
      <c r="J327" s="65">
        <v>2015</v>
      </c>
      <c r="K327" s="67">
        <v>2</v>
      </c>
      <c r="L327" s="70" t="s">
        <v>2</v>
      </c>
      <c r="M327" s="59">
        <v>19.916353135576184</v>
      </c>
      <c r="N327" s="102">
        <v>19.916353135576184</v>
      </c>
      <c r="O327" s="102">
        <v>1.1089470931172976</v>
      </c>
      <c r="P327" s="102">
        <v>18.807406042458886</v>
      </c>
      <c r="Q327" s="102">
        <v>0</v>
      </c>
      <c r="R327" s="103">
        <v>0.84469847538092768</v>
      </c>
      <c r="S327" s="102">
        <v>16.82331312876936</v>
      </c>
      <c r="T327" s="102">
        <v>0.93931935041774106</v>
      </c>
      <c r="U327" s="102">
        <v>15.883993778351618</v>
      </c>
      <c r="V327" s="102">
        <v>0</v>
      </c>
      <c r="W327" s="102">
        <v>0</v>
      </c>
      <c r="X327" s="102"/>
      <c r="Y327" s="102">
        <v>0</v>
      </c>
      <c r="Z327" s="102">
        <v>0</v>
      </c>
      <c r="AA327" s="102" t="s">
        <v>140</v>
      </c>
      <c r="AB327" s="102">
        <v>0</v>
      </c>
      <c r="AC327" s="90"/>
      <c r="AD327" s="102">
        <v>0</v>
      </c>
      <c r="AE327" s="102">
        <v>0</v>
      </c>
    </row>
    <row r="328" spans="1:31">
      <c r="A328" s="100" t="str">
        <f>IF(Tertiary[[#This Row],[ID energy carrier]]=13," ",IF(Tertiary[[#This Row],[Sub-sector]]="Total",Tertiary[[#This Row],[ID country]]&amp;"500_"&amp;Tertiary[[#This Row],[ID energy carrier]]," "))</f>
        <v>PL500_3</v>
      </c>
      <c r="B328" s="15" t="str">
        <f t="shared" si="25"/>
        <v>PL300_3</v>
      </c>
      <c r="C328" s="65">
        <v>1</v>
      </c>
      <c r="D328" s="65" t="s">
        <v>78</v>
      </c>
      <c r="E328" s="15" t="str">
        <f t="shared" si="26"/>
        <v>PL</v>
      </c>
      <c r="F328" s="65" t="s">
        <v>53</v>
      </c>
      <c r="G328" s="65" t="s">
        <v>118</v>
      </c>
      <c r="H328" s="65" t="s">
        <v>135</v>
      </c>
      <c r="I328" s="66" t="s">
        <v>8</v>
      </c>
      <c r="J328" s="65">
        <v>2015</v>
      </c>
      <c r="K328" s="67">
        <v>3</v>
      </c>
      <c r="L328" s="70" t="s">
        <v>3</v>
      </c>
      <c r="M328" s="59">
        <v>5.1008295045673711</v>
      </c>
      <c r="N328" s="102">
        <v>5.1008295045673711</v>
      </c>
      <c r="O328" s="102">
        <v>0.25742733641300092</v>
      </c>
      <c r="P328" s="102">
        <v>4.8434021681543697</v>
      </c>
      <c r="Q328" s="102">
        <v>0</v>
      </c>
      <c r="R328" s="103">
        <v>0.75758415656777067</v>
      </c>
      <c r="S328" s="102">
        <v>3.8643076180136711</v>
      </c>
      <c r="T328" s="102">
        <v>0.19502418438188027</v>
      </c>
      <c r="U328" s="102">
        <v>3.669283433631791</v>
      </c>
      <c r="V328" s="102">
        <v>0</v>
      </c>
      <c r="W328" s="102">
        <v>0</v>
      </c>
      <c r="X328" s="102"/>
      <c r="Y328" s="102">
        <v>0</v>
      </c>
      <c r="Z328" s="102">
        <v>0</v>
      </c>
      <c r="AA328" s="102" t="s">
        <v>140</v>
      </c>
      <c r="AB328" s="102">
        <v>0</v>
      </c>
      <c r="AC328" s="90"/>
      <c r="AD328" s="102">
        <v>0</v>
      </c>
      <c r="AE328" s="102">
        <v>0</v>
      </c>
    </row>
    <row r="329" spans="1:31">
      <c r="A329" s="100" t="str">
        <f>IF(Tertiary[[#This Row],[ID energy carrier]]=13," ",IF(Tertiary[[#This Row],[Sub-sector]]="Total",Tertiary[[#This Row],[ID country]]&amp;"500_"&amp;Tertiary[[#This Row],[ID energy carrier]]," "))</f>
        <v>PL500_5</v>
      </c>
      <c r="B329" s="15" t="str">
        <f t="shared" si="25"/>
        <v>PL300_5</v>
      </c>
      <c r="C329" s="65">
        <v>1</v>
      </c>
      <c r="D329" s="65" t="s">
        <v>78</v>
      </c>
      <c r="E329" s="15" t="str">
        <f t="shared" si="26"/>
        <v>PL</v>
      </c>
      <c r="F329" s="65" t="s">
        <v>53</v>
      </c>
      <c r="G329" s="65" t="s">
        <v>118</v>
      </c>
      <c r="H329" s="65" t="s">
        <v>135</v>
      </c>
      <c r="I329" s="66" t="s">
        <v>8</v>
      </c>
      <c r="J329" s="65">
        <v>2015</v>
      </c>
      <c r="K329" s="67">
        <v>5</v>
      </c>
      <c r="L329" s="70" t="s">
        <v>5</v>
      </c>
      <c r="M329" s="59">
        <v>7.7385611601986168</v>
      </c>
      <c r="N329" s="102">
        <v>7.7385611601986168</v>
      </c>
      <c r="O329" s="102">
        <v>0.39443848495172457</v>
      </c>
      <c r="P329" s="102">
        <v>7.3441226752468927</v>
      </c>
      <c r="Q329" s="102">
        <v>0</v>
      </c>
      <c r="R329" s="103">
        <v>0.60801936504162146</v>
      </c>
      <c r="S329" s="102">
        <v>4.7051950429597165</v>
      </c>
      <c r="T329" s="102">
        <v>0.2397787342587227</v>
      </c>
      <c r="U329" s="102">
        <v>4.4654163087009939</v>
      </c>
      <c r="V329" s="102">
        <v>0</v>
      </c>
      <c r="W329" s="102">
        <v>0</v>
      </c>
      <c r="X329" s="102"/>
      <c r="Y329" s="102">
        <v>0</v>
      </c>
      <c r="Z329" s="102">
        <v>0</v>
      </c>
      <c r="AA329" s="102" t="s">
        <v>140</v>
      </c>
      <c r="AB329" s="102">
        <v>0</v>
      </c>
      <c r="AC329" s="90"/>
      <c r="AD329" s="102">
        <v>0</v>
      </c>
      <c r="AE329" s="102">
        <v>0</v>
      </c>
    </row>
    <row r="330" spans="1:31">
      <c r="A330" s="100" t="str">
        <f>IF(Tertiary[[#This Row],[ID energy carrier]]=13," ",IF(Tertiary[[#This Row],[Sub-sector]]="Total",Tertiary[[#This Row],[ID country]]&amp;"500_"&amp;Tertiary[[#This Row],[ID energy carrier]]," "))</f>
        <v>PL500_6</v>
      </c>
      <c r="B330" s="15" t="str">
        <f t="shared" si="25"/>
        <v>PL300_6</v>
      </c>
      <c r="C330" s="65">
        <v>1</v>
      </c>
      <c r="D330" s="65" t="s">
        <v>78</v>
      </c>
      <c r="E330" s="15" t="str">
        <f t="shared" si="26"/>
        <v>PL</v>
      </c>
      <c r="F330" s="65" t="s">
        <v>53</v>
      </c>
      <c r="G330" s="65" t="s">
        <v>118</v>
      </c>
      <c r="H330" s="65" t="s">
        <v>135</v>
      </c>
      <c r="I330" s="66" t="s">
        <v>8</v>
      </c>
      <c r="J330" s="65">
        <v>2015</v>
      </c>
      <c r="K330" s="67">
        <v>6</v>
      </c>
      <c r="L330" s="70" t="s">
        <v>6</v>
      </c>
      <c r="M330" s="59">
        <v>6.0564823725407235</v>
      </c>
      <c r="N330" s="102">
        <v>3.3507544935521842</v>
      </c>
      <c r="O330" s="102">
        <v>2.8013102293516882E-2</v>
      </c>
      <c r="P330" s="102">
        <v>0.51593323007139424</v>
      </c>
      <c r="Q330" s="102">
        <v>2.8068081611872731</v>
      </c>
      <c r="R330" s="103">
        <v>0.93040305774688359</v>
      </c>
      <c r="S330" s="102">
        <v>3.1175522265600626</v>
      </c>
      <c r="T330" s="102">
        <v>5.6563374981982335E-2</v>
      </c>
      <c r="U330" s="102">
        <v>0.50561456546996664</v>
      </c>
      <c r="V330" s="102">
        <v>2.5553742861081137</v>
      </c>
      <c r="W330" s="102">
        <v>2.7057278789885393</v>
      </c>
      <c r="X330" s="102"/>
      <c r="Y330" s="102">
        <v>0.5426597570166144</v>
      </c>
      <c r="Z330" s="102">
        <v>2.163068121971925</v>
      </c>
      <c r="AA330" s="102">
        <v>3.1805036585931643</v>
      </c>
      <c r="AB330" s="102">
        <v>8.6055774182805713</v>
      </c>
      <c r="AC330" s="90"/>
      <c r="AD330" s="102">
        <v>2.1163730523647963</v>
      </c>
      <c r="AE330" s="102">
        <v>6.489204365915775</v>
      </c>
    </row>
    <row r="331" spans="1:31">
      <c r="A331" s="100" t="str">
        <f>IF(Tertiary[[#This Row],[ID energy carrier]]=13," ",IF(Tertiary[[#This Row],[Sub-sector]]="Total",Tertiary[[#This Row],[ID country]]&amp;"500_"&amp;Tertiary[[#This Row],[ID energy carrier]]," "))</f>
        <v>PL500_7</v>
      </c>
      <c r="B331" s="15" t="str">
        <f t="shared" si="25"/>
        <v>PL300_7</v>
      </c>
      <c r="C331" s="65">
        <v>1</v>
      </c>
      <c r="D331" s="65" t="s">
        <v>78</v>
      </c>
      <c r="E331" s="15" t="str">
        <f t="shared" si="26"/>
        <v>PL</v>
      </c>
      <c r="F331" s="65" t="s">
        <v>53</v>
      </c>
      <c r="G331" s="65" t="s">
        <v>118</v>
      </c>
      <c r="H331" s="65" t="s">
        <v>135</v>
      </c>
      <c r="I331" s="66" t="s">
        <v>8</v>
      </c>
      <c r="J331" s="65">
        <v>2015</v>
      </c>
      <c r="K331" s="67">
        <v>7</v>
      </c>
      <c r="L331" s="70" t="s">
        <v>12</v>
      </c>
      <c r="M331" s="59">
        <v>12.054999015879311</v>
      </c>
      <c r="N331" s="102">
        <v>12.054999015879311</v>
      </c>
      <c r="O331" s="102">
        <v>0.66554773312055548</v>
      </c>
      <c r="P331" s="102">
        <v>11.389451282758756</v>
      </c>
      <c r="Q331" s="102">
        <v>0</v>
      </c>
      <c r="R331" s="103">
        <v>0.9563380994385321</v>
      </c>
      <c r="S331" s="102">
        <v>11.528654847579395</v>
      </c>
      <c r="T331" s="102">
        <v>0.63671757452921196</v>
      </c>
      <c r="U331" s="102">
        <v>10.891937273050182</v>
      </c>
      <c r="V331" s="102">
        <v>0</v>
      </c>
      <c r="W331" s="102">
        <v>0</v>
      </c>
      <c r="X331" s="102"/>
      <c r="Y331" s="102">
        <v>0</v>
      </c>
      <c r="Z331" s="102">
        <v>0</v>
      </c>
      <c r="AA331" s="102" t="s">
        <v>140</v>
      </c>
      <c r="AB331" s="102">
        <v>0</v>
      </c>
      <c r="AC331" s="90"/>
      <c r="AD331" s="102">
        <v>0</v>
      </c>
      <c r="AE331" s="102">
        <v>0</v>
      </c>
    </row>
    <row r="332" spans="1:31">
      <c r="A332" s="100" t="str">
        <f>IF(Tertiary[[#This Row],[ID energy carrier]]=13," ",IF(Tertiary[[#This Row],[Sub-sector]]="Total",Tertiary[[#This Row],[ID country]]&amp;"500_"&amp;Tertiary[[#This Row],[ID energy carrier]]," "))</f>
        <v>PL500_8</v>
      </c>
      <c r="B332" s="15" t="str">
        <f t="shared" si="25"/>
        <v>PL300_8</v>
      </c>
      <c r="C332" s="65">
        <v>1</v>
      </c>
      <c r="D332" s="65" t="s">
        <v>78</v>
      </c>
      <c r="E332" s="15" t="str">
        <f t="shared" si="26"/>
        <v>PL</v>
      </c>
      <c r="F332" s="65" t="s">
        <v>53</v>
      </c>
      <c r="G332" s="65" t="s">
        <v>118</v>
      </c>
      <c r="H332" s="65" t="s">
        <v>135</v>
      </c>
      <c r="I332" s="66" t="s">
        <v>8</v>
      </c>
      <c r="J332" s="65">
        <v>2015</v>
      </c>
      <c r="K332" s="67">
        <v>8</v>
      </c>
      <c r="L332" s="70" t="s">
        <v>105</v>
      </c>
      <c r="M332" s="59">
        <v>0</v>
      </c>
      <c r="N332" s="102">
        <v>0</v>
      </c>
      <c r="O332" s="102">
        <v>0</v>
      </c>
      <c r="P332" s="102">
        <v>0</v>
      </c>
      <c r="Q332" s="102">
        <v>0</v>
      </c>
      <c r="R332" s="103" t="s">
        <v>140</v>
      </c>
      <c r="S332" s="102">
        <v>0</v>
      </c>
      <c r="T332" s="102">
        <v>0</v>
      </c>
      <c r="U332" s="102">
        <v>0</v>
      </c>
      <c r="V332" s="102">
        <v>0</v>
      </c>
      <c r="W332" s="102">
        <v>0</v>
      </c>
      <c r="X332" s="102"/>
      <c r="Y332" s="102">
        <v>0</v>
      </c>
      <c r="Z332" s="102">
        <v>0</v>
      </c>
      <c r="AA332" s="102" t="s">
        <v>140</v>
      </c>
      <c r="AB332" s="102">
        <v>0</v>
      </c>
      <c r="AC332" s="90"/>
      <c r="AD332" s="102">
        <v>0</v>
      </c>
      <c r="AE332" s="102">
        <v>0</v>
      </c>
    </row>
    <row r="333" spans="1:31">
      <c r="A333" s="100" t="str">
        <f>IF(Tertiary[[#This Row],[ID energy carrier]]=13," ",IF(Tertiary[[#This Row],[Sub-sector]]="Total",Tertiary[[#This Row],[ID country]]&amp;"500_"&amp;Tertiary[[#This Row],[ID energy carrier]]," "))</f>
        <v>PL500_9</v>
      </c>
      <c r="B333" s="15" t="str">
        <f t="shared" si="25"/>
        <v>PL300_9</v>
      </c>
      <c r="C333" s="65">
        <v>1</v>
      </c>
      <c r="D333" s="65" t="s">
        <v>78</v>
      </c>
      <c r="E333" s="15" t="str">
        <f t="shared" si="26"/>
        <v>PL</v>
      </c>
      <c r="F333" s="65" t="s">
        <v>53</v>
      </c>
      <c r="G333" s="65" t="s">
        <v>118</v>
      </c>
      <c r="H333" s="65" t="s">
        <v>135</v>
      </c>
      <c r="I333" s="66" t="s">
        <v>8</v>
      </c>
      <c r="J333" s="65">
        <v>2015</v>
      </c>
      <c r="K333" s="67">
        <v>9</v>
      </c>
      <c r="L333" s="70" t="s">
        <v>106</v>
      </c>
      <c r="M333" s="59">
        <v>0</v>
      </c>
      <c r="N333" s="102">
        <v>0</v>
      </c>
      <c r="O333" s="102">
        <v>0</v>
      </c>
      <c r="P333" s="102">
        <v>0</v>
      </c>
      <c r="Q333" s="102">
        <v>0</v>
      </c>
      <c r="R333" s="103" t="s">
        <v>140</v>
      </c>
      <c r="S333" s="102">
        <v>0</v>
      </c>
      <c r="T333" s="102">
        <v>0</v>
      </c>
      <c r="U333" s="102">
        <v>0</v>
      </c>
      <c r="V333" s="102">
        <v>0</v>
      </c>
      <c r="W333" s="102">
        <v>0</v>
      </c>
      <c r="X333" s="102"/>
      <c r="Y333" s="102">
        <v>0</v>
      </c>
      <c r="Z333" s="102">
        <v>0</v>
      </c>
      <c r="AA333" s="102" t="s">
        <v>140</v>
      </c>
      <c r="AB333" s="102">
        <v>0</v>
      </c>
      <c r="AC333" s="90"/>
      <c r="AD333" s="102">
        <v>0</v>
      </c>
      <c r="AE333" s="102">
        <v>0</v>
      </c>
    </row>
    <row r="334" spans="1:31">
      <c r="A334" s="100" t="str">
        <f>IF(Tertiary[[#This Row],[ID energy carrier]]=13," ",IF(Tertiary[[#This Row],[Sub-sector]]="Total",Tertiary[[#This Row],[ID country]]&amp;"500_"&amp;Tertiary[[#This Row],[ID energy carrier]]," "))</f>
        <v>PL500_4</v>
      </c>
      <c r="B334" s="15" t="str">
        <f t="shared" si="25"/>
        <v>PL300_4</v>
      </c>
      <c r="C334" s="65">
        <v>1</v>
      </c>
      <c r="D334" s="65" t="s">
        <v>78</v>
      </c>
      <c r="E334" s="15" t="str">
        <f t="shared" si="26"/>
        <v>PL</v>
      </c>
      <c r="F334" s="65" t="s">
        <v>53</v>
      </c>
      <c r="G334" s="65" t="s">
        <v>118</v>
      </c>
      <c r="H334" s="65" t="s">
        <v>135</v>
      </c>
      <c r="I334" s="66" t="s">
        <v>8</v>
      </c>
      <c r="J334" s="65">
        <v>2015</v>
      </c>
      <c r="K334" s="67">
        <v>4</v>
      </c>
      <c r="L334" s="70" t="s">
        <v>4</v>
      </c>
      <c r="M334" s="59">
        <v>2.7656124243067137</v>
      </c>
      <c r="N334" s="102">
        <v>2.7656124243067137</v>
      </c>
      <c r="O334" s="102">
        <v>0.14834949197814171</v>
      </c>
      <c r="P334" s="102">
        <v>2.6172629323285719</v>
      </c>
      <c r="Q334" s="102">
        <v>0</v>
      </c>
      <c r="R334" s="103">
        <v>0.74373146432476167</v>
      </c>
      <c r="S334" s="102">
        <v>2.0568729780843862</v>
      </c>
      <c r="T334" s="102">
        <v>0.11064916059833614</v>
      </c>
      <c r="U334" s="102">
        <v>1.94622381748605</v>
      </c>
      <c r="V334" s="102">
        <v>0</v>
      </c>
      <c r="W334" s="102">
        <v>0</v>
      </c>
      <c r="X334" s="102"/>
      <c r="Y334" s="102">
        <v>0</v>
      </c>
      <c r="Z334" s="102">
        <v>0</v>
      </c>
      <c r="AA334" s="102" t="s">
        <v>140</v>
      </c>
      <c r="AB334" s="102">
        <v>0</v>
      </c>
      <c r="AC334" s="90"/>
      <c r="AD334" s="102">
        <v>0</v>
      </c>
      <c r="AE334" s="102">
        <v>0</v>
      </c>
    </row>
    <row r="335" spans="1:31">
      <c r="A335" s="100" t="str">
        <f>IF(Tertiary[[#This Row],[ID energy carrier]]=13," ",IF(Tertiary[[#This Row],[Sub-sector]]="Total",Tertiary[[#This Row],[ID country]]&amp;"500_"&amp;Tertiary[[#This Row],[ID energy carrier]]," "))</f>
        <v>PL500_10</v>
      </c>
      <c r="B335" s="15" t="str">
        <f t="shared" si="25"/>
        <v>PL300_10</v>
      </c>
      <c r="C335" s="65">
        <v>1</v>
      </c>
      <c r="D335" s="65" t="s">
        <v>78</v>
      </c>
      <c r="E335" s="15" t="str">
        <f t="shared" si="26"/>
        <v>PL</v>
      </c>
      <c r="F335" s="65" t="s">
        <v>53</v>
      </c>
      <c r="G335" s="65" t="s">
        <v>118</v>
      </c>
      <c r="H335" s="65" t="s">
        <v>135</v>
      </c>
      <c r="I335" s="66" t="s">
        <v>8</v>
      </c>
      <c r="J335" s="65">
        <v>2015</v>
      </c>
      <c r="K335" s="67">
        <v>10</v>
      </c>
      <c r="L335" s="70" t="s">
        <v>84</v>
      </c>
      <c r="M335" s="59">
        <v>1.0293765396768553</v>
      </c>
      <c r="N335" s="102">
        <v>1.0293765396768553</v>
      </c>
      <c r="O335" s="102">
        <v>6.0599040800631984E-2</v>
      </c>
      <c r="P335" s="102">
        <v>0.96877749887622333</v>
      </c>
      <c r="Q335" s="102">
        <v>0</v>
      </c>
      <c r="R335" s="103">
        <v>0.9131652614006498</v>
      </c>
      <c r="S335" s="102">
        <v>0.93999089693371185</v>
      </c>
      <c r="T335" s="102">
        <v>5.5492584754985627E-2</v>
      </c>
      <c r="U335" s="102">
        <v>0.88449831217872621</v>
      </c>
      <c r="V335" s="102">
        <v>0</v>
      </c>
      <c r="W335" s="102">
        <v>0</v>
      </c>
      <c r="X335" s="102"/>
      <c r="Y335" s="102">
        <v>0</v>
      </c>
      <c r="Z335" s="102">
        <v>0</v>
      </c>
      <c r="AA335" s="102" t="s">
        <v>140</v>
      </c>
      <c r="AB335" s="102">
        <v>0</v>
      </c>
      <c r="AC335" s="90"/>
      <c r="AD335" s="102">
        <v>0</v>
      </c>
      <c r="AE335" s="102">
        <v>0</v>
      </c>
    </row>
    <row r="336" spans="1:31">
      <c r="A336" s="100" t="str">
        <f>IF(Tertiary[[#This Row],[ID energy carrier]]=13," ",IF(Tertiary[[#This Row],[Sub-sector]]="Total",Tertiary[[#This Row],[ID country]]&amp;"500_"&amp;Tertiary[[#This Row],[ID energy carrier]]," "))</f>
        <v>PL500_11</v>
      </c>
      <c r="B336" s="15" t="str">
        <f t="shared" si="25"/>
        <v>PL300_11</v>
      </c>
      <c r="C336" s="65">
        <v>1</v>
      </c>
      <c r="D336" s="65" t="s">
        <v>78</v>
      </c>
      <c r="E336" s="15" t="str">
        <f t="shared" si="26"/>
        <v>PL</v>
      </c>
      <c r="F336" s="65" t="s">
        <v>53</v>
      </c>
      <c r="G336" s="65" t="s">
        <v>118</v>
      </c>
      <c r="H336" s="65" t="s">
        <v>135</v>
      </c>
      <c r="I336" s="66" t="s">
        <v>8</v>
      </c>
      <c r="J336" s="65">
        <v>2015</v>
      </c>
      <c r="K336" s="67">
        <v>11</v>
      </c>
      <c r="L336" s="70" t="s">
        <v>109</v>
      </c>
      <c r="M336" s="59">
        <v>0.47829654864459203</v>
      </c>
      <c r="N336" s="102">
        <v>0.47829654864459203</v>
      </c>
      <c r="O336" s="102">
        <v>2.9110534733895514E-2</v>
      </c>
      <c r="P336" s="102">
        <v>0.44918601391069651</v>
      </c>
      <c r="Q336" s="102">
        <v>0</v>
      </c>
      <c r="R336" s="103">
        <v>2.3145996883277791</v>
      </c>
      <c r="S336" s="102">
        <v>1.1070650424210251</v>
      </c>
      <c r="T336" s="102">
        <v>6.7255247219401446E-2</v>
      </c>
      <c r="U336" s="102">
        <v>1.0398097952016236</v>
      </c>
      <c r="V336" s="102">
        <v>0</v>
      </c>
      <c r="W336" s="102">
        <v>0</v>
      </c>
      <c r="X336" s="102"/>
      <c r="Y336" s="102">
        <v>0</v>
      </c>
      <c r="Z336" s="102">
        <v>0</v>
      </c>
      <c r="AA336" s="102" t="s">
        <v>140</v>
      </c>
      <c r="AB336" s="102">
        <v>0</v>
      </c>
      <c r="AC336" s="90"/>
      <c r="AD336" s="102">
        <v>0</v>
      </c>
      <c r="AE336" s="102">
        <v>0</v>
      </c>
    </row>
    <row r="337" spans="1:31">
      <c r="A337" s="100" t="str">
        <f>IF(Tertiary[[#This Row],[ID energy carrier]]=13," ",IF(Tertiary[[#This Row],[Sub-sector]]="Total",Tertiary[[#This Row],[ID country]]&amp;"500_"&amp;Tertiary[[#This Row],[ID energy carrier]]," "))</f>
        <v>PL500_12</v>
      </c>
      <c r="B337" s="15" t="str">
        <f t="shared" si="25"/>
        <v>PL300_12</v>
      </c>
      <c r="C337" s="65">
        <v>1</v>
      </c>
      <c r="D337" s="65" t="s">
        <v>78</v>
      </c>
      <c r="E337" s="15" t="str">
        <f t="shared" si="26"/>
        <v>PL</v>
      </c>
      <c r="F337" s="65" t="s">
        <v>53</v>
      </c>
      <c r="G337" s="65" t="s">
        <v>118</v>
      </c>
      <c r="H337" s="65" t="s">
        <v>135</v>
      </c>
      <c r="I337" s="66" t="s">
        <v>8</v>
      </c>
      <c r="J337" s="65">
        <v>2015</v>
      </c>
      <c r="K337" s="67">
        <v>12</v>
      </c>
      <c r="L337" s="70" t="s">
        <v>147</v>
      </c>
      <c r="M337" s="59">
        <v>0</v>
      </c>
      <c r="N337" s="102">
        <v>0</v>
      </c>
      <c r="O337" s="102">
        <v>0</v>
      </c>
      <c r="P337" s="102">
        <v>0</v>
      </c>
      <c r="Q337" s="102">
        <v>0</v>
      </c>
      <c r="R337" s="103" t="s">
        <v>140</v>
      </c>
      <c r="S337" s="102">
        <v>0</v>
      </c>
      <c r="T337" s="102">
        <v>0</v>
      </c>
      <c r="U337" s="102">
        <v>0</v>
      </c>
      <c r="V337" s="102">
        <v>0</v>
      </c>
      <c r="W337" s="102">
        <v>0</v>
      </c>
      <c r="X337" s="102"/>
      <c r="Y337" s="102">
        <v>0</v>
      </c>
      <c r="Z337" s="102">
        <v>0</v>
      </c>
      <c r="AA337" s="102" t="s">
        <v>140</v>
      </c>
      <c r="AB337" s="102">
        <v>0</v>
      </c>
      <c r="AC337" s="90"/>
      <c r="AD337" s="102">
        <v>0</v>
      </c>
      <c r="AE337" s="102">
        <v>0</v>
      </c>
    </row>
    <row r="338" spans="1:31">
      <c r="A338" s="100" t="str">
        <f>IF(Tertiary[[#This Row],[ID energy carrier]]=13," ",IF(Tertiary[[#This Row],[Sub-sector]]="Total",Tertiary[[#This Row],[ID country]]&amp;"500_"&amp;Tertiary[[#This Row],[ID energy carrier]]," "))</f>
        <v xml:space="preserve"> </v>
      </c>
      <c r="B338" s="15" t="str">
        <f t="shared" si="25"/>
        <v>PL300_13</v>
      </c>
      <c r="C338" s="65">
        <v>1</v>
      </c>
      <c r="D338" s="65" t="s">
        <v>78</v>
      </c>
      <c r="E338" s="15" t="str">
        <f t="shared" si="26"/>
        <v>PL</v>
      </c>
      <c r="F338" s="65" t="s">
        <v>53</v>
      </c>
      <c r="G338" s="65" t="s">
        <v>118</v>
      </c>
      <c r="H338" s="65" t="s">
        <v>135</v>
      </c>
      <c r="I338" s="66" t="s">
        <v>8</v>
      </c>
      <c r="J338" s="65">
        <v>2015</v>
      </c>
      <c r="K338" s="67">
        <v>13</v>
      </c>
      <c r="L338" s="70" t="s">
        <v>140</v>
      </c>
      <c r="M338" s="59">
        <v>0</v>
      </c>
      <c r="N338" s="102">
        <v>0</v>
      </c>
      <c r="O338" s="102">
        <v>0</v>
      </c>
      <c r="P338" s="102">
        <v>0</v>
      </c>
      <c r="Q338" s="102">
        <v>0</v>
      </c>
      <c r="R338" s="103" t="s">
        <v>140</v>
      </c>
      <c r="S338" s="102">
        <v>0</v>
      </c>
      <c r="T338" s="102">
        <v>0</v>
      </c>
      <c r="U338" s="102">
        <v>0</v>
      </c>
      <c r="V338" s="102">
        <v>0</v>
      </c>
      <c r="W338" s="102">
        <v>0</v>
      </c>
      <c r="X338" s="102"/>
      <c r="Y338" s="102">
        <v>0</v>
      </c>
      <c r="Z338" s="102">
        <v>0</v>
      </c>
      <c r="AA338" s="102" t="s">
        <v>140</v>
      </c>
      <c r="AB338" s="102">
        <v>0</v>
      </c>
      <c r="AC338" s="90"/>
      <c r="AD338" s="102">
        <v>0</v>
      </c>
      <c r="AE338" s="102">
        <v>0</v>
      </c>
    </row>
    <row r="339" spans="1:31">
      <c r="A339" s="100" t="str">
        <f>IF(Tertiary[[#This Row],[ID energy carrier]]=13," ",IF(Tertiary[[#This Row],[Sub-sector]]="Total",Tertiary[[#This Row],[ID country]]&amp;"500_"&amp;Tertiary[[#This Row],[ID energy carrier]]," "))</f>
        <v>PL500_14</v>
      </c>
      <c r="B339" s="15" t="str">
        <f t="shared" si="25"/>
        <v>PL300_14</v>
      </c>
      <c r="C339" s="65">
        <v>1</v>
      </c>
      <c r="D339" s="65" t="s">
        <v>78</v>
      </c>
      <c r="E339" s="15" t="str">
        <f t="shared" si="26"/>
        <v>PL</v>
      </c>
      <c r="F339" s="65" t="s">
        <v>53</v>
      </c>
      <c r="G339" s="65" t="s">
        <v>118</v>
      </c>
      <c r="H339" s="65" t="s">
        <v>135</v>
      </c>
      <c r="I339" s="66" t="s">
        <v>8</v>
      </c>
      <c r="J339" s="65">
        <v>2015</v>
      </c>
      <c r="K339" s="67">
        <v>14</v>
      </c>
      <c r="L339" s="70" t="s">
        <v>144</v>
      </c>
      <c r="M339" s="59">
        <v>0</v>
      </c>
      <c r="N339" s="102">
        <v>0</v>
      </c>
      <c r="O339" s="102">
        <v>0</v>
      </c>
      <c r="P339" s="102">
        <v>0</v>
      </c>
      <c r="Q339" s="102">
        <v>0</v>
      </c>
      <c r="R339" s="103" t="s">
        <v>140</v>
      </c>
      <c r="S339" s="102">
        <v>0</v>
      </c>
      <c r="T339" s="102">
        <v>0</v>
      </c>
      <c r="U339" s="102">
        <v>0</v>
      </c>
      <c r="V339" s="102">
        <v>0</v>
      </c>
      <c r="W339" s="102">
        <v>0</v>
      </c>
      <c r="X339" s="102"/>
      <c r="Y339" s="102">
        <v>0</v>
      </c>
      <c r="Z339" s="102">
        <v>0</v>
      </c>
      <c r="AA339" s="102" t="s">
        <v>140</v>
      </c>
      <c r="AB339" s="102">
        <v>0</v>
      </c>
      <c r="AC339" s="90"/>
      <c r="AD339" s="102">
        <v>0</v>
      </c>
      <c r="AE339" s="102">
        <v>0</v>
      </c>
    </row>
    <row r="340" spans="1:31">
      <c r="A340" s="100" t="str">
        <f>IF(Tertiary[[#This Row],[ID energy carrier]]=13," ",IF(Tertiary[[#This Row],[Sub-sector]]="Total",Tertiary[[#This Row],[ID country]]&amp;"500_"&amp;Tertiary[[#This Row],[ID energy carrier]]," "))</f>
        <v>PL500_15</v>
      </c>
      <c r="B340" s="15" t="str">
        <f t="shared" si="25"/>
        <v>PL300_15</v>
      </c>
      <c r="C340" s="65">
        <v>1</v>
      </c>
      <c r="D340" s="65" t="s">
        <v>78</v>
      </c>
      <c r="E340" s="15" t="str">
        <f t="shared" si="26"/>
        <v>PL</v>
      </c>
      <c r="F340" s="65" t="s">
        <v>53</v>
      </c>
      <c r="G340" s="65" t="s">
        <v>118</v>
      </c>
      <c r="H340" s="65" t="s">
        <v>135</v>
      </c>
      <c r="I340" s="66" t="s">
        <v>8</v>
      </c>
      <c r="J340" s="65">
        <v>2015</v>
      </c>
      <c r="K340" s="67">
        <v>15</v>
      </c>
      <c r="L340" s="70" t="s">
        <v>88</v>
      </c>
      <c r="M340" s="59">
        <v>0</v>
      </c>
      <c r="N340" s="102">
        <v>0</v>
      </c>
      <c r="O340" s="102">
        <v>0</v>
      </c>
      <c r="P340" s="102">
        <v>0</v>
      </c>
      <c r="Q340" s="102">
        <v>0</v>
      </c>
      <c r="R340" s="103" t="s">
        <v>140</v>
      </c>
      <c r="S340" s="102">
        <v>0</v>
      </c>
      <c r="T340" s="102">
        <v>0</v>
      </c>
      <c r="U340" s="102">
        <v>0</v>
      </c>
      <c r="V340" s="102">
        <v>0</v>
      </c>
      <c r="W340" s="102">
        <v>0</v>
      </c>
      <c r="X340" s="102"/>
      <c r="Y340" s="102">
        <v>0</v>
      </c>
      <c r="Z340" s="102">
        <v>0</v>
      </c>
      <c r="AA340" s="102" t="s">
        <v>140</v>
      </c>
      <c r="AB340" s="102">
        <v>0</v>
      </c>
      <c r="AC340" s="90"/>
      <c r="AD340" s="102">
        <v>0</v>
      </c>
      <c r="AE340" s="102">
        <v>0</v>
      </c>
    </row>
    <row r="341" spans="1:31">
      <c r="A341" s="100" t="str">
        <f>IF(Tertiary[[#This Row],[ID energy carrier]]=13," ",IF(Tertiary[[#This Row],[Sub-sector]]="Total",Tertiary[[#This Row],[ID country]]&amp;"500_"&amp;Tertiary[[#This Row],[ID energy carrier]]," "))</f>
        <v>PL500_16</v>
      </c>
      <c r="B341" s="15" t="str">
        <f t="shared" si="25"/>
        <v>PL300_16</v>
      </c>
      <c r="C341" s="65">
        <v>1</v>
      </c>
      <c r="D341" s="65" t="s">
        <v>78</v>
      </c>
      <c r="E341" s="15" t="str">
        <f t="shared" si="26"/>
        <v>PL</v>
      </c>
      <c r="F341" s="65" t="s">
        <v>53</v>
      </c>
      <c r="G341" s="65" t="s">
        <v>118</v>
      </c>
      <c r="H341" s="65" t="s">
        <v>135</v>
      </c>
      <c r="I341" s="66" t="s">
        <v>8</v>
      </c>
      <c r="J341" s="65">
        <v>2015</v>
      </c>
      <c r="K341" s="67">
        <v>16</v>
      </c>
      <c r="L341" s="70" t="s">
        <v>89</v>
      </c>
      <c r="M341" s="59">
        <v>0</v>
      </c>
      <c r="N341" s="102">
        <v>0</v>
      </c>
      <c r="O341" s="102">
        <v>0</v>
      </c>
      <c r="P341" s="102">
        <v>0</v>
      </c>
      <c r="Q341" s="102">
        <v>0</v>
      </c>
      <c r="R341" s="103" t="s">
        <v>140</v>
      </c>
      <c r="S341" s="102">
        <v>0</v>
      </c>
      <c r="T341" s="102">
        <v>0</v>
      </c>
      <c r="U341" s="102">
        <v>0</v>
      </c>
      <c r="V341" s="102">
        <v>0</v>
      </c>
      <c r="W341" s="102">
        <v>0</v>
      </c>
      <c r="X341" s="102"/>
      <c r="Y341" s="102">
        <v>0</v>
      </c>
      <c r="Z341" s="102">
        <v>0</v>
      </c>
      <c r="AA341" s="102" t="s">
        <v>140</v>
      </c>
      <c r="AB341" s="102">
        <v>0</v>
      </c>
      <c r="AC341" s="90"/>
      <c r="AD341" s="102">
        <v>0</v>
      </c>
      <c r="AE341" s="102">
        <v>0</v>
      </c>
    </row>
    <row r="342" spans="1:31">
      <c r="A342" s="100" t="str">
        <f>IF(Tertiary[[#This Row],[ID energy carrier]]=13," ",IF(Tertiary[[#This Row],[Sub-sector]]="Total",Tertiary[[#This Row],[ID country]]&amp;"500_"&amp;Tertiary[[#This Row],[ID energy carrier]]," "))</f>
        <v>PT500_1</v>
      </c>
      <c r="B342" s="15" t="str">
        <f t="shared" si="25"/>
        <v>PT300_1</v>
      </c>
      <c r="C342" s="65">
        <v>1</v>
      </c>
      <c r="D342" s="65" t="s">
        <v>78</v>
      </c>
      <c r="E342" s="17" t="s">
        <v>56</v>
      </c>
      <c r="F342" s="65" t="s">
        <v>55</v>
      </c>
      <c r="G342" s="65" t="s">
        <v>119</v>
      </c>
      <c r="H342" s="65" t="s">
        <v>135</v>
      </c>
      <c r="I342" s="66" t="s">
        <v>8</v>
      </c>
      <c r="J342" s="65">
        <v>2015</v>
      </c>
      <c r="K342" s="67">
        <v>1</v>
      </c>
      <c r="L342" s="70" t="s">
        <v>8</v>
      </c>
      <c r="M342" s="59">
        <v>9.7835694621196563</v>
      </c>
      <c r="N342" s="102">
        <v>7.5780234360776824</v>
      </c>
      <c r="O342" s="102">
        <v>1.8095783315213414</v>
      </c>
      <c r="P342" s="102">
        <v>4.6187988206190482</v>
      </c>
      <c r="Q342" s="102">
        <v>1.149646283937293</v>
      </c>
      <c r="R342" s="103">
        <v>0.8454847123458864</v>
      </c>
      <c r="S342" s="102">
        <v>6.4071029650025251</v>
      </c>
      <c r="T342" s="102">
        <v>1.5217473828039418</v>
      </c>
      <c r="U342" s="102">
        <v>3.8386946123763908</v>
      </c>
      <c r="V342" s="102">
        <v>1.0466609698221925</v>
      </c>
      <c r="W342" s="102">
        <v>2.2055460260419739</v>
      </c>
      <c r="X342" s="102"/>
      <c r="Y342" s="102">
        <v>1.4345698808153409</v>
      </c>
      <c r="Z342" s="102">
        <v>0.77097614522663283</v>
      </c>
      <c r="AA342" s="102">
        <v>2.3902625102020081</v>
      </c>
      <c r="AB342" s="102">
        <v>5.2718339805731524</v>
      </c>
      <c r="AC342" s="90"/>
      <c r="AD342" s="102">
        <v>3.7298816901198864</v>
      </c>
      <c r="AE342" s="102">
        <v>1.5419522904532657</v>
      </c>
    </row>
    <row r="343" spans="1:31">
      <c r="A343" s="100" t="str">
        <f>IF(Tertiary[[#This Row],[ID energy carrier]]=13," ",IF(Tertiary[[#This Row],[Sub-sector]]="Total",Tertiary[[#This Row],[ID country]]&amp;"500_"&amp;Tertiary[[#This Row],[ID energy carrier]]," "))</f>
        <v>PT500_2</v>
      </c>
      <c r="B343" s="15" t="str">
        <f t="shared" si="25"/>
        <v>PT300_2</v>
      </c>
      <c r="C343" s="65">
        <v>1</v>
      </c>
      <c r="D343" s="65" t="s">
        <v>78</v>
      </c>
      <c r="E343" s="15" t="str">
        <f t="shared" ref="E343:E357" si="27">E342</f>
        <v>PT</v>
      </c>
      <c r="F343" s="65" t="s">
        <v>55</v>
      </c>
      <c r="G343" s="65" t="s">
        <v>119</v>
      </c>
      <c r="H343" s="65" t="s">
        <v>135</v>
      </c>
      <c r="I343" s="66" t="s">
        <v>8</v>
      </c>
      <c r="J343" s="65">
        <v>2015</v>
      </c>
      <c r="K343" s="67">
        <v>2</v>
      </c>
      <c r="L343" s="70" t="s">
        <v>2</v>
      </c>
      <c r="M343" s="59">
        <v>2.6023957449762518</v>
      </c>
      <c r="N343" s="102">
        <v>2.6023957449762518</v>
      </c>
      <c r="O343" s="102">
        <v>0.73063341858904973</v>
      </c>
      <c r="P343" s="102">
        <v>1.8717623263872021</v>
      </c>
      <c r="Q343" s="102">
        <v>0</v>
      </c>
      <c r="R343" s="103">
        <v>0.83634137073189885</v>
      </c>
      <c r="S343" s="102">
        <v>2.1764912245402996</v>
      </c>
      <c r="T343" s="102">
        <v>0.61118525752988972</v>
      </c>
      <c r="U343" s="102">
        <v>1.5653059670104097</v>
      </c>
      <c r="V343" s="102">
        <v>0</v>
      </c>
      <c r="W343" s="102">
        <v>0</v>
      </c>
      <c r="X343" s="102"/>
      <c r="Y343" s="102">
        <v>0</v>
      </c>
      <c r="Z343" s="102">
        <v>0</v>
      </c>
      <c r="AA343" s="102" t="s">
        <v>140</v>
      </c>
      <c r="AB343" s="102">
        <v>0</v>
      </c>
      <c r="AC343" s="90"/>
      <c r="AD343" s="102">
        <v>0</v>
      </c>
      <c r="AE343" s="102">
        <v>0</v>
      </c>
    </row>
    <row r="344" spans="1:31">
      <c r="A344" s="100" t="str">
        <f>IF(Tertiary[[#This Row],[ID energy carrier]]=13," ",IF(Tertiary[[#This Row],[Sub-sector]]="Total",Tertiary[[#This Row],[ID country]]&amp;"500_"&amp;Tertiary[[#This Row],[ID energy carrier]]," "))</f>
        <v>PT500_3</v>
      </c>
      <c r="B344" s="15" t="str">
        <f t="shared" si="25"/>
        <v>PT300_3</v>
      </c>
      <c r="C344" s="65">
        <v>1</v>
      </c>
      <c r="D344" s="65" t="s">
        <v>78</v>
      </c>
      <c r="E344" s="15" t="str">
        <f t="shared" si="27"/>
        <v>PT</v>
      </c>
      <c r="F344" s="65" t="s">
        <v>55</v>
      </c>
      <c r="G344" s="65" t="s">
        <v>119</v>
      </c>
      <c r="H344" s="65" t="s">
        <v>135</v>
      </c>
      <c r="I344" s="66" t="s">
        <v>8</v>
      </c>
      <c r="J344" s="65">
        <v>2015</v>
      </c>
      <c r="K344" s="67">
        <v>3</v>
      </c>
      <c r="L344" s="70" t="s">
        <v>3</v>
      </c>
      <c r="M344" s="59">
        <v>1.7261026431571516</v>
      </c>
      <c r="N344" s="102">
        <v>1.7261026431571516</v>
      </c>
      <c r="O344" s="102">
        <v>0.48525207156737254</v>
      </c>
      <c r="P344" s="102">
        <v>1.2408505715897791</v>
      </c>
      <c r="Q344" s="102">
        <v>0</v>
      </c>
      <c r="R344" s="103">
        <v>0.75745719176191162</v>
      </c>
      <c r="S344" s="102">
        <v>1.307448860778629</v>
      </c>
      <c r="T344" s="102">
        <v>0.36753475491383147</v>
      </c>
      <c r="U344" s="102">
        <v>0.93991410586479751</v>
      </c>
      <c r="V344" s="102">
        <v>0</v>
      </c>
      <c r="W344" s="102">
        <v>0</v>
      </c>
      <c r="X344" s="102"/>
      <c r="Y344" s="102">
        <v>0</v>
      </c>
      <c r="Z344" s="102">
        <v>0</v>
      </c>
      <c r="AA344" s="102" t="s">
        <v>140</v>
      </c>
      <c r="AB344" s="102">
        <v>0</v>
      </c>
      <c r="AC344" s="90"/>
      <c r="AD344" s="102">
        <v>0</v>
      </c>
      <c r="AE344" s="102">
        <v>0</v>
      </c>
    </row>
    <row r="345" spans="1:31">
      <c r="A345" s="100" t="str">
        <f>IF(Tertiary[[#This Row],[ID energy carrier]]=13," ",IF(Tertiary[[#This Row],[Sub-sector]]="Total",Tertiary[[#This Row],[ID country]]&amp;"500_"&amp;Tertiary[[#This Row],[ID energy carrier]]," "))</f>
        <v>PT500_5</v>
      </c>
      <c r="B345" s="15" t="str">
        <f t="shared" si="25"/>
        <v>PT300_5</v>
      </c>
      <c r="C345" s="65">
        <v>1</v>
      </c>
      <c r="D345" s="65" t="s">
        <v>78</v>
      </c>
      <c r="E345" s="15" t="str">
        <f t="shared" si="27"/>
        <v>PT</v>
      </c>
      <c r="F345" s="65" t="s">
        <v>55</v>
      </c>
      <c r="G345" s="65" t="s">
        <v>119</v>
      </c>
      <c r="H345" s="65" t="s">
        <v>135</v>
      </c>
      <c r="I345" s="66" t="s">
        <v>8</v>
      </c>
      <c r="J345" s="65">
        <v>2015</v>
      </c>
      <c r="K345" s="67">
        <v>5</v>
      </c>
      <c r="L345" s="70" t="s">
        <v>5</v>
      </c>
      <c r="M345" s="59">
        <v>8.0397002401888528E-4</v>
      </c>
      <c r="N345" s="102">
        <v>8.0397002401888528E-4</v>
      </c>
      <c r="O345" s="102">
        <v>2.7021487228258195E-4</v>
      </c>
      <c r="P345" s="102">
        <v>5.3375515173630333E-4</v>
      </c>
      <c r="Q345" s="102">
        <v>0</v>
      </c>
      <c r="R345" s="103">
        <v>0.64706850183620024</v>
      </c>
      <c r="S345" s="102">
        <v>5.2022367896311403E-4</v>
      </c>
      <c r="T345" s="102">
        <v>1.7501702719878822E-4</v>
      </c>
      <c r="U345" s="102">
        <v>3.4520665176432581E-4</v>
      </c>
      <c r="V345" s="102">
        <v>0</v>
      </c>
      <c r="W345" s="102">
        <v>0</v>
      </c>
      <c r="X345" s="102"/>
      <c r="Y345" s="102">
        <v>0</v>
      </c>
      <c r="Z345" s="102">
        <v>0</v>
      </c>
      <c r="AA345" s="102" t="s">
        <v>140</v>
      </c>
      <c r="AB345" s="102">
        <v>0</v>
      </c>
      <c r="AC345" s="90"/>
      <c r="AD345" s="102">
        <v>0</v>
      </c>
      <c r="AE345" s="102">
        <v>0</v>
      </c>
    </row>
    <row r="346" spans="1:31">
      <c r="A346" s="100" t="str">
        <f>IF(Tertiary[[#This Row],[ID energy carrier]]=13," ",IF(Tertiary[[#This Row],[Sub-sector]]="Total",Tertiary[[#This Row],[ID country]]&amp;"500_"&amp;Tertiary[[#This Row],[ID energy carrier]]," "))</f>
        <v>PT500_6</v>
      </c>
      <c r="B346" s="15" t="str">
        <f t="shared" si="25"/>
        <v>PT300_6</v>
      </c>
      <c r="C346" s="65">
        <v>1</v>
      </c>
      <c r="D346" s="65" t="s">
        <v>78</v>
      </c>
      <c r="E346" s="15" t="str">
        <f t="shared" si="27"/>
        <v>PT</v>
      </c>
      <c r="F346" s="65" t="s">
        <v>55</v>
      </c>
      <c r="G346" s="65" t="s">
        <v>119</v>
      </c>
      <c r="H346" s="65" t="s">
        <v>135</v>
      </c>
      <c r="I346" s="66" t="s">
        <v>8</v>
      </c>
      <c r="J346" s="65">
        <v>2015</v>
      </c>
      <c r="K346" s="67">
        <v>6</v>
      </c>
      <c r="L346" s="70" t="s">
        <v>6</v>
      </c>
      <c r="M346" s="59">
        <v>3.8854749354658624</v>
      </c>
      <c r="N346" s="102">
        <v>1.6799289094238885</v>
      </c>
      <c r="O346" s="102">
        <v>0.14835606374543717</v>
      </c>
      <c r="P346" s="102">
        <v>0.38192656174115852</v>
      </c>
      <c r="Q346" s="102">
        <v>1.149646283937293</v>
      </c>
      <c r="R346" s="103">
        <v>0.94270302783863891</v>
      </c>
      <c r="S346" s="102">
        <v>1.5836740694675622</v>
      </c>
      <c r="T346" s="102">
        <v>0.16272506913903412</v>
      </c>
      <c r="U346" s="102">
        <v>0.37428803050633563</v>
      </c>
      <c r="V346" s="102">
        <v>1.0466609698221925</v>
      </c>
      <c r="W346" s="102">
        <v>2.2055460260419739</v>
      </c>
      <c r="X346" s="102"/>
      <c r="Y346" s="102">
        <v>1.4345698808153409</v>
      </c>
      <c r="Z346" s="102">
        <v>0.77097614522663283</v>
      </c>
      <c r="AA346" s="102">
        <v>2.3902625102020081</v>
      </c>
      <c r="AB346" s="102">
        <v>5.2718339805731524</v>
      </c>
      <c r="AC346" s="90"/>
      <c r="AD346" s="102">
        <v>3.7298816901198864</v>
      </c>
      <c r="AE346" s="102">
        <v>1.5419522904532657</v>
      </c>
    </row>
    <row r="347" spans="1:31">
      <c r="A347" s="100" t="str">
        <f>IF(Tertiary[[#This Row],[ID energy carrier]]=13," ",IF(Tertiary[[#This Row],[Sub-sector]]="Total",Tertiary[[#This Row],[ID country]]&amp;"500_"&amp;Tertiary[[#This Row],[ID energy carrier]]," "))</f>
        <v>PT500_7</v>
      </c>
      <c r="B347" s="15" t="str">
        <f t="shared" si="25"/>
        <v>PT300_7</v>
      </c>
      <c r="C347" s="65">
        <v>1</v>
      </c>
      <c r="D347" s="65" t="s">
        <v>78</v>
      </c>
      <c r="E347" s="15" t="str">
        <f t="shared" si="27"/>
        <v>PT</v>
      </c>
      <c r="F347" s="65" t="s">
        <v>55</v>
      </c>
      <c r="G347" s="65" t="s">
        <v>119</v>
      </c>
      <c r="H347" s="65" t="s">
        <v>135</v>
      </c>
      <c r="I347" s="66" t="s">
        <v>8</v>
      </c>
      <c r="J347" s="65">
        <v>2015</v>
      </c>
      <c r="K347" s="67">
        <v>7</v>
      </c>
      <c r="L347" s="70" t="s">
        <v>12</v>
      </c>
      <c r="M347" s="59">
        <v>0.28984191818635779</v>
      </c>
      <c r="N347" s="102">
        <v>0.28984191818635779</v>
      </c>
      <c r="O347" s="102">
        <v>8.0448975619808571E-2</v>
      </c>
      <c r="P347" s="102">
        <v>0.20939294256654922</v>
      </c>
      <c r="Q347" s="102">
        <v>0</v>
      </c>
      <c r="R347" s="103">
        <v>0.9593692108619073</v>
      </c>
      <c r="S347" s="102">
        <v>0.27806541232514759</v>
      </c>
      <c r="T347" s="102">
        <v>7.7181534213382377E-2</v>
      </c>
      <c r="U347" s="102">
        <v>0.20088387811176522</v>
      </c>
      <c r="V347" s="102">
        <v>0</v>
      </c>
      <c r="W347" s="102">
        <v>0</v>
      </c>
      <c r="X347" s="102"/>
      <c r="Y347" s="102">
        <v>0</v>
      </c>
      <c r="Z347" s="102">
        <v>0</v>
      </c>
      <c r="AA347" s="102" t="s">
        <v>140</v>
      </c>
      <c r="AB347" s="102">
        <v>0</v>
      </c>
      <c r="AC347" s="90"/>
      <c r="AD347" s="102">
        <v>0</v>
      </c>
      <c r="AE347" s="102">
        <v>0</v>
      </c>
    </row>
    <row r="348" spans="1:31">
      <c r="A348" s="100" t="str">
        <f>IF(Tertiary[[#This Row],[ID energy carrier]]=13," ",IF(Tertiary[[#This Row],[Sub-sector]]="Total",Tertiary[[#This Row],[ID country]]&amp;"500_"&amp;Tertiary[[#This Row],[ID energy carrier]]," "))</f>
        <v>PT500_8</v>
      </c>
      <c r="B348" s="15" t="str">
        <f t="shared" si="25"/>
        <v>PT300_8</v>
      </c>
      <c r="C348" s="65">
        <v>1</v>
      </c>
      <c r="D348" s="65" t="s">
        <v>78</v>
      </c>
      <c r="E348" s="15" t="str">
        <f t="shared" si="27"/>
        <v>PT</v>
      </c>
      <c r="F348" s="65" t="s">
        <v>55</v>
      </c>
      <c r="G348" s="65" t="s">
        <v>119</v>
      </c>
      <c r="H348" s="65" t="s">
        <v>135</v>
      </c>
      <c r="I348" s="66" t="s">
        <v>8</v>
      </c>
      <c r="J348" s="65">
        <v>2015</v>
      </c>
      <c r="K348" s="67">
        <v>8</v>
      </c>
      <c r="L348" s="70" t="s">
        <v>105</v>
      </c>
      <c r="M348" s="59">
        <v>0</v>
      </c>
      <c r="N348" s="102">
        <v>0</v>
      </c>
      <c r="O348" s="102">
        <v>0</v>
      </c>
      <c r="P348" s="102">
        <v>0</v>
      </c>
      <c r="Q348" s="102">
        <v>0</v>
      </c>
      <c r="R348" s="103" t="s">
        <v>140</v>
      </c>
      <c r="S348" s="102">
        <v>0</v>
      </c>
      <c r="T348" s="102">
        <v>0</v>
      </c>
      <c r="U348" s="102">
        <v>0</v>
      </c>
      <c r="V348" s="102">
        <v>0</v>
      </c>
      <c r="W348" s="102">
        <v>0</v>
      </c>
      <c r="X348" s="102"/>
      <c r="Y348" s="102">
        <v>0</v>
      </c>
      <c r="Z348" s="102">
        <v>0</v>
      </c>
      <c r="AA348" s="102" t="s">
        <v>140</v>
      </c>
      <c r="AB348" s="102">
        <v>0</v>
      </c>
      <c r="AC348" s="90"/>
      <c r="AD348" s="102">
        <v>0</v>
      </c>
      <c r="AE348" s="102">
        <v>0</v>
      </c>
    </row>
    <row r="349" spans="1:31">
      <c r="A349" s="100" t="str">
        <f>IF(Tertiary[[#This Row],[ID energy carrier]]=13," ",IF(Tertiary[[#This Row],[Sub-sector]]="Total",Tertiary[[#This Row],[ID country]]&amp;"500_"&amp;Tertiary[[#This Row],[ID energy carrier]]," "))</f>
        <v>PT500_9</v>
      </c>
      <c r="B349" s="15" t="str">
        <f t="shared" si="25"/>
        <v>PT300_9</v>
      </c>
      <c r="C349" s="65">
        <v>1</v>
      </c>
      <c r="D349" s="65" t="s">
        <v>78</v>
      </c>
      <c r="E349" s="15" t="str">
        <f t="shared" si="27"/>
        <v>PT</v>
      </c>
      <c r="F349" s="65" t="s">
        <v>55</v>
      </c>
      <c r="G349" s="65" t="s">
        <v>119</v>
      </c>
      <c r="H349" s="65" t="s">
        <v>135</v>
      </c>
      <c r="I349" s="66" t="s">
        <v>8</v>
      </c>
      <c r="J349" s="65">
        <v>2015</v>
      </c>
      <c r="K349" s="67">
        <v>9</v>
      </c>
      <c r="L349" s="70" t="s">
        <v>106</v>
      </c>
      <c r="M349" s="59">
        <v>0</v>
      </c>
      <c r="N349" s="102">
        <v>0</v>
      </c>
      <c r="O349" s="102">
        <v>0</v>
      </c>
      <c r="P349" s="102">
        <v>0</v>
      </c>
      <c r="Q349" s="102">
        <v>0</v>
      </c>
      <c r="R349" s="103" t="s">
        <v>140</v>
      </c>
      <c r="S349" s="102">
        <v>0</v>
      </c>
      <c r="T349" s="102">
        <v>0</v>
      </c>
      <c r="U349" s="102">
        <v>0</v>
      </c>
      <c r="V349" s="102">
        <v>0</v>
      </c>
      <c r="W349" s="102">
        <v>0</v>
      </c>
      <c r="X349" s="102"/>
      <c r="Y349" s="102">
        <v>0</v>
      </c>
      <c r="Z349" s="102">
        <v>0</v>
      </c>
      <c r="AA349" s="102" t="s">
        <v>140</v>
      </c>
      <c r="AB349" s="102">
        <v>0</v>
      </c>
      <c r="AC349" s="90"/>
      <c r="AD349" s="102">
        <v>0</v>
      </c>
      <c r="AE349" s="102">
        <v>0</v>
      </c>
    </row>
    <row r="350" spans="1:31">
      <c r="A350" s="100" t="str">
        <f>IF(Tertiary[[#This Row],[ID energy carrier]]=13," ",IF(Tertiary[[#This Row],[Sub-sector]]="Total",Tertiary[[#This Row],[ID country]]&amp;"500_"&amp;Tertiary[[#This Row],[ID energy carrier]]," "))</f>
        <v>PT500_4</v>
      </c>
      <c r="B350" s="15" t="str">
        <f t="shared" si="25"/>
        <v>PT300_4</v>
      </c>
      <c r="C350" s="65">
        <v>1</v>
      </c>
      <c r="D350" s="65" t="s">
        <v>78</v>
      </c>
      <c r="E350" s="15" t="str">
        <f t="shared" si="27"/>
        <v>PT</v>
      </c>
      <c r="F350" s="65" t="s">
        <v>55</v>
      </c>
      <c r="G350" s="65" t="s">
        <v>119</v>
      </c>
      <c r="H350" s="65" t="s">
        <v>135</v>
      </c>
      <c r="I350" s="66" t="s">
        <v>8</v>
      </c>
      <c r="J350" s="65">
        <v>2015</v>
      </c>
      <c r="K350" s="67">
        <v>4</v>
      </c>
      <c r="L350" s="70" t="s">
        <v>4</v>
      </c>
      <c r="M350" s="59">
        <v>1.0058101977044838</v>
      </c>
      <c r="N350" s="102">
        <v>1.0058101977044838</v>
      </c>
      <c r="O350" s="102">
        <v>0.28412542362103427</v>
      </c>
      <c r="P350" s="102">
        <v>0.72168477408344955</v>
      </c>
      <c r="Q350" s="102">
        <v>0</v>
      </c>
      <c r="R350" s="103">
        <v>0.75983430256748641</v>
      </c>
      <c r="S350" s="102">
        <v>0.76424909008805209</v>
      </c>
      <c r="T350" s="102">
        <v>0.21613457843734457</v>
      </c>
      <c r="U350" s="102">
        <v>0.54811451165070746</v>
      </c>
      <c r="V350" s="102">
        <v>0</v>
      </c>
      <c r="W350" s="102">
        <v>0</v>
      </c>
      <c r="X350" s="102"/>
      <c r="Y350" s="102">
        <v>0</v>
      </c>
      <c r="Z350" s="102">
        <v>0</v>
      </c>
      <c r="AA350" s="102" t="s">
        <v>140</v>
      </c>
      <c r="AB350" s="102">
        <v>0</v>
      </c>
      <c r="AC350" s="90"/>
      <c r="AD350" s="102">
        <v>0</v>
      </c>
      <c r="AE350" s="102">
        <v>0</v>
      </c>
    </row>
    <row r="351" spans="1:31">
      <c r="A351" s="100" t="str">
        <f>IF(Tertiary[[#This Row],[ID energy carrier]]=13," ",IF(Tertiary[[#This Row],[Sub-sector]]="Total",Tertiary[[#This Row],[ID country]]&amp;"500_"&amp;Tertiary[[#This Row],[ID energy carrier]]," "))</f>
        <v>PT500_10</v>
      </c>
      <c r="B351" s="15" t="str">
        <f t="shared" si="25"/>
        <v>PT300_10</v>
      </c>
      <c r="C351" s="65">
        <v>1</v>
      </c>
      <c r="D351" s="65" t="s">
        <v>78</v>
      </c>
      <c r="E351" s="15" t="str">
        <f t="shared" si="27"/>
        <v>PT</v>
      </c>
      <c r="F351" s="65" t="s">
        <v>55</v>
      </c>
      <c r="G351" s="65" t="s">
        <v>119</v>
      </c>
      <c r="H351" s="65" t="s">
        <v>135</v>
      </c>
      <c r="I351" s="66" t="s">
        <v>8</v>
      </c>
      <c r="J351" s="65">
        <v>2015</v>
      </c>
      <c r="K351" s="67">
        <v>10</v>
      </c>
      <c r="L351" s="70" t="s">
        <v>84</v>
      </c>
      <c r="M351" s="59">
        <v>0.21250365110482561</v>
      </c>
      <c r="N351" s="102">
        <v>0.21250365110482561</v>
      </c>
      <c r="O351" s="102">
        <v>6.3156036838179677E-2</v>
      </c>
      <c r="P351" s="102">
        <v>0.14934761426664594</v>
      </c>
      <c r="Q351" s="102">
        <v>0</v>
      </c>
      <c r="R351" s="103">
        <v>0.83861175159142132</v>
      </c>
      <c r="S351" s="102">
        <v>0.17820805907259007</v>
      </c>
      <c r="T351" s="102">
        <v>5.291636210919988E-2</v>
      </c>
      <c r="U351" s="102">
        <v>0.12529169696339021</v>
      </c>
      <c r="V351" s="102">
        <v>0</v>
      </c>
      <c r="W351" s="102">
        <v>0</v>
      </c>
      <c r="X351" s="102"/>
      <c r="Y351" s="102">
        <v>0</v>
      </c>
      <c r="Z351" s="102">
        <v>0</v>
      </c>
      <c r="AA351" s="102" t="s">
        <v>140</v>
      </c>
      <c r="AB351" s="102">
        <v>0</v>
      </c>
      <c r="AC351" s="90"/>
      <c r="AD351" s="102">
        <v>0</v>
      </c>
      <c r="AE351" s="102">
        <v>0</v>
      </c>
    </row>
    <row r="352" spans="1:31">
      <c r="A352" s="100" t="str">
        <f>IF(Tertiary[[#This Row],[ID energy carrier]]=13," ",IF(Tertiary[[#This Row],[Sub-sector]]="Total",Tertiary[[#This Row],[ID country]]&amp;"500_"&amp;Tertiary[[#This Row],[ID energy carrier]]," "))</f>
        <v>PT500_11</v>
      </c>
      <c r="B352" s="15" t="str">
        <f t="shared" si="25"/>
        <v>PT300_11</v>
      </c>
      <c r="C352" s="65">
        <v>1</v>
      </c>
      <c r="D352" s="65" t="s">
        <v>78</v>
      </c>
      <c r="E352" s="15" t="str">
        <f t="shared" si="27"/>
        <v>PT</v>
      </c>
      <c r="F352" s="65" t="s">
        <v>55</v>
      </c>
      <c r="G352" s="65" t="s">
        <v>119</v>
      </c>
      <c r="H352" s="65" t="s">
        <v>135</v>
      </c>
      <c r="I352" s="66" t="s">
        <v>8</v>
      </c>
      <c r="J352" s="65">
        <v>2015</v>
      </c>
      <c r="K352" s="67">
        <v>11</v>
      </c>
      <c r="L352" s="70" t="s">
        <v>109</v>
      </c>
      <c r="M352" s="59">
        <v>6.0636401500704304E-2</v>
      </c>
      <c r="N352" s="102">
        <v>6.0636401500704304E-2</v>
      </c>
      <c r="O352" s="102">
        <v>1.7336126668176834E-2</v>
      </c>
      <c r="P352" s="102">
        <v>4.330027483252747E-2</v>
      </c>
      <c r="Q352" s="102">
        <v>0</v>
      </c>
      <c r="R352" s="103">
        <v>1.9533815021972416</v>
      </c>
      <c r="S352" s="102">
        <v>0.11844602505128085</v>
      </c>
      <c r="T352" s="102">
        <v>3.3894809434060515E-2</v>
      </c>
      <c r="U352" s="102">
        <v>8.4551215617220343E-2</v>
      </c>
      <c r="V352" s="102">
        <v>0</v>
      </c>
      <c r="W352" s="102">
        <v>0</v>
      </c>
      <c r="X352" s="102"/>
      <c r="Y352" s="102">
        <v>0</v>
      </c>
      <c r="Z352" s="102">
        <v>0</v>
      </c>
      <c r="AA352" s="102" t="s">
        <v>140</v>
      </c>
      <c r="AB352" s="102">
        <v>0</v>
      </c>
      <c r="AC352" s="90"/>
      <c r="AD352" s="102">
        <v>0</v>
      </c>
      <c r="AE352" s="102">
        <v>0</v>
      </c>
    </row>
    <row r="353" spans="1:31">
      <c r="A353" s="100" t="str">
        <f>IF(Tertiary[[#This Row],[ID energy carrier]]=13," ",IF(Tertiary[[#This Row],[Sub-sector]]="Total",Tertiary[[#This Row],[ID country]]&amp;"500_"&amp;Tertiary[[#This Row],[ID energy carrier]]," "))</f>
        <v>PT500_12</v>
      </c>
      <c r="B353" s="15" t="str">
        <f t="shared" si="25"/>
        <v>PT300_12</v>
      </c>
      <c r="C353" s="65">
        <v>1</v>
      </c>
      <c r="D353" s="65" t="s">
        <v>78</v>
      </c>
      <c r="E353" s="15" t="str">
        <f t="shared" si="27"/>
        <v>PT</v>
      </c>
      <c r="F353" s="65" t="s">
        <v>55</v>
      </c>
      <c r="G353" s="65" t="s">
        <v>119</v>
      </c>
      <c r="H353" s="65" t="s">
        <v>135</v>
      </c>
      <c r="I353" s="66" t="s">
        <v>8</v>
      </c>
      <c r="J353" s="65">
        <v>2015</v>
      </c>
      <c r="K353" s="67">
        <v>12</v>
      </c>
      <c r="L353" s="70" t="s">
        <v>147</v>
      </c>
      <c r="M353" s="59">
        <v>0</v>
      </c>
      <c r="N353" s="102">
        <v>0</v>
      </c>
      <c r="O353" s="102">
        <v>0</v>
      </c>
      <c r="P353" s="102">
        <v>0</v>
      </c>
      <c r="Q353" s="102">
        <v>0</v>
      </c>
      <c r="R353" s="103" t="s">
        <v>140</v>
      </c>
      <c r="S353" s="102">
        <v>0</v>
      </c>
      <c r="T353" s="102">
        <v>0</v>
      </c>
      <c r="U353" s="102">
        <v>0</v>
      </c>
      <c r="V353" s="102">
        <v>0</v>
      </c>
      <c r="W353" s="102">
        <v>0</v>
      </c>
      <c r="X353" s="102"/>
      <c r="Y353" s="102">
        <v>0</v>
      </c>
      <c r="Z353" s="102">
        <v>0</v>
      </c>
      <c r="AA353" s="102" t="s">
        <v>140</v>
      </c>
      <c r="AB353" s="102">
        <v>0</v>
      </c>
      <c r="AC353" s="90"/>
      <c r="AD353" s="102">
        <v>0</v>
      </c>
      <c r="AE353" s="102">
        <v>0</v>
      </c>
    </row>
    <row r="354" spans="1:31">
      <c r="A354" s="100" t="str">
        <f>IF(Tertiary[[#This Row],[ID energy carrier]]=13," ",IF(Tertiary[[#This Row],[Sub-sector]]="Total",Tertiary[[#This Row],[ID country]]&amp;"500_"&amp;Tertiary[[#This Row],[ID energy carrier]]," "))</f>
        <v xml:space="preserve"> </v>
      </c>
      <c r="B354" s="15" t="str">
        <f t="shared" si="25"/>
        <v>PT300_13</v>
      </c>
      <c r="C354" s="65">
        <v>1</v>
      </c>
      <c r="D354" s="65" t="s">
        <v>78</v>
      </c>
      <c r="E354" s="15" t="str">
        <f t="shared" si="27"/>
        <v>PT</v>
      </c>
      <c r="F354" s="65" t="s">
        <v>55</v>
      </c>
      <c r="G354" s="65" t="s">
        <v>119</v>
      </c>
      <c r="H354" s="65" t="s">
        <v>135</v>
      </c>
      <c r="I354" s="66" t="s">
        <v>8</v>
      </c>
      <c r="J354" s="65">
        <v>2015</v>
      </c>
      <c r="K354" s="67">
        <v>13</v>
      </c>
      <c r="L354" s="70" t="s">
        <v>140</v>
      </c>
      <c r="M354" s="59">
        <v>0</v>
      </c>
      <c r="N354" s="102">
        <v>0</v>
      </c>
      <c r="O354" s="102">
        <v>0</v>
      </c>
      <c r="P354" s="102">
        <v>0</v>
      </c>
      <c r="Q354" s="102">
        <v>0</v>
      </c>
      <c r="R354" s="103" t="s">
        <v>140</v>
      </c>
      <c r="S354" s="102">
        <v>0</v>
      </c>
      <c r="T354" s="102">
        <v>0</v>
      </c>
      <c r="U354" s="102">
        <v>0</v>
      </c>
      <c r="V354" s="102">
        <v>0</v>
      </c>
      <c r="W354" s="102">
        <v>0</v>
      </c>
      <c r="X354" s="102"/>
      <c r="Y354" s="102">
        <v>0</v>
      </c>
      <c r="Z354" s="102">
        <v>0</v>
      </c>
      <c r="AA354" s="102" t="s">
        <v>140</v>
      </c>
      <c r="AB354" s="102">
        <v>0</v>
      </c>
      <c r="AC354" s="90"/>
      <c r="AD354" s="102">
        <v>0</v>
      </c>
      <c r="AE354" s="102">
        <v>0</v>
      </c>
    </row>
    <row r="355" spans="1:31">
      <c r="A355" s="100" t="str">
        <f>IF(Tertiary[[#This Row],[ID energy carrier]]=13," ",IF(Tertiary[[#This Row],[Sub-sector]]="Total",Tertiary[[#This Row],[ID country]]&amp;"500_"&amp;Tertiary[[#This Row],[ID energy carrier]]," "))</f>
        <v>PT500_14</v>
      </c>
      <c r="B355" s="15" t="str">
        <f t="shared" si="25"/>
        <v>PT300_14</v>
      </c>
      <c r="C355" s="65">
        <v>1</v>
      </c>
      <c r="D355" s="65" t="s">
        <v>78</v>
      </c>
      <c r="E355" s="15" t="str">
        <f t="shared" si="27"/>
        <v>PT</v>
      </c>
      <c r="F355" s="65" t="s">
        <v>55</v>
      </c>
      <c r="G355" s="65" t="s">
        <v>119</v>
      </c>
      <c r="H355" s="65" t="s">
        <v>135</v>
      </c>
      <c r="I355" s="66" t="s">
        <v>8</v>
      </c>
      <c r="J355" s="65">
        <v>2015</v>
      </c>
      <c r="K355" s="67">
        <v>14</v>
      </c>
      <c r="L355" s="70" t="s">
        <v>144</v>
      </c>
      <c r="M355" s="59">
        <v>0</v>
      </c>
      <c r="N355" s="102">
        <v>0</v>
      </c>
      <c r="O355" s="102">
        <v>0</v>
      </c>
      <c r="P355" s="102">
        <v>0</v>
      </c>
      <c r="Q355" s="102">
        <v>0</v>
      </c>
      <c r="R355" s="103" t="s">
        <v>140</v>
      </c>
      <c r="S355" s="102">
        <v>0</v>
      </c>
      <c r="T355" s="102">
        <v>0</v>
      </c>
      <c r="U355" s="102">
        <v>0</v>
      </c>
      <c r="V355" s="102">
        <v>0</v>
      </c>
      <c r="W355" s="102">
        <v>0</v>
      </c>
      <c r="X355" s="102"/>
      <c r="Y355" s="102">
        <v>0</v>
      </c>
      <c r="Z355" s="102">
        <v>0</v>
      </c>
      <c r="AA355" s="102" t="s">
        <v>140</v>
      </c>
      <c r="AB355" s="102">
        <v>0</v>
      </c>
      <c r="AC355" s="90"/>
      <c r="AD355" s="102">
        <v>0</v>
      </c>
      <c r="AE355" s="102">
        <v>0</v>
      </c>
    </row>
    <row r="356" spans="1:31">
      <c r="A356" s="100" t="str">
        <f>IF(Tertiary[[#This Row],[ID energy carrier]]=13," ",IF(Tertiary[[#This Row],[Sub-sector]]="Total",Tertiary[[#This Row],[ID country]]&amp;"500_"&amp;Tertiary[[#This Row],[ID energy carrier]]," "))</f>
        <v>PT500_15</v>
      </c>
      <c r="B356" s="15" t="str">
        <f t="shared" si="25"/>
        <v>PT300_15</v>
      </c>
      <c r="C356" s="65">
        <v>1</v>
      </c>
      <c r="D356" s="65" t="s">
        <v>78</v>
      </c>
      <c r="E356" s="15" t="str">
        <f t="shared" si="27"/>
        <v>PT</v>
      </c>
      <c r="F356" s="65" t="s">
        <v>55</v>
      </c>
      <c r="G356" s="65" t="s">
        <v>119</v>
      </c>
      <c r="H356" s="65" t="s">
        <v>135</v>
      </c>
      <c r="I356" s="66" t="s">
        <v>8</v>
      </c>
      <c r="J356" s="65">
        <v>2015</v>
      </c>
      <c r="K356" s="67">
        <v>15</v>
      </c>
      <c r="L356" s="70" t="s">
        <v>88</v>
      </c>
      <c r="M356" s="59">
        <v>0</v>
      </c>
      <c r="N356" s="102">
        <v>0</v>
      </c>
      <c r="O356" s="102">
        <v>0</v>
      </c>
      <c r="P356" s="102">
        <v>0</v>
      </c>
      <c r="Q356" s="102">
        <v>0</v>
      </c>
      <c r="R356" s="103" t="s">
        <v>140</v>
      </c>
      <c r="S356" s="102">
        <v>0</v>
      </c>
      <c r="T356" s="102">
        <v>0</v>
      </c>
      <c r="U356" s="102">
        <v>0</v>
      </c>
      <c r="V356" s="102">
        <v>0</v>
      </c>
      <c r="W356" s="102">
        <v>0</v>
      </c>
      <c r="X356" s="102"/>
      <c r="Y356" s="102">
        <v>0</v>
      </c>
      <c r="Z356" s="102">
        <v>0</v>
      </c>
      <c r="AA356" s="102" t="s">
        <v>140</v>
      </c>
      <c r="AB356" s="102">
        <v>0</v>
      </c>
      <c r="AC356" s="90"/>
      <c r="AD356" s="102">
        <v>0</v>
      </c>
      <c r="AE356" s="102">
        <v>0</v>
      </c>
    </row>
    <row r="357" spans="1:31">
      <c r="A357" s="100" t="str">
        <f>IF(Tertiary[[#This Row],[ID energy carrier]]=13," ",IF(Tertiary[[#This Row],[Sub-sector]]="Total",Tertiary[[#This Row],[ID country]]&amp;"500_"&amp;Tertiary[[#This Row],[ID energy carrier]]," "))</f>
        <v>PT500_16</v>
      </c>
      <c r="B357" s="15" t="str">
        <f t="shared" si="25"/>
        <v>PT300_16</v>
      </c>
      <c r="C357" s="65">
        <v>1</v>
      </c>
      <c r="D357" s="65" t="s">
        <v>78</v>
      </c>
      <c r="E357" s="15" t="str">
        <f t="shared" si="27"/>
        <v>PT</v>
      </c>
      <c r="F357" s="65" t="s">
        <v>55</v>
      </c>
      <c r="G357" s="65" t="s">
        <v>119</v>
      </c>
      <c r="H357" s="65" t="s">
        <v>135</v>
      </c>
      <c r="I357" s="66" t="s">
        <v>8</v>
      </c>
      <c r="J357" s="65">
        <v>2015</v>
      </c>
      <c r="K357" s="67">
        <v>16</v>
      </c>
      <c r="L357" s="70" t="s">
        <v>89</v>
      </c>
      <c r="M357" s="59">
        <v>0</v>
      </c>
      <c r="N357" s="102">
        <v>0</v>
      </c>
      <c r="O357" s="102">
        <v>0</v>
      </c>
      <c r="P357" s="102">
        <v>0</v>
      </c>
      <c r="Q357" s="102">
        <v>0</v>
      </c>
      <c r="R357" s="103" t="s">
        <v>140</v>
      </c>
      <c r="S357" s="102">
        <v>0</v>
      </c>
      <c r="T357" s="102">
        <v>0</v>
      </c>
      <c r="U357" s="102">
        <v>0</v>
      </c>
      <c r="V357" s="102">
        <v>0</v>
      </c>
      <c r="W357" s="102">
        <v>0</v>
      </c>
      <c r="X357" s="102"/>
      <c r="Y357" s="102">
        <v>0</v>
      </c>
      <c r="Z357" s="102">
        <v>0</v>
      </c>
      <c r="AA357" s="102" t="s">
        <v>140</v>
      </c>
      <c r="AB357" s="102">
        <v>0</v>
      </c>
      <c r="AC357" s="90"/>
      <c r="AD357" s="102">
        <v>0</v>
      </c>
      <c r="AE357" s="102">
        <v>0</v>
      </c>
    </row>
    <row r="358" spans="1:31">
      <c r="A358" s="100" t="str">
        <f>IF(Tertiary[[#This Row],[ID energy carrier]]=13," ",IF(Tertiary[[#This Row],[Sub-sector]]="Total",Tertiary[[#This Row],[ID country]]&amp;"500_"&amp;Tertiary[[#This Row],[ID energy carrier]]," "))</f>
        <v>RO500_1</v>
      </c>
      <c r="B358" s="15" t="str">
        <f t="shared" si="25"/>
        <v>RO300_1</v>
      </c>
      <c r="C358" s="65">
        <v>1</v>
      </c>
      <c r="D358" s="65" t="s">
        <v>78</v>
      </c>
      <c r="E358" s="17" t="s">
        <v>58</v>
      </c>
      <c r="F358" s="65" t="s">
        <v>57</v>
      </c>
      <c r="G358" s="65" t="s">
        <v>118</v>
      </c>
      <c r="H358" s="65" t="s">
        <v>135</v>
      </c>
      <c r="I358" s="66" t="s">
        <v>8</v>
      </c>
      <c r="J358" s="65">
        <v>2015</v>
      </c>
      <c r="K358" s="67">
        <v>1</v>
      </c>
      <c r="L358" s="70" t="s">
        <v>8</v>
      </c>
      <c r="M358" s="59">
        <v>16.291221260512831</v>
      </c>
      <c r="N358" s="102">
        <v>15.020627708245001</v>
      </c>
      <c r="O358" s="102">
        <v>0.99342035298869358</v>
      </c>
      <c r="P358" s="102">
        <v>12.898964165599835</v>
      </c>
      <c r="Q358" s="102">
        <v>1.1282431896564726</v>
      </c>
      <c r="R358" s="103">
        <v>0.821521252528013</v>
      </c>
      <c r="S358" s="102">
        <v>12.339764888634411</v>
      </c>
      <c r="T358" s="102">
        <v>0.88016777463464924</v>
      </c>
      <c r="U358" s="102">
        <v>11.181683215558865</v>
      </c>
      <c r="V358" s="102">
        <v>0.27791389844089631</v>
      </c>
      <c r="W358" s="102">
        <v>1.2705935522678311</v>
      </c>
      <c r="X358" s="102"/>
      <c r="Y358" s="102">
        <v>0.67498063130158714</v>
      </c>
      <c r="Z358" s="102">
        <v>0.59561292096624396</v>
      </c>
      <c r="AA358" s="102">
        <v>2.318739519855193</v>
      </c>
      <c r="AB358" s="102">
        <v>2.9461754833166145</v>
      </c>
      <c r="AC358" s="90"/>
      <c r="AD358" s="102">
        <v>1.7549496413841266</v>
      </c>
      <c r="AE358" s="102">
        <v>1.1912258419324879</v>
      </c>
    </row>
    <row r="359" spans="1:31">
      <c r="A359" s="100" t="str">
        <f>IF(Tertiary[[#This Row],[ID energy carrier]]=13," ",IF(Tertiary[[#This Row],[Sub-sector]]="Total",Tertiary[[#This Row],[ID country]]&amp;"500_"&amp;Tertiary[[#This Row],[ID energy carrier]]," "))</f>
        <v>RO500_2</v>
      </c>
      <c r="B359" s="15" t="str">
        <f t="shared" si="25"/>
        <v>RO300_2</v>
      </c>
      <c r="C359" s="65">
        <v>1</v>
      </c>
      <c r="D359" s="65" t="s">
        <v>78</v>
      </c>
      <c r="E359" s="15" t="str">
        <f t="shared" ref="E359:E373" si="28">E358</f>
        <v>RO</v>
      </c>
      <c r="F359" s="65" t="s">
        <v>57</v>
      </c>
      <c r="G359" s="65" t="s">
        <v>118</v>
      </c>
      <c r="H359" s="65" t="s">
        <v>135</v>
      </c>
      <c r="I359" s="66" t="s">
        <v>8</v>
      </c>
      <c r="J359" s="65">
        <v>2015</v>
      </c>
      <c r="K359" s="67">
        <v>2</v>
      </c>
      <c r="L359" s="70" t="s">
        <v>2</v>
      </c>
      <c r="M359" s="59">
        <v>9.5924713829629873</v>
      </c>
      <c r="N359" s="102">
        <v>9.5924713829629873</v>
      </c>
      <c r="O359" s="102">
        <v>0.67787138901959509</v>
      </c>
      <c r="P359" s="102">
        <v>8.9145999939433924</v>
      </c>
      <c r="Q359" s="102">
        <v>0</v>
      </c>
      <c r="R359" s="103">
        <v>0.83572027478557287</v>
      </c>
      <c r="S359" s="102">
        <v>8.0166228200425724</v>
      </c>
      <c r="T359" s="102">
        <v>0.56785059161670226</v>
      </c>
      <c r="U359" s="102">
        <v>7.4487722284258702</v>
      </c>
      <c r="V359" s="102">
        <v>0</v>
      </c>
      <c r="W359" s="102">
        <v>0</v>
      </c>
      <c r="X359" s="102"/>
      <c r="Y359" s="102">
        <v>0</v>
      </c>
      <c r="Z359" s="102">
        <v>0</v>
      </c>
      <c r="AA359" s="102" t="s">
        <v>140</v>
      </c>
      <c r="AB359" s="102">
        <v>0</v>
      </c>
      <c r="AC359" s="90"/>
      <c r="AD359" s="102">
        <v>0</v>
      </c>
      <c r="AE359" s="102">
        <v>0</v>
      </c>
    </row>
    <row r="360" spans="1:31">
      <c r="A360" s="100" t="str">
        <f>IF(Tertiary[[#This Row],[ID energy carrier]]=13," ",IF(Tertiary[[#This Row],[Sub-sector]]="Total",Tertiary[[#This Row],[ID country]]&amp;"500_"&amp;Tertiary[[#This Row],[ID energy carrier]]," "))</f>
        <v>RO500_3</v>
      </c>
      <c r="B360" s="15" t="str">
        <f t="shared" si="25"/>
        <v>RO300_3</v>
      </c>
      <c r="C360" s="65">
        <v>1</v>
      </c>
      <c r="D360" s="65" t="s">
        <v>78</v>
      </c>
      <c r="E360" s="15" t="str">
        <f t="shared" si="28"/>
        <v>RO</v>
      </c>
      <c r="F360" s="65" t="s">
        <v>57</v>
      </c>
      <c r="G360" s="65" t="s">
        <v>118</v>
      </c>
      <c r="H360" s="65" t="s">
        <v>135</v>
      </c>
      <c r="I360" s="66" t="s">
        <v>8</v>
      </c>
      <c r="J360" s="65">
        <v>2015</v>
      </c>
      <c r="K360" s="67">
        <v>3</v>
      </c>
      <c r="L360" s="70" t="s">
        <v>3</v>
      </c>
      <c r="M360" s="59">
        <v>0.89793449111369106</v>
      </c>
      <c r="N360" s="102">
        <v>0.89793449111369106</v>
      </c>
      <c r="O360" s="102">
        <v>5.9665094076598681E-2</v>
      </c>
      <c r="P360" s="102">
        <v>0.83826939703709236</v>
      </c>
      <c r="Q360" s="102">
        <v>0</v>
      </c>
      <c r="R360" s="103">
        <v>0.75746478523188565</v>
      </c>
      <c r="S360" s="102">
        <v>0.68015375646373455</v>
      </c>
      <c r="T360" s="102">
        <v>4.5196587789226986E-2</v>
      </c>
      <c r="U360" s="102">
        <v>0.63495716867450758</v>
      </c>
      <c r="V360" s="102">
        <v>0</v>
      </c>
      <c r="W360" s="102">
        <v>0</v>
      </c>
      <c r="X360" s="102"/>
      <c r="Y360" s="102">
        <v>0</v>
      </c>
      <c r="Z360" s="102">
        <v>0</v>
      </c>
      <c r="AA360" s="102" t="s">
        <v>140</v>
      </c>
      <c r="AB360" s="102">
        <v>0</v>
      </c>
      <c r="AC360" s="90"/>
      <c r="AD360" s="102">
        <v>0</v>
      </c>
      <c r="AE360" s="102">
        <v>0</v>
      </c>
    </row>
    <row r="361" spans="1:31">
      <c r="A361" s="100" t="str">
        <f>IF(Tertiary[[#This Row],[ID energy carrier]]=13," ",IF(Tertiary[[#This Row],[Sub-sector]]="Total",Tertiary[[#This Row],[ID country]]&amp;"500_"&amp;Tertiary[[#This Row],[ID energy carrier]]," "))</f>
        <v>RO500_5</v>
      </c>
      <c r="B361" s="15" t="str">
        <f t="shared" si="25"/>
        <v>RO300_5</v>
      </c>
      <c r="C361" s="65">
        <v>1</v>
      </c>
      <c r="D361" s="65" t="s">
        <v>78</v>
      </c>
      <c r="E361" s="15" t="str">
        <f t="shared" si="28"/>
        <v>RO</v>
      </c>
      <c r="F361" s="65" t="s">
        <v>57</v>
      </c>
      <c r="G361" s="65" t="s">
        <v>118</v>
      </c>
      <c r="H361" s="65" t="s">
        <v>135</v>
      </c>
      <c r="I361" s="66" t="s">
        <v>8</v>
      </c>
      <c r="J361" s="65">
        <v>2015</v>
      </c>
      <c r="K361" s="67">
        <v>5</v>
      </c>
      <c r="L361" s="70" t="s">
        <v>5</v>
      </c>
      <c r="M361" s="59">
        <v>0</v>
      </c>
      <c r="N361" s="102">
        <v>0</v>
      </c>
      <c r="O361" s="102">
        <v>0</v>
      </c>
      <c r="P361" s="102">
        <v>0</v>
      </c>
      <c r="Q361" s="102">
        <v>0</v>
      </c>
      <c r="R361" s="103" t="s">
        <v>140</v>
      </c>
      <c r="S361" s="102">
        <v>0</v>
      </c>
      <c r="T361" s="102">
        <v>0</v>
      </c>
      <c r="U361" s="102">
        <v>0</v>
      </c>
      <c r="V361" s="102">
        <v>0</v>
      </c>
      <c r="W361" s="102">
        <v>0</v>
      </c>
      <c r="X361" s="102"/>
      <c r="Y361" s="102">
        <v>0</v>
      </c>
      <c r="Z361" s="102">
        <v>0</v>
      </c>
      <c r="AA361" s="102" t="s">
        <v>140</v>
      </c>
      <c r="AB361" s="102">
        <v>0</v>
      </c>
      <c r="AC361" s="90"/>
      <c r="AD361" s="102">
        <v>0</v>
      </c>
      <c r="AE361" s="102">
        <v>0</v>
      </c>
    </row>
    <row r="362" spans="1:31">
      <c r="A362" s="100" t="str">
        <f>IF(Tertiary[[#This Row],[ID energy carrier]]=13," ",IF(Tertiary[[#This Row],[Sub-sector]]="Total",Tertiary[[#This Row],[ID country]]&amp;"500_"&amp;Tertiary[[#This Row],[ID energy carrier]]," "))</f>
        <v>RO500_6</v>
      </c>
      <c r="B362" s="15" t="str">
        <f t="shared" si="25"/>
        <v>RO300_6</v>
      </c>
      <c r="C362" s="65">
        <v>1</v>
      </c>
      <c r="D362" s="65" t="s">
        <v>78</v>
      </c>
      <c r="E362" s="15" t="str">
        <f t="shared" si="28"/>
        <v>RO</v>
      </c>
      <c r="F362" s="65" t="s">
        <v>57</v>
      </c>
      <c r="G362" s="65" t="s">
        <v>118</v>
      </c>
      <c r="H362" s="65" t="s">
        <v>135</v>
      </c>
      <c r="I362" s="66" t="s">
        <v>8</v>
      </c>
      <c r="J362" s="65">
        <v>2015</v>
      </c>
      <c r="K362" s="67">
        <v>6</v>
      </c>
      <c r="L362" s="70" t="s">
        <v>6</v>
      </c>
      <c r="M362" s="59">
        <v>2.4020627847758074</v>
      </c>
      <c r="N362" s="102">
        <v>1.1314692325079763</v>
      </c>
      <c r="O362" s="102">
        <v>2.9557086765520353E-4</v>
      </c>
      <c r="P362" s="102">
        <v>2.9304719838484381E-3</v>
      </c>
      <c r="Q362" s="102">
        <v>1.1282431896564726</v>
      </c>
      <c r="R362" s="103">
        <v>0.26083436464771326</v>
      </c>
      <c r="S362" s="102">
        <v>0.29512605837965372</v>
      </c>
      <c r="T362" s="102">
        <v>1.4340297394585956E-2</v>
      </c>
      <c r="U362" s="102">
        <v>2.8718625441714689E-3</v>
      </c>
      <c r="V362" s="102">
        <v>0.27791389844089631</v>
      </c>
      <c r="W362" s="102">
        <v>1.2705935522678311</v>
      </c>
      <c r="X362" s="102"/>
      <c r="Y362" s="102">
        <v>0.67498063130158714</v>
      </c>
      <c r="Z362" s="102">
        <v>0.59561292096624396</v>
      </c>
      <c r="AA362" s="102">
        <v>2.318739519855193</v>
      </c>
      <c r="AB362" s="102">
        <v>2.9461754833166145</v>
      </c>
      <c r="AC362" s="90"/>
      <c r="AD362" s="102">
        <v>1.7549496413841266</v>
      </c>
      <c r="AE362" s="102">
        <v>1.1912258419324879</v>
      </c>
    </row>
    <row r="363" spans="1:31">
      <c r="A363" s="100" t="str">
        <f>IF(Tertiary[[#This Row],[ID energy carrier]]=13," ",IF(Tertiary[[#This Row],[Sub-sector]]="Total",Tertiary[[#This Row],[ID country]]&amp;"500_"&amp;Tertiary[[#This Row],[ID energy carrier]]," "))</f>
        <v>RO500_7</v>
      </c>
      <c r="B363" s="15" t="str">
        <f t="shared" si="25"/>
        <v>RO300_7</v>
      </c>
      <c r="C363" s="65">
        <v>1</v>
      </c>
      <c r="D363" s="65" t="s">
        <v>78</v>
      </c>
      <c r="E363" s="15" t="str">
        <f t="shared" si="28"/>
        <v>RO</v>
      </c>
      <c r="F363" s="65" t="s">
        <v>57</v>
      </c>
      <c r="G363" s="65" t="s">
        <v>118</v>
      </c>
      <c r="H363" s="65" t="s">
        <v>135</v>
      </c>
      <c r="I363" s="66" t="s">
        <v>8</v>
      </c>
      <c r="J363" s="65">
        <v>2015</v>
      </c>
      <c r="K363" s="67">
        <v>7</v>
      </c>
      <c r="L363" s="70" t="s">
        <v>12</v>
      </c>
      <c r="M363" s="59">
        <v>2.4480263434322946</v>
      </c>
      <c r="N363" s="102">
        <v>2.4480263434322946</v>
      </c>
      <c r="O363" s="102">
        <v>0.18051804070506128</v>
      </c>
      <c r="P363" s="102">
        <v>2.2675083027272334</v>
      </c>
      <c r="Q363" s="102">
        <v>0</v>
      </c>
      <c r="R363" s="103">
        <v>0.95717157405952125</v>
      </c>
      <c r="S363" s="102">
        <v>2.3431812284822637</v>
      </c>
      <c r="T363" s="102">
        <v>0.17287692677688704</v>
      </c>
      <c r="U363" s="102">
        <v>2.1703043017053769</v>
      </c>
      <c r="V363" s="102">
        <v>0</v>
      </c>
      <c r="W363" s="102">
        <v>0</v>
      </c>
      <c r="X363" s="102"/>
      <c r="Y363" s="102">
        <v>0</v>
      </c>
      <c r="Z363" s="102">
        <v>0</v>
      </c>
      <c r="AA363" s="102" t="s">
        <v>140</v>
      </c>
      <c r="AB363" s="102">
        <v>0</v>
      </c>
      <c r="AC363" s="90"/>
      <c r="AD363" s="102">
        <v>0</v>
      </c>
      <c r="AE363" s="102">
        <v>0</v>
      </c>
    </row>
    <row r="364" spans="1:31">
      <c r="A364" s="100" t="str">
        <f>IF(Tertiary[[#This Row],[ID energy carrier]]=13," ",IF(Tertiary[[#This Row],[Sub-sector]]="Total",Tertiary[[#This Row],[ID country]]&amp;"500_"&amp;Tertiary[[#This Row],[ID energy carrier]]," "))</f>
        <v>RO500_8</v>
      </c>
      <c r="B364" s="15" t="str">
        <f t="shared" si="25"/>
        <v>RO300_8</v>
      </c>
      <c r="C364" s="65">
        <v>1</v>
      </c>
      <c r="D364" s="65" t="s">
        <v>78</v>
      </c>
      <c r="E364" s="15" t="str">
        <f t="shared" si="28"/>
        <v>RO</v>
      </c>
      <c r="F364" s="65" t="s">
        <v>57</v>
      </c>
      <c r="G364" s="65" t="s">
        <v>118</v>
      </c>
      <c r="H364" s="65" t="s">
        <v>135</v>
      </c>
      <c r="I364" s="66" t="s">
        <v>8</v>
      </c>
      <c r="J364" s="65">
        <v>2015</v>
      </c>
      <c r="K364" s="67">
        <v>8</v>
      </c>
      <c r="L364" s="70" t="s">
        <v>105</v>
      </c>
      <c r="M364" s="59">
        <v>0</v>
      </c>
      <c r="N364" s="102">
        <v>0</v>
      </c>
      <c r="O364" s="102">
        <v>0</v>
      </c>
      <c r="P364" s="102">
        <v>0</v>
      </c>
      <c r="Q364" s="102">
        <v>0</v>
      </c>
      <c r="R364" s="103" t="s">
        <v>140</v>
      </c>
      <c r="S364" s="102">
        <v>0</v>
      </c>
      <c r="T364" s="102">
        <v>0</v>
      </c>
      <c r="U364" s="102">
        <v>0</v>
      </c>
      <c r="V364" s="102">
        <v>0</v>
      </c>
      <c r="W364" s="102">
        <v>0</v>
      </c>
      <c r="X364" s="102"/>
      <c r="Y364" s="102">
        <v>0</v>
      </c>
      <c r="Z364" s="102">
        <v>0</v>
      </c>
      <c r="AA364" s="102" t="s">
        <v>140</v>
      </c>
      <c r="AB364" s="102">
        <v>0</v>
      </c>
      <c r="AC364" s="90"/>
      <c r="AD364" s="102">
        <v>0</v>
      </c>
      <c r="AE364" s="102">
        <v>0</v>
      </c>
    </row>
    <row r="365" spans="1:31">
      <c r="A365" s="100" t="str">
        <f>IF(Tertiary[[#This Row],[ID energy carrier]]=13," ",IF(Tertiary[[#This Row],[Sub-sector]]="Total",Tertiary[[#This Row],[ID country]]&amp;"500_"&amp;Tertiary[[#This Row],[ID energy carrier]]," "))</f>
        <v>RO500_9</v>
      </c>
      <c r="B365" s="15" t="str">
        <f t="shared" si="25"/>
        <v>RO300_9</v>
      </c>
      <c r="C365" s="65">
        <v>1</v>
      </c>
      <c r="D365" s="65" t="s">
        <v>78</v>
      </c>
      <c r="E365" s="15" t="str">
        <f t="shared" si="28"/>
        <v>RO</v>
      </c>
      <c r="F365" s="65" t="s">
        <v>57</v>
      </c>
      <c r="G365" s="65" t="s">
        <v>118</v>
      </c>
      <c r="H365" s="65" t="s">
        <v>135</v>
      </c>
      <c r="I365" s="66" t="s">
        <v>8</v>
      </c>
      <c r="J365" s="65">
        <v>2015</v>
      </c>
      <c r="K365" s="67">
        <v>9</v>
      </c>
      <c r="L365" s="70" t="s">
        <v>106</v>
      </c>
      <c r="M365" s="59">
        <v>0</v>
      </c>
      <c r="N365" s="102">
        <v>0</v>
      </c>
      <c r="O365" s="102">
        <v>0</v>
      </c>
      <c r="P365" s="102">
        <v>0</v>
      </c>
      <c r="Q365" s="102">
        <v>0</v>
      </c>
      <c r="R365" s="103" t="s">
        <v>140</v>
      </c>
      <c r="S365" s="102">
        <v>0</v>
      </c>
      <c r="T365" s="102">
        <v>0</v>
      </c>
      <c r="U365" s="102">
        <v>0</v>
      </c>
      <c r="V365" s="102">
        <v>0</v>
      </c>
      <c r="W365" s="102">
        <v>0</v>
      </c>
      <c r="X365" s="102"/>
      <c r="Y365" s="102">
        <v>0</v>
      </c>
      <c r="Z365" s="102">
        <v>0</v>
      </c>
      <c r="AA365" s="102" t="s">
        <v>140</v>
      </c>
      <c r="AB365" s="102">
        <v>0</v>
      </c>
      <c r="AC365" s="90"/>
      <c r="AD365" s="102">
        <v>0</v>
      </c>
      <c r="AE365" s="102">
        <v>0</v>
      </c>
    </row>
    <row r="366" spans="1:31">
      <c r="A366" s="100" t="str">
        <f>IF(Tertiary[[#This Row],[ID energy carrier]]=13," ",IF(Tertiary[[#This Row],[Sub-sector]]="Total",Tertiary[[#This Row],[ID country]]&amp;"500_"&amp;Tertiary[[#This Row],[ID energy carrier]]," "))</f>
        <v>RO500_4</v>
      </c>
      <c r="B366" s="15" t="str">
        <f t="shared" si="25"/>
        <v>RO300_4</v>
      </c>
      <c r="C366" s="65">
        <v>1</v>
      </c>
      <c r="D366" s="65" t="s">
        <v>78</v>
      </c>
      <c r="E366" s="15" t="str">
        <f t="shared" si="28"/>
        <v>RO</v>
      </c>
      <c r="F366" s="65" t="s">
        <v>57</v>
      </c>
      <c r="G366" s="65" t="s">
        <v>118</v>
      </c>
      <c r="H366" s="65" t="s">
        <v>135</v>
      </c>
      <c r="I366" s="66" t="s">
        <v>8</v>
      </c>
      <c r="J366" s="65">
        <v>2015</v>
      </c>
      <c r="K366" s="67">
        <v>4</v>
      </c>
      <c r="L366" s="70" t="s">
        <v>4</v>
      </c>
      <c r="M366" s="59">
        <v>0.21430369436748367</v>
      </c>
      <c r="N366" s="102">
        <v>0.21430369436748367</v>
      </c>
      <c r="O366" s="102">
        <v>1.5457191032026524E-2</v>
      </c>
      <c r="P366" s="102">
        <v>0.19884650333545714</v>
      </c>
      <c r="Q366" s="102">
        <v>0</v>
      </c>
      <c r="R366" s="103">
        <v>0.74742031012419463</v>
      </c>
      <c r="S366" s="102">
        <v>0.16017493370490526</v>
      </c>
      <c r="T366" s="102">
        <v>1.1592538300469201E-2</v>
      </c>
      <c r="U366" s="102">
        <v>0.14858239540443607</v>
      </c>
      <c r="V366" s="102">
        <v>0</v>
      </c>
      <c r="W366" s="102">
        <v>0</v>
      </c>
      <c r="X366" s="102"/>
      <c r="Y366" s="102">
        <v>0</v>
      </c>
      <c r="Z366" s="102">
        <v>0</v>
      </c>
      <c r="AA366" s="102" t="s">
        <v>140</v>
      </c>
      <c r="AB366" s="102">
        <v>0</v>
      </c>
      <c r="AC366" s="90"/>
      <c r="AD366" s="102">
        <v>0</v>
      </c>
      <c r="AE366" s="102">
        <v>0</v>
      </c>
    </row>
    <row r="367" spans="1:31">
      <c r="A367" s="100" t="str">
        <f>IF(Tertiary[[#This Row],[ID energy carrier]]=13," ",IF(Tertiary[[#This Row],[Sub-sector]]="Total",Tertiary[[#This Row],[ID country]]&amp;"500_"&amp;Tertiary[[#This Row],[ID energy carrier]]," "))</f>
        <v>RO500_10</v>
      </c>
      <c r="B367" s="15" t="str">
        <f t="shared" si="25"/>
        <v>RO300_10</v>
      </c>
      <c r="C367" s="65">
        <v>1</v>
      </c>
      <c r="D367" s="65" t="s">
        <v>78</v>
      </c>
      <c r="E367" s="15" t="str">
        <f t="shared" si="28"/>
        <v>RO</v>
      </c>
      <c r="F367" s="65" t="s">
        <v>57</v>
      </c>
      <c r="G367" s="65" t="s">
        <v>118</v>
      </c>
      <c r="H367" s="65" t="s">
        <v>135</v>
      </c>
      <c r="I367" s="66" t="s">
        <v>8</v>
      </c>
      <c r="J367" s="65">
        <v>2015</v>
      </c>
      <c r="K367" s="67">
        <v>10</v>
      </c>
      <c r="L367" s="70" t="s">
        <v>84</v>
      </c>
      <c r="M367" s="59">
        <v>0.55982573699358207</v>
      </c>
      <c r="N367" s="102">
        <v>0.55982573699358207</v>
      </c>
      <c r="O367" s="102">
        <v>4.5562429343760522E-2</v>
      </c>
      <c r="P367" s="102">
        <v>0.51426330764982153</v>
      </c>
      <c r="Q367" s="102">
        <v>0</v>
      </c>
      <c r="R367" s="103">
        <v>0.81834565249630975</v>
      </c>
      <c r="S367" s="102">
        <v>0.45813095802424042</v>
      </c>
      <c r="T367" s="102">
        <v>3.7290476732284791E-2</v>
      </c>
      <c r="U367" s="102">
        <v>0.42084048129195561</v>
      </c>
      <c r="V367" s="102">
        <v>0</v>
      </c>
      <c r="W367" s="102">
        <v>0</v>
      </c>
      <c r="X367" s="102"/>
      <c r="Y367" s="102">
        <v>0</v>
      </c>
      <c r="Z367" s="102">
        <v>0</v>
      </c>
      <c r="AA367" s="102" t="s">
        <v>140</v>
      </c>
      <c r="AB367" s="102">
        <v>0</v>
      </c>
      <c r="AC367" s="90"/>
      <c r="AD367" s="102">
        <v>0</v>
      </c>
      <c r="AE367" s="102">
        <v>0</v>
      </c>
    </row>
    <row r="368" spans="1:31">
      <c r="A368" s="100" t="str">
        <f>IF(Tertiary[[#This Row],[ID energy carrier]]=13," ",IF(Tertiary[[#This Row],[Sub-sector]]="Total",Tertiary[[#This Row],[ID country]]&amp;"500_"&amp;Tertiary[[#This Row],[ID energy carrier]]," "))</f>
        <v>RO500_11</v>
      </c>
      <c r="B368" s="15" t="str">
        <f t="shared" si="25"/>
        <v>RO300_11</v>
      </c>
      <c r="C368" s="65">
        <v>1</v>
      </c>
      <c r="D368" s="65" t="s">
        <v>78</v>
      </c>
      <c r="E368" s="15" t="str">
        <f t="shared" si="28"/>
        <v>RO</v>
      </c>
      <c r="F368" s="65" t="s">
        <v>57</v>
      </c>
      <c r="G368" s="65" t="s">
        <v>118</v>
      </c>
      <c r="H368" s="65" t="s">
        <v>135</v>
      </c>
      <c r="I368" s="66" t="s">
        <v>8</v>
      </c>
      <c r="J368" s="65">
        <v>2015</v>
      </c>
      <c r="K368" s="67">
        <v>11</v>
      </c>
      <c r="L368" s="70" t="s">
        <v>109</v>
      </c>
      <c r="M368" s="59">
        <v>0.17659682686698683</v>
      </c>
      <c r="N368" s="102">
        <v>0.17659682686698683</v>
      </c>
      <c r="O368" s="102">
        <v>1.4050637943996299E-2</v>
      </c>
      <c r="P368" s="102">
        <v>0.16254618892299053</v>
      </c>
      <c r="Q368" s="102">
        <v>0</v>
      </c>
      <c r="R368" s="103">
        <v>2.1878939751734934</v>
      </c>
      <c r="S368" s="102">
        <v>0.38637513353703701</v>
      </c>
      <c r="T368" s="102">
        <v>3.1020356024493014E-2</v>
      </c>
      <c r="U368" s="102">
        <v>0.35535477751254402</v>
      </c>
      <c r="V368" s="102">
        <v>0</v>
      </c>
      <c r="W368" s="102">
        <v>0</v>
      </c>
      <c r="X368" s="102"/>
      <c r="Y368" s="102">
        <v>0</v>
      </c>
      <c r="Z368" s="102">
        <v>0</v>
      </c>
      <c r="AA368" s="102" t="s">
        <v>140</v>
      </c>
      <c r="AB368" s="102">
        <v>0</v>
      </c>
      <c r="AC368" s="90"/>
      <c r="AD368" s="102">
        <v>0</v>
      </c>
      <c r="AE368" s="102">
        <v>0</v>
      </c>
    </row>
    <row r="369" spans="1:31">
      <c r="A369" s="100" t="str">
        <f>IF(Tertiary[[#This Row],[ID energy carrier]]=13," ",IF(Tertiary[[#This Row],[Sub-sector]]="Total",Tertiary[[#This Row],[ID country]]&amp;"500_"&amp;Tertiary[[#This Row],[ID energy carrier]]," "))</f>
        <v>RO500_12</v>
      </c>
      <c r="B369" s="15" t="str">
        <f t="shared" si="25"/>
        <v>RO300_12</v>
      </c>
      <c r="C369" s="65">
        <v>1</v>
      </c>
      <c r="D369" s="65" t="s">
        <v>78</v>
      </c>
      <c r="E369" s="15" t="str">
        <f t="shared" si="28"/>
        <v>RO</v>
      </c>
      <c r="F369" s="65" t="s">
        <v>57</v>
      </c>
      <c r="G369" s="65" t="s">
        <v>118</v>
      </c>
      <c r="H369" s="65" t="s">
        <v>135</v>
      </c>
      <c r="I369" s="66" t="s">
        <v>8</v>
      </c>
      <c r="J369" s="65">
        <v>2015</v>
      </c>
      <c r="K369" s="67">
        <v>12</v>
      </c>
      <c r="L369" s="70" t="s">
        <v>147</v>
      </c>
      <c r="M369" s="59">
        <v>0</v>
      </c>
      <c r="N369" s="102">
        <v>0</v>
      </c>
      <c r="O369" s="102">
        <v>0</v>
      </c>
      <c r="P369" s="102">
        <v>0</v>
      </c>
      <c r="Q369" s="102">
        <v>0</v>
      </c>
      <c r="R369" s="103" t="s">
        <v>140</v>
      </c>
      <c r="S369" s="102">
        <v>0</v>
      </c>
      <c r="T369" s="102">
        <v>0</v>
      </c>
      <c r="U369" s="102">
        <v>0</v>
      </c>
      <c r="V369" s="102">
        <v>0</v>
      </c>
      <c r="W369" s="102">
        <v>0</v>
      </c>
      <c r="X369" s="102"/>
      <c r="Y369" s="102">
        <v>0</v>
      </c>
      <c r="Z369" s="102">
        <v>0</v>
      </c>
      <c r="AA369" s="102" t="s">
        <v>140</v>
      </c>
      <c r="AB369" s="102">
        <v>0</v>
      </c>
      <c r="AC369" s="90"/>
      <c r="AD369" s="102">
        <v>0</v>
      </c>
      <c r="AE369" s="102">
        <v>0</v>
      </c>
    </row>
    <row r="370" spans="1:31">
      <c r="A370" s="100" t="str">
        <f>IF(Tertiary[[#This Row],[ID energy carrier]]=13," ",IF(Tertiary[[#This Row],[Sub-sector]]="Total",Tertiary[[#This Row],[ID country]]&amp;"500_"&amp;Tertiary[[#This Row],[ID energy carrier]]," "))</f>
        <v xml:space="preserve"> </v>
      </c>
      <c r="B370" s="15" t="str">
        <f t="shared" si="25"/>
        <v>RO300_13</v>
      </c>
      <c r="C370" s="65">
        <v>1</v>
      </c>
      <c r="D370" s="65" t="s">
        <v>78</v>
      </c>
      <c r="E370" s="15" t="str">
        <f t="shared" si="28"/>
        <v>RO</v>
      </c>
      <c r="F370" s="65" t="s">
        <v>57</v>
      </c>
      <c r="G370" s="65" t="s">
        <v>118</v>
      </c>
      <c r="H370" s="65" t="s">
        <v>135</v>
      </c>
      <c r="I370" s="66" t="s">
        <v>8</v>
      </c>
      <c r="J370" s="65">
        <v>2015</v>
      </c>
      <c r="K370" s="67">
        <v>13</v>
      </c>
      <c r="L370" s="70" t="s">
        <v>140</v>
      </c>
      <c r="M370" s="59">
        <v>0</v>
      </c>
      <c r="N370" s="102">
        <v>0</v>
      </c>
      <c r="O370" s="102">
        <v>0</v>
      </c>
      <c r="P370" s="102">
        <v>0</v>
      </c>
      <c r="Q370" s="102">
        <v>0</v>
      </c>
      <c r="R370" s="103" t="s">
        <v>140</v>
      </c>
      <c r="S370" s="102">
        <v>0</v>
      </c>
      <c r="T370" s="102">
        <v>0</v>
      </c>
      <c r="U370" s="102">
        <v>0</v>
      </c>
      <c r="V370" s="102">
        <v>0</v>
      </c>
      <c r="W370" s="102">
        <v>0</v>
      </c>
      <c r="X370" s="102"/>
      <c r="Y370" s="102">
        <v>0</v>
      </c>
      <c r="Z370" s="102">
        <v>0</v>
      </c>
      <c r="AA370" s="102" t="s">
        <v>140</v>
      </c>
      <c r="AB370" s="102">
        <v>0</v>
      </c>
      <c r="AC370" s="90"/>
      <c r="AD370" s="102">
        <v>0</v>
      </c>
      <c r="AE370" s="102">
        <v>0</v>
      </c>
    </row>
    <row r="371" spans="1:31">
      <c r="A371" s="100" t="str">
        <f>IF(Tertiary[[#This Row],[ID energy carrier]]=13," ",IF(Tertiary[[#This Row],[Sub-sector]]="Total",Tertiary[[#This Row],[ID country]]&amp;"500_"&amp;Tertiary[[#This Row],[ID energy carrier]]," "))</f>
        <v>RO500_14</v>
      </c>
      <c r="B371" s="15" t="str">
        <f t="shared" si="25"/>
        <v>RO300_14</v>
      </c>
      <c r="C371" s="65">
        <v>1</v>
      </c>
      <c r="D371" s="65" t="s">
        <v>78</v>
      </c>
      <c r="E371" s="15" t="str">
        <f t="shared" si="28"/>
        <v>RO</v>
      </c>
      <c r="F371" s="65" t="s">
        <v>57</v>
      </c>
      <c r="G371" s="65" t="s">
        <v>118</v>
      </c>
      <c r="H371" s="65" t="s">
        <v>135</v>
      </c>
      <c r="I371" s="66" t="s">
        <v>8</v>
      </c>
      <c r="J371" s="65">
        <v>2015</v>
      </c>
      <c r="K371" s="67">
        <v>14</v>
      </c>
      <c r="L371" s="70" t="s">
        <v>144</v>
      </c>
      <c r="M371" s="59">
        <v>0</v>
      </c>
      <c r="N371" s="102">
        <v>0</v>
      </c>
      <c r="O371" s="102">
        <v>0</v>
      </c>
      <c r="P371" s="102">
        <v>0</v>
      </c>
      <c r="Q371" s="102">
        <v>0</v>
      </c>
      <c r="R371" s="103" t="s">
        <v>140</v>
      </c>
      <c r="S371" s="102">
        <v>0</v>
      </c>
      <c r="T371" s="102">
        <v>0</v>
      </c>
      <c r="U371" s="102">
        <v>0</v>
      </c>
      <c r="V371" s="102">
        <v>0</v>
      </c>
      <c r="W371" s="102">
        <v>0</v>
      </c>
      <c r="X371" s="102"/>
      <c r="Y371" s="102">
        <v>0</v>
      </c>
      <c r="Z371" s="102">
        <v>0</v>
      </c>
      <c r="AA371" s="102" t="s">
        <v>140</v>
      </c>
      <c r="AB371" s="102">
        <v>0</v>
      </c>
      <c r="AC371" s="90"/>
      <c r="AD371" s="102">
        <v>0</v>
      </c>
      <c r="AE371" s="102">
        <v>0</v>
      </c>
    </row>
    <row r="372" spans="1:31">
      <c r="A372" s="100" t="str">
        <f>IF(Tertiary[[#This Row],[ID energy carrier]]=13," ",IF(Tertiary[[#This Row],[Sub-sector]]="Total",Tertiary[[#This Row],[ID country]]&amp;"500_"&amp;Tertiary[[#This Row],[ID energy carrier]]," "))</f>
        <v>RO500_15</v>
      </c>
      <c r="B372" s="15" t="str">
        <f t="shared" si="25"/>
        <v>RO300_15</v>
      </c>
      <c r="C372" s="65">
        <v>1</v>
      </c>
      <c r="D372" s="65" t="s">
        <v>78</v>
      </c>
      <c r="E372" s="15" t="str">
        <f t="shared" si="28"/>
        <v>RO</v>
      </c>
      <c r="F372" s="65" t="s">
        <v>57</v>
      </c>
      <c r="G372" s="65" t="s">
        <v>118</v>
      </c>
      <c r="H372" s="65" t="s">
        <v>135</v>
      </c>
      <c r="I372" s="66" t="s">
        <v>8</v>
      </c>
      <c r="J372" s="65">
        <v>2015</v>
      </c>
      <c r="K372" s="67">
        <v>15</v>
      </c>
      <c r="L372" s="70" t="s">
        <v>88</v>
      </c>
      <c r="M372" s="59">
        <v>0</v>
      </c>
      <c r="N372" s="102">
        <v>0</v>
      </c>
      <c r="O372" s="102">
        <v>0</v>
      </c>
      <c r="P372" s="102">
        <v>0</v>
      </c>
      <c r="Q372" s="102">
        <v>0</v>
      </c>
      <c r="R372" s="103" t="s">
        <v>140</v>
      </c>
      <c r="S372" s="102">
        <v>0</v>
      </c>
      <c r="T372" s="102">
        <v>0</v>
      </c>
      <c r="U372" s="102">
        <v>0</v>
      </c>
      <c r="V372" s="102">
        <v>0</v>
      </c>
      <c r="W372" s="102">
        <v>0</v>
      </c>
      <c r="X372" s="102"/>
      <c r="Y372" s="102">
        <v>0</v>
      </c>
      <c r="Z372" s="102">
        <v>0</v>
      </c>
      <c r="AA372" s="102" t="s">
        <v>140</v>
      </c>
      <c r="AB372" s="102">
        <v>0</v>
      </c>
      <c r="AC372" s="90"/>
      <c r="AD372" s="102">
        <v>0</v>
      </c>
      <c r="AE372" s="102">
        <v>0</v>
      </c>
    </row>
    <row r="373" spans="1:31">
      <c r="A373" s="100" t="str">
        <f>IF(Tertiary[[#This Row],[ID energy carrier]]=13," ",IF(Tertiary[[#This Row],[Sub-sector]]="Total",Tertiary[[#This Row],[ID country]]&amp;"500_"&amp;Tertiary[[#This Row],[ID energy carrier]]," "))</f>
        <v>RO500_16</v>
      </c>
      <c r="B373" s="15" t="str">
        <f t="shared" si="25"/>
        <v>RO300_16</v>
      </c>
      <c r="C373" s="65">
        <v>1</v>
      </c>
      <c r="D373" s="65" t="s">
        <v>78</v>
      </c>
      <c r="E373" s="15" t="str">
        <f t="shared" si="28"/>
        <v>RO</v>
      </c>
      <c r="F373" s="65" t="s">
        <v>57</v>
      </c>
      <c r="G373" s="65" t="s">
        <v>118</v>
      </c>
      <c r="H373" s="65" t="s">
        <v>135</v>
      </c>
      <c r="I373" s="66" t="s">
        <v>8</v>
      </c>
      <c r="J373" s="65">
        <v>2015</v>
      </c>
      <c r="K373" s="67">
        <v>16</v>
      </c>
      <c r="L373" s="70" t="s">
        <v>89</v>
      </c>
      <c r="M373" s="59">
        <v>0</v>
      </c>
      <c r="N373" s="102">
        <v>0</v>
      </c>
      <c r="O373" s="102">
        <v>0</v>
      </c>
      <c r="P373" s="102">
        <v>0</v>
      </c>
      <c r="Q373" s="102">
        <v>0</v>
      </c>
      <c r="R373" s="103" t="s">
        <v>140</v>
      </c>
      <c r="S373" s="102">
        <v>0</v>
      </c>
      <c r="T373" s="102">
        <v>0</v>
      </c>
      <c r="U373" s="102">
        <v>0</v>
      </c>
      <c r="V373" s="102">
        <v>0</v>
      </c>
      <c r="W373" s="102">
        <v>0</v>
      </c>
      <c r="X373" s="102"/>
      <c r="Y373" s="102">
        <v>0</v>
      </c>
      <c r="Z373" s="102">
        <v>0</v>
      </c>
      <c r="AA373" s="102" t="s">
        <v>140</v>
      </c>
      <c r="AB373" s="102">
        <v>0</v>
      </c>
      <c r="AC373" s="90"/>
      <c r="AD373" s="102">
        <v>0</v>
      </c>
      <c r="AE373" s="102">
        <v>0</v>
      </c>
    </row>
    <row r="374" spans="1:31">
      <c r="A374" s="100" t="str">
        <f>IF(Tertiary[[#This Row],[ID energy carrier]]=13," ",IF(Tertiary[[#This Row],[Sub-sector]]="Total",Tertiary[[#This Row],[ID country]]&amp;"500_"&amp;Tertiary[[#This Row],[ID energy carrier]]," "))</f>
        <v>SK500_1</v>
      </c>
      <c r="B374" s="15" t="str">
        <f t="shared" si="25"/>
        <v>SK300_1</v>
      </c>
      <c r="C374" s="65">
        <v>1</v>
      </c>
      <c r="D374" s="65" t="s">
        <v>78</v>
      </c>
      <c r="E374" s="17" t="s">
        <v>59</v>
      </c>
      <c r="F374" s="65" t="s">
        <v>900</v>
      </c>
      <c r="G374" s="65" t="s">
        <v>119</v>
      </c>
      <c r="H374" s="65" t="s">
        <v>135</v>
      </c>
      <c r="I374" s="66" t="s">
        <v>8</v>
      </c>
      <c r="J374" s="65">
        <v>2015</v>
      </c>
      <c r="K374" s="67">
        <v>1</v>
      </c>
      <c r="L374" s="70" t="s">
        <v>8</v>
      </c>
      <c r="M374" s="59">
        <v>10.570635096275486</v>
      </c>
      <c r="N374" s="102">
        <v>10.276368714851678</v>
      </c>
      <c r="O374" s="102">
        <v>0.64148954429321048</v>
      </c>
      <c r="P374" s="102">
        <v>9.1572219590449428</v>
      </c>
      <c r="Q374" s="102">
        <v>0.47765721151352331</v>
      </c>
      <c r="R374" s="103">
        <v>0.84423255152321175</v>
      </c>
      <c r="S374" s="102">
        <v>8.6756449805325406</v>
      </c>
      <c r="T374" s="102">
        <v>0.55177354602513029</v>
      </c>
      <c r="U374" s="102">
        <v>7.6890027560012681</v>
      </c>
      <c r="V374" s="102">
        <v>0.43486867850614169</v>
      </c>
      <c r="W374" s="102">
        <v>0.2942663814238079</v>
      </c>
      <c r="X374" s="102"/>
      <c r="Y374" s="102">
        <v>4.2267518773975749E-2</v>
      </c>
      <c r="Z374" s="102">
        <v>0.25199886264983212</v>
      </c>
      <c r="AA374" s="102">
        <v>3.129273234382119</v>
      </c>
      <c r="AB374" s="102">
        <v>0.92083991116800168</v>
      </c>
      <c r="AC374" s="90"/>
      <c r="AD374" s="102">
        <v>0.16484332321850542</v>
      </c>
      <c r="AE374" s="102">
        <v>0.75599658794949631</v>
      </c>
    </row>
    <row r="375" spans="1:31">
      <c r="A375" s="100" t="str">
        <f>IF(Tertiary[[#This Row],[ID energy carrier]]=13," ",IF(Tertiary[[#This Row],[Sub-sector]]="Total",Tertiary[[#This Row],[ID country]]&amp;"500_"&amp;Tertiary[[#This Row],[ID energy carrier]]," "))</f>
        <v>SK500_2</v>
      </c>
      <c r="B375" s="15" t="str">
        <f t="shared" si="25"/>
        <v>SK300_2</v>
      </c>
      <c r="C375" s="65">
        <v>1</v>
      </c>
      <c r="D375" s="65" t="s">
        <v>78</v>
      </c>
      <c r="E375" s="15" t="str">
        <f t="shared" ref="E375:E389" si="29">E374</f>
        <v>SK</v>
      </c>
      <c r="F375" s="65" t="s">
        <v>900</v>
      </c>
      <c r="G375" s="65" t="s">
        <v>119</v>
      </c>
      <c r="H375" s="65" t="s">
        <v>135</v>
      </c>
      <c r="I375" s="66" t="s">
        <v>8</v>
      </c>
      <c r="J375" s="65">
        <v>2015</v>
      </c>
      <c r="K375" s="67">
        <v>2</v>
      </c>
      <c r="L375" s="70" t="s">
        <v>2</v>
      </c>
      <c r="M375" s="59">
        <v>7.1753056771501713</v>
      </c>
      <c r="N375" s="102">
        <v>7.1753056771501713</v>
      </c>
      <c r="O375" s="102">
        <v>0.47855284181643243</v>
      </c>
      <c r="P375" s="102">
        <v>6.6967528353337391</v>
      </c>
      <c r="Q375" s="102">
        <v>0</v>
      </c>
      <c r="R375" s="103">
        <v>0.84566791513243866</v>
      </c>
      <c r="S375" s="102">
        <v>6.0679257924335364</v>
      </c>
      <c r="T375" s="102">
        <v>0.40638836188897454</v>
      </c>
      <c r="U375" s="102">
        <v>5.6615374305445618</v>
      </c>
      <c r="V375" s="102">
        <v>0</v>
      </c>
      <c r="W375" s="102">
        <v>0</v>
      </c>
      <c r="X375" s="102"/>
      <c r="Y375" s="102">
        <v>0</v>
      </c>
      <c r="Z375" s="102">
        <v>0</v>
      </c>
      <c r="AA375" s="102" t="s">
        <v>140</v>
      </c>
      <c r="AB375" s="102">
        <v>0</v>
      </c>
      <c r="AC375" s="90"/>
      <c r="AD375" s="102">
        <v>0</v>
      </c>
      <c r="AE375" s="102">
        <v>0</v>
      </c>
    </row>
    <row r="376" spans="1:31">
      <c r="A376" s="100" t="str">
        <f>IF(Tertiary[[#This Row],[ID energy carrier]]=13," ",IF(Tertiary[[#This Row],[Sub-sector]]="Total",Tertiary[[#This Row],[ID country]]&amp;"500_"&amp;Tertiary[[#This Row],[ID energy carrier]]," "))</f>
        <v>SK500_3</v>
      </c>
      <c r="B376" s="15" t="str">
        <f t="shared" si="25"/>
        <v>SK300_3</v>
      </c>
      <c r="C376" s="65">
        <v>1</v>
      </c>
      <c r="D376" s="65" t="s">
        <v>78</v>
      </c>
      <c r="E376" s="15" t="str">
        <f t="shared" si="29"/>
        <v>SK</v>
      </c>
      <c r="F376" s="65" t="s">
        <v>900</v>
      </c>
      <c r="G376" s="65" t="s">
        <v>119</v>
      </c>
      <c r="H376" s="65" t="s">
        <v>135</v>
      </c>
      <c r="I376" s="66" t="s">
        <v>8</v>
      </c>
      <c r="J376" s="65">
        <v>2015</v>
      </c>
      <c r="K376" s="67">
        <v>3</v>
      </c>
      <c r="L376" s="70" t="s">
        <v>3</v>
      </c>
      <c r="M376" s="59">
        <v>0.18091170906283538</v>
      </c>
      <c r="N376" s="102">
        <v>0.18091170906283538</v>
      </c>
      <c r="O376" s="102">
        <v>1.1121444619917861E-2</v>
      </c>
      <c r="P376" s="102">
        <v>0.1697902644429175</v>
      </c>
      <c r="Q376" s="102">
        <v>0</v>
      </c>
      <c r="R376" s="103">
        <v>0.76609620954980062</v>
      </c>
      <c r="S376" s="102">
        <v>0.1385957745762145</v>
      </c>
      <c r="T376" s="102">
        <v>8.5348563145075766E-3</v>
      </c>
      <c r="U376" s="102">
        <v>0.13006091826170693</v>
      </c>
      <c r="V376" s="102">
        <v>0</v>
      </c>
      <c r="W376" s="102">
        <v>0</v>
      </c>
      <c r="X376" s="102"/>
      <c r="Y376" s="102">
        <v>0</v>
      </c>
      <c r="Z376" s="102">
        <v>0</v>
      </c>
      <c r="AA376" s="102" t="s">
        <v>140</v>
      </c>
      <c r="AB376" s="102">
        <v>0</v>
      </c>
      <c r="AC376" s="90"/>
      <c r="AD376" s="102">
        <v>0</v>
      </c>
      <c r="AE376" s="102">
        <v>0</v>
      </c>
    </row>
    <row r="377" spans="1:31">
      <c r="A377" s="100" t="str">
        <f>IF(Tertiary[[#This Row],[ID energy carrier]]=13," ",IF(Tertiary[[#This Row],[Sub-sector]]="Total",Tertiary[[#This Row],[ID country]]&amp;"500_"&amp;Tertiary[[#This Row],[ID energy carrier]]," "))</f>
        <v>SK500_5</v>
      </c>
      <c r="B377" s="15" t="str">
        <f t="shared" si="25"/>
        <v>SK300_5</v>
      </c>
      <c r="C377" s="65">
        <v>1</v>
      </c>
      <c r="D377" s="65" t="s">
        <v>78</v>
      </c>
      <c r="E377" s="15" t="str">
        <f t="shared" si="29"/>
        <v>SK</v>
      </c>
      <c r="F377" s="65" t="s">
        <v>900</v>
      </c>
      <c r="G377" s="65" t="s">
        <v>119</v>
      </c>
      <c r="H377" s="65" t="s">
        <v>135</v>
      </c>
      <c r="I377" s="66" t="s">
        <v>8</v>
      </c>
      <c r="J377" s="65">
        <v>2015</v>
      </c>
      <c r="K377" s="67">
        <v>5</v>
      </c>
      <c r="L377" s="70" t="s">
        <v>5</v>
      </c>
      <c r="M377" s="59">
        <v>1.2558487506360017</v>
      </c>
      <c r="N377" s="102">
        <v>1.2558487506360017</v>
      </c>
      <c r="O377" s="102">
        <v>7.5433948525554462E-2</v>
      </c>
      <c r="P377" s="102">
        <v>1.1804148021104472</v>
      </c>
      <c r="Q377" s="102">
        <v>0</v>
      </c>
      <c r="R377" s="103">
        <v>0.60799871871974287</v>
      </c>
      <c r="S377" s="102">
        <v>0.76355443129247891</v>
      </c>
      <c r="T377" s="102">
        <v>4.5870804087612016E-2</v>
      </c>
      <c r="U377" s="102">
        <v>0.71768362720486689</v>
      </c>
      <c r="V377" s="102">
        <v>0</v>
      </c>
      <c r="W377" s="102">
        <v>0</v>
      </c>
      <c r="X377" s="102"/>
      <c r="Y377" s="102">
        <v>0</v>
      </c>
      <c r="Z377" s="102">
        <v>0</v>
      </c>
      <c r="AA377" s="102" t="s">
        <v>140</v>
      </c>
      <c r="AB377" s="102">
        <v>0</v>
      </c>
      <c r="AC377" s="90"/>
      <c r="AD377" s="102">
        <v>0</v>
      </c>
      <c r="AE377" s="102">
        <v>0</v>
      </c>
    </row>
    <row r="378" spans="1:31">
      <c r="A378" s="100" t="str">
        <f>IF(Tertiary[[#This Row],[ID energy carrier]]=13," ",IF(Tertiary[[#This Row],[Sub-sector]]="Total",Tertiary[[#This Row],[ID country]]&amp;"500_"&amp;Tertiary[[#This Row],[ID energy carrier]]," "))</f>
        <v>SK500_6</v>
      </c>
      <c r="B378" s="15" t="str">
        <f t="shared" si="25"/>
        <v>SK300_6</v>
      </c>
      <c r="C378" s="65">
        <v>1</v>
      </c>
      <c r="D378" s="65" t="s">
        <v>78</v>
      </c>
      <c r="E378" s="15" t="str">
        <f t="shared" si="29"/>
        <v>SK</v>
      </c>
      <c r="F378" s="65" t="s">
        <v>900</v>
      </c>
      <c r="G378" s="65" t="s">
        <v>119</v>
      </c>
      <c r="H378" s="65" t="s">
        <v>135</v>
      </c>
      <c r="I378" s="66" t="s">
        <v>8</v>
      </c>
      <c r="J378" s="65">
        <v>2015</v>
      </c>
      <c r="K378" s="67">
        <v>6</v>
      </c>
      <c r="L378" s="70" t="s">
        <v>6</v>
      </c>
      <c r="M378" s="59">
        <v>0.98550149930407993</v>
      </c>
      <c r="N378" s="102">
        <v>0.69123511788027203</v>
      </c>
      <c r="O378" s="102">
        <v>1.2821283485371756E-2</v>
      </c>
      <c r="P378" s="102">
        <v>0.20075662288137702</v>
      </c>
      <c r="Q378" s="102">
        <v>0.47765721151352331</v>
      </c>
      <c r="R378" s="103">
        <v>0.94342648061884382</v>
      </c>
      <c r="S378" s="102">
        <v>0.65212951454193668</v>
      </c>
      <c r="T378" s="102">
        <v>2.0519345612045277E-2</v>
      </c>
      <c r="U378" s="102">
        <v>0.19674149042374972</v>
      </c>
      <c r="V378" s="102">
        <v>0.43486867850614169</v>
      </c>
      <c r="W378" s="102">
        <v>0.2942663814238079</v>
      </c>
      <c r="X378" s="102"/>
      <c r="Y378" s="102">
        <v>4.2267518773975749E-2</v>
      </c>
      <c r="Z378" s="102">
        <v>0.25199886264983212</v>
      </c>
      <c r="AA378" s="102">
        <v>3.129273234382119</v>
      </c>
      <c r="AB378" s="102">
        <v>0.92083991116800168</v>
      </c>
      <c r="AC378" s="90"/>
      <c r="AD378" s="102">
        <v>0.16484332321850542</v>
      </c>
      <c r="AE378" s="102">
        <v>0.75599658794949631</v>
      </c>
    </row>
    <row r="379" spans="1:31">
      <c r="A379" s="100" t="str">
        <f>IF(Tertiary[[#This Row],[ID energy carrier]]=13," ",IF(Tertiary[[#This Row],[Sub-sector]]="Total",Tertiary[[#This Row],[ID country]]&amp;"500_"&amp;Tertiary[[#This Row],[ID energy carrier]]," "))</f>
        <v>SK500_7</v>
      </c>
      <c r="B379" s="15" t="str">
        <f t="shared" si="25"/>
        <v>SK300_7</v>
      </c>
      <c r="C379" s="65">
        <v>1</v>
      </c>
      <c r="D379" s="65" t="s">
        <v>78</v>
      </c>
      <c r="E379" s="15" t="str">
        <f t="shared" si="29"/>
        <v>SK</v>
      </c>
      <c r="F379" s="65" t="s">
        <v>900</v>
      </c>
      <c r="G379" s="65" t="s">
        <v>119</v>
      </c>
      <c r="H379" s="65" t="s">
        <v>135</v>
      </c>
      <c r="I379" s="66" t="s">
        <v>8</v>
      </c>
      <c r="J379" s="65">
        <v>2015</v>
      </c>
      <c r="K379" s="67">
        <v>7</v>
      </c>
      <c r="L379" s="70" t="s">
        <v>12</v>
      </c>
      <c r="M379" s="59">
        <v>0.70958019850251175</v>
      </c>
      <c r="N379" s="102">
        <v>0.70958019850251175</v>
      </c>
      <c r="O379" s="102">
        <v>4.4653068402681094E-2</v>
      </c>
      <c r="P379" s="102">
        <v>0.66492713009983062</v>
      </c>
      <c r="Q379" s="102">
        <v>0</v>
      </c>
      <c r="R379" s="103">
        <v>0.95469197308532905</v>
      </c>
      <c r="S379" s="102">
        <v>0.67743051977064239</v>
      </c>
      <c r="T379" s="102">
        <v>4.2645172182865454E-2</v>
      </c>
      <c r="U379" s="102">
        <v>0.63478534758777694</v>
      </c>
      <c r="V379" s="102">
        <v>0</v>
      </c>
      <c r="W379" s="102">
        <v>0</v>
      </c>
      <c r="X379" s="102"/>
      <c r="Y379" s="102">
        <v>0</v>
      </c>
      <c r="Z379" s="102">
        <v>0</v>
      </c>
      <c r="AA379" s="102" t="s">
        <v>140</v>
      </c>
      <c r="AB379" s="102">
        <v>0</v>
      </c>
      <c r="AC379" s="90"/>
      <c r="AD379" s="102">
        <v>0</v>
      </c>
      <c r="AE379" s="102">
        <v>0</v>
      </c>
    </row>
    <row r="380" spans="1:31">
      <c r="A380" s="100" t="str">
        <f>IF(Tertiary[[#This Row],[ID energy carrier]]=13," ",IF(Tertiary[[#This Row],[Sub-sector]]="Total",Tertiary[[#This Row],[ID country]]&amp;"500_"&amp;Tertiary[[#This Row],[ID energy carrier]]," "))</f>
        <v>SK500_8</v>
      </c>
      <c r="B380" s="15" t="str">
        <f t="shared" si="25"/>
        <v>SK300_8</v>
      </c>
      <c r="C380" s="65">
        <v>1</v>
      </c>
      <c r="D380" s="65" t="s">
        <v>78</v>
      </c>
      <c r="E380" s="15" t="str">
        <f t="shared" si="29"/>
        <v>SK</v>
      </c>
      <c r="F380" s="65" t="s">
        <v>900</v>
      </c>
      <c r="G380" s="65" t="s">
        <v>119</v>
      </c>
      <c r="H380" s="65" t="s">
        <v>135</v>
      </c>
      <c r="I380" s="66" t="s">
        <v>8</v>
      </c>
      <c r="J380" s="65">
        <v>2015</v>
      </c>
      <c r="K380" s="67">
        <v>8</v>
      </c>
      <c r="L380" s="70" t="s">
        <v>105</v>
      </c>
      <c r="M380" s="59">
        <v>0</v>
      </c>
      <c r="N380" s="102">
        <v>0</v>
      </c>
      <c r="O380" s="102">
        <v>0</v>
      </c>
      <c r="P380" s="102">
        <v>0</v>
      </c>
      <c r="Q380" s="102">
        <v>0</v>
      </c>
      <c r="R380" s="103" t="s">
        <v>140</v>
      </c>
      <c r="S380" s="102">
        <v>0</v>
      </c>
      <c r="T380" s="102">
        <v>0</v>
      </c>
      <c r="U380" s="102">
        <v>0</v>
      </c>
      <c r="V380" s="102">
        <v>0</v>
      </c>
      <c r="W380" s="102">
        <v>0</v>
      </c>
      <c r="X380" s="102"/>
      <c r="Y380" s="102">
        <v>0</v>
      </c>
      <c r="Z380" s="102">
        <v>0</v>
      </c>
      <c r="AA380" s="102" t="s">
        <v>140</v>
      </c>
      <c r="AB380" s="102">
        <v>0</v>
      </c>
      <c r="AC380" s="90"/>
      <c r="AD380" s="102">
        <v>0</v>
      </c>
      <c r="AE380" s="102">
        <v>0</v>
      </c>
    </row>
    <row r="381" spans="1:31">
      <c r="A381" s="100" t="str">
        <f>IF(Tertiary[[#This Row],[ID energy carrier]]=13," ",IF(Tertiary[[#This Row],[Sub-sector]]="Total",Tertiary[[#This Row],[ID country]]&amp;"500_"&amp;Tertiary[[#This Row],[ID energy carrier]]," "))</f>
        <v>SK500_9</v>
      </c>
      <c r="B381" s="15" t="str">
        <f t="shared" si="25"/>
        <v>SK300_9</v>
      </c>
      <c r="C381" s="65">
        <v>1</v>
      </c>
      <c r="D381" s="65" t="s">
        <v>78</v>
      </c>
      <c r="E381" s="15" t="str">
        <f t="shared" si="29"/>
        <v>SK</v>
      </c>
      <c r="F381" s="65" t="s">
        <v>900</v>
      </c>
      <c r="G381" s="65" t="s">
        <v>119</v>
      </c>
      <c r="H381" s="65" t="s">
        <v>135</v>
      </c>
      <c r="I381" s="66" t="s">
        <v>8</v>
      </c>
      <c r="J381" s="65">
        <v>2015</v>
      </c>
      <c r="K381" s="67">
        <v>9</v>
      </c>
      <c r="L381" s="70" t="s">
        <v>106</v>
      </c>
      <c r="M381" s="59">
        <v>0</v>
      </c>
      <c r="N381" s="102">
        <v>0</v>
      </c>
      <c r="O381" s="102">
        <v>0</v>
      </c>
      <c r="P381" s="102">
        <v>0</v>
      </c>
      <c r="Q381" s="102">
        <v>0</v>
      </c>
      <c r="R381" s="103" t="s">
        <v>140</v>
      </c>
      <c r="S381" s="102">
        <v>0</v>
      </c>
      <c r="T381" s="102">
        <v>0</v>
      </c>
      <c r="U381" s="102">
        <v>0</v>
      </c>
      <c r="V381" s="102">
        <v>0</v>
      </c>
      <c r="W381" s="102">
        <v>0</v>
      </c>
      <c r="X381" s="102"/>
      <c r="Y381" s="102">
        <v>0</v>
      </c>
      <c r="Z381" s="102">
        <v>0</v>
      </c>
      <c r="AA381" s="102" t="s">
        <v>140</v>
      </c>
      <c r="AB381" s="102">
        <v>0</v>
      </c>
      <c r="AC381" s="90"/>
      <c r="AD381" s="102">
        <v>0</v>
      </c>
      <c r="AE381" s="102">
        <v>0</v>
      </c>
    </row>
    <row r="382" spans="1:31">
      <c r="A382" s="100" t="str">
        <f>IF(Tertiary[[#This Row],[ID energy carrier]]=13," ",IF(Tertiary[[#This Row],[Sub-sector]]="Total",Tertiary[[#This Row],[ID country]]&amp;"500_"&amp;Tertiary[[#This Row],[ID energy carrier]]," "))</f>
        <v>SK500_4</v>
      </c>
      <c r="B382" s="15" t="str">
        <f t="shared" si="25"/>
        <v>SK300_4</v>
      </c>
      <c r="C382" s="65">
        <v>1</v>
      </c>
      <c r="D382" s="65" t="s">
        <v>78</v>
      </c>
      <c r="E382" s="15" t="str">
        <f t="shared" si="29"/>
        <v>SK</v>
      </c>
      <c r="F382" s="65" t="s">
        <v>900</v>
      </c>
      <c r="G382" s="65" t="s">
        <v>119</v>
      </c>
      <c r="H382" s="65" t="s">
        <v>135</v>
      </c>
      <c r="I382" s="66" t="s">
        <v>8</v>
      </c>
      <c r="J382" s="65">
        <v>2015</v>
      </c>
      <c r="K382" s="67">
        <v>4</v>
      </c>
      <c r="L382" s="70" t="s">
        <v>4</v>
      </c>
      <c r="M382" s="59">
        <v>0.11032509664254121</v>
      </c>
      <c r="N382" s="102">
        <v>0.11032509664254121</v>
      </c>
      <c r="O382" s="102">
        <v>7.3389789206470945E-3</v>
      </c>
      <c r="P382" s="102">
        <v>0.10298611772189412</v>
      </c>
      <c r="Q382" s="102">
        <v>0</v>
      </c>
      <c r="R382" s="103">
        <v>0.77009758888382607</v>
      </c>
      <c r="S382" s="102">
        <v>8.4961090917796078E-2</v>
      </c>
      <c r="T382" s="102">
        <v>5.6600496276194871E-3</v>
      </c>
      <c r="U382" s="102">
        <v>7.9301041290176594E-2</v>
      </c>
      <c r="V382" s="102">
        <v>0</v>
      </c>
      <c r="W382" s="102">
        <v>0</v>
      </c>
      <c r="X382" s="102"/>
      <c r="Y382" s="102">
        <v>0</v>
      </c>
      <c r="Z382" s="102">
        <v>0</v>
      </c>
      <c r="AA382" s="102" t="s">
        <v>140</v>
      </c>
      <c r="AB382" s="102">
        <v>0</v>
      </c>
      <c r="AC382" s="90"/>
      <c r="AD382" s="102">
        <v>0</v>
      </c>
      <c r="AE382" s="102">
        <v>0</v>
      </c>
    </row>
    <row r="383" spans="1:31">
      <c r="A383" s="100" t="str">
        <f>IF(Tertiary[[#This Row],[ID energy carrier]]=13," ",IF(Tertiary[[#This Row],[Sub-sector]]="Total",Tertiary[[#This Row],[ID country]]&amp;"500_"&amp;Tertiary[[#This Row],[ID energy carrier]]," "))</f>
        <v>SK500_10</v>
      </c>
      <c r="B383" s="15" t="str">
        <f t="shared" si="25"/>
        <v>SK300_10</v>
      </c>
      <c r="C383" s="65">
        <v>1</v>
      </c>
      <c r="D383" s="65" t="s">
        <v>78</v>
      </c>
      <c r="E383" s="15" t="str">
        <f t="shared" si="29"/>
        <v>SK</v>
      </c>
      <c r="F383" s="65" t="s">
        <v>900</v>
      </c>
      <c r="G383" s="65" t="s">
        <v>119</v>
      </c>
      <c r="H383" s="65" t="s">
        <v>135</v>
      </c>
      <c r="I383" s="66" t="s">
        <v>8</v>
      </c>
      <c r="J383" s="65">
        <v>2015</v>
      </c>
      <c r="K383" s="67">
        <v>10</v>
      </c>
      <c r="L383" s="70" t="s">
        <v>84</v>
      </c>
      <c r="M383" s="59">
        <v>4.9089741265768663E-2</v>
      </c>
      <c r="N383" s="102">
        <v>4.9089741265768663E-2</v>
      </c>
      <c r="O383" s="102">
        <v>3.6134907263745191E-3</v>
      </c>
      <c r="P383" s="102">
        <v>4.5476250539394143E-2</v>
      </c>
      <c r="Q383" s="102">
        <v>0</v>
      </c>
      <c r="R383" s="103">
        <v>0.97023637012922204</v>
      </c>
      <c r="S383" s="102">
        <v>4.7628652376282068E-2</v>
      </c>
      <c r="T383" s="102">
        <v>3.5228231886458915E-3</v>
      </c>
      <c r="U383" s="102">
        <v>4.4105829187636177E-2</v>
      </c>
      <c r="V383" s="102">
        <v>0</v>
      </c>
      <c r="W383" s="102">
        <v>0</v>
      </c>
      <c r="X383" s="102"/>
      <c r="Y383" s="102">
        <v>0</v>
      </c>
      <c r="Z383" s="102">
        <v>0</v>
      </c>
      <c r="AA383" s="102" t="s">
        <v>140</v>
      </c>
      <c r="AB383" s="102">
        <v>0</v>
      </c>
      <c r="AC383" s="90"/>
      <c r="AD383" s="102">
        <v>0</v>
      </c>
      <c r="AE383" s="102">
        <v>0</v>
      </c>
    </row>
    <row r="384" spans="1:31">
      <c r="A384" s="100" t="str">
        <f>IF(Tertiary[[#This Row],[ID energy carrier]]=13," ",IF(Tertiary[[#This Row],[Sub-sector]]="Total",Tertiary[[#This Row],[ID country]]&amp;"500_"&amp;Tertiary[[#This Row],[ID energy carrier]]," "))</f>
        <v>SK500_11</v>
      </c>
      <c r="B384" s="15" t="str">
        <f t="shared" si="25"/>
        <v>SK300_11</v>
      </c>
      <c r="C384" s="65">
        <v>1</v>
      </c>
      <c r="D384" s="65" t="s">
        <v>78</v>
      </c>
      <c r="E384" s="15" t="str">
        <f t="shared" si="29"/>
        <v>SK</v>
      </c>
      <c r="F384" s="65" t="s">
        <v>900</v>
      </c>
      <c r="G384" s="65" t="s">
        <v>119</v>
      </c>
      <c r="H384" s="65" t="s">
        <v>135</v>
      </c>
      <c r="I384" s="66" t="s">
        <v>8</v>
      </c>
      <c r="J384" s="65">
        <v>2015</v>
      </c>
      <c r="K384" s="67">
        <v>11</v>
      </c>
      <c r="L384" s="70" t="s">
        <v>109</v>
      </c>
      <c r="M384" s="59">
        <v>0.10407242371157374</v>
      </c>
      <c r="N384" s="102">
        <v>0.10407242371157374</v>
      </c>
      <c r="O384" s="102">
        <v>7.9544877962313253E-3</v>
      </c>
      <c r="P384" s="102">
        <v>9.6117935915342415E-2</v>
      </c>
      <c r="Q384" s="102">
        <v>0</v>
      </c>
      <c r="R384" s="103">
        <v>2.3389404795478113</v>
      </c>
      <c r="S384" s="102">
        <v>0.24341920462365127</v>
      </c>
      <c r="T384" s="102">
        <v>1.8632133122860078E-2</v>
      </c>
      <c r="U384" s="102">
        <v>0.22478707150079119</v>
      </c>
      <c r="V384" s="102">
        <v>0</v>
      </c>
      <c r="W384" s="102">
        <v>0</v>
      </c>
      <c r="X384" s="102"/>
      <c r="Y384" s="102">
        <v>0</v>
      </c>
      <c r="Z384" s="102">
        <v>0</v>
      </c>
      <c r="AA384" s="102" t="s">
        <v>140</v>
      </c>
      <c r="AB384" s="102">
        <v>0</v>
      </c>
      <c r="AC384" s="90"/>
      <c r="AD384" s="102">
        <v>0</v>
      </c>
      <c r="AE384" s="102">
        <v>0</v>
      </c>
    </row>
    <row r="385" spans="1:31">
      <c r="A385" s="100" t="str">
        <f>IF(Tertiary[[#This Row],[ID energy carrier]]=13," ",IF(Tertiary[[#This Row],[Sub-sector]]="Total",Tertiary[[#This Row],[ID country]]&amp;"500_"&amp;Tertiary[[#This Row],[ID energy carrier]]," "))</f>
        <v>SK500_12</v>
      </c>
      <c r="B385" s="15" t="str">
        <f t="shared" si="25"/>
        <v>SK300_12</v>
      </c>
      <c r="C385" s="65">
        <v>1</v>
      </c>
      <c r="D385" s="65" t="s">
        <v>78</v>
      </c>
      <c r="E385" s="15" t="str">
        <f t="shared" si="29"/>
        <v>SK</v>
      </c>
      <c r="F385" s="65" t="s">
        <v>900</v>
      </c>
      <c r="G385" s="65" t="s">
        <v>119</v>
      </c>
      <c r="H385" s="65" t="s">
        <v>135</v>
      </c>
      <c r="I385" s="66" t="s">
        <v>8</v>
      </c>
      <c r="J385" s="65">
        <v>2015</v>
      </c>
      <c r="K385" s="67">
        <v>12</v>
      </c>
      <c r="L385" s="70" t="s">
        <v>147</v>
      </c>
      <c r="M385" s="59">
        <v>0</v>
      </c>
      <c r="N385" s="102">
        <v>0</v>
      </c>
      <c r="O385" s="102">
        <v>0</v>
      </c>
      <c r="P385" s="102">
        <v>0</v>
      </c>
      <c r="Q385" s="102">
        <v>0</v>
      </c>
      <c r="R385" s="103" t="s">
        <v>140</v>
      </c>
      <c r="S385" s="102">
        <v>0</v>
      </c>
      <c r="T385" s="102">
        <v>0</v>
      </c>
      <c r="U385" s="102">
        <v>0</v>
      </c>
      <c r="V385" s="102">
        <v>0</v>
      </c>
      <c r="W385" s="102">
        <v>0</v>
      </c>
      <c r="X385" s="102"/>
      <c r="Y385" s="102">
        <v>0</v>
      </c>
      <c r="Z385" s="102">
        <v>0</v>
      </c>
      <c r="AA385" s="102" t="s">
        <v>140</v>
      </c>
      <c r="AB385" s="102">
        <v>0</v>
      </c>
      <c r="AC385" s="90"/>
      <c r="AD385" s="102">
        <v>0</v>
      </c>
      <c r="AE385" s="102">
        <v>0</v>
      </c>
    </row>
    <row r="386" spans="1:31">
      <c r="A386" s="100" t="str">
        <f>IF(Tertiary[[#This Row],[ID energy carrier]]=13," ",IF(Tertiary[[#This Row],[Sub-sector]]="Total",Tertiary[[#This Row],[ID country]]&amp;"500_"&amp;Tertiary[[#This Row],[ID energy carrier]]," "))</f>
        <v xml:space="preserve"> </v>
      </c>
      <c r="B386" s="15" t="str">
        <f t="shared" si="25"/>
        <v>SK300_13</v>
      </c>
      <c r="C386" s="65">
        <v>1</v>
      </c>
      <c r="D386" s="65" t="s">
        <v>78</v>
      </c>
      <c r="E386" s="15" t="str">
        <f t="shared" si="29"/>
        <v>SK</v>
      </c>
      <c r="F386" s="65" t="s">
        <v>900</v>
      </c>
      <c r="G386" s="65" t="s">
        <v>119</v>
      </c>
      <c r="H386" s="65" t="s">
        <v>135</v>
      </c>
      <c r="I386" s="66" t="s">
        <v>8</v>
      </c>
      <c r="J386" s="65">
        <v>2015</v>
      </c>
      <c r="K386" s="67">
        <v>13</v>
      </c>
      <c r="L386" s="70" t="s">
        <v>140</v>
      </c>
      <c r="M386" s="59">
        <v>0</v>
      </c>
      <c r="N386" s="102">
        <v>0</v>
      </c>
      <c r="O386" s="102">
        <v>0</v>
      </c>
      <c r="P386" s="102">
        <v>0</v>
      </c>
      <c r="Q386" s="102">
        <v>0</v>
      </c>
      <c r="R386" s="103" t="s">
        <v>140</v>
      </c>
      <c r="S386" s="102">
        <v>0</v>
      </c>
      <c r="T386" s="102">
        <v>0</v>
      </c>
      <c r="U386" s="102">
        <v>0</v>
      </c>
      <c r="V386" s="102">
        <v>0</v>
      </c>
      <c r="W386" s="102">
        <v>0</v>
      </c>
      <c r="X386" s="102"/>
      <c r="Y386" s="102">
        <v>0</v>
      </c>
      <c r="Z386" s="102">
        <v>0</v>
      </c>
      <c r="AA386" s="102" t="s">
        <v>140</v>
      </c>
      <c r="AB386" s="102">
        <v>0</v>
      </c>
      <c r="AC386" s="90"/>
      <c r="AD386" s="102">
        <v>0</v>
      </c>
      <c r="AE386" s="102">
        <v>0</v>
      </c>
    </row>
    <row r="387" spans="1:31">
      <c r="A387" s="100" t="str">
        <f>IF(Tertiary[[#This Row],[ID energy carrier]]=13," ",IF(Tertiary[[#This Row],[Sub-sector]]="Total",Tertiary[[#This Row],[ID country]]&amp;"500_"&amp;Tertiary[[#This Row],[ID energy carrier]]," "))</f>
        <v>SK500_14</v>
      </c>
      <c r="B387" s="15" t="str">
        <f t="shared" si="25"/>
        <v>SK300_14</v>
      </c>
      <c r="C387" s="65">
        <v>1</v>
      </c>
      <c r="D387" s="65" t="s">
        <v>78</v>
      </c>
      <c r="E387" s="15" t="str">
        <f t="shared" si="29"/>
        <v>SK</v>
      </c>
      <c r="F387" s="65" t="s">
        <v>900</v>
      </c>
      <c r="G387" s="65" t="s">
        <v>119</v>
      </c>
      <c r="H387" s="65" t="s">
        <v>135</v>
      </c>
      <c r="I387" s="66" t="s">
        <v>8</v>
      </c>
      <c r="J387" s="65">
        <v>2015</v>
      </c>
      <c r="K387" s="67">
        <v>14</v>
      </c>
      <c r="L387" s="70" t="s">
        <v>144</v>
      </c>
      <c r="M387" s="59">
        <v>0</v>
      </c>
      <c r="N387" s="102">
        <v>0</v>
      </c>
      <c r="O387" s="102">
        <v>0</v>
      </c>
      <c r="P387" s="102">
        <v>0</v>
      </c>
      <c r="Q387" s="102">
        <v>0</v>
      </c>
      <c r="R387" s="103" t="s">
        <v>140</v>
      </c>
      <c r="S387" s="102">
        <v>0</v>
      </c>
      <c r="T387" s="102">
        <v>0</v>
      </c>
      <c r="U387" s="102">
        <v>0</v>
      </c>
      <c r="V387" s="102">
        <v>0</v>
      </c>
      <c r="W387" s="102">
        <v>0</v>
      </c>
      <c r="X387" s="102"/>
      <c r="Y387" s="102">
        <v>0</v>
      </c>
      <c r="Z387" s="102">
        <v>0</v>
      </c>
      <c r="AA387" s="102" t="s">
        <v>140</v>
      </c>
      <c r="AB387" s="102">
        <v>0</v>
      </c>
      <c r="AC387" s="90"/>
      <c r="AD387" s="102">
        <v>0</v>
      </c>
      <c r="AE387" s="102">
        <v>0</v>
      </c>
    </row>
    <row r="388" spans="1:31">
      <c r="A388" s="100" t="str">
        <f>IF(Tertiary[[#This Row],[ID energy carrier]]=13," ",IF(Tertiary[[#This Row],[Sub-sector]]="Total",Tertiary[[#This Row],[ID country]]&amp;"500_"&amp;Tertiary[[#This Row],[ID energy carrier]]," "))</f>
        <v>SK500_15</v>
      </c>
      <c r="B388" s="15" t="str">
        <f t="shared" si="25"/>
        <v>SK300_15</v>
      </c>
      <c r="C388" s="65">
        <v>1</v>
      </c>
      <c r="D388" s="65" t="s">
        <v>78</v>
      </c>
      <c r="E388" s="15" t="str">
        <f t="shared" si="29"/>
        <v>SK</v>
      </c>
      <c r="F388" s="65" t="s">
        <v>900</v>
      </c>
      <c r="G388" s="65" t="s">
        <v>119</v>
      </c>
      <c r="H388" s="65" t="s">
        <v>135</v>
      </c>
      <c r="I388" s="66" t="s">
        <v>8</v>
      </c>
      <c r="J388" s="65">
        <v>2015</v>
      </c>
      <c r="K388" s="67">
        <v>15</v>
      </c>
      <c r="L388" s="70" t="s">
        <v>88</v>
      </c>
      <c r="M388" s="59">
        <v>0</v>
      </c>
      <c r="N388" s="102">
        <v>0</v>
      </c>
      <c r="O388" s="102">
        <v>0</v>
      </c>
      <c r="P388" s="102">
        <v>0</v>
      </c>
      <c r="Q388" s="102">
        <v>0</v>
      </c>
      <c r="R388" s="103" t="s">
        <v>140</v>
      </c>
      <c r="S388" s="102">
        <v>0</v>
      </c>
      <c r="T388" s="102">
        <v>0</v>
      </c>
      <c r="U388" s="102">
        <v>0</v>
      </c>
      <c r="V388" s="102">
        <v>0</v>
      </c>
      <c r="W388" s="102">
        <v>0</v>
      </c>
      <c r="X388" s="102"/>
      <c r="Y388" s="102">
        <v>0</v>
      </c>
      <c r="Z388" s="102">
        <v>0</v>
      </c>
      <c r="AA388" s="102" t="s">
        <v>140</v>
      </c>
      <c r="AB388" s="102">
        <v>0</v>
      </c>
      <c r="AC388" s="90"/>
      <c r="AD388" s="102">
        <v>0</v>
      </c>
      <c r="AE388" s="102">
        <v>0</v>
      </c>
    </row>
    <row r="389" spans="1:31">
      <c r="A389" s="100" t="str">
        <f>IF(Tertiary[[#This Row],[ID energy carrier]]=13," ",IF(Tertiary[[#This Row],[Sub-sector]]="Total",Tertiary[[#This Row],[ID country]]&amp;"500_"&amp;Tertiary[[#This Row],[ID energy carrier]]," "))</f>
        <v>SK500_16</v>
      </c>
      <c r="B389" s="15" t="str">
        <f t="shared" si="25"/>
        <v>SK300_16</v>
      </c>
      <c r="C389" s="65">
        <v>1</v>
      </c>
      <c r="D389" s="65" t="s">
        <v>78</v>
      </c>
      <c r="E389" s="15" t="str">
        <f t="shared" si="29"/>
        <v>SK</v>
      </c>
      <c r="F389" s="65" t="s">
        <v>900</v>
      </c>
      <c r="G389" s="65" t="s">
        <v>119</v>
      </c>
      <c r="H389" s="65" t="s">
        <v>135</v>
      </c>
      <c r="I389" s="66" t="s">
        <v>8</v>
      </c>
      <c r="J389" s="65">
        <v>2015</v>
      </c>
      <c r="K389" s="67">
        <v>16</v>
      </c>
      <c r="L389" s="70" t="s">
        <v>89</v>
      </c>
      <c r="M389" s="59">
        <v>0</v>
      </c>
      <c r="N389" s="102">
        <v>0</v>
      </c>
      <c r="O389" s="102">
        <v>0</v>
      </c>
      <c r="P389" s="102">
        <v>0</v>
      </c>
      <c r="Q389" s="102">
        <v>0</v>
      </c>
      <c r="R389" s="103" t="s">
        <v>140</v>
      </c>
      <c r="S389" s="102">
        <v>0</v>
      </c>
      <c r="T389" s="102">
        <v>0</v>
      </c>
      <c r="U389" s="102">
        <v>0</v>
      </c>
      <c r="V389" s="102">
        <v>0</v>
      </c>
      <c r="W389" s="102">
        <v>0</v>
      </c>
      <c r="X389" s="102"/>
      <c r="Y389" s="102">
        <v>0</v>
      </c>
      <c r="Z389" s="102">
        <v>0</v>
      </c>
      <c r="AA389" s="102" t="s">
        <v>140</v>
      </c>
      <c r="AB389" s="102">
        <v>0</v>
      </c>
      <c r="AC389" s="90"/>
      <c r="AD389" s="102">
        <v>0</v>
      </c>
      <c r="AE389" s="102">
        <v>0</v>
      </c>
    </row>
    <row r="390" spans="1:31">
      <c r="A390" s="100" t="str">
        <f>IF(Tertiary[[#This Row],[ID energy carrier]]=13," ",IF(Tertiary[[#This Row],[Sub-sector]]="Total",Tertiary[[#This Row],[ID country]]&amp;"500_"&amp;Tertiary[[#This Row],[ID energy carrier]]," "))</f>
        <v>SI500_1</v>
      </c>
      <c r="B390" s="15" t="str">
        <f t="shared" ref="B390:B453" si="30">E390&amp;"300_"&amp;K390</f>
        <v>SI300_1</v>
      </c>
      <c r="C390" s="65">
        <v>1</v>
      </c>
      <c r="D390" s="65" t="s">
        <v>78</v>
      </c>
      <c r="E390" s="17" t="s">
        <v>61</v>
      </c>
      <c r="F390" s="65" t="s">
        <v>60</v>
      </c>
      <c r="G390" s="65" t="s">
        <v>119</v>
      </c>
      <c r="H390" s="65" t="s">
        <v>135</v>
      </c>
      <c r="I390" s="66" t="s">
        <v>8</v>
      </c>
      <c r="J390" s="65">
        <v>2015</v>
      </c>
      <c r="K390" s="67">
        <v>1</v>
      </c>
      <c r="L390" s="70" t="s">
        <v>8</v>
      </c>
      <c r="M390" s="59">
        <v>3.4030153718743561</v>
      </c>
      <c r="N390" s="102">
        <v>2.9599242758993158</v>
      </c>
      <c r="O390" s="102">
        <v>0.1709649315771713</v>
      </c>
      <c r="P390" s="102">
        <v>2.4451392257773987</v>
      </c>
      <c r="Q390" s="102">
        <v>0.34382011854474559</v>
      </c>
      <c r="R390" s="103">
        <v>0.8450827757071615</v>
      </c>
      <c r="S390" s="102">
        <v>2.501381022960004</v>
      </c>
      <c r="T390" s="102">
        <v>0.14366320654423467</v>
      </c>
      <c r="U390" s="102">
        <v>2.0446971040902615</v>
      </c>
      <c r="V390" s="102">
        <v>0.31302071232550777</v>
      </c>
      <c r="W390" s="102">
        <v>0.44309109597504015</v>
      </c>
      <c r="X390" s="102"/>
      <c r="Y390" s="102">
        <v>0.17818271460503898</v>
      </c>
      <c r="Z390" s="102">
        <v>0.26490838137000117</v>
      </c>
      <c r="AA390" s="102">
        <v>3.3619220620799135</v>
      </c>
      <c r="AB390" s="102">
        <v>1.4896377310696558</v>
      </c>
      <c r="AC390" s="90"/>
      <c r="AD390" s="102">
        <v>0.69491258695965208</v>
      </c>
      <c r="AE390" s="102">
        <v>0.79472514411000372</v>
      </c>
    </row>
    <row r="391" spans="1:31">
      <c r="A391" s="100" t="str">
        <f>IF(Tertiary[[#This Row],[ID energy carrier]]=13," ",IF(Tertiary[[#This Row],[Sub-sector]]="Total",Tertiary[[#This Row],[ID country]]&amp;"500_"&amp;Tertiary[[#This Row],[ID energy carrier]]," "))</f>
        <v>SI500_2</v>
      </c>
      <c r="B391" s="15" t="str">
        <f t="shared" si="30"/>
        <v>SI300_2</v>
      </c>
      <c r="C391" s="65">
        <v>1</v>
      </c>
      <c r="D391" s="65" t="s">
        <v>78</v>
      </c>
      <c r="E391" s="15" t="str">
        <f t="shared" ref="E391:E405" si="31">E390</f>
        <v>SI</v>
      </c>
      <c r="F391" s="65" t="s">
        <v>60</v>
      </c>
      <c r="G391" s="65" t="s">
        <v>119</v>
      </c>
      <c r="H391" s="65" t="s">
        <v>135</v>
      </c>
      <c r="I391" s="66" t="s">
        <v>8</v>
      </c>
      <c r="J391" s="65">
        <v>2015</v>
      </c>
      <c r="K391" s="67">
        <v>2</v>
      </c>
      <c r="L391" s="70" t="s">
        <v>2</v>
      </c>
      <c r="M391" s="59">
        <v>0.48906019907815329</v>
      </c>
      <c r="N391" s="102">
        <v>0.48906019907815329</v>
      </c>
      <c r="O391" s="102">
        <v>3.3829204047007143E-2</v>
      </c>
      <c r="P391" s="102">
        <v>0.45523099503114617</v>
      </c>
      <c r="Q391" s="102">
        <v>0</v>
      </c>
      <c r="R391" s="103">
        <v>0.82888897465589828</v>
      </c>
      <c r="S391" s="102">
        <v>0.40537660695889999</v>
      </c>
      <c r="T391" s="102">
        <v>2.8070738890549982E-2</v>
      </c>
      <c r="U391" s="102">
        <v>0.37730586806834998</v>
      </c>
      <c r="V391" s="102">
        <v>0</v>
      </c>
      <c r="W391" s="102">
        <v>0</v>
      </c>
      <c r="X391" s="102"/>
      <c r="Y391" s="102">
        <v>0</v>
      </c>
      <c r="Z391" s="102">
        <v>0</v>
      </c>
      <c r="AA391" s="102" t="s">
        <v>140</v>
      </c>
      <c r="AB391" s="102">
        <v>0</v>
      </c>
      <c r="AC391" s="90"/>
      <c r="AD391" s="102">
        <v>0</v>
      </c>
      <c r="AE391" s="102">
        <v>0</v>
      </c>
    </row>
    <row r="392" spans="1:31">
      <c r="A392" s="100" t="str">
        <f>IF(Tertiary[[#This Row],[ID energy carrier]]=13," ",IF(Tertiary[[#This Row],[Sub-sector]]="Total",Tertiary[[#This Row],[ID country]]&amp;"500_"&amp;Tertiary[[#This Row],[ID energy carrier]]," "))</f>
        <v>SI500_3</v>
      </c>
      <c r="B392" s="15" t="str">
        <f t="shared" si="30"/>
        <v>SI300_3</v>
      </c>
      <c r="C392" s="65">
        <v>1</v>
      </c>
      <c r="D392" s="65" t="s">
        <v>78</v>
      </c>
      <c r="E392" s="15" t="str">
        <f t="shared" si="31"/>
        <v>SI</v>
      </c>
      <c r="F392" s="65" t="s">
        <v>60</v>
      </c>
      <c r="G392" s="65" t="s">
        <v>119</v>
      </c>
      <c r="H392" s="65" t="s">
        <v>135</v>
      </c>
      <c r="I392" s="66" t="s">
        <v>8</v>
      </c>
      <c r="J392" s="65">
        <v>2015</v>
      </c>
      <c r="K392" s="67">
        <v>3</v>
      </c>
      <c r="L392" s="70" t="s">
        <v>3</v>
      </c>
      <c r="M392" s="59">
        <v>0.81419815057065226</v>
      </c>
      <c r="N392" s="102">
        <v>0.81419815057065226</v>
      </c>
      <c r="O392" s="102">
        <v>4.8651600010867387E-2</v>
      </c>
      <c r="P392" s="102">
        <v>0.76554655055978482</v>
      </c>
      <c r="Q392" s="102">
        <v>0</v>
      </c>
      <c r="R392" s="103">
        <v>0.75738415710206097</v>
      </c>
      <c r="S392" s="102">
        <v>0.61666077998401037</v>
      </c>
      <c r="T392" s="102">
        <v>3.6848373188335143E-2</v>
      </c>
      <c r="U392" s="102">
        <v>0.57981240679567525</v>
      </c>
      <c r="V392" s="102">
        <v>0</v>
      </c>
      <c r="W392" s="102">
        <v>0</v>
      </c>
      <c r="X392" s="102"/>
      <c r="Y392" s="102">
        <v>0</v>
      </c>
      <c r="Z392" s="102">
        <v>0</v>
      </c>
      <c r="AA392" s="102" t="s">
        <v>140</v>
      </c>
      <c r="AB392" s="102">
        <v>0</v>
      </c>
      <c r="AC392" s="90"/>
      <c r="AD392" s="102">
        <v>0</v>
      </c>
      <c r="AE392" s="102">
        <v>0</v>
      </c>
    </row>
    <row r="393" spans="1:31">
      <c r="A393" s="100" t="str">
        <f>IF(Tertiary[[#This Row],[ID energy carrier]]=13," ",IF(Tertiary[[#This Row],[Sub-sector]]="Total",Tertiary[[#This Row],[ID country]]&amp;"500_"&amp;Tertiary[[#This Row],[ID energy carrier]]," "))</f>
        <v>SI500_5</v>
      </c>
      <c r="B393" s="15" t="str">
        <f t="shared" si="30"/>
        <v>SI300_5</v>
      </c>
      <c r="C393" s="65">
        <v>1</v>
      </c>
      <c r="D393" s="65" t="s">
        <v>78</v>
      </c>
      <c r="E393" s="15" t="str">
        <f t="shared" si="31"/>
        <v>SI</v>
      </c>
      <c r="F393" s="65" t="s">
        <v>60</v>
      </c>
      <c r="G393" s="65" t="s">
        <v>119</v>
      </c>
      <c r="H393" s="65" t="s">
        <v>135</v>
      </c>
      <c r="I393" s="66" t="s">
        <v>8</v>
      </c>
      <c r="J393" s="65">
        <v>2015</v>
      </c>
      <c r="K393" s="67">
        <v>5</v>
      </c>
      <c r="L393" s="70" t="s">
        <v>5</v>
      </c>
      <c r="M393" s="59">
        <v>0</v>
      </c>
      <c r="N393" s="102">
        <v>0</v>
      </c>
      <c r="O393" s="102">
        <v>0</v>
      </c>
      <c r="P393" s="102">
        <v>0</v>
      </c>
      <c r="Q393" s="102">
        <v>0</v>
      </c>
      <c r="R393" s="103" t="s">
        <v>140</v>
      </c>
      <c r="S393" s="102">
        <v>0</v>
      </c>
      <c r="T393" s="102">
        <v>0</v>
      </c>
      <c r="U393" s="102">
        <v>0</v>
      </c>
      <c r="V393" s="102">
        <v>0</v>
      </c>
      <c r="W393" s="102">
        <v>0</v>
      </c>
      <c r="X393" s="102"/>
      <c r="Y393" s="102">
        <v>0</v>
      </c>
      <c r="Z393" s="102">
        <v>0</v>
      </c>
      <c r="AA393" s="102" t="s">
        <v>140</v>
      </c>
      <c r="AB393" s="102">
        <v>0</v>
      </c>
      <c r="AC393" s="90"/>
      <c r="AD393" s="102">
        <v>0</v>
      </c>
      <c r="AE393" s="102">
        <v>0</v>
      </c>
    </row>
    <row r="394" spans="1:31">
      <c r="A394" s="100" t="str">
        <f>IF(Tertiary[[#This Row],[ID energy carrier]]=13," ",IF(Tertiary[[#This Row],[Sub-sector]]="Total",Tertiary[[#This Row],[ID country]]&amp;"500_"&amp;Tertiary[[#This Row],[ID energy carrier]]," "))</f>
        <v>SI500_6</v>
      </c>
      <c r="B394" s="15" t="str">
        <f t="shared" si="30"/>
        <v>SI300_6</v>
      </c>
      <c r="C394" s="65">
        <v>1</v>
      </c>
      <c r="D394" s="65" t="s">
        <v>78</v>
      </c>
      <c r="E394" s="15" t="str">
        <f t="shared" si="31"/>
        <v>SI</v>
      </c>
      <c r="F394" s="65" t="s">
        <v>60</v>
      </c>
      <c r="G394" s="65" t="s">
        <v>119</v>
      </c>
      <c r="H394" s="65" t="s">
        <v>135</v>
      </c>
      <c r="I394" s="66" t="s">
        <v>8</v>
      </c>
      <c r="J394" s="65">
        <v>2015</v>
      </c>
      <c r="K394" s="67">
        <v>6</v>
      </c>
      <c r="L394" s="70" t="s">
        <v>6</v>
      </c>
      <c r="M394" s="59">
        <v>0.95206332424982443</v>
      </c>
      <c r="N394" s="102">
        <v>0.50897222827478428</v>
      </c>
      <c r="O394" s="102">
        <v>9.7780547796281325E-3</v>
      </c>
      <c r="P394" s="102">
        <v>0.15537405495041059</v>
      </c>
      <c r="Q394" s="102">
        <v>0.34382011854474559</v>
      </c>
      <c r="R394" s="103">
        <v>0.93404274545868249</v>
      </c>
      <c r="S394" s="102">
        <v>0.47540181746000276</v>
      </c>
      <c r="T394" s="102">
        <v>1.0114531283092556E-2</v>
      </c>
      <c r="U394" s="102">
        <v>0.15226657385140244</v>
      </c>
      <c r="V394" s="102">
        <v>0.31302071232550777</v>
      </c>
      <c r="W394" s="102">
        <v>0.44309109597504015</v>
      </c>
      <c r="X394" s="102"/>
      <c r="Y394" s="102">
        <v>0.17818271460503898</v>
      </c>
      <c r="Z394" s="102">
        <v>0.26490838137000117</v>
      </c>
      <c r="AA394" s="102">
        <v>3.3619220620799135</v>
      </c>
      <c r="AB394" s="102">
        <v>1.4896377310696558</v>
      </c>
      <c r="AC394" s="90"/>
      <c r="AD394" s="102">
        <v>0.69491258695965208</v>
      </c>
      <c r="AE394" s="102">
        <v>0.79472514411000372</v>
      </c>
    </row>
    <row r="395" spans="1:31">
      <c r="A395" s="100" t="str">
        <f>IF(Tertiary[[#This Row],[ID energy carrier]]=13," ",IF(Tertiary[[#This Row],[Sub-sector]]="Total",Tertiary[[#This Row],[ID country]]&amp;"500_"&amp;Tertiary[[#This Row],[ID energy carrier]]," "))</f>
        <v>SI500_7</v>
      </c>
      <c r="B395" s="15" t="str">
        <f t="shared" si="30"/>
        <v>SI300_7</v>
      </c>
      <c r="C395" s="65">
        <v>1</v>
      </c>
      <c r="D395" s="65" t="s">
        <v>78</v>
      </c>
      <c r="E395" s="15" t="str">
        <f t="shared" si="31"/>
        <v>SI</v>
      </c>
      <c r="F395" s="65" t="s">
        <v>60</v>
      </c>
      <c r="G395" s="65" t="s">
        <v>119</v>
      </c>
      <c r="H395" s="65" t="s">
        <v>135</v>
      </c>
      <c r="I395" s="66" t="s">
        <v>8</v>
      </c>
      <c r="J395" s="65">
        <v>2015</v>
      </c>
      <c r="K395" s="67">
        <v>7</v>
      </c>
      <c r="L395" s="70" t="s">
        <v>12</v>
      </c>
      <c r="M395" s="59">
        <v>0.48156777178361454</v>
      </c>
      <c r="N395" s="102">
        <v>0.48156777178361454</v>
      </c>
      <c r="O395" s="102">
        <v>3.1058373015754762E-2</v>
      </c>
      <c r="P395" s="102">
        <v>0.45050939876785978</v>
      </c>
      <c r="Q395" s="102">
        <v>0</v>
      </c>
      <c r="R395" s="103">
        <v>0.95557801497649597</v>
      </c>
      <c r="S395" s="102">
        <v>0.46017557543764059</v>
      </c>
      <c r="T395" s="102">
        <v>2.9691891395234538E-2</v>
      </c>
      <c r="U395" s="102">
        <v>0.43048368404240606</v>
      </c>
      <c r="V395" s="102">
        <v>0</v>
      </c>
      <c r="W395" s="102">
        <v>0</v>
      </c>
      <c r="X395" s="102"/>
      <c r="Y395" s="102">
        <v>0</v>
      </c>
      <c r="Z395" s="102">
        <v>0</v>
      </c>
      <c r="AA395" s="102" t="s">
        <v>140</v>
      </c>
      <c r="AB395" s="102">
        <v>0</v>
      </c>
      <c r="AC395" s="90"/>
      <c r="AD395" s="102">
        <v>0</v>
      </c>
      <c r="AE395" s="102">
        <v>0</v>
      </c>
    </row>
    <row r="396" spans="1:31">
      <c r="A396" s="100" t="str">
        <f>IF(Tertiary[[#This Row],[ID energy carrier]]=13," ",IF(Tertiary[[#This Row],[Sub-sector]]="Total",Tertiary[[#This Row],[ID country]]&amp;"500_"&amp;Tertiary[[#This Row],[ID energy carrier]]," "))</f>
        <v>SI500_8</v>
      </c>
      <c r="B396" s="15" t="str">
        <f t="shared" si="30"/>
        <v>SI300_8</v>
      </c>
      <c r="C396" s="65">
        <v>1</v>
      </c>
      <c r="D396" s="65" t="s">
        <v>78</v>
      </c>
      <c r="E396" s="15" t="str">
        <f t="shared" si="31"/>
        <v>SI</v>
      </c>
      <c r="F396" s="65" t="s">
        <v>60</v>
      </c>
      <c r="G396" s="65" t="s">
        <v>119</v>
      </c>
      <c r="H396" s="65" t="s">
        <v>135</v>
      </c>
      <c r="I396" s="66" t="s">
        <v>8</v>
      </c>
      <c r="J396" s="65">
        <v>2015</v>
      </c>
      <c r="K396" s="67">
        <v>8</v>
      </c>
      <c r="L396" s="70" t="s">
        <v>105</v>
      </c>
      <c r="M396" s="59">
        <v>0</v>
      </c>
      <c r="N396" s="102">
        <v>0</v>
      </c>
      <c r="O396" s="102">
        <v>0</v>
      </c>
      <c r="P396" s="102">
        <v>0</v>
      </c>
      <c r="Q396" s="102">
        <v>0</v>
      </c>
      <c r="R396" s="103" t="s">
        <v>140</v>
      </c>
      <c r="S396" s="102">
        <v>0</v>
      </c>
      <c r="T396" s="102">
        <v>0</v>
      </c>
      <c r="U396" s="102">
        <v>0</v>
      </c>
      <c r="V396" s="102">
        <v>0</v>
      </c>
      <c r="W396" s="102">
        <v>0</v>
      </c>
      <c r="X396" s="102"/>
      <c r="Y396" s="102">
        <v>0</v>
      </c>
      <c r="Z396" s="102">
        <v>0</v>
      </c>
      <c r="AA396" s="102" t="s">
        <v>140</v>
      </c>
      <c r="AB396" s="102">
        <v>0</v>
      </c>
      <c r="AC396" s="90"/>
      <c r="AD396" s="102">
        <v>0</v>
      </c>
      <c r="AE396" s="102">
        <v>0</v>
      </c>
    </row>
    <row r="397" spans="1:31">
      <c r="A397" s="100" t="str">
        <f>IF(Tertiary[[#This Row],[ID energy carrier]]=13," ",IF(Tertiary[[#This Row],[Sub-sector]]="Total",Tertiary[[#This Row],[ID country]]&amp;"500_"&amp;Tertiary[[#This Row],[ID energy carrier]]," "))</f>
        <v>SI500_9</v>
      </c>
      <c r="B397" s="15" t="str">
        <f t="shared" si="30"/>
        <v>SI300_9</v>
      </c>
      <c r="C397" s="65">
        <v>1</v>
      </c>
      <c r="D397" s="65" t="s">
        <v>78</v>
      </c>
      <c r="E397" s="15" t="str">
        <f t="shared" si="31"/>
        <v>SI</v>
      </c>
      <c r="F397" s="65" t="s">
        <v>60</v>
      </c>
      <c r="G397" s="65" t="s">
        <v>119</v>
      </c>
      <c r="H397" s="65" t="s">
        <v>135</v>
      </c>
      <c r="I397" s="66" t="s">
        <v>8</v>
      </c>
      <c r="J397" s="65">
        <v>2015</v>
      </c>
      <c r="K397" s="67">
        <v>9</v>
      </c>
      <c r="L397" s="70" t="s">
        <v>106</v>
      </c>
      <c r="M397" s="59">
        <v>0</v>
      </c>
      <c r="N397" s="102">
        <v>0</v>
      </c>
      <c r="O397" s="102">
        <v>0</v>
      </c>
      <c r="P397" s="102">
        <v>0</v>
      </c>
      <c r="Q397" s="102">
        <v>0</v>
      </c>
      <c r="R397" s="103" t="s">
        <v>140</v>
      </c>
      <c r="S397" s="102">
        <v>0</v>
      </c>
      <c r="T397" s="102">
        <v>0</v>
      </c>
      <c r="U397" s="102">
        <v>0</v>
      </c>
      <c r="V397" s="102">
        <v>0</v>
      </c>
      <c r="W397" s="102">
        <v>0</v>
      </c>
      <c r="X397" s="102"/>
      <c r="Y397" s="102">
        <v>0</v>
      </c>
      <c r="Z397" s="102">
        <v>0</v>
      </c>
      <c r="AA397" s="102" t="s">
        <v>140</v>
      </c>
      <c r="AB397" s="102">
        <v>0</v>
      </c>
      <c r="AC397" s="90"/>
      <c r="AD397" s="102">
        <v>0</v>
      </c>
      <c r="AE397" s="102">
        <v>0</v>
      </c>
    </row>
    <row r="398" spans="1:31">
      <c r="A398" s="100" t="str">
        <f>IF(Tertiary[[#This Row],[ID energy carrier]]=13," ",IF(Tertiary[[#This Row],[Sub-sector]]="Total",Tertiary[[#This Row],[ID country]]&amp;"500_"&amp;Tertiary[[#This Row],[ID energy carrier]]," "))</f>
        <v>SI500_4</v>
      </c>
      <c r="B398" s="15" t="str">
        <f t="shared" si="30"/>
        <v>SI300_4</v>
      </c>
      <c r="C398" s="65">
        <v>1</v>
      </c>
      <c r="D398" s="65" t="s">
        <v>78</v>
      </c>
      <c r="E398" s="15" t="str">
        <f t="shared" si="31"/>
        <v>SI</v>
      </c>
      <c r="F398" s="65" t="s">
        <v>60</v>
      </c>
      <c r="G398" s="65" t="s">
        <v>119</v>
      </c>
      <c r="H398" s="65" t="s">
        <v>135</v>
      </c>
      <c r="I398" s="66" t="s">
        <v>8</v>
      </c>
      <c r="J398" s="65">
        <v>2015</v>
      </c>
      <c r="K398" s="67">
        <v>4</v>
      </c>
      <c r="L398" s="70" t="s">
        <v>4</v>
      </c>
      <c r="M398" s="59">
        <v>0.1740269783502052</v>
      </c>
      <c r="N398" s="102">
        <v>0.1740269783502052</v>
      </c>
      <c r="O398" s="102">
        <v>1.2004651109058892E-2</v>
      </c>
      <c r="P398" s="102">
        <v>0.16202232724114632</v>
      </c>
      <c r="Q398" s="102">
        <v>0</v>
      </c>
      <c r="R398" s="103">
        <v>0.76735010970968554</v>
      </c>
      <c r="S398" s="102">
        <v>0.13353962092947502</v>
      </c>
      <c r="T398" s="102">
        <v>9.2424849180862446E-3</v>
      </c>
      <c r="U398" s="102">
        <v>0.12429713601138878</v>
      </c>
      <c r="V398" s="102">
        <v>0</v>
      </c>
      <c r="W398" s="102">
        <v>0</v>
      </c>
      <c r="X398" s="102"/>
      <c r="Y398" s="102">
        <v>0</v>
      </c>
      <c r="Z398" s="102">
        <v>0</v>
      </c>
      <c r="AA398" s="102" t="s">
        <v>140</v>
      </c>
      <c r="AB398" s="102">
        <v>0</v>
      </c>
      <c r="AC398" s="90"/>
      <c r="AD398" s="102">
        <v>0</v>
      </c>
      <c r="AE398" s="102">
        <v>0</v>
      </c>
    </row>
    <row r="399" spans="1:31">
      <c r="A399" s="100" t="str">
        <f>IF(Tertiary[[#This Row],[ID energy carrier]]=13," ",IF(Tertiary[[#This Row],[Sub-sector]]="Total",Tertiary[[#This Row],[ID country]]&amp;"500_"&amp;Tertiary[[#This Row],[ID energy carrier]]," "))</f>
        <v>SI500_10</v>
      </c>
      <c r="B399" s="15" t="str">
        <f t="shared" si="30"/>
        <v>SI300_10</v>
      </c>
      <c r="C399" s="65">
        <v>1</v>
      </c>
      <c r="D399" s="65" t="s">
        <v>78</v>
      </c>
      <c r="E399" s="15" t="str">
        <f t="shared" si="31"/>
        <v>SI</v>
      </c>
      <c r="F399" s="65" t="s">
        <v>60</v>
      </c>
      <c r="G399" s="65" t="s">
        <v>119</v>
      </c>
      <c r="H399" s="65" t="s">
        <v>135</v>
      </c>
      <c r="I399" s="66" t="s">
        <v>8</v>
      </c>
      <c r="J399" s="65">
        <v>2015</v>
      </c>
      <c r="K399" s="67">
        <v>10</v>
      </c>
      <c r="L399" s="70" t="s">
        <v>84</v>
      </c>
      <c r="M399" s="59">
        <v>0.48444559670583015</v>
      </c>
      <c r="N399" s="102">
        <v>0.48444559670583015</v>
      </c>
      <c r="O399" s="102">
        <v>3.5111011015806971E-2</v>
      </c>
      <c r="P399" s="102">
        <v>0.44933458569002316</v>
      </c>
      <c r="Q399" s="102">
        <v>0</v>
      </c>
      <c r="R399" s="103">
        <v>0.81285140486952334</v>
      </c>
      <c r="S399" s="102">
        <v>0.39378228386518854</v>
      </c>
      <c r="T399" s="102">
        <v>2.8540803537936664E-2</v>
      </c>
      <c r="U399" s="102">
        <v>0.3652414803272519</v>
      </c>
      <c r="V399" s="102">
        <v>0</v>
      </c>
      <c r="W399" s="102">
        <v>0</v>
      </c>
      <c r="X399" s="102"/>
      <c r="Y399" s="102">
        <v>0</v>
      </c>
      <c r="Z399" s="102">
        <v>0</v>
      </c>
      <c r="AA399" s="102" t="s">
        <v>140</v>
      </c>
      <c r="AB399" s="102">
        <v>0</v>
      </c>
      <c r="AC399" s="90"/>
      <c r="AD399" s="102">
        <v>0</v>
      </c>
      <c r="AE399" s="102">
        <v>0</v>
      </c>
    </row>
    <row r="400" spans="1:31">
      <c r="A400" s="100" t="str">
        <f>IF(Tertiary[[#This Row],[ID energy carrier]]=13," ",IF(Tertiary[[#This Row],[Sub-sector]]="Total",Tertiary[[#This Row],[ID country]]&amp;"500_"&amp;Tertiary[[#This Row],[ID energy carrier]]," "))</f>
        <v>SI500_11</v>
      </c>
      <c r="B400" s="15" t="str">
        <f t="shared" si="30"/>
        <v>SI300_11</v>
      </c>
      <c r="C400" s="65">
        <v>1</v>
      </c>
      <c r="D400" s="65" t="s">
        <v>78</v>
      </c>
      <c r="E400" s="15" t="str">
        <f t="shared" si="31"/>
        <v>SI</v>
      </c>
      <c r="F400" s="65" t="s">
        <v>60</v>
      </c>
      <c r="G400" s="65" t="s">
        <v>119</v>
      </c>
      <c r="H400" s="65" t="s">
        <v>135</v>
      </c>
      <c r="I400" s="66" t="s">
        <v>8</v>
      </c>
      <c r="J400" s="65">
        <v>2015</v>
      </c>
      <c r="K400" s="67">
        <v>11</v>
      </c>
      <c r="L400" s="70" t="s">
        <v>109</v>
      </c>
      <c r="M400" s="59">
        <v>7.6533511360760038E-3</v>
      </c>
      <c r="N400" s="102">
        <v>7.6533511360760038E-3</v>
      </c>
      <c r="O400" s="102">
        <v>5.3203759904797514E-4</v>
      </c>
      <c r="P400" s="102">
        <v>7.1213135370280286E-3</v>
      </c>
      <c r="Q400" s="102">
        <v>0</v>
      </c>
      <c r="R400" s="103">
        <v>2.1486454799221684</v>
      </c>
      <c r="S400" s="102">
        <v>1.6444338324786898E-2</v>
      </c>
      <c r="T400" s="102">
        <v>1.1543833309995536E-3</v>
      </c>
      <c r="U400" s="102">
        <v>1.5289954993787346E-2</v>
      </c>
      <c r="V400" s="102">
        <v>0</v>
      </c>
      <c r="W400" s="102">
        <v>0</v>
      </c>
      <c r="X400" s="102"/>
      <c r="Y400" s="102">
        <v>0</v>
      </c>
      <c r="Z400" s="102">
        <v>0</v>
      </c>
      <c r="AA400" s="102" t="s">
        <v>140</v>
      </c>
      <c r="AB400" s="102">
        <v>0</v>
      </c>
      <c r="AC400" s="90"/>
      <c r="AD400" s="102">
        <v>0</v>
      </c>
      <c r="AE400" s="102">
        <v>0</v>
      </c>
    </row>
    <row r="401" spans="1:31">
      <c r="A401" s="100" t="str">
        <f>IF(Tertiary[[#This Row],[ID energy carrier]]=13," ",IF(Tertiary[[#This Row],[Sub-sector]]="Total",Tertiary[[#This Row],[ID country]]&amp;"500_"&amp;Tertiary[[#This Row],[ID energy carrier]]," "))</f>
        <v>SI500_12</v>
      </c>
      <c r="B401" s="15" t="str">
        <f t="shared" si="30"/>
        <v>SI300_12</v>
      </c>
      <c r="C401" s="65">
        <v>1</v>
      </c>
      <c r="D401" s="65" t="s">
        <v>78</v>
      </c>
      <c r="E401" s="15" t="str">
        <f t="shared" si="31"/>
        <v>SI</v>
      </c>
      <c r="F401" s="65" t="s">
        <v>60</v>
      </c>
      <c r="G401" s="65" t="s">
        <v>119</v>
      </c>
      <c r="H401" s="65" t="s">
        <v>135</v>
      </c>
      <c r="I401" s="66" t="s">
        <v>8</v>
      </c>
      <c r="J401" s="65">
        <v>2015</v>
      </c>
      <c r="K401" s="67">
        <v>12</v>
      </c>
      <c r="L401" s="70" t="s">
        <v>147</v>
      </c>
      <c r="M401" s="59">
        <v>0</v>
      </c>
      <c r="N401" s="102">
        <v>0</v>
      </c>
      <c r="O401" s="102">
        <v>0</v>
      </c>
      <c r="P401" s="102">
        <v>0</v>
      </c>
      <c r="Q401" s="102">
        <v>0</v>
      </c>
      <c r="R401" s="103" t="s">
        <v>140</v>
      </c>
      <c r="S401" s="102">
        <v>0</v>
      </c>
      <c r="T401" s="102">
        <v>0</v>
      </c>
      <c r="U401" s="102">
        <v>0</v>
      </c>
      <c r="V401" s="102">
        <v>0</v>
      </c>
      <c r="W401" s="102">
        <v>0</v>
      </c>
      <c r="X401" s="102"/>
      <c r="Y401" s="102">
        <v>0</v>
      </c>
      <c r="Z401" s="102">
        <v>0</v>
      </c>
      <c r="AA401" s="102" t="s">
        <v>140</v>
      </c>
      <c r="AB401" s="102">
        <v>0</v>
      </c>
      <c r="AC401" s="90"/>
      <c r="AD401" s="102">
        <v>0</v>
      </c>
      <c r="AE401" s="102">
        <v>0</v>
      </c>
    </row>
    <row r="402" spans="1:31">
      <c r="A402" s="100" t="str">
        <f>IF(Tertiary[[#This Row],[ID energy carrier]]=13," ",IF(Tertiary[[#This Row],[Sub-sector]]="Total",Tertiary[[#This Row],[ID country]]&amp;"500_"&amp;Tertiary[[#This Row],[ID energy carrier]]," "))</f>
        <v xml:space="preserve"> </v>
      </c>
      <c r="B402" s="15" t="str">
        <f t="shared" si="30"/>
        <v>SI300_13</v>
      </c>
      <c r="C402" s="65">
        <v>1</v>
      </c>
      <c r="D402" s="65" t="s">
        <v>78</v>
      </c>
      <c r="E402" s="15" t="str">
        <f t="shared" si="31"/>
        <v>SI</v>
      </c>
      <c r="F402" s="65" t="s">
        <v>60</v>
      </c>
      <c r="G402" s="65" t="s">
        <v>119</v>
      </c>
      <c r="H402" s="65" t="s">
        <v>135</v>
      </c>
      <c r="I402" s="66" t="s">
        <v>8</v>
      </c>
      <c r="J402" s="65">
        <v>2015</v>
      </c>
      <c r="K402" s="67">
        <v>13</v>
      </c>
      <c r="L402" s="70" t="s">
        <v>140</v>
      </c>
      <c r="M402" s="59">
        <v>0</v>
      </c>
      <c r="N402" s="102">
        <v>0</v>
      </c>
      <c r="O402" s="102">
        <v>0</v>
      </c>
      <c r="P402" s="102">
        <v>0</v>
      </c>
      <c r="Q402" s="102">
        <v>0</v>
      </c>
      <c r="R402" s="103" t="s">
        <v>140</v>
      </c>
      <c r="S402" s="102">
        <v>0</v>
      </c>
      <c r="T402" s="102">
        <v>0</v>
      </c>
      <c r="U402" s="102">
        <v>0</v>
      </c>
      <c r="V402" s="102">
        <v>0</v>
      </c>
      <c r="W402" s="102">
        <v>0</v>
      </c>
      <c r="X402" s="102"/>
      <c r="Y402" s="102">
        <v>0</v>
      </c>
      <c r="Z402" s="102">
        <v>0</v>
      </c>
      <c r="AA402" s="102" t="s">
        <v>140</v>
      </c>
      <c r="AB402" s="102">
        <v>0</v>
      </c>
      <c r="AC402" s="90"/>
      <c r="AD402" s="102">
        <v>0</v>
      </c>
      <c r="AE402" s="102">
        <v>0</v>
      </c>
    </row>
    <row r="403" spans="1:31">
      <c r="A403" s="100" t="str">
        <f>IF(Tertiary[[#This Row],[ID energy carrier]]=13," ",IF(Tertiary[[#This Row],[Sub-sector]]="Total",Tertiary[[#This Row],[ID country]]&amp;"500_"&amp;Tertiary[[#This Row],[ID energy carrier]]," "))</f>
        <v>SI500_14</v>
      </c>
      <c r="B403" s="15" t="str">
        <f t="shared" si="30"/>
        <v>SI300_14</v>
      </c>
      <c r="C403" s="65">
        <v>1</v>
      </c>
      <c r="D403" s="65" t="s">
        <v>78</v>
      </c>
      <c r="E403" s="15" t="str">
        <f t="shared" si="31"/>
        <v>SI</v>
      </c>
      <c r="F403" s="65" t="s">
        <v>60</v>
      </c>
      <c r="G403" s="65" t="s">
        <v>119</v>
      </c>
      <c r="H403" s="65" t="s">
        <v>135</v>
      </c>
      <c r="I403" s="66" t="s">
        <v>8</v>
      </c>
      <c r="J403" s="65">
        <v>2015</v>
      </c>
      <c r="K403" s="67">
        <v>14</v>
      </c>
      <c r="L403" s="70" t="s">
        <v>144</v>
      </c>
      <c r="M403" s="59">
        <v>0</v>
      </c>
      <c r="N403" s="102">
        <v>0</v>
      </c>
      <c r="O403" s="102">
        <v>0</v>
      </c>
      <c r="P403" s="102">
        <v>0</v>
      </c>
      <c r="Q403" s="102">
        <v>0</v>
      </c>
      <c r="R403" s="103" t="s">
        <v>140</v>
      </c>
      <c r="S403" s="102">
        <v>0</v>
      </c>
      <c r="T403" s="102">
        <v>0</v>
      </c>
      <c r="U403" s="102">
        <v>0</v>
      </c>
      <c r="V403" s="102">
        <v>0</v>
      </c>
      <c r="W403" s="102">
        <v>0</v>
      </c>
      <c r="X403" s="102"/>
      <c r="Y403" s="102">
        <v>0</v>
      </c>
      <c r="Z403" s="102">
        <v>0</v>
      </c>
      <c r="AA403" s="102" t="s">
        <v>140</v>
      </c>
      <c r="AB403" s="102">
        <v>0</v>
      </c>
      <c r="AC403" s="90"/>
      <c r="AD403" s="102">
        <v>0</v>
      </c>
      <c r="AE403" s="102">
        <v>0</v>
      </c>
    </row>
    <row r="404" spans="1:31">
      <c r="A404" s="100" t="str">
        <f>IF(Tertiary[[#This Row],[ID energy carrier]]=13," ",IF(Tertiary[[#This Row],[Sub-sector]]="Total",Tertiary[[#This Row],[ID country]]&amp;"500_"&amp;Tertiary[[#This Row],[ID energy carrier]]," "))</f>
        <v>SI500_15</v>
      </c>
      <c r="B404" s="15" t="str">
        <f t="shared" si="30"/>
        <v>SI300_15</v>
      </c>
      <c r="C404" s="65">
        <v>1</v>
      </c>
      <c r="D404" s="65" t="s">
        <v>78</v>
      </c>
      <c r="E404" s="15" t="str">
        <f t="shared" si="31"/>
        <v>SI</v>
      </c>
      <c r="F404" s="65" t="s">
        <v>60</v>
      </c>
      <c r="G404" s="65" t="s">
        <v>119</v>
      </c>
      <c r="H404" s="65" t="s">
        <v>135</v>
      </c>
      <c r="I404" s="66" t="s">
        <v>8</v>
      </c>
      <c r="J404" s="65">
        <v>2015</v>
      </c>
      <c r="K404" s="67">
        <v>15</v>
      </c>
      <c r="L404" s="70" t="s">
        <v>88</v>
      </c>
      <c r="M404" s="59">
        <v>0</v>
      </c>
      <c r="N404" s="102">
        <v>0</v>
      </c>
      <c r="O404" s="102">
        <v>0</v>
      </c>
      <c r="P404" s="102">
        <v>0</v>
      </c>
      <c r="Q404" s="102">
        <v>0</v>
      </c>
      <c r="R404" s="103" t="s">
        <v>140</v>
      </c>
      <c r="S404" s="102">
        <v>0</v>
      </c>
      <c r="T404" s="102">
        <v>0</v>
      </c>
      <c r="U404" s="102">
        <v>0</v>
      </c>
      <c r="V404" s="102">
        <v>0</v>
      </c>
      <c r="W404" s="102">
        <v>0</v>
      </c>
      <c r="X404" s="102"/>
      <c r="Y404" s="102">
        <v>0</v>
      </c>
      <c r="Z404" s="102">
        <v>0</v>
      </c>
      <c r="AA404" s="102" t="s">
        <v>140</v>
      </c>
      <c r="AB404" s="102">
        <v>0</v>
      </c>
      <c r="AC404" s="90"/>
      <c r="AD404" s="102">
        <v>0</v>
      </c>
      <c r="AE404" s="102">
        <v>0</v>
      </c>
    </row>
    <row r="405" spans="1:31">
      <c r="A405" s="100" t="str">
        <f>IF(Tertiary[[#This Row],[ID energy carrier]]=13," ",IF(Tertiary[[#This Row],[Sub-sector]]="Total",Tertiary[[#This Row],[ID country]]&amp;"500_"&amp;Tertiary[[#This Row],[ID energy carrier]]," "))</f>
        <v>SI500_16</v>
      </c>
      <c r="B405" s="15" t="str">
        <f t="shared" si="30"/>
        <v>SI300_16</v>
      </c>
      <c r="C405" s="65">
        <v>1</v>
      </c>
      <c r="D405" s="65" t="s">
        <v>78</v>
      </c>
      <c r="E405" s="15" t="str">
        <f t="shared" si="31"/>
        <v>SI</v>
      </c>
      <c r="F405" s="65" t="s">
        <v>60</v>
      </c>
      <c r="G405" s="65" t="s">
        <v>119</v>
      </c>
      <c r="H405" s="65" t="s">
        <v>135</v>
      </c>
      <c r="I405" s="66" t="s">
        <v>8</v>
      </c>
      <c r="J405" s="65">
        <v>2015</v>
      </c>
      <c r="K405" s="67">
        <v>16</v>
      </c>
      <c r="L405" s="70" t="s">
        <v>89</v>
      </c>
      <c r="M405" s="59">
        <v>0</v>
      </c>
      <c r="N405" s="102">
        <v>0</v>
      </c>
      <c r="O405" s="102">
        <v>0</v>
      </c>
      <c r="P405" s="102">
        <v>0</v>
      </c>
      <c r="Q405" s="102">
        <v>0</v>
      </c>
      <c r="R405" s="103" t="s">
        <v>140</v>
      </c>
      <c r="S405" s="102">
        <v>0</v>
      </c>
      <c r="T405" s="102">
        <v>0</v>
      </c>
      <c r="U405" s="102">
        <v>0</v>
      </c>
      <c r="V405" s="102">
        <v>0</v>
      </c>
      <c r="W405" s="102">
        <v>0</v>
      </c>
      <c r="X405" s="102"/>
      <c r="Y405" s="102">
        <v>0</v>
      </c>
      <c r="Z405" s="102">
        <v>0</v>
      </c>
      <c r="AA405" s="102" t="s">
        <v>140</v>
      </c>
      <c r="AB405" s="102">
        <v>0</v>
      </c>
      <c r="AC405" s="90"/>
      <c r="AD405" s="102">
        <v>0</v>
      </c>
      <c r="AE405" s="102">
        <v>0</v>
      </c>
    </row>
    <row r="406" spans="1:31">
      <c r="A406" s="100" t="str">
        <f>IF(Tertiary[[#This Row],[ID energy carrier]]=13," ",IF(Tertiary[[#This Row],[Sub-sector]]="Total",Tertiary[[#This Row],[ID country]]&amp;"500_"&amp;Tertiary[[#This Row],[ID energy carrier]]," "))</f>
        <v>ES500_1</v>
      </c>
      <c r="B406" s="15" t="str">
        <f t="shared" si="30"/>
        <v>ES300_1</v>
      </c>
      <c r="C406" s="65">
        <v>1</v>
      </c>
      <c r="D406" s="65" t="s">
        <v>78</v>
      </c>
      <c r="E406" s="17" t="s">
        <v>63</v>
      </c>
      <c r="F406" s="65" t="s">
        <v>62</v>
      </c>
      <c r="G406" s="65" t="s">
        <v>118</v>
      </c>
      <c r="H406" s="65" t="s">
        <v>135</v>
      </c>
      <c r="I406" s="66" t="s">
        <v>8</v>
      </c>
      <c r="J406" s="65">
        <v>2015</v>
      </c>
      <c r="K406" s="67">
        <v>1</v>
      </c>
      <c r="L406" s="70" t="s">
        <v>8</v>
      </c>
      <c r="M406" s="59">
        <v>63.870071635991962</v>
      </c>
      <c r="N406" s="102">
        <v>45.82954290918412</v>
      </c>
      <c r="O406" s="102">
        <v>5.4119033312483253</v>
      </c>
      <c r="P406" s="102">
        <v>35.541210472263963</v>
      </c>
      <c r="Q406" s="102">
        <v>4.876429105671833</v>
      </c>
      <c r="R406" s="103">
        <v>0.83432321050439073</v>
      </c>
      <c r="S406" s="102">
        <v>38.236651375939232</v>
      </c>
      <c r="T406" s="102">
        <v>4.499082696627319</v>
      </c>
      <c r="U406" s="102">
        <v>29.29797009292615</v>
      </c>
      <c r="V406" s="102">
        <v>4.4395985863857632</v>
      </c>
      <c r="W406" s="102">
        <v>18.040528726807842</v>
      </c>
      <c r="X406" s="102"/>
      <c r="Y406" s="102">
        <v>13.264505169813514</v>
      </c>
      <c r="Z406" s="102">
        <v>4.7760235569943266</v>
      </c>
      <c r="AA406" s="102">
        <v>2.4411568653230016</v>
      </c>
      <c r="AB406" s="102">
        <v>44.03976055550379</v>
      </c>
      <c r="AC406" s="90"/>
      <c r="AD406" s="102">
        <v>34.48771344151514</v>
      </c>
      <c r="AE406" s="102">
        <v>9.5520471139886531</v>
      </c>
    </row>
    <row r="407" spans="1:31">
      <c r="A407" s="100" t="str">
        <f>IF(Tertiary[[#This Row],[ID energy carrier]]=13," ",IF(Tertiary[[#This Row],[Sub-sector]]="Total",Tertiary[[#This Row],[ID country]]&amp;"500_"&amp;Tertiary[[#This Row],[ID energy carrier]]," "))</f>
        <v>ES500_2</v>
      </c>
      <c r="B407" s="15" t="str">
        <f t="shared" si="30"/>
        <v>ES300_2</v>
      </c>
      <c r="C407" s="65">
        <v>1</v>
      </c>
      <c r="D407" s="65" t="s">
        <v>78</v>
      </c>
      <c r="E407" s="15" t="str">
        <f t="shared" ref="E407:E421" si="32">E406</f>
        <v>ES</v>
      </c>
      <c r="F407" s="65" t="s">
        <v>62</v>
      </c>
      <c r="G407" s="65" t="s">
        <v>118</v>
      </c>
      <c r="H407" s="65" t="s">
        <v>135</v>
      </c>
      <c r="I407" s="66" t="s">
        <v>8</v>
      </c>
      <c r="J407" s="65">
        <v>2015</v>
      </c>
      <c r="K407" s="67">
        <v>2</v>
      </c>
      <c r="L407" s="70" t="s">
        <v>2</v>
      </c>
      <c r="M407" s="59">
        <v>18.342602642523136</v>
      </c>
      <c r="N407" s="102">
        <v>18.342602642523136</v>
      </c>
      <c r="O407" s="102">
        <v>2.4596336134864587</v>
      </c>
      <c r="P407" s="102">
        <v>15.882969029036676</v>
      </c>
      <c r="Q407" s="102">
        <v>0</v>
      </c>
      <c r="R407" s="103">
        <v>0.83926013492186236</v>
      </c>
      <c r="S407" s="102">
        <v>15.394215168582075</v>
      </c>
      <c r="T407" s="102">
        <v>2.0661967633369978</v>
      </c>
      <c r="U407" s="102">
        <v>13.328018405245079</v>
      </c>
      <c r="V407" s="102">
        <v>0</v>
      </c>
      <c r="W407" s="102">
        <v>0</v>
      </c>
      <c r="X407" s="102"/>
      <c r="Y407" s="102">
        <v>0</v>
      </c>
      <c r="Z407" s="102">
        <v>0</v>
      </c>
      <c r="AA407" s="102" t="s">
        <v>140</v>
      </c>
      <c r="AB407" s="102">
        <v>0</v>
      </c>
      <c r="AC407" s="90"/>
      <c r="AD407" s="102">
        <v>0</v>
      </c>
      <c r="AE407" s="102">
        <v>0</v>
      </c>
    </row>
    <row r="408" spans="1:31">
      <c r="A408" s="100" t="str">
        <f>IF(Tertiary[[#This Row],[ID energy carrier]]=13," ",IF(Tertiary[[#This Row],[Sub-sector]]="Total",Tertiary[[#This Row],[ID country]]&amp;"500_"&amp;Tertiary[[#This Row],[ID energy carrier]]," "))</f>
        <v>ES500_3</v>
      </c>
      <c r="B408" s="15" t="str">
        <f t="shared" si="30"/>
        <v>ES300_3</v>
      </c>
      <c r="C408" s="65">
        <v>1</v>
      </c>
      <c r="D408" s="65" t="s">
        <v>78</v>
      </c>
      <c r="E408" s="15" t="str">
        <f t="shared" si="32"/>
        <v>ES</v>
      </c>
      <c r="F408" s="65" t="s">
        <v>62</v>
      </c>
      <c r="G408" s="65" t="s">
        <v>118</v>
      </c>
      <c r="H408" s="65" t="s">
        <v>135</v>
      </c>
      <c r="I408" s="66" t="s">
        <v>8</v>
      </c>
      <c r="J408" s="65">
        <v>2015</v>
      </c>
      <c r="K408" s="67">
        <v>3</v>
      </c>
      <c r="L408" s="70" t="s">
        <v>3</v>
      </c>
      <c r="M408" s="59">
        <v>13.874843921136288</v>
      </c>
      <c r="N408" s="102">
        <v>13.874843921136288</v>
      </c>
      <c r="O408" s="102">
        <v>1.741032717767629</v>
      </c>
      <c r="P408" s="102">
        <v>12.133811203368658</v>
      </c>
      <c r="Q408" s="102">
        <v>0</v>
      </c>
      <c r="R408" s="103">
        <v>0.75761822943095225</v>
      </c>
      <c r="S408" s="102">
        <v>10.511834685162086</v>
      </c>
      <c r="T408" s="102">
        <v>1.319057904948191</v>
      </c>
      <c r="U408" s="102">
        <v>9.1927767802138938</v>
      </c>
      <c r="V408" s="102">
        <v>0</v>
      </c>
      <c r="W408" s="102">
        <v>0</v>
      </c>
      <c r="X408" s="102"/>
      <c r="Y408" s="102">
        <v>0</v>
      </c>
      <c r="Z408" s="102">
        <v>0</v>
      </c>
      <c r="AA408" s="102" t="s">
        <v>140</v>
      </c>
      <c r="AB408" s="102">
        <v>0</v>
      </c>
      <c r="AC408" s="90"/>
      <c r="AD408" s="102">
        <v>0</v>
      </c>
      <c r="AE408" s="102">
        <v>0</v>
      </c>
    </row>
    <row r="409" spans="1:31">
      <c r="A409" s="100" t="str">
        <f>IF(Tertiary[[#This Row],[ID energy carrier]]=13," ",IF(Tertiary[[#This Row],[Sub-sector]]="Total",Tertiary[[#This Row],[ID country]]&amp;"500_"&amp;Tertiary[[#This Row],[ID energy carrier]]," "))</f>
        <v>ES500_5</v>
      </c>
      <c r="B409" s="15" t="str">
        <f t="shared" si="30"/>
        <v>ES300_5</v>
      </c>
      <c r="C409" s="65">
        <v>1</v>
      </c>
      <c r="D409" s="65" t="s">
        <v>78</v>
      </c>
      <c r="E409" s="15" t="str">
        <f t="shared" si="32"/>
        <v>ES</v>
      </c>
      <c r="F409" s="65" t="s">
        <v>62</v>
      </c>
      <c r="G409" s="65" t="s">
        <v>118</v>
      </c>
      <c r="H409" s="65" t="s">
        <v>135</v>
      </c>
      <c r="I409" s="66" t="s">
        <v>8</v>
      </c>
      <c r="J409" s="65">
        <v>2015</v>
      </c>
      <c r="K409" s="67">
        <v>5</v>
      </c>
      <c r="L409" s="70" t="s">
        <v>5</v>
      </c>
      <c r="M409" s="59">
        <v>5.2121930337496805E-2</v>
      </c>
      <c r="N409" s="102">
        <v>5.2121930337496805E-2</v>
      </c>
      <c r="O409" s="102">
        <v>6.1351214750345641E-3</v>
      </c>
      <c r="P409" s="102">
        <v>4.5986808862462245E-2</v>
      </c>
      <c r="Q409" s="102">
        <v>0</v>
      </c>
      <c r="R409" s="103">
        <v>0.62253561008584768</v>
      </c>
      <c r="S409" s="102">
        <v>3.2447757701505625E-2</v>
      </c>
      <c r="T409" s="102">
        <v>3.8347035993042105E-3</v>
      </c>
      <c r="U409" s="102">
        <v>2.8613054102201416E-2</v>
      </c>
      <c r="V409" s="102">
        <v>0</v>
      </c>
      <c r="W409" s="102">
        <v>0</v>
      </c>
      <c r="X409" s="102"/>
      <c r="Y409" s="102">
        <v>0</v>
      </c>
      <c r="Z409" s="102">
        <v>0</v>
      </c>
      <c r="AA409" s="102" t="s">
        <v>140</v>
      </c>
      <c r="AB409" s="102">
        <v>0</v>
      </c>
      <c r="AC409" s="90"/>
      <c r="AD409" s="102">
        <v>0</v>
      </c>
      <c r="AE409" s="102">
        <v>0</v>
      </c>
    </row>
    <row r="410" spans="1:31">
      <c r="A410" s="100" t="str">
        <f>IF(Tertiary[[#This Row],[ID energy carrier]]=13," ",IF(Tertiary[[#This Row],[Sub-sector]]="Total",Tertiary[[#This Row],[ID country]]&amp;"500_"&amp;Tertiary[[#This Row],[ID energy carrier]]," "))</f>
        <v>ES500_6</v>
      </c>
      <c r="B410" s="15" t="str">
        <f t="shared" si="30"/>
        <v>ES300_6</v>
      </c>
      <c r="C410" s="65">
        <v>1</v>
      </c>
      <c r="D410" s="65" t="s">
        <v>78</v>
      </c>
      <c r="E410" s="15" t="str">
        <f t="shared" si="32"/>
        <v>ES</v>
      </c>
      <c r="F410" s="65" t="s">
        <v>62</v>
      </c>
      <c r="G410" s="65" t="s">
        <v>118</v>
      </c>
      <c r="H410" s="65" t="s">
        <v>135</v>
      </c>
      <c r="I410" s="66" t="s">
        <v>8</v>
      </c>
      <c r="J410" s="65">
        <v>2015</v>
      </c>
      <c r="K410" s="67">
        <v>6</v>
      </c>
      <c r="L410" s="70" t="s">
        <v>6</v>
      </c>
      <c r="M410" s="59">
        <v>25.872090932472553</v>
      </c>
      <c r="N410" s="102">
        <v>7.8315622056647101</v>
      </c>
      <c r="O410" s="102">
        <v>0.37875643926677588</v>
      </c>
      <c r="P410" s="102">
        <v>2.5763766607261012</v>
      </c>
      <c r="Q410" s="102">
        <v>4.876429105671833</v>
      </c>
      <c r="R410" s="103">
        <v>0.94032860196765122</v>
      </c>
      <c r="S410" s="102">
        <v>7.3642419400753916</v>
      </c>
      <c r="T410" s="102">
        <v>0.39979422617804394</v>
      </c>
      <c r="U410" s="102">
        <v>2.5248491275115845</v>
      </c>
      <c r="V410" s="102">
        <v>4.4395985863857632</v>
      </c>
      <c r="W410" s="102">
        <v>18.040528726807842</v>
      </c>
      <c r="X410" s="102"/>
      <c r="Y410" s="102">
        <v>13.264505169813514</v>
      </c>
      <c r="Z410" s="102">
        <v>4.7760235569943266</v>
      </c>
      <c r="AA410" s="102">
        <v>2.4411568653230016</v>
      </c>
      <c r="AB410" s="102">
        <v>44.03976055550379</v>
      </c>
      <c r="AC410" s="90"/>
      <c r="AD410" s="102">
        <v>34.48771344151514</v>
      </c>
      <c r="AE410" s="102">
        <v>9.5520471139886531</v>
      </c>
    </row>
    <row r="411" spans="1:31">
      <c r="A411" s="100" t="str">
        <f>IF(Tertiary[[#This Row],[ID energy carrier]]=13," ",IF(Tertiary[[#This Row],[Sub-sector]]="Total",Tertiary[[#This Row],[ID country]]&amp;"500_"&amp;Tertiary[[#This Row],[ID energy carrier]]," "))</f>
        <v>ES500_7</v>
      </c>
      <c r="B411" s="15" t="str">
        <f t="shared" si="30"/>
        <v>ES300_7</v>
      </c>
      <c r="C411" s="65">
        <v>1</v>
      </c>
      <c r="D411" s="65" t="s">
        <v>78</v>
      </c>
      <c r="E411" s="15" t="str">
        <f t="shared" si="32"/>
        <v>ES</v>
      </c>
      <c r="F411" s="65" t="s">
        <v>62</v>
      </c>
      <c r="G411" s="65" t="s">
        <v>118</v>
      </c>
      <c r="H411" s="65" t="s">
        <v>135</v>
      </c>
      <c r="I411" s="66" t="s">
        <v>8</v>
      </c>
      <c r="J411" s="65">
        <v>2015</v>
      </c>
      <c r="K411" s="67">
        <v>7</v>
      </c>
      <c r="L411" s="70" t="s">
        <v>12</v>
      </c>
      <c r="M411" s="59">
        <v>0.606824338846078</v>
      </c>
      <c r="N411" s="102">
        <v>0.606824338846078</v>
      </c>
      <c r="O411" s="102">
        <v>7.9828485512811118E-2</v>
      </c>
      <c r="P411" s="102">
        <v>0.52699585333326693</v>
      </c>
      <c r="Q411" s="102">
        <v>0</v>
      </c>
      <c r="R411" s="103">
        <v>0.95868758933450016</v>
      </c>
      <c r="S411" s="102">
        <v>0.58175496255784842</v>
      </c>
      <c r="T411" s="102">
        <v>7.6537666981939395E-2</v>
      </c>
      <c r="U411" s="102">
        <v>0.505217295575909</v>
      </c>
      <c r="V411" s="102">
        <v>0</v>
      </c>
      <c r="W411" s="102">
        <v>0</v>
      </c>
      <c r="X411" s="102"/>
      <c r="Y411" s="102">
        <v>0</v>
      </c>
      <c r="Z411" s="102">
        <v>0</v>
      </c>
      <c r="AA411" s="102" t="s">
        <v>140</v>
      </c>
      <c r="AB411" s="102">
        <v>0</v>
      </c>
      <c r="AC411" s="90"/>
      <c r="AD411" s="102">
        <v>0</v>
      </c>
      <c r="AE411" s="102">
        <v>0</v>
      </c>
    </row>
    <row r="412" spans="1:31">
      <c r="A412" s="100" t="str">
        <f>IF(Tertiary[[#This Row],[ID energy carrier]]=13," ",IF(Tertiary[[#This Row],[Sub-sector]]="Total",Tertiary[[#This Row],[ID country]]&amp;"500_"&amp;Tertiary[[#This Row],[ID energy carrier]]," "))</f>
        <v>ES500_8</v>
      </c>
      <c r="B412" s="15" t="str">
        <f t="shared" si="30"/>
        <v>ES300_8</v>
      </c>
      <c r="C412" s="65">
        <v>1</v>
      </c>
      <c r="D412" s="65" t="s">
        <v>78</v>
      </c>
      <c r="E412" s="15" t="str">
        <f t="shared" si="32"/>
        <v>ES</v>
      </c>
      <c r="F412" s="65" t="s">
        <v>62</v>
      </c>
      <c r="G412" s="65" t="s">
        <v>118</v>
      </c>
      <c r="H412" s="65" t="s">
        <v>135</v>
      </c>
      <c r="I412" s="66" t="s">
        <v>8</v>
      </c>
      <c r="J412" s="65">
        <v>2015</v>
      </c>
      <c r="K412" s="67">
        <v>8</v>
      </c>
      <c r="L412" s="70" t="s">
        <v>105</v>
      </c>
      <c r="M412" s="59">
        <v>0</v>
      </c>
      <c r="N412" s="102">
        <v>0</v>
      </c>
      <c r="O412" s="102">
        <v>0</v>
      </c>
      <c r="P412" s="102">
        <v>0</v>
      </c>
      <c r="Q412" s="102">
        <v>0</v>
      </c>
      <c r="R412" s="103" t="s">
        <v>140</v>
      </c>
      <c r="S412" s="102">
        <v>0</v>
      </c>
      <c r="T412" s="102">
        <v>0</v>
      </c>
      <c r="U412" s="102">
        <v>0</v>
      </c>
      <c r="V412" s="102">
        <v>0</v>
      </c>
      <c r="W412" s="102">
        <v>0</v>
      </c>
      <c r="X412" s="102"/>
      <c r="Y412" s="102">
        <v>0</v>
      </c>
      <c r="Z412" s="102">
        <v>0</v>
      </c>
      <c r="AA412" s="102" t="s">
        <v>140</v>
      </c>
      <c r="AB412" s="102">
        <v>0</v>
      </c>
      <c r="AC412" s="90"/>
      <c r="AD412" s="102">
        <v>0</v>
      </c>
      <c r="AE412" s="102">
        <v>0</v>
      </c>
    </row>
    <row r="413" spans="1:31">
      <c r="A413" s="100" t="str">
        <f>IF(Tertiary[[#This Row],[ID energy carrier]]=13," ",IF(Tertiary[[#This Row],[Sub-sector]]="Total",Tertiary[[#This Row],[ID country]]&amp;"500_"&amp;Tertiary[[#This Row],[ID energy carrier]]," "))</f>
        <v>ES500_9</v>
      </c>
      <c r="B413" s="15" t="str">
        <f t="shared" si="30"/>
        <v>ES300_9</v>
      </c>
      <c r="C413" s="65">
        <v>1</v>
      </c>
      <c r="D413" s="65" t="s">
        <v>78</v>
      </c>
      <c r="E413" s="15" t="str">
        <f t="shared" si="32"/>
        <v>ES</v>
      </c>
      <c r="F413" s="65" t="s">
        <v>62</v>
      </c>
      <c r="G413" s="65" t="s">
        <v>118</v>
      </c>
      <c r="H413" s="65" t="s">
        <v>135</v>
      </c>
      <c r="I413" s="66" t="s">
        <v>8</v>
      </c>
      <c r="J413" s="65">
        <v>2015</v>
      </c>
      <c r="K413" s="67">
        <v>9</v>
      </c>
      <c r="L413" s="70" t="s">
        <v>106</v>
      </c>
      <c r="M413" s="59">
        <v>0</v>
      </c>
      <c r="N413" s="102">
        <v>0</v>
      </c>
      <c r="O413" s="102">
        <v>0</v>
      </c>
      <c r="P413" s="102">
        <v>0</v>
      </c>
      <c r="Q413" s="102">
        <v>0</v>
      </c>
      <c r="R413" s="103" t="s">
        <v>140</v>
      </c>
      <c r="S413" s="102">
        <v>0</v>
      </c>
      <c r="T413" s="102">
        <v>0</v>
      </c>
      <c r="U413" s="102">
        <v>0</v>
      </c>
      <c r="V413" s="102">
        <v>0</v>
      </c>
      <c r="W413" s="102">
        <v>0</v>
      </c>
      <c r="X413" s="102"/>
      <c r="Y413" s="102">
        <v>0</v>
      </c>
      <c r="Z413" s="102">
        <v>0</v>
      </c>
      <c r="AA413" s="102" t="s">
        <v>140</v>
      </c>
      <c r="AB413" s="102">
        <v>0</v>
      </c>
      <c r="AC413" s="90"/>
      <c r="AD413" s="102">
        <v>0</v>
      </c>
      <c r="AE413" s="102">
        <v>0</v>
      </c>
    </row>
    <row r="414" spans="1:31">
      <c r="A414" s="100" t="str">
        <f>IF(Tertiary[[#This Row],[ID energy carrier]]=13," ",IF(Tertiary[[#This Row],[Sub-sector]]="Total",Tertiary[[#This Row],[ID country]]&amp;"500_"&amp;Tertiary[[#This Row],[ID energy carrier]]," "))</f>
        <v>ES500_4</v>
      </c>
      <c r="B414" s="15" t="str">
        <f t="shared" si="30"/>
        <v>ES300_4</v>
      </c>
      <c r="C414" s="65">
        <v>1</v>
      </c>
      <c r="D414" s="65" t="s">
        <v>78</v>
      </c>
      <c r="E414" s="15" t="str">
        <f t="shared" si="32"/>
        <v>ES</v>
      </c>
      <c r="F414" s="65" t="s">
        <v>62</v>
      </c>
      <c r="G414" s="65" t="s">
        <v>118</v>
      </c>
      <c r="H414" s="65" t="s">
        <v>135</v>
      </c>
      <c r="I414" s="66" t="s">
        <v>8</v>
      </c>
      <c r="J414" s="65">
        <v>2015</v>
      </c>
      <c r="K414" s="67">
        <v>4</v>
      </c>
      <c r="L414" s="70" t="s">
        <v>4</v>
      </c>
      <c r="M414" s="59">
        <v>2.024883937917572</v>
      </c>
      <c r="N414" s="102">
        <v>2.024883937917572</v>
      </c>
      <c r="O414" s="102">
        <v>0.28599808387593817</v>
      </c>
      <c r="P414" s="102">
        <v>1.7388858540416341</v>
      </c>
      <c r="Q414" s="102">
        <v>0</v>
      </c>
      <c r="R414" s="103">
        <v>0.76864493590419214</v>
      </c>
      <c r="S414" s="102">
        <v>1.5564167846740804</v>
      </c>
      <c r="T414" s="102">
        <v>0.22040248187420877</v>
      </c>
      <c r="U414" s="102">
        <v>1.3360143027998717</v>
      </c>
      <c r="V414" s="102">
        <v>0</v>
      </c>
      <c r="W414" s="102">
        <v>0</v>
      </c>
      <c r="X414" s="102"/>
      <c r="Y414" s="102">
        <v>0</v>
      </c>
      <c r="Z414" s="102">
        <v>0</v>
      </c>
      <c r="AA414" s="102" t="s">
        <v>140</v>
      </c>
      <c r="AB414" s="102">
        <v>0</v>
      </c>
      <c r="AC414" s="90"/>
      <c r="AD414" s="102">
        <v>0</v>
      </c>
      <c r="AE414" s="102">
        <v>0</v>
      </c>
    </row>
    <row r="415" spans="1:31">
      <c r="A415" s="100" t="str">
        <f>IF(Tertiary[[#This Row],[ID energy carrier]]=13," ",IF(Tertiary[[#This Row],[Sub-sector]]="Total",Tertiary[[#This Row],[ID country]]&amp;"500_"&amp;Tertiary[[#This Row],[ID energy carrier]]," "))</f>
        <v>ES500_10</v>
      </c>
      <c r="B415" s="15" t="str">
        <f t="shared" si="30"/>
        <v>ES300_10</v>
      </c>
      <c r="C415" s="65">
        <v>1</v>
      </c>
      <c r="D415" s="65" t="s">
        <v>78</v>
      </c>
      <c r="E415" s="15" t="str">
        <f t="shared" si="32"/>
        <v>ES</v>
      </c>
      <c r="F415" s="65" t="s">
        <v>62</v>
      </c>
      <c r="G415" s="65" t="s">
        <v>118</v>
      </c>
      <c r="H415" s="65" t="s">
        <v>135</v>
      </c>
      <c r="I415" s="66" t="s">
        <v>8</v>
      </c>
      <c r="J415" s="65">
        <v>2015</v>
      </c>
      <c r="K415" s="67">
        <v>10</v>
      </c>
      <c r="L415" s="70" t="s">
        <v>84</v>
      </c>
      <c r="M415" s="59">
        <v>2.8890705502044072</v>
      </c>
      <c r="N415" s="102">
        <v>2.8890705502044072</v>
      </c>
      <c r="O415" s="102">
        <v>0.43190595416762223</v>
      </c>
      <c r="P415" s="102">
        <v>2.4571645960367849</v>
      </c>
      <c r="Q415" s="102">
        <v>0</v>
      </c>
      <c r="R415" s="103">
        <v>0.81941786077936962</v>
      </c>
      <c r="S415" s="102">
        <v>2.3673560098891717</v>
      </c>
      <c r="T415" s="102">
        <v>0.3538055308788598</v>
      </c>
      <c r="U415" s="102">
        <v>2.0135504790103118</v>
      </c>
      <c r="V415" s="102">
        <v>0</v>
      </c>
      <c r="W415" s="102">
        <v>0</v>
      </c>
      <c r="X415" s="102"/>
      <c r="Y415" s="102">
        <v>0</v>
      </c>
      <c r="Z415" s="102">
        <v>0</v>
      </c>
      <c r="AA415" s="102" t="s">
        <v>140</v>
      </c>
      <c r="AB415" s="102">
        <v>0</v>
      </c>
      <c r="AC415" s="90"/>
      <c r="AD415" s="102">
        <v>0</v>
      </c>
      <c r="AE415" s="102">
        <v>0</v>
      </c>
    </row>
    <row r="416" spans="1:31">
      <c r="A416" s="100" t="str">
        <f>IF(Tertiary[[#This Row],[ID energy carrier]]=13," ",IF(Tertiary[[#This Row],[Sub-sector]]="Total",Tertiary[[#This Row],[ID country]]&amp;"500_"&amp;Tertiary[[#This Row],[ID energy carrier]]," "))</f>
        <v>ES500_11</v>
      </c>
      <c r="B416" s="15" t="str">
        <f t="shared" si="30"/>
        <v>ES300_11</v>
      </c>
      <c r="C416" s="65">
        <v>1</v>
      </c>
      <c r="D416" s="65" t="s">
        <v>78</v>
      </c>
      <c r="E416" s="15" t="str">
        <f t="shared" si="32"/>
        <v>ES</v>
      </c>
      <c r="F416" s="65" t="s">
        <v>62</v>
      </c>
      <c r="G416" s="65" t="s">
        <v>118</v>
      </c>
      <c r="H416" s="65" t="s">
        <v>135</v>
      </c>
      <c r="I416" s="66" t="s">
        <v>8</v>
      </c>
      <c r="J416" s="65">
        <v>2015</v>
      </c>
      <c r="K416" s="67">
        <v>11</v>
      </c>
      <c r="L416" s="70" t="s">
        <v>109</v>
      </c>
      <c r="M416" s="59">
        <v>0.20763338255443264</v>
      </c>
      <c r="N416" s="102">
        <v>0.20763338255443264</v>
      </c>
      <c r="O416" s="102">
        <v>2.8612915696055383E-2</v>
      </c>
      <c r="P416" s="102">
        <v>0.17902046685837725</v>
      </c>
      <c r="Q416" s="102">
        <v>0</v>
      </c>
      <c r="R416" s="103">
        <v>2.0631753046009584</v>
      </c>
      <c r="S416" s="102">
        <v>0.4283840672970689</v>
      </c>
      <c r="T416" s="102">
        <v>5.9453418829773542E-2</v>
      </c>
      <c r="U416" s="102">
        <v>0.36893064846729534</v>
      </c>
      <c r="V416" s="102">
        <v>0</v>
      </c>
      <c r="W416" s="102">
        <v>0</v>
      </c>
      <c r="X416" s="102"/>
      <c r="Y416" s="102">
        <v>0</v>
      </c>
      <c r="Z416" s="102">
        <v>0</v>
      </c>
      <c r="AA416" s="102" t="s">
        <v>140</v>
      </c>
      <c r="AB416" s="102">
        <v>0</v>
      </c>
      <c r="AC416" s="90"/>
      <c r="AD416" s="102">
        <v>0</v>
      </c>
      <c r="AE416" s="102">
        <v>0</v>
      </c>
    </row>
    <row r="417" spans="1:31">
      <c r="A417" s="100" t="str">
        <f>IF(Tertiary[[#This Row],[ID energy carrier]]=13," ",IF(Tertiary[[#This Row],[Sub-sector]]="Total",Tertiary[[#This Row],[ID country]]&amp;"500_"&amp;Tertiary[[#This Row],[ID energy carrier]]," "))</f>
        <v>ES500_12</v>
      </c>
      <c r="B417" s="15" t="str">
        <f t="shared" si="30"/>
        <v>ES300_12</v>
      </c>
      <c r="C417" s="65">
        <v>1</v>
      </c>
      <c r="D417" s="65" t="s">
        <v>78</v>
      </c>
      <c r="E417" s="15" t="str">
        <f t="shared" si="32"/>
        <v>ES</v>
      </c>
      <c r="F417" s="65" t="s">
        <v>62</v>
      </c>
      <c r="G417" s="65" t="s">
        <v>118</v>
      </c>
      <c r="H417" s="65" t="s">
        <v>135</v>
      </c>
      <c r="I417" s="66" t="s">
        <v>8</v>
      </c>
      <c r="J417" s="65">
        <v>2015</v>
      </c>
      <c r="K417" s="67">
        <v>12</v>
      </c>
      <c r="L417" s="70" t="s">
        <v>147</v>
      </c>
      <c r="M417" s="59">
        <v>0</v>
      </c>
      <c r="N417" s="102">
        <v>0</v>
      </c>
      <c r="O417" s="102">
        <v>0</v>
      </c>
      <c r="P417" s="102">
        <v>0</v>
      </c>
      <c r="Q417" s="102">
        <v>0</v>
      </c>
      <c r="R417" s="103" t="s">
        <v>140</v>
      </c>
      <c r="S417" s="102">
        <v>0</v>
      </c>
      <c r="T417" s="102">
        <v>0</v>
      </c>
      <c r="U417" s="102">
        <v>0</v>
      </c>
      <c r="V417" s="102">
        <v>0</v>
      </c>
      <c r="W417" s="102">
        <v>0</v>
      </c>
      <c r="X417" s="102"/>
      <c r="Y417" s="102">
        <v>0</v>
      </c>
      <c r="Z417" s="102">
        <v>0</v>
      </c>
      <c r="AA417" s="102" t="s">
        <v>140</v>
      </c>
      <c r="AB417" s="102">
        <v>0</v>
      </c>
      <c r="AC417" s="90"/>
      <c r="AD417" s="102">
        <v>0</v>
      </c>
      <c r="AE417" s="102">
        <v>0</v>
      </c>
    </row>
    <row r="418" spans="1:31">
      <c r="A418" s="100" t="str">
        <f>IF(Tertiary[[#This Row],[ID energy carrier]]=13," ",IF(Tertiary[[#This Row],[Sub-sector]]="Total",Tertiary[[#This Row],[ID country]]&amp;"500_"&amp;Tertiary[[#This Row],[ID energy carrier]]," "))</f>
        <v xml:space="preserve"> </v>
      </c>
      <c r="B418" s="15" t="str">
        <f t="shared" si="30"/>
        <v>ES300_13</v>
      </c>
      <c r="C418" s="65">
        <v>1</v>
      </c>
      <c r="D418" s="65" t="s">
        <v>78</v>
      </c>
      <c r="E418" s="15" t="str">
        <f t="shared" si="32"/>
        <v>ES</v>
      </c>
      <c r="F418" s="65" t="s">
        <v>62</v>
      </c>
      <c r="G418" s="65" t="s">
        <v>118</v>
      </c>
      <c r="H418" s="65" t="s">
        <v>135</v>
      </c>
      <c r="I418" s="66" t="s">
        <v>8</v>
      </c>
      <c r="J418" s="65">
        <v>2015</v>
      </c>
      <c r="K418" s="67">
        <v>13</v>
      </c>
      <c r="L418" s="70" t="s">
        <v>140</v>
      </c>
      <c r="M418" s="59">
        <v>0</v>
      </c>
      <c r="N418" s="102">
        <v>0</v>
      </c>
      <c r="O418" s="102">
        <v>0</v>
      </c>
      <c r="P418" s="102">
        <v>0</v>
      </c>
      <c r="Q418" s="102">
        <v>0</v>
      </c>
      <c r="R418" s="103" t="s">
        <v>140</v>
      </c>
      <c r="S418" s="102">
        <v>0</v>
      </c>
      <c r="T418" s="102">
        <v>0</v>
      </c>
      <c r="U418" s="102">
        <v>0</v>
      </c>
      <c r="V418" s="102">
        <v>0</v>
      </c>
      <c r="W418" s="102">
        <v>0</v>
      </c>
      <c r="X418" s="102"/>
      <c r="Y418" s="102">
        <v>0</v>
      </c>
      <c r="Z418" s="102">
        <v>0</v>
      </c>
      <c r="AA418" s="102" t="s">
        <v>140</v>
      </c>
      <c r="AB418" s="102">
        <v>0</v>
      </c>
      <c r="AC418" s="90"/>
      <c r="AD418" s="102">
        <v>0</v>
      </c>
      <c r="AE418" s="102">
        <v>0</v>
      </c>
    </row>
    <row r="419" spans="1:31">
      <c r="A419" s="100" t="str">
        <f>IF(Tertiary[[#This Row],[ID energy carrier]]=13," ",IF(Tertiary[[#This Row],[Sub-sector]]="Total",Tertiary[[#This Row],[ID country]]&amp;"500_"&amp;Tertiary[[#This Row],[ID energy carrier]]," "))</f>
        <v>ES500_14</v>
      </c>
      <c r="B419" s="15" t="str">
        <f t="shared" si="30"/>
        <v>ES300_14</v>
      </c>
      <c r="C419" s="65">
        <v>1</v>
      </c>
      <c r="D419" s="65" t="s">
        <v>78</v>
      </c>
      <c r="E419" s="15" t="str">
        <f t="shared" si="32"/>
        <v>ES</v>
      </c>
      <c r="F419" s="65" t="s">
        <v>62</v>
      </c>
      <c r="G419" s="65" t="s">
        <v>118</v>
      </c>
      <c r="H419" s="65" t="s">
        <v>135</v>
      </c>
      <c r="I419" s="66" t="s">
        <v>8</v>
      </c>
      <c r="J419" s="65">
        <v>2015</v>
      </c>
      <c r="K419" s="67">
        <v>14</v>
      </c>
      <c r="L419" s="70" t="s">
        <v>144</v>
      </c>
      <c r="M419" s="59">
        <v>0</v>
      </c>
      <c r="N419" s="102">
        <v>0</v>
      </c>
      <c r="O419" s="102">
        <v>0</v>
      </c>
      <c r="P419" s="102">
        <v>0</v>
      </c>
      <c r="Q419" s="102">
        <v>0</v>
      </c>
      <c r="R419" s="103" t="s">
        <v>140</v>
      </c>
      <c r="S419" s="102">
        <v>0</v>
      </c>
      <c r="T419" s="102">
        <v>0</v>
      </c>
      <c r="U419" s="102">
        <v>0</v>
      </c>
      <c r="V419" s="102">
        <v>0</v>
      </c>
      <c r="W419" s="102">
        <v>0</v>
      </c>
      <c r="X419" s="102"/>
      <c r="Y419" s="102">
        <v>0</v>
      </c>
      <c r="Z419" s="102">
        <v>0</v>
      </c>
      <c r="AA419" s="102" t="s">
        <v>140</v>
      </c>
      <c r="AB419" s="102">
        <v>0</v>
      </c>
      <c r="AC419" s="90"/>
      <c r="AD419" s="102">
        <v>0</v>
      </c>
      <c r="AE419" s="102">
        <v>0</v>
      </c>
    </row>
    <row r="420" spans="1:31">
      <c r="A420" s="100" t="str">
        <f>IF(Tertiary[[#This Row],[ID energy carrier]]=13," ",IF(Tertiary[[#This Row],[Sub-sector]]="Total",Tertiary[[#This Row],[ID country]]&amp;"500_"&amp;Tertiary[[#This Row],[ID energy carrier]]," "))</f>
        <v>ES500_15</v>
      </c>
      <c r="B420" s="15" t="str">
        <f t="shared" si="30"/>
        <v>ES300_15</v>
      </c>
      <c r="C420" s="65">
        <v>1</v>
      </c>
      <c r="D420" s="65" t="s">
        <v>78</v>
      </c>
      <c r="E420" s="15" t="str">
        <f t="shared" si="32"/>
        <v>ES</v>
      </c>
      <c r="F420" s="65" t="s">
        <v>62</v>
      </c>
      <c r="G420" s="65" t="s">
        <v>118</v>
      </c>
      <c r="H420" s="65" t="s">
        <v>135</v>
      </c>
      <c r="I420" s="66" t="s">
        <v>8</v>
      </c>
      <c r="J420" s="65">
        <v>2015</v>
      </c>
      <c r="K420" s="67">
        <v>15</v>
      </c>
      <c r="L420" s="70" t="s">
        <v>88</v>
      </c>
      <c r="M420" s="59">
        <v>0</v>
      </c>
      <c r="N420" s="102">
        <v>0</v>
      </c>
      <c r="O420" s="102">
        <v>0</v>
      </c>
      <c r="P420" s="102">
        <v>0</v>
      </c>
      <c r="Q420" s="102">
        <v>0</v>
      </c>
      <c r="R420" s="103" t="s">
        <v>140</v>
      </c>
      <c r="S420" s="102">
        <v>0</v>
      </c>
      <c r="T420" s="102">
        <v>0</v>
      </c>
      <c r="U420" s="102">
        <v>0</v>
      </c>
      <c r="V420" s="102">
        <v>0</v>
      </c>
      <c r="W420" s="102">
        <v>0</v>
      </c>
      <c r="X420" s="102"/>
      <c r="Y420" s="102">
        <v>0</v>
      </c>
      <c r="Z420" s="102">
        <v>0</v>
      </c>
      <c r="AA420" s="102" t="s">
        <v>140</v>
      </c>
      <c r="AB420" s="102">
        <v>0</v>
      </c>
      <c r="AC420" s="90"/>
      <c r="AD420" s="102">
        <v>0</v>
      </c>
      <c r="AE420" s="102">
        <v>0</v>
      </c>
    </row>
    <row r="421" spans="1:31">
      <c r="A421" s="100" t="str">
        <f>IF(Tertiary[[#This Row],[ID energy carrier]]=13," ",IF(Tertiary[[#This Row],[Sub-sector]]="Total",Tertiary[[#This Row],[ID country]]&amp;"500_"&amp;Tertiary[[#This Row],[ID energy carrier]]," "))</f>
        <v>ES500_16</v>
      </c>
      <c r="B421" s="15" t="str">
        <f t="shared" si="30"/>
        <v>ES300_16</v>
      </c>
      <c r="C421" s="65">
        <v>1</v>
      </c>
      <c r="D421" s="65" t="s">
        <v>78</v>
      </c>
      <c r="E421" s="15" t="str">
        <f t="shared" si="32"/>
        <v>ES</v>
      </c>
      <c r="F421" s="65" t="s">
        <v>62</v>
      </c>
      <c r="G421" s="65" t="s">
        <v>118</v>
      </c>
      <c r="H421" s="65" t="s">
        <v>135</v>
      </c>
      <c r="I421" s="66" t="s">
        <v>8</v>
      </c>
      <c r="J421" s="65">
        <v>2015</v>
      </c>
      <c r="K421" s="67">
        <v>16</v>
      </c>
      <c r="L421" s="70" t="s">
        <v>89</v>
      </c>
      <c r="M421" s="59">
        <v>0</v>
      </c>
      <c r="N421" s="102">
        <v>0</v>
      </c>
      <c r="O421" s="102">
        <v>0</v>
      </c>
      <c r="P421" s="102">
        <v>0</v>
      </c>
      <c r="Q421" s="102">
        <v>0</v>
      </c>
      <c r="R421" s="103" t="s">
        <v>140</v>
      </c>
      <c r="S421" s="102">
        <v>0</v>
      </c>
      <c r="T421" s="102">
        <v>0</v>
      </c>
      <c r="U421" s="102">
        <v>0</v>
      </c>
      <c r="V421" s="102">
        <v>0</v>
      </c>
      <c r="W421" s="102">
        <v>0</v>
      </c>
      <c r="X421" s="102"/>
      <c r="Y421" s="102">
        <v>0</v>
      </c>
      <c r="Z421" s="102">
        <v>0</v>
      </c>
      <c r="AA421" s="102" t="s">
        <v>140</v>
      </c>
      <c r="AB421" s="102">
        <v>0</v>
      </c>
      <c r="AC421" s="90"/>
      <c r="AD421" s="102">
        <v>0</v>
      </c>
      <c r="AE421" s="102">
        <v>0</v>
      </c>
    </row>
    <row r="422" spans="1:31">
      <c r="A422" s="100" t="str">
        <f>IF(Tertiary[[#This Row],[ID energy carrier]]=13," ",IF(Tertiary[[#This Row],[Sub-sector]]="Total",Tertiary[[#This Row],[ID country]]&amp;"500_"&amp;Tertiary[[#This Row],[ID energy carrier]]," "))</f>
        <v>SE500_1</v>
      </c>
      <c r="B422" s="15" t="str">
        <f t="shared" si="30"/>
        <v>SE300_1</v>
      </c>
      <c r="C422" s="65">
        <v>1</v>
      </c>
      <c r="D422" s="65" t="s">
        <v>78</v>
      </c>
      <c r="E422" s="17" t="s">
        <v>65</v>
      </c>
      <c r="F422" s="65" t="s">
        <v>64</v>
      </c>
      <c r="G422" s="65" t="s">
        <v>118</v>
      </c>
      <c r="H422" s="65" t="s">
        <v>135</v>
      </c>
      <c r="I422" s="66" t="s">
        <v>8</v>
      </c>
      <c r="J422" s="65">
        <v>2015</v>
      </c>
      <c r="K422" s="67">
        <v>1</v>
      </c>
      <c r="L422" s="70" t="s">
        <v>8</v>
      </c>
      <c r="M422" s="59">
        <v>33.269621436071823</v>
      </c>
      <c r="N422" s="102">
        <v>29.995866893022338</v>
      </c>
      <c r="O422" s="102">
        <v>1.4663901566288693</v>
      </c>
      <c r="P422" s="102">
        <v>26.851181344801628</v>
      </c>
      <c r="Q422" s="102">
        <v>1.6782953915918419</v>
      </c>
      <c r="R422" s="103">
        <v>0.93060726641139357</v>
      </c>
      <c r="S422" s="102">
        <v>27.914371692955541</v>
      </c>
      <c r="T422" s="102">
        <v>1.3812771949019691</v>
      </c>
      <c r="U422" s="102">
        <v>25.005140807640526</v>
      </c>
      <c r="V422" s="102">
        <v>1.5279536904130468</v>
      </c>
      <c r="W422" s="102">
        <v>3.2737545430494861</v>
      </c>
      <c r="X422" s="102"/>
      <c r="Y422" s="102">
        <v>0.22171642736213878</v>
      </c>
      <c r="Z422" s="102">
        <v>3.0520381156873473</v>
      </c>
      <c r="AA422" s="102">
        <v>4.0812705135146548</v>
      </c>
      <c r="AB422" s="102">
        <v>13.361077885032511</v>
      </c>
      <c r="AC422" s="90"/>
      <c r="AD422" s="102">
        <v>1.1529254222831218</v>
      </c>
      <c r="AE422" s="102">
        <v>12.208152462749389</v>
      </c>
    </row>
    <row r="423" spans="1:31">
      <c r="A423" s="100" t="str">
        <f>IF(Tertiary[[#This Row],[ID energy carrier]]=13," ",IF(Tertiary[[#This Row],[Sub-sector]]="Total",Tertiary[[#This Row],[ID country]]&amp;"500_"&amp;Tertiary[[#This Row],[ID energy carrier]]," "))</f>
        <v>SE500_2</v>
      </c>
      <c r="B423" s="15" t="str">
        <f t="shared" si="30"/>
        <v>SE300_2</v>
      </c>
      <c r="C423" s="65">
        <v>1</v>
      </c>
      <c r="D423" s="65" t="s">
        <v>78</v>
      </c>
      <c r="E423" s="15" t="str">
        <f t="shared" ref="E423:E437" si="33">E422</f>
        <v>SE</v>
      </c>
      <c r="F423" s="65" t="s">
        <v>64</v>
      </c>
      <c r="G423" s="65" t="s">
        <v>118</v>
      </c>
      <c r="H423" s="65" t="s">
        <v>135</v>
      </c>
      <c r="I423" s="66" t="s">
        <v>8</v>
      </c>
      <c r="J423" s="65">
        <v>2015</v>
      </c>
      <c r="K423" s="67">
        <v>2</v>
      </c>
      <c r="L423" s="70" t="s">
        <v>2</v>
      </c>
      <c r="M423" s="59">
        <v>1.2518487596119245</v>
      </c>
      <c r="N423" s="102">
        <v>1.2518487596119245</v>
      </c>
      <c r="O423" s="102">
        <v>6.9457420688809168E-2</v>
      </c>
      <c r="P423" s="102">
        <v>1.1823913389231153</v>
      </c>
      <c r="Q423" s="102">
        <v>0</v>
      </c>
      <c r="R423" s="103">
        <v>0.84701544565168929</v>
      </c>
      <c r="S423" s="102">
        <v>1.0603352350112087</v>
      </c>
      <c r="T423" s="102">
        <v>5.9073242486609806E-2</v>
      </c>
      <c r="U423" s="102">
        <v>1.0012619925245989</v>
      </c>
      <c r="V423" s="102">
        <v>0</v>
      </c>
      <c r="W423" s="102">
        <v>0</v>
      </c>
      <c r="X423" s="102"/>
      <c r="Y423" s="102">
        <v>0</v>
      </c>
      <c r="Z423" s="102">
        <v>0</v>
      </c>
      <c r="AA423" s="102" t="s">
        <v>140</v>
      </c>
      <c r="AB423" s="102">
        <v>0</v>
      </c>
      <c r="AC423" s="90"/>
      <c r="AD423" s="102">
        <v>0</v>
      </c>
      <c r="AE423" s="102">
        <v>0</v>
      </c>
    </row>
    <row r="424" spans="1:31">
      <c r="A424" s="100" t="str">
        <f>IF(Tertiary[[#This Row],[ID energy carrier]]=13," ",IF(Tertiary[[#This Row],[Sub-sector]]="Total",Tertiary[[#This Row],[ID country]]&amp;"500_"&amp;Tertiary[[#This Row],[ID energy carrier]]," "))</f>
        <v>SE500_3</v>
      </c>
      <c r="B424" s="15" t="str">
        <f t="shared" si="30"/>
        <v>SE300_3</v>
      </c>
      <c r="C424" s="65">
        <v>1</v>
      </c>
      <c r="D424" s="65" t="s">
        <v>78</v>
      </c>
      <c r="E424" s="15" t="str">
        <f t="shared" si="33"/>
        <v>SE</v>
      </c>
      <c r="F424" s="65" t="s">
        <v>64</v>
      </c>
      <c r="G424" s="65" t="s">
        <v>118</v>
      </c>
      <c r="H424" s="65" t="s">
        <v>135</v>
      </c>
      <c r="I424" s="66" t="s">
        <v>8</v>
      </c>
      <c r="J424" s="65">
        <v>2015</v>
      </c>
      <c r="K424" s="67">
        <v>3</v>
      </c>
      <c r="L424" s="70" t="s">
        <v>3</v>
      </c>
      <c r="M424" s="59">
        <v>4.1392413709776656</v>
      </c>
      <c r="N424" s="102">
        <v>4.1392413709776656</v>
      </c>
      <c r="O424" s="102">
        <v>0.20135249908843283</v>
      </c>
      <c r="P424" s="102">
        <v>3.9378888718892329</v>
      </c>
      <c r="Q424" s="102">
        <v>0</v>
      </c>
      <c r="R424" s="103">
        <v>0.75755469083940108</v>
      </c>
      <c r="S424" s="102">
        <v>3.1357017171006443</v>
      </c>
      <c r="T424" s="102">
        <v>0.15251110460577852</v>
      </c>
      <c r="U424" s="102">
        <v>2.9831906124948659</v>
      </c>
      <c r="V424" s="102">
        <v>0</v>
      </c>
      <c r="W424" s="102">
        <v>0</v>
      </c>
      <c r="X424" s="102"/>
      <c r="Y424" s="102">
        <v>0</v>
      </c>
      <c r="Z424" s="102">
        <v>0</v>
      </c>
      <c r="AA424" s="102" t="s">
        <v>140</v>
      </c>
      <c r="AB424" s="102">
        <v>0</v>
      </c>
      <c r="AC424" s="90"/>
      <c r="AD424" s="102">
        <v>0</v>
      </c>
      <c r="AE424" s="102">
        <v>0</v>
      </c>
    </row>
    <row r="425" spans="1:31">
      <c r="A425" s="100" t="str">
        <f>IF(Tertiary[[#This Row],[ID energy carrier]]=13," ",IF(Tertiary[[#This Row],[Sub-sector]]="Total",Tertiary[[#This Row],[ID country]]&amp;"500_"&amp;Tertiary[[#This Row],[ID energy carrier]]," "))</f>
        <v>SE500_5</v>
      </c>
      <c r="B425" s="15" t="str">
        <f t="shared" si="30"/>
        <v>SE300_5</v>
      </c>
      <c r="C425" s="65">
        <v>1</v>
      </c>
      <c r="D425" s="65" t="s">
        <v>78</v>
      </c>
      <c r="E425" s="15" t="str">
        <f t="shared" si="33"/>
        <v>SE</v>
      </c>
      <c r="F425" s="65" t="s">
        <v>64</v>
      </c>
      <c r="G425" s="65" t="s">
        <v>118</v>
      </c>
      <c r="H425" s="65" t="s">
        <v>135</v>
      </c>
      <c r="I425" s="66" t="s">
        <v>8</v>
      </c>
      <c r="J425" s="65">
        <v>2015</v>
      </c>
      <c r="K425" s="67">
        <v>5</v>
      </c>
      <c r="L425" s="70" t="s">
        <v>5</v>
      </c>
      <c r="M425" s="59">
        <v>3.1424155623789696E-2</v>
      </c>
      <c r="N425" s="102">
        <v>3.1424155623789696E-2</v>
      </c>
      <c r="O425" s="102">
        <v>1.8226485710838315E-3</v>
      </c>
      <c r="P425" s="102">
        <v>2.9601507052705867E-2</v>
      </c>
      <c r="Q425" s="102">
        <v>0</v>
      </c>
      <c r="R425" s="103">
        <v>0.64662114387872871</v>
      </c>
      <c r="S425" s="102">
        <v>2.0319523454878079E-2</v>
      </c>
      <c r="T425" s="102">
        <v>1.1778849019998829E-3</v>
      </c>
      <c r="U425" s="102">
        <v>1.9141638552878197E-2</v>
      </c>
      <c r="V425" s="102">
        <v>0</v>
      </c>
      <c r="W425" s="102">
        <v>0</v>
      </c>
      <c r="X425" s="102"/>
      <c r="Y425" s="102">
        <v>0</v>
      </c>
      <c r="Z425" s="102">
        <v>0</v>
      </c>
      <c r="AA425" s="102" t="s">
        <v>140</v>
      </c>
      <c r="AB425" s="102">
        <v>0</v>
      </c>
      <c r="AC425" s="90"/>
      <c r="AD425" s="102">
        <v>0</v>
      </c>
      <c r="AE425" s="102">
        <v>0</v>
      </c>
    </row>
    <row r="426" spans="1:31">
      <c r="A426" s="100" t="str">
        <f>IF(Tertiary[[#This Row],[ID energy carrier]]=13," ",IF(Tertiary[[#This Row],[Sub-sector]]="Total",Tertiary[[#This Row],[ID country]]&amp;"500_"&amp;Tertiary[[#This Row],[ID energy carrier]]," "))</f>
        <v>SE500_6</v>
      </c>
      <c r="B426" s="15" t="str">
        <f t="shared" si="30"/>
        <v>SE300_6</v>
      </c>
      <c r="C426" s="65">
        <v>1</v>
      </c>
      <c r="D426" s="65" t="s">
        <v>78</v>
      </c>
      <c r="E426" s="15" t="str">
        <f t="shared" si="33"/>
        <v>SE</v>
      </c>
      <c r="F426" s="65" t="s">
        <v>64</v>
      </c>
      <c r="G426" s="65" t="s">
        <v>118</v>
      </c>
      <c r="H426" s="65" t="s">
        <v>135</v>
      </c>
      <c r="I426" s="66" t="s">
        <v>8</v>
      </c>
      <c r="J426" s="65">
        <v>2015</v>
      </c>
      <c r="K426" s="67">
        <v>6</v>
      </c>
      <c r="L426" s="70" t="s">
        <v>6</v>
      </c>
      <c r="M426" s="59">
        <v>10.990819240446022</v>
      </c>
      <c r="N426" s="102">
        <v>7.7170646973965358</v>
      </c>
      <c r="O426" s="102">
        <v>0.29785871138026743</v>
      </c>
      <c r="P426" s="102">
        <v>5.7409105944244265</v>
      </c>
      <c r="Q426" s="102">
        <v>1.6782953915918419</v>
      </c>
      <c r="R426" s="103">
        <v>0.96646444847719237</v>
      </c>
      <c r="S426" s="102">
        <v>7.4582686766321542</v>
      </c>
      <c r="T426" s="102">
        <v>0.30422260368317056</v>
      </c>
      <c r="U426" s="102">
        <v>5.626092382535937</v>
      </c>
      <c r="V426" s="102">
        <v>1.5279536904130468</v>
      </c>
      <c r="W426" s="102">
        <v>3.2737545430494861</v>
      </c>
      <c r="X426" s="102"/>
      <c r="Y426" s="102">
        <v>0.22171642736213878</v>
      </c>
      <c r="Z426" s="102">
        <v>3.0520381156873473</v>
      </c>
      <c r="AA426" s="102">
        <v>4.0812705135146548</v>
      </c>
      <c r="AB426" s="102">
        <v>13.361077885032511</v>
      </c>
      <c r="AC426" s="90"/>
      <c r="AD426" s="102">
        <v>1.1529254222831218</v>
      </c>
      <c r="AE426" s="102">
        <v>12.208152462749389</v>
      </c>
    </row>
    <row r="427" spans="1:31">
      <c r="A427" s="100" t="str">
        <f>IF(Tertiary[[#This Row],[ID energy carrier]]=13," ",IF(Tertiary[[#This Row],[Sub-sector]]="Total",Tertiary[[#This Row],[ID country]]&amp;"500_"&amp;Tertiary[[#This Row],[ID energy carrier]]," "))</f>
        <v>SE500_7</v>
      </c>
      <c r="B427" s="15" t="str">
        <f t="shared" si="30"/>
        <v>SE300_7</v>
      </c>
      <c r="C427" s="65">
        <v>1</v>
      </c>
      <c r="D427" s="65" t="s">
        <v>78</v>
      </c>
      <c r="E427" s="15" t="str">
        <f t="shared" si="33"/>
        <v>SE</v>
      </c>
      <c r="F427" s="65" t="s">
        <v>64</v>
      </c>
      <c r="G427" s="65" t="s">
        <v>118</v>
      </c>
      <c r="H427" s="65" t="s">
        <v>135</v>
      </c>
      <c r="I427" s="66" t="s">
        <v>8</v>
      </c>
      <c r="J427" s="65">
        <v>2015</v>
      </c>
      <c r="K427" s="67">
        <v>7</v>
      </c>
      <c r="L427" s="70" t="s">
        <v>12</v>
      </c>
      <c r="M427" s="59">
        <v>16.065171457298753</v>
      </c>
      <c r="N427" s="102">
        <v>16.065171457298753</v>
      </c>
      <c r="O427" s="102">
        <v>0.85534094017860041</v>
      </c>
      <c r="P427" s="102">
        <v>15.209830517120153</v>
      </c>
      <c r="Q427" s="102">
        <v>0</v>
      </c>
      <c r="R427" s="103">
        <v>0.95661951129400224</v>
      </c>
      <c r="S427" s="102">
        <v>15.368256468335487</v>
      </c>
      <c r="T427" s="102">
        <v>0.8185361709942095</v>
      </c>
      <c r="U427" s="102">
        <v>14.549720297341278</v>
      </c>
      <c r="V427" s="102">
        <v>0</v>
      </c>
      <c r="W427" s="102">
        <v>0</v>
      </c>
      <c r="X427" s="102"/>
      <c r="Y427" s="102">
        <v>0</v>
      </c>
      <c r="Z427" s="102">
        <v>0</v>
      </c>
      <c r="AA427" s="102" t="s">
        <v>140</v>
      </c>
      <c r="AB427" s="102">
        <v>0</v>
      </c>
      <c r="AC427" s="90"/>
      <c r="AD427" s="102">
        <v>0</v>
      </c>
      <c r="AE427" s="102">
        <v>0</v>
      </c>
    </row>
    <row r="428" spans="1:31">
      <c r="A428" s="100" t="str">
        <f>IF(Tertiary[[#This Row],[ID energy carrier]]=13," ",IF(Tertiary[[#This Row],[Sub-sector]]="Total",Tertiary[[#This Row],[ID country]]&amp;"500_"&amp;Tertiary[[#This Row],[ID energy carrier]]," "))</f>
        <v>SE500_8</v>
      </c>
      <c r="B428" s="15" t="str">
        <f t="shared" si="30"/>
        <v>SE300_8</v>
      </c>
      <c r="C428" s="65">
        <v>1</v>
      </c>
      <c r="D428" s="65" t="s">
        <v>78</v>
      </c>
      <c r="E428" s="15" t="str">
        <f t="shared" si="33"/>
        <v>SE</v>
      </c>
      <c r="F428" s="65" t="s">
        <v>64</v>
      </c>
      <c r="G428" s="65" t="s">
        <v>118</v>
      </c>
      <c r="H428" s="65" t="s">
        <v>135</v>
      </c>
      <c r="I428" s="66" t="s">
        <v>8</v>
      </c>
      <c r="J428" s="65">
        <v>2015</v>
      </c>
      <c r="K428" s="67">
        <v>8</v>
      </c>
      <c r="L428" s="70" t="s">
        <v>105</v>
      </c>
      <c r="M428" s="59">
        <v>0</v>
      </c>
      <c r="N428" s="102">
        <v>0</v>
      </c>
      <c r="O428" s="102">
        <v>0</v>
      </c>
      <c r="P428" s="102">
        <v>0</v>
      </c>
      <c r="Q428" s="102">
        <v>0</v>
      </c>
      <c r="R428" s="103" t="s">
        <v>140</v>
      </c>
      <c r="S428" s="102">
        <v>0</v>
      </c>
      <c r="T428" s="102">
        <v>0</v>
      </c>
      <c r="U428" s="102">
        <v>0</v>
      </c>
      <c r="V428" s="102">
        <v>0</v>
      </c>
      <c r="W428" s="102">
        <v>0</v>
      </c>
      <c r="X428" s="102"/>
      <c r="Y428" s="102">
        <v>0</v>
      </c>
      <c r="Z428" s="102">
        <v>0</v>
      </c>
      <c r="AA428" s="102" t="s">
        <v>140</v>
      </c>
      <c r="AB428" s="102">
        <v>0</v>
      </c>
      <c r="AC428" s="90"/>
      <c r="AD428" s="102">
        <v>0</v>
      </c>
      <c r="AE428" s="102">
        <v>0</v>
      </c>
    </row>
    <row r="429" spans="1:31">
      <c r="A429" s="100" t="str">
        <f>IF(Tertiary[[#This Row],[ID energy carrier]]=13," ",IF(Tertiary[[#This Row],[Sub-sector]]="Total",Tertiary[[#This Row],[ID country]]&amp;"500_"&amp;Tertiary[[#This Row],[ID energy carrier]]," "))</f>
        <v>SE500_9</v>
      </c>
      <c r="B429" s="15" t="str">
        <f t="shared" si="30"/>
        <v>SE300_9</v>
      </c>
      <c r="C429" s="65">
        <v>1</v>
      </c>
      <c r="D429" s="65" t="s">
        <v>78</v>
      </c>
      <c r="E429" s="15" t="str">
        <f t="shared" si="33"/>
        <v>SE</v>
      </c>
      <c r="F429" s="65" t="s">
        <v>64</v>
      </c>
      <c r="G429" s="65" t="s">
        <v>118</v>
      </c>
      <c r="H429" s="65" t="s">
        <v>135</v>
      </c>
      <c r="I429" s="66" t="s">
        <v>8</v>
      </c>
      <c r="J429" s="65">
        <v>2015</v>
      </c>
      <c r="K429" s="67">
        <v>9</v>
      </c>
      <c r="L429" s="70" t="s">
        <v>106</v>
      </c>
      <c r="M429" s="59">
        <v>0</v>
      </c>
      <c r="N429" s="102">
        <v>0</v>
      </c>
      <c r="O429" s="102">
        <v>0</v>
      </c>
      <c r="P429" s="102">
        <v>0</v>
      </c>
      <c r="Q429" s="102">
        <v>0</v>
      </c>
      <c r="R429" s="103" t="s">
        <v>140</v>
      </c>
      <c r="S429" s="102">
        <v>0</v>
      </c>
      <c r="T429" s="102">
        <v>0</v>
      </c>
      <c r="U429" s="102">
        <v>0</v>
      </c>
      <c r="V429" s="102">
        <v>0</v>
      </c>
      <c r="W429" s="102">
        <v>0</v>
      </c>
      <c r="X429" s="102"/>
      <c r="Y429" s="102">
        <v>0</v>
      </c>
      <c r="Z429" s="102">
        <v>0</v>
      </c>
      <c r="AA429" s="102" t="s">
        <v>140</v>
      </c>
      <c r="AB429" s="102">
        <v>0</v>
      </c>
      <c r="AC429" s="90"/>
      <c r="AD429" s="102">
        <v>0</v>
      </c>
      <c r="AE429" s="102">
        <v>0</v>
      </c>
    </row>
    <row r="430" spans="1:31">
      <c r="A430" s="100" t="str">
        <f>IF(Tertiary[[#This Row],[ID energy carrier]]=13," ",IF(Tertiary[[#This Row],[Sub-sector]]="Total",Tertiary[[#This Row],[ID country]]&amp;"500_"&amp;Tertiary[[#This Row],[ID energy carrier]]," "))</f>
        <v>SE500_4</v>
      </c>
      <c r="B430" s="15" t="str">
        <f t="shared" si="30"/>
        <v>SE300_4</v>
      </c>
      <c r="C430" s="65">
        <v>1</v>
      </c>
      <c r="D430" s="65" t="s">
        <v>78</v>
      </c>
      <c r="E430" s="15" t="str">
        <f t="shared" si="33"/>
        <v>SE</v>
      </c>
      <c r="F430" s="65" t="s">
        <v>64</v>
      </c>
      <c r="G430" s="65" t="s">
        <v>118</v>
      </c>
      <c r="H430" s="65" t="s">
        <v>135</v>
      </c>
      <c r="I430" s="66" t="s">
        <v>8</v>
      </c>
      <c r="J430" s="65">
        <v>2015</v>
      </c>
      <c r="K430" s="67">
        <v>4</v>
      </c>
      <c r="L430" s="70" t="s">
        <v>4</v>
      </c>
      <c r="M430" s="59">
        <v>0.46640894672200078</v>
      </c>
      <c r="N430" s="102">
        <v>0.46640894672200078</v>
      </c>
      <c r="O430" s="102">
        <v>2.2885991683283383E-2</v>
      </c>
      <c r="P430" s="102">
        <v>0.44352295503871741</v>
      </c>
      <c r="Q430" s="102">
        <v>0</v>
      </c>
      <c r="R430" s="103">
        <v>0.7280359275819237</v>
      </c>
      <c r="S430" s="102">
        <v>0.33956247015925989</v>
      </c>
      <c r="T430" s="102">
        <v>1.6676849921277524E-2</v>
      </c>
      <c r="U430" s="102">
        <v>0.32288562023798234</v>
      </c>
      <c r="V430" s="102">
        <v>0</v>
      </c>
      <c r="W430" s="102">
        <v>0</v>
      </c>
      <c r="X430" s="102"/>
      <c r="Y430" s="102">
        <v>0</v>
      </c>
      <c r="Z430" s="102">
        <v>0</v>
      </c>
      <c r="AA430" s="102" t="s">
        <v>140</v>
      </c>
      <c r="AB430" s="102">
        <v>0</v>
      </c>
      <c r="AC430" s="90"/>
      <c r="AD430" s="102">
        <v>0</v>
      </c>
      <c r="AE430" s="102">
        <v>0</v>
      </c>
    </row>
    <row r="431" spans="1:31">
      <c r="A431" s="100" t="str">
        <f>IF(Tertiary[[#This Row],[ID energy carrier]]=13," ",IF(Tertiary[[#This Row],[Sub-sector]]="Total",Tertiary[[#This Row],[ID country]]&amp;"500_"&amp;Tertiary[[#This Row],[ID energy carrier]]," "))</f>
        <v>SE500_10</v>
      </c>
      <c r="B431" s="15" t="str">
        <f t="shared" si="30"/>
        <v>SE300_10</v>
      </c>
      <c r="C431" s="65">
        <v>1</v>
      </c>
      <c r="D431" s="65" t="s">
        <v>78</v>
      </c>
      <c r="E431" s="15" t="str">
        <f t="shared" si="33"/>
        <v>SE</v>
      </c>
      <c r="F431" s="65" t="s">
        <v>64</v>
      </c>
      <c r="G431" s="65" t="s">
        <v>118</v>
      </c>
      <c r="H431" s="65" t="s">
        <v>135</v>
      </c>
      <c r="I431" s="66" t="s">
        <v>8</v>
      </c>
      <c r="J431" s="65">
        <v>2015</v>
      </c>
      <c r="K431" s="67">
        <v>10</v>
      </c>
      <c r="L431" s="70" t="s">
        <v>84</v>
      </c>
      <c r="M431" s="59">
        <v>9.6039665048989864E-2</v>
      </c>
      <c r="N431" s="102">
        <v>9.6039665048989864E-2</v>
      </c>
      <c r="O431" s="102">
        <v>5.3508785079468711E-3</v>
      </c>
      <c r="P431" s="102">
        <v>9.0688786541042996E-2</v>
      </c>
      <c r="Q431" s="102">
        <v>0</v>
      </c>
      <c r="R431" s="103">
        <v>0.99062611962515024</v>
      </c>
      <c r="S431" s="102">
        <v>9.5139400717579994E-2</v>
      </c>
      <c r="T431" s="102">
        <v>5.3118428736277905E-3</v>
      </c>
      <c r="U431" s="102">
        <v>8.9827557843952202E-2</v>
      </c>
      <c r="V431" s="102">
        <v>0</v>
      </c>
      <c r="W431" s="102">
        <v>0</v>
      </c>
      <c r="X431" s="102"/>
      <c r="Y431" s="102">
        <v>0</v>
      </c>
      <c r="Z431" s="102">
        <v>0</v>
      </c>
      <c r="AA431" s="102" t="s">
        <v>140</v>
      </c>
      <c r="AB431" s="102">
        <v>0</v>
      </c>
      <c r="AC431" s="90"/>
      <c r="AD431" s="102">
        <v>0</v>
      </c>
      <c r="AE431" s="102">
        <v>0</v>
      </c>
    </row>
    <row r="432" spans="1:31">
      <c r="A432" s="100" t="str">
        <f>IF(Tertiary[[#This Row],[ID energy carrier]]=13," ",IF(Tertiary[[#This Row],[Sub-sector]]="Total",Tertiary[[#This Row],[ID country]]&amp;"500_"&amp;Tertiary[[#This Row],[ID energy carrier]]," "))</f>
        <v>SE500_11</v>
      </c>
      <c r="B432" s="15" t="str">
        <f t="shared" si="30"/>
        <v>SE300_11</v>
      </c>
      <c r="C432" s="65">
        <v>1</v>
      </c>
      <c r="D432" s="65" t="s">
        <v>78</v>
      </c>
      <c r="E432" s="15" t="str">
        <f t="shared" si="33"/>
        <v>SE</v>
      </c>
      <c r="F432" s="65" t="s">
        <v>64</v>
      </c>
      <c r="G432" s="65" t="s">
        <v>118</v>
      </c>
      <c r="H432" s="65" t="s">
        <v>135</v>
      </c>
      <c r="I432" s="66" t="s">
        <v>8</v>
      </c>
      <c r="J432" s="65">
        <v>2015</v>
      </c>
      <c r="K432" s="67">
        <v>11</v>
      </c>
      <c r="L432" s="70" t="s">
        <v>109</v>
      </c>
      <c r="M432" s="59">
        <v>0.22866784034267673</v>
      </c>
      <c r="N432" s="102">
        <v>0.22866784034267673</v>
      </c>
      <c r="O432" s="102">
        <v>1.2321066530445344E-2</v>
      </c>
      <c r="P432" s="102">
        <v>0.21634677381223139</v>
      </c>
      <c r="Q432" s="102">
        <v>0</v>
      </c>
      <c r="R432" s="103">
        <v>1.9101426807099888</v>
      </c>
      <c r="S432" s="102">
        <v>0.43678820154432424</v>
      </c>
      <c r="T432" s="102">
        <v>2.3767495435295594E-2</v>
      </c>
      <c r="U432" s="102">
        <v>0.41302070610902863</v>
      </c>
      <c r="V432" s="102">
        <v>0</v>
      </c>
      <c r="W432" s="102">
        <v>0</v>
      </c>
      <c r="X432" s="102"/>
      <c r="Y432" s="102">
        <v>0</v>
      </c>
      <c r="Z432" s="102">
        <v>0</v>
      </c>
      <c r="AA432" s="102" t="s">
        <v>140</v>
      </c>
      <c r="AB432" s="102">
        <v>0</v>
      </c>
      <c r="AC432" s="90"/>
      <c r="AD432" s="102">
        <v>0</v>
      </c>
      <c r="AE432" s="102">
        <v>0</v>
      </c>
    </row>
    <row r="433" spans="1:31">
      <c r="A433" s="100" t="str">
        <f>IF(Tertiary[[#This Row],[ID energy carrier]]=13," ",IF(Tertiary[[#This Row],[Sub-sector]]="Total",Tertiary[[#This Row],[ID country]]&amp;"500_"&amp;Tertiary[[#This Row],[ID energy carrier]]," "))</f>
        <v>SE500_12</v>
      </c>
      <c r="B433" s="15" t="str">
        <f t="shared" si="30"/>
        <v>SE300_12</v>
      </c>
      <c r="C433" s="65">
        <v>1</v>
      </c>
      <c r="D433" s="65" t="s">
        <v>78</v>
      </c>
      <c r="E433" s="15" t="str">
        <f t="shared" si="33"/>
        <v>SE</v>
      </c>
      <c r="F433" s="65" t="s">
        <v>64</v>
      </c>
      <c r="G433" s="65" t="s">
        <v>118</v>
      </c>
      <c r="H433" s="65" t="s">
        <v>135</v>
      </c>
      <c r="I433" s="66" t="s">
        <v>8</v>
      </c>
      <c r="J433" s="65">
        <v>2015</v>
      </c>
      <c r="K433" s="67">
        <v>12</v>
      </c>
      <c r="L433" s="70" t="s">
        <v>147</v>
      </c>
      <c r="M433" s="59">
        <v>0</v>
      </c>
      <c r="N433" s="102">
        <v>0</v>
      </c>
      <c r="O433" s="102">
        <v>0</v>
      </c>
      <c r="P433" s="102">
        <v>0</v>
      </c>
      <c r="Q433" s="102">
        <v>0</v>
      </c>
      <c r="R433" s="103" t="s">
        <v>140</v>
      </c>
      <c r="S433" s="102">
        <v>0</v>
      </c>
      <c r="T433" s="102">
        <v>0</v>
      </c>
      <c r="U433" s="102">
        <v>0</v>
      </c>
      <c r="V433" s="102">
        <v>0</v>
      </c>
      <c r="W433" s="102">
        <v>0</v>
      </c>
      <c r="X433" s="102"/>
      <c r="Y433" s="102">
        <v>0</v>
      </c>
      <c r="Z433" s="102">
        <v>0</v>
      </c>
      <c r="AA433" s="102" t="s">
        <v>140</v>
      </c>
      <c r="AB433" s="102">
        <v>0</v>
      </c>
      <c r="AC433" s="90"/>
      <c r="AD433" s="102">
        <v>0</v>
      </c>
      <c r="AE433" s="102">
        <v>0</v>
      </c>
    </row>
    <row r="434" spans="1:31">
      <c r="A434" s="100" t="str">
        <f>IF(Tertiary[[#This Row],[ID energy carrier]]=13," ",IF(Tertiary[[#This Row],[Sub-sector]]="Total",Tertiary[[#This Row],[ID country]]&amp;"500_"&amp;Tertiary[[#This Row],[ID energy carrier]]," "))</f>
        <v xml:space="preserve"> </v>
      </c>
      <c r="B434" s="15" t="str">
        <f t="shared" si="30"/>
        <v>SE300_13</v>
      </c>
      <c r="C434" s="65">
        <v>1</v>
      </c>
      <c r="D434" s="65" t="s">
        <v>78</v>
      </c>
      <c r="E434" s="15" t="str">
        <f t="shared" si="33"/>
        <v>SE</v>
      </c>
      <c r="F434" s="65" t="s">
        <v>64</v>
      </c>
      <c r="G434" s="65" t="s">
        <v>118</v>
      </c>
      <c r="H434" s="65" t="s">
        <v>135</v>
      </c>
      <c r="I434" s="66" t="s">
        <v>8</v>
      </c>
      <c r="J434" s="65">
        <v>2015</v>
      </c>
      <c r="K434" s="67">
        <v>13</v>
      </c>
      <c r="L434" s="70" t="s">
        <v>140</v>
      </c>
      <c r="M434" s="59">
        <v>0</v>
      </c>
      <c r="N434" s="102">
        <v>0</v>
      </c>
      <c r="O434" s="102">
        <v>0</v>
      </c>
      <c r="P434" s="102">
        <v>0</v>
      </c>
      <c r="Q434" s="102">
        <v>0</v>
      </c>
      <c r="R434" s="103" t="s">
        <v>140</v>
      </c>
      <c r="S434" s="102">
        <v>0</v>
      </c>
      <c r="T434" s="102">
        <v>0</v>
      </c>
      <c r="U434" s="102">
        <v>0</v>
      </c>
      <c r="V434" s="102">
        <v>0</v>
      </c>
      <c r="W434" s="102">
        <v>0</v>
      </c>
      <c r="X434" s="102"/>
      <c r="Y434" s="102">
        <v>0</v>
      </c>
      <c r="Z434" s="102">
        <v>0</v>
      </c>
      <c r="AA434" s="102" t="s">
        <v>140</v>
      </c>
      <c r="AB434" s="102">
        <v>0</v>
      </c>
      <c r="AC434" s="90"/>
      <c r="AD434" s="102">
        <v>0</v>
      </c>
      <c r="AE434" s="102">
        <v>0</v>
      </c>
    </row>
    <row r="435" spans="1:31">
      <c r="A435" s="100" t="str">
        <f>IF(Tertiary[[#This Row],[ID energy carrier]]=13," ",IF(Tertiary[[#This Row],[Sub-sector]]="Total",Tertiary[[#This Row],[ID country]]&amp;"500_"&amp;Tertiary[[#This Row],[ID energy carrier]]," "))</f>
        <v>SE500_14</v>
      </c>
      <c r="B435" s="15" t="str">
        <f t="shared" si="30"/>
        <v>SE300_14</v>
      </c>
      <c r="C435" s="65">
        <v>1</v>
      </c>
      <c r="D435" s="65" t="s">
        <v>78</v>
      </c>
      <c r="E435" s="15" t="str">
        <f t="shared" si="33"/>
        <v>SE</v>
      </c>
      <c r="F435" s="65" t="s">
        <v>64</v>
      </c>
      <c r="G435" s="65" t="s">
        <v>118</v>
      </c>
      <c r="H435" s="65" t="s">
        <v>135</v>
      </c>
      <c r="I435" s="66" t="s">
        <v>8</v>
      </c>
      <c r="J435" s="65">
        <v>2015</v>
      </c>
      <c r="K435" s="67">
        <v>14</v>
      </c>
      <c r="L435" s="70" t="s">
        <v>144</v>
      </c>
      <c r="M435" s="59">
        <v>0</v>
      </c>
      <c r="N435" s="102">
        <v>0</v>
      </c>
      <c r="O435" s="102">
        <v>0</v>
      </c>
      <c r="P435" s="102">
        <v>0</v>
      </c>
      <c r="Q435" s="102">
        <v>0</v>
      </c>
      <c r="R435" s="103" t="s">
        <v>140</v>
      </c>
      <c r="S435" s="102">
        <v>0</v>
      </c>
      <c r="T435" s="102">
        <v>0</v>
      </c>
      <c r="U435" s="102">
        <v>0</v>
      </c>
      <c r="V435" s="102">
        <v>0</v>
      </c>
      <c r="W435" s="102">
        <v>0</v>
      </c>
      <c r="X435" s="102"/>
      <c r="Y435" s="102">
        <v>0</v>
      </c>
      <c r="Z435" s="102">
        <v>0</v>
      </c>
      <c r="AA435" s="102" t="s">
        <v>140</v>
      </c>
      <c r="AB435" s="102">
        <v>0</v>
      </c>
      <c r="AC435" s="90"/>
      <c r="AD435" s="102">
        <v>0</v>
      </c>
      <c r="AE435" s="102">
        <v>0</v>
      </c>
    </row>
    <row r="436" spans="1:31">
      <c r="A436" s="100" t="str">
        <f>IF(Tertiary[[#This Row],[ID energy carrier]]=13," ",IF(Tertiary[[#This Row],[Sub-sector]]="Total",Tertiary[[#This Row],[ID country]]&amp;"500_"&amp;Tertiary[[#This Row],[ID energy carrier]]," "))</f>
        <v>SE500_15</v>
      </c>
      <c r="B436" s="15" t="str">
        <f t="shared" si="30"/>
        <v>SE300_15</v>
      </c>
      <c r="C436" s="65">
        <v>1</v>
      </c>
      <c r="D436" s="65" t="s">
        <v>78</v>
      </c>
      <c r="E436" s="15" t="str">
        <f t="shared" si="33"/>
        <v>SE</v>
      </c>
      <c r="F436" s="65" t="s">
        <v>64</v>
      </c>
      <c r="G436" s="65" t="s">
        <v>118</v>
      </c>
      <c r="H436" s="65" t="s">
        <v>135</v>
      </c>
      <c r="I436" s="66" t="s">
        <v>8</v>
      </c>
      <c r="J436" s="65">
        <v>2015</v>
      </c>
      <c r="K436" s="67">
        <v>15</v>
      </c>
      <c r="L436" s="70" t="s">
        <v>88</v>
      </c>
      <c r="M436" s="59">
        <v>0</v>
      </c>
      <c r="N436" s="102">
        <v>0</v>
      </c>
      <c r="O436" s="102">
        <v>0</v>
      </c>
      <c r="P436" s="102">
        <v>0</v>
      </c>
      <c r="Q436" s="102">
        <v>0</v>
      </c>
      <c r="R436" s="103" t="s">
        <v>140</v>
      </c>
      <c r="S436" s="102">
        <v>0</v>
      </c>
      <c r="T436" s="102">
        <v>0</v>
      </c>
      <c r="U436" s="102">
        <v>0</v>
      </c>
      <c r="V436" s="102">
        <v>0</v>
      </c>
      <c r="W436" s="102">
        <v>0</v>
      </c>
      <c r="X436" s="102"/>
      <c r="Y436" s="102">
        <v>0</v>
      </c>
      <c r="Z436" s="102">
        <v>0</v>
      </c>
      <c r="AA436" s="102" t="s">
        <v>140</v>
      </c>
      <c r="AB436" s="102">
        <v>0</v>
      </c>
      <c r="AC436" s="90"/>
      <c r="AD436" s="102">
        <v>0</v>
      </c>
      <c r="AE436" s="102">
        <v>0</v>
      </c>
    </row>
    <row r="437" spans="1:31">
      <c r="A437" s="100" t="str">
        <f>IF(Tertiary[[#This Row],[ID energy carrier]]=13," ",IF(Tertiary[[#This Row],[Sub-sector]]="Total",Tertiary[[#This Row],[ID country]]&amp;"500_"&amp;Tertiary[[#This Row],[ID energy carrier]]," "))</f>
        <v>SE500_16</v>
      </c>
      <c r="B437" s="15" t="str">
        <f t="shared" si="30"/>
        <v>SE300_16</v>
      </c>
      <c r="C437" s="65">
        <v>1</v>
      </c>
      <c r="D437" s="65" t="s">
        <v>78</v>
      </c>
      <c r="E437" s="15" t="str">
        <f t="shared" si="33"/>
        <v>SE</v>
      </c>
      <c r="F437" s="65" t="s">
        <v>64</v>
      </c>
      <c r="G437" s="65" t="s">
        <v>118</v>
      </c>
      <c r="H437" s="65" t="s">
        <v>135</v>
      </c>
      <c r="I437" s="66" t="s">
        <v>8</v>
      </c>
      <c r="J437" s="65">
        <v>2015</v>
      </c>
      <c r="K437" s="67">
        <v>16</v>
      </c>
      <c r="L437" s="70" t="s">
        <v>89</v>
      </c>
      <c r="M437" s="59">
        <v>0</v>
      </c>
      <c r="N437" s="102">
        <v>0</v>
      </c>
      <c r="O437" s="102">
        <v>0</v>
      </c>
      <c r="P437" s="102">
        <v>0</v>
      </c>
      <c r="Q437" s="102">
        <v>0</v>
      </c>
      <c r="R437" s="103" t="s">
        <v>140</v>
      </c>
      <c r="S437" s="102">
        <v>0</v>
      </c>
      <c r="T437" s="102">
        <v>0</v>
      </c>
      <c r="U437" s="102">
        <v>0</v>
      </c>
      <c r="V437" s="102">
        <v>0</v>
      </c>
      <c r="W437" s="102">
        <v>0</v>
      </c>
      <c r="X437" s="102"/>
      <c r="Y437" s="102">
        <v>0</v>
      </c>
      <c r="Z437" s="102">
        <v>0</v>
      </c>
      <c r="AA437" s="102" t="s">
        <v>140</v>
      </c>
      <c r="AB437" s="102">
        <v>0</v>
      </c>
      <c r="AC437" s="90"/>
      <c r="AD437" s="102">
        <v>0</v>
      </c>
      <c r="AE437" s="102">
        <v>0</v>
      </c>
    </row>
    <row r="438" spans="1:31">
      <c r="A438" s="100" t="str">
        <f>IF(Tertiary[[#This Row],[ID energy carrier]]=13," ",IF(Tertiary[[#This Row],[Sub-sector]]="Total",Tertiary[[#This Row],[ID country]]&amp;"500_"&amp;Tertiary[[#This Row],[ID energy carrier]]," "))</f>
        <v>UK500_1</v>
      </c>
      <c r="B438" s="15" t="str">
        <f t="shared" si="30"/>
        <v>UK300_1</v>
      </c>
      <c r="C438" s="65">
        <v>1</v>
      </c>
      <c r="D438" s="65" t="s">
        <v>78</v>
      </c>
      <c r="E438" s="17" t="s">
        <v>67</v>
      </c>
      <c r="F438" s="65" t="s">
        <v>66</v>
      </c>
      <c r="G438" s="65" t="s">
        <v>118</v>
      </c>
      <c r="H438" s="65" t="s">
        <v>135</v>
      </c>
      <c r="I438" s="66" t="s">
        <v>8</v>
      </c>
      <c r="J438" s="65">
        <v>2015</v>
      </c>
      <c r="K438" s="67">
        <v>1</v>
      </c>
      <c r="L438" s="70" t="s">
        <v>8</v>
      </c>
      <c r="M438" s="59">
        <v>116.7442142520497</v>
      </c>
      <c r="N438" s="102">
        <v>112.68342409135526</v>
      </c>
      <c r="O438" s="102">
        <v>10.873182981503636</v>
      </c>
      <c r="P438" s="102">
        <v>92.227205682779598</v>
      </c>
      <c r="Q438" s="102">
        <v>9.5830354270720299</v>
      </c>
      <c r="R438" s="103">
        <v>0.86622090520004902</v>
      </c>
      <c r="S438" s="102">
        <v>97.608737617454764</v>
      </c>
      <c r="T438" s="102">
        <v>9.5915001632367876</v>
      </c>
      <c r="U438" s="102">
        <v>79.292650340703048</v>
      </c>
      <c r="V438" s="102">
        <v>8.7245871135149251</v>
      </c>
      <c r="W438" s="102">
        <v>4.0607901606944328</v>
      </c>
      <c r="X438" s="102"/>
      <c r="Y438" s="102">
        <v>1.071979119421669</v>
      </c>
      <c r="Z438" s="102">
        <v>2.9888110412727635</v>
      </c>
      <c r="AA438" s="102">
        <v>4.316779467148339</v>
      </c>
      <c r="AB438" s="102">
        <v>17.529535586083732</v>
      </c>
      <c r="AC438" s="90"/>
      <c r="AD438" s="102">
        <v>5.5742914209926795</v>
      </c>
      <c r="AE438" s="102">
        <v>11.955244165091054</v>
      </c>
    </row>
    <row r="439" spans="1:31">
      <c r="A439" s="100" t="str">
        <f>IF(Tertiary[[#This Row],[ID energy carrier]]=13," ",IF(Tertiary[[#This Row],[Sub-sector]]="Total",Tertiary[[#This Row],[ID country]]&amp;"500_"&amp;Tertiary[[#This Row],[ID energy carrier]]," "))</f>
        <v>UK500_2</v>
      </c>
      <c r="B439" s="15" t="str">
        <f t="shared" si="30"/>
        <v>UK300_2</v>
      </c>
      <c r="C439" s="65">
        <v>1</v>
      </c>
      <c r="D439" s="65" t="s">
        <v>78</v>
      </c>
      <c r="E439" s="15" t="str">
        <f t="shared" ref="E439:E453" si="34">E438</f>
        <v>UK</v>
      </c>
      <c r="F439" s="65" t="s">
        <v>66</v>
      </c>
      <c r="G439" s="65" t="s">
        <v>118</v>
      </c>
      <c r="H439" s="65" t="s">
        <v>135</v>
      </c>
      <c r="I439" s="66" t="s">
        <v>8</v>
      </c>
      <c r="J439" s="65">
        <v>2015</v>
      </c>
      <c r="K439" s="67">
        <v>2</v>
      </c>
      <c r="L439" s="70" t="s">
        <v>2</v>
      </c>
      <c r="M439" s="59">
        <v>80.000348657470084</v>
      </c>
      <c r="N439" s="102">
        <v>80.000348657470084</v>
      </c>
      <c r="O439" s="102">
        <v>8.4118058980904227</v>
      </c>
      <c r="P439" s="102">
        <v>71.588542759379663</v>
      </c>
      <c r="Q439" s="102">
        <v>0</v>
      </c>
      <c r="R439" s="103">
        <v>0.83653461166028364</v>
      </c>
      <c r="S439" s="102">
        <v>66.923060596864033</v>
      </c>
      <c r="T439" s="102">
        <v>7.0581223229603491</v>
      </c>
      <c r="U439" s="102">
        <v>59.864938273903682</v>
      </c>
      <c r="V439" s="102">
        <v>0</v>
      </c>
      <c r="W439" s="102">
        <v>0</v>
      </c>
      <c r="X439" s="102"/>
      <c r="Y439" s="102">
        <v>0</v>
      </c>
      <c r="Z439" s="102">
        <v>0</v>
      </c>
      <c r="AA439" s="102" t="s">
        <v>140</v>
      </c>
      <c r="AB439" s="102">
        <v>0</v>
      </c>
      <c r="AC439" s="90"/>
      <c r="AD439" s="102">
        <v>0</v>
      </c>
      <c r="AE439" s="102">
        <v>0</v>
      </c>
    </row>
    <row r="440" spans="1:31">
      <c r="A440" s="100" t="str">
        <f>IF(Tertiary[[#This Row],[ID energy carrier]]=13," ",IF(Tertiary[[#This Row],[Sub-sector]]="Total",Tertiary[[#This Row],[ID country]]&amp;"500_"&amp;Tertiary[[#This Row],[ID energy carrier]]," "))</f>
        <v>UK500_3</v>
      </c>
      <c r="B440" s="15" t="str">
        <f t="shared" si="30"/>
        <v>UK300_3</v>
      </c>
      <c r="C440" s="65">
        <v>1</v>
      </c>
      <c r="D440" s="65" t="s">
        <v>78</v>
      </c>
      <c r="E440" s="15" t="str">
        <f t="shared" si="34"/>
        <v>UK</v>
      </c>
      <c r="F440" s="65" t="s">
        <v>66</v>
      </c>
      <c r="G440" s="65" t="s">
        <v>118</v>
      </c>
      <c r="H440" s="65" t="s">
        <v>135</v>
      </c>
      <c r="I440" s="66" t="s">
        <v>8</v>
      </c>
      <c r="J440" s="65">
        <v>2015</v>
      </c>
      <c r="K440" s="67">
        <v>3</v>
      </c>
      <c r="L440" s="70" t="s">
        <v>3</v>
      </c>
      <c r="M440" s="59">
        <v>9.1638349482169232</v>
      </c>
      <c r="N440" s="102">
        <v>9.1638349482169232</v>
      </c>
      <c r="O440" s="102">
        <v>0.92776899117318257</v>
      </c>
      <c r="P440" s="102">
        <v>8.2360659570437402</v>
      </c>
      <c r="Q440" s="102">
        <v>0</v>
      </c>
      <c r="R440" s="103">
        <v>0.76210305060275618</v>
      </c>
      <c r="S440" s="102">
        <v>6.9837865692562673</v>
      </c>
      <c r="T440" s="102">
        <v>0.707659956273331</v>
      </c>
      <c r="U440" s="102">
        <v>6.2761266129829361</v>
      </c>
      <c r="V440" s="102">
        <v>0</v>
      </c>
      <c r="W440" s="102">
        <v>0</v>
      </c>
      <c r="X440" s="102"/>
      <c r="Y440" s="102">
        <v>0</v>
      </c>
      <c r="Z440" s="102">
        <v>0</v>
      </c>
      <c r="AA440" s="102" t="s">
        <v>140</v>
      </c>
      <c r="AB440" s="102">
        <v>0</v>
      </c>
      <c r="AC440" s="90"/>
      <c r="AD440" s="102">
        <v>0</v>
      </c>
      <c r="AE440" s="102">
        <v>0</v>
      </c>
    </row>
    <row r="441" spans="1:31">
      <c r="A441" s="100" t="str">
        <f>IF(Tertiary[[#This Row],[ID energy carrier]]=13," ",IF(Tertiary[[#This Row],[Sub-sector]]="Total",Tertiary[[#This Row],[ID country]]&amp;"500_"&amp;Tertiary[[#This Row],[ID energy carrier]]," "))</f>
        <v>UK500_5</v>
      </c>
      <c r="B441" s="15" t="str">
        <f t="shared" si="30"/>
        <v>UK300_5</v>
      </c>
      <c r="C441" s="65">
        <v>1</v>
      </c>
      <c r="D441" s="65" t="s">
        <v>78</v>
      </c>
      <c r="E441" s="15" t="str">
        <f t="shared" si="34"/>
        <v>UK</v>
      </c>
      <c r="F441" s="65" t="s">
        <v>66</v>
      </c>
      <c r="G441" s="65" t="s">
        <v>118</v>
      </c>
      <c r="H441" s="65" t="s">
        <v>135</v>
      </c>
      <c r="I441" s="66" t="s">
        <v>8</v>
      </c>
      <c r="J441" s="65">
        <v>2015</v>
      </c>
      <c r="K441" s="67">
        <v>5</v>
      </c>
      <c r="L441" s="70" t="s">
        <v>5</v>
      </c>
      <c r="M441" s="59">
        <v>0.18710096458076617</v>
      </c>
      <c r="N441" s="102">
        <v>0.18710096458076617</v>
      </c>
      <c r="O441" s="102">
        <v>1.6121751548166207E-2</v>
      </c>
      <c r="P441" s="102">
        <v>0.17097921303259997</v>
      </c>
      <c r="Q441" s="102">
        <v>0</v>
      </c>
      <c r="R441" s="103">
        <v>0.60911159522310598</v>
      </c>
      <c r="S441" s="102">
        <v>0.11396536700357233</v>
      </c>
      <c r="T441" s="102">
        <v>9.8125710833457027E-3</v>
      </c>
      <c r="U441" s="102">
        <v>0.10415279592022664</v>
      </c>
      <c r="V441" s="102">
        <v>0</v>
      </c>
      <c r="W441" s="102">
        <v>0</v>
      </c>
      <c r="X441" s="102"/>
      <c r="Y441" s="102">
        <v>0</v>
      </c>
      <c r="Z441" s="102">
        <v>0</v>
      </c>
      <c r="AA441" s="102" t="s">
        <v>140</v>
      </c>
      <c r="AB441" s="102">
        <v>0</v>
      </c>
      <c r="AC441" s="90"/>
      <c r="AD441" s="102">
        <v>0</v>
      </c>
      <c r="AE441" s="102">
        <v>0</v>
      </c>
    </row>
    <row r="442" spans="1:31">
      <c r="A442" s="100" t="str">
        <f>IF(Tertiary[[#This Row],[ID energy carrier]]=13," ",IF(Tertiary[[#This Row],[Sub-sector]]="Total",Tertiary[[#This Row],[ID country]]&amp;"500_"&amp;Tertiary[[#This Row],[ID energy carrier]]," "))</f>
        <v>UK500_6</v>
      </c>
      <c r="B442" s="15" t="str">
        <f t="shared" si="30"/>
        <v>UK300_6</v>
      </c>
      <c r="C442" s="65">
        <v>1</v>
      </c>
      <c r="D442" s="65" t="s">
        <v>78</v>
      </c>
      <c r="E442" s="15" t="str">
        <f t="shared" si="34"/>
        <v>UK</v>
      </c>
      <c r="F442" s="65" t="s">
        <v>66</v>
      </c>
      <c r="G442" s="65" t="s">
        <v>118</v>
      </c>
      <c r="H442" s="65" t="s">
        <v>135</v>
      </c>
      <c r="I442" s="66" t="s">
        <v>8</v>
      </c>
      <c r="J442" s="65">
        <v>2015</v>
      </c>
      <c r="K442" s="67">
        <v>6</v>
      </c>
      <c r="L442" s="70" t="s">
        <v>6</v>
      </c>
      <c r="M442" s="59">
        <v>18.520456339041736</v>
      </c>
      <c r="N442" s="102">
        <v>14.459666178347305</v>
      </c>
      <c r="O442" s="102">
        <v>0.48320282776761703</v>
      </c>
      <c r="P442" s="102">
        <v>4.3934279235076579</v>
      </c>
      <c r="Q442" s="102">
        <v>9.5830354270720299</v>
      </c>
      <c r="R442" s="103">
        <v>0.94593185034296201</v>
      </c>
      <c r="S442" s="102">
        <v>13.677858783425613</v>
      </c>
      <c r="T442" s="102">
        <v>0.64771230487317832</v>
      </c>
      <c r="U442" s="102">
        <v>4.3055593650375084</v>
      </c>
      <c r="V442" s="102">
        <v>8.7245871135149251</v>
      </c>
      <c r="W442" s="102">
        <v>4.0607901606944328</v>
      </c>
      <c r="X442" s="102"/>
      <c r="Y442" s="102">
        <v>1.071979119421669</v>
      </c>
      <c r="Z442" s="102">
        <v>2.9888110412727635</v>
      </c>
      <c r="AA442" s="102">
        <v>4.316779467148339</v>
      </c>
      <c r="AB442" s="102">
        <v>17.529535586083732</v>
      </c>
      <c r="AC442" s="90"/>
      <c r="AD442" s="102">
        <v>5.5742914209926795</v>
      </c>
      <c r="AE442" s="102">
        <v>11.955244165091054</v>
      </c>
    </row>
    <row r="443" spans="1:31">
      <c r="A443" s="100" t="str">
        <f>IF(Tertiary[[#This Row],[ID energy carrier]]=13," ",IF(Tertiary[[#This Row],[Sub-sector]]="Total",Tertiary[[#This Row],[ID country]]&amp;"500_"&amp;Tertiary[[#This Row],[ID energy carrier]]," "))</f>
        <v>UK500_7</v>
      </c>
      <c r="B443" s="15" t="str">
        <f t="shared" si="30"/>
        <v>UK300_7</v>
      </c>
      <c r="C443" s="65">
        <v>1</v>
      </c>
      <c r="D443" s="65" t="s">
        <v>78</v>
      </c>
      <c r="E443" s="15" t="str">
        <f t="shared" si="34"/>
        <v>UK</v>
      </c>
      <c r="F443" s="65" t="s">
        <v>66</v>
      </c>
      <c r="G443" s="65" t="s">
        <v>118</v>
      </c>
      <c r="H443" s="65" t="s">
        <v>135</v>
      </c>
      <c r="I443" s="66" t="s">
        <v>8</v>
      </c>
      <c r="J443" s="65">
        <v>2015</v>
      </c>
      <c r="K443" s="67">
        <v>7</v>
      </c>
      <c r="L443" s="70" t="s">
        <v>12</v>
      </c>
      <c r="M443" s="59">
        <v>5.2357031265176062</v>
      </c>
      <c r="N443" s="102">
        <v>5.2357031265176062</v>
      </c>
      <c r="O443" s="102">
        <v>0.60065712912408808</v>
      </c>
      <c r="P443" s="102">
        <v>4.6350459973935179</v>
      </c>
      <c r="Q443" s="102">
        <v>0</v>
      </c>
      <c r="R443" s="103">
        <v>0.95865870908585227</v>
      </c>
      <c r="S443" s="102">
        <v>5.0192524004241292</v>
      </c>
      <c r="T443" s="102">
        <v>0.57604190179292214</v>
      </c>
      <c r="U443" s="102">
        <v>4.4432104986312071</v>
      </c>
      <c r="V443" s="102">
        <v>0</v>
      </c>
      <c r="W443" s="102">
        <v>0</v>
      </c>
      <c r="X443" s="102"/>
      <c r="Y443" s="102">
        <v>0</v>
      </c>
      <c r="Z443" s="102">
        <v>0</v>
      </c>
      <c r="AA443" s="102" t="s">
        <v>140</v>
      </c>
      <c r="AB443" s="102">
        <v>0</v>
      </c>
      <c r="AC443" s="90"/>
      <c r="AD443" s="102">
        <v>0</v>
      </c>
      <c r="AE443" s="102">
        <v>0</v>
      </c>
    </row>
    <row r="444" spans="1:31">
      <c r="A444" s="100" t="str">
        <f>IF(Tertiary[[#This Row],[ID energy carrier]]=13," ",IF(Tertiary[[#This Row],[Sub-sector]]="Total",Tertiary[[#This Row],[ID country]]&amp;"500_"&amp;Tertiary[[#This Row],[ID energy carrier]]," "))</f>
        <v>UK500_8</v>
      </c>
      <c r="B444" s="15" t="str">
        <f t="shared" si="30"/>
        <v>UK300_8</v>
      </c>
      <c r="C444" s="65">
        <v>1</v>
      </c>
      <c r="D444" s="65" t="s">
        <v>78</v>
      </c>
      <c r="E444" s="15" t="str">
        <f t="shared" si="34"/>
        <v>UK</v>
      </c>
      <c r="F444" s="65" t="s">
        <v>66</v>
      </c>
      <c r="G444" s="65" t="s">
        <v>118</v>
      </c>
      <c r="H444" s="65" t="s">
        <v>135</v>
      </c>
      <c r="I444" s="66" t="s">
        <v>8</v>
      </c>
      <c r="J444" s="65">
        <v>2015</v>
      </c>
      <c r="K444" s="67">
        <v>8</v>
      </c>
      <c r="L444" s="70" t="s">
        <v>105</v>
      </c>
      <c r="M444" s="59">
        <v>0</v>
      </c>
      <c r="N444" s="102">
        <v>0</v>
      </c>
      <c r="O444" s="102">
        <v>0</v>
      </c>
      <c r="P444" s="102">
        <v>0</v>
      </c>
      <c r="Q444" s="102">
        <v>0</v>
      </c>
      <c r="R444" s="103" t="s">
        <v>140</v>
      </c>
      <c r="S444" s="102">
        <v>0</v>
      </c>
      <c r="T444" s="102">
        <v>0</v>
      </c>
      <c r="U444" s="102">
        <v>0</v>
      </c>
      <c r="V444" s="102">
        <v>0</v>
      </c>
      <c r="W444" s="102">
        <v>0</v>
      </c>
      <c r="X444" s="102"/>
      <c r="Y444" s="102">
        <v>0</v>
      </c>
      <c r="Z444" s="102">
        <v>0</v>
      </c>
      <c r="AA444" s="102" t="s">
        <v>140</v>
      </c>
      <c r="AB444" s="102">
        <v>0</v>
      </c>
      <c r="AC444" s="90"/>
      <c r="AD444" s="102">
        <v>0</v>
      </c>
      <c r="AE444" s="102">
        <v>0</v>
      </c>
    </row>
    <row r="445" spans="1:31">
      <c r="A445" s="100" t="str">
        <f>IF(Tertiary[[#This Row],[ID energy carrier]]=13," ",IF(Tertiary[[#This Row],[Sub-sector]]="Total",Tertiary[[#This Row],[ID country]]&amp;"500_"&amp;Tertiary[[#This Row],[ID energy carrier]]," "))</f>
        <v>UK500_9</v>
      </c>
      <c r="B445" s="15" t="str">
        <f t="shared" si="30"/>
        <v>UK300_9</v>
      </c>
      <c r="C445" s="65">
        <v>1</v>
      </c>
      <c r="D445" s="65" t="s">
        <v>78</v>
      </c>
      <c r="E445" s="15" t="str">
        <f t="shared" si="34"/>
        <v>UK</v>
      </c>
      <c r="F445" s="65" t="s">
        <v>66</v>
      </c>
      <c r="G445" s="65" t="s">
        <v>118</v>
      </c>
      <c r="H445" s="65" t="s">
        <v>135</v>
      </c>
      <c r="I445" s="66" t="s">
        <v>8</v>
      </c>
      <c r="J445" s="65">
        <v>2015</v>
      </c>
      <c r="K445" s="67">
        <v>9</v>
      </c>
      <c r="L445" s="70" t="s">
        <v>106</v>
      </c>
      <c r="M445" s="59">
        <v>0</v>
      </c>
      <c r="N445" s="102">
        <v>0</v>
      </c>
      <c r="O445" s="102">
        <v>0</v>
      </c>
      <c r="P445" s="102">
        <v>0</v>
      </c>
      <c r="Q445" s="102">
        <v>0</v>
      </c>
      <c r="R445" s="103" t="s">
        <v>140</v>
      </c>
      <c r="S445" s="102">
        <v>0</v>
      </c>
      <c r="T445" s="102">
        <v>0</v>
      </c>
      <c r="U445" s="102">
        <v>0</v>
      </c>
      <c r="V445" s="102">
        <v>0</v>
      </c>
      <c r="W445" s="102">
        <v>0</v>
      </c>
      <c r="X445" s="102"/>
      <c r="Y445" s="102">
        <v>0</v>
      </c>
      <c r="Z445" s="102">
        <v>0</v>
      </c>
      <c r="AA445" s="102" t="s">
        <v>140</v>
      </c>
      <c r="AB445" s="102">
        <v>0</v>
      </c>
      <c r="AC445" s="90"/>
      <c r="AD445" s="102">
        <v>0</v>
      </c>
      <c r="AE445" s="102">
        <v>0</v>
      </c>
    </row>
    <row r="446" spans="1:31">
      <c r="A446" s="100" t="str">
        <f>IF(Tertiary[[#This Row],[ID energy carrier]]=13," ",IF(Tertiary[[#This Row],[Sub-sector]]="Total",Tertiary[[#This Row],[ID country]]&amp;"500_"&amp;Tertiary[[#This Row],[ID energy carrier]]," "))</f>
        <v>UK500_4</v>
      </c>
      <c r="B446" s="15" t="str">
        <f t="shared" si="30"/>
        <v>UK300_4</v>
      </c>
      <c r="C446" s="65">
        <v>1</v>
      </c>
      <c r="D446" s="65" t="s">
        <v>78</v>
      </c>
      <c r="E446" s="15" t="str">
        <f t="shared" si="34"/>
        <v>UK</v>
      </c>
      <c r="F446" s="65" t="s">
        <v>66</v>
      </c>
      <c r="G446" s="65" t="s">
        <v>118</v>
      </c>
      <c r="H446" s="65" t="s">
        <v>135</v>
      </c>
      <c r="I446" s="66" t="s">
        <v>8</v>
      </c>
      <c r="J446" s="65">
        <v>2015</v>
      </c>
      <c r="K446" s="67">
        <v>4</v>
      </c>
      <c r="L446" s="70" t="s">
        <v>4</v>
      </c>
      <c r="M446" s="59">
        <v>0.92998300707284598</v>
      </c>
      <c r="N446" s="102">
        <v>0.92998300707284598</v>
      </c>
      <c r="O446" s="102">
        <v>0.10342867015304977</v>
      </c>
      <c r="P446" s="102">
        <v>0.82655433691979618</v>
      </c>
      <c r="Q446" s="102">
        <v>0</v>
      </c>
      <c r="R446" s="103">
        <v>0.74869752343676077</v>
      </c>
      <c r="S446" s="102">
        <v>0.69627597423371135</v>
      </c>
      <c r="T446" s="102">
        <v>7.782659171845964E-2</v>
      </c>
      <c r="U446" s="102">
        <v>0.61844938251525172</v>
      </c>
      <c r="V446" s="102">
        <v>0</v>
      </c>
      <c r="W446" s="102">
        <v>0</v>
      </c>
      <c r="X446" s="102"/>
      <c r="Y446" s="102">
        <v>0</v>
      </c>
      <c r="Z446" s="102">
        <v>0</v>
      </c>
      <c r="AA446" s="102" t="s">
        <v>140</v>
      </c>
      <c r="AB446" s="102">
        <v>0</v>
      </c>
      <c r="AC446" s="90"/>
      <c r="AD446" s="102">
        <v>0</v>
      </c>
      <c r="AE446" s="102">
        <v>0</v>
      </c>
    </row>
    <row r="447" spans="1:31">
      <c r="A447" s="100" t="str">
        <f>IF(Tertiary[[#This Row],[ID energy carrier]]=13," ",IF(Tertiary[[#This Row],[Sub-sector]]="Total",Tertiary[[#This Row],[ID country]]&amp;"500_"&amp;Tertiary[[#This Row],[ID energy carrier]]," "))</f>
        <v>UK500_10</v>
      </c>
      <c r="B447" s="15" t="str">
        <f t="shared" si="30"/>
        <v>UK300_10</v>
      </c>
      <c r="C447" s="65">
        <v>1</v>
      </c>
      <c r="D447" s="65" t="s">
        <v>78</v>
      </c>
      <c r="E447" s="15" t="str">
        <f t="shared" si="34"/>
        <v>UK</v>
      </c>
      <c r="F447" s="65" t="s">
        <v>66</v>
      </c>
      <c r="G447" s="65" t="s">
        <v>118</v>
      </c>
      <c r="H447" s="65" t="s">
        <v>135</v>
      </c>
      <c r="I447" s="66" t="s">
        <v>8</v>
      </c>
      <c r="J447" s="65">
        <v>2015</v>
      </c>
      <c r="K447" s="67">
        <v>10</v>
      </c>
      <c r="L447" s="70" t="s">
        <v>84</v>
      </c>
      <c r="M447" s="59">
        <v>1.2880368110915912</v>
      </c>
      <c r="N447" s="102">
        <v>1.2880368110915912</v>
      </c>
      <c r="O447" s="102">
        <v>0.15602417998957788</v>
      </c>
      <c r="P447" s="102">
        <v>1.1320126311020133</v>
      </c>
      <c r="Q447" s="102">
        <v>0</v>
      </c>
      <c r="R447" s="103">
        <v>0.98264144658203134</v>
      </c>
      <c r="S447" s="102">
        <v>1.2656783553019477</v>
      </c>
      <c r="T447" s="102">
        <v>0.1537736838463919</v>
      </c>
      <c r="U447" s="102">
        <v>1.1119046714555558</v>
      </c>
      <c r="V447" s="102">
        <v>0</v>
      </c>
      <c r="W447" s="102">
        <v>0</v>
      </c>
      <c r="X447" s="102"/>
      <c r="Y447" s="102">
        <v>0</v>
      </c>
      <c r="Z447" s="102">
        <v>0</v>
      </c>
      <c r="AA447" s="102" t="s">
        <v>140</v>
      </c>
      <c r="AB447" s="102">
        <v>0</v>
      </c>
      <c r="AC447" s="90"/>
      <c r="AD447" s="102">
        <v>0</v>
      </c>
      <c r="AE447" s="102">
        <v>0</v>
      </c>
    </row>
    <row r="448" spans="1:31">
      <c r="A448" s="100" t="str">
        <f>IF(Tertiary[[#This Row],[ID energy carrier]]=13," ",IF(Tertiary[[#This Row],[Sub-sector]]="Total",Tertiary[[#This Row],[ID country]]&amp;"500_"&amp;Tertiary[[#This Row],[ID energy carrier]]," "))</f>
        <v>UK500_11</v>
      </c>
      <c r="B448" s="15" t="str">
        <f t="shared" si="30"/>
        <v>UK300_11</v>
      </c>
      <c r="C448" s="65">
        <v>1</v>
      </c>
      <c r="D448" s="65" t="s">
        <v>78</v>
      </c>
      <c r="E448" s="15" t="str">
        <f t="shared" si="34"/>
        <v>UK</v>
      </c>
      <c r="F448" s="65" t="s">
        <v>66</v>
      </c>
      <c r="G448" s="65" t="s">
        <v>118</v>
      </c>
      <c r="H448" s="65" t="s">
        <v>135</v>
      </c>
      <c r="I448" s="66" t="s">
        <v>8</v>
      </c>
      <c r="J448" s="65">
        <v>2015</v>
      </c>
      <c r="K448" s="67">
        <v>11</v>
      </c>
      <c r="L448" s="70" t="s">
        <v>109</v>
      </c>
      <c r="M448" s="59">
        <v>1.4187503980581375</v>
      </c>
      <c r="N448" s="102">
        <v>1.4187503980581375</v>
      </c>
      <c r="O448" s="102">
        <v>0.17417353365753493</v>
      </c>
      <c r="P448" s="102">
        <v>1.2445768644006026</v>
      </c>
      <c r="Q448" s="102">
        <v>0</v>
      </c>
      <c r="R448" s="103">
        <v>2.0643938320329318</v>
      </c>
      <c r="S448" s="102">
        <v>2.9288595709454861</v>
      </c>
      <c r="T448" s="102">
        <v>0.36055083068881066</v>
      </c>
      <c r="U448" s="102">
        <v>2.5683087402566755</v>
      </c>
      <c r="V448" s="102">
        <v>0</v>
      </c>
      <c r="W448" s="102">
        <v>0</v>
      </c>
      <c r="X448" s="102"/>
      <c r="Y448" s="102">
        <v>0</v>
      </c>
      <c r="Z448" s="102">
        <v>0</v>
      </c>
      <c r="AA448" s="102" t="s">
        <v>140</v>
      </c>
      <c r="AB448" s="102">
        <v>0</v>
      </c>
      <c r="AC448" s="90"/>
      <c r="AD448" s="102">
        <v>0</v>
      </c>
      <c r="AE448" s="102">
        <v>0</v>
      </c>
    </row>
    <row r="449" spans="1:31">
      <c r="A449" s="100" t="str">
        <f>IF(Tertiary[[#This Row],[ID energy carrier]]=13," ",IF(Tertiary[[#This Row],[Sub-sector]]="Total",Tertiary[[#This Row],[ID country]]&amp;"500_"&amp;Tertiary[[#This Row],[ID energy carrier]]," "))</f>
        <v>UK500_12</v>
      </c>
      <c r="B449" s="15" t="str">
        <f t="shared" si="30"/>
        <v>UK300_12</v>
      </c>
      <c r="C449" s="65">
        <v>1</v>
      </c>
      <c r="D449" s="65" t="s">
        <v>78</v>
      </c>
      <c r="E449" s="15" t="str">
        <f t="shared" si="34"/>
        <v>UK</v>
      </c>
      <c r="F449" s="65" t="s">
        <v>66</v>
      </c>
      <c r="G449" s="65" t="s">
        <v>118</v>
      </c>
      <c r="H449" s="65" t="s">
        <v>135</v>
      </c>
      <c r="I449" s="66" t="s">
        <v>8</v>
      </c>
      <c r="J449" s="65">
        <v>2015</v>
      </c>
      <c r="K449" s="67">
        <v>12</v>
      </c>
      <c r="L449" s="70" t="s">
        <v>147</v>
      </c>
      <c r="M449" s="59">
        <v>0</v>
      </c>
      <c r="N449" s="102">
        <v>0</v>
      </c>
      <c r="O449" s="102">
        <v>0</v>
      </c>
      <c r="P449" s="102">
        <v>0</v>
      </c>
      <c r="Q449" s="102">
        <v>0</v>
      </c>
      <c r="R449" s="103" t="s">
        <v>140</v>
      </c>
      <c r="S449" s="102">
        <v>0</v>
      </c>
      <c r="T449" s="102">
        <v>0</v>
      </c>
      <c r="U449" s="102">
        <v>0</v>
      </c>
      <c r="V449" s="102">
        <v>0</v>
      </c>
      <c r="W449" s="102">
        <v>0</v>
      </c>
      <c r="X449" s="102"/>
      <c r="Y449" s="102">
        <v>0</v>
      </c>
      <c r="Z449" s="102">
        <v>0</v>
      </c>
      <c r="AA449" s="102" t="s">
        <v>140</v>
      </c>
      <c r="AB449" s="102">
        <v>0</v>
      </c>
      <c r="AC449" s="90"/>
      <c r="AD449" s="102">
        <v>0</v>
      </c>
      <c r="AE449" s="102">
        <v>0</v>
      </c>
    </row>
    <row r="450" spans="1:31">
      <c r="A450" s="100" t="str">
        <f>IF(Tertiary[[#This Row],[ID energy carrier]]=13," ",IF(Tertiary[[#This Row],[Sub-sector]]="Total",Tertiary[[#This Row],[ID country]]&amp;"500_"&amp;Tertiary[[#This Row],[ID energy carrier]]," "))</f>
        <v xml:space="preserve"> </v>
      </c>
      <c r="B450" s="15" t="str">
        <f t="shared" si="30"/>
        <v>UK300_13</v>
      </c>
      <c r="C450" s="65">
        <v>1</v>
      </c>
      <c r="D450" s="65" t="s">
        <v>78</v>
      </c>
      <c r="E450" s="15" t="str">
        <f t="shared" si="34"/>
        <v>UK</v>
      </c>
      <c r="F450" s="65" t="s">
        <v>66</v>
      </c>
      <c r="G450" s="65" t="s">
        <v>118</v>
      </c>
      <c r="H450" s="65" t="s">
        <v>135</v>
      </c>
      <c r="I450" s="66" t="s">
        <v>8</v>
      </c>
      <c r="J450" s="65">
        <v>2015</v>
      </c>
      <c r="K450" s="67">
        <v>13</v>
      </c>
      <c r="L450" s="70" t="s">
        <v>140</v>
      </c>
      <c r="M450" s="59">
        <v>0</v>
      </c>
      <c r="N450" s="102">
        <v>0</v>
      </c>
      <c r="O450" s="102">
        <v>0</v>
      </c>
      <c r="P450" s="102">
        <v>0</v>
      </c>
      <c r="Q450" s="102">
        <v>0</v>
      </c>
      <c r="R450" s="103" t="s">
        <v>140</v>
      </c>
      <c r="S450" s="102">
        <v>0</v>
      </c>
      <c r="T450" s="102">
        <v>0</v>
      </c>
      <c r="U450" s="102">
        <v>0</v>
      </c>
      <c r="V450" s="102">
        <v>0</v>
      </c>
      <c r="W450" s="102">
        <v>0</v>
      </c>
      <c r="X450" s="102"/>
      <c r="Y450" s="102">
        <v>0</v>
      </c>
      <c r="Z450" s="102">
        <v>0</v>
      </c>
      <c r="AA450" s="102" t="s">
        <v>140</v>
      </c>
      <c r="AB450" s="102">
        <v>0</v>
      </c>
      <c r="AC450" s="90"/>
      <c r="AD450" s="102">
        <v>0</v>
      </c>
      <c r="AE450" s="102">
        <v>0</v>
      </c>
    </row>
    <row r="451" spans="1:31">
      <c r="A451" s="100" t="str">
        <f>IF(Tertiary[[#This Row],[ID energy carrier]]=13," ",IF(Tertiary[[#This Row],[Sub-sector]]="Total",Tertiary[[#This Row],[ID country]]&amp;"500_"&amp;Tertiary[[#This Row],[ID energy carrier]]," "))</f>
        <v>UK500_14</v>
      </c>
      <c r="B451" s="15" t="str">
        <f t="shared" si="30"/>
        <v>UK300_14</v>
      </c>
      <c r="C451" s="65">
        <v>1</v>
      </c>
      <c r="D451" s="65" t="s">
        <v>78</v>
      </c>
      <c r="E451" s="15" t="str">
        <f t="shared" si="34"/>
        <v>UK</v>
      </c>
      <c r="F451" s="65" t="s">
        <v>66</v>
      </c>
      <c r="G451" s="65" t="s">
        <v>118</v>
      </c>
      <c r="H451" s="65" t="s">
        <v>135</v>
      </c>
      <c r="I451" s="66" t="s">
        <v>8</v>
      </c>
      <c r="J451" s="65">
        <v>2015</v>
      </c>
      <c r="K451" s="67">
        <v>14</v>
      </c>
      <c r="L451" s="70" t="s">
        <v>144</v>
      </c>
      <c r="M451" s="59">
        <v>0</v>
      </c>
      <c r="N451" s="102">
        <v>0</v>
      </c>
      <c r="O451" s="102">
        <v>0</v>
      </c>
      <c r="P451" s="102">
        <v>0</v>
      </c>
      <c r="Q451" s="102">
        <v>0</v>
      </c>
      <c r="R451" s="103" t="s">
        <v>140</v>
      </c>
      <c r="S451" s="102">
        <v>0</v>
      </c>
      <c r="T451" s="102">
        <v>0</v>
      </c>
      <c r="U451" s="102">
        <v>0</v>
      </c>
      <c r="V451" s="102">
        <v>0</v>
      </c>
      <c r="W451" s="102">
        <v>0</v>
      </c>
      <c r="X451" s="102"/>
      <c r="Y451" s="102">
        <v>0</v>
      </c>
      <c r="Z451" s="102">
        <v>0</v>
      </c>
      <c r="AA451" s="102" t="s">
        <v>140</v>
      </c>
      <c r="AB451" s="102">
        <v>0</v>
      </c>
      <c r="AC451" s="90"/>
      <c r="AD451" s="102">
        <v>0</v>
      </c>
      <c r="AE451" s="102">
        <v>0</v>
      </c>
    </row>
    <row r="452" spans="1:31">
      <c r="A452" s="100" t="str">
        <f>IF(Tertiary[[#This Row],[ID energy carrier]]=13," ",IF(Tertiary[[#This Row],[Sub-sector]]="Total",Tertiary[[#This Row],[ID country]]&amp;"500_"&amp;Tertiary[[#This Row],[ID energy carrier]]," "))</f>
        <v>UK500_15</v>
      </c>
      <c r="B452" s="15" t="str">
        <f t="shared" si="30"/>
        <v>UK300_15</v>
      </c>
      <c r="C452" s="65">
        <v>1</v>
      </c>
      <c r="D452" s="65" t="s">
        <v>78</v>
      </c>
      <c r="E452" s="15" t="str">
        <f t="shared" si="34"/>
        <v>UK</v>
      </c>
      <c r="F452" s="65" t="s">
        <v>66</v>
      </c>
      <c r="G452" s="65" t="s">
        <v>118</v>
      </c>
      <c r="H452" s="65" t="s">
        <v>135</v>
      </c>
      <c r="I452" s="66" t="s">
        <v>8</v>
      </c>
      <c r="J452" s="65">
        <v>2015</v>
      </c>
      <c r="K452" s="67">
        <v>15</v>
      </c>
      <c r="L452" s="70" t="s">
        <v>88</v>
      </c>
      <c r="M452" s="59">
        <v>0</v>
      </c>
      <c r="N452" s="102">
        <v>0</v>
      </c>
      <c r="O452" s="102">
        <v>0</v>
      </c>
      <c r="P452" s="102">
        <v>0</v>
      </c>
      <c r="Q452" s="102">
        <v>0</v>
      </c>
      <c r="R452" s="103" t="s">
        <v>140</v>
      </c>
      <c r="S452" s="102">
        <v>0</v>
      </c>
      <c r="T452" s="102">
        <v>0</v>
      </c>
      <c r="U452" s="102">
        <v>0</v>
      </c>
      <c r="V452" s="102">
        <v>0</v>
      </c>
      <c r="W452" s="102">
        <v>0</v>
      </c>
      <c r="X452" s="102"/>
      <c r="Y452" s="102">
        <v>0</v>
      </c>
      <c r="Z452" s="102">
        <v>0</v>
      </c>
      <c r="AA452" s="102" t="s">
        <v>140</v>
      </c>
      <c r="AB452" s="102">
        <v>0</v>
      </c>
      <c r="AC452" s="90"/>
      <c r="AD452" s="102">
        <v>0</v>
      </c>
      <c r="AE452" s="102">
        <v>0</v>
      </c>
    </row>
    <row r="453" spans="1:31">
      <c r="A453" s="100" t="str">
        <f>IF(Tertiary[[#This Row],[ID energy carrier]]=13," ",IF(Tertiary[[#This Row],[Sub-sector]]="Total",Tertiary[[#This Row],[ID country]]&amp;"500_"&amp;Tertiary[[#This Row],[ID energy carrier]]," "))</f>
        <v>UK500_16</v>
      </c>
      <c r="B453" s="15" t="str">
        <f t="shared" si="30"/>
        <v>UK300_16</v>
      </c>
      <c r="C453" s="65">
        <v>1</v>
      </c>
      <c r="D453" s="65" t="s">
        <v>78</v>
      </c>
      <c r="E453" s="15" t="str">
        <f t="shared" si="34"/>
        <v>UK</v>
      </c>
      <c r="F453" s="65" t="s">
        <v>66</v>
      </c>
      <c r="G453" s="65" t="s">
        <v>118</v>
      </c>
      <c r="H453" s="65" t="s">
        <v>135</v>
      </c>
      <c r="I453" s="66" t="s">
        <v>8</v>
      </c>
      <c r="J453" s="65">
        <v>2015</v>
      </c>
      <c r="K453" s="67">
        <v>16</v>
      </c>
      <c r="L453" s="70" t="s">
        <v>89</v>
      </c>
      <c r="M453" s="59">
        <v>0</v>
      </c>
      <c r="N453" s="102">
        <v>0</v>
      </c>
      <c r="O453" s="102">
        <v>0</v>
      </c>
      <c r="P453" s="102">
        <v>0</v>
      </c>
      <c r="Q453" s="102">
        <v>0</v>
      </c>
      <c r="R453" s="103" t="s">
        <v>140</v>
      </c>
      <c r="S453" s="102">
        <v>0</v>
      </c>
      <c r="T453" s="102">
        <v>0</v>
      </c>
      <c r="U453" s="102">
        <v>0</v>
      </c>
      <c r="V453" s="102">
        <v>0</v>
      </c>
      <c r="W453" s="102">
        <v>0</v>
      </c>
      <c r="X453" s="102"/>
      <c r="Y453" s="102">
        <v>0</v>
      </c>
      <c r="Z453" s="102">
        <v>0</v>
      </c>
      <c r="AA453" s="102" t="s">
        <v>140</v>
      </c>
      <c r="AB453" s="102">
        <v>0</v>
      </c>
      <c r="AC453" s="90"/>
      <c r="AD453" s="102">
        <v>0</v>
      </c>
      <c r="AE453" s="102">
        <v>0</v>
      </c>
    </row>
  </sheetData>
  <mergeCells count="5">
    <mergeCell ref="A4:L4"/>
    <mergeCell ref="S4:V4"/>
    <mergeCell ref="W4:Z4"/>
    <mergeCell ref="AB4:AE4"/>
    <mergeCell ref="N4:Q4"/>
  </mergeCells>
  <pageMargins left="0.7" right="0.7" top="0.75" bottom="0.75" header="0.3" footer="0.3"/>
  <pageSetup paperSize="9"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6"/>
  </sheetPr>
  <dimension ref="A1:M194"/>
  <sheetViews>
    <sheetView tabSelected="1" topLeftCell="A62" zoomScale="180" zoomScaleNormal="180" workbookViewId="0">
      <selection activeCell="I82" sqref="I82"/>
    </sheetView>
  </sheetViews>
  <sheetFormatPr baseColWidth="10" defaultColWidth="11.5" defaultRowHeight="14"/>
  <cols>
    <col min="1" max="1" width="13.5" style="15" bestFit="1" customWidth="1"/>
    <col min="2" max="2" width="10.83203125" style="15" bestFit="1" customWidth="1"/>
    <col min="3" max="3" width="5.6640625" style="15" bestFit="1" customWidth="1"/>
    <col min="4" max="4" width="5" style="15" bestFit="1" customWidth="1"/>
    <col min="5" max="6" width="4.6640625" style="15" bestFit="1" customWidth="1"/>
    <col min="7" max="7" width="6.83203125" style="15" bestFit="1" customWidth="1"/>
    <col min="8" max="8" width="3.6640625" style="15" bestFit="1" customWidth="1"/>
    <col min="9" max="9" width="7.5" style="15" bestFit="1" customWidth="1"/>
    <col min="10" max="10" width="6.5" style="15" bestFit="1" customWidth="1"/>
    <col min="11" max="14" width="10.5" style="15" customWidth="1"/>
    <col min="15" max="15" width="12" style="15" customWidth="1"/>
    <col min="16" max="16" width="12.83203125" style="15" customWidth="1"/>
    <col min="17" max="17" width="12" style="15" customWidth="1"/>
    <col min="18" max="18" width="15.5" style="15" customWidth="1"/>
    <col min="19" max="45" width="37.5" style="15" customWidth="1"/>
    <col min="46" max="46" width="40.6640625" style="15" customWidth="1"/>
    <col min="47" max="47" width="44.5" style="15" customWidth="1"/>
    <col min="48" max="48" width="45.5" style="15" customWidth="1"/>
    <col min="49" max="49" width="43.6640625" style="15" customWidth="1"/>
    <col min="50" max="50" width="45.33203125" style="15" customWidth="1"/>
    <col min="51" max="16384" width="11.5" style="15"/>
  </cols>
  <sheetData>
    <row r="1" spans="1:2" s="58" customFormat="1" ht="45">
      <c r="A1" s="77" t="s">
        <v>754</v>
      </c>
    </row>
    <row r="2" spans="1:2" s="92" customFormat="1">
      <c r="A2" s="92" t="s">
        <v>919</v>
      </c>
    </row>
    <row r="3" spans="1:2" s="296" customFormat="1">
      <c r="A3" s="277" t="s">
        <v>79</v>
      </c>
      <c r="B3" s="278" t="s">
        <v>33</v>
      </c>
    </row>
    <row r="4" spans="1:2">
      <c r="A4" s="277" t="s">
        <v>83</v>
      </c>
      <c r="B4" s="278" t="s">
        <v>8</v>
      </c>
    </row>
    <row r="5" spans="1:2">
      <c r="A5" s="277" t="s">
        <v>80</v>
      </c>
      <c r="B5" s="278" t="s">
        <v>8</v>
      </c>
    </row>
    <row r="7" spans="1:2">
      <c r="A7" s="277" t="s">
        <v>709</v>
      </c>
      <c r="B7" s="278"/>
    </row>
    <row r="8" spans="1:2">
      <c r="A8" s="279" t="s">
        <v>702</v>
      </c>
      <c r="B8" s="284">
        <v>11.469393416956578</v>
      </c>
    </row>
    <row r="9" spans="1:2">
      <c r="A9" s="279" t="s">
        <v>1</v>
      </c>
      <c r="B9" s="284">
        <v>17.16994551815807</v>
      </c>
    </row>
    <row r="10" spans="1:2">
      <c r="A10" s="279" t="s">
        <v>70</v>
      </c>
      <c r="B10" s="284">
        <v>1.5755003694547682</v>
      </c>
    </row>
    <row r="11" spans="1:2">
      <c r="A11" s="279" t="s">
        <v>0</v>
      </c>
      <c r="B11" s="284">
        <v>243.7150879865263</v>
      </c>
    </row>
    <row r="12" spans="1:2">
      <c r="A12" s="279" t="s">
        <v>701</v>
      </c>
      <c r="B12" s="284">
        <v>17.686060150092374</v>
      </c>
    </row>
    <row r="21" spans="1:2" s="92" customFormat="1">
      <c r="A21" s="92" t="s">
        <v>708</v>
      </c>
    </row>
    <row r="22" spans="1:2" s="298" customFormat="1">
      <c r="A22" s="277" t="s">
        <v>79</v>
      </c>
      <c r="B22" s="278" t="s">
        <v>887</v>
      </c>
    </row>
    <row r="23" spans="1:2">
      <c r="A23" s="277" t="s">
        <v>80</v>
      </c>
      <c r="B23" s="278" t="s">
        <v>8</v>
      </c>
    </row>
    <row r="25" spans="1:2" ht="28">
      <c r="A25" s="277" t="s">
        <v>885</v>
      </c>
      <c r="B25" s="281" t="s">
        <v>181</v>
      </c>
    </row>
    <row r="26" spans="1:2">
      <c r="A26" s="279" t="s">
        <v>2</v>
      </c>
      <c r="B26" s="284">
        <v>518.68440647292766</v>
      </c>
    </row>
    <row r="27" spans="1:2">
      <c r="A27" s="279" t="s">
        <v>164</v>
      </c>
      <c r="B27" s="284">
        <v>209.39106567229155</v>
      </c>
    </row>
    <row r="28" spans="1:2">
      <c r="A28" s="279" t="s">
        <v>3</v>
      </c>
      <c r="B28" s="284">
        <v>178.07023856910246</v>
      </c>
    </row>
    <row r="29" spans="1:2">
      <c r="A29" s="279" t="s">
        <v>12</v>
      </c>
      <c r="B29" s="284">
        <v>116.3302963640908</v>
      </c>
    </row>
    <row r="30" spans="1:2">
      <c r="A30" s="279" t="s">
        <v>4</v>
      </c>
      <c r="B30" s="284">
        <v>55.388995494136388</v>
      </c>
    </row>
    <row r="31" spans="1:2">
      <c r="A31" s="279" t="s">
        <v>84</v>
      </c>
      <c r="B31" s="284">
        <v>20.497290746835894</v>
      </c>
    </row>
    <row r="32" spans="1:2">
      <c r="A32" s="279" t="s">
        <v>5</v>
      </c>
      <c r="B32" s="284">
        <v>11.057265387253205</v>
      </c>
    </row>
    <row r="33" spans="1:6">
      <c r="A33" s="279" t="s">
        <v>899</v>
      </c>
      <c r="B33" s="284">
        <v>9.2838045892495469</v>
      </c>
    </row>
    <row r="34" spans="1:6">
      <c r="A34" s="279" t="s">
        <v>89</v>
      </c>
      <c r="B34" s="284">
        <v>0</v>
      </c>
    </row>
    <row r="35" spans="1:6">
      <c r="A35" s="279" t="s">
        <v>88</v>
      </c>
      <c r="B35" s="284">
        <v>0</v>
      </c>
    </row>
    <row r="36" spans="1:6">
      <c r="A36" s="279" t="s">
        <v>886</v>
      </c>
      <c r="B36" s="284">
        <v>1118.7033632958876</v>
      </c>
    </row>
    <row r="39" spans="1:6" s="104" customFormat="1">
      <c r="A39" s="94" t="s">
        <v>925</v>
      </c>
    </row>
    <row r="40" spans="1:6">
      <c r="A40" s="277" t="s">
        <v>79</v>
      </c>
      <c r="B40" s="278" t="s">
        <v>33</v>
      </c>
    </row>
    <row r="41" spans="1:6">
      <c r="A41" s="277" t="s">
        <v>80</v>
      </c>
      <c r="B41" s="278" t="s">
        <v>8</v>
      </c>
    </row>
    <row r="43" spans="1:6">
      <c r="A43" s="278"/>
      <c r="B43" s="277" t="s">
        <v>159</v>
      </c>
      <c r="C43" s="278"/>
      <c r="D43" s="278"/>
      <c r="E43" s="278"/>
      <c r="F43" s="278"/>
    </row>
    <row r="44" spans="1:6" ht="56">
      <c r="A44" s="277" t="s">
        <v>1699</v>
      </c>
      <c r="B44" s="281" t="s">
        <v>701</v>
      </c>
      <c r="C44" s="281" t="s">
        <v>0</v>
      </c>
      <c r="D44" s="281" t="s">
        <v>70</v>
      </c>
      <c r="E44" s="281" t="s">
        <v>1</v>
      </c>
      <c r="F44" s="281" t="s">
        <v>702</v>
      </c>
    </row>
    <row r="45" spans="1:6">
      <c r="A45" s="279" t="s">
        <v>4</v>
      </c>
      <c r="B45" s="284">
        <v>1.8975744463595998</v>
      </c>
      <c r="C45" s="284">
        <v>25.570817386748093</v>
      </c>
      <c r="D45" s="284">
        <v>0</v>
      </c>
      <c r="E45" s="284">
        <v>0</v>
      </c>
      <c r="F45" s="284">
        <v>0</v>
      </c>
    </row>
    <row r="46" spans="1:6">
      <c r="A46" s="279" t="s">
        <v>5</v>
      </c>
      <c r="B46" s="284">
        <v>4.3577533658929558E-2</v>
      </c>
      <c r="C46" s="284">
        <v>0.57818791716157325</v>
      </c>
      <c r="D46" s="284">
        <v>0</v>
      </c>
      <c r="E46" s="284">
        <v>0</v>
      </c>
      <c r="F46" s="284">
        <v>0</v>
      </c>
    </row>
    <row r="47" spans="1:6">
      <c r="A47" s="279" t="s">
        <v>12</v>
      </c>
      <c r="B47" s="284">
        <v>1.1897660136673713</v>
      </c>
      <c r="C47" s="284">
        <v>15.364634852457566</v>
      </c>
      <c r="D47" s="284">
        <v>0</v>
      </c>
      <c r="E47" s="284">
        <v>0</v>
      </c>
      <c r="F47" s="284">
        <v>0</v>
      </c>
    </row>
    <row r="48" spans="1:6">
      <c r="A48" s="279" t="s">
        <v>6</v>
      </c>
      <c r="B48" s="284">
        <v>0.26545147401383828</v>
      </c>
      <c r="C48" s="284">
        <v>3.7799405590977675</v>
      </c>
      <c r="D48" s="284">
        <v>1.5755003694547682</v>
      </c>
      <c r="E48" s="284">
        <v>17.16994551815807</v>
      </c>
      <c r="F48" s="284">
        <v>11.469393416956578</v>
      </c>
    </row>
    <row r="49" spans="1:6">
      <c r="A49" s="279" t="s">
        <v>2</v>
      </c>
      <c r="B49" s="284">
        <v>8.5407641851761227</v>
      </c>
      <c r="C49" s="284">
        <v>114.84202290772924</v>
      </c>
      <c r="D49" s="284">
        <v>0</v>
      </c>
      <c r="E49" s="284">
        <v>0</v>
      </c>
      <c r="F49" s="284">
        <v>0</v>
      </c>
    </row>
    <row r="50" spans="1:6">
      <c r="A50" s="279" t="s">
        <v>3</v>
      </c>
      <c r="B50" s="284">
        <v>5.3314261008135819</v>
      </c>
      <c r="C50" s="284">
        <v>78.350249055192307</v>
      </c>
      <c r="D50" s="284">
        <v>0</v>
      </c>
      <c r="E50" s="284">
        <v>0</v>
      </c>
      <c r="F50" s="284">
        <v>0</v>
      </c>
    </row>
    <row r="51" spans="1:6">
      <c r="A51" s="279" t="s">
        <v>84</v>
      </c>
      <c r="B51" s="284">
        <v>0.22872913757004368</v>
      </c>
      <c r="C51" s="284">
        <v>2.9149999106760807</v>
      </c>
      <c r="D51" s="284">
        <v>0</v>
      </c>
      <c r="E51" s="284">
        <v>0</v>
      </c>
      <c r="F51" s="284">
        <v>0</v>
      </c>
    </row>
    <row r="52" spans="1:6">
      <c r="A52" s="279" t="s">
        <v>1698</v>
      </c>
      <c r="B52" s="280">
        <v>17.497288891259487</v>
      </c>
      <c r="C52" s="280">
        <v>241.40085258906262</v>
      </c>
      <c r="D52" s="280">
        <v>1.5755003694547682</v>
      </c>
      <c r="E52" s="280">
        <v>17.16994551815807</v>
      </c>
      <c r="F52" s="280">
        <v>11.469393416956578</v>
      </c>
    </row>
    <row r="71" spans="1:10">
      <c r="A71" s="277" t="s">
        <v>79</v>
      </c>
      <c r="B71" s="278" t="s">
        <v>33</v>
      </c>
    </row>
    <row r="72" spans="1:10">
      <c r="A72" s="277" t="s">
        <v>80</v>
      </c>
      <c r="B72" s="278" t="s">
        <v>8</v>
      </c>
    </row>
    <row r="74" spans="1:10">
      <c r="A74" s="278"/>
      <c r="B74" s="277" t="s">
        <v>1697</v>
      </c>
      <c r="C74" s="278"/>
      <c r="D74" s="278"/>
      <c r="E74" s="278"/>
      <c r="F74" s="278"/>
      <c r="G74" s="278"/>
      <c r="H74" s="278"/>
      <c r="I74" s="278"/>
      <c r="J74" s="278"/>
    </row>
    <row r="75" spans="1:10" ht="70">
      <c r="A75" s="277" t="s">
        <v>159</v>
      </c>
      <c r="B75" s="282" t="s">
        <v>4</v>
      </c>
      <c r="C75" s="282" t="s">
        <v>5</v>
      </c>
      <c r="D75" s="282" t="s">
        <v>12</v>
      </c>
      <c r="E75" s="282" t="s">
        <v>164</v>
      </c>
      <c r="F75" s="282" t="s">
        <v>2</v>
      </c>
      <c r="G75" s="282" t="s">
        <v>109</v>
      </c>
      <c r="H75" s="282" t="s">
        <v>3</v>
      </c>
      <c r="I75" s="282" t="s">
        <v>84</v>
      </c>
      <c r="J75" s="282" t="s">
        <v>1698</v>
      </c>
    </row>
    <row r="76" spans="1:10">
      <c r="A76" s="279" t="s">
        <v>701</v>
      </c>
      <c r="B76" s="286">
        <v>1.8975744463595998</v>
      </c>
      <c r="C76" s="286">
        <v>4.3577533658929558E-2</v>
      </c>
      <c r="D76" s="286">
        <v>1.1897660136673713</v>
      </c>
      <c r="E76" s="286">
        <v>0.26545147401383828</v>
      </c>
      <c r="F76" s="286">
        <v>8.5407641851761227</v>
      </c>
      <c r="G76" s="286">
        <v>0.18877125883288912</v>
      </c>
      <c r="H76" s="286">
        <v>5.3314261008135819</v>
      </c>
      <c r="I76" s="286">
        <v>0.22872913757004368</v>
      </c>
      <c r="J76" s="286">
        <v>17.686060150092374</v>
      </c>
    </row>
    <row r="77" spans="1:10">
      <c r="A77" s="279" t="s">
        <v>0</v>
      </c>
      <c r="B77" s="286">
        <v>25.570817386748093</v>
      </c>
      <c r="C77" s="286">
        <v>0.57818791716157325</v>
      </c>
      <c r="D77" s="286">
        <v>15.364634852457566</v>
      </c>
      <c r="E77" s="286">
        <v>3.7799405590977675</v>
      </c>
      <c r="F77" s="286">
        <v>114.84202290772924</v>
      </c>
      <c r="G77" s="286">
        <v>2.3142353974636913</v>
      </c>
      <c r="H77" s="286">
        <v>78.350249055192307</v>
      </c>
      <c r="I77" s="286">
        <v>2.9149999106760807</v>
      </c>
      <c r="J77" s="286">
        <v>243.71508798652633</v>
      </c>
    </row>
    <row r="78" spans="1:10">
      <c r="A78" s="279" t="s">
        <v>702</v>
      </c>
      <c r="B78" s="286">
        <v>0</v>
      </c>
      <c r="C78" s="286">
        <v>0</v>
      </c>
      <c r="D78" s="286">
        <v>0</v>
      </c>
      <c r="E78" s="286">
        <v>11.469393416956578</v>
      </c>
      <c r="F78" s="286">
        <v>0</v>
      </c>
      <c r="G78" s="286">
        <v>0</v>
      </c>
      <c r="H78" s="286">
        <v>0</v>
      </c>
      <c r="I78" s="286">
        <v>0</v>
      </c>
      <c r="J78" s="286">
        <v>11.469393416956578</v>
      </c>
    </row>
    <row r="79" spans="1:10">
      <c r="A79" s="279" t="s">
        <v>70</v>
      </c>
      <c r="B79" s="286">
        <v>0</v>
      </c>
      <c r="C79" s="286">
        <v>0</v>
      </c>
      <c r="D79" s="286">
        <v>0</v>
      </c>
      <c r="E79" s="286">
        <v>1.5755003694547682</v>
      </c>
      <c r="F79" s="286">
        <v>0</v>
      </c>
      <c r="G79" s="286">
        <v>0</v>
      </c>
      <c r="H79" s="286">
        <v>0</v>
      </c>
      <c r="I79" s="286">
        <v>0</v>
      </c>
      <c r="J79" s="286">
        <v>1.5755003694547682</v>
      </c>
    </row>
    <row r="80" spans="1:10">
      <c r="A80" s="279" t="s">
        <v>1</v>
      </c>
      <c r="B80" s="286">
        <v>0</v>
      </c>
      <c r="C80" s="286">
        <v>0</v>
      </c>
      <c r="D80" s="286">
        <v>0</v>
      </c>
      <c r="E80" s="286">
        <v>17.16994551815807</v>
      </c>
      <c r="F80" s="286">
        <v>0</v>
      </c>
      <c r="G80" s="286">
        <v>0</v>
      </c>
      <c r="H80" s="286">
        <v>0</v>
      </c>
      <c r="I80" s="286">
        <v>0</v>
      </c>
      <c r="J80" s="286">
        <v>17.16994551815807</v>
      </c>
    </row>
    <row r="82" spans="9:9">
      <c r="I82" s="286">
        <v>15.3646348524576</v>
      </c>
    </row>
    <row r="100" spans="1:7" s="92" customFormat="1">
      <c r="A100" s="92" t="s">
        <v>710</v>
      </c>
    </row>
    <row r="101" spans="1:7">
      <c r="A101" s="277" t="s">
        <v>80</v>
      </c>
      <c r="B101" s="278" t="s">
        <v>8</v>
      </c>
    </row>
    <row r="102" spans="1:7">
      <c r="A102" s="277" t="s">
        <v>83</v>
      </c>
      <c r="B102" s="278" t="s">
        <v>8</v>
      </c>
    </row>
    <row r="104" spans="1:7">
      <c r="A104" s="278"/>
      <c r="B104" s="277" t="s">
        <v>159</v>
      </c>
      <c r="C104" s="278"/>
      <c r="D104" s="278"/>
      <c r="E104" s="278"/>
      <c r="F104" s="278"/>
      <c r="G104" s="278"/>
    </row>
    <row r="105" spans="1:7" ht="56">
      <c r="A105" s="277" t="s">
        <v>885</v>
      </c>
      <c r="B105" s="282" t="s">
        <v>717</v>
      </c>
      <c r="C105" s="282" t="s">
        <v>701</v>
      </c>
      <c r="D105" s="282" t="s">
        <v>0</v>
      </c>
      <c r="E105" s="282" t="s">
        <v>70</v>
      </c>
      <c r="F105" s="282" t="s">
        <v>1</v>
      </c>
      <c r="G105" s="282" t="s">
        <v>702</v>
      </c>
    </row>
    <row r="106" spans="1:7">
      <c r="A106" s="279" t="s">
        <v>33</v>
      </c>
      <c r="B106" s="286">
        <v>291.61598744118805</v>
      </c>
      <c r="C106" s="286">
        <v>17.686060150092374</v>
      </c>
      <c r="D106" s="286">
        <v>243.7150879865263</v>
      </c>
      <c r="E106" s="286">
        <v>1.5755003694547682</v>
      </c>
      <c r="F106" s="286">
        <v>17.16994551815807</v>
      </c>
      <c r="G106" s="286">
        <v>11.469393416956578</v>
      </c>
    </row>
    <row r="107" spans="1:7">
      <c r="A107" s="279" t="s">
        <v>31</v>
      </c>
      <c r="B107" s="286">
        <v>150.23556041669852</v>
      </c>
      <c r="C107" s="286">
        <v>14.343269048313054</v>
      </c>
      <c r="D107" s="286">
        <v>111.7460473099579</v>
      </c>
      <c r="E107" s="286">
        <v>3.3706036381787539</v>
      </c>
      <c r="F107" s="286">
        <v>12.974175550153944</v>
      </c>
      <c r="G107" s="286">
        <v>7.8014648700948737</v>
      </c>
    </row>
    <row r="108" spans="1:7">
      <c r="A108" s="279" t="s">
        <v>41</v>
      </c>
      <c r="B108" s="286">
        <v>125.06237453524814</v>
      </c>
      <c r="C108" s="286">
        <v>12.08790248604091</v>
      </c>
      <c r="D108" s="286">
        <v>81.508447443885885</v>
      </c>
      <c r="E108" s="286">
        <v>14.716605269793407</v>
      </c>
      <c r="F108" s="286">
        <v>10.866839113833281</v>
      </c>
      <c r="G108" s="286">
        <v>5.8825802216946608</v>
      </c>
    </row>
    <row r="109" spans="1:7">
      <c r="A109" s="279" t="s">
        <v>66</v>
      </c>
      <c r="B109" s="286">
        <v>116.7442142520497</v>
      </c>
      <c r="C109" s="286">
        <v>10.873182981503636</v>
      </c>
      <c r="D109" s="286">
        <v>92.227205682779598</v>
      </c>
      <c r="E109" s="286">
        <v>1.071979119421669</v>
      </c>
      <c r="F109" s="286">
        <v>2.9888110412727635</v>
      </c>
      <c r="G109" s="286">
        <v>9.5830354270720299</v>
      </c>
    </row>
    <row r="110" spans="1:7">
      <c r="A110" s="279" t="s">
        <v>62</v>
      </c>
      <c r="B110" s="286">
        <v>63.870071635991962</v>
      </c>
      <c r="C110" s="286">
        <v>5.4119033312483253</v>
      </c>
      <c r="D110" s="286">
        <v>35.541210472263963</v>
      </c>
      <c r="E110" s="286">
        <v>13.264505169813514</v>
      </c>
      <c r="F110" s="286">
        <v>4.7760235569943266</v>
      </c>
      <c r="G110" s="286">
        <v>4.876429105671833</v>
      </c>
    </row>
    <row r="111" spans="1:7">
      <c r="A111" s="279" t="s">
        <v>53</v>
      </c>
      <c r="B111" s="286">
        <v>55.140510701390369</v>
      </c>
      <c r="C111" s="286">
        <v>2.6924328174087644</v>
      </c>
      <c r="D111" s="286">
        <v>46.935541843805794</v>
      </c>
      <c r="E111" s="286">
        <v>0.5426597570166144</v>
      </c>
      <c r="F111" s="286">
        <v>2.163068121971925</v>
      </c>
      <c r="G111" s="286">
        <v>2.8068081611872731</v>
      </c>
    </row>
    <row r="112" spans="1:7">
      <c r="A112" s="279" t="s">
        <v>51</v>
      </c>
      <c r="B112" s="286">
        <v>49.439433863997323</v>
      </c>
      <c r="C112" s="286">
        <v>3.4562345541268891</v>
      </c>
      <c r="D112" s="286">
        <v>37.89801443845262</v>
      </c>
      <c r="E112" s="286">
        <v>0.4422864860528995</v>
      </c>
      <c r="F112" s="286">
        <v>4.8227821501736416</v>
      </c>
      <c r="G112" s="286">
        <v>2.8201162351912696</v>
      </c>
    </row>
    <row r="113" spans="1:7">
      <c r="A113" s="279" t="s">
        <v>15</v>
      </c>
      <c r="B113" s="286">
        <v>36.412840520602586</v>
      </c>
      <c r="C113" s="286">
        <v>2.4457398058614142</v>
      </c>
      <c r="D113" s="286">
        <v>29.49823216021953</v>
      </c>
      <c r="E113" s="286">
        <v>0.42292549663721257</v>
      </c>
      <c r="F113" s="286">
        <v>2.5550974585722268</v>
      </c>
      <c r="G113" s="286">
        <v>1.4908455993122034</v>
      </c>
    </row>
    <row r="114" spans="1:7">
      <c r="A114" s="279" t="s">
        <v>64</v>
      </c>
      <c r="B114" s="286">
        <v>33.269621436071823</v>
      </c>
      <c r="C114" s="286">
        <v>1.4663901566288693</v>
      </c>
      <c r="D114" s="286">
        <v>26.851181344801628</v>
      </c>
      <c r="E114" s="286">
        <v>0.22171642736213878</v>
      </c>
      <c r="F114" s="286">
        <v>3.0520381156873473</v>
      </c>
      <c r="G114" s="286">
        <v>1.6782953915918419</v>
      </c>
    </row>
    <row r="115" spans="1:7">
      <c r="A115" s="279" t="s">
        <v>13</v>
      </c>
      <c r="B115" s="286">
        <v>24.883213774873418</v>
      </c>
      <c r="C115" s="286">
        <v>1.6250137324270906</v>
      </c>
      <c r="D115" s="286">
        <v>20.296696639412492</v>
      </c>
      <c r="E115" s="286">
        <v>0.27984060934118909</v>
      </c>
      <c r="F115" s="286">
        <v>1.5406781504186293</v>
      </c>
      <c r="G115" s="286">
        <v>1.1409846432740192</v>
      </c>
    </row>
    <row r="116" spans="1:7">
      <c r="A116" s="279" t="s">
        <v>29</v>
      </c>
      <c r="B116" s="286">
        <v>22.779129352419538</v>
      </c>
      <c r="C116" s="286">
        <v>1.0769143496522537</v>
      </c>
      <c r="D116" s="286">
        <v>19.373884763205499</v>
      </c>
      <c r="E116" s="286">
        <v>7.6563988813322562E-2</v>
      </c>
      <c r="F116" s="286">
        <v>1.3487877058976403</v>
      </c>
      <c r="G116" s="286">
        <v>0.90297854485082329</v>
      </c>
    </row>
    <row r="117" spans="1:7">
      <c r="A117" s="279" t="s">
        <v>23</v>
      </c>
      <c r="B117" s="286">
        <v>21.878301692257068</v>
      </c>
      <c r="C117" s="286">
        <v>1.2722699931579626</v>
      </c>
      <c r="D117" s="286">
        <v>18.501351145760356</v>
      </c>
      <c r="E117" s="286">
        <v>0.18795262476490684</v>
      </c>
      <c r="F117" s="286">
        <v>0.81463671061838316</v>
      </c>
      <c r="G117" s="286">
        <v>1.1020912179554594</v>
      </c>
    </row>
    <row r="118" spans="1:7">
      <c r="A118" s="279" t="s">
        <v>37</v>
      </c>
      <c r="B118" s="286">
        <v>21.620506757471546</v>
      </c>
      <c r="C118" s="286">
        <v>1.4488868543148343</v>
      </c>
      <c r="D118" s="286">
        <v>18.845251759705324</v>
      </c>
      <c r="E118" s="286">
        <v>0.30319497926904404</v>
      </c>
      <c r="F118" s="286">
        <v>0.36924768524016643</v>
      </c>
      <c r="G118" s="286">
        <v>0.65392547894217745</v>
      </c>
    </row>
    <row r="119" spans="1:7">
      <c r="A119" s="279" t="s">
        <v>57</v>
      </c>
      <c r="B119" s="286">
        <v>16.291221260512831</v>
      </c>
      <c r="C119" s="286">
        <v>0.99342035298869358</v>
      </c>
      <c r="D119" s="286">
        <v>12.898964165599835</v>
      </c>
      <c r="E119" s="286">
        <v>0.67498063130158714</v>
      </c>
      <c r="F119" s="286">
        <v>0.59561292096624396</v>
      </c>
      <c r="G119" s="286">
        <v>1.1282431896564726</v>
      </c>
    </row>
    <row r="120" spans="1:7">
      <c r="A120" s="279" t="s">
        <v>25</v>
      </c>
      <c r="B120" s="286">
        <v>15.217835953454628</v>
      </c>
      <c r="C120" s="286">
        <v>0.8349489293051654</v>
      </c>
      <c r="D120" s="286">
        <v>11.553283467109555</v>
      </c>
      <c r="E120" s="286">
        <v>7.3818429595078824E-2</v>
      </c>
      <c r="F120" s="286">
        <v>1.7559164172244506</v>
      </c>
      <c r="G120" s="286">
        <v>0.99986871022038026</v>
      </c>
    </row>
    <row r="121" spans="1:7">
      <c r="A121" s="279" t="s">
        <v>39</v>
      </c>
      <c r="B121" s="286">
        <v>11.023752047145313</v>
      </c>
      <c r="C121" s="286">
        <v>0.72144525776518797</v>
      </c>
      <c r="D121" s="286">
        <v>8.9929495458835778</v>
      </c>
      <c r="E121" s="286">
        <v>1.1496227121518298E-2</v>
      </c>
      <c r="F121" s="286">
        <v>0.76561260207855009</v>
      </c>
      <c r="G121" s="286">
        <v>0.53224841429647829</v>
      </c>
    </row>
    <row r="122" spans="1:7">
      <c r="A122" s="279" t="s">
        <v>902</v>
      </c>
      <c r="B122" s="286">
        <v>10.570635096275486</v>
      </c>
      <c r="C122" s="286">
        <v>0.64148954429321048</v>
      </c>
      <c r="D122" s="286">
        <v>9.1572219590449428</v>
      </c>
      <c r="E122" s="286">
        <v>4.2267518773975749E-2</v>
      </c>
      <c r="F122" s="286">
        <v>0.25199886264983212</v>
      </c>
      <c r="G122" s="286">
        <v>0.47765721151352331</v>
      </c>
    </row>
    <row r="123" spans="1:7">
      <c r="A123" s="279" t="s">
        <v>35</v>
      </c>
      <c r="B123" s="286">
        <v>10.270692850568409</v>
      </c>
      <c r="C123" s="286">
        <v>0.76820185170121746</v>
      </c>
      <c r="D123" s="286">
        <v>3.4687073265426402</v>
      </c>
      <c r="E123" s="286">
        <v>4.0443546736866951</v>
      </c>
      <c r="F123" s="286">
        <v>0.98207895862322614</v>
      </c>
      <c r="G123" s="286">
        <v>1.0073500400146311</v>
      </c>
    </row>
    <row r="124" spans="1:7">
      <c r="A124" s="279" t="s">
        <v>55</v>
      </c>
      <c r="B124" s="286">
        <v>9.7835694621196563</v>
      </c>
      <c r="C124" s="286">
        <v>1.8095783315213414</v>
      </c>
      <c r="D124" s="286">
        <v>4.6187988206190482</v>
      </c>
      <c r="E124" s="286">
        <v>1.4345698808153409</v>
      </c>
      <c r="F124" s="286">
        <v>0.77097614522663283</v>
      </c>
      <c r="G124" s="286">
        <v>1.149646283937293</v>
      </c>
    </row>
    <row r="125" spans="1:7">
      <c r="A125" s="279" t="s">
        <v>17</v>
      </c>
      <c r="B125" s="286">
        <v>6.2755977261207461</v>
      </c>
      <c r="C125" s="286">
        <v>0.28851237785761297</v>
      </c>
      <c r="D125" s="286">
        <v>4.6440652878602382</v>
      </c>
      <c r="E125" s="286">
        <v>0.63809942631368033</v>
      </c>
      <c r="F125" s="286">
        <v>0.11392292368261331</v>
      </c>
      <c r="G125" s="286">
        <v>0.59099771040660143</v>
      </c>
    </row>
    <row r="126" spans="1:7">
      <c r="A126" s="279" t="s">
        <v>43</v>
      </c>
      <c r="B126" s="286">
        <v>4.8147560659997231</v>
      </c>
      <c r="C126" s="286">
        <v>0.20502419069336203</v>
      </c>
      <c r="D126" s="286">
        <v>4.3157790070112867</v>
      </c>
      <c r="E126" s="286">
        <v>1.4999170019852516E-2</v>
      </c>
      <c r="F126" s="286">
        <v>6.8793437001712088E-2</v>
      </c>
      <c r="G126" s="286">
        <v>0.21016026127350931</v>
      </c>
    </row>
    <row r="127" spans="1:7">
      <c r="A127" s="279" t="s">
        <v>19</v>
      </c>
      <c r="B127" s="286">
        <v>4.5041340268797772</v>
      </c>
      <c r="C127" s="286">
        <v>0.30150817737313701</v>
      </c>
      <c r="D127" s="286">
        <v>3.1730510179563614</v>
      </c>
      <c r="E127" s="286">
        <v>0.283367403251372</v>
      </c>
      <c r="F127" s="286">
        <v>0.4260855284877304</v>
      </c>
      <c r="G127" s="286">
        <v>0.32012189981117645</v>
      </c>
    </row>
    <row r="128" spans="1:7">
      <c r="A128" s="279" t="s">
        <v>45</v>
      </c>
      <c r="B128" s="286">
        <v>4.4685594457662594</v>
      </c>
      <c r="C128" s="286">
        <v>0.19584316828318987</v>
      </c>
      <c r="D128" s="286">
        <v>3.7970550934232081</v>
      </c>
      <c r="E128" s="286">
        <v>4.444526076742001E-2</v>
      </c>
      <c r="F128" s="286">
        <v>0.13641473688250147</v>
      </c>
      <c r="G128" s="286">
        <v>0.29480118640993958</v>
      </c>
    </row>
    <row r="129" spans="1:7">
      <c r="A129" s="279" t="s">
        <v>47</v>
      </c>
      <c r="B129" s="286">
        <v>3.5349466582795448</v>
      </c>
      <c r="C129" s="286">
        <v>0.22134734506562251</v>
      </c>
      <c r="D129" s="286">
        <v>2.7168418796186726</v>
      </c>
      <c r="E129" s="286">
        <v>1.659631840326576E-2</v>
      </c>
      <c r="F129" s="286">
        <v>0.48759458474618483</v>
      </c>
      <c r="G129" s="286">
        <v>9.2566530445798836E-2</v>
      </c>
    </row>
    <row r="130" spans="1:7">
      <c r="A130" s="279" t="s">
        <v>60</v>
      </c>
      <c r="B130" s="286">
        <v>3.4030153718743561</v>
      </c>
      <c r="C130" s="286">
        <v>0.1709649315771713</v>
      </c>
      <c r="D130" s="286">
        <v>2.4451392257773987</v>
      </c>
      <c r="E130" s="286">
        <v>0.17818271460503898</v>
      </c>
      <c r="F130" s="286">
        <v>0.26490838137000117</v>
      </c>
      <c r="G130" s="286">
        <v>0.34382011854474559</v>
      </c>
    </row>
    <row r="131" spans="1:7">
      <c r="A131" s="279" t="s">
        <v>27</v>
      </c>
      <c r="B131" s="286">
        <v>3.0690228167322586</v>
      </c>
      <c r="C131" s="286">
        <v>0.12888581919347847</v>
      </c>
      <c r="D131" s="286">
        <v>2.6516871147244059</v>
      </c>
      <c r="E131" s="286">
        <v>6.947508858351702E-3</v>
      </c>
      <c r="F131" s="286">
        <v>7.8372639038431946E-2</v>
      </c>
      <c r="G131" s="286">
        <v>0.20312973491759068</v>
      </c>
    </row>
    <row r="132" spans="1:7">
      <c r="A132" s="279" t="s">
        <v>21</v>
      </c>
      <c r="B132" s="286">
        <v>1.5715584138047294</v>
      </c>
      <c r="C132" s="286">
        <v>0.20144478300909346</v>
      </c>
      <c r="D132" s="286">
        <v>0.38882947948382451</v>
      </c>
      <c r="E132" s="286">
        <v>0.73899918084996075</v>
      </c>
      <c r="F132" s="286">
        <v>0.13388009787723421</v>
      </c>
      <c r="G132" s="286">
        <v>0.10840487258461638</v>
      </c>
    </row>
    <row r="133" spans="1:7">
      <c r="A133" s="279" t="s">
        <v>49</v>
      </c>
      <c r="B133" s="286">
        <v>0.95229972009356167</v>
      </c>
      <c r="C133" s="286">
        <v>0.21140449288600779</v>
      </c>
      <c r="D133" s="286">
        <v>0.37465921515787726</v>
      </c>
      <c r="E133" s="286">
        <v>0.24807203726920837</v>
      </c>
      <c r="F133" s="286">
        <v>5.1908557689210245E-2</v>
      </c>
      <c r="G133" s="286">
        <v>6.6255417091257915E-2</v>
      </c>
    </row>
    <row r="134" spans="1:7">
      <c r="A134" s="279" t="s">
        <v>886</v>
      </c>
      <c r="B134" s="285">
        <v>1118.7033632958874</v>
      </c>
      <c r="C134" s="285">
        <v>83.58021981428989</v>
      </c>
      <c r="D134" s="285">
        <v>858.13518559658985</v>
      </c>
      <c r="E134" s="285">
        <v>44.927530317551792</v>
      </c>
      <c r="F134" s="285">
        <v>72.32620767253691</v>
      </c>
      <c r="G134" s="285">
        <v>59.734219894919072</v>
      </c>
    </row>
    <row r="159" spans="1:1" s="92" customFormat="1">
      <c r="A159" s="92" t="s">
        <v>177</v>
      </c>
    </row>
    <row r="160" spans="1:1" s="298" customFormat="1"/>
    <row r="161" spans="1:13" s="298" customFormat="1"/>
    <row r="162" spans="1:13" s="298" customFormat="1">
      <c r="A162" s="277" t="s">
        <v>80</v>
      </c>
      <c r="B162" s="278" t="s">
        <v>8</v>
      </c>
    </row>
    <row r="164" spans="1:13" ht="15">
      <c r="A164" s="277" t="s">
        <v>707</v>
      </c>
      <c r="B164" s="277" t="s">
        <v>888</v>
      </c>
      <c r="C164" s="278"/>
      <c r="D164" s="278"/>
      <c r="E164" s="278"/>
      <c r="F164" s="278"/>
      <c r="G164" s="278"/>
      <c r="H164" s="278"/>
      <c r="I164" s="278"/>
      <c r="J164" s="278"/>
      <c r="K164"/>
      <c r="L164"/>
      <c r="M164"/>
    </row>
    <row r="165" spans="1:13" ht="71">
      <c r="A165" s="277" t="s">
        <v>885</v>
      </c>
      <c r="B165" s="282" t="s">
        <v>2</v>
      </c>
      <c r="C165" s="282" t="s">
        <v>3</v>
      </c>
      <c r="D165" s="282" t="s">
        <v>5</v>
      </c>
      <c r="E165" s="282" t="s">
        <v>164</v>
      </c>
      <c r="F165" s="282" t="s">
        <v>12</v>
      </c>
      <c r="G165" s="282" t="s">
        <v>4</v>
      </c>
      <c r="H165" s="282" t="s">
        <v>721</v>
      </c>
      <c r="I165" s="282" t="s">
        <v>84</v>
      </c>
      <c r="J165" s="282" t="s">
        <v>886</v>
      </c>
      <c r="K165"/>
      <c r="L165"/>
      <c r="M165"/>
    </row>
    <row r="166" spans="1:13" ht="15">
      <c r="A166" s="279" t="s">
        <v>33</v>
      </c>
      <c r="B166" s="286">
        <v>123.38278709290537</v>
      </c>
      <c r="C166" s="286">
        <v>83.681675156005895</v>
      </c>
      <c r="D166" s="286">
        <v>0.62176545082050283</v>
      </c>
      <c r="E166" s="286">
        <v>34.26023133768102</v>
      </c>
      <c r="F166" s="286">
        <v>16.554400866124936</v>
      </c>
      <c r="G166" s="286">
        <v>27.468391833107692</v>
      </c>
      <c r="H166" s="286">
        <v>2.5030066562965803</v>
      </c>
      <c r="I166" s="286">
        <v>3.1437290482461244</v>
      </c>
      <c r="J166" s="286">
        <v>291.61598744118817</v>
      </c>
      <c r="K166"/>
      <c r="L166"/>
      <c r="M166"/>
    </row>
    <row r="167" spans="1:13" ht="15">
      <c r="A167" s="279" t="s">
        <v>31</v>
      </c>
      <c r="B167" s="286">
        <v>76.08310796782439</v>
      </c>
      <c r="C167" s="286">
        <v>26.818865406094496</v>
      </c>
      <c r="D167" s="286">
        <v>0</v>
      </c>
      <c r="E167" s="286">
        <v>30.418346996881588</v>
      </c>
      <c r="F167" s="286">
        <v>8.9477470236055847</v>
      </c>
      <c r="G167" s="286">
        <v>5.439764434257083</v>
      </c>
      <c r="H167" s="286">
        <v>1.2241118069873258</v>
      </c>
      <c r="I167" s="286">
        <v>1.3036167810480594</v>
      </c>
      <c r="J167" s="286">
        <v>150.23556041669852</v>
      </c>
      <c r="K167"/>
      <c r="L167"/>
      <c r="M167"/>
    </row>
    <row r="168" spans="1:13" ht="15">
      <c r="A168" s="279" t="s">
        <v>41</v>
      </c>
      <c r="B168" s="286">
        <v>75.577773928465447</v>
      </c>
      <c r="C168" s="286">
        <v>6.9473010078366215</v>
      </c>
      <c r="D168" s="286">
        <v>8.9594997649599978E-4</v>
      </c>
      <c r="E168" s="286">
        <v>31.543462690887104</v>
      </c>
      <c r="F168" s="286">
        <v>3.6880839348812877</v>
      </c>
      <c r="G168" s="286">
        <v>2.8075247258505751</v>
      </c>
      <c r="H168" s="286">
        <v>0.9199993986215691</v>
      </c>
      <c r="I168" s="286">
        <v>3.5773328987290403</v>
      </c>
      <c r="J168" s="286">
        <v>125.06237453524815</v>
      </c>
      <c r="K168"/>
      <c r="L168"/>
      <c r="M168"/>
    </row>
    <row r="169" spans="1:13" ht="15">
      <c r="A169" s="279" t="s">
        <v>66</v>
      </c>
      <c r="B169" s="286">
        <v>80.000348657470084</v>
      </c>
      <c r="C169" s="286">
        <v>9.1638349482169232</v>
      </c>
      <c r="D169" s="286">
        <v>0.18710096458076617</v>
      </c>
      <c r="E169" s="286">
        <v>18.520456339041736</v>
      </c>
      <c r="F169" s="286">
        <v>5.2357031265176062</v>
      </c>
      <c r="G169" s="286">
        <v>0.92998300707284598</v>
      </c>
      <c r="H169" s="286">
        <v>1.4187503980581375</v>
      </c>
      <c r="I169" s="286">
        <v>1.2880368110915912</v>
      </c>
      <c r="J169" s="286">
        <v>116.7442142520497</v>
      </c>
      <c r="K169"/>
      <c r="L169"/>
      <c r="M169"/>
    </row>
    <row r="170" spans="1:13" ht="15">
      <c r="A170" s="279" t="s">
        <v>62</v>
      </c>
      <c r="B170" s="286">
        <v>18.342602642523136</v>
      </c>
      <c r="C170" s="286">
        <v>13.874843921136288</v>
      </c>
      <c r="D170" s="286">
        <v>5.2121930337496805E-2</v>
      </c>
      <c r="E170" s="286">
        <v>25.872090932472553</v>
      </c>
      <c r="F170" s="286">
        <v>0.606824338846078</v>
      </c>
      <c r="G170" s="286">
        <v>2.024883937917572</v>
      </c>
      <c r="H170" s="286">
        <v>0.20763338255443264</v>
      </c>
      <c r="I170" s="286">
        <v>2.8890705502044072</v>
      </c>
      <c r="J170" s="286">
        <v>63.87007163599197</v>
      </c>
      <c r="K170"/>
      <c r="L170"/>
      <c r="M170"/>
    </row>
    <row r="171" spans="1:13" ht="15">
      <c r="A171" s="279" t="s">
        <v>53</v>
      </c>
      <c r="B171" s="286">
        <v>19.916353135576184</v>
      </c>
      <c r="C171" s="286">
        <v>5.1008295045673711</v>
      </c>
      <c r="D171" s="286">
        <v>7.7385611601986168</v>
      </c>
      <c r="E171" s="286">
        <v>6.0564823725407235</v>
      </c>
      <c r="F171" s="286">
        <v>12.054999015879311</v>
      </c>
      <c r="G171" s="286">
        <v>2.7656124243067137</v>
      </c>
      <c r="H171" s="286">
        <v>0.47829654864459203</v>
      </c>
      <c r="I171" s="286">
        <v>1.0293765396768553</v>
      </c>
      <c r="J171" s="286">
        <v>55.140510701390369</v>
      </c>
      <c r="K171"/>
      <c r="L171"/>
      <c r="M171"/>
    </row>
    <row r="172" spans="1:13" ht="15">
      <c r="A172" s="279" t="s">
        <v>51</v>
      </c>
      <c r="B172" s="286">
        <v>35.801359752256616</v>
      </c>
      <c r="C172" s="286">
        <v>1.0355858194626524</v>
      </c>
      <c r="D172" s="286">
        <v>1.394057428050687E-2</v>
      </c>
      <c r="E172" s="286">
        <v>8.2147541507745565</v>
      </c>
      <c r="F172" s="286">
        <v>1.8850316584586928</v>
      </c>
      <c r="G172" s="286">
        <v>1.6400479379934314</v>
      </c>
      <c r="H172" s="286">
        <v>0.61463127466226841</v>
      </c>
      <c r="I172" s="286">
        <v>0.23408269610859311</v>
      </c>
      <c r="J172" s="286">
        <v>49.439433863997316</v>
      </c>
      <c r="K172"/>
      <c r="L172"/>
      <c r="M172"/>
    </row>
    <row r="173" spans="1:13" ht="15">
      <c r="A173" s="279" t="s">
        <v>15</v>
      </c>
      <c r="B173" s="286">
        <v>19.181312617627434</v>
      </c>
      <c r="C173" s="286">
        <v>8.9259913754020506</v>
      </c>
      <c r="D173" s="286">
        <v>0</v>
      </c>
      <c r="E173" s="286">
        <v>5.5440933546641951</v>
      </c>
      <c r="F173" s="286">
        <v>1.2193084911139653</v>
      </c>
      <c r="G173" s="286">
        <v>0.59810126536124975</v>
      </c>
      <c r="H173" s="286">
        <v>0.21679442754393546</v>
      </c>
      <c r="I173" s="286">
        <v>0.72723898888975391</v>
      </c>
      <c r="J173" s="286">
        <v>36.412840520602579</v>
      </c>
      <c r="K173"/>
      <c r="L173"/>
      <c r="M173"/>
    </row>
    <row r="174" spans="1:13" ht="15">
      <c r="A174" s="279" t="s">
        <v>64</v>
      </c>
      <c r="B174" s="286">
        <v>1.2518487596119245</v>
      </c>
      <c r="C174" s="286">
        <v>4.1392413709776656</v>
      </c>
      <c r="D174" s="286">
        <v>3.1424155623789696E-2</v>
      </c>
      <c r="E174" s="286">
        <v>10.990819240446022</v>
      </c>
      <c r="F174" s="286">
        <v>16.065171457298753</v>
      </c>
      <c r="G174" s="286">
        <v>0.46640894672200078</v>
      </c>
      <c r="H174" s="286">
        <v>0.22866784034267673</v>
      </c>
      <c r="I174" s="286">
        <v>9.6039665048989864E-2</v>
      </c>
      <c r="J174" s="286">
        <v>33.269621436071816</v>
      </c>
      <c r="K174"/>
      <c r="L174"/>
      <c r="M174"/>
    </row>
    <row r="175" spans="1:13" ht="15">
      <c r="A175" s="279" t="s">
        <v>13</v>
      </c>
      <c r="B175" s="286">
        <v>6.3324915510188324</v>
      </c>
      <c r="C175" s="286">
        <v>3.1631814908420459</v>
      </c>
      <c r="D175" s="286">
        <v>2.953616642383998E-2</v>
      </c>
      <c r="E175" s="286">
        <v>3.2667970589384661</v>
      </c>
      <c r="F175" s="286">
        <v>10.004458434132342</v>
      </c>
      <c r="G175" s="286">
        <v>1.5118043720932488</v>
      </c>
      <c r="H175" s="286">
        <v>0.10442716433069538</v>
      </c>
      <c r="I175" s="286">
        <v>0.47051753709395266</v>
      </c>
      <c r="J175" s="286">
        <v>24.883213774873425</v>
      </c>
      <c r="K175"/>
      <c r="L175"/>
      <c r="M175"/>
    </row>
    <row r="176" spans="1:13" ht="15">
      <c r="A176" s="279" t="s">
        <v>29</v>
      </c>
      <c r="B176" s="286">
        <v>0.38932298266012244</v>
      </c>
      <c r="C176" s="286">
        <v>2.8750970657039963</v>
      </c>
      <c r="D176" s="286">
        <v>2.7758618032668145E-2</v>
      </c>
      <c r="E176" s="286">
        <v>5.2512963679465683</v>
      </c>
      <c r="F176" s="286">
        <v>12.651814234942005</v>
      </c>
      <c r="G176" s="286">
        <v>1.1019868893186153</v>
      </c>
      <c r="H176" s="286">
        <v>8.2988713223241972E-2</v>
      </c>
      <c r="I176" s="286">
        <v>0.39886448059232144</v>
      </c>
      <c r="J176" s="286">
        <v>22.779129352419542</v>
      </c>
      <c r="K176"/>
      <c r="L176"/>
      <c r="M176"/>
    </row>
    <row r="177" spans="1:13" ht="15">
      <c r="A177" s="279" t="s">
        <v>23</v>
      </c>
      <c r="B177" s="286">
        <v>12.144303273112151</v>
      </c>
      <c r="C177" s="286">
        <v>0.14036489438614247</v>
      </c>
      <c r="D177" s="286">
        <v>0.19241321217443461</v>
      </c>
      <c r="E177" s="286">
        <v>3.0621972695317008</v>
      </c>
      <c r="F177" s="286">
        <v>5.27967386962756</v>
      </c>
      <c r="G177" s="286">
        <v>0.7843279593333442</v>
      </c>
      <c r="H177" s="286">
        <v>0.21769569947546416</v>
      </c>
      <c r="I177" s="286">
        <v>5.7325514616275282E-2</v>
      </c>
      <c r="J177" s="286">
        <v>21.878301692257068</v>
      </c>
      <c r="K177"/>
      <c r="L177"/>
      <c r="M177"/>
    </row>
    <row r="178" spans="1:13" ht="15">
      <c r="A178" s="279" t="s">
        <v>37</v>
      </c>
      <c r="B178" s="286">
        <v>15.331067258285563</v>
      </c>
      <c r="C178" s="286">
        <v>0.48966808877811635</v>
      </c>
      <c r="D178" s="286">
        <v>2.7674033901140704E-2</v>
      </c>
      <c r="E178" s="286">
        <v>1.512445757830734</v>
      </c>
      <c r="F178" s="286">
        <v>1.7281744600054842</v>
      </c>
      <c r="G178" s="286">
        <v>2.18092561124632</v>
      </c>
      <c r="H178" s="286">
        <v>0.22619836837114121</v>
      </c>
      <c r="I178" s="286">
        <v>0.12435317905304655</v>
      </c>
      <c r="J178" s="286">
        <v>21.620506757471542</v>
      </c>
      <c r="K178"/>
      <c r="L178"/>
      <c r="M178"/>
    </row>
    <row r="179" spans="1:13" ht="15">
      <c r="A179" s="279" t="s">
        <v>57</v>
      </c>
      <c r="B179" s="286">
        <v>9.5924713829629873</v>
      </c>
      <c r="C179" s="286">
        <v>0.89793449111369106</v>
      </c>
      <c r="D179" s="286">
        <v>0</v>
      </c>
      <c r="E179" s="286">
        <v>2.4020627847758074</v>
      </c>
      <c r="F179" s="286">
        <v>2.4480263434322946</v>
      </c>
      <c r="G179" s="286">
        <v>0.21430369436748367</v>
      </c>
      <c r="H179" s="286">
        <v>0.17659682686698683</v>
      </c>
      <c r="I179" s="286">
        <v>0.55982573699358207</v>
      </c>
      <c r="J179" s="286">
        <v>16.291221260512835</v>
      </c>
      <c r="K179"/>
      <c r="L179"/>
      <c r="M179"/>
    </row>
    <row r="180" spans="1:13" ht="15">
      <c r="A180" s="279" t="s">
        <v>25</v>
      </c>
      <c r="B180" s="286">
        <v>1.88896594057102</v>
      </c>
      <c r="C180" s="286">
        <v>0.66411366632444302</v>
      </c>
      <c r="D180" s="286">
        <v>4.0957942001514109E-3</v>
      </c>
      <c r="E180" s="286">
        <v>3.1306862668729805</v>
      </c>
      <c r="F180" s="286">
        <v>8.7527124877664253</v>
      </c>
      <c r="G180" s="286">
        <v>0.59278279697971437</v>
      </c>
      <c r="H180" s="286">
        <v>6.5584384868121098E-2</v>
      </c>
      <c r="I180" s="286">
        <v>0.11889461587177322</v>
      </c>
      <c r="J180" s="286">
        <v>15.21783595345463</v>
      </c>
      <c r="K180"/>
      <c r="L180"/>
      <c r="M180"/>
    </row>
    <row r="181" spans="1:13" ht="15">
      <c r="A181" s="279" t="s">
        <v>39</v>
      </c>
      <c r="B181" s="286">
        <v>4.998549540718205</v>
      </c>
      <c r="C181" s="286">
        <v>2.9236534927204501</v>
      </c>
      <c r="D181" s="286">
        <v>0.19304917756477075</v>
      </c>
      <c r="E181" s="286">
        <v>1.5836492932409869</v>
      </c>
      <c r="F181" s="286">
        <v>0.22846252584825266</v>
      </c>
      <c r="G181" s="286">
        <v>0.45032919316686781</v>
      </c>
      <c r="H181" s="286">
        <v>0.10121313572162949</v>
      </c>
      <c r="I181" s="286">
        <v>0.54484568816414924</v>
      </c>
      <c r="J181" s="286">
        <v>11.023752047145312</v>
      </c>
      <c r="K181"/>
      <c r="L181"/>
      <c r="M181"/>
    </row>
    <row r="182" spans="1:13" ht="15">
      <c r="A182" s="279" t="s">
        <v>902</v>
      </c>
      <c r="B182" s="286">
        <v>7.1753056771501713</v>
      </c>
      <c r="C182" s="286">
        <v>0.18091170906283538</v>
      </c>
      <c r="D182" s="286">
        <v>1.2558487506360017</v>
      </c>
      <c r="E182" s="286">
        <v>0.98550149930407993</v>
      </c>
      <c r="F182" s="286">
        <v>0.70958019850251175</v>
      </c>
      <c r="G182" s="286">
        <v>0.11032509664254121</v>
      </c>
      <c r="H182" s="286">
        <v>0.10407242371157374</v>
      </c>
      <c r="I182" s="286">
        <v>4.9089741265768663E-2</v>
      </c>
      <c r="J182" s="286">
        <v>10.570635096275483</v>
      </c>
      <c r="K182"/>
      <c r="L182"/>
      <c r="M182"/>
    </row>
    <row r="183" spans="1:13" ht="15">
      <c r="A183" s="279" t="s">
        <v>35</v>
      </c>
      <c r="B183" s="286">
        <v>1.5440496459557003</v>
      </c>
      <c r="C183" s="286">
        <v>1.257565848154421</v>
      </c>
      <c r="D183" s="286">
        <v>0</v>
      </c>
      <c r="E183" s="286">
        <v>6.2271641269838831</v>
      </c>
      <c r="F183" s="286">
        <v>7.9470401596169293E-4</v>
      </c>
      <c r="G183" s="286">
        <v>0.46709152429077067</v>
      </c>
      <c r="H183" s="286">
        <v>7.7846918020510428E-2</v>
      </c>
      <c r="I183" s="286">
        <v>0.69618008314716273</v>
      </c>
      <c r="J183" s="286">
        <v>10.270692850568409</v>
      </c>
      <c r="K183"/>
      <c r="L183"/>
      <c r="M183"/>
    </row>
    <row r="184" spans="1:13" ht="15">
      <c r="A184" s="279" t="s">
        <v>55</v>
      </c>
      <c r="B184" s="286">
        <v>2.6023957449762518</v>
      </c>
      <c r="C184" s="286">
        <v>1.7261026431571516</v>
      </c>
      <c r="D184" s="286">
        <v>8.0397002401888528E-4</v>
      </c>
      <c r="E184" s="286">
        <v>3.8854749354658624</v>
      </c>
      <c r="F184" s="286">
        <v>0.28984191818635779</v>
      </c>
      <c r="G184" s="286">
        <v>1.0058101977044838</v>
      </c>
      <c r="H184" s="286">
        <v>6.0636401500704304E-2</v>
      </c>
      <c r="I184" s="286">
        <v>0.21250365110482561</v>
      </c>
      <c r="J184" s="286">
        <v>9.7835694621196563</v>
      </c>
      <c r="K184"/>
      <c r="L184"/>
      <c r="M184"/>
    </row>
    <row r="185" spans="1:13" ht="15">
      <c r="A185" s="279" t="s">
        <v>17</v>
      </c>
      <c r="B185" s="286">
        <v>1.0448258212730168</v>
      </c>
      <c r="C185" s="286">
        <v>0.18123950376018261</v>
      </c>
      <c r="D185" s="286">
        <v>2.7534224374180849E-2</v>
      </c>
      <c r="E185" s="286">
        <v>1.4838134226614481</v>
      </c>
      <c r="F185" s="286">
        <v>1.2423166543157205</v>
      </c>
      <c r="G185" s="286">
        <v>0.59399252379620626</v>
      </c>
      <c r="H185" s="286">
        <v>0.13167096390063499</v>
      </c>
      <c r="I185" s="286">
        <v>1.570204612039356</v>
      </c>
      <c r="J185" s="286">
        <v>6.2755977261207452</v>
      </c>
      <c r="K185"/>
      <c r="L185"/>
      <c r="M185"/>
    </row>
    <row r="186" spans="1:13" ht="15">
      <c r="A186" s="279" t="s">
        <v>43</v>
      </c>
      <c r="B186" s="286">
        <v>1.1305185681688661</v>
      </c>
      <c r="C186" s="286">
        <v>0.5607344627280908</v>
      </c>
      <c r="D186" s="286">
        <v>9.503772525979251E-2</v>
      </c>
      <c r="E186" s="286">
        <v>0.32944332321948</v>
      </c>
      <c r="F186" s="286">
        <v>1.5541683328512195</v>
      </c>
      <c r="G186" s="286">
        <v>1.048145059864656</v>
      </c>
      <c r="H186" s="286">
        <v>1.9471854298410928E-2</v>
      </c>
      <c r="I186" s="286">
        <v>7.7236739609207419E-2</v>
      </c>
      <c r="J186" s="286">
        <v>4.8147560659997239</v>
      </c>
      <c r="K186"/>
      <c r="L186"/>
      <c r="M186"/>
    </row>
    <row r="187" spans="1:13" ht="15">
      <c r="A187" s="279" t="s">
        <v>19</v>
      </c>
      <c r="B187" s="286">
        <v>1.589092887125461</v>
      </c>
      <c r="C187" s="286">
        <v>0.6173288157371003</v>
      </c>
      <c r="D187" s="286">
        <v>4.3513005118575891E-3</v>
      </c>
      <c r="E187" s="286">
        <v>1.0301125428858449</v>
      </c>
      <c r="F187" s="286">
        <v>0.41091939852136566</v>
      </c>
      <c r="G187" s="286">
        <v>0.14053231148240863</v>
      </c>
      <c r="H187" s="286">
        <v>4.5986754538188658E-2</v>
      </c>
      <c r="I187" s="286">
        <v>0.66581001607755053</v>
      </c>
      <c r="J187" s="286">
        <v>4.5041340268797763</v>
      </c>
      <c r="K187"/>
      <c r="L187"/>
      <c r="M187"/>
    </row>
    <row r="188" spans="1:13" ht="15">
      <c r="A188" s="279" t="s">
        <v>45</v>
      </c>
      <c r="B188" s="286">
        <v>0.7431722559512961</v>
      </c>
      <c r="C188" s="286">
        <v>6.059290891896877E-2</v>
      </c>
      <c r="D188" s="286">
        <v>0.52582527401653245</v>
      </c>
      <c r="E188" s="286">
        <v>0.51840813691105125</v>
      </c>
      <c r="F188" s="286">
        <v>2.0583441759445904</v>
      </c>
      <c r="G188" s="286">
        <v>0.48311983763799365</v>
      </c>
      <c r="H188" s="286">
        <v>1.8549537902051431E-2</v>
      </c>
      <c r="I188" s="286">
        <v>6.0547318483774273E-2</v>
      </c>
      <c r="J188" s="286">
        <v>4.4685594457662576</v>
      </c>
      <c r="K188"/>
      <c r="L188"/>
      <c r="M188"/>
    </row>
    <row r="189" spans="1:13" ht="15">
      <c r="A189" s="279" t="s">
        <v>47</v>
      </c>
      <c r="B189" s="286">
        <v>1.3106403300701115</v>
      </c>
      <c r="C189" s="286">
        <v>0.61993454857279695</v>
      </c>
      <c r="D189" s="286">
        <v>0</v>
      </c>
      <c r="E189" s="286">
        <v>0.63963167596411541</v>
      </c>
      <c r="F189" s="286">
        <v>0.92125932155252344</v>
      </c>
      <c r="G189" s="286">
        <v>2.0176935358475791E-2</v>
      </c>
      <c r="H189" s="286">
        <v>1.5220146435117926E-2</v>
      </c>
      <c r="I189" s="286">
        <v>8.0837003264032526E-3</v>
      </c>
      <c r="J189" s="286">
        <v>3.5349466582795444</v>
      </c>
      <c r="K189"/>
      <c r="L189"/>
      <c r="M189"/>
    </row>
    <row r="190" spans="1:13" ht="15">
      <c r="A190" s="279" t="s">
        <v>60</v>
      </c>
      <c r="B190" s="286">
        <v>0.48906019907815329</v>
      </c>
      <c r="C190" s="286">
        <v>0.81419815057065226</v>
      </c>
      <c r="D190" s="286">
        <v>0</v>
      </c>
      <c r="E190" s="286">
        <v>0.95206332424982443</v>
      </c>
      <c r="F190" s="286">
        <v>0.48156777178361454</v>
      </c>
      <c r="G190" s="286">
        <v>0.1740269783502052</v>
      </c>
      <c r="H190" s="286">
        <v>7.6533511360760038E-3</v>
      </c>
      <c r="I190" s="286">
        <v>0.48444559670583015</v>
      </c>
      <c r="J190" s="286">
        <v>3.4030153718743557</v>
      </c>
      <c r="K190"/>
      <c r="L190"/>
      <c r="M190"/>
    </row>
    <row r="191" spans="1:13" ht="15">
      <c r="A191" s="279" t="s">
        <v>27</v>
      </c>
      <c r="B191" s="286">
        <v>0.82289322941076937</v>
      </c>
      <c r="C191" s="286">
        <v>0.34929404595207281</v>
      </c>
      <c r="D191" s="286">
        <v>2.6875057460172207E-2</v>
      </c>
      <c r="E191" s="286">
        <v>0.32398538408566269</v>
      </c>
      <c r="F191" s="286">
        <v>1.3109116199363395</v>
      </c>
      <c r="G191" s="286">
        <v>0.139480582941685</v>
      </c>
      <c r="H191" s="286">
        <v>1.5382963313461222E-2</v>
      </c>
      <c r="I191" s="286">
        <v>8.0199933632095738E-2</v>
      </c>
      <c r="J191" s="286">
        <v>3.0690228167322582</v>
      </c>
      <c r="K191"/>
      <c r="L191"/>
      <c r="M191"/>
    </row>
    <row r="192" spans="1:13" ht="15">
      <c r="A192" s="279" t="s">
        <v>21</v>
      </c>
      <c r="B192" s="286">
        <v>1.1907853478355792E-2</v>
      </c>
      <c r="C192" s="286">
        <v>0.32429734187610754</v>
      </c>
      <c r="D192" s="286">
        <v>4.6340552112011252E-4</v>
      </c>
      <c r="E192" s="286">
        <v>0.99890541609053507</v>
      </c>
      <c r="F192" s="286">
        <v>0</v>
      </c>
      <c r="G192" s="286">
        <v>0.21791071456818623</v>
      </c>
      <c r="H192" s="286">
        <v>1.3209192281953626E-4</v>
      </c>
      <c r="I192" s="286">
        <v>1.7941590347604994E-2</v>
      </c>
      <c r="J192" s="286">
        <v>1.5715584138047294</v>
      </c>
      <c r="K192"/>
      <c r="L192"/>
      <c r="M192"/>
    </row>
    <row r="193" spans="1:13" ht="15">
      <c r="A193" s="279" t="s">
        <v>49</v>
      </c>
      <c r="B193" s="286">
        <v>5.8777766999986991E-3</v>
      </c>
      <c r="C193" s="286">
        <v>0.53585689104323897</v>
      </c>
      <c r="D193" s="286">
        <v>1.8849133434773911E-4</v>
      </c>
      <c r="E193" s="286">
        <v>0.38668966994297188</v>
      </c>
      <c r="F193" s="286">
        <v>0</v>
      </c>
      <c r="G193" s="286">
        <v>1.1204702404004684E-2</v>
      </c>
      <c r="H193" s="286">
        <v>5.8515600120124037E-4</v>
      </c>
      <c r="I193" s="286">
        <v>1.1897032667798371E-2</v>
      </c>
      <c r="J193" s="286">
        <v>0.95229972009356167</v>
      </c>
      <c r="K193"/>
      <c r="L193"/>
      <c r="M193"/>
    </row>
    <row r="194" spans="1:13" ht="15">
      <c r="A194" s="279" t="s">
        <v>886</v>
      </c>
      <c r="B194" s="286">
        <v>518.68440647292766</v>
      </c>
      <c r="C194" s="286">
        <v>178.07023856910246</v>
      </c>
      <c r="D194" s="286">
        <v>11.057265387253207</v>
      </c>
      <c r="E194" s="286">
        <v>209.39106567229155</v>
      </c>
      <c r="F194" s="286">
        <v>116.3302963640908</v>
      </c>
      <c r="G194" s="286">
        <v>55.388995494136388</v>
      </c>
      <c r="H194" s="286">
        <v>9.2838045892495469</v>
      </c>
      <c r="I194" s="286">
        <v>20.497290746835894</v>
      </c>
      <c r="J194" s="286">
        <v>1118.7033632958876</v>
      </c>
      <c r="K194"/>
      <c r="L194"/>
      <c r="M194"/>
    </row>
  </sheetData>
  <pageMargins left="0.7" right="0.7" top="0.78740157499999996" bottom="0.78740157499999996" header="0.3" footer="0.3"/>
  <drawing r:id="rId7"/>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5"/>
  </sheetPr>
  <dimension ref="A1:BL484"/>
  <sheetViews>
    <sheetView topLeftCell="N1" zoomScaleNormal="100" workbookViewId="0">
      <selection activeCell="S14" sqref="S14"/>
    </sheetView>
  </sheetViews>
  <sheetFormatPr baseColWidth="10" defaultColWidth="50.33203125" defaultRowHeight="14" outlineLevelCol="1"/>
  <cols>
    <col min="1" max="1" width="14.33203125" style="15" hidden="1" customWidth="1"/>
    <col min="2" max="2" width="16.33203125" style="15" hidden="1" customWidth="1"/>
    <col min="3" max="3" width="19" style="15" hidden="1" customWidth="1"/>
    <col min="4" max="4" width="21.1640625" style="15" hidden="1" customWidth="1"/>
    <col min="5" max="5" width="22.83203125" style="15" hidden="1" customWidth="1"/>
    <col min="6" max="6" width="15.33203125" style="15" hidden="1" customWidth="1"/>
    <col min="7" max="7" width="17.1640625" style="15" hidden="1" customWidth="1"/>
    <col min="8" max="8" width="16.5" style="15" hidden="1" customWidth="1"/>
    <col min="9" max="9" width="18.33203125" style="15" hidden="1" customWidth="1"/>
    <col min="10" max="10" width="14" style="15" hidden="1" customWidth="1"/>
    <col min="11" max="11" width="16.5" style="15" hidden="1" customWidth="1"/>
    <col min="12" max="12" width="9.5" style="15" hidden="1" customWidth="1"/>
    <col min="13" max="13" width="12.1640625" style="15" hidden="1" customWidth="1"/>
    <col min="14" max="14" width="17.6640625" style="15" customWidth="1"/>
    <col min="15" max="15" width="10.83203125" style="15" customWidth="1"/>
    <col min="16" max="16" width="14" style="15" customWidth="1"/>
    <col min="17" max="17" width="33" style="15" customWidth="1"/>
    <col min="18" max="18" width="11.33203125" style="15" customWidth="1"/>
    <col min="19" max="19" width="40.5" style="15" customWidth="1"/>
    <col min="20" max="20" width="6.5" style="66" customWidth="1"/>
    <col min="21" max="21" width="19.5" style="15" customWidth="1" outlineLevel="1"/>
    <col min="22" max="22" width="13.33203125" style="15" customWidth="1" outlineLevel="1"/>
    <col min="23" max="23" width="14.5" style="15" customWidth="1" outlineLevel="1"/>
    <col min="24" max="24" width="15.1640625" style="15" customWidth="1" outlineLevel="1"/>
    <col min="25" max="26" width="17" style="15" customWidth="1" outlineLevel="1"/>
    <col min="27" max="27" width="15.1640625" style="15" customWidth="1" outlineLevel="1"/>
    <col min="28" max="29" width="9.5" style="15" customWidth="1" outlineLevel="1"/>
    <col min="30" max="30" width="18.33203125" style="15" customWidth="1" outlineLevel="1"/>
    <col min="31" max="31" width="18.5" style="15" customWidth="1" outlineLevel="1"/>
    <col min="32" max="32" width="17.83203125" style="105" customWidth="1" outlineLevel="1"/>
    <col min="33" max="33" width="13.5" style="41" customWidth="1" outlineLevel="1"/>
    <col min="34" max="35" width="16.33203125" style="15" customWidth="1" outlineLevel="1"/>
    <col min="36" max="37" width="15.5" style="15" customWidth="1" outlineLevel="1"/>
    <col min="38" max="41" width="13.5" style="15" customWidth="1" outlineLevel="1"/>
    <col min="42" max="42" width="14.33203125" style="106" customWidth="1"/>
    <col min="43" max="43" width="11.33203125" style="15" customWidth="1"/>
    <col min="44" max="44" width="16.5" style="15" customWidth="1" outlineLevel="1"/>
    <col min="45" max="45" width="19.5" style="15" customWidth="1" outlineLevel="1"/>
    <col min="46" max="46" width="13.5" style="15" customWidth="1" outlineLevel="1"/>
    <col min="47" max="47" width="15.83203125" style="15" customWidth="1" outlineLevel="1"/>
    <col min="48" max="48" width="17.1640625" style="15" customWidth="1" outlineLevel="1"/>
    <col min="49" max="49" width="16.5" style="15" customWidth="1" outlineLevel="1"/>
    <col min="50" max="50" width="15.6640625" style="15" customWidth="1" outlineLevel="1"/>
    <col min="51" max="51" width="18.1640625" style="15" customWidth="1" outlineLevel="1"/>
    <col min="52" max="52" width="11.33203125" style="15" customWidth="1" outlineLevel="1"/>
    <col min="53" max="54" width="18.5" style="15" customWidth="1" outlineLevel="1"/>
    <col min="55" max="55" width="18.6640625" style="106" customWidth="1"/>
    <col min="56" max="56" width="11.33203125" style="15" customWidth="1"/>
    <col min="57" max="57" width="22.33203125" style="15" customWidth="1" outlineLevel="1"/>
    <col min="58" max="58" width="14.6640625" style="15" customWidth="1" outlineLevel="1"/>
    <col min="59" max="59" width="15.83203125" style="15" customWidth="1" outlineLevel="1"/>
    <col min="60" max="60" width="16.1640625" style="15" customWidth="1" outlineLevel="1"/>
    <col min="61" max="61" width="11.33203125" style="15" customWidth="1" outlineLevel="1"/>
    <col min="62" max="62" width="11.6640625" style="15" customWidth="1" outlineLevel="1"/>
    <col min="63" max="63" width="15.5" style="15" customWidth="1" outlineLevel="1"/>
    <col min="64" max="64" width="14.83203125" style="107" customWidth="1" outlineLevel="1"/>
    <col min="65" max="74" width="50.33203125" style="15"/>
    <col min="75" max="75" width="50.5" style="15" customWidth="1"/>
    <col min="76" max="16384" width="50.33203125" style="15"/>
  </cols>
  <sheetData>
    <row r="1" spans="1:64" ht="45">
      <c r="G1" s="42"/>
      <c r="H1" s="99"/>
      <c r="I1" s="99"/>
      <c r="J1" s="99"/>
      <c r="K1" s="99"/>
      <c r="L1" s="99"/>
      <c r="N1" s="129" t="s">
        <v>753</v>
      </c>
      <c r="AE1" s="42"/>
      <c r="AF1" s="66"/>
      <c r="AG1" s="66"/>
      <c r="AO1" s="1"/>
      <c r="AP1" s="1"/>
      <c r="BB1" s="42"/>
      <c r="BC1" s="66"/>
      <c r="BD1" s="42"/>
      <c r="BK1" s="66"/>
      <c r="BL1" s="66"/>
    </row>
    <row r="2" spans="1:64" ht="15">
      <c r="F2"/>
      <c r="G2"/>
      <c r="H2"/>
      <c r="I2"/>
      <c r="J2"/>
      <c r="K2" s="99"/>
      <c r="L2" s="99"/>
      <c r="AE2" s="42"/>
      <c r="AF2" s="66"/>
      <c r="AG2" s="66"/>
      <c r="AO2" s="1"/>
      <c r="AP2" s="1"/>
      <c r="BB2" s="42"/>
      <c r="BC2" s="66"/>
      <c r="BD2" s="42"/>
      <c r="BK2" s="66"/>
      <c r="BL2" s="66"/>
    </row>
    <row r="3" spans="1:64" ht="15">
      <c r="F3"/>
      <c r="G3"/>
      <c r="H3"/>
      <c r="I3"/>
      <c r="J3"/>
      <c r="K3" s="99"/>
      <c r="L3" s="99"/>
      <c r="M3" s="108"/>
      <c r="N3" s="15" t="s">
        <v>817</v>
      </c>
      <c r="AE3" s="42"/>
      <c r="AF3" s="66"/>
      <c r="AG3" s="66"/>
      <c r="AO3" s="1"/>
      <c r="AP3" s="1"/>
      <c r="BB3" s="42"/>
      <c r="BC3" s="66"/>
      <c r="BD3" s="42"/>
      <c r="BK3" s="66"/>
      <c r="BL3" s="66"/>
    </row>
    <row r="4" spans="1:64" ht="15">
      <c r="A4" s="163"/>
      <c r="B4" s="163"/>
      <c r="C4" s="163"/>
      <c r="D4" s="163"/>
      <c r="E4" s="163"/>
      <c r="F4" s="179"/>
      <c r="G4" s="179"/>
      <c r="H4" s="179"/>
      <c r="I4" s="179"/>
      <c r="J4" s="179"/>
      <c r="K4" s="180"/>
      <c r="L4" s="180"/>
      <c r="M4" s="181"/>
      <c r="N4" s="163"/>
      <c r="O4" s="163"/>
      <c r="P4" s="163"/>
      <c r="Q4" s="163"/>
      <c r="R4" s="163"/>
      <c r="S4" s="163"/>
      <c r="T4" s="242"/>
      <c r="AE4" s="42"/>
      <c r="AF4" s="66"/>
      <c r="AG4" s="66"/>
      <c r="AO4" s="2"/>
      <c r="AP4" s="2"/>
      <c r="BB4" s="42"/>
      <c r="BC4" s="66"/>
      <c r="BD4" s="42"/>
      <c r="BK4" s="66"/>
      <c r="BL4" s="66"/>
    </row>
    <row r="5" spans="1:64" ht="15" customHeight="1">
      <c r="A5" s="380" t="s">
        <v>745</v>
      </c>
      <c r="B5" s="381"/>
      <c r="C5" s="381"/>
      <c r="D5" s="381"/>
      <c r="E5" s="381"/>
      <c r="F5" s="381"/>
      <c r="G5" s="381"/>
      <c r="H5" s="381"/>
      <c r="I5" s="381"/>
      <c r="J5" s="381"/>
      <c r="K5" s="381"/>
      <c r="L5" s="381"/>
      <c r="M5" s="381"/>
      <c r="N5" s="381"/>
      <c r="O5" s="381"/>
      <c r="P5" s="381"/>
      <c r="Q5" s="381"/>
      <c r="R5" s="381"/>
      <c r="S5" s="382"/>
      <c r="T5" s="243"/>
      <c r="U5" s="386" t="s">
        <v>836</v>
      </c>
      <c r="V5" s="387"/>
      <c r="W5" s="387"/>
      <c r="X5" s="387"/>
      <c r="Y5" s="387"/>
      <c r="Z5" s="387"/>
      <c r="AA5" s="387"/>
      <c r="AB5" s="387"/>
      <c r="AC5" s="387"/>
      <c r="AD5" s="387"/>
      <c r="AE5" s="387"/>
      <c r="AF5" s="388"/>
      <c r="AG5" s="235"/>
      <c r="AH5" s="364" t="s">
        <v>793</v>
      </c>
      <c r="AI5" s="365"/>
      <c r="AJ5" s="365"/>
      <c r="AK5" s="365"/>
      <c r="AL5" s="365"/>
      <c r="AM5" s="365"/>
      <c r="AN5" s="365"/>
      <c r="AO5" s="365"/>
      <c r="AP5" s="366"/>
      <c r="AQ5" s="248"/>
      <c r="AR5" s="367" t="s">
        <v>850</v>
      </c>
      <c r="AS5" s="368"/>
      <c r="AT5" s="368"/>
      <c r="AU5" s="368"/>
      <c r="AV5" s="368"/>
      <c r="AW5" s="368"/>
      <c r="AX5" s="368"/>
      <c r="AY5" s="368"/>
      <c r="AZ5" s="368"/>
      <c r="BA5" s="368"/>
      <c r="BB5" s="368"/>
      <c r="BC5" s="369"/>
      <c r="BD5" s="249"/>
      <c r="BE5" s="370" t="s">
        <v>660</v>
      </c>
      <c r="BF5" s="371"/>
      <c r="BG5" s="371"/>
      <c r="BH5" s="371"/>
      <c r="BI5" s="371"/>
      <c r="BJ5" s="371"/>
      <c r="BK5" s="371"/>
      <c r="BL5" s="372"/>
    </row>
    <row r="6" spans="1:64" ht="15" customHeight="1">
      <c r="A6" s="383"/>
      <c r="B6" s="384"/>
      <c r="C6" s="384"/>
      <c r="D6" s="384"/>
      <c r="E6" s="384"/>
      <c r="F6" s="384"/>
      <c r="G6" s="384"/>
      <c r="H6" s="384"/>
      <c r="I6" s="384"/>
      <c r="J6" s="384"/>
      <c r="K6" s="384"/>
      <c r="L6" s="384"/>
      <c r="M6" s="384"/>
      <c r="N6" s="384"/>
      <c r="O6" s="384"/>
      <c r="P6" s="384"/>
      <c r="Q6" s="384"/>
      <c r="R6" s="384"/>
      <c r="S6" s="385"/>
      <c r="T6" s="243"/>
      <c r="U6" s="389" t="s">
        <v>835</v>
      </c>
      <c r="V6" s="390"/>
      <c r="W6" s="391"/>
      <c r="X6" s="392" t="s">
        <v>731</v>
      </c>
      <c r="Y6" s="393"/>
      <c r="Z6" s="393"/>
      <c r="AA6" s="393"/>
      <c r="AB6" s="393"/>
      <c r="AC6" s="393" t="s">
        <v>734</v>
      </c>
      <c r="AD6" s="393"/>
      <c r="AE6" s="393"/>
      <c r="AF6" s="394"/>
      <c r="AG6" s="105"/>
      <c r="AH6" s="378" t="s">
        <v>731</v>
      </c>
      <c r="AI6" s="354"/>
      <c r="AJ6" s="354"/>
      <c r="AK6" s="354"/>
      <c r="AL6" s="379"/>
      <c r="AM6" s="354" t="s">
        <v>734</v>
      </c>
      <c r="AN6" s="354"/>
      <c r="AO6" s="354"/>
      <c r="AP6" s="355"/>
      <c r="AQ6" s="109"/>
      <c r="AR6" s="373" t="s">
        <v>835</v>
      </c>
      <c r="AS6" s="374"/>
      <c r="AT6" s="375"/>
      <c r="AU6" s="376" t="s">
        <v>731</v>
      </c>
      <c r="AV6" s="374"/>
      <c r="AW6" s="374"/>
      <c r="AX6" s="374"/>
      <c r="AY6" s="374"/>
      <c r="AZ6" s="374" t="s">
        <v>734</v>
      </c>
      <c r="BA6" s="374"/>
      <c r="BB6" s="374"/>
      <c r="BC6" s="377"/>
      <c r="BD6" s="251"/>
      <c r="BE6" s="362" t="s">
        <v>8</v>
      </c>
      <c r="BF6" s="357" t="s">
        <v>141</v>
      </c>
      <c r="BG6" s="357"/>
      <c r="BH6" s="357"/>
      <c r="BI6" s="360"/>
      <c r="BJ6" s="356" t="s">
        <v>142</v>
      </c>
      <c r="BK6" s="357"/>
      <c r="BL6" s="357"/>
    </row>
    <row r="7" spans="1:64" ht="34.5" customHeight="1">
      <c r="A7" s="182" t="s">
        <v>693</v>
      </c>
      <c r="B7" s="182" t="s">
        <v>774</v>
      </c>
      <c r="C7" s="182" t="s">
        <v>775</v>
      </c>
      <c r="D7" s="182" t="s">
        <v>166</v>
      </c>
      <c r="E7" s="182" t="s">
        <v>167</v>
      </c>
      <c r="F7" s="182" t="s">
        <v>168</v>
      </c>
      <c r="G7" s="182" t="s">
        <v>776</v>
      </c>
      <c r="H7" s="182" t="s">
        <v>771</v>
      </c>
      <c r="I7" s="182" t="s">
        <v>77</v>
      </c>
      <c r="J7" s="182" t="s">
        <v>772</v>
      </c>
      <c r="K7" s="182" t="s">
        <v>777</v>
      </c>
      <c r="L7" s="182" t="s">
        <v>778</v>
      </c>
      <c r="M7" s="182" t="s">
        <v>773</v>
      </c>
      <c r="N7" s="182" t="s">
        <v>79</v>
      </c>
      <c r="O7" s="182" t="s">
        <v>87</v>
      </c>
      <c r="P7" s="182" t="s">
        <v>81</v>
      </c>
      <c r="Q7" s="182" t="s">
        <v>137</v>
      </c>
      <c r="R7" s="182" t="s">
        <v>138</v>
      </c>
      <c r="S7" s="182" t="s">
        <v>92</v>
      </c>
      <c r="T7" s="244"/>
      <c r="U7" s="246" t="s">
        <v>840</v>
      </c>
      <c r="V7" s="246" t="s">
        <v>86</v>
      </c>
      <c r="W7" s="246" t="s">
        <v>85</v>
      </c>
      <c r="X7" s="187" t="s">
        <v>178</v>
      </c>
      <c r="Y7" s="187" t="s">
        <v>179</v>
      </c>
      <c r="Z7" s="187" t="s">
        <v>814</v>
      </c>
      <c r="AA7" s="187" t="s">
        <v>780</v>
      </c>
      <c r="AB7" s="168" t="s">
        <v>0</v>
      </c>
      <c r="AC7" s="168" t="s">
        <v>70</v>
      </c>
      <c r="AD7" s="187" t="s">
        <v>146</v>
      </c>
      <c r="AE7" s="187" t="s">
        <v>815</v>
      </c>
      <c r="AF7" s="187" t="s">
        <v>816</v>
      </c>
      <c r="AG7" s="105"/>
      <c r="AH7" s="190" t="s">
        <v>826</v>
      </c>
      <c r="AI7" s="190" t="s">
        <v>827</v>
      </c>
      <c r="AJ7" s="190" t="s">
        <v>828</v>
      </c>
      <c r="AK7" s="190" t="s">
        <v>829</v>
      </c>
      <c r="AL7" s="190" t="s">
        <v>0</v>
      </c>
      <c r="AM7" s="190" t="s">
        <v>70</v>
      </c>
      <c r="AN7" s="190" t="s">
        <v>831</v>
      </c>
      <c r="AO7" s="190" t="s">
        <v>832</v>
      </c>
      <c r="AP7" s="190" t="s">
        <v>833</v>
      </c>
      <c r="AQ7" s="110"/>
      <c r="AR7" s="195" t="s">
        <v>717</v>
      </c>
      <c r="AS7" s="196" t="s">
        <v>86</v>
      </c>
      <c r="AT7" s="196" t="s">
        <v>85</v>
      </c>
      <c r="AU7" s="194" t="s">
        <v>178</v>
      </c>
      <c r="AV7" s="194" t="s">
        <v>179</v>
      </c>
      <c r="AW7" s="194" t="s">
        <v>814</v>
      </c>
      <c r="AX7" s="194" t="s">
        <v>780</v>
      </c>
      <c r="AY7" s="196" t="s">
        <v>0</v>
      </c>
      <c r="AZ7" s="196" t="s">
        <v>70</v>
      </c>
      <c r="BA7" s="194" t="s">
        <v>146</v>
      </c>
      <c r="BB7" s="194" t="s">
        <v>815</v>
      </c>
      <c r="BC7" s="194" t="s">
        <v>816</v>
      </c>
      <c r="BD7" s="252"/>
      <c r="BE7" s="363"/>
      <c r="BF7" s="359"/>
      <c r="BG7" s="359"/>
      <c r="BH7" s="359"/>
      <c r="BI7" s="361"/>
      <c r="BJ7" s="358"/>
      <c r="BK7" s="359"/>
      <c r="BL7" s="359"/>
    </row>
    <row r="8" spans="1:64" ht="29">
      <c r="A8" s="178" t="s">
        <v>693</v>
      </c>
      <c r="B8" s="178" t="s">
        <v>779</v>
      </c>
      <c r="C8" s="178" t="s">
        <v>775</v>
      </c>
      <c r="D8" s="178" t="s">
        <v>166</v>
      </c>
      <c r="E8" s="178" t="s">
        <v>167</v>
      </c>
      <c r="F8" s="178" t="s">
        <v>168</v>
      </c>
      <c r="G8" s="183" t="s">
        <v>151</v>
      </c>
      <c r="H8" s="183" t="s">
        <v>152</v>
      </c>
      <c r="I8" s="183" t="s">
        <v>77</v>
      </c>
      <c r="J8" s="183" t="s">
        <v>113</v>
      </c>
      <c r="K8" s="183" t="s">
        <v>134</v>
      </c>
      <c r="L8" s="184" t="s">
        <v>120</v>
      </c>
      <c r="M8" s="185" t="s">
        <v>112</v>
      </c>
      <c r="N8" s="185" t="s">
        <v>79</v>
      </c>
      <c r="O8" s="185" t="s">
        <v>87</v>
      </c>
      <c r="P8" s="184" t="s">
        <v>81</v>
      </c>
      <c r="Q8" s="184" t="s">
        <v>137</v>
      </c>
      <c r="R8" s="185" t="s">
        <v>138</v>
      </c>
      <c r="S8" s="183" t="s">
        <v>92</v>
      </c>
      <c r="T8" s="241" t="s">
        <v>834</v>
      </c>
      <c r="U8" s="247" t="s">
        <v>837</v>
      </c>
      <c r="V8" s="247" t="s">
        <v>838</v>
      </c>
      <c r="W8" s="247" t="s">
        <v>839</v>
      </c>
      <c r="X8" s="247" t="s">
        <v>841</v>
      </c>
      <c r="Y8" s="188" t="s">
        <v>842</v>
      </c>
      <c r="Z8" s="188" t="s">
        <v>843</v>
      </c>
      <c r="AA8" s="188" t="s">
        <v>844</v>
      </c>
      <c r="AB8" s="188" t="s">
        <v>845</v>
      </c>
      <c r="AC8" s="188" t="s">
        <v>846</v>
      </c>
      <c r="AD8" s="189" t="s">
        <v>848</v>
      </c>
      <c r="AE8" s="189" t="s">
        <v>847</v>
      </c>
      <c r="AF8" s="189" t="s">
        <v>849</v>
      </c>
      <c r="AG8" s="105" t="s">
        <v>173</v>
      </c>
      <c r="AH8" s="190" t="s">
        <v>818</v>
      </c>
      <c r="AI8" s="190" t="s">
        <v>819</v>
      </c>
      <c r="AJ8" s="190" t="s">
        <v>820</v>
      </c>
      <c r="AK8" s="190" t="s">
        <v>821</v>
      </c>
      <c r="AL8" s="190" t="s">
        <v>830</v>
      </c>
      <c r="AM8" s="190" t="s">
        <v>822</v>
      </c>
      <c r="AN8" s="190" t="s">
        <v>823</v>
      </c>
      <c r="AO8" s="190" t="s">
        <v>824</v>
      </c>
      <c r="AP8" s="190" t="s">
        <v>825</v>
      </c>
      <c r="AQ8" s="111" t="s">
        <v>149</v>
      </c>
      <c r="AR8" s="197" t="s">
        <v>851</v>
      </c>
      <c r="AS8" s="198" t="s">
        <v>852</v>
      </c>
      <c r="AT8" s="198" t="s">
        <v>853</v>
      </c>
      <c r="AU8" s="238" t="s">
        <v>854</v>
      </c>
      <c r="AV8" s="238" t="s">
        <v>855</v>
      </c>
      <c r="AW8" s="238" t="s">
        <v>856</v>
      </c>
      <c r="AX8" s="238" t="s">
        <v>857</v>
      </c>
      <c r="AY8" s="238" t="s">
        <v>858</v>
      </c>
      <c r="AZ8" s="238" t="s">
        <v>859</v>
      </c>
      <c r="BA8" s="239" t="s">
        <v>860</v>
      </c>
      <c r="BB8" s="239" t="s">
        <v>861</v>
      </c>
      <c r="BC8" s="239" t="s">
        <v>862</v>
      </c>
      <c r="BD8" s="112" t="s">
        <v>150</v>
      </c>
      <c r="BE8" s="250" t="s">
        <v>174</v>
      </c>
      <c r="BF8" s="199" t="s">
        <v>153</v>
      </c>
      <c r="BG8" s="199" t="s">
        <v>154</v>
      </c>
      <c r="BH8" s="199" t="s">
        <v>155</v>
      </c>
      <c r="BI8" s="199" t="s">
        <v>156</v>
      </c>
      <c r="BJ8" s="199" t="s">
        <v>157</v>
      </c>
      <c r="BK8" s="199" t="s">
        <v>158</v>
      </c>
      <c r="BL8" s="200" t="s">
        <v>12</v>
      </c>
    </row>
    <row r="9" spans="1:64" s="127" customFormat="1">
      <c r="A9" s="120" t="s">
        <v>926</v>
      </c>
      <c r="B9" s="120" t="s">
        <v>927</v>
      </c>
      <c r="C9" s="120" t="s">
        <v>924</v>
      </c>
      <c r="D9" s="120" t="s">
        <v>14</v>
      </c>
      <c r="E9" s="123">
        <v>200</v>
      </c>
      <c r="F9" s="123">
        <v>0</v>
      </c>
      <c r="G9" s="66" t="s">
        <v>184</v>
      </c>
      <c r="H9" s="124">
        <v>1</v>
      </c>
      <c r="I9" s="124" t="s">
        <v>78</v>
      </c>
      <c r="J9" s="124" t="s">
        <v>14</v>
      </c>
      <c r="K9" s="124" t="s">
        <v>122</v>
      </c>
      <c r="L9" s="124">
        <v>200</v>
      </c>
      <c r="M9" s="23">
        <v>1</v>
      </c>
      <c r="N9" s="124" t="s">
        <v>13</v>
      </c>
      <c r="O9" s="124" t="s">
        <v>118</v>
      </c>
      <c r="P9" s="124" t="s">
        <v>82</v>
      </c>
      <c r="Q9" s="122" t="s">
        <v>121</v>
      </c>
      <c r="R9" s="124">
        <v>2015</v>
      </c>
      <c r="S9" s="245" t="s">
        <v>8</v>
      </c>
      <c r="T9" s="240"/>
      <c r="U9" s="191">
        <v>82.224336890939156</v>
      </c>
      <c r="V9" s="186">
        <v>2.013609669707499</v>
      </c>
      <c r="W9" s="186">
        <v>80.210727221231664</v>
      </c>
      <c r="X9" s="125">
        <v>4.3977987853141602</v>
      </c>
      <c r="Y9" s="125">
        <v>21.258473058229711</v>
      </c>
      <c r="Z9" s="89">
        <v>7.7799388796786104</v>
      </c>
      <c r="AA9" s="89">
        <v>32.164174281708597</v>
      </c>
      <c r="AB9" s="89">
        <v>14.610342216300598</v>
      </c>
      <c r="AC9" s="89">
        <v>0.219899795559444</v>
      </c>
      <c r="AD9" s="113">
        <v>0.68524617871444404</v>
      </c>
      <c r="AE9" s="120">
        <v>0.39209681501777799</v>
      </c>
      <c r="AF9" s="121">
        <v>0.71636688041583296</v>
      </c>
      <c r="AG9" s="116"/>
      <c r="AH9" s="117">
        <v>0.90210526300000893</v>
      </c>
      <c r="AI9" s="118">
        <v>0.90210526300001503</v>
      </c>
      <c r="AJ9" s="118">
        <v>0.90210526299999905</v>
      </c>
      <c r="AK9" s="126">
        <v>0.64516748756465769</v>
      </c>
      <c r="AL9" s="118">
        <v>0.90418968774338437</v>
      </c>
      <c r="AM9" s="118">
        <v>2.5000000000000044</v>
      </c>
      <c r="AN9" s="118">
        <v>1.0000000000113507E-2</v>
      </c>
      <c r="AO9" s="118">
        <v>1.6884169767243311</v>
      </c>
      <c r="AP9" s="126">
        <v>3.3783973491742123</v>
      </c>
      <c r="AQ9" s="119"/>
      <c r="AR9" s="121">
        <v>67.763578785013365</v>
      </c>
      <c r="AS9" s="191">
        <v>3.6387968395144394</v>
      </c>
      <c r="AT9" s="191">
        <v>64.124781945498924</v>
      </c>
      <c r="AU9" s="192">
        <v>3.9672774298469502</v>
      </c>
      <c r="AV9" s="193">
        <v>19.177380429173049</v>
      </c>
      <c r="AW9" s="193">
        <v>7.0183238091763904</v>
      </c>
      <c r="AX9" s="192">
        <v>20.751279510921712</v>
      </c>
      <c r="AY9" s="192">
        <v>13.210520766380824</v>
      </c>
      <c r="AZ9" s="192">
        <v>0.54974948889861097</v>
      </c>
      <c r="BA9" s="193">
        <v>6.8524617872222204E-3</v>
      </c>
      <c r="BB9" s="193">
        <v>0.66202291899555599</v>
      </c>
      <c r="BC9" s="193">
        <v>2.4201719698330502</v>
      </c>
      <c r="BD9" s="119"/>
      <c r="BE9" s="120">
        <v>33.436210723222764</v>
      </c>
      <c r="BF9" s="193">
        <v>2.3506675169444398E-3</v>
      </c>
      <c r="BG9" s="193">
        <v>5.5861636885330599</v>
      </c>
      <c r="BH9" s="193">
        <v>1.18602427959222</v>
      </c>
      <c r="BI9" s="193">
        <v>10.2832627160894</v>
      </c>
      <c r="BJ9" s="193">
        <v>12.996758804260301</v>
      </c>
      <c r="BK9" s="193">
        <v>0.89547901504277805</v>
      </c>
      <c r="BL9" s="193">
        <v>2.4861715521880599</v>
      </c>
    </row>
    <row r="10" spans="1:64">
      <c r="A10" s="120" t="s">
        <v>928</v>
      </c>
      <c r="B10" s="113" t="s">
        <v>929</v>
      </c>
      <c r="C10" s="113" t="s">
        <v>924</v>
      </c>
      <c r="D10" s="113" t="s">
        <v>14</v>
      </c>
      <c r="E10" s="114">
        <v>200</v>
      </c>
      <c r="F10" s="114">
        <v>3</v>
      </c>
      <c r="G10" s="42" t="s">
        <v>185</v>
      </c>
      <c r="H10" s="115">
        <v>1</v>
      </c>
      <c r="I10" s="115" t="s">
        <v>78</v>
      </c>
      <c r="J10" s="115" t="s">
        <v>14</v>
      </c>
      <c r="K10" s="115" t="s">
        <v>122</v>
      </c>
      <c r="L10" s="115">
        <v>200</v>
      </c>
      <c r="M10" s="23">
        <v>2</v>
      </c>
      <c r="N10" s="115" t="s">
        <v>13</v>
      </c>
      <c r="O10" s="124" t="s">
        <v>118</v>
      </c>
      <c r="P10" s="115" t="s">
        <v>82</v>
      </c>
      <c r="Q10" s="122" t="s">
        <v>121</v>
      </c>
      <c r="R10" s="115">
        <v>2015</v>
      </c>
      <c r="S10" s="245" t="s">
        <v>2</v>
      </c>
      <c r="T10" s="240"/>
      <c r="U10" s="191">
        <v>30.640773689440881</v>
      </c>
      <c r="V10" s="186">
        <v>0</v>
      </c>
      <c r="W10" s="186">
        <v>30.640773689440881</v>
      </c>
      <c r="X10" s="89">
        <v>6.8617701944444502E-4</v>
      </c>
      <c r="Y10" s="89">
        <v>6.83337418205417</v>
      </c>
      <c r="Z10" s="89">
        <v>2.1246299016530599</v>
      </c>
      <c r="AA10" s="89">
        <v>11.465103747413341</v>
      </c>
      <c r="AB10" s="89">
        <v>10.216979681300867</v>
      </c>
      <c r="AC10" s="89">
        <v>0</v>
      </c>
      <c r="AD10" s="113">
        <v>0</v>
      </c>
      <c r="AE10" s="120">
        <v>0</v>
      </c>
      <c r="AF10" s="121">
        <v>0</v>
      </c>
      <c r="AG10" s="116"/>
      <c r="AH10" s="117">
        <v>0.90210526294909155</v>
      </c>
      <c r="AI10" s="118">
        <v>0.90210526300000782</v>
      </c>
      <c r="AJ10" s="118">
        <v>0.90210526299996818</v>
      </c>
      <c r="AK10" s="128">
        <v>0.65780506306537767</v>
      </c>
      <c r="AL10" s="118">
        <v>0.89785242920872987</v>
      </c>
      <c r="AM10" s="118" t="s">
        <v>924</v>
      </c>
      <c r="AN10" s="118" t="s">
        <v>924</v>
      </c>
      <c r="AO10" s="118" t="s">
        <v>924</v>
      </c>
      <c r="AP10" s="128" t="s">
        <v>924</v>
      </c>
      <c r="AQ10" s="119"/>
      <c r="AR10" s="121">
        <v>24.796824953438872</v>
      </c>
      <c r="AS10" s="191">
        <v>0</v>
      </c>
      <c r="AT10" s="191">
        <v>24.796824953438872</v>
      </c>
      <c r="AU10" s="192">
        <v>6.1900390055555496E-4</v>
      </c>
      <c r="AV10" s="193">
        <v>6.1644228136794403</v>
      </c>
      <c r="AW10" s="193">
        <v>1.91663981620833</v>
      </c>
      <c r="AX10" s="192">
        <v>7.5418032936183304</v>
      </c>
      <c r="AY10" s="192">
        <v>9.1733400260322178</v>
      </c>
      <c r="AZ10" s="192">
        <v>0</v>
      </c>
      <c r="BA10" s="193">
        <v>0</v>
      </c>
      <c r="BB10" s="193">
        <v>0</v>
      </c>
      <c r="BC10" s="193">
        <v>0</v>
      </c>
      <c r="BD10" s="119"/>
      <c r="BE10" s="120">
        <v>8.9586902607263905</v>
      </c>
      <c r="BF10" s="193">
        <v>2.3506675169444398E-3</v>
      </c>
      <c r="BG10" s="193">
        <v>4.9370991015177799</v>
      </c>
      <c r="BH10" s="193">
        <v>0.43324212767805598</v>
      </c>
      <c r="BI10" s="193">
        <v>2.4940745641666699E-2</v>
      </c>
      <c r="BJ10" s="193">
        <v>3.3788269104275002</v>
      </c>
      <c r="BK10" s="193">
        <v>0.18223070794444399</v>
      </c>
      <c r="BL10" s="193">
        <v>0</v>
      </c>
    </row>
    <row r="11" spans="1:64">
      <c r="A11" s="120" t="s">
        <v>930</v>
      </c>
      <c r="B11" s="113" t="s">
        <v>931</v>
      </c>
      <c r="C11" s="113" t="s">
        <v>924</v>
      </c>
      <c r="D11" s="113" t="s">
        <v>14</v>
      </c>
      <c r="E11" s="114">
        <v>200</v>
      </c>
      <c r="F11" s="114">
        <v>2</v>
      </c>
      <c r="G11" s="42" t="s">
        <v>186</v>
      </c>
      <c r="H11" s="115">
        <v>1</v>
      </c>
      <c r="I11" s="115" t="s">
        <v>78</v>
      </c>
      <c r="J11" s="115" t="s">
        <v>14</v>
      </c>
      <c r="K11" s="115" t="s">
        <v>122</v>
      </c>
      <c r="L11" s="115">
        <v>200</v>
      </c>
      <c r="M11" s="23">
        <v>3</v>
      </c>
      <c r="N11" s="115" t="s">
        <v>13</v>
      </c>
      <c r="O11" s="124" t="s">
        <v>118</v>
      </c>
      <c r="P11" s="115" t="s">
        <v>82</v>
      </c>
      <c r="Q11" s="122" t="s">
        <v>121</v>
      </c>
      <c r="R11" s="115">
        <v>2015</v>
      </c>
      <c r="S11" s="245" t="s">
        <v>3</v>
      </c>
      <c r="T11" s="240"/>
      <c r="U11" s="191">
        <v>7.4908477575319408</v>
      </c>
      <c r="V11" s="186">
        <v>0</v>
      </c>
      <c r="W11" s="186">
        <v>7.4908477575319408</v>
      </c>
      <c r="X11" s="89">
        <v>0</v>
      </c>
      <c r="Y11" s="89">
        <v>2.1111038384236109</v>
      </c>
      <c r="Z11" s="89">
        <v>0.99398672905638896</v>
      </c>
      <c r="AA11" s="89">
        <v>2.2846696455488802</v>
      </c>
      <c r="AB11" s="89">
        <v>2.1010875445030601</v>
      </c>
      <c r="AC11" s="89">
        <v>0</v>
      </c>
      <c r="AD11" s="113">
        <v>0</v>
      </c>
      <c r="AE11" s="120">
        <v>0</v>
      </c>
      <c r="AF11" s="121">
        <v>0</v>
      </c>
      <c r="AG11" s="116"/>
      <c r="AH11" s="117" t="s">
        <v>924</v>
      </c>
      <c r="AI11" s="118">
        <v>0.90210526300010663</v>
      </c>
      <c r="AJ11" s="118">
        <v>0.9021052629999653</v>
      </c>
      <c r="AK11" s="128">
        <v>0.64257413453183376</v>
      </c>
      <c r="AL11" s="118">
        <v>0.86854444675642217</v>
      </c>
      <c r="AM11" s="118" t="s">
        <v>924</v>
      </c>
      <c r="AN11" s="118" t="s">
        <v>924</v>
      </c>
      <c r="AO11" s="118" t="s">
        <v>924</v>
      </c>
      <c r="AP11" s="128" t="s">
        <v>924</v>
      </c>
      <c r="AQ11" s="119"/>
      <c r="AR11" s="121">
        <v>6.0940760821224975</v>
      </c>
      <c r="AS11" s="191">
        <v>0</v>
      </c>
      <c r="AT11" s="191">
        <v>6.0940760821224975</v>
      </c>
      <c r="AU11" s="192">
        <v>0</v>
      </c>
      <c r="AV11" s="193">
        <v>1.9044378833816662</v>
      </c>
      <c r="AW11" s="193">
        <v>0.89668065963388899</v>
      </c>
      <c r="AX11" s="192">
        <v>1.468069620179723</v>
      </c>
      <c r="AY11" s="192">
        <v>1.82488791892722</v>
      </c>
      <c r="AZ11" s="192">
        <v>0</v>
      </c>
      <c r="BA11" s="193">
        <v>0</v>
      </c>
      <c r="BB11" s="193">
        <v>0</v>
      </c>
      <c r="BC11" s="193">
        <v>0</v>
      </c>
      <c r="BD11" s="119"/>
      <c r="BE11" s="120">
        <v>3.10509056748</v>
      </c>
      <c r="BF11" s="193">
        <v>0</v>
      </c>
      <c r="BG11" s="193">
        <v>0</v>
      </c>
      <c r="BH11" s="193">
        <v>0.13044989819</v>
      </c>
      <c r="BI11" s="193">
        <v>1.1469229896938899</v>
      </c>
      <c r="BJ11" s="193">
        <v>1.8277176795961101</v>
      </c>
      <c r="BK11" s="193">
        <v>0</v>
      </c>
      <c r="BL11" s="193">
        <v>0</v>
      </c>
    </row>
    <row r="12" spans="1:64">
      <c r="A12" s="120" t="s">
        <v>932</v>
      </c>
      <c r="B12" s="113" t="s">
        <v>933</v>
      </c>
      <c r="C12" s="113" t="s">
        <v>924</v>
      </c>
      <c r="D12" s="113" t="s">
        <v>14</v>
      </c>
      <c r="E12" s="114">
        <v>200</v>
      </c>
      <c r="F12" s="114">
        <v>1</v>
      </c>
      <c r="G12" s="42" t="s">
        <v>187</v>
      </c>
      <c r="H12" s="115">
        <v>1</v>
      </c>
      <c r="I12" s="115" t="s">
        <v>78</v>
      </c>
      <c r="J12" s="115" t="s">
        <v>14</v>
      </c>
      <c r="K12" s="115" t="s">
        <v>122</v>
      </c>
      <c r="L12" s="115">
        <v>200</v>
      </c>
      <c r="M12" s="23">
        <v>5</v>
      </c>
      <c r="N12" s="115" t="s">
        <v>13</v>
      </c>
      <c r="O12" s="124" t="s">
        <v>118</v>
      </c>
      <c r="P12" s="115" t="s">
        <v>82</v>
      </c>
      <c r="Q12" s="122" t="s">
        <v>121</v>
      </c>
      <c r="R12" s="115">
        <v>2015</v>
      </c>
      <c r="S12" s="245" t="s">
        <v>5</v>
      </c>
      <c r="T12" s="240"/>
      <c r="U12" s="191">
        <v>12.712384744777491</v>
      </c>
      <c r="V12" s="186">
        <v>0</v>
      </c>
      <c r="W12" s="186">
        <v>12.712384744777491</v>
      </c>
      <c r="X12" s="89">
        <v>5.8355743176944398E-2</v>
      </c>
      <c r="Y12" s="89">
        <v>1.1929959006124999</v>
      </c>
      <c r="Z12" s="89">
        <v>1.6214346691519399</v>
      </c>
      <c r="AA12" s="89">
        <v>9.8363433631269395</v>
      </c>
      <c r="AB12" s="89">
        <v>3.2550687091666701E-3</v>
      </c>
      <c r="AC12" s="89">
        <v>0</v>
      </c>
      <c r="AD12" s="113">
        <v>0</v>
      </c>
      <c r="AE12" s="120">
        <v>0</v>
      </c>
      <c r="AF12" s="121">
        <v>0</v>
      </c>
      <c r="AG12" s="116"/>
      <c r="AH12" s="117">
        <v>0.9021052629985129</v>
      </c>
      <c r="AI12" s="118">
        <v>0.90210526300026483</v>
      </c>
      <c r="AJ12" s="118">
        <v>0.9021052630000933</v>
      </c>
      <c r="AK12" s="128">
        <v>0.62568899623678742</v>
      </c>
      <c r="AL12" s="118">
        <v>0.78970868827332619</v>
      </c>
      <c r="AM12" s="118" t="s">
        <v>924</v>
      </c>
      <c r="AN12" s="118" t="s">
        <v>924</v>
      </c>
      <c r="AO12" s="118" t="s">
        <v>924</v>
      </c>
      <c r="AP12" s="128" t="s">
        <v>924</v>
      </c>
      <c r="AQ12" s="119"/>
      <c r="AR12" s="121">
        <v>8.7486180139350047</v>
      </c>
      <c r="AS12" s="191">
        <v>0</v>
      </c>
      <c r="AT12" s="191">
        <v>8.7486180139350047</v>
      </c>
      <c r="AU12" s="192">
        <v>5.2643023046111098E-2</v>
      </c>
      <c r="AV12" s="193">
        <v>1.0762078806802771</v>
      </c>
      <c r="AW12" s="193">
        <v>1.46270474865278</v>
      </c>
      <c r="AX12" s="192">
        <v>6.1544918055152804</v>
      </c>
      <c r="AY12" s="192">
        <v>2.5705560405555601E-3</v>
      </c>
      <c r="AZ12" s="192">
        <v>0</v>
      </c>
      <c r="BA12" s="193">
        <v>0</v>
      </c>
      <c r="BB12" s="193">
        <v>0</v>
      </c>
      <c r="BC12" s="193">
        <v>0</v>
      </c>
      <c r="BD12" s="119"/>
      <c r="BE12" s="120">
        <v>2.8727863129413898</v>
      </c>
      <c r="BF12" s="193">
        <v>0</v>
      </c>
      <c r="BG12" s="193">
        <v>0</v>
      </c>
      <c r="BH12" s="193">
        <v>0</v>
      </c>
      <c r="BI12" s="193">
        <v>1.55964757432722</v>
      </c>
      <c r="BJ12" s="193">
        <v>1.31313873861417</v>
      </c>
      <c r="BK12" s="193">
        <v>0</v>
      </c>
      <c r="BL12" s="193">
        <v>0</v>
      </c>
    </row>
    <row r="13" spans="1:64">
      <c r="A13" s="120" t="s">
        <v>934</v>
      </c>
      <c r="B13" s="113" t="s">
        <v>935</v>
      </c>
      <c r="C13" s="113" t="s">
        <v>924</v>
      </c>
      <c r="D13" s="113" t="s">
        <v>14</v>
      </c>
      <c r="E13" s="114">
        <v>200</v>
      </c>
      <c r="F13" s="114">
        <v>6</v>
      </c>
      <c r="G13" s="42" t="s">
        <v>188</v>
      </c>
      <c r="H13" s="115">
        <v>1</v>
      </c>
      <c r="I13" s="115" t="s">
        <v>78</v>
      </c>
      <c r="J13" s="115" t="s">
        <v>14</v>
      </c>
      <c r="K13" s="115" t="s">
        <v>122</v>
      </c>
      <c r="L13" s="115">
        <v>200</v>
      </c>
      <c r="M13" s="23">
        <v>6</v>
      </c>
      <c r="N13" s="115" t="s">
        <v>13</v>
      </c>
      <c r="O13" s="124" t="s">
        <v>118</v>
      </c>
      <c r="P13" s="115" t="s">
        <v>82</v>
      </c>
      <c r="Q13" s="122" t="s">
        <v>121</v>
      </c>
      <c r="R13" s="115">
        <v>2015</v>
      </c>
      <c r="S13" s="245" t="s">
        <v>6</v>
      </c>
      <c r="T13" s="240"/>
      <c r="U13" s="191">
        <v>3.1889719485411101</v>
      </c>
      <c r="V13" s="186">
        <v>2.013609669707499</v>
      </c>
      <c r="W13" s="186">
        <v>1.1753622788336109</v>
      </c>
      <c r="X13" s="89">
        <v>1.1102056900833331E-2</v>
      </c>
      <c r="Y13" s="89">
        <v>0.12428272389444439</v>
      </c>
      <c r="Z13" s="89">
        <v>0.10676378053500001</v>
      </c>
      <c r="AA13" s="89">
        <v>0.59560046594305505</v>
      </c>
      <c r="AB13" s="89">
        <v>0.3376132515602781</v>
      </c>
      <c r="AC13" s="89">
        <v>0.219899795559444</v>
      </c>
      <c r="AD13" s="113">
        <v>0.68524617871444404</v>
      </c>
      <c r="AE13" s="120">
        <v>0.39209681501777799</v>
      </c>
      <c r="AF13" s="121">
        <v>0.71636688041583296</v>
      </c>
      <c r="AG13" s="116"/>
      <c r="AH13" s="117">
        <v>0.90210526299194327</v>
      </c>
      <c r="AI13" s="118">
        <v>0.90210526299876059</v>
      </c>
      <c r="AJ13" s="118">
        <v>0.90210526299937088</v>
      </c>
      <c r="AK13" s="128">
        <v>0.62823492991468544</v>
      </c>
      <c r="AL13" s="118">
        <v>1.0224544377387705</v>
      </c>
      <c r="AM13" s="118">
        <v>2.5000000000000044</v>
      </c>
      <c r="AN13" s="118">
        <v>1.0000000000113507E-2</v>
      </c>
      <c r="AO13" s="118">
        <v>1.6884169767243311</v>
      </c>
      <c r="AP13" s="128">
        <v>3.3783973491742123</v>
      </c>
      <c r="AQ13" s="119"/>
      <c r="AR13" s="121">
        <v>4.5766115153941618</v>
      </c>
      <c r="AS13" s="191">
        <v>3.6387968395144394</v>
      </c>
      <c r="AT13" s="191">
        <v>0.93781467587972256</v>
      </c>
      <c r="AU13" s="192">
        <v>1.0015223960277771E-2</v>
      </c>
      <c r="AV13" s="193">
        <v>0.11211609932500011</v>
      </c>
      <c r="AW13" s="193">
        <v>9.6312168318333294E-2</v>
      </c>
      <c r="AX13" s="192">
        <v>0.37417701697888917</v>
      </c>
      <c r="AY13" s="192">
        <v>0.34519416729722224</v>
      </c>
      <c r="AZ13" s="192">
        <v>0.54974948889861097</v>
      </c>
      <c r="BA13" s="193">
        <v>6.8524617872222204E-3</v>
      </c>
      <c r="BB13" s="193">
        <v>0.66202291899555599</v>
      </c>
      <c r="BC13" s="193">
        <v>2.4201719698330502</v>
      </c>
      <c r="BD13" s="119"/>
      <c r="BE13" s="120">
        <v>0.24214856133000018</v>
      </c>
      <c r="BF13" s="193">
        <v>0</v>
      </c>
      <c r="BG13" s="193">
        <v>0</v>
      </c>
      <c r="BH13" s="193">
        <v>0</v>
      </c>
      <c r="BI13" s="193">
        <v>0</v>
      </c>
      <c r="BJ13" s="193">
        <v>0.154951838527778</v>
      </c>
      <c r="BK13" s="193">
        <v>8.7196722802222196E-2</v>
      </c>
      <c r="BL13" s="193">
        <v>0</v>
      </c>
    </row>
    <row r="14" spans="1:64">
      <c r="A14" s="120" t="s">
        <v>936</v>
      </c>
      <c r="B14" s="113" t="s">
        <v>937</v>
      </c>
      <c r="C14" s="113" t="s">
        <v>924</v>
      </c>
      <c r="D14" s="113" t="s">
        <v>14</v>
      </c>
      <c r="E14" s="114">
        <v>200</v>
      </c>
      <c r="F14" s="114">
        <v>7</v>
      </c>
      <c r="G14" s="42" t="s">
        <v>189</v>
      </c>
      <c r="H14" s="115">
        <v>1</v>
      </c>
      <c r="I14" s="115" t="s">
        <v>78</v>
      </c>
      <c r="J14" s="115" t="s">
        <v>14</v>
      </c>
      <c r="K14" s="115" t="s">
        <v>122</v>
      </c>
      <c r="L14" s="115">
        <v>200</v>
      </c>
      <c r="M14" s="23">
        <v>7</v>
      </c>
      <c r="N14" s="115" t="s">
        <v>13</v>
      </c>
      <c r="O14" s="124" t="s">
        <v>118</v>
      </c>
      <c r="P14" s="115" t="s">
        <v>82</v>
      </c>
      <c r="Q14" s="122" t="s">
        <v>121</v>
      </c>
      <c r="R14" s="115">
        <v>2015</v>
      </c>
      <c r="S14" s="245" t="s">
        <v>12</v>
      </c>
      <c r="T14" s="240"/>
      <c r="U14" s="191">
        <v>4.3215188733186203</v>
      </c>
      <c r="V14" s="186">
        <v>0</v>
      </c>
      <c r="W14" s="186">
        <v>4.3215188733186203</v>
      </c>
      <c r="X14" s="89">
        <v>2.4861715521880603</v>
      </c>
      <c r="Y14" s="89">
        <v>0</v>
      </c>
      <c r="Z14" s="89">
        <v>0</v>
      </c>
      <c r="AA14" s="89">
        <v>0</v>
      </c>
      <c r="AB14" s="89">
        <v>1.83534732113056</v>
      </c>
      <c r="AC14" s="89">
        <v>0</v>
      </c>
      <c r="AD14" s="113">
        <v>0</v>
      </c>
      <c r="AE14" s="120">
        <v>0</v>
      </c>
      <c r="AF14" s="121">
        <v>0</v>
      </c>
      <c r="AG14" s="116"/>
      <c r="AH14" s="117">
        <v>0.9021052629999966</v>
      </c>
      <c r="AI14" s="118" t="s">
        <v>924</v>
      </c>
      <c r="AJ14" s="118" t="s">
        <v>924</v>
      </c>
      <c r="AK14" s="128" t="s">
        <v>924</v>
      </c>
      <c r="AL14" s="118">
        <v>0.90372750000010993</v>
      </c>
      <c r="AM14" s="118" t="s">
        <v>924</v>
      </c>
      <c r="AN14" s="118" t="s">
        <v>924</v>
      </c>
      <c r="AO14" s="118" t="s">
        <v>924</v>
      </c>
      <c r="AP14" s="128" t="s">
        <v>924</v>
      </c>
      <c r="AQ14" s="119"/>
      <c r="AR14" s="121">
        <v>3.9014422881069399</v>
      </c>
      <c r="AS14" s="191">
        <v>0</v>
      </c>
      <c r="AT14" s="191">
        <v>3.9014422881069399</v>
      </c>
      <c r="AU14" s="192">
        <v>2.2427884419497199</v>
      </c>
      <c r="AV14" s="193">
        <v>0</v>
      </c>
      <c r="AW14" s="193">
        <v>0</v>
      </c>
      <c r="AX14" s="192">
        <v>0</v>
      </c>
      <c r="AY14" s="192">
        <v>1.65865384615722</v>
      </c>
      <c r="AZ14" s="192">
        <v>0</v>
      </c>
      <c r="BA14" s="193">
        <v>0</v>
      </c>
      <c r="BB14" s="193">
        <v>0</v>
      </c>
      <c r="BC14" s="193">
        <v>0</v>
      </c>
      <c r="BD14" s="119"/>
      <c r="BE14" s="120">
        <v>2.4861715521880599</v>
      </c>
      <c r="BF14" s="193">
        <v>0</v>
      </c>
      <c r="BG14" s="193">
        <v>0</v>
      </c>
      <c r="BH14" s="193">
        <v>0</v>
      </c>
      <c r="BI14" s="193">
        <v>0</v>
      </c>
      <c r="BJ14" s="193">
        <v>0</v>
      </c>
      <c r="BK14" s="193">
        <v>0</v>
      </c>
      <c r="BL14" s="193">
        <v>2.4861715521880599</v>
      </c>
    </row>
    <row r="15" spans="1:64">
      <c r="A15" s="120" t="s">
        <v>938</v>
      </c>
      <c r="B15" s="113" t="s">
        <v>939</v>
      </c>
      <c r="C15" s="113" t="s">
        <v>924</v>
      </c>
      <c r="D15" s="113" t="s">
        <v>14</v>
      </c>
      <c r="E15" s="114">
        <v>200</v>
      </c>
      <c r="F15" s="114" t="s">
        <v>169</v>
      </c>
      <c r="G15" s="42" t="s">
        <v>190</v>
      </c>
      <c r="H15" s="115">
        <v>1</v>
      </c>
      <c r="I15" s="115" t="s">
        <v>78</v>
      </c>
      <c r="J15" s="115" t="s">
        <v>14</v>
      </c>
      <c r="K15" s="115" t="s">
        <v>122</v>
      </c>
      <c r="L15" s="115">
        <v>200</v>
      </c>
      <c r="M15" s="23">
        <v>8</v>
      </c>
      <c r="N15" s="115" t="s">
        <v>13</v>
      </c>
      <c r="O15" s="124" t="s">
        <v>118</v>
      </c>
      <c r="P15" s="115" t="s">
        <v>82</v>
      </c>
      <c r="Q15" s="122" t="s">
        <v>121</v>
      </c>
      <c r="R15" s="115">
        <v>2015</v>
      </c>
      <c r="S15" s="245" t="s">
        <v>105</v>
      </c>
      <c r="T15" s="240"/>
      <c r="U15" s="191">
        <v>0</v>
      </c>
      <c r="V15" s="186">
        <v>0</v>
      </c>
      <c r="W15" s="186">
        <v>0</v>
      </c>
      <c r="X15" s="89" t="s">
        <v>140</v>
      </c>
      <c r="Y15" s="89" t="s">
        <v>140</v>
      </c>
      <c r="Z15" s="89" t="s">
        <v>140</v>
      </c>
      <c r="AA15" s="89" t="s">
        <v>140</v>
      </c>
      <c r="AB15" s="89" t="s">
        <v>140</v>
      </c>
      <c r="AC15" s="89" t="s">
        <v>140</v>
      </c>
      <c r="AD15" s="113" t="s">
        <v>140</v>
      </c>
      <c r="AE15" s="120" t="s">
        <v>140</v>
      </c>
      <c r="AF15" s="121" t="s">
        <v>140</v>
      </c>
      <c r="AG15" s="116"/>
      <c r="AH15" s="117" t="s">
        <v>924</v>
      </c>
      <c r="AI15" s="118" t="s">
        <v>924</v>
      </c>
      <c r="AJ15" s="118" t="s">
        <v>924</v>
      </c>
      <c r="AK15" s="128" t="s">
        <v>924</v>
      </c>
      <c r="AL15" s="118" t="s">
        <v>924</v>
      </c>
      <c r="AM15" s="118" t="s">
        <v>924</v>
      </c>
      <c r="AN15" s="118" t="s">
        <v>924</v>
      </c>
      <c r="AO15" s="118" t="s">
        <v>924</v>
      </c>
      <c r="AP15" s="128" t="s">
        <v>924</v>
      </c>
      <c r="AQ15" s="119"/>
      <c r="AR15" s="121">
        <v>0</v>
      </c>
      <c r="AS15" s="191">
        <v>0</v>
      </c>
      <c r="AT15" s="191">
        <v>0</v>
      </c>
      <c r="AU15" s="192" t="s">
        <v>140</v>
      </c>
      <c r="AV15" s="193" t="s">
        <v>140</v>
      </c>
      <c r="AW15" s="193" t="s">
        <v>140</v>
      </c>
      <c r="AX15" s="192" t="s">
        <v>140</v>
      </c>
      <c r="AY15" s="192" t="s">
        <v>140</v>
      </c>
      <c r="AZ15" s="192" t="s">
        <v>140</v>
      </c>
      <c r="BA15" s="193" t="s">
        <v>140</v>
      </c>
      <c r="BB15" s="193" t="s">
        <v>140</v>
      </c>
      <c r="BC15" s="193" t="s">
        <v>140</v>
      </c>
      <c r="BD15" s="119"/>
      <c r="BE15" s="120">
        <v>0</v>
      </c>
      <c r="BF15" s="193" t="s">
        <v>140</v>
      </c>
      <c r="BG15" s="193" t="s">
        <v>140</v>
      </c>
      <c r="BH15" s="193" t="s">
        <v>140</v>
      </c>
      <c r="BI15" s="193" t="s">
        <v>140</v>
      </c>
      <c r="BJ15" s="193" t="s">
        <v>140</v>
      </c>
      <c r="BK15" s="193" t="s">
        <v>140</v>
      </c>
      <c r="BL15" s="193" t="s">
        <v>140</v>
      </c>
    </row>
    <row r="16" spans="1:64">
      <c r="A16" s="120" t="s">
        <v>940</v>
      </c>
      <c r="B16" s="113" t="s">
        <v>939</v>
      </c>
      <c r="C16" s="113" t="s">
        <v>924</v>
      </c>
      <c r="D16" s="113" t="s">
        <v>14</v>
      </c>
      <c r="E16" s="114">
        <v>200</v>
      </c>
      <c r="F16" s="114" t="s">
        <v>169</v>
      </c>
      <c r="G16" s="42" t="s">
        <v>191</v>
      </c>
      <c r="H16" s="115">
        <v>1</v>
      </c>
      <c r="I16" s="115" t="s">
        <v>78</v>
      </c>
      <c r="J16" s="115" t="s">
        <v>14</v>
      </c>
      <c r="K16" s="115" t="s">
        <v>122</v>
      </c>
      <c r="L16" s="115">
        <v>200</v>
      </c>
      <c r="M16" s="23">
        <v>9</v>
      </c>
      <c r="N16" s="115" t="s">
        <v>13</v>
      </c>
      <c r="O16" s="124" t="s">
        <v>118</v>
      </c>
      <c r="P16" s="115" t="s">
        <v>82</v>
      </c>
      <c r="Q16" s="122" t="s">
        <v>121</v>
      </c>
      <c r="R16" s="115">
        <v>2015</v>
      </c>
      <c r="S16" s="245" t="s">
        <v>106</v>
      </c>
      <c r="T16" s="240"/>
      <c r="U16" s="191">
        <v>0</v>
      </c>
      <c r="V16" s="186">
        <v>0</v>
      </c>
      <c r="W16" s="186">
        <v>0</v>
      </c>
      <c r="X16" s="89" t="s">
        <v>140</v>
      </c>
      <c r="Y16" s="89" t="s">
        <v>140</v>
      </c>
      <c r="Z16" s="89" t="s">
        <v>140</v>
      </c>
      <c r="AA16" s="89" t="s">
        <v>140</v>
      </c>
      <c r="AB16" s="89" t="s">
        <v>140</v>
      </c>
      <c r="AC16" s="89" t="s">
        <v>140</v>
      </c>
      <c r="AD16" s="113" t="s">
        <v>140</v>
      </c>
      <c r="AE16" s="120" t="s">
        <v>140</v>
      </c>
      <c r="AF16" s="121" t="s">
        <v>140</v>
      </c>
      <c r="AG16" s="116"/>
      <c r="AH16" s="117" t="s">
        <v>924</v>
      </c>
      <c r="AI16" s="118" t="s">
        <v>924</v>
      </c>
      <c r="AJ16" s="118" t="s">
        <v>924</v>
      </c>
      <c r="AK16" s="128" t="s">
        <v>924</v>
      </c>
      <c r="AL16" s="118" t="s">
        <v>924</v>
      </c>
      <c r="AM16" s="118" t="s">
        <v>924</v>
      </c>
      <c r="AN16" s="118" t="s">
        <v>924</v>
      </c>
      <c r="AO16" s="118" t="s">
        <v>924</v>
      </c>
      <c r="AP16" s="128" t="s">
        <v>924</v>
      </c>
      <c r="AQ16" s="119"/>
      <c r="AR16" s="121">
        <v>0</v>
      </c>
      <c r="AS16" s="191">
        <v>0</v>
      </c>
      <c r="AT16" s="191">
        <v>0</v>
      </c>
      <c r="AU16" s="192" t="s">
        <v>140</v>
      </c>
      <c r="AV16" s="193" t="s">
        <v>140</v>
      </c>
      <c r="AW16" s="193" t="s">
        <v>140</v>
      </c>
      <c r="AX16" s="192" t="s">
        <v>140</v>
      </c>
      <c r="AY16" s="192" t="s">
        <v>140</v>
      </c>
      <c r="AZ16" s="192" t="s">
        <v>140</v>
      </c>
      <c r="BA16" s="193" t="s">
        <v>140</v>
      </c>
      <c r="BB16" s="193" t="s">
        <v>140</v>
      </c>
      <c r="BC16" s="193" t="s">
        <v>140</v>
      </c>
      <c r="BD16" s="119"/>
      <c r="BE16" s="120">
        <v>0</v>
      </c>
      <c r="BF16" s="193" t="s">
        <v>140</v>
      </c>
      <c r="BG16" s="193" t="s">
        <v>140</v>
      </c>
      <c r="BH16" s="193" t="s">
        <v>140</v>
      </c>
      <c r="BI16" s="193" t="s">
        <v>140</v>
      </c>
      <c r="BJ16" s="193" t="s">
        <v>140</v>
      </c>
      <c r="BK16" s="193" t="s">
        <v>140</v>
      </c>
      <c r="BL16" s="193" t="s">
        <v>140</v>
      </c>
    </row>
    <row r="17" spans="1:64">
      <c r="A17" s="120" t="s">
        <v>941</v>
      </c>
      <c r="B17" s="113" t="s">
        <v>942</v>
      </c>
      <c r="C17" s="113" t="s">
        <v>924</v>
      </c>
      <c r="D17" s="113" t="s">
        <v>14</v>
      </c>
      <c r="E17" s="114">
        <v>200</v>
      </c>
      <c r="F17" s="114">
        <v>51</v>
      </c>
      <c r="G17" s="42" t="s">
        <v>192</v>
      </c>
      <c r="H17" s="115">
        <v>1</v>
      </c>
      <c r="I17" s="115" t="s">
        <v>78</v>
      </c>
      <c r="J17" s="115" t="s">
        <v>14</v>
      </c>
      <c r="K17" s="115" t="s">
        <v>122</v>
      </c>
      <c r="L17" s="115">
        <v>200</v>
      </c>
      <c r="M17" s="23">
        <v>4</v>
      </c>
      <c r="N17" s="115" t="s">
        <v>13</v>
      </c>
      <c r="O17" s="124" t="s">
        <v>118</v>
      </c>
      <c r="P17" s="115" t="s">
        <v>82</v>
      </c>
      <c r="Q17" s="122" t="s">
        <v>121</v>
      </c>
      <c r="R17" s="115">
        <v>2015</v>
      </c>
      <c r="S17" s="245" t="s">
        <v>4</v>
      </c>
      <c r="T17" s="240"/>
      <c r="U17" s="191">
        <v>13.847485217450549</v>
      </c>
      <c r="V17" s="186">
        <v>0</v>
      </c>
      <c r="W17" s="186">
        <v>13.847485217450549</v>
      </c>
      <c r="X17" s="89">
        <v>0.97533615777833305</v>
      </c>
      <c r="Y17" s="89">
        <v>9.7095237619122194</v>
      </c>
      <c r="Z17" s="89">
        <v>1.8899495231258301</v>
      </c>
      <c r="AA17" s="89">
        <v>1.2393654309391671</v>
      </c>
      <c r="AB17" s="89">
        <v>3.3310343695000001E-2</v>
      </c>
      <c r="AC17" s="89">
        <v>0</v>
      </c>
      <c r="AD17" s="113">
        <v>0</v>
      </c>
      <c r="AE17" s="120">
        <v>0</v>
      </c>
      <c r="AF17" s="121">
        <v>0</v>
      </c>
      <c r="AG17" s="116"/>
      <c r="AH17" s="117">
        <v>0.90210526300008143</v>
      </c>
      <c r="AI17" s="118">
        <v>0.90210526300001614</v>
      </c>
      <c r="AJ17" s="118">
        <v>0.90210526299997795</v>
      </c>
      <c r="AK17" s="128">
        <v>0.68822341381300289</v>
      </c>
      <c r="AL17" s="118">
        <v>0.8250715865628927</v>
      </c>
      <c r="AM17" s="118" t="s">
        <v>924</v>
      </c>
      <c r="AN17" s="118" t="s">
        <v>924</v>
      </c>
      <c r="AO17" s="118" t="s">
        <v>924</v>
      </c>
      <c r="AP17" s="128" t="s">
        <v>924</v>
      </c>
      <c r="AQ17" s="119"/>
      <c r="AR17" s="121">
        <v>12.224245505551117</v>
      </c>
      <c r="AS17" s="191">
        <v>0</v>
      </c>
      <c r="AT17" s="191">
        <v>12.224245505551117</v>
      </c>
      <c r="AU17" s="192">
        <v>0.87985588112611202</v>
      </c>
      <c r="AV17" s="193">
        <v>8.7590124868447283</v>
      </c>
      <c r="AW17" s="193">
        <v>1.7049334116161099</v>
      </c>
      <c r="AX17" s="192">
        <v>0.85296030784277699</v>
      </c>
      <c r="AY17" s="192">
        <v>2.7483418121388901E-2</v>
      </c>
      <c r="AZ17" s="192">
        <v>0</v>
      </c>
      <c r="BA17" s="193">
        <v>0</v>
      </c>
      <c r="BB17" s="193">
        <v>0</v>
      </c>
      <c r="BC17" s="193">
        <v>0</v>
      </c>
      <c r="BD17" s="119"/>
      <c r="BE17" s="120">
        <v>12.574809442816109</v>
      </c>
      <c r="BF17" s="193">
        <v>0</v>
      </c>
      <c r="BG17" s="193">
        <v>0</v>
      </c>
      <c r="BH17" s="193">
        <v>0.62233225372388901</v>
      </c>
      <c r="BI17" s="193">
        <v>7.2460824535427797</v>
      </c>
      <c r="BJ17" s="193">
        <v>4.7063947355494404</v>
      </c>
      <c r="BK17" s="193">
        <v>0</v>
      </c>
      <c r="BL17" s="193">
        <v>0</v>
      </c>
    </row>
    <row r="18" spans="1:64">
      <c r="A18" s="120" t="s">
        <v>943</v>
      </c>
      <c r="B18" s="113" t="s">
        <v>944</v>
      </c>
      <c r="C18" s="113" t="s">
        <v>924</v>
      </c>
      <c r="D18" s="113" t="s">
        <v>14</v>
      </c>
      <c r="E18" s="114">
        <v>200</v>
      </c>
      <c r="F18" s="114">
        <v>53</v>
      </c>
      <c r="G18" s="42" t="s">
        <v>193</v>
      </c>
      <c r="H18" s="115">
        <v>1</v>
      </c>
      <c r="I18" s="115" t="s">
        <v>78</v>
      </c>
      <c r="J18" s="115" t="s">
        <v>14</v>
      </c>
      <c r="K18" s="115" t="s">
        <v>122</v>
      </c>
      <c r="L18" s="115">
        <v>200</v>
      </c>
      <c r="M18" s="23">
        <v>10</v>
      </c>
      <c r="N18" s="115" t="s">
        <v>13</v>
      </c>
      <c r="O18" s="124" t="s">
        <v>118</v>
      </c>
      <c r="P18" s="115" t="s">
        <v>82</v>
      </c>
      <c r="Q18" s="122" t="s">
        <v>121</v>
      </c>
      <c r="R18" s="115">
        <v>2015</v>
      </c>
      <c r="S18" s="245" t="s">
        <v>84</v>
      </c>
      <c r="T18" s="240"/>
      <c r="U18" s="191">
        <v>3.1431992059722198E-2</v>
      </c>
      <c r="V18" s="186">
        <v>0</v>
      </c>
      <c r="W18" s="186">
        <v>3.1431992059722198E-2</v>
      </c>
      <c r="X18" s="89">
        <v>0</v>
      </c>
      <c r="Y18" s="89">
        <v>0</v>
      </c>
      <c r="Z18" s="89">
        <v>0</v>
      </c>
      <c r="AA18" s="89">
        <v>0</v>
      </c>
      <c r="AB18" s="89">
        <v>3.1431992059722198E-2</v>
      </c>
      <c r="AC18" s="89">
        <v>0</v>
      </c>
      <c r="AD18" s="113">
        <v>0</v>
      </c>
      <c r="AE18" s="120">
        <v>0</v>
      </c>
      <c r="AF18" s="121">
        <v>0</v>
      </c>
      <c r="AG18" s="116"/>
      <c r="AH18" s="117" t="s">
        <v>924</v>
      </c>
      <c r="AI18" s="118" t="s">
        <v>924</v>
      </c>
      <c r="AJ18" s="118" t="s">
        <v>924</v>
      </c>
      <c r="AK18" s="128" t="s">
        <v>924</v>
      </c>
      <c r="AL18" s="118">
        <v>0.93069013906367237</v>
      </c>
      <c r="AM18" s="118" t="s">
        <v>924</v>
      </c>
      <c r="AN18" s="118" t="s">
        <v>924</v>
      </c>
      <c r="AO18" s="118" t="s">
        <v>924</v>
      </c>
      <c r="AP18" s="128" t="s">
        <v>924</v>
      </c>
      <c r="AQ18" s="119"/>
      <c r="AR18" s="121">
        <v>2.9253445061111098E-2</v>
      </c>
      <c r="AS18" s="191">
        <v>0</v>
      </c>
      <c r="AT18" s="191">
        <v>2.9253445061111098E-2</v>
      </c>
      <c r="AU18" s="192">
        <v>0</v>
      </c>
      <c r="AV18" s="193">
        <v>0</v>
      </c>
      <c r="AW18" s="193">
        <v>0</v>
      </c>
      <c r="AX18" s="192">
        <v>0</v>
      </c>
      <c r="AY18" s="192">
        <v>2.9253445061111098E-2</v>
      </c>
      <c r="AZ18" s="192">
        <v>0</v>
      </c>
      <c r="BA18" s="193">
        <v>0</v>
      </c>
      <c r="BB18" s="193">
        <v>0</v>
      </c>
      <c r="BC18" s="193">
        <v>0</v>
      </c>
      <c r="BD18" s="119"/>
      <c r="BE18" s="120">
        <v>0</v>
      </c>
      <c r="BF18" s="193">
        <v>0</v>
      </c>
      <c r="BG18" s="193">
        <v>0</v>
      </c>
      <c r="BH18" s="193">
        <v>0</v>
      </c>
      <c r="BI18" s="193">
        <v>0</v>
      </c>
      <c r="BJ18" s="193">
        <v>0</v>
      </c>
      <c r="BK18" s="193">
        <v>0</v>
      </c>
      <c r="BL18" s="193">
        <v>0</v>
      </c>
    </row>
    <row r="19" spans="1:64">
      <c r="A19" s="120" t="s">
        <v>945</v>
      </c>
      <c r="B19" s="113" t="s">
        <v>939</v>
      </c>
      <c r="C19" s="113" t="s">
        <v>924</v>
      </c>
      <c r="D19" s="113" t="s">
        <v>14</v>
      </c>
      <c r="E19" s="114">
        <v>200</v>
      </c>
      <c r="F19" s="114" t="s">
        <v>169</v>
      </c>
      <c r="G19" s="42" t="s">
        <v>194</v>
      </c>
      <c r="H19" s="115">
        <v>1</v>
      </c>
      <c r="I19" s="115" t="s">
        <v>78</v>
      </c>
      <c r="J19" s="115" t="s">
        <v>14</v>
      </c>
      <c r="K19" s="115" t="s">
        <v>122</v>
      </c>
      <c r="L19" s="115">
        <v>200</v>
      </c>
      <c r="M19" s="23">
        <v>11</v>
      </c>
      <c r="N19" s="115" t="s">
        <v>13</v>
      </c>
      <c r="O19" s="124" t="s">
        <v>118</v>
      </c>
      <c r="P19" s="115" t="s">
        <v>82</v>
      </c>
      <c r="Q19" s="122" t="s">
        <v>121</v>
      </c>
      <c r="R19" s="115">
        <v>2015</v>
      </c>
      <c r="S19" s="245" t="s">
        <v>109</v>
      </c>
      <c r="T19" s="240"/>
      <c r="U19" s="191">
        <v>0</v>
      </c>
      <c r="V19" s="186">
        <v>0</v>
      </c>
      <c r="W19" s="186">
        <v>0</v>
      </c>
      <c r="X19" s="89" t="s">
        <v>140</v>
      </c>
      <c r="Y19" s="89" t="s">
        <v>140</v>
      </c>
      <c r="Z19" s="89" t="s">
        <v>140</v>
      </c>
      <c r="AA19" s="89" t="s">
        <v>140</v>
      </c>
      <c r="AB19" s="89" t="s">
        <v>140</v>
      </c>
      <c r="AC19" s="89" t="s">
        <v>140</v>
      </c>
      <c r="AD19" s="113" t="s">
        <v>140</v>
      </c>
      <c r="AE19" s="120" t="s">
        <v>140</v>
      </c>
      <c r="AF19" s="121" t="s">
        <v>140</v>
      </c>
      <c r="AG19" s="116"/>
      <c r="AH19" s="117" t="s">
        <v>924</v>
      </c>
      <c r="AI19" s="118" t="s">
        <v>924</v>
      </c>
      <c r="AJ19" s="118" t="s">
        <v>924</v>
      </c>
      <c r="AK19" s="128" t="s">
        <v>924</v>
      </c>
      <c r="AL19" s="118" t="s">
        <v>924</v>
      </c>
      <c r="AM19" s="118" t="s">
        <v>924</v>
      </c>
      <c r="AN19" s="118" t="s">
        <v>924</v>
      </c>
      <c r="AO19" s="118" t="s">
        <v>924</v>
      </c>
      <c r="AP19" s="128" t="s">
        <v>924</v>
      </c>
      <c r="AQ19" s="119"/>
      <c r="AR19" s="121">
        <v>0</v>
      </c>
      <c r="AS19" s="191">
        <v>0</v>
      </c>
      <c r="AT19" s="191">
        <v>0</v>
      </c>
      <c r="AU19" s="192" t="s">
        <v>140</v>
      </c>
      <c r="AV19" s="193" t="s">
        <v>140</v>
      </c>
      <c r="AW19" s="193" t="s">
        <v>140</v>
      </c>
      <c r="AX19" s="192" t="s">
        <v>140</v>
      </c>
      <c r="AY19" s="192" t="s">
        <v>140</v>
      </c>
      <c r="AZ19" s="192" t="s">
        <v>140</v>
      </c>
      <c r="BA19" s="193" t="s">
        <v>140</v>
      </c>
      <c r="BB19" s="193" t="s">
        <v>140</v>
      </c>
      <c r="BC19" s="193" t="s">
        <v>140</v>
      </c>
      <c r="BD19" s="119"/>
      <c r="BE19" s="120">
        <v>0</v>
      </c>
      <c r="BF19" s="193" t="s">
        <v>140</v>
      </c>
      <c r="BG19" s="193" t="s">
        <v>140</v>
      </c>
      <c r="BH19" s="193" t="s">
        <v>140</v>
      </c>
      <c r="BI19" s="193" t="s">
        <v>140</v>
      </c>
      <c r="BJ19" s="193" t="s">
        <v>140</v>
      </c>
      <c r="BK19" s="193" t="s">
        <v>140</v>
      </c>
      <c r="BL19" s="193" t="s">
        <v>140</v>
      </c>
    </row>
    <row r="20" spans="1:64">
      <c r="A20" s="120" t="s">
        <v>946</v>
      </c>
      <c r="B20" s="113" t="s">
        <v>939</v>
      </c>
      <c r="C20" s="113" t="s">
        <v>924</v>
      </c>
      <c r="D20" s="113" t="s">
        <v>14</v>
      </c>
      <c r="E20" s="114">
        <v>200</v>
      </c>
      <c r="F20" s="114" t="s">
        <v>169</v>
      </c>
      <c r="G20" s="42" t="s">
        <v>195</v>
      </c>
      <c r="H20" s="115">
        <v>1</v>
      </c>
      <c r="I20" s="115" t="s">
        <v>78</v>
      </c>
      <c r="J20" s="115" t="s">
        <v>14</v>
      </c>
      <c r="K20" s="115" t="s">
        <v>122</v>
      </c>
      <c r="L20" s="115">
        <v>200</v>
      </c>
      <c r="M20" s="23">
        <v>12</v>
      </c>
      <c r="N20" s="115" t="s">
        <v>13</v>
      </c>
      <c r="O20" s="124" t="s">
        <v>118</v>
      </c>
      <c r="P20" s="115" t="s">
        <v>82</v>
      </c>
      <c r="Q20" s="122" t="s">
        <v>121</v>
      </c>
      <c r="R20" s="115">
        <v>2015</v>
      </c>
      <c r="S20" s="245" t="s">
        <v>98</v>
      </c>
      <c r="T20" s="240"/>
      <c r="U20" s="191">
        <v>0</v>
      </c>
      <c r="V20" s="186">
        <v>0</v>
      </c>
      <c r="W20" s="186">
        <v>0</v>
      </c>
      <c r="X20" s="89" t="s">
        <v>140</v>
      </c>
      <c r="Y20" s="89" t="s">
        <v>140</v>
      </c>
      <c r="Z20" s="89" t="s">
        <v>140</v>
      </c>
      <c r="AA20" s="89" t="s">
        <v>140</v>
      </c>
      <c r="AB20" s="89" t="s">
        <v>140</v>
      </c>
      <c r="AC20" s="89" t="s">
        <v>140</v>
      </c>
      <c r="AD20" s="113" t="s">
        <v>140</v>
      </c>
      <c r="AE20" s="120" t="s">
        <v>140</v>
      </c>
      <c r="AF20" s="121" t="s">
        <v>140</v>
      </c>
      <c r="AG20" s="116"/>
      <c r="AH20" s="117" t="s">
        <v>924</v>
      </c>
      <c r="AI20" s="118" t="s">
        <v>924</v>
      </c>
      <c r="AJ20" s="118" t="s">
        <v>924</v>
      </c>
      <c r="AK20" s="128" t="s">
        <v>924</v>
      </c>
      <c r="AL20" s="118" t="s">
        <v>924</v>
      </c>
      <c r="AM20" s="118" t="s">
        <v>924</v>
      </c>
      <c r="AN20" s="118" t="s">
        <v>924</v>
      </c>
      <c r="AO20" s="118" t="s">
        <v>924</v>
      </c>
      <c r="AP20" s="128" t="s">
        <v>924</v>
      </c>
      <c r="AQ20" s="119"/>
      <c r="AR20" s="121">
        <v>0</v>
      </c>
      <c r="AS20" s="191">
        <v>0</v>
      </c>
      <c r="AT20" s="191">
        <v>0</v>
      </c>
      <c r="AU20" s="192" t="s">
        <v>140</v>
      </c>
      <c r="AV20" s="193" t="s">
        <v>140</v>
      </c>
      <c r="AW20" s="193" t="s">
        <v>140</v>
      </c>
      <c r="AX20" s="192" t="s">
        <v>140</v>
      </c>
      <c r="AY20" s="192" t="s">
        <v>140</v>
      </c>
      <c r="AZ20" s="192" t="s">
        <v>140</v>
      </c>
      <c r="BA20" s="193" t="s">
        <v>140</v>
      </c>
      <c r="BB20" s="193" t="s">
        <v>140</v>
      </c>
      <c r="BC20" s="193" t="s">
        <v>140</v>
      </c>
      <c r="BD20" s="119"/>
      <c r="BE20" s="120">
        <v>0</v>
      </c>
      <c r="BF20" s="193" t="s">
        <v>140</v>
      </c>
      <c r="BG20" s="193" t="s">
        <v>140</v>
      </c>
      <c r="BH20" s="193" t="s">
        <v>140</v>
      </c>
      <c r="BI20" s="193" t="s">
        <v>140</v>
      </c>
      <c r="BJ20" s="193" t="s">
        <v>140</v>
      </c>
      <c r="BK20" s="193" t="s">
        <v>140</v>
      </c>
      <c r="BL20" s="193" t="s">
        <v>140</v>
      </c>
    </row>
    <row r="21" spans="1:64">
      <c r="A21" s="120" t="s">
        <v>924</v>
      </c>
      <c r="B21" s="113" t="s">
        <v>939</v>
      </c>
      <c r="C21" s="113" t="s">
        <v>924</v>
      </c>
      <c r="D21" s="113" t="s">
        <v>14</v>
      </c>
      <c r="E21" s="114">
        <v>200</v>
      </c>
      <c r="F21" s="114" t="s">
        <v>169</v>
      </c>
      <c r="G21" s="42" t="s">
        <v>196</v>
      </c>
      <c r="H21" s="115">
        <v>1</v>
      </c>
      <c r="I21" s="115" t="s">
        <v>78</v>
      </c>
      <c r="J21" s="115" t="s">
        <v>14</v>
      </c>
      <c r="K21" s="115" t="s">
        <v>122</v>
      </c>
      <c r="L21" s="115">
        <v>200</v>
      </c>
      <c r="M21" s="23">
        <v>13</v>
      </c>
      <c r="N21" s="115" t="s">
        <v>13</v>
      </c>
      <c r="O21" s="124" t="s">
        <v>118</v>
      </c>
      <c r="P21" s="115" t="s">
        <v>82</v>
      </c>
      <c r="Q21" s="122" t="s">
        <v>121</v>
      </c>
      <c r="R21" s="115">
        <v>2015</v>
      </c>
      <c r="S21" s="245" t="s">
        <v>99</v>
      </c>
      <c r="T21" s="240"/>
      <c r="U21" s="191">
        <v>0</v>
      </c>
      <c r="V21" s="186">
        <v>0</v>
      </c>
      <c r="W21" s="186">
        <v>0</v>
      </c>
      <c r="X21" s="89" t="s">
        <v>140</v>
      </c>
      <c r="Y21" s="89" t="s">
        <v>140</v>
      </c>
      <c r="Z21" s="89" t="s">
        <v>140</v>
      </c>
      <c r="AA21" s="89" t="s">
        <v>140</v>
      </c>
      <c r="AB21" s="89" t="s">
        <v>140</v>
      </c>
      <c r="AC21" s="89" t="s">
        <v>140</v>
      </c>
      <c r="AD21" s="113" t="s">
        <v>140</v>
      </c>
      <c r="AE21" s="120" t="s">
        <v>140</v>
      </c>
      <c r="AF21" s="121" t="s">
        <v>140</v>
      </c>
      <c r="AG21" s="116"/>
      <c r="AH21" s="117" t="s">
        <v>924</v>
      </c>
      <c r="AI21" s="118" t="s">
        <v>924</v>
      </c>
      <c r="AJ21" s="118" t="s">
        <v>924</v>
      </c>
      <c r="AK21" s="128" t="s">
        <v>924</v>
      </c>
      <c r="AL21" s="118" t="s">
        <v>924</v>
      </c>
      <c r="AM21" s="118" t="s">
        <v>924</v>
      </c>
      <c r="AN21" s="118" t="s">
        <v>924</v>
      </c>
      <c r="AO21" s="118" t="s">
        <v>924</v>
      </c>
      <c r="AP21" s="128" t="s">
        <v>924</v>
      </c>
      <c r="AQ21" s="119"/>
      <c r="AR21" s="121">
        <v>0</v>
      </c>
      <c r="AS21" s="191">
        <v>0</v>
      </c>
      <c r="AT21" s="191">
        <v>0</v>
      </c>
      <c r="AU21" s="192" t="s">
        <v>140</v>
      </c>
      <c r="AV21" s="193" t="s">
        <v>140</v>
      </c>
      <c r="AW21" s="193" t="s">
        <v>140</v>
      </c>
      <c r="AX21" s="192" t="s">
        <v>140</v>
      </c>
      <c r="AY21" s="192" t="s">
        <v>140</v>
      </c>
      <c r="AZ21" s="192" t="s">
        <v>140</v>
      </c>
      <c r="BA21" s="193" t="s">
        <v>140</v>
      </c>
      <c r="BB21" s="193" t="s">
        <v>140</v>
      </c>
      <c r="BC21" s="193" t="s">
        <v>140</v>
      </c>
      <c r="BD21" s="119"/>
      <c r="BE21" s="120">
        <v>0</v>
      </c>
      <c r="BF21" s="193" t="s">
        <v>140</v>
      </c>
      <c r="BG21" s="193" t="s">
        <v>140</v>
      </c>
      <c r="BH21" s="193" t="s">
        <v>140</v>
      </c>
      <c r="BI21" s="193" t="s">
        <v>140</v>
      </c>
      <c r="BJ21" s="193" t="s">
        <v>140</v>
      </c>
      <c r="BK21" s="193" t="s">
        <v>140</v>
      </c>
      <c r="BL21" s="193" t="s">
        <v>140</v>
      </c>
    </row>
    <row r="22" spans="1:64">
      <c r="A22" s="120" t="s">
        <v>947</v>
      </c>
      <c r="B22" s="113" t="s">
        <v>939</v>
      </c>
      <c r="C22" s="113" t="s">
        <v>924</v>
      </c>
      <c r="D22" s="113" t="s">
        <v>14</v>
      </c>
      <c r="E22" s="114">
        <v>200</v>
      </c>
      <c r="F22" s="114" t="s">
        <v>169</v>
      </c>
      <c r="G22" s="42" t="s">
        <v>197</v>
      </c>
      <c r="H22" s="115">
        <v>1</v>
      </c>
      <c r="I22" s="115" t="s">
        <v>78</v>
      </c>
      <c r="J22" s="115" t="s">
        <v>14</v>
      </c>
      <c r="K22" s="115" t="s">
        <v>122</v>
      </c>
      <c r="L22" s="115">
        <v>200</v>
      </c>
      <c r="M22" s="23">
        <v>14</v>
      </c>
      <c r="N22" s="115" t="s">
        <v>13</v>
      </c>
      <c r="O22" s="124" t="s">
        <v>118</v>
      </c>
      <c r="P22" s="115" t="s">
        <v>82</v>
      </c>
      <c r="Q22" s="122" t="s">
        <v>121</v>
      </c>
      <c r="R22" s="115">
        <v>2015</v>
      </c>
      <c r="S22" s="245" t="s">
        <v>100</v>
      </c>
      <c r="T22" s="240"/>
      <c r="U22" s="191">
        <v>0</v>
      </c>
      <c r="V22" s="186">
        <v>0</v>
      </c>
      <c r="W22" s="186">
        <v>0</v>
      </c>
      <c r="X22" s="89" t="s">
        <v>140</v>
      </c>
      <c r="Y22" s="89" t="s">
        <v>140</v>
      </c>
      <c r="Z22" s="89" t="s">
        <v>140</v>
      </c>
      <c r="AA22" s="89" t="s">
        <v>140</v>
      </c>
      <c r="AB22" s="89" t="s">
        <v>140</v>
      </c>
      <c r="AC22" s="89" t="s">
        <v>140</v>
      </c>
      <c r="AD22" s="113" t="s">
        <v>140</v>
      </c>
      <c r="AE22" s="120" t="s">
        <v>140</v>
      </c>
      <c r="AF22" s="121" t="s">
        <v>140</v>
      </c>
      <c r="AG22" s="116"/>
      <c r="AH22" s="117" t="s">
        <v>924</v>
      </c>
      <c r="AI22" s="118" t="s">
        <v>924</v>
      </c>
      <c r="AJ22" s="118" t="s">
        <v>924</v>
      </c>
      <c r="AK22" s="128" t="s">
        <v>924</v>
      </c>
      <c r="AL22" s="118" t="s">
        <v>924</v>
      </c>
      <c r="AM22" s="118" t="s">
        <v>924</v>
      </c>
      <c r="AN22" s="118" t="s">
        <v>924</v>
      </c>
      <c r="AO22" s="118" t="s">
        <v>924</v>
      </c>
      <c r="AP22" s="128" t="s">
        <v>924</v>
      </c>
      <c r="AQ22" s="119"/>
      <c r="AR22" s="121">
        <v>0</v>
      </c>
      <c r="AS22" s="191">
        <v>0</v>
      </c>
      <c r="AT22" s="191">
        <v>0</v>
      </c>
      <c r="AU22" s="192" t="s">
        <v>140</v>
      </c>
      <c r="AV22" s="193" t="s">
        <v>140</v>
      </c>
      <c r="AW22" s="193" t="s">
        <v>140</v>
      </c>
      <c r="AX22" s="192" t="s">
        <v>140</v>
      </c>
      <c r="AY22" s="192" t="s">
        <v>140</v>
      </c>
      <c r="AZ22" s="192" t="s">
        <v>140</v>
      </c>
      <c r="BA22" s="193" t="s">
        <v>140</v>
      </c>
      <c r="BB22" s="193" t="s">
        <v>140</v>
      </c>
      <c r="BC22" s="193" t="s">
        <v>140</v>
      </c>
      <c r="BD22" s="119"/>
      <c r="BE22" s="120">
        <v>0</v>
      </c>
      <c r="BF22" s="193" t="s">
        <v>140</v>
      </c>
      <c r="BG22" s="193" t="s">
        <v>140</v>
      </c>
      <c r="BH22" s="193" t="s">
        <v>140</v>
      </c>
      <c r="BI22" s="193" t="s">
        <v>140</v>
      </c>
      <c r="BJ22" s="193" t="s">
        <v>140</v>
      </c>
      <c r="BK22" s="193" t="s">
        <v>140</v>
      </c>
      <c r="BL22" s="193" t="s">
        <v>140</v>
      </c>
    </row>
    <row r="23" spans="1:64">
      <c r="A23" s="120" t="s">
        <v>948</v>
      </c>
      <c r="B23" s="113" t="s">
        <v>949</v>
      </c>
      <c r="C23" s="113" t="s">
        <v>924</v>
      </c>
      <c r="D23" s="113" t="s">
        <v>14</v>
      </c>
      <c r="E23" s="114">
        <v>200</v>
      </c>
      <c r="F23" s="114">
        <v>9</v>
      </c>
      <c r="G23" s="42" t="s">
        <v>198</v>
      </c>
      <c r="H23" s="115">
        <v>1</v>
      </c>
      <c r="I23" s="115" t="s">
        <v>78</v>
      </c>
      <c r="J23" s="115" t="s">
        <v>14</v>
      </c>
      <c r="K23" s="115" t="s">
        <v>122</v>
      </c>
      <c r="L23" s="115">
        <v>200</v>
      </c>
      <c r="M23" s="23">
        <v>15</v>
      </c>
      <c r="N23" s="115" t="s">
        <v>13</v>
      </c>
      <c r="O23" s="124" t="s">
        <v>118</v>
      </c>
      <c r="P23" s="115" t="s">
        <v>82</v>
      </c>
      <c r="Q23" s="122" t="s">
        <v>121</v>
      </c>
      <c r="R23" s="115">
        <v>2015</v>
      </c>
      <c r="S23" s="245" t="s">
        <v>88</v>
      </c>
      <c r="T23" s="240"/>
      <c r="U23" s="191">
        <v>0.69940246089361091</v>
      </c>
      <c r="V23" s="186">
        <v>0</v>
      </c>
      <c r="W23" s="186">
        <v>0.69940246089361091</v>
      </c>
      <c r="X23" s="89">
        <v>0.62605158429611096</v>
      </c>
      <c r="Y23" s="89">
        <v>0</v>
      </c>
      <c r="Z23" s="89">
        <v>0</v>
      </c>
      <c r="AA23" s="89">
        <v>2.2033863255555591E-2</v>
      </c>
      <c r="AB23" s="89">
        <v>5.1317013341944398E-2</v>
      </c>
      <c r="AC23" s="89">
        <v>0</v>
      </c>
      <c r="AD23" s="113">
        <v>0</v>
      </c>
      <c r="AE23" s="120">
        <v>0</v>
      </c>
      <c r="AF23" s="121">
        <v>0</v>
      </c>
      <c r="AG23" s="116"/>
      <c r="AH23" s="117">
        <v>0.90210526299962812</v>
      </c>
      <c r="AI23" s="118" t="s">
        <v>924</v>
      </c>
      <c r="AJ23" s="118" t="s">
        <v>924</v>
      </c>
      <c r="AK23" s="128">
        <v>0.68197905791618196</v>
      </c>
      <c r="AL23" s="118">
        <v>2.9061977506339458</v>
      </c>
      <c r="AM23" s="118" t="s">
        <v>924</v>
      </c>
      <c r="AN23" s="118" t="s">
        <v>924</v>
      </c>
      <c r="AO23" s="118" t="s">
        <v>924</v>
      </c>
      <c r="AP23" s="128" t="s">
        <v>924</v>
      </c>
      <c r="AQ23" s="119"/>
      <c r="AR23" s="121">
        <v>0.72892845115166582</v>
      </c>
      <c r="AS23" s="191">
        <v>0</v>
      </c>
      <c r="AT23" s="191">
        <v>0.72892845115166582</v>
      </c>
      <c r="AU23" s="192">
        <v>0.56476442910277702</v>
      </c>
      <c r="AV23" s="193">
        <v>0</v>
      </c>
      <c r="AW23" s="193">
        <v>0</v>
      </c>
      <c r="AX23" s="192">
        <v>1.502663330527778E-2</v>
      </c>
      <c r="AY23" s="192">
        <v>0.14913738874361099</v>
      </c>
      <c r="AZ23" s="192">
        <v>0</v>
      </c>
      <c r="BA23" s="193">
        <v>0</v>
      </c>
      <c r="BB23" s="193">
        <v>0</v>
      </c>
      <c r="BC23" s="193">
        <v>0</v>
      </c>
      <c r="BD23" s="119"/>
      <c r="BE23" s="120">
        <v>0.62605158429611096</v>
      </c>
      <c r="BF23" s="193">
        <v>0</v>
      </c>
      <c r="BG23" s="193">
        <v>0</v>
      </c>
      <c r="BH23" s="193">
        <v>0</v>
      </c>
      <c r="BI23" s="193">
        <v>0</v>
      </c>
      <c r="BJ23" s="193">
        <v>0</v>
      </c>
      <c r="BK23" s="193">
        <v>0.62605158429611096</v>
      </c>
      <c r="BL23" s="193">
        <v>0</v>
      </c>
    </row>
    <row r="24" spans="1:64">
      <c r="A24" s="120" t="s">
        <v>950</v>
      </c>
      <c r="B24" s="113" t="s">
        <v>951</v>
      </c>
      <c r="C24" s="113" t="s">
        <v>952</v>
      </c>
      <c r="D24" s="113" t="s">
        <v>14</v>
      </c>
      <c r="E24" s="114">
        <v>200</v>
      </c>
      <c r="F24" s="114">
        <v>4</v>
      </c>
      <c r="G24" s="42" t="s">
        <v>199</v>
      </c>
      <c r="H24" s="115">
        <v>1</v>
      </c>
      <c r="I24" s="115" t="s">
        <v>78</v>
      </c>
      <c r="J24" s="115" t="s">
        <v>14</v>
      </c>
      <c r="K24" s="115" t="s">
        <v>122</v>
      </c>
      <c r="L24" s="115">
        <v>200</v>
      </c>
      <c r="M24" s="23">
        <v>16</v>
      </c>
      <c r="N24" s="115" t="s">
        <v>13</v>
      </c>
      <c r="O24" s="124" t="s">
        <v>118</v>
      </c>
      <c r="P24" s="115" t="s">
        <v>82</v>
      </c>
      <c r="Q24" s="122" t="s">
        <v>121</v>
      </c>
      <c r="R24" s="115">
        <v>2015</v>
      </c>
      <c r="S24" s="245" t="s">
        <v>89</v>
      </c>
      <c r="T24" s="240"/>
      <c r="U24" s="191">
        <v>9.2915202069252754</v>
      </c>
      <c r="V24" s="186">
        <v>0</v>
      </c>
      <c r="W24" s="186">
        <v>9.2915202069252754</v>
      </c>
      <c r="X24" s="89">
        <v>0.24009551395472228</v>
      </c>
      <c r="Y24" s="89">
        <v>1.2871926513324989</v>
      </c>
      <c r="Z24" s="89">
        <v>1.043174276156666</v>
      </c>
      <c r="AA24" s="89">
        <v>6.7210577654813877</v>
      </c>
      <c r="AB24" s="89">
        <v>0</v>
      </c>
      <c r="AC24" s="89">
        <v>0</v>
      </c>
      <c r="AD24" s="113">
        <v>0</v>
      </c>
      <c r="AE24" s="120">
        <v>0</v>
      </c>
      <c r="AF24" s="121">
        <v>0</v>
      </c>
      <c r="AG24" s="116"/>
      <c r="AH24" s="117">
        <v>0.90210526300059968</v>
      </c>
      <c r="AI24" s="118">
        <v>0.90210526299997873</v>
      </c>
      <c r="AJ24" s="118">
        <v>0.90210526300007476</v>
      </c>
      <c r="AK24" s="128">
        <v>0.64643854956812785</v>
      </c>
      <c r="AL24" s="118" t="s">
        <v>924</v>
      </c>
      <c r="AM24" s="118" t="s">
        <v>924</v>
      </c>
      <c r="AN24" s="118" t="s">
        <v>924</v>
      </c>
      <c r="AO24" s="118" t="s">
        <v>924</v>
      </c>
      <c r="AP24" s="128" t="s">
        <v>924</v>
      </c>
      <c r="AQ24" s="119"/>
      <c r="AR24" s="121">
        <v>6.6635785302519457</v>
      </c>
      <c r="AS24" s="191">
        <v>0</v>
      </c>
      <c r="AT24" s="191">
        <v>6.6635785302519457</v>
      </c>
      <c r="AU24" s="192">
        <v>0.2165914267613889</v>
      </c>
      <c r="AV24" s="193">
        <v>1.1611832652619438</v>
      </c>
      <c r="AW24" s="193">
        <v>0.94105300474722187</v>
      </c>
      <c r="AX24" s="192">
        <v>4.3447508334813909</v>
      </c>
      <c r="AY24" s="192">
        <v>0</v>
      </c>
      <c r="AZ24" s="192">
        <v>0</v>
      </c>
      <c r="BA24" s="193">
        <v>0</v>
      </c>
      <c r="BB24" s="193">
        <v>0</v>
      </c>
      <c r="BC24" s="193">
        <v>0</v>
      </c>
      <c r="BD24" s="119"/>
      <c r="BE24" s="120">
        <v>2.5704624414444428</v>
      </c>
      <c r="BF24" s="193">
        <v>0</v>
      </c>
      <c r="BG24" s="193">
        <v>0.64906458701527803</v>
      </c>
      <c r="BH24" s="193">
        <v>0</v>
      </c>
      <c r="BI24" s="193">
        <v>0.30566895288388901</v>
      </c>
      <c r="BJ24" s="193">
        <v>1.615728901545276</v>
      </c>
      <c r="BK24" s="193">
        <v>0</v>
      </c>
      <c r="BL24" s="193">
        <v>0</v>
      </c>
    </row>
    <row r="25" spans="1:64">
      <c r="A25" s="120" t="s">
        <v>924</v>
      </c>
      <c r="B25" s="113" t="s">
        <v>939</v>
      </c>
      <c r="C25" s="113" t="s">
        <v>924</v>
      </c>
      <c r="D25" s="113" t="s">
        <v>14</v>
      </c>
      <c r="E25" s="114">
        <v>200</v>
      </c>
      <c r="F25" s="113" t="s">
        <v>169</v>
      </c>
      <c r="G25" s="42" t="s">
        <v>200</v>
      </c>
      <c r="H25" s="115">
        <v>1</v>
      </c>
      <c r="I25" s="115" t="s">
        <v>78</v>
      </c>
      <c r="J25" s="115" t="s">
        <v>14</v>
      </c>
      <c r="K25" s="115" t="s">
        <v>122</v>
      </c>
      <c r="L25" s="115">
        <v>200</v>
      </c>
      <c r="M25" s="23">
        <v>17</v>
      </c>
      <c r="N25" s="115" t="s">
        <v>13</v>
      </c>
      <c r="O25" s="124" t="s">
        <v>118</v>
      </c>
      <c r="P25" s="115" t="s">
        <v>82</v>
      </c>
      <c r="Q25" s="122" t="s">
        <v>121</v>
      </c>
      <c r="R25" s="115">
        <v>2015</v>
      </c>
      <c r="S25" s="245" t="s">
        <v>114</v>
      </c>
      <c r="T25" s="240"/>
      <c r="U25" s="191">
        <v>0</v>
      </c>
      <c r="V25" s="186">
        <v>0</v>
      </c>
      <c r="W25" s="186">
        <v>0</v>
      </c>
      <c r="X25" s="89" t="s">
        <v>140</v>
      </c>
      <c r="Y25" s="89" t="s">
        <v>140</v>
      </c>
      <c r="Z25" s="89" t="s">
        <v>140</v>
      </c>
      <c r="AA25" s="89" t="s">
        <v>140</v>
      </c>
      <c r="AB25" s="89" t="s">
        <v>140</v>
      </c>
      <c r="AC25" s="89" t="s">
        <v>140</v>
      </c>
      <c r="AD25" s="113" t="s">
        <v>140</v>
      </c>
      <c r="AE25" s="120" t="s">
        <v>140</v>
      </c>
      <c r="AF25" s="121" t="s">
        <v>140</v>
      </c>
      <c r="AG25" s="116"/>
      <c r="AH25" s="117" t="s">
        <v>924</v>
      </c>
      <c r="AI25" s="118" t="s">
        <v>924</v>
      </c>
      <c r="AJ25" s="118" t="s">
        <v>924</v>
      </c>
      <c r="AK25" s="128" t="s">
        <v>924</v>
      </c>
      <c r="AL25" s="118" t="s">
        <v>924</v>
      </c>
      <c r="AM25" s="118" t="s">
        <v>924</v>
      </c>
      <c r="AN25" s="118" t="s">
        <v>924</v>
      </c>
      <c r="AO25" s="118" t="s">
        <v>924</v>
      </c>
      <c r="AP25" s="128" t="s">
        <v>924</v>
      </c>
      <c r="AQ25" s="119"/>
      <c r="AR25" s="121">
        <v>0</v>
      </c>
      <c r="AS25" s="191">
        <v>0</v>
      </c>
      <c r="AT25" s="191">
        <v>0</v>
      </c>
      <c r="AU25" s="192" t="s">
        <v>140</v>
      </c>
      <c r="AV25" s="193" t="s">
        <v>140</v>
      </c>
      <c r="AW25" s="193" t="s">
        <v>140</v>
      </c>
      <c r="AX25" s="192" t="s">
        <v>140</v>
      </c>
      <c r="AY25" s="192" t="s">
        <v>140</v>
      </c>
      <c r="AZ25" s="192" t="s">
        <v>140</v>
      </c>
      <c r="BA25" s="193" t="s">
        <v>140</v>
      </c>
      <c r="BB25" s="193" t="s">
        <v>140</v>
      </c>
      <c r="BC25" s="193" t="s">
        <v>140</v>
      </c>
      <c r="BD25" s="119"/>
      <c r="BE25" s="120">
        <v>0</v>
      </c>
      <c r="BF25" s="193" t="s">
        <v>140</v>
      </c>
      <c r="BG25" s="193" t="s">
        <v>140</v>
      </c>
      <c r="BH25" s="193" t="s">
        <v>140</v>
      </c>
      <c r="BI25" s="193" t="s">
        <v>140</v>
      </c>
      <c r="BJ25" s="193" t="s">
        <v>140</v>
      </c>
      <c r="BK25" s="193" t="s">
        <v>140</v>
      </c>
      <c r="BL25" s="193" t="s">
        <v>140</v>
      </c>
    </row>
    <row r="26" spans="1:64">
      <c r="A26" s="120" t="s">
        <v>953</v>
      </c>
      <c r="B26" s="113" t="s">
        <v>954</v>
      </c>
      <c r="C26" s="113" t="s">
        <v>924</v>
      </c>
      <c r="D26" s="113" t="s">
        <v>16</v>
      </c>
      <c r="E26" s="114">
        <v>200</v>
      </c>
      <c r="F26" s="114">
        <v>0</v>
      </c>
      <c r="G26" s="42" t="s">
        <v>201</v>
      </c>
      <c r="H26" s="115">
        <v>1</v>
      </c>
      <c r="I26" s="115" t="s">
        <v>78</v>
      </c>
      <c r="J26" s="115" t="s">
        <v>16</v>
      </c>
      <c r="K26" s="115" t="s">
        <v>122</v>
      </c>
      <c r="L26" s="115">
        <v>200</v>
      </c>
      <c r="M26" s="23">
        <v>1</v>
      </c>
      <c r="N26" s="115" t="s">
        <v>15</v>
      </c>
      <c r="O26" s="124" t="s">
        <v>118</v>
      </c>
      <c r="P26" s="115" t="s">
        <v>82</v>
      </c>
      <c r="Q26" s="122" t="s">
        <v>121</v>
      </c>
      <c r="R26" s="115">
        <v>2015</v>
      </c>
      <c r="S26" s="245" t="s">
        <v>8</v>
      </c>
      <c r="T26" s="240"/>
      <c r="U26" s="191">
        <v>94.059698467667772</v>
      </c>
      <c r="V26" s="186">
        <v>4.5957104258763914</v>
      </c>
      <c r="W26" s="186">
        <v>89.463988041791382</v>
      </c>
      <c r="X26" s="89">
        <v>8.0047696742525005</v>
      </c>
      <c r="Y26" s="89">
        <v>15.360097190528609</v>
      </c>
      <c r="Z26" s="89">
        <v>9.7606185615822199</v>
      </c>
      <c r="AA26" s="89">
        <v>45.378851741118901</v>
      </c>
      <c r="AB26" s="89">
        <v>10.959650874309165</v>
      </c>
      <c r="AC26" s="89">
        <v>0.10737398416472201</v>
      </c>
      <c r="AD26" s="113">
        <v>1.6206974377111101</v>
      </c>
      <c r="AE26" s="120">
        <v>0.95088350736888905</v>
      </c>
      <c r="AF26" s="121">
        <v>1.91675549663167</v>
      </c>
      <c r="AG26" s="116"/>
      <c r="AH26" s="117">
        <v>0.90210526299998295</v>
      </c>
      <c r="AI26" s="118">
        <v>0.90210526299999005</v>
      </c>
      <c r="AJ26" s="118">
        <v>0.90210526300000815</v>
      </c>
      <c r="AK26" s="128">
        <v>0.63540318193741163</v>
      </c>
      <c r="AL26" s="118">
        <v>0.90696012156349892</v>
      </c>
      <c r="AM26" s="118">
        <v>2.5000000000012941</v>
      </c>
      <c r="AN26" s="118">
        <v>1.0000000000068551E-2</v>
      </c>
      <c r="AO26" s="118">
        <v>1.6853858625177622</v>
      </c>
      <c r="AP26" s="128">
        <v>3.3885636194121997</v>
      </c>
      <c r="AQ26" s="119"/>
      <c r="AR26" s="121">
        <v>77.038803318986339</v>
      </c>
      <c r="AS26" s="191">
        <v>8.3822954982044369</v>
      </c>
      <c r="AT26" s="191">
        <v>68.656507820781897</v>
      </c>
      <c r="AU26" s="192">
        <v>7.2211448522458399</v>
      </c>
      <c r="AV26" s="193">
        <v>13.85642451576722</v>
      </c>
      <c r="AW26" s="193">
        <v>8.8051053745388899</v>
      </c>
      <c r="AX26" s="192">
        <v>28.833866788973001</v>
      </c>
      <c r="AY26" s="192">
        <v>9.9399662892569474</v>
      </c>
      <c r="AZ26" s="192">
        <v>0.26843496041194398</v>
      </c>
      <c r="BA26" s="193">
        <v>1.62069743772222E-2</v>
      </c>
      <c r="BB26" s="193">
        <v>1.6026056202208301</v>
      </c>
      <c r="BC26" s="193">
        <v>6.4950479431944403</v>
      </c>
      <c r="BD26" s="119"/>
      <c r="BE26" s="120">
        <v>33.125485426363078</v>
      </c>
      <c r="BF26" s="193">
        <v>5.85635896416667E-3</v>
      </c>
      <c r="BG26" s="193">
        <v>5.9846926013791704</v>
      </c>
      <c r="BH26" s="193">
        <v>2.4150699839580598</v>
      </c>
      <c r="BI26" s="193">
        <v>4.7926492029013898</v>
      </c>
      <c r="BJ26" s="193">
        <v>14.716438232716399</v>
      </c>
      <c r="BK26" s="193">
        <v>0.25978734741722198</v>
      </c>
      <c r="BL26" s="193">
        <v>4.9509916990266696</v>
      </c>
    </row>
    <row r="27" spans="1:64">
      <c r="A27" s="120" t="s">
        <v>955</v>
      </c>
      <c r="B27" s="113" t="s">
        <v>956</v>
      </c>
      <c r="C27" s="113" t="s">
        <v>924</v>
      </c>
      <c r="D27" s="113" t="s">
        <v>16</v>
      </c>
      <c r="E27" s="114">
        <v>200</v>
      </c>
      <c r="F27" s="114">
        <v>3</v>
      </c>
      <c r="G27" s="42" t="s">
        <v>202</v>
      </c>
      <c r="H27" s="115">
        <v>1</v>
      </c>
      <c r="I27" s="115" t="s">
        <v>78</v>
      </c>
      <c r="J27" s="115" t="s">
        <v>16</v>
      </c>
      <c r="K27" s="115" t="s">
        <v>122</v>
      </c>
      <c r="L27" s="115">
        <v>200</v>
      </c>
      <c r="M27" s="23">
        <v>2</v>
      </c>
      <c r="N27" s="115" t="s">
        <v>15</v>
      </c>
      <c r="O27" s="124" t="s">
        <v>118</v>
      </c>
      <c r="P27" s="115" t="s">
        <v>82</v>
      </c>
      <c r="Q27" s="122" t="s">
        <v>121</v>
      </c>
      <c r="R27" s="115">
        <v>2015</v>
      </c>
      <c r="S27" s="245" t="s">
        <v>2</v>
      </c>
      <c r="T27" s="240"/>
      <c r="U27" s="191">
        <v>43.728046240115283</v>
      </c>
      <c r="V27" s="186">
        <v>0</v>
      </c>
      <c r="W27" s="186">
        <v>43.728046240115283</v>
      </c>
      <c r="X27" s="89">
        <v>1.619936317114445</v>
      </c>
      <c r="Y27" s="89">
        <v>7.7894368367358311</v>
      </c>
      <c r="Z27" s="89">
        <v>3.99125499163944</v>
      </c>
      <c r="AA27" s="89">
        <v>21.281422169651123</v>
      </c>
      <c r="AB27" s="89">
        <v>9.0459959249744433</v>
      </c>
      <c r="AC27" s="89">
        <v>0</v>
      </c>
      <c r="AD27" s="113">
        <v>0</v>
      </c>
      <c r="AE27" s="120">
        <v>0</v>
      </c>
      <c r="AF27" s="121">
        <v>0</v>
      </c>
      <c r="AG27" s="116"/>
      <c r="AH27" s="117">
        <v>0.90210526300006866</v>
      </c>
      <c r="AI27" s="118">
        <v>0.90210526300001215</v>
      </c>
      <c r="AJ27" s="118">
        <v>0.90210526300002514</v>
      </c>
      <c r="AK27" s="128">
        <v>0.65647298213895255</v>
      </c>
      <c r="AL27" s="118">
        <v>0.89825487506379942</v>
      </c>
      <c r="AM27" s="118" t="s">
        <v>924</v>
      </c>
      <c r="AN27" s="118" t="s">
        <v>924</v>
      </c>
      <c r="AO27" s="118" t="s">
        <v>924</v>
      </c>
      <c r="AP27" s="128" t="s">
        <v>924</v>
      </c>
      <c r="AQ27" s="119"/>
      <c r="AR27" s="121">
        <v>34.185065792836951</v>
      </c>
      <c r="AS27" s="191">
        <v>0</v>
      </c>
      <c r="AT27" s="191">
        <v>34.185065792836951</v>
      </c>
      <c r="AU27" s="192">
        <v>1.461353077393889</v>
      </c>
      <c r="AV27" s="193">
        <v>7.02689196622556</v>
      </c>
      <c r="AW27" s="193">
        <v>3.60053213393306</v>
      </c>
      <c r="AX27" s="192">
        <v>13.970678675868889</v>
      </c>
      <c r="AY27" s="192">
        <v>8.1256099394155576</v>
      </c>
      <c r="AZ27" s="192">
        <v>0</v>
      </c>
      <c r="BA27" s="193">
        <v>0</v>
      </c>
      <c r="BB27" s="193">
        <v>0</v>
      </c>
      <c r="BC27" s="193">
        <v>0</v>
      </c>
      <c r="BD27" s="119"/>
      <c r="BE27" s="120">
        <v>13.400628145489723</v>
      </c>
      <c r="BF27" s="193">
        <v>5.85635896416667E-3</v>
      </c>
      <c r="BG27" s="193">
        <v>5.7359536676511098</v>
      </c>
      <c r="BH27" s="193">
        <v>1.25877481490861</v>
      </c>
      <c r="BI27" s="193">
        <v>6.2645558688611103E-2</v>
      </c>
      <c r="BJ27" s="193">
        <v>6.26257147356917</v>
      </c>
      <c r="BK27" s="193">
        <v>7.48262717080556E-2</v>
      </c>
      <c r="BL27" s="193">
        <v>0</v>
      </c>
    </row>
    <row r="28" spans="1:64">
      <c r="A28" s="120" t="s">
        <v>957</v>
      </c>
      <c r="B28" s="113" t="s">
        <v>958</v>
      </c>
      <c r="C28" s="113" t="s">
        <v>924</v>
      </c>
      <c r="D28" s="113" t="s">
        <v>16</v>
      </c>
      <c r="E28" s="114">
        <v>200</v>
      </c>
      <c r="F28" s="114">
        <v>2</v>
      </c>
      <c r="G28" s="42" t="s">
        <v>203</v>
      </c>
      <c r="H28" s="115">
        <v>1</v>
      </c>
      <c r="I28" s="115" t="s">
        <v>78</v>
      </c>
      <c r="J28" s="115" t="s">
        <v>16</v>
      </c>
      <c r="K28" s="115" t="s">
        <v>122</v>
      </c>
      <c r="L28" s="115">
        <v>200</v>
      </c>
      <c r="M28" s="23">
        <v>3</v>
      </c>
      <c r="N28" s="115" t="s">
        <v>15</v>
      </c>
      <c r="O28" s="124" t="s">
        <v>118</v>
      </c>
      <c r="P28" s="115" t="s">
        <v>82</v>
      </c>
      <c r="Q28" s="122" t="s">
        <v>121</v>
      </c>
      <c r="R28" s="115">
        <v>2015</v>
      </c>
      <c r="S28" s="245" t="s">
        <v>3</v>
      </c>
      <c r="T28" s="240"/>
      <c r="U28" s="191">
        <v>4.8416126092247218</v>
      </c>
      <c r="V28" s="186">
        <v>0</v>
      </c>
      <c r="W28" s="186">
        <v>4.8416126092247218</v>
      </c>
      <c r="X28" s="89">
        <v>4.94178251983333E-2</v>
      </c>
      <c r="Y28" s="89">
        <v>1.5699412014625</v>
      </c>
      <c r="Z28" s="89">
        <v>0.76962495629694405</v>
      </c>
      <c r="AA28" s="89">
        <v>1.657843376582222</v>
      </c>
      <c r="AB28" s="89">
        <v>0.79478524968472197</v>
      </c>
      <c r="AC28" s="89">
        <v>0</v>
      </c>
      <c r="AD28" s="113">
        <v>0</v>
      </c>
      <c r="AE28" s="120">
        <v>0</v>
      </c>
      <c r="AF28" s="121">
        <v>0</v>
      </c>
      <c r="AG28" s="116"/>
      <c r="AH28" s="117">
        <v>0.90210526300140659</v>
      </c>
      <c r="AI28" s="118">
        <v>0.90210526299990923</v>
      </c>
      <c r="AJ28" s="118">
        <v>0.90210526300006333</v>
      </c>
      <c r="AK28" s="128">
        <v>0.62987125549937473</v>
      </c>
      <c r="AL28" s="118">
        <v>0.86864946912246566</v>
      </c>
      <c r="AM28" s="118" t="s">
        <v>924</v>
      </c>
      <c r="AN28" s="118" t="s">
        <v>924</v>
      </c>
      <c r="AO28" s="118" t="s">
        <v>924</v>
      </c>
      <c r="AP28" s="128" t="s">
        <v>924</v>
      </c>
      <c r="AQ28" s="119"/>
      <c r="AR28" s="121">
        <v>3.8897326984830558</v>
      </c>
      <c r="AS28" s="191">
        <v>0</v>
      </c>
      <c r="AT28" s="191">
        <v>3.8897326984830558</v>
      </c>
      <c r="AU28" s="192">
        <v>4.4580080197499997E-2</v>
      </c>
      <c r="AV28" s="193">
        <v>1.4162522204397221</v>
      </c>
      <c r="AW28" s="193">
        <v>0.69428272361166699</v>
      </c>
      <c r="AX28" s="192">
        <v>1.044227889029167</v>
      </c>
      <c r="AY28" s="192">
        <v>0.69038978520500005</v>
      </c>
      <c r="AZ28" s="192">
        <v>0</v>
      </c>
      <c r="BA28" s="193">
        <v>0</v>
      </c>
      <c r="BB28" s="193">
        <v>0</v>
      </c>
      <c r="BC28" s="193">
        <v>0</v>
      </c>
      <c r="BD28" s="119"/>
      <c r="BE28" s="120">
        <v>2.3889839829574959</v>
      </c>
      <c r="BF28" s="193">
        <v>0</v>
      </c>
      <c r="BG28" s="193">
        <v>0</v>
      </c>
      <c r="BH28" s="193">
        <v>0.29589992195027798</v>
      </c>
      <c r="BI28" s="193">
        <v>0.51455539705027797</v>
      </c>
      <c r="BJ28" s="193">
        <v>1.57852866395694</v>
      </c>
      <c r="BK28" s="193">
        <v>0</v>
      </c>
      <c r="BL28" s="193">
        <v>0</v>
      </c>
    </row>
    <row r="29" spans="1:64">
      <c r="A29" s="120" t="s">
        <v>959</v>
      </c>
      <c r="B29" s="113" t="s">
        <v>960</v>
      </c>
      <c r="C29" s="113" t="s">
        <v>924</v>
      </c>
      <c r="D29" s="113" t="s">
        <v>16</v>
      </c>
      <c r="E29" s="114">
        <v>200</v>
      </c>
      <c r="F29" s="114">
        <v>1</v>
      </c>
      <c r="G29" s="42" t="s">
        <v>204</v>
      </c>
      <c r="H29" s="115">
        <v>1</v>
      </c>
      <c r="I29" s="115" t="s">
        <v>78</v>
      </c>
      <c r="J29" s="115" t="s">
        <v>16</v>
      </c>
      <c r="K29" s="115" t="s">
        <v>122</v>
      </c>
      <c r="L29" s="115">
        <v>200</v>
      </c>
      <c r="M29" s="23">
        <v>5</v>
      </c>
      <c r="N29" s="115" t="s">
        <v>15</v>
      </c>
      <c r="O29" s="124" t="s">
        <v>118</v>
      </c>
      <c r="P29" s="115" t="s">
        <v>82</v>
      </c>
      <c r="Q29" s="122" t="s">
        <v>121</v>
      </c>
      <c r="R29" s="115">
        <v>2015</v>
      </c>
      <c r="S29" s="245" t="s">
        <v>5</v>
      </c>
      <c r="T29" s="240"/>
      <c r="U29" s="191">
        <v>17.085513747480004</v>
      </c>
      <c r="V29" s="186">
        <v>0</v>
      </c>
      <c r="W29" s="186">
        <v>17.085513747480004</v>
      </c>
      <c r="X29" s="89">
        <v>0.22241628391000001</v>
      </c>
      <c r="Y29" s="89">
        <v>0.72544154326916699</v>
      </c>
      <c r="Z29" s="89">
        <v>2.3163370373405598</v>
      </c>
      <c r="AA29" s="89">
        <v>13.817401644561389</v>
      </c>
      <c r="AB29" s="89">
        <v>3.9172383988888898E-3</v>
      </c>
      <c r="AC29" s="89">
        <v>0</v>
      </c>
      <c r="AD29" s="113">
        <v>0</v>
      </c>
      <c r="AE29" s="120">
        <v>0</v>
      </c>
      <c r="AF29" s="121">
        <v>0</v>
      </c>
      <c r="AG29" s="116"/>
      <c r="AH29" s="117">
        <v>0.9021052629992391</v>
      </c>
      <c r="AI29" s="118">
        <v>0.9021052629999825</v>
      </c>
      <c r="AJ29" s="118">
        <v>0.90210526299996685</v>
      </c>
      <c r="AK29" s="128">
        <v>0.61500128972886181</v>
      </c>
      <c r="AL29" s="118">
        <v>0.78962112016908548</v>
      </c>
      <c r="AM29" s="118" t="s">
        <v>924</v>
      </c>
      <c r="AN29" s="118" t="s">
        <v>924</v>
      </c>
      <c r="AO29" s="118" t="s">
        <v>924</v>
      </c>
      <c r="AP29" s="128" t="s">
        <v>924</v>
      </c>
      <c r="AQ29" s="119"/>
      <c r="AR29" s="121">
        <v>11.44546033302001</v>
      </c>
      <c r="AS29" s="191">
        <v>0</v>
      </c>
      <c r="AT29" s="191">
        <v>11.44546033302001</v>
      </c>
      <c r="AU29" s="192">
        <v>0.20064290029194398</v>
      </c>
      <c r="AV29" s="193">
        <v>0.65442463418194508</v>
      </c>
      <c r="AW29" s="193">
        <v>2.0895798322666699</v>
      </c>
      <c r="AX29" s="192">
        <v>8.4977198321069505</v>
      </c>
      <c r="AY29" s="192">
        <v>3.0931341724999999E-3</v>
      </c>
      <c r="AZ29" s="192">
        <v>0</v>
      </c>
      <c r="BA29" s="193">
        <v>0</v>
      </c>
      <c r="BB29" s="193">
        <v>0</v>
      </c>
      <c r="BC29" s="193">
        <v>0</v>
      </c>
      <c r="BD29" s="119"/>
      <c r="BE29" s="120">
        <v>3.2641948645197196</v>
      </c>
      <c r="BF29" s="193">
        <v>0</v>
      </c>
      <c r="BG29" s="193">
        <v>0</v>
      </c>
      <c r="BH29" s="193">
        <v>0</v>
      </c>
      <c r="BI29" s="193">
        <v>1.4967661945213899</v>
      </c>
      <c r="BJ29" s="193">
        <v>1.7674286699983299</v>
      </c>
      <c r="BK29" s="193">
        <v>0</v>
      </c>
      <c r="BL29" s="193">
        <v>0</v>
      </c>
    </row>
    <row r="30" spans="1:64">
      <c r="A30" s="120" t="s">
        <v>961</v>
      </c>
      <c r="B30" s="113" t="s">
        <v>962</v>
      </c>
      <c r="C30" s="113" t="s">
        <v>924</v>
      </c>
      <c r="D30" s="113" t="s">
        <v>16</v>
      </c>
      <c r="E30" s="114">
        <v>200</v>
      </c>
      <c r="F30" s="114">
        <v>6</v>
      </c>
      <c r="G30" s="42" t="s">
        <v>205</v>
      </c>
      <c r="H30" s="115">
        <v>1</v>
      </c>
      <c r="I30" s="115" t="s">
        <v>78</v>
      </c>
      <c r="J30" s="115" t="s">
        <v>16</v>
      </c>
      <c r="K30" s="115" t="s">
        <v>122</v>
      </c>
      <c r="L30" s="115">
        <v>200</v>
      </c>
      <c r="M30" s="23">
        <v>6</v>
      </c>
      <c r="N30" s="115" t="s">
        <v>15</v>
      </c>
      <c r="O30" s="124" t="s">
        <v>118</v>
      </c>
      <c r="P30" s="115" t="s">
        <v>82</v>
      </c>
      <c r="Q30" s="122" t="s">
        <v>121</v>
      </c>
      <c r="R30" s="115">
        <v>2015</v>
      </c>
      <c r="S30" s="245" t="s">
        <v>6</v>
      </c>
      <c r="T30" s="240"/>
      <c r="U30" s="191">
        <v>7.503095986595282</v>
      </c>
      <c r="V30" s="186">
        <v>4.5957104258763914</v>
      </c>
      <c r="W30" s="186">
        <v>2.907385560718891</v>
      </c>
      <c r="X30" s="89">
        <v>3.7473373853055506E-2</v>
      </c>
      <c r="Y30" s="89">
        <v>0.25646054102694438</v>
      </c>
      <c r="Z30" s="89">
        <v>0.481908661478611</v>
      </c>
      <c r="AA30" s="89">
        <v>1.8997530471052799</v>
      </c>
      <c r="AB30" s="89">
        <v>0.23178993725500038</v>
      </c>
      <c r="AC30" s="89">
        <v>0.10737398416472201</v>
      </c>
      <c r="AD30" s="113">
        <v>1.6206974377111101</v>
      </c>
      <c r="AE30" s="120">
        <v>0.95088350736888905</v>
      </c>
      <c r="AF30" s="121">
        <v>1.91675549663167</v>
      </c>
      <c r="AG30" s="116"/>
      <c r="AH30" s="117">
        <v>0.90210526300186367</v>
      </c>
      <c r="AI30" s="118">
        <v>0.90210526299995419</v>
      </c>
      <c r="AJ30" s="118">
        <v>0.90210526299970872</v>
      </c>
      <c r="AK30" s="128">
        <v>0.61078386629982373</v>
      </c>
      <c r="AL30" s="118">
        <v>1.0377031419237959</v>
      </c>
      <c r="AM30" s="118">
        <v>2.5000000000012941</v>
      </c>
      <c r="AN30" s="118">
        <v>1.0000000000068551E-2</v>
      </c>
      <c r="AO30" s="118">
        <v>1.6853858625177622</v>
      </c>
      <c r="AP30" s="128">
        <v>3.3885636194121997</v>
      </c>
      <c r="AQ30" s="119"/>
      <c r="AR30" s="121">
        <v>10.483054826878604</v>
      </c>
      <c r="AS30" s="191">
        <v>8.3822954982044369</v>
      </c>
      <c r="AT30" s="191">
        <v>2.100759328674167</v>
      </c>
      <c r="AU30" s="192">
        <v>3.3804927775277799E-2</v>
      </c>
      <c r="AV30" s="193">
        <v>0.23135440381222219</v>
      </c>
      <c r="AW30" s="193">
        <v>0.43473233980499998</v>
      </c>
      <c r="AX30" s="192">
        <v>1.160338511125834</v>
      </c>
      <c r="AY30" s="192">
        <v>0.2405291461558334</v>
      </c>
      <c r="AZ30" s="192">
        <v>0.26843496041194398</v>
      </c>
      <c r="BA30" s="193">
        <v>1.62069743772222E-2</v>
      </c>
      <c r="BB30" s="193">
        <v>1.6026056202208301</v>
      </c>
      <c r="BC30" s="193">
        <v>6.4950479431944403</v>
      </c>
      <c r="BD30" s="119"/>
      <c r="BE30" s="120">
        <v>0.7758425763583332</v>
      </c>
      <c r="BF30" s="193">
        <v>0</v>
      </c>
      <c r="BG30" s="193">
        <v>0</v>
      </c>
      <c r="BH30" s="193">
        <v>0</v>
      </c>
      <c r="BI30" s="193">
        <v>0</v>
      </c>
      <c r="BJ30" s="193">
        <v>0.745716948168611</v>
      </c>
      <c r="BK30" s="193">
        <v>3.0125628189722201E-2</v>
      </c>
      <c r="BL30" s="193">
        <v>0</v>
      </c>
    </row>
    <row r="31" spans="1:64">
      <c r="A31" s="120" t="s">
        <v>963</v>
      </c>
      <c r="B31" s="113" t="s">
        <v>964</v>
      </c>
      <c r="C31" s="113" t="s">
        <v>924</v>
      </c>
      <c r="D31" s="113" t="s">
        <v>16</v>
      </c>
      <c r="E31" s="114">
        <v>200</v>
      </c>
      <c r="F31" s="114">
        <v>7</v>
      </c>
      <c r="G31" s="42" t="s">
        <v>206</v>
      </c>
      <c r="H31" s="115">
        <v>1</v>
      </c>
      <c r="I31" s="115" t="s">
        <v>78</v>
      </c>
      <c r="J31" s="115" t="s">
        <v>16</v>
      </c>
      <c r="K31" s="115" t="s">
        <v>122</v>
      </c>
      <c r="L31" s="115">
        <v>200</v>
      </c>
      <c r="M31" s="23">
        <v>7</v>
      </c>
      <c r="N31" s="115" t="s">
        <v>15</v>
      </c>
      <c r="O31" s="124" t="s">
        <v>118</v>
      </c>
      <c r="P31" s="115" t="s">
        <v>82</v>
      </c>
      <c r="Q31" s="122" t="s">
        <v>121</v>
      </c>
      <c r="R31" s="115">
        <v>2015</v>
      </c>
      <c r="S31" s="245" t="s">
        <v>12</v>
      </c>
      <c r="T31" s="240"/>
      <c r="U31" s="191">
        <v>5.7278231060694376</v>
      </c>
      <c r="V31" s="186">
        <v>0</v>
      </c>
      <c r="W31" s="186">
        <v>5.7278231060694376</v>
      </c>
      <c r="X31" s="89">
        <v>4.9509916990266598</v>
      </c>
      <c r="Y31" s="89">
        <v>0</v>
      </c>
      <c r="Z31" s="89">
        <v>0</v>
      </c>
      <c r="AA31" s="89">
        <v>0</v>
      </c>
      <c r="AB31" s="89">
        <v>0.77683140704277798</v>
      </c>
      <c r="AC31" s="89">
        <v>0</v>
      </c>
      <c r="AD31" s="113">
        <v>0</v>
      </c>
      <c r="AE31" s="120">
        <v>0</v>
      </c>
      <c r="AF31" s="121">
        <v>0</v>
      </c>
      <c r="AG31" s="116"/>
      <c r="AH31" s="117">
        <v>0.9021052629999714</v>
      </c>
      <c r="AI31" s="118" t="s">
        <v>924</v>
      </c>
      <c r="AJ31" s="118" t="s">
        <v>924</v>
      </c>
      <c r="AK31" s="128" t="s">
        <v>924</v>
      </c>
      <c r="AL31" s="118">
        <v>0.90372750000010404</v>
      </c>
      <c r="AM31" s="118" t="s">
        <v>924</v>
      </c>
      <c r="AN31" s="118" t="s">
        <v>924</v>
      </c>
      <c r="AO31" s="118" t="s">
        <v>924</v>
      </c>
      <c r="AP31" s="128" t="s">
        <v>924</v>
      </c>
      <c r="AQ31" s="119"/>
      <c r="AR31" s="121">
        <v>5.168359574169453</v>
      </c>
      <c r="AS31" s="191">
        <v>0</v>
      </c>
      <c r="AT31" s="191">
        <v>5.168359574169453</v>
      </c>
      <c r="AU31" s="192">
        <v>4.4663156687611201</v>
      </c>
      <c r="AV31" s="193">
        <v>0</v>
      </c>
      <c r="AW31" s="193">
        <v>0</v>
      </c>
      <c r="AX31" s="192">
        <v>0</v>
      </c>
      <c r="AY31" s="192">
        <v>0.70204390540833295</v>
      </c>
      <c r="AZ31" s="192">
        <v>0</v>
      </c>
      <c r="BA31" s="193">
        <v>0</v>
      </c>
      <c r="BB31" s="193">
        <v>0</v>
      </c>
      <c r="BC31" s="193">
        <v>0</v>
      </c>
      <c r="BD31" s="119"/>
      <c r="BE31" s="120">
        <v>4.9509916990266696</v>
      </c>
      <c r="BF31" s="193">
        <v>0</v>
      </c>
      <c r="BG31" s="193">
        <v>0</v>
      </c>
      <c r="BH31" s="193">
        <v>0</v>
      </c>
      <c r="BI31" s="193">
        <v>0</v>
      </c>
      <c r="BJ31" s="193">
        <v>0</v>
      </c>
      <c r="BK31" s="193">
        <v>0</v>
      </c>
      <c r="BL31" s="193">
        <v>4.9509916990266696</v>
      </c>
    </row>
    <row r="32" spans="1:64">
      <c r="A32" s="120" t="s">
        <v>965</v>
      </c>
      <c r="B32" s="113" t="s">
        <v>966</v>
      </c>
      <c r="C32" s="113" t="s">
        <v>924</v>
      </c>
      <c r="D32" s="113" t="s">
        <v>16</v>
      </c>
      <c r="E32" s="114">
        <v>200</v>
      </c>
      <c r="F32" s="114" t="s">
        <v>169</v>
      </c>
      <c r="G32" s="42" t="s">
        <v>207</v>
      </c>
      <c r="H32" s="115">
        <v>1</v>
      </c>
      <c r="I32" s="115" t="s">
        <v>78</v>
      </c>
      <c r="J32" s="115" t="s">
        <v>16</v>
      </c>
      <c r="K32" s="115" t="s">
        <v>122</v>
      </c>
      <c r="L32" s="115">
        <v>200</v>
      </c>
      <c r="M32" s="23">
        <v>8</v>
      </c>
      <c r="N32" s="115" t="s">
        <v>15</v>
      </c>
      <c r="O32" s="124" t="s">
        <v>118</v>
      </c>
      <c r="P32" s="115" t="s">
        <v>82</v>
      </c>
      <c r="Q32" s="122" t="s">
        <v>121</v>
      </c>
      <c r="R32" s="115">
        <v>2015</v>
      </c>
      <c r="S32" s="245" t="s">
        <v>105</v>
      </c>
      <c r="T32" s="240"/>
      <c r="U32" s="191">
        <v>0</v>
      </c>
      <c r="V32" s="186">
        <v>0</v>
      </c>
      <c r="W32" s="186">
        <v>0</v>
      </c>
      <c r="X32" s="89" t="s">
        <v>140</v>
      </c>
      <c r="Y32" s="89" t="s">
        <v>140</v>
      </c>
      <c r="Z32" s="89" t="s">
        <v>140</v>
      </c>
      <c r="AA32" s="89" t="s">
        <v>140</v>
      </c>
      <c r="AB32" s="89" t="s">
        <v>140</v>
      </c>
      <c r="AC32" s="89" t="s">
        <v>140</v>
      </c>
      <c r="AD32" s="113" t="s">
        <v>140</v>
      </c>
      <c r="AE32" s="120" t="s">
        <v>140</v>
      </c>
      <c r="AF32" s="121" t="s">
        <v>140</v>
      </c>
      <c r="AG32" s="116"/>
      <c r="AH32" s="117" t="s">
        <v>924</v>
      </c>
      <c r="AI32" s="118" t="s">
        <v>924</v>
      </c>
      <c r="AJ32" s="118" t="s">
        <v>924</v>
      </c>
      <c r="AK32" s="128" t="s">
        <v>924</v>
      </c>
      <c r="AL32" s="118" t="s">
        <v>924</v>
      </c>
      <c r="AM32" s="118" t="s">
        <v>924</v>
      </c>
      <c r="AN32" s="118" t="s">
        <v>924</v>
      </c>
      <c r="AO32" s="118" t="s">
        <v>924</v>
      </c>
      <c r="AP32" s="128" t="s">
        <v>924</v>
      </c>
      <c r="AQ32" s="119"/>
      <c r="AR32" s="121">
        <v>0</v>
      </c>
      <c r="AS32" s="191">
        <v>0</v>
      </c>
      <c r="AT32" s="191">
        <v>0</v>
      </c>
      <c r="AU32" s="192" t="s">
        <v>140</v>
      </c>
      <c r="AV32" s="193" t="s">
        <v>140</v>
      </c>
      <c r="AW32" s="193" t="s">
        <v>140</v>
      </c>
      <c r="AX32" s="192" t="s">
        <v>140</v>
      </c>
      <c r="AY32" s="192" t="s">
        <v>140</v>
      </c>
      <c r="AZ32" s="192" t="s">
        <v>140</v>
      </c>
      <c r="BA32" s="193" t="s">
        <v>140</v>
      </c>
      <c r="BB32" s="193" t="s">
        <v>140</v>
      </c>
      <c r="BC32" s="193" t="s">
        <v>140</v>
      </c>
      <c r="BD32" s="119"/>
      <c r="BE32" s="120">
        <v>0</v>
      </c>
      <c r="BF32" s="193" t="s">
        <v>140</v>
      </c>
      <c r="BG32" s="193" t="s">
        <v>140</v>
      </c>
      <c r="BH32" s="193" t="s">
        <v>140</v>
      </c>
      <c r="BI32" s="193" t="s">
        <v>140</v>
      </c>
      <c r="BJ32" s="193" t="s">
        <v>140</v>
      </c>
      <c r="BK32" s="193" t="s">
        <v>140</v>
      </c>
      <c r="BL32" s="193" t="s">
        <v>140</v>
      </c>
    </row>
    <row r="33" spans="1:64">
      <c r="A33" s="120" t="s">
        <v>967</v>
      </c>
      <c r="B33" s="113" t="s">
        <v>966</v>
      </c>
      <c r="C33" s="113" t="s">
        <v>924</v>
      </c>
      <c r="D33" s="113" t="s">
        <v>16</v>
      </c>
      <c r="E33" s="114">
        <v>200</v>
      </c>
      <c r="F33" s="114" t="s">
        <v>169</v>
      </c>
      <c r="G33" s="42" t="s">
        <v>208</v>
      </c>
      <c r="H33" s="115">
        <v>1</v>
      </c>
      <c r="I33" s="115" t="s">
        <v>78</v>
      </c>
      <c r="J33" s="115" t="s">
        <v>16</v>
      </c>
      <c r="K33" s="115" t="s">
        <v>122</v>
      </c>
      <c r="L33" s="115">
        <v>200</v>
      </c>
      <c r="M33" s="23">
        <v>9</v>
      </c>
      <c r="N33" s="115" t="s">
        <v>15</v>
      </c>
      <c r="O33" s="124" t="s">
        <v>118</v>
      </c>
      <c r="P33" s="115" t="s">
        <v>82</v>
      </c>
      <c r="Q33" s="122" t="s">
        <v>121</v>
      </c>
      <c r="R33" s="115">
        <v>2015</v>
      </c>
      <c r="S33" s="245" t="s">
        <v>106</v>
      </c>
      <c r="T33" s="240"/>
      <c r="U33" s="191">
        <v>0</v>
      </c>
      <c r="V33" s="186">
        <v>0</v>
      </c>
      <c r="W33" s="186">
        <v>0</v>
      </c>
      <c r="X33" s="89" t="s">
        <v>140</v>
      </c>
      <c r="Y33" s="89" t="s">
        <v>140</v>
      </c>
      <c r="Z33" s="89" t="s">
        <v>140</v>
      </c>
      <c r="AA33" s="89" t="s">
        <v>140</v>
      </c>
      <c r="AB33" s="89" t="s">
        <v>140</v>
      </c>
      <c r="AC33" s="89" t="s">
        <v>140</v>
      </c>
      <c r="AD33" s="113" t="s">
        <v>140</v>
      </c>
      <c r="AE33" s="120" t="s">
        <v>140</v>
      </c>
      <c r="AF33" s="121" t="s">
        <v>140</v>
      </c>
      <c r="AG33" s="116"/>
      <c r="AH33" s="117" t="s">
        <v>924</v>
      </c>
      <c r="AI33" s="118" t="s">
        <v>924</v>
      </c>
      <c r="AJ33" s="118" t="s">
        <v>924</v>
      </c>
      <c r="AK33" s="128" t="s">
        <v>924</v>
      </c>
      <c r="AL33" s="118" t="s">
        <v>924</v>
      </c>
      <c r="AM33" s="118" t="s">
        <v>924</v>
      </c>
      <c r="AN33" s="118" t="s">
        <v>924</v>
      </c>
      <c r="AO33" s="118" t="s">
        <v>924</v>
      </c>
      <c r="AP33" s="128" t="s">
        <v>924</v>
      </c>
      <c r="AQ33" s="119"/>
      <c r="AR33" s="121">
        <v>0</v>
      </c>
      <c r="AS33" s="191">
        <v>0</v>
      </c>
      <c r="AT33" s="191">
        <v>0</v>
      </c>
      <c r="AU33" s="192" t="s">
        <v>140</v>
      </c>
      <c r="AV33" s="193" t="s">
        <v>140</v>
      </c>
      <c r="AW33" s="193" t="s">
        <v>140</v>
      </c>
      <c r="AX33" s="192" t="s">
        <v>140</v>
      </c>
      <c r="AY33" s="192" t="s">
        <v>140</v>
      </c>
      <c r="AZ33" s="192" t="s">
        <v>140</v>
      </c>
      <c r="BA33" s="193" t="s">
        <v>140</v>
      </c>
      <c r="BB33" s="193" t="s">
        <v>140</v>
      </c>
      <c r="BC33" s="193" t="s">
        <v>140</v>
      </c>
      <c r="BD33" s="119"/>
      <c r="BE33" s="120">
        <v>0</v>
      </c>
      <c r="BF33" s="193" t="s">
        <v>140</v>
      </c>
      <c r="BG33" s="193" t="s">
        <v>140</v>
      </c>
      <c r="BH33" s="193" t="s">
        <v>140</v>
      </c>
      <c r="BI33" s="193" t="s">
        <v>140</v>
      </c>
      <c r="BJ33" s="193" t="s">
        <v>140</v>
      </c>
      <c r="BK33" s="193" t="s">
        <v>140</v>
      </c>
      <c r="BL33" s="193" t="s">
        <v>140</v>
      </c>
    </row>
    <row r="34" spans="1:64">
      <c r="A34" s="120" t="s">
        <v>968</v>
      </c>
      <c r="B34" s="113" t="s">
        <v>969</v>
      </c>
      <c r="C34" s="113" t="s">
        <v>924</v>
      </c>
      <c r="D34" s="113" t="s">
        <v>16</v>
      </c>
      <c r="E34" s="114">
        <v>200</v>
      </c>
      <c r="F34" s="114">
        <v>51</v>
      </c>
      <c r="G34" s="42" t="s">
        <v>209</v>
      </c>
      <c r="H34" s="115">
        <v>1</v>
      </c>
      <c r="I34" s="115" t="s">
        <v>78</v>
      </c>
      <c r="J34" s="115" t="s">
        <v>16</v>
      </c>
      <c r="K34" s="115" t="s">
        <v>122</v>
      </c>
      <c r="L34" s="115">
        <v>200</v>
      </c>
      <c r="M34" s="23">
        <v>4</v>
      </c>
      <c r="N34" s="115" t="s">
        <v>15</v>
      </c>
      <c r="O34" s="124" t="s">
        <v>118</v>
      </c>
      <c r="P34" s="115" t="s">
        <v>82</v>
      </c>
      <c r="Q34" s="122" t="s">
        <v>121</v>
      </c>
      <c r="R34" s="115">
        <v>2015</v>
      </c>
      <c r="S34" s="245" t="s">
        <v>4</v>
      </c>
      <c r="T34" s="240"/>
      <c r="U34" s="191">
        <v>7.1916024250641577</v>
      </c>
      <c r="V34" s="186">
        <v>0</v>
      </c>
      <c r="W34" s="186">
        <v>7.1916024250641577</v>
      </c>
      <c r="X34" s="89">
        <v>0.81865717374111102</v>
      </c>
      <c r="Y34" s="89">
        <v>4.2348652783694396</v>
      </c>
      <c r="Z34" s="89">
        <v>1.0812525952419401</v>
      </c>
      <c r="AA34" s="89">
        <v>1.0479050894174999</v>
      </c>
      <c r="AB34" s="89">
        <v>8.9222882941666602E-3</v>
      </c>
      <c r="AC34" s="89">
        <v>0</v>
      </c>
      <c r="AD34" s="113">
        <v>0</v>
      </c>
      <c r="AE34" s="120">
        <v>0</v>
      </c>
      <c r="AF34" s="121">
        <v>0</v>
      </c>
      <c r="AG34" s="116"/>
      <c r="AH34" s="117">
        <v>0.9021052629998576</v>
      </c>
      <c r="AI34" s="118">
        <v>0.90210526300000671</v>
      </c>
      <c r="AJ34" s="118">
        <v>0.90210526299984928</v>
      </c>
      <c r="AK34" s="128">
        <v>0.63201184737179017</v>
      </c>
      <c r="AL34" s="118">
        <v>0.8253467868878781</v>
      </c>
      <c r="AM34" s="118" t="s">
        <v>924</v>
      </c>
      <c r="AN34" s="118" t="s">
        <v>924</v>
      </c>
      <c r="AO34" s="118" t="s">
        <v>924</v>
      </c>
      <c r="AP34" s="128" t="s">
        <v>924</v>
      </c>
      <c r="AQ34" s="119"/>
      <c r="AR34" s="121">
        <v>6.2038652709458377</v>
      </c>
      <c r="AS34" s="191">
        <v>0</v>
      </c>
      <c r="AT34" s="191">
        <v>6.2038652709458377</v>
      </c>
      <c r="AU34" s="192">
        <v>0.73851494502444504</v>
      </c>
      <c r="AV34" s="193">
        <v>3.8202942557130601</v>
      </c>
      <c r="AW34" s="193">
        <v>0.97540365679999996</v>
      </c>
      <c r="AX34" s="192">
        <v>0.66228843143305505</v>
      </c>
      <c r="AY34" s="192">
        <v>7.3639819752777799E-3</v>
      </c>
      <c r="AZ34" s="192">
        <v>0</v>
      </c>
      <c r="BA34" s="193">
        <v>0</v>
      </c>
      <c r="BB34" s="193">
        <v>0</v>
      </c>
      <c r="BC34" s="193">
        <v>0</v>
      </c>
      <c r="BD34" s="119"/>
      <c r="BE34" s="120">
        <v>6.1347750473525036</v>
      </c>
      <c r="BF34" s="193">
        <v>0</v>
      </c>
      <c r="BG34" s="193">
        <v>0</v>
      </c>
      <c r="BH34" s="193">
        <v>0.86039524709944404</v>
      </c>
      <c r="BI34" s="193">
        <v>2.51119718094778</v>
      </c>
      <c r="BJ34" s="193">
        <v>2.76318261930528</v>
      </c>
      <c r="BK34" s="193">
        <v>0</v>
      </c>
      <c r="BL34" s="193">
        <v>0</v>
      </c>
    </row>
    <row r="35" spans="1:64">
      <c r="A35" s="120" t="s">
        <v>970</v>
      </c>
      <c r="B35" s="113" t="s">
        <v>971</v>
      </c>
      <c r="C35" s="113" t="s">
        <v>924</v>
      </c>
      <c r="D35" s="113" t="s">
        <v>16</v>
      </c>
      <c r="E35" s="114">
        <v>200</v>
      </c>
      <c r="F35" s="114">
        <v>53</v>
      </c>
      <c r="G35" s="42" t="s">
        <v>210</v>
      </c>
      <c r="H35" s="115">
        <v>1</v>
      </c>
      <c r="I35" s="115" t="s">
        <v>78</v>
      </c>
      <c r="J35" s="115" t="s">
        <v>16</v>
      </c>
      <c r="K35" s="115" t="s">
        <v>122</v>
      </c>
      <c r="L35" s="115">
        <v>200</v>
      </c>
      <c r="M35" s="23">
        <v>10</v>
      </c>
      <c r="N35" s="115" t="s">
        <v>15</v>
      </c>
      <c r="O35" s="124" t="s">
        <v>118</v>
      </c>
      <c r="P35" s="115" t="s">
        <v>82</v>
      </c>
      <c r="Q35" s="122" t="s">
        <v>121</v>
      </c>
      <c r="R35" s="115">
        <v>2015</v>
      </c>
      <c r="S35" s="245" t="s">
        <v>84</v>
      </c>
      <c r="T35" s="240"/>
      <c r="U35" s="191">
        <v>5.7306705369444398E-2</v>
      </c>
      <c r="V35" s="186">
        <v>0</v>
      </c>
      <c r="W35" s="186">
        <v>5.7306705369444398E-2</v>
      </c>
      <c r="X35" s="89">
        <v>0</v>
      </c>
      <c r="Y35" s="89">
        <v>0</v>
      </c>
      <c r="Z35" s="89">
        <v>0</v>
      </c>
      <c r="AA35" s="89">
        <v>0</v>
      </c>
      <c r="AB35" s="89">
        <v>5.7306705369444398E-2</v>
      </c>
      <c r="AC35" s="89">
        <v>0</v>
      </c>
      <c r="AD35" s="113">
        <v>0</v>
      </c>
      <c r="AE35" s="120">
        <v>0</v>
      </c>
      <c r="AF35" s="121">
        <v>0</v>
      </c>
      <c r="AG35" s="116"/>
      <c r="AH35" s="117" t="s">
        <v>924</v>
      </c>
      <c r="AI35" s="118" t="s">
        <v>924</v>
      </c>
      <c r="AJ35" s="118" t="s">
        <v>924</v>
      </c>
      <c r="AK35" s="128" t="s">
        <v>924</v>
      </c>
      <c r="AL35" s="118">
        <v>0.93071054515229945</v>
      </c>
      <c r="AM35" s="118" t="s">
        <v>924</v>
      </c>
      <c r="AN35" s="118" t="s">
        <v>924</v>
      </c>
      <c r="AO35" s="118" t="s">
        <v>924</v>
      </c>
      <c r="AP35" s="128" t="s">
        <v>924</v>
      </c>
      <c r="AQ35" s="119"/>
      <c r="AR35" s="121">
        <v>5.3335954995277803E-2</v>
      </c>
      <c r="AS35" s="191">
        <v>0</v>
      </c>
      <c r="AT35" s="191">
        <v>5.3335954995277803E-2</v>
      </c>
      <c r="AU35" s="192">
        <v>0</v>
      </c>
      <c r="AV35" s="193">
        <v>0</v>
      </c>
      <c r="AW35" s="193">
        <v>0</v>
      </c>
      <c r="AX35" s="192">
        <v>0</v>
      </c>
      <c r="AY35" s="192">
        <v>5.3335954995277803E-2</v>
      </c>
      <c r="AZ35" s="192">
        <v>0</v>
      </c>
      <c r="BA35" s="193">
        <v>0</v>
      </c>
      <c r="BB35" s="193">
        <v>0</v>
      </c>
      <c r="BC35" s="193">
        <v>0</v>
      </c>
      <c r="BD35" s="119"/>
      <c r="BE35" s="120">
        <v>0</v>
      </c>
      <c r="BF35" s="193">
        <v>0</v>
      </c>
      <c r="BG35" s="193">
        <v>0</v>
      </c>
      <c r="BH35" s="193">
        <v>0</v>
      </c>
      <c r="BI35" s="193">
        <v>0</v>
      </c>
      <c r="BJ35" s="193">
        <v>0</v>
      </c>
      <c r="BK35" s="193">
        <v>0</v>
      </c>
      <c r="BL35" s="193">
        <v>0</v>
      </c>
    </row>
    <row r="36" spans="1:64">
      <c r="A36" s="120" t="s">
        <v>972</v>
      </c>
      <c r="B36" s="113" t="s">
        <v>966</v>
      </c>
      <c r="C36" s="113" t="s">
        <v>924</v>
      </c>
      <c r="D36" s="113" t="s">
        <v>16</v>
      </c>
      <c r="E36" s="114">
        <v>200</v>
      </c>
      <c r="F36" s="114" t="s">
        <v>169</v>
      </c>
      <c r="G36" s="42" t="s">
        <v>211</v>
      </c>
      <c r="H36" s="115">
        <v>1</v>
      </c>
      <c r="I36" s="115" t="s">
        <v>78</v>
      </c>
      <c r="J36" s="115" t="s">
        <v>16</v>
      </c>
      <c r="K36" s="115" t="s">
        <v>122</v>
      </c>
      <c r="L36" s="115">
        <v>200</v>
      </c>
      <c r="M36" s="23">
        <v>11</v>
      </c>
      <c r="N36" s="115" t="s">
        <v>15</v>
      </c>
      <c r="O36" s="124" t="s">
        <v>118</v>
      </c>
      <c r="P36" s="115" t="s">
        <v>82</v>
      </c>
      <c r="Q36" s="122" t="s">
        <v>121</v>
      </c>
      <c r="R36" s="115">
        <v>2015</v>
      </c>
      <c r="S36" s="245" t="s">
        <v>109</v>
      </c>
      <c r="T36" s="240"/>
      <c r="U36" s="191">
        <v>0</v>
      </c>
      <c r="V36" s="186">
        <v>0</v>
      </c>
      <c r="W36" s="186">
        <v>0</v>
      </c>
      <c r="X36" s="89" t="s">
        <v>140</v>
      </c>
      <c r="Y36" s="89" t="s">
        <v>140</v>
      </c>
      <c r="Z36" s="89" t="s">
        <v>140</v>
      </c>
      <c r="AA36" s="89" t="s">
        <v>140</v>
      </c>
      <c r="AB36" s="89" t="s">
        <v>140</v>
      </c>
      <c r="AC36" s="89" t="s">
        <v>140</v>
      </c>
      <c r="AD36" s="113" t="s">
        <v>140</v>
      </c>
      <c r="AE36" s="120" t="s">
        <v>140</v>
      </c>
      <c r="AF36" s="121" t="s">
        <v>140</v>
      </c>
      <c r="AG36" s="116"/>
      <c r="AH36" s="117" t="s">
        <v>924</v>
      </c>
      <c r="AI36" s="118" t="s">
        <v>924</v>
      </c>
      <c r="AJ36" s="118" t="s">
        <v>924</v>
      </c>
      <c r="AK36" s="128" t="s">
        <v>924</v>
      </c>
      <c r="AL36" s="118" t="s">
        <v>924</v>
      </c>
      <c r="AM36" s="118" t="s">
        <v>924</v>
      </c>
      <c r="AN36" s="118" t="s">
        <v>924</v>
      </c>
      <c r="AO36" s="118" t="s">
        <v>924</v>
      </c>
      <c r="AP36" s="128" t="s">
        <v>924</v>
      </c>
      <c r="AQ36" s="119"/>
      <c r="AR36" s="121">
        <v>0</v>
      </c>
      <c r="AS36" s="191">
        <v>0</v>
      </c>
      <c r="AT36" s="191">
        <v>0</v>
      </c>
      <c r="AU36" s="192" t="s">
        <v>140</v>
      </c>
      <c r="AV36" s="193" t="s">
        <v>140</v>
      </c>
      <c r="AW36" s="193" t="s">
        <v>140</v>
      </c>
      <c r="AX36" s="192" t="s">
        <v>140</v>
      </c>
      <c r="AY36" s="192" t="s">
        <v>140</v>
      </c>
      <c r="AZ36" s="192" t="s">
        <v>140</v>
      </c>
      <c r="BA36" s="193" t="s">
        <v>140</v>
      </c>
      <c r="BB36" s="193" t="s">
        <v>140</v>
      </c>
      <c r="BC36" s="193" t="s">
        <v>140</v>
      </c>
      <c r="BD36" s="119"/>
      <c r="BE36" s="120">
        <v>0</v>
      </c>
      <c r="BF36" s="193" t="s">
        <v>140</v>
      </c>
      <c r="BG36" s="193" t="s">
        <v>140</v>
      </c>
      <c r="BH36" s="193" t="s">
        <v>140</v>
      </c>
      <c r="BI36" s="193" t="s">
        <v>140</v>
      </c>
      <c r="BJ36" s="193" t="s">
        <v>140</v>
      </c>
      <c r="BK36" s="193" t="s">
        <v>140</v>
      </c>
      <c r="BL36" s="193" t="s">
        <v>140</v>
      </c>
    </row>
    <row r="37" spans="1:64">
      <c r="A37" s="120" t="s">
        <v>973</v>
      </c>
      <c r="B37" s="113" t="s">
        <v>966</v>
      </c>
      <c r="C37" s="113" t="s">
        <v>924</v>
      </c>
      <c r="D37" s="113" t="s">
        <v>16</v>
      </c>
      <c r="E37" s="114">
        <v>200</v>
      </c>
      <c r="F37" s="114" t="s">
        <v>169</v>
      </c>
      <c r="G37" s="42" t="s">
        <v>212</v>
      </c>
      <c r="H37" s="115">
        <v>1</v>
      </c>
      <c r="I37" s="115" t="s">
        <v>78</v>
      </c>
      <c r="J37" s="115" t="s">
        <v>16</v>
      </c>
      <c r="K37" s="115" t="s">
        <v>122</v>
      </c>
      <c r="L37" s="115">
        <v>200</v>
      </c>
      <c r="M37" s="23">
        <v>12</v>
      </c>
      <c r="N37" s="115" t="s">
        <v>15</v>
      </c>
      <c r="O37" s="124" t="s">
        <v>118</v>
      </c>
      <c r="P37" s="115" t="s">
        <v>82</v>
      </c>
      <c r="Q37" s="122" t="s">
        <v>121</v>
      </c>
      <c r="R37" s="115">
        <v>2015</v>
      </c>
      <c r="S37" s="245" t="s">
        <v>98</v>
      </c>
      <c r="T37" s="240"/>
      <c r="U37" s="191">
        <v>0</v>
      </c>
      <c r="V37" s="186">
        <v>0</v>
      </c>
      <c r="W37" s="186">
        <v>0</v>
      </c>
      <c r="X37" s="89" t="s">
        <v>140</v>
      </c>
      <c r="Y37" s="89" t="s">
        <v>140</v>
      </c>
      <c r="Z37" s="89" t="s">
        <v>140</v>
      </c>
      <c r="AA37" s="89" t="s">
        <v>140</v>
      </c>
      <c r="AB37" s="89" t="s">
        <v>140</v>
      </c>
      <c r="AC37" s="89" t="s">
        <v>140</v>
      </c>
      <c r="AD37" s="113" t="s">
        <v>140</v>
      </c>
      <c r="AE37" s="120" t="s">
        <v>140</v>
      </c>
      <c r="AF37" s="121" t="s">
        <v>140</v>
      </c>
      <c r="AG37" s="116"/>
      <c r="AH37" s="117" t="s">
        <v>924</v>
      </c>
      <c r="AI37" s="118" t="s">
        <v>924</v>
      </c>
      <c r="AJ37" s="118" t="s">
        <v>924</v>
      </c>
      <c r="AK37" s="128" t="s">
        <v>924</v>
      </c>
      <c r="AL37" s="118" t="s">
        <v>924</v>
      </c>
      <c r="AM37" s="118" t="s">
        <v>924</v>
      </c>
      <c r="AN37" s="118" t="s">
        <v>924</v>
      </c>
      <c r="AO37" s="118" t="s">
        <v>924</v>
      </c>
      <c r="AP37" s="128" t="s">
        <v>924</v>
      </c>
      <c r="AQ37" s="119"/>
      <c r="AR37" s="121">
        <v>0</v>
      </c>
      <c r="AS37" s="191">
        <v>0</v>
      </c>
      <c r="AT37" s="191">
        <v>0</v>
      </c>
      <c r="AU37" s="192" t="s">
        <v>140</v>
      </c>
      <c r="AV37" s="193" t="s">
        <v>140</v>
      </c>
      <c r="AW37" s="193" t="s">
        <v>140</v>
      </c>
      <c r="AX37" s="192" t="s">
        <v>140</v>
      </c>
      <c r="AY37" s="192" t="s">
        <v>140</v>
      </c>
      <c r="AZ37" s="192" t="s">
        <v>140</v>
      </c>
      <c r="BA37" s="193" t="s">
        <v>140</v>
      </c>
      <c r="BB37" s="193" t="s">
        <v>140</v>
      </c>
      <c r="BC37" s="193" t="s">
        <v>140</v>
      </c>
      <c r="BD37" s="119"/>
      <c r="BE37" s="120">
        <v>0</v>
      </c>
      <c r="BF37" s="193" t="s">
        <v>140</v>
      </c>
      <c r="BG37" s="193" t="s">
        <v>140</v>
      </c>
      <c r="BH37" s="193" t="s">
        <v>140</v>
      </c>
      <c r="BI37" s="193" t="s">
        <v>140</v>
      </c>
      <c r="BJ37" s="193" t="s">
        <v>140</v>
      </c>
      <c r="BK37" s="193" t="s">
        <v>140</v>
      </c>
      <c r="BL37" s="193" t="s">
        <v>140</v>
      </c>
    </row>
    <row r="38" spans="1:64">
      <c r="A38" s="120" t="s">
        <v>924</v>
      </c>
      <c r="B38" s="113" t="s">
        <v>966</v>
      </c>
      <c r="C38" s="113" t="s">
        <v>924</v>
      </c>
      <c r="D38" s="113" t="s">
        <v>16</v>
      </c>
      <c r="E38" s="114">
        <v>200</v>
      </c>
      <c r="F38" s="114" t="s">
        <v>169</v>
      </c>
      <c r="G38" s="42" t="s">
        <v>213</v>
      </c>
      <c r="H38" s="115">
        <v>1</v>
      </c>
      <c r="I38" s="115" t="s">
        <v>78</v>
      </c>
      <c r="J38" s="115" t="s">
        <v>16</v>
      </c>
      <c r="K38" s="115" t="s">
        <v>122</v>
      </c>
      <c r="L38" s="115">
        <v>200</v>
      </c>
      <c r="M38" s="23">
        <v>13</v>
      </c>
      <c r="N38" s="115" t="s">
        <v>15</v>
      </c>
      <c r="O38" s="124" t="s">
        <v>118</v>
      </c>
      <c r="P38" s="115" t="s">
        <v>82</v>
      </c>
      <c r="Q38" s="122" t="s">
        <v>121</v>
      </c>
      <c r="R38" s="115">
        <v>2015</v>
      </c>
      <c r="S38" s="245" t="s">
        <v>99</v>
      </c>
      <c r="T38" s="240"/>
      <c r="U38" s="191">
        <v>0</v>
      </c>
      <c r="V38" s="186">
        <v>0</v>
      </c>
      <c r="W38" s="186">
        <v>0</v>
      </c>
      <c r="X38" s="89" t="s">
        <v>140</v>
      </c>
      <c r="Y38" s="89" t="s">
        <v>140</v>
      </c>
      <c r="Z38" s="89" t="s">
        <v>140</v>
      </c>
      <c r="AA38" s="89" t="s">
        <v>140</v>
      </c>
      <c r="AB38" s="89" t="s">
        <v>140</v>
      </c>
      <c r="AC38" s="89" t="s">
        <v>140</v>
      </c>
      <c r="AD38" s="113" t="s">
        <v>140</v>
      </c>
      <c r="AE38" s="120" t="s">
        <v>140</v>
      </c>
      <c r="AF38" s="121" t="s">
        <v>140</v>
      </c>
      <c r="AG38" s="116"/>
      <c r="AH38" s="117" t="s">
        <v>924</v>
      </c>
      <c r="AI38" s="118" t="s">
        <v>924</v>
      </c>
      <c r="AJ38" s="118" t="s">
        <v>924</v>
      </c>
      <c r="AK38" s="128" t="s">
        <v>924</v>
      </c>
      <c r="AL38" s="118" t="s">
        <v>924</v>
      </c>
      <c r="AM38" s="118" t="s">
        <v>924</v>
      </c>
      <c r="AN38" s="118" t="s">
        <v>924</v>
      </c>
      <c r="AO38" s="118" t="s">
        <v>924</v>
      </c>
      <c r="AP38" s="128" t="s">
        <v>924</v>
      </c>
      <c r="AQ38" s="119"/>
      <c r="AR38" s="121">
        <v>0</v>
      </c>
      <c r="AS38" s="191">
        <v>0</v>
      </c>
      <c r="AT38" s="191">
        <v>0</v>
      </c>
      <c r="AU38" s="192" t="s">
        <v>140</v>
      </c>
      <c r="AV38" s="193" t="s">
        <v>140</v>
      </c>
      <c r="AW38" s="193" t="s">
        <v>140</v>
      </c>
      <c r="AX38" s="192" t="s">
        <v>140</v>
      </c>
      <c r="AY38" s="192" t="s">
        <v>140</v>
      </c>
      <c r="AZ38" s="192" t="s">
        <v>140</v>
      </c>
      <c r="BA38" s="193" t="s">
        <v>140</v>
      </c>
      <c r="BB38" s="193" t="s">
        <v>140</v>
      </c>
      <c r="BC38" s="193" t="s">
        <v>140</v>
      </c>
      <c r="BD38" s="119"/>
      <c r="BE38" s="120">
        <v>0</v>
      </c>
      <c r="BF38" s="193" t="s">
        <v>140</v>
      </c>
      <c r="BG38" s="193" t="s">
        <v>140</v>
      </c>
      <c r="BH38" s="193" t="s">
        <v>140</v>
      </c>
      <c r="BI38" s="193" t="s">
        <v>140</v>
      </c>
      <c r="BJ38" s="193" t="s">
        <v>140</v>
      </c>
      <c r="BK38" s="193" t="s">
        <v>140</v>
      </c>
      <c r="BL38" s="193" t="s">
        <v>140</v>
      </c>
    </row>
    <row r="39" spans="1:64">
      <c r="A39" s="120" t="s">
        <v>974</v>
      </c>
      <c r="B39" s="113" t="s">
        <v>966</v>
      </c>
      <c r="C39" s="113" t="s">
        <v>924</v>
      </c>
      <c r="D39" s="113" t="s">
        <v>16</v>
      </c>
      <c r="E39" s="114">
        <v>200</v>
      </c>
      <c r="F39" s="114" t="s">
        <v>169</v>
      </c>
      <c r="G39" s="42" t="s">
        <v>214</v>
      </c>
      <c r="H39" s="115">
        <v>1</v>
      </c>
      <c r="I39" s="115" t="s">
        <v>78</v>
      </c>
      <c r="J39" s="115" t="s">
        <v>16</v>
      </c>
      <c r="K39" s="115" t="s">
        <v>122</v>
      </c>
      <c r="L39" s="115">
        <v>200</v>
      </c>
      <c r="M39" s="23">
        <v>14</v>
      </c>
      <c r="N39" s="115" t="s">
        <v>15</v>
      </c>
      <c r="O39" s="124" t="s">
        <v>118</v>
      </c>
      <c r="P39" s="115" t="s">
        <v>82</v>
      </c>
      <c r="Q39" s="122" t="s">
        <v>121</v>
      </c>
      <c r="R39" s="115">
        <v>2015</v>
      </c>
      <c r="S39" s="245" t="s">
        <v>100</v>
      </c>
      <c r="T39" s="240"/>
      <c r="U39" s="191">
        <v>0</v>
      </c>
      <c r="V39" s="186">
        <v>0</v>
      </c>
      <c r="W39" s="186">
        <v>0</v>
      </c>
      <c r="X39" s="89" t="s">
        <v>140</v>
      </c>
      <c r="Y39" s="89" t="s">
        <v>140</v>
      </c>
      <c r="Z39" s="89" t="s">
        <v>140</v>
      </c>
      <c r="AA39" s="89" t="s">
        <v>140</v>
      </c>
      <c r="AB39" s="89" t="s">
        <v>140</v>
      </c>
      <c r="AC39" s="89" t="s">
        <v>140</v>
      </c>
      <c r="AD39" s="113" t="s">
        <v>140</v>
      </c>
      <c r="AE39" s="120" t="s">
        <v>140</v>
      </c>
      <c r="AF39" s="121" t="s">
        <v>140</v>
      </c>
      <c r="AG39" s="116"/>
      <c r="AH39" s="117" t="s">
        <v>924</v>
      </c>
      <c r="AI39" s="118" t="s">
        <v>924</v>
      </c>
      <c r="AJ39" s="118" t="s">
        <v>924</v>
      </c>
      <c r="AK39" s="128" t="s">
        <v>924</v>
      </c>
      <c r="AL39" s="118" t="s">
        <v>924</v>
      </c>
      <c r="AM39" s="118" t="s">
        <v>924</v>
      </c>
      <c r="AN39" s="118" t="s">
        <v>924</v>
      </c>
      <c r="AO39" s="118" t="s">
        <v>924</v>
      </c>
      <c r="AP39" s="128" t="s">
        <v>924</v>
      </c>
      <c r="AQ39" s="119"/>
      <c r="AR39" s="121">
        <v>0</v>
      </c>
      <c r="AS39" s="191">
        <v>0</v>
      </c>
      <c r="AT39" s="191">
        <v>0</v>
      </c>
      <c r="AU39" s="192" t="s">
        <v>140</v>
      </c>
      <c r="AV39" s="193" t="s">
        <v>140</v>
      </c>
      <c r="AW39" s="193" t="s">
        <v>140</v>
      </c>
      <c r="AX39" s="192" t="s">
        <v>140</v>
      </c>
      <c r="AY39" s="192" t="s">
        <v>140</v>
      </c>
      <c r="AZ39" s="192" t="s">
        <v>140</v>
      </c>
      <c r="BA39" s="193" t="s">
        <v>140</v>
      </c>
      <c r="BB39" s="193" t="s">
        <v>140</v>
      </c>
      <c r="BC39" s="193" t="s">
        <v>140</v>
      </c>
      <c r="BD39" s="119"/>
      <c r="BE39" s="120">
        <v>0</v>
      </c>
      <c r="BF39" s="193" t="s">
        <v>140</v>
      </c>
      <c r="BG39" s="193" t="s">
        <v>140</v>
      </c>
      <c r="BH39" s="193" t="s">
        <v>140</v>
      </c>
      <c r="BI39" s="193" t="s">
        <v>140</v>
      </c>
      <c r="BJ39" s="193" t="s">
        <v>140</v>
      </c>
      <c r="BK39" s="193" t="s">
        <v>140</v>
      </c>
      <c r="BL39" s="193" t="s">
        <v>140</v>
      </c>
    </row>
    <row r="40" spans="1:64">
      <c r="A40" s="120" t="s">
        <v>975</v>
      </c>
      <c r="B40" s="113" t="s">
        <v>976</v>
      </c>
      <c r="C40" s="113" t="s">
        <v>924</v>
      </c>
      <c r="D40" s="113" t="s">
        <v>16</v>
      </c>
      <c r="E40" s="114">
        <v>200</v>
      </c>
      <c r="F40" s="114">
        <v>9</v>
      </c>
      <c r="G40" s="42" t="s">
        <v>215</v>
      </c>
      <c r="H40" s="115">
        <v>1</v>
      </c>
      <c r="I40" s="115" t="s">
        <v>78</v>
      </c>
      <c r="J40" s="115" t="s">
        <v>16</v>
      </c>
      <c r="K40" s="115" t="s">
        <v>122</v>
      </c>
      <c r="L40" s="115">
        <v>200</v>
      </c>
      <c r="M40" s="23">
        <v>15</v>
      </c>
      <c r="N40" s="115" t="s">
        <v>15</v>
      </c>
      <c r="O40" s="124" t="s">
        <v>118</v>
      </c>
      <c r="P40" s="115" t="s">
        <v>82</v>
      </c>
      <c r="Q40" s="122" t="s">
        <v>121</v>
      </c>
      <c r="R40" s="115">
        <v>2015</v>
      </c>
      <c r="S40" s="245" t="s">
        <v>88</v>
      </c>
      <c r="T40" s="240"/>
      <c r="U40" s="191">
        <v>0.20039098626000004</v>
      </c>
      <c r="V40" s="186">
        <v>0</v>
      </c>
      <c r="W40" s="186">
        <v>0.20039098626000004</v>
      </c>
      <c r="X40" s="89">
        <v>0.15483544751916672</v>
      </c>
      <c r="Y40" s="89">
        <v>0</v>
      </c>
      <c r="Z40" s="89">
        <v>0</v>
      </c>
      <c r="AA40" s="89">
        <v>5.4534154511111099E-3</v>
      </c>
      <c r="AB40" s="89">
        <v>4.0102123289722201E-2</v>
      </c>
      <c r="AC40" s="89">
        <v>0</v>
      </c>
      <c r="AD40" s="113">
        <v>0</v>
      </c>
      <c r="AE40" s="120">
        <v>0</v>
      </c>
      <c r="AF40" s="121">
        <v>0</v>
      </c>
      <c r="AG40" s="116"/>
      <c r="AH40" s="117">
        <v>0.90210526300071436</v>
      </c>
      <c r="AI40" s="118" t="s">
        <v>924</v>
      </c>
      <c r="AJ40" s="118" t="s">
        <v>924</v>
      </c>
      <c r="AK40" s="128">
        <v>0.62619903425716694</v>
      </c>
      <c r="AL40" s="118">
        <v>2.9325240730977424</v>
      </c>
      <c r="AM40" s="118" t="s">
        <v>924</v>
      </c>
      <c r="AN40" s="118" t="s">
        <v>924</v>
      </c>
      <c r="AO40" s="118" t="s">
        <v>924</v>
      </c>
      <c r="AP40" s="128" t="s">
        <v>924</v>
      </c>
      <c r="AQ40" s="119"/>
      <c r="AR40" s="121">
        <v>0.26069323752444407</v>
      </c>
      <c r="AS40" s="191">
        <v>0</v>
      </c>
      <c r="AT40" s="191">
        <v>0.26069323752444407</v>
      </c>
      <c r="AU40" s="192">
        <v>0.13967787210611121</v>
      </c>
      <c r="AV40" s="193">
        <v>0</v>
      </c>
      <c r="AW40" s="193">
        <v>0</v>
      </c>
      <c r="AX40" s="192">
        <v>3.4149234888888897E-3</v>
      </c>
      <c r="AY40" s="192">
        <v>0.11760044192944399</v>
      </c>
      <c r="AZ40" s="192">
        <v>0</v>
      </c>
      <c r="BA40" s="193">
        <v>0</v>
      </c>
      <c r="BB40" s="193">
        <v>0</v>
      </c>
      <c r="BC40" s="193">
        <v>0</v>
      </c>
      <c r="BD40" s="119"/>
      <c r="BE40" s="120">
        <v>0.154835447519444</v>
      </c>
      <c r="BF40" s="193">
        <v>0</v>
      </c>
      <c r="BG40" s="193">
        <v>0</v>
      </c>
      <c r="BH40" s="193">
        <v>0</v>
      </c>
      <c r="BI40" s="193">
        <v>0</v>
      </c>
      <c r="BJ40" s="193">
        <v>0</v>
      </c>
      <c r="BK40" s="193">
        <v>0.154835447519444</v>
      </c>
      <c r="BL40" s="193">
        <v>0</v>
      </c>
    </row>
    <row r="41" spans="1:64">
      <c r="A41" s="120" t="s">
        <v>977</v>
      </c>
      <c r="B41" s="113" t="s">
        <v>978</v>
      </c>
      <c r="C41" s="113" t="s">
        <v>979</v>
      </c>
      <c r="D41" s="113" t="s">
        <v>16</v>
      </c>
      <c r="E41" s="114">
        <v>200</v>
      </c>
      <c r="F41" s="114">
        <v>4</v>
      </c>
      <c r="G41" s="42" t="s">
        <v>216</v>
      </c>
      <c r="H41" s="115">
        <v>1</v>
      </c>
      <c r="I41" s="115" t="s">
        <v>78</v>
      </c>
      <c r="J41" s="115" t="s">
        <v>16</v>
      </c>
      <c r="K41" s="115" t="s">
        <v>122</v>
      </c>
      <c r="L41" s="115">
        <v>200</v>
      </c>
      <c r="M41" s="23">
        <v>16</v>
      </c>
      <c r="N41" s="115" t="s">
        <v>15</v>
      </c>
      <c r="O41" s="124" t="s">
        <v>118</v>
      </c>
      <c r="P41" s="115" t="s">
        <v>82</v>
      </c>
      <c r="Q41" s="122" t="s">
        <v>121</v>
      </c>
      <c r="R41" s="115">
        <v>2015</v>
      </c>
      <c r="S41" s="245" t="s">
        <v>89</v>
      </c>
      <c r="T41" s="240"/>
      <c r="U41" s="191">
        <v>7.7243066614897185</v>
      </c>
      <c r="V41" s="186">
        <v>0</v>
      </c>
      <c r="W41" s="186">
        <v>7.7243066614897185</v>
      </c>
      <c r="X41" s="89">
        <v>0.1510415538897221</v>
      </c>
      <c r="Y41" s="89">
        <v>0.78395178966472101</v>
      </c>
      <c r="Z41" s="89">
        <v>1.1202403195847221</v>
      </c>
      <c r="AA41" s="89">
        <v>5.6690729983505532</v>
      </c>
      <c r="AB41" s="89">
        <v>0</v>
      </c>
      <c r="AC41" s="89">
        <v>0</v>
      </c>
      <c r="AD41" s="113">
        <v>0</v>
      </c>
      <c r="AE41" s="120">
        <v>0</v>
      </c>
      <c r="AF41" s="121">
        <v>0</v>
      </c>
      <c r="AG41" s="116"/>
      <c r="AH41" s="117">
        <v>0.90210526300143579</v>
      </c>
      <c r="AI41" s="118">
        <v>0.90210526299988425</v>
      </c>
      <c r="AJ41" s="118">
        <v>0.90210526300028493</v>
      </c>
      <c r="AK41" s="128">
        <v>0.61653792902957794</v>
      </c>
      <c r="AL41" s="118" t="s">
        <v>924</v>
      </c>
      <c r="AM41" s="118" t="s">
        <v>924</v>
      </c>
      <c r="AN41" s="118" t="s">
        <v>924</v>
      </c>
      <c r="AO41" s="118" t="s">
        <v>924</v>
      </c>
      <c r="AP41" s="128" t="s">
        <v>924</v>
      </c>
      <c r="AQ41" s="119"/>
      <c r="AR41" s="121">
        <v>5.3492356301336059</v>
      </c>
      <c r="AS41" s="191">
        <v>0</v>
      </c>
      <c r="AT41" s="191">
        <v>5.3492356301336059</v>
      </c>
      <c r="AU41" s="192">
        <v>0.13625538069583329</v>
      </c>
      <c r="AV41" s="193">
        <v>0.70720703539472307</v>
      </c>
      <c r="AW41" s="193">
        <v>1.0105746881224991</v>
      </c>
      <c r="AX41" s="192">
        <v>3.49519852592055</v>
      </c>
      <c r="AY41" s="192">
        <v>0</v>
      </c>
      <c r="AZ41" s="192">
        <v>0</v>
      </c>
      <c r="BA41" s="193">
        <v>0</v>
      </c>
      <c r="BB41" s="193">
        <v>0</v>
      </c>
      <c r="BC41" s="193">
        <v>0</v>
      </c>
      <c r="BD41" s="119"/>
      <c r="BE41" s="120">
        <v>2.0552336631397199</v>
      </c>
      <c r="BF41" s="193">
        <v>0</v>
      </c>
      <c r="BG41" s="193">
        <v>0.248738933728056</v>
      </c>
      <c r="BH41" s="193">
        <v>0</v>
      </c>
      <c r="BI41" s="193">
        <v>0.20748487169333299</v>
      </c>
      <c r="BJ41" s="193">
        <v>1.5990098577183309</v>
      </c>
      <c r="BK41" s="193">
        <v>0</v>
      </c>
      <c r="BL41" s="193">
        <v>0</v>
      </c>
    </row>
    <row r="42" spans="1:64">
      <c r="A42" s="120" t="s">
        <v>924</v>
      </c>
      <c r="B42" s="113" t="s">
        <v>966</v>
      </c>
      <c r="C42" s="113" t="s">
        <v>924</v>
      </c>
      <c r="D42" s="113" t="s">
        <v>16</v>
      </c>
      <c r="E42" s="114">
        <v>200</v>
      </c>
      <c r="F42" s="113" t="s">
        <v>169</v>
      </c>
      <c r="G42" s="42" t="s">
        <v>217</v>
      </c>
      <c r="H42" s="115">
        <v>1</v>
      </c>
      <c r="I42" s="115" t="s">
        <v>78</v>
      </c>
      <c r="J42" s="115" t="s">
        <v>16</v>
      </c>
      <c r="K42" s="115" t="s">
        <v>122</v>
      </c>
      <c r="L42" s="115">
        <v>200</v>
      </c>
      <c r="M42" s="23">
        <v>17</v>
      </c>
      <c r="N42" s="115" t="s">
        <v>15</v>
      </c>
      <c r="O42" s="124" t="s">
        <v>118</v>
      </c>
      <c r="P42" s="115" t="s">
        <v>82</v>
      </c>
      <c r="Q42" s="122" t="s">
        <v>121</v>
      </c>
      <c r="R42" s="115">
        <v>2015</v>
      </c>
      <c r="S42" s="245" t="s">
        <v>114</v>
      </c>
      <c r="T42" s="240"/>
      <c r="U42" s="191">
        <v>0</v>
      </c>
      <c r="V42" s="186">
        <v>0</v>
      </c>
      <c r="W42" s="186">
        <v>0</v>
      </c>
      <c r="X42" s="89" t="s">
        <v>140</v>
      </c>
      <c r="Y42" s="89" t="s">
        <v>140</v>
      </c>
      <c r="Z42" s="89" t="s">
        <v>140</v>
      </c>
      <c r="AA42" s="89" t="s">
        <v>140</v>
      </c>
      <c r="AB42" s="89" t="s">
        <v>140</v>
      </c>
      <c r="AC42" s="89" t="s">
        <v>140</v>
      </c>
      <c r="AD42" s="113" t="s">
        <v>140</v>
      </c>
      <c r="AE42" s="120" t="s">
        <v>140</v>
      </c>
      <c r="AF42" s="121" t="s">
        <v>140</v>
      </c>
      <c r="AG42" s="116"/>
      <c r="AH42" s="117" t="s">
        <v>924</v>
      </c>
      <c r="AI42" s="118" t="s">
        <v>924</v>
      </c>
      <c r="AJ42" s="118" t="s">
        <v>924</v>
      </c>
      <c r="AK42" s="128" t="s">
        <v>924</v>
      </c>
      <c r="AL42" s="118" t="s">
        <v>924</v>
      </c>
      <c r="AM42" s="118" t="s">
        <v>924</v>
      </c>
      <c r="AN42" s="118" t="s">
        <v>924</v>
      </c>
      <c r="AO42" s="118" t="s">
        <v>924</v>
      </c>
      <c r="AP42" s="128" t="s">
        <v>924</v>
      </c>
      <c r="AQ42" s="119"/>
      <c r="AR42" s="121">
        <v>0</v>
      </c>
      <c r="AS42" s="191">
        <v>0</v>
      </c>
      <c r="AT42" s="191">
        <v>0</v>
      </c>
      <c r="AU42" s="192" t="s">
        <v>140</v>
      </c>
      <c r="AV42" s="193" t="s">
        <v>140</v>
      </c>
      <c r="AW42" s="193" t="s">
        <v>140</v>
      </c>
      <c r="AX42" s="192" t="s">
        <v>140</v>
      </c>
      <c r="AY42" s="192" t="s">
        <v>140</v>
      </c>
      <c r="AZ42" s="192" t="s">
        <v>140</v>
      </c>
      <c r="BA42" s="193" t="s">
        <v>140</v>
      </c>
      <c r="BB42" s="193" t="s">
        <v>140</v>
      </c>
      <c r="BC42" s="193" t="s">
        <v>140</v>
      </c>
      <c r="BD42" s="119"/>
      <c r="BE42" s="120">
        <v>0</v>
      </c>
      <c r="BF42" s="193" t="s">
        <v>140</v>
      </c>
      <c r="BG42" s="193" t="s">
        <v>140</v>
      </c>
      <c r="BH42" s="193" t="s">
        <v>140</v>
      </c>
      <c r="BI42" s="193" t="s">
        <v>140</v>
      </c>
      <c r="BJ42" s="193" t="s">
        <v>140</v>
      </c>
      <c r="BK42" s="193" t="s">
        <v>140</v>
      </c>
      <c r="BL42" s="193" t="s">
        <v>140</v>
      </c>
    </row>
    <row r="43" spans="1:64">
      <c r="A43" s="120" t="s">
        <v>980</v>
      </c>
      <c r="B43" s="113" t="s">
        <v>981</v>
      </c>
      <c r="C43" s="113" t="s">
        <v>924</v>
      </c>
      <c r="D43" s="113" t="s">
        <v>18</v>
      </c>
      <c r="E43" s="114">
        <v>200</v>
      </c>
      <c r="F43" s="114">
        <v>0</v>
      </c>
      <c r="G43" s="42" t="s">
        <v>218</v>
      </c>
      <c r="H43" s="115">
        <v>1</v>
      </c>
      <c r="I43" s="115" t="s">
        <v>78</v>
      </c>
      <c r="J43" s="115" t="s">
        <v>18</v>
      </c>
      <c r="K43" s="115" t="s">
        <v>122</v>
      </c>
      <c r="L43" s="115">
        <v>200</v>
      </c>
      <c r="M43" s="23">
        <v>1</v>
      </c>
      <c r="N43" s="115" t="s">
        <v>17</v>
      </c>
      <c r="O43" s="124" t="s">
        <v>119</v>
      </c>
      <c r="P43" s="115" t="s">
        <v>82</v>
      </c>
      <c r="Q43" s="122" t="s">
        <v>121</v>
      </c>
      <c r="R43" s="115">
        <v>2015</v>
      </c>
      <c r="S43" s="245" t="s">
        <v>8</v>
      </c>
      <c r="T43" s="240"/>
      <c r="U43" s="191">
        <v>23.906647328483597</v>
      </c>
      <c r="V43" s="186">
        <v>0.9781168738255559</v>
      </c>
      <c r="W43" s="186">
        <v>22.928530454658041</v>
      </c>
      <c r="X43" s="89">
        <v>5.2786923026050001</v>
      </c>
      <c r="Y43" s="89">
        <v>3.7163383474388896</v>
      </c>
      <c r="Z43" s="89">
        <v>1.68697098344611</v>
      </c>
      <c r="AA43" s="89">
        <v>7.2843254327980498</v>
      </c>
      <c r="AB43" s="89">
        <v>4.9622033883699936</v>
      </c>
      <c r="AC43" s="89">
        <v>0.174794485972778</v>
      </c>
      <c r="AD43" s="113">
        <v>0.277374272965833</v>
      </c>
      <c r="AE43" s="120">
        <v>0.15891392096777801</v>
      </c>
      <c r="AF43" s="121">
        <v>0.36703419391916697</v>
      </c>
      <c r="AG43" s="116"/>
      <c r="AH43" s="117">
        <v>0.90210526299998883</v>
      </c>
      <c r="AI43" s="118">
        <v>0.90210526299999871</v>
      </c>
      <c r="AJ43" s="118">
        <v>0.90210526299998717</v>
      </c>
      <c r="AK43" s="128">
        <v>0.6531610372873502</v>
      </c>
      <c r="AL43" s="118">
        <v>0.88647876296423422</v>
      </c>
      <c r="AM43" s="118">
        <v>2.4999999999999942</v>
      </c>
      <c r="AN43" s="118">
        <v>1.0000000000230339E-2</v>
      </c>
      <c r="AO43" s="118">
        <v>1.6664487846087648</v>
      </c>
      <c r="AP43" s="128">
        <v>3.3765162802095872</v>
      </c>
      <c r="AQ43" s="119"/>
      <c r="AR43" s="121">
        <v>20.736894169147508</v>
      </c>
      <c r="AS43" s="191">
        <v>1.9438787992775031</v>
      </c>
      <c r="AT43" s="191">
        <v>18.793015369870005</v>
      </c>
      <c r="AU43" s="192">
        <v>4.7619361079375002</v>
      </c>
      <c r="AV43" s="193">
        <v>3.35252838231334</v>
      </c>
      <c r="AW43" s="193">
        <v>1.521825402695</v>
      </c>
      <c r="AX43" s="192">
        <v>4.7578375556250005</v>
      </c>
      <c r="AY43" s="192">
        <v>4.3988879212991634</v>
      </c>
      <c r="AZ43" s="192">
        <v>0.43698621493194401</v>
      </c>
      <c r="BA43" s="193">
        <v>2.7737427297222202E-3</v>
      </c>
      <c r="BB43" s="193">
        <v>0.26482191045416698</v>
      </c>
      <c r="BC43" s="193">
        <v>1.2392969311616699</v>
      </c>
      <c r="BD43" s="119"/>
      <c r="BE43" s="120">
        <v>10.682001633489996</v>
      </c>
      <c r="BF43" s="193">
        <v>7.8706315883333294E-3</v>
      </c>
      <c r="BG43" s="193">
        <v>6.8684532291388906E-2</v>
      </c>
      <c r="BH43" s="193">
        <v>0.26262259669666699</v>
      </c>
      <c r="BI43" s="193">
        <v>0.23086769847388899</v>
      </c>
      <c r="BJ43" s="193">
        <v>5.4781762489694401</v>
      </c>
      <c r="BK43" s="193">
        <v>5.60248143088889E-2</v>
      </c>
      <c r="BL43" s="193">
        <v>4.5777551111613901</v>
      </c>
    </row>
    <row r="44" spans="1:64">
      <c r="A44" s="120" t="s">
        <v>982</v>
      </c>
      <c r="B44" s="113" t="s">
        <v>983</v>
      </c>
      <c r="C44" s="113" t="s">
        <v>924</v>
      </c>
      <c r="D44" s="113" t="s">
        <v>18</v>
      </c>
      <c r="E44" s="114">
        <v>200</v>
      </c>
      <c r="F44" s="114">
        <v>3</v>
      </c>
      <c r="G44" s="42" t="s">
        <v>219</v>
      </c>
      <c r="H44" s="115">
        <v>1</v>
      </c>
      <c r="I44" s="115" t="s">
        <v>78</v>
      </c>
      <c r="J44" s="115" t="s">
        <v>18</v>
      </c>
      <c r="K44" s="115" t="s">
        <v>122</v>
      </c>
      <c r="L44" s="115">
        <v>200</v>
      </c>
      <c r="M44" s="23">
        <v>2</v>
      </c>
      <c r="N44" s="115" t="s">
        <v>17</v>
      </c>
      <c r="O44" s="124" t="s">
        <v>119</v>
      </c>
      <c r="P44" s="115" t="s">
        <v>82</v>
      </c>
      <c r="Q44" s="122" t="s">
        <v>121</v>
      </c>
      <c r="R44" s="115">
        <v>2015</v>
      </c>
      <c r="S44" s="245" t="s">
        <v>2</v>
      </c>
      <c r="T44" s="240"/>
      <c r="U44" s="191">
        <v>9.0864654947966716</v>
      </c>
      <c r="V44" s="186">
        <v>0</v>
      </c>
      <c r="W44" s="186">
        <v>9.0864654947966716</v>
      </c>
      <c r="X44" s="89">
        <v>0.24649657619277798</v>
      </c>
      <c r="Y44" s="89">
        <v>1.2351088916605559</v>
      </c>
      <c r="Z44" s="89">
        <v>0.65011959015583298</v>
      </c>
      <c r="AA44" s="89">
        <v>3.8817649253244504</v>
      </c>
      <c r="AB44" s="89">
        <v>3.0729755114630541</v>
      </c>
      <c r="AC44" s="89">
        <v>0</v>
      </c>
      <c r="AD44" s="113">
        <v>0</v>
      </c>
      <c r="AE44" s="120">
        <v>0</v>
      </c>
      <c r="AF44" s="121">
        <v>0</v>
      </c>
      <c r="AG44" s="116"/>
      <c r="AH44" s="117">
        <v>0.90210526300005867</v>
      </c>
      <c r="AI44" s="118">
        <v>0.90210526300015692</v>
      </c>
      <c r="AJ44" s="118">
        <v>0.90210526299986027</v>
      </c>
      <c r="AK44" s="128">
        <v>0.66011411566930367</v>
      </c>
      <c r="AL44" s="118">
        <v>0.87478474667868023</v>
      </c>
      <c r="AM44" s="118" t="s">
        <v>924</v>
      </c>
      <c r="AN44" s="118" t="s">
        <v>924</v>
      </c>
      <c r="AO44" s="118" t="s">
        <v>924</v>
      </c>
      <c r="AP44" s="128" t="s">
        <v>924</v>
      </c>
      <c r="AQ44" s="119"/>
      <c r="AR44" s="121">
        <v>7.1736403193608327</v>
      </c>
      <c r="AS44" s="191">
        <v>0</v>
      </c>
      <c r="AT44" s="191">
        <v>7.1736403193608327</v>
      </c>
      <c r="AU44" s="192">
        <v>0.22236585869499997</v>
      </c>
      <c r="AV44" s="193">
        <v>1.1141982315452781</v>
      </c>
      <c r="AW44" s="193">
        <v>0.58647630385888905</v>
      </c>
      <c r="AX44" s="192">
        <v>2.5624078209166701</v>
      </c>
      <c r="AY44" s="192">
        <v>2.6881921043449957</v>
      </c>
      <c r="AZ44" s="192">
        <v>0</v>
      </c>
      <c r="BA44" s="193">
        <v>0</v>
      </c>
      <c r="BB44" s="193">
        <v>0</v>
      </c>
      <c r="BC44" s="193">
        <v>0</v>
      </c>
      <c r="BD44" s="119"/>
      <c r="BE44" s="120">
        <v>2.13172505800889</v>
      </c>
      <c r="BF44" s="193">
        <v>7.8706315883333294E-3</v>
      </c>
      <c r="BG44" s="193">
        <v>6.4500804720555596E-2</v>
      </c>
      <c r="BH44" s="193">
        <v>0.18287444445583301</v>
      </c>
      <c r="BI44" s="193">
        <v>5.5308264863055498E-2</v>
      </c>
      <c r="BJ44" s="193">
        <v>1.8103072199338901</v>
      </c>
      <c r="BK44" s="193">
        <v>1.08636924472222E-2</v>
      </c>
      <c r="BL44" s="193">
        <v>0</v>
      </c>
    </row>
    <row r="45" spans="1:64">
      <c r="A45" s="120" t="s">
        <v>984</v>
      </c>
      <c r="B45" s="113" t="s">
        <v>985</v>
      </c>
      <c r="C45" s="113" t="s">
        <v>924</v>
      </c>
      <c r="D45" s="113" t="s">
        <v>18</v>
      </c>
      <c r="E45" s="114">
        <v>200</v>
      </c>
      <c r="F45" s="114">
        <v>2</v>
      </c>
      <c r="G45" s="42" t="s">
        <v>220</v>
      </c>
      <c r="H45" s="115">
        <v>1</v>
      </c>
      <c r="I45" s="115" t="s">
        <v>78</v>
      </c>
      <c r="J45" s="115" t="s">
        <v>18</v>
      </c>
      <c r="K45" s="115" t="s">
        <v>122</v>
      </c>
      <c r="L45" s="115">
        <v>200</v>
      </c>
      <c r="M45" s="23">
        <v>3</v>
      </c>
      <c r="N45" s="115" t="s">
        <v>17</v>
      </c>
      <c r="O45" s="124" t="s">
        <v>119</v>
      </c>
      <c r="P45" s="115" t="s">
        <v>82</v>
      </c>
      <c r="Q45" s="122" t="s">
        <v>121</v>
      </c>
      <c r="R45" s="115">
        <v>2015</v>
      </c>
      <c r="S45" s="245" t="s">
        <v>3</v>
      </c>
      <c r="T45" s="240"/>
      <c r="U45" s="191">
        <v>0.97248299882416778</v>
      </c>
      <c r="V45" s="186">
        <v>0</v>
      </c>
      <c r="W45" s="186">
        <v>0.97248299882416778</v>
      </c>
      <c r="X45" s="89">
        <v>1.0622303999999999E-2</v>
      </c>
      <c r="Y45" s="89">
        <v>0.20611660063222231</v>
      </c>
      <c r="Z45" s="89">
        <v>8.0042746383055599E-2</v>
      </c>
      <c r="AA45" s="89">
        <v>0.40799892931083398</v>
      </c>
      <c r="AB45" s="89">
        <v>0.26770241849805598</v>
      </c>
      <c r="AC45" s="89">
        <v>0</v>
      </c>
      <c r="AD45" s="113">
        <v>0</v>
      </c>
      <c r="AE45" s="120">
        <v>0</v>
      </c>
      <c r="AF45" s="121">
        <v>0</v>
      </c>
      <c r="AG45" s="116"/>
      <c r="AH45" s="117">
        <v>0.90210526300236848</v>
      </c>
      <c r="AI45" s="118">
        <v>0.90210526299839766</v>
      </c>
      <c r="AJ45" s="118">
        <v>0.90210526300116856</v>
      </c>
      <c r="AK45" s="128">
        <v>0.64040639320212023</v>
      </c>
      <c r="AL45" s="118">
        <v>0.84617268878802065</v>
      </c>
      <c r="AM45" s="118" t="s">
        <v>924</v>
      </c>
      <c r="AN45" s="118" t="s">
        <v>924</v>
      </c>
      <c r="AO45" s="118" t="s">
        <v>924</v>
      </c>
      <c r="AP45" s="128" t="s">
        <v>924</v>
      </c>
      <c r="AQ45" s="119"/>
      <c r="AR45" s="121">
        <v>0.75553588734833388</v>
      </c>
      <c r="AS45" s="191">
        <v>0</v>
      </c>
      <c r="AT45" s="191">
        <v>0.75553588734833388</v>
      </c>
      <c r="AU45" s="192">
        <v>9.5824363436111098E-3</v>
      </c>
      <c r="AV45" s="193">
        <v>0.18593887022166661</v>
      </c>
      <c r="AW45" s="193">
        <v>7.2206982777222206E-2</v>
      </c>
      <c r="AX45" s="192">
        <v>0.26128512275027799</v>
      </c>
      <c r="AY45" s="192">
        <v>0.22652247525555599</v>
      </c>
      <c r="AZ45" s="192">
        <v>0</v>
      </c>
      <c r="BA45" s="193">
        <v>0</v>
      </c>
      <c r="BB45" s="193">
        <v>0</v>
      </c>
      <c r="BC45" s="193">
        <v>0</v>
      </c>
      <c r="BD45" s="119"/>
      <c r="BE45" s="120">
        <v>0.2967816510149997</v>
      </c>
      <c r="BF45" s="193">
        <v>0</v>
      </c>
      <c r="BG45" s="193">
        <v>0</v>
      </c>
      <c r="BH45" s="193">
        <v>1.02767558352778E-2</v>
      </c>
      <c r="BI45" s="193">
        <v>6.6819882138888899E-3</v>
      </c>
      <c r="BJ45" s="193">
        <v>0.27982290696583301</v>
      </c>
      <c r="BK45" s="193">
        <v>0</v>
      </c>
      <c r="BL45" s="193">
        <v>0</v>
      </c>
    </row>
    <row r="46" spans="1:64">
      <c r="A46" s="120" t="s">
        <v>986</v>
      </c>
      <c r="B46" s="113" t="s">
        <v>987</v>
      </c>
      <c r="C46" s="113" t="s">
        <v>924</v>
      </c>
      <c r="D46" s="113" t="s">
        <v>18</v>
      </c>
      <c r="E46" s="114">
        <v>200</v>
      </c>
      <c r="F46" s="114">
        <v>1</v>
      </c>
      <c r="G46" s="42" t="s">
        <v>221</v>
      </c>
      <c r="H46" s="115">
        <v>1</v>
      </c>
      <c r="I46" s="115" t="s">
        <v>78</v>
      </c>
      <c r="J46" s="115" t="s">
        <v>18</v>
      </c>
      <c r="K46" s="115" t="s">
        <v>122</v>
      </c>
      <c r="L46" s="115">
        <v>200</v>
      </c>
      <c r="M46" s="23">
        <v>5</v>
      </c>
      <c r="N46" s="115" t="s">
        <v>17</v>
      </c>
      <c r="O46" s="124" t="s">
        <v>119</v>
      </c>
      <c r="P46" s="115" t="s">
        <v>82</v>
      </c>
      <c r="Q46" s="122" t="s">
        <v>121</v>
      </c>
      <c r="R46" s="115">
        <v>2015</v>
      </c>
      <c r="S46" s="245" t="s">
        <v>5</v>
      </c>
      <c r="T46" s="240"/>
      <c r="U46" s="191">
        <v>2.0049130016758334</v>
      </c>
      <c r="V46" s="186">
        <v>0</v>
      </c>
      <c r="W46" s="186">
        <v>2.0049130016758334</v>
      </c>
      <c r="X46" s="89">
        <v>0.1528434383102778</v>
      </c>
      <c r="Y46" s="89">
        <v>0.445433005723334</v>
      </c>
      <c r="Z46" s="89">
        <v>0.22750160629777799</v>
      </c>
      <c r="AA46" s="89">
        <v>1.1750773307855549</v>
      </c>
      <c r="AB46" s="89">
        <v>4.0576205588888897E-3</v>
      </c>
      <c r="AC46" s="89">
        <v>0</v>
      </c>
      <c r="AD46" s="113">
        <v>0</v>
      </c>
      <c r="AE46" s="120">
        <v>0</v>
      </c>
      <c r="AF46" s="121">
        <v>0</v>
      </c>
      <c r="AG46" s="116"/>
      <c r="AH46" s="117">
        <v>0.90210526300003135</v>
      </c>
      <c r="AI46" s="118">
        <v>0.90210526300003435</v>
      </c>
      <c r="AJ46" s="118">
        <v>0.90210526300018701</v>
      </c>
      <c r="AK46" s="128">
        <v>0.66477608159224888</v>
      </c>
      <c r="AL46" s="118">
        <v>0.7700184958398415</v>
      </c>
      <c r="AM46" s="118" t="s">
        <v>924</v>
      </c>
      <c r="AN46" s="118" t="s">
        <v>924</v>
      </c>
      <c r="AO46" s="118" t="s">
        <v>924</v>
      </c>
      <c r="AP46" s="128" t="s">
        <v>924</v>
      </c>
      <c r="AQ46" s="119"/>
      <c r="AR46" s="121">
        <v>1.5292264716808328</v>
      </c>
      <c r="AS46" s="191">
        <v>0</v>
      </c>
      <c r="AT46" s="191">
        <v>1.5292264716808328</v>
      </c>
      <c r="AU46" s="192">
        <v>0.13788087011472222</v>
      </c>
      <c r="AV46" s="193">
        <v>0.40182745877694404</v>
      </c>
      <c r="AW46" s="193">
        <v>0.20523039638222201</v>
      </c>
      <c r="AX46" s="192">
        <v>0.78116330352750007</v>
      </c>
      <c r="AY46" s="192">
        <v>3.1244428794444399E-3</v>
      </c>
      <c r="AZ46" s="192">
        <v>0</v>
      </c>
      <c r="BA46" s="193">
        <v>0</v>
      </c>
      <c r="BB46" s="193">
        <v>0</v>
      </c>
      <c r="BC46" s="193">
        <v>0</v>
      </c>
      <c r="BD46" s="119"/>
      <c r="BE46" s="120">
        <v>0.82577805033138885</v>
      </c>
      <c r="BF46" s="193">
        <v>0</v>
      </c>
      <c r="BG46" s="193">
        <v>0</v>
      </c>
      <c r="BH46" s="193">
        <v>0</v>
      </c>
      <c r="BI46" s="193">
        <v>6.3017075452777793E-2</v>
      </c>
      <c r="BJ46" s="193">
        <v>0.76276097487861105</v>
      </c>
      <c r="BK46" s="193">
        <v>0</v>
      </c>
      <c r="BL46" s="193">
        <v>0</v>
      </c>
    </row>
    <row r="47" spans="1:64">
      <c r="A47" s="120" t="s">
        <v>988</v>
      </c>
      <c r="B47" s="113" t="s">
        <v>989</v>
      </c>
      <c r="C47" s="113" t="s">
        <v>924</v>
      </c>
      <c r="D47" s="113" t="s">
        <v>18</v>
      </c>
      <c r="E47" s="114">
        <v>200</v>
      </c>
      <c r="F47" s="114">
        <v>6</v>
      </c>
      <c r="G47" s="42" t="s">
        <v>222</v>
      </c>
      <c r="H47" s="115">
        <v>1</v>
      </c>
      <c r="I47" s="115" t="s">
        <v>78</v>
      </c>
      <c r="J47" s="115" t="s">
        <v>18</v>
      </c>
      <c r="K47" s="115" t="s">
        <v>122</v>
      </c>
      <c r="L47" s="115">
        <v>200</v>
      </c>
      <c r="M47" s="23">
        <v>6</v>
      </c>
      <c r="N47" s="115" t="s">
        <v>17</v>
      </c>
      <c r="O47" s="124" t="s">
        <v>119</v>
      </c>
      <c r="P47" s="115" t="s">
        <v>82</v>
      </c>
      <c r="Q47" s="122" t="s">
        <v>121</v>
      </c>
      <c r="R47" s="115">
        <v>2015</v>
      </c>
      <c r="S47" s="245" t="s">
        <v>6</v>
      </c>
      <c r="T47" s="240"/>
      <c r="U47" s="191">
        <v>1.6998947962622226</v>
      </c>
      <c r="V47" s="186">
        <v>0.9781168738255559</v>
      </c>
      <c r="W47" s="186">
        <v>0.72177792243666672</v>
      </c>
      <c r="X47" s="89">
        <v>5.9158864127777707E-3</v>
      </c>
      <c r="Y47" s="89">
        <v>5.5764844965555505E-2</v>
      </c>
      <c r="Z47" s="89">
        <v>8.7348898742222195E-2</v>
      </c>
      <c r="AA47" s="89">
        <v>0.45670083555333374</v>
      </c>
      <c r="AB47" s="89">
        <v>0.11604745676277745</v>
      </c>
      <c r="AC47" s="89">
        <v>0.174794485972778</v>
      </c>
      <c r="AD47" s="113">
        <v>0.277374272965833</v>
      </c>
      <c r="AE47" s="120">
        <v>0.15891392096777801</v>
      </c>
      <c r="AF47" s="121">
        <v>0.36703419391916697</v>
      </c>
      <c r="AG47" s="116"/>
      <c r="AH47" s="117">
        <v>0.90210526296256399</v>
      </c>
      <c r="AI47" s="118">
        <v>0.90210526300147442</v>
      </c>
      <c r="AJ47" s="118">
        <v>0.90210526300188987</v>
      </c>
      <c r="AK47" s="128">
        <v>0.58445559948618842</v>
      </c>
      <c r="AL47" s="118">
        <v>1.0281335373544331</v>
      </c>
      <c r="AM47" s="118">
        <v>2.4999999999999942</v>
      </c>
      <c r="AN47" s="118">
        <v>1.0000000000230339E-2</v>
      </c>
      <c r="AO47" s="118">
        <v>1.6664487846087648</v>
      </c>
      <c r="AP47" s="128">
        <v>3.3765162802095872</v>
      </c>
      <c r="AQ47" s="119"/>
      <c r="AR47" s="121">
        <v>2.4645528558038921</v>
      </c>
      <c r="AS47" s="191">
        <v>1.9438787992775031</v>
      </c>
      <c r="AT47" s="191">
        <v>0.5206740565263891</v>
      </c>
      <c r="AU47" s="192">
        <v>5.3367522680555501E-3</v>
      </c>
      <c r="AV47" s="193">
        <v>5.0305760133888898E-2</v>
      </c>
      <c r="AW47" s="193">
        <v>7.8797901272777804E-2</v>
      </c>
      <c r="AX47" s="192">
        <v>0.26692136062916683</v>
      </c>
      <c r="AY47" s="192">
        <v>0.11931228222250001</v>
      </c>
      <c r="AZ47" s="192">
        <v>0.43698621493194401</v>
      </c>
      <c r="BA47" s="193">
        <v>2.7737427297222202E-3</v>
      </c>
      <c r="BB47" s="193">
        <v>0.26482191045416698</v>
      </c>
      <c r="BC47" s="193">
        <v>1.2392969311616699</v>
      </c>
      <c r="BD47" s="119"/>
      <c r="BE47" s="120">
        <v>0.14902963012055534</v>
      </c>
      <c r="BF47" s="193">
        <v>0</v>
      </c>
      <c r="BG47" s="193">
        <v>0</v>
      </c>
      <c r="BH47" s="193">
        <v>0</v>
      </c>
      <c r="BI47" s="193">
        <v>0</v>
      </c>
      <c r="BJ47" s="193">
        <v>0.14316851348472201</v>
      </c>
      <c r="BK47" s="193">
        <v>5.86111663583333E-3</v>
      </c>
      <c r="BL47" s="193">
        <v>0</v>
      </c>
    </row>
    <row r="48" spans="1:64">
      <c r="A48" s="120" t="s">
        <v>990</v>
      </c>
      <c r="B48" s="113" t="s">
        <v>991</v>
      </c>
      <c r="C48" s="113" t="s">
        <v>924</v>
      </c>
      <c r="D48" s="113" t="s">
        <v>18</v>
      </c>
      <c r="E48" s="114">
        <v>200</v>
      </c>
      <c r="F48" s="114">
        <v>7</v>
      </c>
      <c r="G48" s="42" t="s">
        <v>223</v>
      </c>
      <c r="H48" s="115">
        <v>1</v>
      </c>
      <c r="I48" s="115" t="s">
        <v>78</v>
      </c>
      <c r="J48" s="115" t="s">
        <v>18</v>
      </c>
      <c r="K48" s="115" t="s">
        <v>122</v>
      </c>
      <c r="L48" s="115">
        <v>200</v>
      </c>
      <c r="M48" s="23">
        <v>7</v>
      </c>
      <c r="N48" s="115" t="s">
        <v>17</v>
      </c>
      <c r="O48" s="124" t="s">
        <v>119</v>
      </c>
      <c r="P48" s="115" t="s">
        <v>82</v>
      </c>
      <c r="Q48" s="122" t="s">
        <v>121</v>
      </c>
      <c r="R48" s="115">
        <v>2015</v>
      </c>
      <c r="S48" s="245" t="s">
        <v>12</v>
      </c>
      <c r="T48" s="240"/>
      <c r="U48" s="191">
        <v>5.9623616877283299</v>
      </c>
      <c r="V48" s="186">
        <v>0</v>
      </c>
      <c r="W48" s="186">
        <v>5.9623616877283299</v>
      </c>
      <c r="X48" s="89">
        <v>4.5777551111613901</v>
      </c>
      <c r="Y48" s="89">
        <v>0</v>
      </c>
      <c r="Z48" s="89">
        <v>0</v>
      </c>
      <c r="AA48" s="89">
        <v>0</v>
      </c>
      <c r="AB48" s="89">
        <v>1.38460657656694</v>
      </c>
      <c r="AC48" s="89">
        <v>0</v>
      </c>
      <c r="AD48" s="113">
        <v>0</v>
      </c>
      <c r="AE48" s="120">
        <v>0</v>
      </c>
      <c r="AF48" s="121">
        <v>0</v>
      </c>
      <c r="AG48" s="116"/>
      <c r="AH48" s="117">
        <v>0.90210526300001093</v>
      </c>
      <c r="AI48" s="118" t="s">
        <v>924</v>
      </c>
      <c r="AJ48" s="118" t="s">
        <v>924</v>
      </c>
      <c r="AK48" s="128" t="s">
        <v>924</v>
      </c>
      <c r="AL48" s="118">
        <v>0.88055499999999143</v>
      </c>
      <c r="AM48" s="118" t="s">
        <v>924</v>
      </c>
      <c r="AN48" s="118" t="s">
        <v>924</v>
      </c>
      <c r="AO48" s="118" t="s">
        <v>924</v>
      </c>
      <c r="AP48" s="128" t="s">
        <v>924</v>
      </c>
      <c r="AQ48" s="119"/>
      <c r="AR48" s="121">
        <v>5.3488392225327797</v>
      </c>
      <c r="AS48" s="191">
        <v>0</v>
      </c>
      <c r="AT48" s="191">
        <v>5.3488392225327797</v>
      </c>
      <c r="AU48" s="192">
        <v>4.1296169785038899</v>
      </c>
      <c r="AV48" s="193">
        <v>0</v>
      </c>
      <c r="AW48" s="193">
        <v>0</v>
      </c>
      <c r="AX48" s="192">
        <v>0</v>
      </c>
      <c r="AY48" s="192">
        <v>1.21922224402889</v>
      </c>
      <c r="AZ48" s="192">
        <v>0</v>
      </c>
      <c r="BA48" s="193">
        <v>0</v>
      </c>
      <c r="BB48" s="193">
        <v>0</v>
      </c>
      <c r="BC48" s="193">
        <v>0</v>
      </c>
      <c r="BD48" s="119"/>
      <c r="BE48" s="120">
        <v>4.5777551111613901</v>
      </c>
      <c r="BF48" s="193">
        <v>0</v>
      </c>
      <c r="BG48" s="193">
        <v>0</v>
      </c>
      <c r="BH48" s="193">
        <v>0</v>
      </c>
      <c r="BI48" s="193">
        <v>0</v>
      </c>
      <c r="BJ48" s="193">
        <v>0</v>
      </c>
      <c r="BK48" s="193">
        <v>0</v>
      </c>
      <c r="BL48" s="193">
        <v>4.5777551111613901</v>
      </c>
    </row>
    <row r="49" spans="1:64">
      <c r="A49" s="120" t="s">
        <v>992</v>
      </c>
      <c r="B49" s="113" t="s">
        <v>993</v>
      </c>
      <c r="C49" s="113" t="s">
        <v>924</v>
      </c>
      <c r="D49" s="113" t="s">
        <v>18</v>
      </c>
      <c r="E49" s="114">
        <v>200</v>
      </c>
      <c r="F49" s="114" t="s">
        <v>169</v>
      </c>
      <c r="G49" s="42" t="s">
        <v>224</v>
      </c>
      <c r="H49" s="115">
        <v>1</v>
      </c>
      <c r="I49" s="115" t="s">
        <v>78</v>
      </c>
      <c r="J49" s="115" t="s">
        <v>18</v>
      </c>
      <c r="K49" s="115" t="s">
        <v>122</v>
      </c>
      <c r="L49" s="115">
        <v>200</v>
      </c>
      <c r="M49" s="23">
        <v>8</v>
      </c>
      <c r="N49" s="115" t="s">
        <v>17</v>
      </c>
      <c r="O49" s="124" t="s">
        <v>119</v>
      </c>
      <c r="P49" s="115" t="s">
        <v>82</v>
      </c>
      <c r="Q49" s="122" t="s">
        <v>121</v>
      </c>
      <c r="R49" s="115">
        <v>2015</v>
      </c>
      <c r="S49" s="245" t="s">
        <v>105</v>
      </c>
      <c r="T49" s="240"/>
      <c r="U49" s="191">
        <v>0</v>
      </c>
      <c r="V49" s="186">
        <v>0</v>
      </c>
      <c r="W49" s="186">
        <v>0</v>
      </c>
      <c r="X49" s="89" t="s">
        <v>140</v>
      </c>
      <c r="Y49" s="89" t="s">
        <v>140</v>
      </c>
      <c r="Z49" s="89" t="s">
        <v>140</v>
      </c>
      <c r="AA49" s="89" t="s">
        <v>140</v>
      </c>
      <c r="AB49" s="89" t="s">
        <v>140</v>
      </c>
      <c r="AC49" s="89" t="s">
        <v>140</v>
      </c>
      <c r="AD49" s="113" t="s">
        <v>140</v>
      </c>
      <c r="AE49" s="120" t="s">
        <v>140</v>
      </c>
      <c r="AF49" s="121" t="s">
        <v>140</v>
      </c>
      <c r="AG49" s="116"/>
      <c r="AH49" s="117" t="s">
        <v>924</v>
      </c>
      <c r="AI49" s="118" t="s">
        <v>924</v>
      </c>
      <c r="AJ49" s="118" t="s">
        <v>924</v>
      </c>
      <c r="AK49" s="128" t="s">
        <v>924</v>
      </c>
      <c r="AL49" s="118" t="s">
        <v>924</v>
      </c>
      <c r="AM49" s="118" t="s">
        <v>924</v>
      </c>
      <c r="AN49" s="118" t="s">
        <v>924</v>
      </c>
      <c r="AO49" s="118" t="s">
        <v>924</v>
      </c>
      <c r="AP49" s="128" t="s">
        <v>924</v>
      </c>
      <c r="AQ49" s="119"/>
      <c r="AR49" s="121">
        <v>0</v>
      </c>
      <c r="AS49" s="191">
        <v>0</v>
      </c>
      <c r="AT49" s="191">
        <v>0</v>
      </c>
      <c r="AU49" s="192" t="s">
        <v>140</v>
      </c>
      <c r="AV49" s="193" t="s">
        <v>140</v>
      </c>
      <c r="AW49" s="193" t="s">
        <v>140</v>
      </c>
      <c r="AX49" s="192" t="s">
        <v>140</v>
      </c>
      <c r="AY49" s="192" t="s">
        <v>140</v>
      </c>
      <c r="AZ49" s="192" t="s">
        <v>140</v>
      </c>
      <c r="BA49" s="193" t="s">
        <v>140</v>
      </c>
      <c r="BB49" s="193" t="s">
        <v>140</v>
      </c>
      <c r="BC49" s="193" t="s">
        <v>140</v>
      </c>
      <c r="BD49" s="119"/>
      <c r="BE49" s="120">
        <v>0</v>
      </c>
      <c r="BF49" s="193" t="s">
        <v>140</v>
      </c>
      <c r="BG49" s="193" t="s">
        <v>140</v>
      </c>
      <c r="BH49" s="193" t="s">
        <v>140</v>
      </c>
      <c r="BI49" s="193" t="s">
        <v>140</v>
      </c>
      <c r="BJ49" s="193" t="s">
        <v>140</v>
      </c>
      <c r="BK49" s="193" t="s">
        <v>140</v>
      </c>
      <c r="BL49" s="193" t="s">
        <v>140</v>
      </c>
    </row>
    <row r="50" spans="1:64">
      <c r="A50" s="120" t="s">
        <v>994</v>
      </c>
      <c r="B50" s="113" t="s">
        <v>993</v>
      </c>
      <c r="C50" s="113" t="s">
        <v>924</v>
      </c>
      <c r="D50" s="113" t="s">
        <v>18</v>
      </c>
      <c r="E50" s="114">
        <v>200</v>
      </c>
      <c r="F50" s="114" t="s">
        <v>169</v>
      </c>
      <c r="G50" s="42" t="s">
        <v>225</v>
      </c>
      <c r="H50" s="115">
        <v>1</v>
      </c>
      <c r="I50" s="115" t="s">
        <v>78</v>
      </c>
      <c r="J50" s="115" t="s">
        <v>18</v>
      </c>
      <c r="K50" s="115" t="s">
        <v>122</v>
      </c>
      <c r="L50" s="115">
        <v>200</v>
      </c>
      <c r="M50" s="23">
        <v>9</v>
      </c>
      <c r="N50" s="115" t="s">
        <v>17</v>
      </c>
      <c r="O50" s="124" t="s">
        <v>119</v>
      </c>
      <c r="P50" s="115" t="s">
        <v>82</v>
      </c>
      <c r="Q50" s="122" t="s">
        <v>121</v>
      </c>
      <c r="R50" s="115">
        <v>2015</v>
      </c>
      <c r="S50" s="245" t="s">
        <v>106</v>
      </c>
      <c r="T50" s="240"/>
      <c r="U50" s="191">
        <v>0</v>
      </c>
      <c r="V50" s="186">
        <v>0</v>
      </c>
      <c r="W50" s="186">
        <v>0</v>
      </c>
      <c r="X50" s="89" t="s">
        <v>140</v>
      </c>
      <c r="Y50" s="89" t="s">
        <v>140</v>
      </c>
      <c r="Z50" s="89" t="s">
        <v>140</v>
      </c>
      <c r="AA50" s="89" t="s">
        <v>140</v>
      </c>
      <c r="AB50" s="89" t="s">
        <v>140</v>
      </c>
      <c r="AC50" s="89" t="s">
        <v>140</v>
      </c>
      <c r="AD50" s="113" t="s">
        <v>140</v>
      </c>
      <c r="AE50" s="120" t="s">
        <v>140</v>
      </c>
      <c r="AF50" s="121" t="s">
        <v>140</v>
      </c>
      <c r="AG50" s="116"/>
      <c r="AH50" s="117" t="s">
        <v>924</v>
      </c>
      <c r="AI50" s="118" t="s">
        <v>924</v>
      </c>
      <c r="AJ50" s="118" t="s">
        <v>924</v>
      </c>
      <c r="AK50" s="128" t="s">
        <v>924</v>
      </c>
      <c r="AL50" s="118" t="s">
        <v>924</v>
      </c>
      <c r="AM50" s="118" t="s">
        <v>924</v>
      </c>
      <c r="AN50" s="118" t="s">
        <v>924</v>
      </c>
      <c r="AO50" s="118" t="s">
        <v>924</v>
      </c>
      <c r="AP50" s="128" t="s">
        <v>924</v>
      </c>
      <c r="AQ50" s="119"/>
      <c r="AR50" s="121">
        <v>0</v>
      </c>
      <c r="AS50" s="191">
        <v>0</v>
      </c>
      <c r="AT50" s="191">
        <v>0</v>
      </c>
      <c r="AU50" s="192" t="s">
        <v>140</v>
      </c>
      <c r="AV50" s="193" t="s">
        <v>140</v>
      </c>
      <c r="AW50" s="193" t="s">
        <v>140</v>
      </c>
      <c r="AX50" s="192" t="s">
        <v>140</v>
      </c>
      <c r="AY50" s="192" t="s">
        <v>140</v>
      </c>
      <c r="AZ50" s="192" t="s">
        <v>140</v>
      </c>
      <c r="BA50" s="193" t="s">
        <v>140</v>
      </c>
      <c r="BB50" s="193" t="s">
        <v>140</v>
      </c>
      <c r="BC50" s="193" t="s">
        <v>140</v>
      </c>
      <c r="BD50" s="119"/>
      <c r="BE50" s="120">
        <v>0</v>
      </c>
      <c r="BF50" s="193" t="s">
        <v>140</v>
      </c>
      <c r="BG50" s="193" t="s">
        <v>140</v>
      </c>
      <c r="BH50" s="193" t="s">
        <v>140</v>
      </c>
      <c r="BI50" s="193" t="s">
        <v>140</v>
      </c>
      <c r="BJ50" s="193" t="s">
        <v>140</v>
      </c>
      <c r="BK50" s="193" t="s">
        <v>140</v>
      </c>
      <c r="BL50" s="193" t="s">
        <v>140</v>
      </c>
    </row>
    <row r="51" spans="1:64">
      <c r="A51" s="120" t="s">
        <v>995</v>
      </c>
      <c r="B51" s="113" t="s">
        <v>996</v>
      </c>
      <c r="C51" s="113" t="s">
        <v>924</v>
      </c>
      <c r="D51" s="113" t="s">
        <v>18</v>
      </c>
      <c r="E51" s="114">
        <v>200</v>
      </c>
      <c r="F51" s="114">
        <v>51</v>
      </c>
      <c r="G51" s="42" t="s">
        <v>226</v>
      </c>
      <c r="H51" s="115">
        <v>1</v>
      </c>
      <c r="I51" s="115" t="s">
        <v>78</v>
      </c>
      <c r="J51" s="115" t="s">
        <v>18</v>
      </c>
      <c r="K51" s="115" t="s">
        <v>122</v>
      </c>
      <c r="L51" s="115">
        <v>200</v>
      </c>
      <c r="M51" s="23">
        <v>4</v>
      </c>
      <c r="N51" s="115" t="s">
        <v>17</v>
      </c>
      <c r="O51" s="124" t="s">
        <v>119</v>
      </c>
      <c r="P51" s="115" t="s">
        <v>82</v>
      </c>
      <c r="Q51" s="122" t="s">
        <v>121</v>
      </c>
      <c r="R51" s="115">
        <v>2015</v>
      </c>
      <c r="S51" s="245" t="s">
        <v>4</v>
      </c>
      <c r="T51" s="240"/>
      <c r="U51" s="191">
        <v>2.2763331396513902</v>
      </c>
      <c r="V51" s="186">
        <v>0</v>
      </c>
      <c r="W51" s="186">
        <v>2.2763331396513902</v>
      </c>
      <c r="X51" s="89">
        <v>0.21166072454750001</v>
      </c>
      <c r="Y51" s="89">
        <v>1.5016315686308339</v>
      </c>
      <c r="Z51" s="89">
        <v>0.37836823524166702</v>
      </c>
      <c r="AA51" s="89">
        <v>9.7566265389722295E-2</v>
      </c>
      <c r="AB51" s="89">
        <v>8.7106345841666696E-2</v>
      </c>
      <c r="AC51" s="89">
        <v>0</v>
      </c>
      <c r="AD51" s="113">
        <v>0</v>
      </c>
      <c r="AE51" s="120">
        <v>0</v>
      </c>
      <c r="AF51" s="121">
        <v>0</v>
      </c>
      <c r="AG51" s="116"/>
      <c r="AH51" s="117">
        <v>0.90210526299882521</v>
      </c>
      <c r="AI51" s="118">
        <v>0.90210526300004534</v>
      </c>
      <c r="AJ51" s="118">
        <v>0.90210526300021443</v>
      </c>
      <c r="AK51" s="128">
        <v>0.66962074280581996</v>
      </c>
      <c r="AL51" s="118">
        <v>0.80353755129970161</v>
      </c>
      <c r="AM51" s="118" t="s">
        <v>924</v>
      </c>
      <c r="AN51" s="118" t="s">
        <v>924</v>
      </c>
      <c r="AO51" s="118" t="s">
        <v>924</v>
      </c>
      <c r="AP51" s="128" t="s">
        <v>924</v>
      </c>
      <c r="AQ51" s="119"/>
      <c r="AR51" s="121">
        <v>2.022223586040278</v>
      </c>
      <c r="AS51" s="191">
        <v>0</v>
      </c>
      <c r="AT51" s="191">
        <v>2.022223586040278</v>
      </c>
      <c r="AU51" s="192">
        <v>0.19094025358444439</v>
      </c>
      <c r="AV51" s="193">
        <v>1.354629741148889</v>
      </c>
      <c r="AW51" s="193">
        <v>0.34132797636361101</v>
      </c>
      <c r="AX51" s="192">
        <v>6.5332395103055607E-2</v>
      </c>
      <c r="AY51" s="192">
        <v>6.9993219840277801E-2</v>
      </c>
      <c r="AZ51" s="192">
        <v>0</v>
      </c>
      <c r="BA51" s="193">
        <v>0</v>
      </c>
      <c r="BB51" s="193">
        <v>0</v>
      </c>
      <c r="BC51" s="193">
        <v>0</v>
      </c>
      <c r="BD51" s="119"/>
      <c r="BE51" s="120">
        <v>2.0916605284197223</v>
      </c>
      <c r="BF51" s="193">
        <v>0</v>
      </c>
      <c r="BG51" s="193">
        <v>0</v>
      </c>
      <c r="BH51" s="193">
        <v>6.9471396405555594E-2</v>
      </c>
      <c r="BI51" s="193">
        <v>9.8639182349166701E-2</v>
      </c>
      <c r="BJ51" s="193">
        <v>1.9235499496649999</v>
      </c>
      <c r="BK51" s="193">
        <v>0</v>
      </c>
      <c r="BL51" s="193">
        <v>0</v>
      </c>
    </row>
    <row r="52" spans="1:64">
      <c r="A52" s="120" t="s">
        <v>997</v>
      </c>
      <c r="B52" s="113" t="s">
        <v>998</v>
      </c>
      <c r="C52" s="113" t="s">
        <v>924</v>
      </c>
      <c r="D52" s="113" t="s">
        <v>18</v>
      </c>
      <c r="E52" s="114">
        <v>200</v>
      </c>
      <c r="F52" s="114">
        <v>53</v>
      </c>
      <c r="G52" s="42" t="s">
        <v>227</v>
      </c>
      <c r="H52" s="115">
        <v>1</v>
      </c>
      <c r="I52" s="115" t="s">
        <v>78</v>
      </c>
      <c r="J52" s="115" t="s">
        <v>18</v>
      </c>
      <c r="K52" s="115" t="s">
        <v>122</v>
      </c>
      <c r="L52" s="115">
        <v>200</v>
      </c>
      <c r="M52" s="23">
        <v>10</v>
      </c>
      <c r="N52" s="115" t="s">
        <v>17</v>
      </c>
      <c r="O52" s="124" t="s">
        <v>119</v>
      </c>
      <c r="P52" s="115" t="s">
        <v>82</v>
      </c>
      <c r="Q52" s="122" t="s">
        <v>121</v>
      </c>
      <c r="R52" s="115">
        <v>2015</v>
      </c>
      <c r="S52" s="245" t="s">
        <v>84</v>
      </c>
      <c r="T52" s="240"/>
      <c r="U52" s="191">
        <v>5.5191166430555603E-3</v>
      </c>
      <c r="V52" s="186">
        <v>0</v>
      </c>
      <c r="W52" s="186">
        <v>5.5191166430555603E-3</v>
      </c>
      <c r="X52" s="89">
        <v>0</v>
      </c>
      <c r="Y52" s="89">
        <v>0</v>
      </c>
      <c r="Z52" s="89">
        <v>0</v>
      </c>
      <c r="AA52" s="89">
        <v>0</v>
      </c>
      <c r="AB52" s="89">
        <v>5.5191166430555603E-3</v>
      </c>
      <c r="AC52" s="89">
        <v>0</v>
      </c>
      <c r="AD52" s="113">
        <v>0</v>
      </c>
      <c r="AE52" s="120">
        <v>0</v>
      </c>
      <c r="AF52" s="121">
        <v>0</v>
      </c>
      <c r="AG52" s="116"/>
      <c r="AH52" s="117" t="s">
        <v>924</v>
      </c>
      <c r="AI52" s="118" t="s">
        <v>924</v>
      </c>
      <c r="AJ52" s="118" t="s">
        <v>924</v>
      </c>
      <c r="AK52" s="128" t="s">
        <v>924</v>
      </c>
      <c r="AL52" s="118">
        <v>0.90677959315531886</v>
      </c>
      <c r="AM52" s="118" t="s">
        <v>924</v>
      </c>
      <c r="AN52" s="118" t="s">
        <v>924</v>
      </c>
      <c r="AO52" s="118" t="s">
        <v>924</v>
      </c>
      <c r="AP52" s="128" t="s">
        <v>924</v>
      </c>
      <c r="AQ52" s="119"/>
      <c r="AR52" s="121">
        <v>5.0046223441666702E-3</v>
      </c>
      <c r="AS52" s="191">
        <v>0</v>
      </c>
      <c r="AT52" s="191">
        <v>5.0046223441666702E-3</v>
      </c>
      <c r="AU52" s="192">
        <v>0</v>
      </c>
      <c r="AV52" s="193">
        <v>0</v>
      </c>
      <c r="AW52" s="193">
        <v>0</v>
      </c>
      <c r="AX52" s="192">
        <v>0</v>
      </c>
      <c r="AY52" s="192">
        <v>5.0046223441666702E-3</v>
      </c>
      <c r="AZ52" s="192">
        <v>0</v>
      </c>
      <c r="BA52" s="193">
        <v>0</v>
      </c>
      <c r="BB52" s="193">
        <v>0</v>
      </c>
      <c r="BC52" s="193">
        <v>0</v>
      </c>
      <c r="BD52" s="119"/>
      <c r="BE52" s="120">
        <v>0</v>
      </c>
      <c r="BF52" s="193">
        <v>0</v>
      </c>
      <c r="BG52" s="193">
        <v>0</v>
      </c>
      <c r="BH52" s="193">
        <v>0</v>
      </c>
      <c r="BI52" s="193">
        <v>0</v>
      </c>
      <c r="BJ52" s="193">
        <v>0</v>
      </c>
      <c r="BK52" s="193">
        <v>0</v>
      </c>
      <c r="BL52" s="193">
        <v>0</v>
      </c>
    </row>
    <row r="53" spans="1:64">
      <c r="A53" s="120" t="s">
        <v>999</v>
      </c>
      <c r="B53" s="113" t="s">
        <v>993</v>
      </c>
      <c r="C53" s="113" t="s">
        <v>924</v>
      </c>
      <c r="D53" s="113" t="s">
        <v>18</v>
      </c>
      <c r="E53" s="114">
        <v>200</v>
      </c>
      <c r="F53" s="114" t="s">
        <v>169</v>
      </c>
      <c r="G53" s="42" t="s">
        <v>228</v>
      </c>
      <c r="H53" s="115">
        <v>1</v>
      </c>
      <c r="I53" s="115" t="s">
        <v>78</v>
      </c>
      <c r="J53" s="115" t="s">
        <v>18</v>
      </c>
      <c r="K53" s="115" t="s">
        <v>122</v>
      </c>
      <c r="L53" s="115">
        <v>200</v>
      </c>
      <c r="M53" s="23">
        <v>11</v>
      </c>
      <c r="N53" s="115" t="s">
        <v>17</v>
      </c>
      <c r="O53" s="124" t="s">
        <v>119</v>
      </c>
      <c r="P53" s="115" t="s">
        <v>82</v>
      </c>
      <c r="Q53" s="122" t="s">
        <v>121</v>
      </c>
      <c r="R53" s="115">
        <v>2015</v>
      </c>
      <c r="S53" s="245" t="s">
        <v>109</v>
      </c>
      <c r="T53" s="240"/>
      <c r="U53" s="191">
        <v>0</v>
      </c>
      <c r="V53" s="186">
        <v>0</v>
      </c>
      <c r="W53" s="186">
        <v>0</v>
      </c>
      <c r="X53" s="89" t="s">
        <v>140</v>
      </c>
      <c r="Y53" s="89" t="s">
        <v>140</v>
      </c>
      <c r="Z53" s="89" t="s">
        <v>140</v>
      </c>
      <c r="AA53" s="89" t="s">
        <v>140</v>
      </c>
      <c r="AB53" s="89" t="s">
        <v>140</v>
      </c>
      <c r="AC53" s="89" t="s">
        <v>140</v>
      </c>
      <c r="AD53" s="113" t="s">
        <v>140</v>
      </c>
      <c r="AE53" s="120" t="s">
        <v>140</v>
      </c>
      <c r="AF53" s="121" t="s">
        <v>140</v>
      </c>
      <c r="AG53" s="116"/>
      <c r="AH53" s="117" t="s">
        <v>924</v>
      </c>
      <c r="AI53" s="118" t="s">
        <v>924</v>
      </c>
      <c r="AJ53" s="118" t="s">
        <v>924</v>
      </c>
      <c r="AK53" s="128" t="s">
        <v>924</v>
      </c>
      <c r="AL53" s="118" t="s">
        <v>924</v>
      </c>
      <c r="AM53" s="118" t="s">
        <v>924</v>
      </c>
      <c r="AN53" s="118" t="s">
        <v>924</v>
      </c>
      <c r="AO53" s="118" t="s">
        <v>924</v>
      </c>
      <c r="AP53" s="128" t="s">
        <v>924</v>
      </c>
      <c r="AQ53" s="119"/>
      <c r="AR53" s="121">
        <v>0</v>
      </c>
      <c r="AS53" s="191">
        <v>0</v>
      </c>
      <c r="AT53" s="191">
        <v>0</v>
      </c>
      <c r="AU53" s="192" t="s">
        <v>140</v>
      </c>
      <c r="AV53" s="193" t="s">
        <v>140</v>
      </c>
      <c r="AW53" s="193" t="s">
        <v>140</v>
      </c>
      <c r="AX53" s="192" t="s">
        <v>140</v>
      </c>
      <c r="AY53" s="192" t="s">
        <v>140</v>
      </c>
      <c r="AZ53" s="192" t="s">
        <v>140</v>
      </c>
      <c r="BA53" s="193" t="s">
        <v>140</v>
      </c>
      <c r="BB53" s="193" t="s">
        <v>140</v>
      </c>
      <c r="BC53" s="193" t="s">
        <v>140</v>
      </c>
      <c r="BD53" s="119"/>
      <c r="BE53" s="120">
        <v>0</v>
      </c>
      <c r="BF53" s="193" t="s">
        <v>140</v>
      </c>
      <c r="BG53" s="193" t="s">
        <v>140</v>
      </c>
      <c r="BH53" s="193" t="s">
        <v>140</v>
      </c>
      <c r="BI53" s="193" t="s">
        <v>140</v>
      </c>
      <c r="BJ53" s="193" t="s">
        <v>140</v>
      </c>
      <c r="BK53" s="193" t="s">
        <v>140</v>
      </c>
      <c r="BL53" s="193" t="s">
        <v>140</v>
      </c>
    </row>
    <row r="54" spans="1:64">
      <c r="A54" s="120" t="s">
        <v>1000</v>
      </c>
      <c r="B54" s="113" t="s">
        <v>993</v>
      </c>
      <c r="C54" s="113" t="s">
        <v>924</v>
      </c>
      <c r="D54" s="113" t="s">
        <v>18</v>
      </c>
      <c r="E54" s="114">
        <v>200</v>
      </c>
      <c r="F54" s="114" t="s">
        <v>169</v>
      </c>
      <c r="G54" s="42" t="s">
        <v>229</v>
      </c>
      <c r="H54" s="115">
        <v>1</v>
      </c>
      <c r="I54" s="115" t="s">
        <v>78</v>
      </c>
      <c r="J54" s="115" t="s">
        <v>18</v>
      </c>
      <c r="K54" s="115" t="s">
        <v>122</v>
      </c>
      <c r="L54" s="115">
        <v>200</v>
      </c>
      <c r="M54" s="23">
        <v>12</v>
      </c>
      <c r="N54" s="115" t="s">
        <v>17</v>
      </c>
      <c r="O54" s="124" t="s">
        <v>119</v>
      </c>
      <c r="P54" s="115" t="s">
        <v>82</v>
      </c>
      <c r="Q54" s="122" t="s">
        <v>121</v>
      </c>
      <c r="R54" s="115">
        <v>2015</v>
      </c>
      <c r="S54" s="245" t="s">
        <v>98</v>
      </c>
      <c r="T54" s="240"/>
      <c r="U54" s="191">
        <v>0</v>
      </c>
      <c r="V54" s="186">
        <v>0</v>
      </c>
      <c r="W54" s="186">
        <v>0</v>
      </c>
      <c r="X54" s="89" t="s">
        <v>140</v>
      </c>
      <c r="Y54" s="89" t="s">
        <v>140</v>
      </c>
      <c r="Z54" s="89" t="s">
        <v>140</v>
      </c>
      <c r="AA54" s="89" t="s">
        <v>140</v>
      </c>
      <c r="AB54" s="89" t="s">
        <v>140</v>
      </c>
      <c r="AC54" s="89" t="s">
        <v>140</v>
      </c>
      <c r="AD54" s="113" t="s">
        <v>140</v>
      </c>
      <c r="AE54" s="120" t="s">
        <v>140</v>
      </c>
      <c r="AF54" s="121" t="s">
        <v>140</v>
      </c>
      <c r="AG54" s="116"/>
      <c r="AH54" s="117" t="s">
        <v>924</v>
      </c>
      <c r="AI54" s="118" t="s">
        <v>924</v>
      </c>
      <c r="AJ54" s="118" t="s">
        <v>924</v>
      </c>
      <c r="AK54" s="128" t="s">
        <v>924</v>
      </c>
      <c r="AL54" s="118" t="s">
        <v>924</v>
      </c>
      <c r="AM54" s="118" t="s">
        <v>924</v>
      </c>
      <c r="AN54" s="118" t="s">
        <v>924</v>
      </c>
      <c r="AO54" s="118" t="s">
        <v>924</v>
      </c>
      <c r="AP54" s="128" t="s">
        <v>924</v>
      </c>
      <c r="AQ54" s="119"/>
      <c r="AR54" s="121">
        <v>0</v>
      </c>
      <c r="AS54" s="191">
        <v>0</v>
      </c>
      <c r="AT54" s="191">
        <v>0</v>
      </c>
      <c r="AU54" s="192" t="s">
        <v>140</v>
      </c>
      <c r="AV54" s="193" t="s">
        <v>140</v>
      </c>
      <c r="AW54" s="193" t="s">
        <v>140</v>
      </c>
      <c r="AX54" s="192" t="s">
        <v>140</v>
      </c>
      <c r="AY54" s="192" t="s">
        <v>140</v>
      </c>
      <c r="AZ54" s="192" t="s">
        <v>140</v>
      </c>
      <c r="BA54" s="193" t="s">
        <v>140</v>
      </c>
      <c r="BB54" s="193" t="s">
        <v>140</v>
      </c>
      <c r="BC54" s="193" t="s">
        <v>140</v>
      </c>
      <c r="BD54" s="119"/>
      <c r="BE54" s="120">
        <v>0</v>
      </c>
      <c r="BF54" s="193" t="s">
        <v>140</v>
      </c>
      <c r="BG54" s="193" t="s">
        <v>140</v>
      </c>
      <c r="BH54" s="193" t="s">
        <v>140</v>
      </c>
      <c r="BI54" s="193" t="s">
        <v>140</v>
      </c>
      <c r="BJ54" s="193" t="s">
        <v>140</v>
      </c>
      <c r="BK54" s="193" t="s">
        <v>140</v>
      </c>
      <c r="BL54" s="193" t="s">
        <v>140</v>
      </c>
    </row>
    <row r="55" spans="1:64">
      <c r="A55" s="120" t="s">
        <v>924</v>
      </c>
      <c r="B55" s="113" t="s">
        <v>993</v>
      </c>
      <c r="C55" s="113" t="s">
        <v>924</v>
      </c>
      <c r="D55" s="113" t="s">
        <v>18</v>
      </c>
      <c r="E55" s="114">
        <v>200</v>
      </c>
      <c r="F55" s="114" t="s">
        <v>169</v>
      </c>
      <c r="G55" s="42" t="s">
        <v>230</v>
      </c>
      <c r="H55" s="115">
        <v>1</v>
      </c>
      <c r="I55" s="115" t="s">
        <v>78</v>
      </c>
      <c r="J55" s="115" t="s">
        <v>18</v>
      </c>
      <c r="K55" s="115" t="s">
        <v>122</v>
      </c>
      <c r="L55" s="115">
        <v>200</v>
      </c>
      <c r="M55" s="23">
        <v>13</v>
      </c>
      <c r="N55" s="115" t="s">
        <v>17</v>
      </c>
      <c r="O55" s="124" t="s">
        <v>119</v>
      </c>
      <c r="P55" s="115" t="s">
        <v>82</v>
      </c>
      <c r="Q55" s="122" t="s">
        <v>121</v>
      </c>
      <c r="R55" s="115">
        <v>2015</v>
      </c>
      <c r="S55" s="245" t="s">
        <v>99</v>
      </c>
      <c r="T55" s="240"/>
      <c r="U55" s="191">
        <v>0</v>
      </c>
      <c r="V55" s="186">
        <v>0</v>
      </c>
      <c r="W55" s="186">
        <v>0</v>
      </c>
      <c r="X55" s="89" t="s">
        <v>140</v>
      </c>
      <c r="Y55" s="89" t="s">
        <v>140</v>
      </c>
      <c r="Z55" s="89" t="s">
        <v>140</v>
      </c>
      <c r="AA55" s="89" t="s">
        <v>140</v>
      </c>
      <c r="AB55" s="89" t="s">
        <v>140</v>
      </c>
      <c r="AC55" s="89" t="s">
        <v>140</v>
      </c>
      <c r="AD55" s="113" t="s">
        <v>140</v>
      </c>
      <c r="AE55" s="120" t="s">
        <v>140</v>
      </c>
      <c r="AF55" s="121" t="s">
        <v>140</v>
      </c>
      <c r="AG55" s="116"/>
      <c r="AH55" s="117" t="s">
        <v>924</v>
      </c>
      <c r="AI55" s="118" t="s">
        <v>924</v>
      </c>
      <c r="AJ55" s="118" t="s">
        <v>924</v>
      </c>
      <c r="AK55" s="128" t="s">
        <v>924</v>
      </c>
      <c r="AL55" s="118" t="s">
        <v>924</v>
      </c>
      <c r="AM55" s="118" t="s">
        <v>924</v>
      </c>
      <c r="AN55" s="118" t="s">
        <v>924</v>
      </c>
      <c r="AO55" s="118" t="s">
        <v>924</v>
      </c>
      <c r="AP55" s="128" t="s">
        <v>924</v>
      </c>
      <c r="AQ55" s="119"/>
      <c r="AR55" s="121">
        <v>0</v>
      </c>
      <c r="AS55" s="191">
        <v>0</v>
      </c>
      <c r="AT55" s="191">
        <v>0</v>
      </c>
      <c r="AU55" s="192" t="s">
        <v>140</v>
      </c>
      <c r="AV55" s="193" t="s">
        <v>140</v>
      </c>
      <c r="AW55" s="193" t="s">
        <v>140</v>
      </c>
      <c r="AX55" s="192" t="s">
        <v>140</v>
      </c>
      <c r="AY55" s="192" t="s">
        <v>140</v>
      </c>
      <c r="AZ55" s="192" t="s">
        <v>140</v>
      </c>
      <c r="BA55" s="193" t="s">
        <v>140</v>
      </c>
      <c r="BB55" s="193" t="s">
        <v>140</v>
      </c>
      <c r="BC55" s="193" t="s">
        <v>140</v>
      </c>
      <c r="BD55" s="119"/>
      <c r="BE55" s="120">
        <v>0</v>
      </c>
      <c r="BF55" s="193" t="s">
        <v>140</v>
      </c>
      <c r="BG55" s="193" t="s">
        <v>140</v>
      </c>
      <c r="BH55" s="193" t="s">
        <v>140</v>
      </c>
      <c r="BI55" s="193" t="s">
        <v>140</v>
      </c>
      <c r="BJ55" s="193" t="s">
        <v>140</v>
      </c>
      <c r="BK55" s="193" t="s">
        <v>140</v>
      </c>
      <c r="BL55" s="193" t="s">
        <v>140</v>
      </c>
    </row>
    <row r="56" spans="1:64">
      <c r="A56" s="120" t="s">
        <v>1001</v>
      </c>
      <c r="B56" s="113" t="s">
        <v>993</v>
      </c>
      <c r="C56" s="113" t="s">
        <v>924</v>
      </c>
      <c r="D56" s="113" t="s">
        <v>18</v>
      </c>
      <c r="E56" s="114">
        <v>200</v>
      </c>
      <c r="F56" s="114" t="s">
        <v>169</v>
      </c>
      <c r="G56" s="42" t="s">
        <v>231</v>
      </c>
      <c r="H56" s="115">
        <v>1</v>
      </c>
      <c r="I56" s="115" t="s">
        <v>78</v>
      </c>
      <c r="J56" s="115" t="s">
        <v>18</v>
      </c>
      <c r="K56" s="115" t="s">
        <v>122</v>
      </c>
      <c r="L56" s="115">
        <v>200</v>
      </c>
      <c r="M56" s="23">
        <v>14</v>
      </c>
      <c r="N56" s="115" t="s">
        <v>17</v>
      </c>
      <c r="O56" s="124" t="s">
        <v>119</v>
      </c>
      <c r="P56" s="115" t="s">
        <v>82</v>
      </c>
      <c r="Q56" s="122" t="s">
        <v>121</v>
      </c>
      <c r="R56" s="115">
        <v>2015</v>
      </c>
      <c r="S56" s="245" t="s">
        <v>100</v>
      </c>
      <c r="T56" s="240"/>
      <c r="U56" s="191">
        <v>0</v>
      </c>
      <c r="V56" s="186">
        <v>0</v>
      </c>
      <c r="W56" s="186">
        <v>0</v>
      </c>
      <c r="X56" s="89" t="s">
        <v>140</v>
      </c>
      <c r="Y56" s="89" t="s">
        <v>140</v>
      </c>
      <c r="Z56" s="89" t="s">
        <v>140</v>
      </c>
      <c r="AA56" s="89" t="s">
        <v>140</v>
      </c>
      <c r="AB56" s="89" t="s">
        <v>140</v>
      </c>
      <c r="AC56" s="89" t="s">
        <v>140</v>
      </c>
      <c r="AD56" s="113" t="s">
        <v>140</v>
      </c>
      <c r="AE56" s="120" t="s">
        <v>140</v>
      </c>
      <c r="AF56" s="121" t="s">
        <v>140</v>
      </c>
      <c r="AG56" s="116"/>
      <c r="AH56" s="117" t="s">
        <v>924</v>
      </c>
      <c r="AI56" s="118" t="s">
        <v>924</v>
      </c>
      <c r="AJ56" s="118" t="s">
        <v>924</v>
      </c>
      <c r="AK56" s="128" t="s">
        <v>924</v>
      </c>
      <c r="AL56" s="118" t="s">
        <v>924</v>
      </c>
      <c r="AM56" s="118" t="s">
        <v>924</v>
      </c>
      <c r="AN56" s="118" t="s">
        <v>924</v>
      </c>
      <c r="AO56" s="118" t="s">
        <v>924</v>
      </c>
      <c r="AP56" s="128" t="s">
        <v>924</v>
      </c>
      <c r="AQ56" s="119"/>
      <c r="AR56" s="121">
        <v>0</v>
      </c>
      <c r="AS56" s="191">
        <v>0</v>
      </c>
      <c r="AT56" s="191">
        <v>0</v>
      </c>
      <c r="AU56" s="192" t="s">
        <v>140</v>
      </c>
      <c r="AV56" s="193" t="s">
        <v>140</v>
      </c>
      <c r="AW56" s="193" t="s">
        <v>140</v>
      </c>
      <c r="AX56" s="192" t="s">
        <v>140</v>
      </c>
      <c r="AY56" s="192" t="s">
        <v>140</v>
      </c>
      <c r="AZ56" s="192" t="s">
        <v>140</v>
      </c>
      <c r="BA56" s="193" t="s">
        <v>140</v>
      </c>
      <c r="BB56" s="193" t="s">
        <v>140</v>
      </c>
      <c r="BC56" s="193" t="s">
        <v>140</v>
      </c>
      <c r="BD56" s="119"/>
      <c r="BE56" s="120">
        <v>0</v>
      </c>
      <c r="BF56" s="193" t="s">
        <v>140</v>
      </c>
      <c r="BG56" s="193" t="s">
        <v>140</v>
      </c>
      <c r="BH56" s="193" t="s">
        <v>140</v>
      </c>
      <c r="BI56" s="193" t="s">
        <v>140</v>
      </c>
      <c r="BJ56" s="193" t="s">
        <v>140</v>
      </c>
      <c r="BK56" s="193" t="s">
        <v>140</v>
      </c>
      <c r="BL56" s="193" t="s">
        <v>140</v>
      </c>
    </row>
    <row r="57" spans="1:64">
      <c r="A57" s="120" t="s">
        <v>1002</v>
      </c>
      <c r="B57" s="113" t="s">
        <v>1003</v>
      </c>
      <c r="C57" s="113" t="s">
        <v>924</v>
      </c>
      <c r="D57" s="113" t="s">
        <v>18</v>
      </c>
      <c r="E57" s="114">
        <v>200</v>
      </c>
      <c r="F57" s="114">
        <v>9</v>
      </c>
      <c r="G57" s="42" t="s">
        <v>232</v>
      </c>
      <c r="H57" s="115">
        <v>1</v>
      </c>
      <c r="I57" s="115" t="s">
        <v>78</v>
      </c>
      <c r="J57" s="115" t="s">
        <v>18</v>
      </c>
      <c r="K57" s="115" t="s">
        <v>122</v>
      </c>
      <c r="L57" s="115">
        <v>200</v>
      </c>
      <c r="M57" s="23">
        <v>15</v>
      </c>
      <c r="N57" s="115" t="s">
        <v>17</v>
      </c>
      <c r="O57" s="124" t="s">
        <v>119</v>
      </c>
      <c r="P57" s="115" t="s">
        <v>82</v>
      </c>
      <c r="Q57" s="122" t="s">
        <v>121</v>
      </c>
      <c r="R57" s="115">
        <v>2015</v>
      </c>
      <c r="S57" s="245" t="s">
        <v>88</v>
      </c>
      <c r="T57" s="240"/>
      <c r="U57" s="191">
        <v>0.19416493597194456</v>
      </c>
      <c r="V57" s="186">
        <v>0</v>
      </c>
      <c r="W57" s="186">
        <v>0.19416493597194456</v>
      </c>
      <c r="X57" s="89">
        <v>3.9300005226111198E-2</v>
      </c>
      <c r="Y57" s="89">
        <v>0</v>
      </c>
      <c r="Z57" s="89">
        <v>0</v>
      </c>
      <c r="AA57" s="89">
        <v>0.13067658871027779</v>
      </c>
      <c r="AB57" s="89">
        <v>2.4188342035555602E-2</v>
      </c>
      <c r="AC57" s="89">
        <v>0</v>
      </c>
      <c r="AD57" s="113">
        <v>0</v>
      </c>
      <c r="AE57" s="120">
        <v>0</v>
      </c>
      <c r="AF57" s="121">
        <v>0</v>
      </c>
      <c r="AG57" s="116"/>
      <c r="AH57" s="117">
        <v>0.90210526298976035</v>
      </c>
      <c r="AI57" s="118" t="s">
        <v>924</v>
      </c>
      <c r="AJ57" s="118" t="s">
        <v>924</v>
      </c>
      <c r="AK57" s="128">
        <v>0.64486634191521264</v>
      </c>
      <c r="AL57" s="118">
        <v>2.7912839285888147</v>
      </c>
      <c r="AM57" s="118" t="s">
        <v>924</v>
      </c>
      <c r="AN57" s="118" t="s">
        <v>924</v>
      </c>
      <c r="AO57" s="118" t="s">
        <v>924</v>
      </c>
      <c r="AP57" s="128" t="s">
        <v>924</v>
      </c>
      <c r="AQ57" s="119"/>
      <c r="AR57" s="121">
        <v>0.18723820566861121</v>
      </c>
      <c r="AS57" s="191">
        <v>0</v>
      </c>
      <c r="AT57" s="191">
        <v>0.18723820566861121</v>
      </c>
      <c r="AU57" s="192">
        <v>3.545274155E-2</v>
      </c>
      <c r="AV57" s="193">
        <v>0</v>
      </c>
      <c r="AW57" s="193">
        <v>0</v>
      </c>
      <c r="AX57" s="192">
        <v>8.4268933735555607E-2</v>
      </c>
      <c r="AY57" s="192">
        <v>6.7516530383055606E-2</v>
      </c>
      <c r="AZ57" s="192">
        <v>0</v>
      </c>
      <c r="BA57" s="193">
        <v>0</v>
      </c>
      <c r="BB57" s="193">
        <v>0</v>
      </c>
      <c r="BC57" s="193">
        <v>0</v>
      </c>
      <c r="BD57" s="119"/>
      <c r="BE57" s="120">
        <v>3.9300005225833302E-2</v>
      </c>
      <c r="BF57" s="193">
        <v>0</v>
      </c>
      <c r="BG57" s="193">
        <v>0</v>
      </c>
      <c r="BH57" s="193">
        <v>0</v>
      </c>
      <c r="BI57" s="193">
        <v>0</v>
      </c>
      <c r="BJ57" s="193">
        <v>0</v>
      </c>
      <c r="BK57" s="193">
        <v>3.9300005225833302E-2</v>
      </c>
      <c r="BL57" s="193">
        <v>0</v>
      </c>
    </row>
    <row r="58" spans="1:64">
      <c r="A58" s="120" t="s">
        <v>1004</v>
      </c>
      <c r="B58" s="113" t="s">
        <v>1005</v>
      </c>
      <c r="C58" s="113" t="s">
        <v>1006</v>
      </c>
      <c r="D58" s="113" t="s">
        <v>18</v>
      </c>
      <c r="E58" s="114">
        <v>200</v>
      </c>
      <c r="F58" s="114">
        <v>4</v>
      </c>
      <c r="G58" s="42" t="s">
        <v>233</v>
      </c>
      <c r="H58" s="115">
        <v>1</v>
      </c>
      <c r="I58" s="115" t="s">
        <v>78</v>
      </c>
      <c r="J58" s="115" t="s">
        <v>18</v>
      </c>
      <c r="K58" s="115" t="s">
        <v>122</v>
      </c>
      <c r="L58" s="115">
        <v>200</v>
      </c>
      <c r="M58" s="23">
        <v>16</v>
      </c>
      <c r="N58" s="115" t="s">
        <v>17</v>
      </c>
      <c r="O58" s="124" t="s">
        <v>119</v>
      </c>
      <c r="P58" s="115" t="s">
        <v>82</v>
      </c>
      <c r="Q58" s="122" t="s">
        <v>121</v>
      </c>
      <c r="R58" s="115">
        <v>2015</v>
      </c>
      <c r="S58" s="245" t="s">
        <v>89</v>
      </c>
      <c r="T58" s="240"/>
      <c r="U58" s="191">
        <v>1.7045121569311106</v>
      </c>
      <c r="V58" s="186">
        <v>0</v>
      </c>
      <c r="W58" s="186">
        <v>1.7045121569311106</v>
      </c>
      <c r="X58" s="89">
        <v>3.4098256754722195E-2</v>
      </c>
      <c r="Y58" s="89">
        <v>0.2722834358266667</v>
      </c>
      <c r="Z58" s="89">
        <v>0.2635899066252782</v>
      </c>
      <c r="AA58" s="89">
        <v>1.1345405577244436</v>
      </c>
      <c r="AB58" s="89">
        <v>0</v>
      </c>
      <c r="AC58" s="89">
        <v>0</v>
      </c>
      <c r="AD58" s="113">
        <v>0</v>
      </c>
      <c r="AE58" s="120">
        <v>0</v>
      </c>
      <c r="AF58" s="121">
        <v>0</v>
      </c>
      <c r="AG58" s="116"/>
      <c r="AH58" s="117">
        <v>0.90210526300638127</v>
      </c>
      <c r="AI58" s="118">
        <v>0.90210526300198723</v>
      </c>
      <c r="AJ58" s="118">
        <v>0.9021052629997568</v>
      </c>
      <c r="AK58" s="128">
        <v>0.64912498186922285</v>
      </c>
      <c r="AL58" s="118" t="s">
        <v>924</v>
      </c>
      <c r="AM58" s="118" t="s">
        <v>924</v>
      </c>
      <c r="AN58" s="118" t="s">
        <v>924</v>
      </c>
      <c r="AO58" s="118" t="s">
        <v>924</v>
      </c>
      <c r="AP58" s="128" t="s">
        <v>924</v>
      </c>
      <c r="AQ58" s="119"/>
      <c r="AR58" s="121">
        <v>1.2506329983683329</v>
      </c>
      <c r="AS58" s="191">
        <v>0</v>
      </c>
      <c r="AT58" s="191">
        <v>1.2506329983683329</v>
      </c>
      <c r="AU58" s="192">
        <v>3.0760216877777781E-2</v>
      </c>
      <c r="AV58" s="193">
        <v>0.24562832048749988</v>
      </c>
      <c r="AW58" s="193">
        <v>0.23778584204027792</v>
      </c>
      <c r="AX58" s="192">
        <v>0.73645861896277742</v>
      </c>
      <c r="AY58" s="192">
        <v>0</v>
      </c>
      <c r="AZ58" s="192">
        <v>0</v>
      </c>
      <c r="BA58" s="193">
        <v>0</v>
      </c>
      <c r="BB58" s="193">
        <v>0</v>
      </c>
      <c r="BC58" s="193">
        <v>0</v>
      </c>
      <c r="BD58" s="119"/>
      <c r="BE58" s="120">
        <v>0.56997159920694429</v>
      </c>
      <c r="BF58" s="193">
        <v>0</v>
      </c>
      <c r="BG58" s="193">
        <v>4.1837275708333302E-3</v>
      </c>
      <c r="BH58" s="193">
        <v>0</v>
      </c>
      <c r="BI58" s="193">
        <v>7.2211875950000002E-3</v>
      </c>
      <c r="BJ58" s="193">
        <v>0.55856668404111098</v>
      </c>
      <c r="BK58" s="193">
        <v>0</v>
      </c>
      <c r="BL58" s="193">
        <v>0</v>
      </c>
    </row>
    <row r="59" spans="1:64">
      <c r="A59" s="120" t="s">
        <v>924</v>
      </c>
      <c r="B59" s="113" t="s">
        <v>993</v>
      </c>
      <c r="C59" s="113" t="s">
        <v>924</v>
      </c>
      <c r="D59" s="113" t="s">
        <v>18</v>
      </c>
      <c r="E59" s="114">
        <v>200</v>
      </c>
      <c r="F59" s="113" t="s">
        <v>169</v>
      </c>
      <c r="G59" s="42" t="s">
        <v>234</v>
      </c>
      <c r="H59" s="115">
        <v>1</v>
      </c>
      <c r="I59" s="115" t="s">
        <v>78</v>
      </c>
      <c r="J59" s="115" t="s">
        <v>18</v>
      </c>
      <c r="K59" s="115" t="s">
        <v>122</v>
      </c>
      <c r="L59" s="115">
        <v>200</v>
      </c>
      <c r="M59" s="23">
        <v>17</v>
      </c>
      <c r="N59" s="115" t="s">
        <v>17</v>
      </c>
      <c r="O59" s="124" t="s">
        <v>119</v>
      </c>
      <c r="P59" s="115" t="s">
        <v>82</v>
      </c>
      <c r="Q59" s="122" t="s">
        <v>121</v>
      </c>
      <c r="R59" s="115">
        <v>2015</v>
      </c>
      <c r="S59" s="245" t="s">
        <v>114</v>
      </c>
      <c r="T59" s="240"/>
      <c r="U59" s="191">
        <v>0</v>
      </c>
      <c r="V59" s="186">
        <v>0</v>
      </c>
      <c r="W59" s="186">
        <v>0</v>
      </c>
      <c r="X59" s="89" t="s">
        <v>140</v>
      </c>
      <c r="Y59" s="89" t="s">
        <v>140</v>
      </c>
      <c r="Z59" s="89" t="s">
        <v>140</v>
      </c>
      <c r="AA59" s="89" t="s">
        <v>140</v>
      </c>
      <c r="AB59" s="89" t="s">
        <v>140</v>
      </c>
      <c r="AC59" s="89" t="s">
        <v>140</v>
      </c>
      <c r="AD59" s="113" t="s">
        <v>140</v>
      </c>
      <c r="AE59" s="120" t="s">
        <v>140</v>
      </c>
      <c r="AF59" s="121" t="s">
        <v>140</v>
      </c>
      <c r="AG59" s="116"/>
      <c r="AH59" s="117" t="s">
        <v>924</v>
      </c>
      <c r="AI59" s="118" t="s">
        <v>924</v>
      </c>
      <c r="AJ59" s="118" t="s">
        <v>924</v>
      </c>
      <c r="AK59" s="128" t="s">
        <v>924</v>
      </c>
      <c r="AL59" s="118" t="s">
        <v>924</v>
      </c>
      <c r="AM59" s="118" t="s">
        <v>924</v>
      </c>
      <c r="AN59" s="118" t="s">
        <v>924</v>
      </c>
      <c r="AO59" s="118" t="s">
        <v>924</v>
      </c>
      <c r="AP59" s="128" t="s">
        <v>924</v>
      </c>
      <c r="AQ59" s="119"/>
      <c r="AR59" s="121">
        <v>0</v>
      </c>
      <c r="AS59" s="191">
        <v>0</v>
      </c>
      <c r="AT59" s="191">
        <v>0</v>
      </c>
      <c r="AU59" s="192" t="s">
        <v>140</v>
      </c>
      <c r="AV59" s="193" t="s">
        <v>140</v>
      </c>
      <c r="AW59" s="193" t="s">
        <v>140</v>
      </c>
      <c r="AX59" s="192" t="s">
        <v>140</v>
      </c>
      <c r="AY59" s="192" t="s">
        <v>140</v>
      </c>
      <c r="AZ59" s="192" t="s">
        <v>140</v>
      </c>
      <c r="BA59" s="193" t="s">
        <v>140</v>
      </c>
      <c r="BB59" s="193" t="s">
        <v>140</v>
      </c>
      <c r="BC59" s="193" t="s">
        <v>140</v>
      </c>
      <c r="BD59" s="119"/>
      <c r="BE59" s="120">
        <v>0</v>
      </c>
      <c r="BF59" s="193" t="s">
        <v>140</v>
      </c>
      <c r="BG59" s="193" t="s">
        <v>140</v>
      </c>
      <c r="BH59" s="193" t="s">
        <v>140</v>
      </c>
      <c r="BI59" s="193" t="s">
        <v>140</v>
      </c>
      <c r="BJ59" s="193" t="s">
        <v>140</v>
      </c>
      <c r="BK59" s="193" t="s">
        <v>140</v>
      </c>
      <c r="BL59" s="193" t="s">
        <v>140</v>
      </c>
    </row>
    <row r="60" spans="1:64">
      <c r="A60" s="120" t="s">
        <v>1007</v>
      </c>
      <c r="B60" s="113" t="s">
        <v>1008</v>
      </c>
      <c r="C60" s="113" t="s">
        <v>924</v>
      </c>
      <c r="D60" s="113" t="s">
        <v>20</v>
      </c>
      <c r="E60" s="114">
        <v>200</v>
      </c>
      <c r="F60" s="114">
        <v>0</v>
      </c>
      <c r="G60" s="42" t="s">
        <v>235</v>
      </c>
      <c r="H60" s="115">
        <v>1</v>
      </c>
      <c r="I60" s="115" t="s">
        <v>78</v>
      </c>
      <c r="J60" s="115" t="s">
        <v>20</v>
      </c>
      <c r="K60" s="115" t="s">
        <v>122</v>
      </c>
      <c r="L60" s="115">
        <v>200</v>
      </c>
      <c r="M60" s="23">
        <v>1</v>
      </c>
      <c r="N60" s="115" t="s">
        <v>19</v>
      </c>
      <c r="O60" s="124" t="s">
        <v>119</v>
      </c>
      <c r="P60" s="115" t="s">
        <v>82</v>
      </c>
      <c r="Q60" s="122" t="s">
        <v>121</v>
      </c>
      <c r="R60" s="115">
        <v>2015</v>
      </c>
      <c r="S60" s="245" t="s">
        <v>8</v>
      </c>
      <c r="T60" s="240"/>
      <c r="U60" s="191">
        <v>10.592146875869997</v>
      </c>
      <c r="V60" s="186">
        <v>0.33907603682166659</v>
      </c>
      <c r="W60" s="186">
        <v>10.25307083904833</v>
      </c>
      <c r="X60" s="89">
        <v>1.9694431638025001</v>
      </c>
      <c r="Y60" s="89">
        <v>3.2267343233033299</v>
      </c>
      <c r="Z60" s="89">
        <v>1.20615941949556</v>
      </c>
      <c r="AA60" s="89">
        <v>3.8507339324469401</v>
      </c>
      <c r="AB60" s="89">
        <v>0</v>
      </c>
      <c r="AC60" s="89">
        <v>0</v>
      </c>
      <c r="AD60" s="113">
        <v>2.07440540180556E-2</v>
      </c>
      <c r="AE60" s="120">
        <v>8.2223099342499995E-2</v>
      </c>
      <c r="AF60" s="121">
        <v>0.236108883461111</v>
      </c>
      <c r="AG60" s="116"/>
      <c r="AH60" s="117">
        <v>0.90210526299997384</v>
      </c>
      <c r="AI60" s="118">
        <v>0.90210526300001481</v>
      </c>
      <c r="AJ60" s="118">
        <v>0.9021052629999341</v>
      </c>
      <c r="AK60" s="128">
        <v>0.69694526398255974</v>
      </c>
      <c r="AL60" s="118" t="s">
        <v>924</v>
      </c>
      <c r="AM60" s="118" t="s">
        <v>924</v>
      </c>
      <c r="AN60" s="118">
        <v>1.0000000004686741E-2</v>
      </c>
      <c r="AO60" s="118">
        <v>1.6181373134872352</v>
      </c>
      <c r="AP60" s="128">
        <v>3.4171525218474539</v>
      </c>
      <c r="AQ60" s="119"/>
      <c r="AR60" s="121">
        <v>9.3994083681866698</v>
      </c>
      <c r="AS60" s="191">
        <v>0.94007577216666682</v>
      </c>
      <c r="AT60" s="191">
        <v>8.459332596020003</v>
      </c>
      <c r="AU60" s="192">
        <v>1.7766450432455549</v>
      </c>
      <c r="AV60" s="193">
        <v>2.9108540153547251</v>
      </c>
      <c r="AW60" s="193">
        <v>1.0880827603438901</v>
      </c>
      <c r="AX60" s="192">
        <v>2.6837507770758329</v>
      </c>
      <c r="AY60" s="192">
        <v>0</v>
      </c>
      <c r="AZ60" s="192">
        <v>0</v>
      </c>
      <c r="BA60" s="193">
        <v>2.0744054027777801E-4</v>
      </c>
      <c r="BB60" s="193">
        <v>0.133048265076667</v>
      </c>
      <c r="BC60" s="193">
        <v>0.80682006654972205</v>
      </c>
      <c r="BD60" s="119"/>
      <c r="BE60" s="120">
        <v>6.4023369066016684</v>
      </c>
      <c r="BF60" s="193">
        <v>1.9292630136111099E-3</v>
      </c>
      <c r="BG60" s="193">
        <v>0.73916751880555598</v>
      </c>
      <c r="BH60" s="193">
        <v>0.240775585859444</v>
      </c>
      <c r="BI60" s="193">
        <v>0.64119609981083303</v>
      </c>
      <c r="BJ60" s="193">
        <v>4.0789419438052796</v>
      </c>
      <c r="BK60" s="193">
        <v>3.9620088954722202E-2</v>
      </c>
      <c r="BL60" s="193">
        <v>0.660706406352222</v>
      </c>
    </row>
    <row r="61" spans="1:64">
      <c r="A61" s="120" t="s">
        <v>1009</v>
      </c>
      <c r="B61" s="113" t="s">
        <v>1010</v>
      </c>
      <c r="C61" s="113" t="s">
        <v>924</v>
      </c>
      <c r="D61" s="113" t="s">
        <v>20</v>
      </c>
      <c r="E61" s="114">
        <v>200</v>
      </c>
      <c r="F61" s="114">
        <v>3</v>
      </c>
      <c r="G61" s="42" t="s">
        <v>236</v>
      </c>
      <c r="H61" s="115">
        <v>1</v>
      </c>
      <c r="I61" s="115" t="s">
        <v>78</v>
      </c>
      <c r="J61" s="115" t="s">
        <v>20</v>
      </c>
      <c r="K61" s="115" t="s">
        <v>122</v>
      </c>
      <c r="L61" s="115">
        <v>200</v>
      </c>
      <c r="M61" s="23">
        <v>2</v>
      </c>
      <c r="N61" s="115" t="s">
        <v>19</v>
      </c>
      <c r="O61" s="124" t="s">
        <v>119</v>
      </c>
      <c r="P61" s="115" t="s">
        <v>82</v>
      </c>
      <c r="Q61" s="122" t="s">
        <v>121</v>
      </c>
      <c r="R61" s="115">
        <v>2015</v>
      </c>
      <c r="S61" s="245" t="s">
        <v>2</v>
      </c>
      <c r="T61" s="240"/>
      <c r="U61" s="191">
        <v>4.1573429036244463</v>
      </c>
      <c r="V61" s="186">
        <v>0</v>
      </c>
      <c r="W61" s="186">
        <v>4.1573429036244463</v>
      </c>
      <c r="X61" s="89">
        <v>0.67441598399944391</v>
      </c>
      <c r="Y61" s="89">
        <v>1.2117863931780559</v>
      </c>
      <c r="Z61" s="89">
        <v>0.33989239609749999</v>
      </c>
      <c r="AA61" s="89">
        <v>1.9312481303494469</v>
      </c>
      <c r="AB61" s="89">
        <v>0</v>
      </c>
      <c r="AC61" s="89">
        <v>0</v>
      </c>
      <c r="AD61" s="113">
        <v>0</v>
      </c>
      <c r="AE61" s="120">
        <v>0</v>
      </c>
      <c r="AF61" s="121">
        <v>0</v>
      </c>
      <c r="AG61" s="116"/>
      <c r="AH61" s="117">
        <v>0.90210526300041205</v>
      </c>
      <c r="AI61" s="118">
        <v>0.90210526300005489</v>
      </c>
      <c r="AJ61" s="118">
        <v>0.90210526300028715</v>
      </c>
      <c r="AK61" s="128">
        <v>0.69445027268142523</v>
      </c>
      <c r="AL61" s="118" t="s">
        <v>924</v>
      </c>
      <c r="AM61" s="118" t="s">
        <v>924</v>
      </c>
      <c r="AN61" s="118" t="s">
        <v>924</v>
      </c>
      <c r="AO61" s="118" t="s">
        <v>924</v>
      </c>
      <c r="AP61" s="128" t="s">
        <v>924</v>
      </c>
      <c r="AQ61" s="119"/>
      <c r="AR61" s="121">
        <v>3.3493276016452773</v>
      </c>
      <c r="AS61" s="191">
        <v>0</v>
      </c>
      <c r="AT61" s="191">
        <v>3.3493276016452773</v>
      </c>
      <c r="AU61" s="192">
        <v>0.60839420861750004</v>
      </c>
      <c r="AV61" s="193">
        <v>1.0931588829177781</v>
      </c>
      <c r="AW61" s="193">
        <v>0.30661871937333302</v>
      </c>
      <c r="AX61" s="192">
        <v>1.341155790736666</v>
      </c>
      <c r="AY61" s="192">
        <v>0</v>
      </c>
      <c r="AZ61" s="192">
        <v>0</v>
      </c>
      <c r="BA61" s="193">
        <v>0</v>
      </c>
      <c r="BB61" s="193">
        <v>0</v>
      </c>
      <c r="BC61" s="193">
        <v>0</v>
      </c>
      <c r="BD61" s="119"/>
      <c r="BE61" s="120">
        <v>2.2260947732755576</v>
      </c>
      <c r="BF61" s="193">
        <v>1.9292630136111099E-3</v>
      </c>
      <c r="BG61" s="193">
        <v>0.45825959984777798</v>
      </c>
      <c r="BH61" s="193">
        <v>0.12273941386472199</v>
      </c>
      <c r="BI61" s="193">
        <v>1.0096562E-2</v>
      </c>
      <c r="BJ61" s="193">
        <v>1.62479538145028</v>
      </c>
      <c r="BK61" s="193">
        <v>8.2745530991666701E-3</v>
      </c>
      <c r="BL61" s="193">
        <v>0</v>
      </c>
    </row>
    <row r="62" spans="1:64">
      <c r="A62" s="120" t="s">
        <v>1011</v>
      </c>
      <c r="B62" s="113" t="s">
        <v>1012</v>
      </c>
      <c r="C62" s="113" t="s">
        <v>924</v>
      </c>
      <c r="D62" s="113" t="s">
        <v>20</v>
      </c>
      <c r="E62" s="114">
        <v>200</v>
      </c>
      <c r="F62" s="114">
        <v>2</v>
      </c>
      <c r="G62" s="42" t="s">
        <v>237</v>
      </c>
      <c r="H62" s="115">
        <v>1</v>
      </c>
      <c r="I62" s="115" t="s">
        <v>78</v>
      </c>
      <c r="J62" s="115" t="s">
        <v>20</v>
      </c>
      <c r="K62" s="115" t="s">
        <v>122</v>
      </c>
      <c r="L62" s="115">
        <v>200</v>
      </c>
      <c r="M62" s="23">
        <v>3</v>
      </c>
      <c r="N62" s="115" t="s">
        <v>19</v>
      </c>
      <c r="O62" s="124" t="s">
        <v>119</v>
      </c>
      <c r="P62" s="115" t="s">
        <v>82</v>
      </c>
      <c r="Q62" s="122" t="s">
        <v>121</v>
      </c>
      <c r="R62" s="115">
        <v>2015</v>
      </c>
      <c r="S62" s="245" t="s">
        <v>3</v>
      </c>
      <c r="T62" s="240"/>
      <c r="U62" s="191">
        <v>1.8420196282180554</v>
      </c>
      <c r="V62" s="186">
        <v>0</v>
      </c>
      <c r="W62" s="186">
        <v>1.8420196282180554</v>
      </c>
      <c r="X62" s="89">
        <v>0.28796595799250002</v>
      </c>
      <c r="Y62" s="89">
        <v>1.0369753299836111</v>
      </c>
      <c r="Z62" s="89">
        <v>0.33441835937999997</v>
      </c>
      <c r="AA62" s="89">
        <v>0.18265998086194468</v>
      </c>
      <c r="AB62" s="89">
        <v>0</v>
      </c>
      <c r="AC62" s="89">
        <v>0</v>
      </c>
      <c r="AD62" s="113">
        <v>0</v>
      </c>
      <c r="AE62" s="120">
        <v>0</v>
      </c>
      <c r="AF62" s="121">
        <v>0</v>
      </c>
      <c r="AG62" s="116"/>
      <c r="AH62" s="117">
        <v>0.90210526299948202</v>
      </c>
      <c r="AI62" s="118">
        <v>0.90210526300006444</v>
      </c>
      <c r="AJ62" s="118">
        <v>0.90210526300009453</v>
      </c>
      <c r="AK62" s="128">
        <v>0.68682503582427534</v>
      </c>
      <c r="AL62" s="118" t="s">
        <v>924</v>
      </c>
      <c r="AM62" s="118" t="s">
        <v>924</v>
      </c>
      <c r="AN62" s="118" t="s">
        <v>924</v>
      </c>
      <c r="AO62" s="118" t="s">
        <v>924</v>
      </c>
      <c r="AP62" s="128" t="s">
        <v>924</v>
      </c>
      <c r="AQ62" s="119"/>
      <c r="AR62" s="121">
        <v>1.6223725189888876</v>
      </c>
      <c r="AS62" s="191">
        <v>0</v>
      </c>
      <c r="AT62" s="191">
        <v>1.6223725189888876</v>
      </c>
      <c r="AU62" s="192">
        <v>0.25977560626972201</v>
      </c>
      <c r="AV62" s="193">
        <v>0.93546090277944405</v>
      </c>
      <c r="AW62" s="193">
        <v>0.30168056204055499</v>
      </c>
      <c r="AX62" s="192">
        <v>0.1254554478991666</v>
      </c>
      <c r="AY62" s="192">
        <v>0</v>
      </c>
      <c r="AZ62" s="192">
        <v>0</v>
      </c>
      <c r="BA62" s="193">
        <v>0</v>
      </c>
      <c r="BB62" s="193">
        <v>0</v>
      </c>
      <c r="BC62" s="193">
        <v>0</v>
      </c>
      <c r="BD62" s="119"/>
      <c r="BE62" s="120">
        <v>1.6593596473558325</v>
      </c>
      <c r="BF62" s="193">
        <v>0</v>
      </c>
      <c r="BG62" s="193">
        <v>0.158888668914444</v>
      </c>
      <c r="BH62" s="193">
        <v>1.1720326689166701E-2</v>
      </c>
      <c r="BI62" s="193">
        <v>0.32107567474722198</v>
      </c>
      <c r="BJ62" s="193">
        <v>1.1676749770049999</v>
      </c>
      <c r="BK62" s="193">
        <v>0</v>
      </c>
      <c r="BL62" s="193">
        <v>0</v>
      </c>
    </row>
    <row r="63" spans="1:64">
      <c r="A63" s="120" t="s">
        <v>1013</v>
      </c>
      <c r="B63" s="113" t="s">
        <v>1014</v>
      </c>
      <c r="C63" s="113" t="s">
        <v>924</v>
      </c>
      <c r="D63" s="113" t="s">
        <v>20</v>
      </c>
      <c r="E63" s="114">
        <v>200</v>
      </c>
      <c r="F63" s="114">
        <v>1</v>
      </c>
      <c r="G63" s="42" t="s">
        <v>238</v>
      </c>
      <c r="H63" s="115">
        <v>1</v>
      </c>
      <c r="I63" s="115" t="s">
        <v>78</v>
      </c>
      <c r="J63" s="115" t="s">
        <v>20</v>
      </c>
      <c r="K63" s="115" t="s">
        <v>122</v>
      </c>
      <c r="L63" s="115">
        <v>200</v>
      </c>
      <c r="M63" s="23">
        <v>5</v>
      </c>
      <c r="N63" s="115" t="s">
        <v>19</v>
      </c>
      <c r="O63" s="124" t="s">
        <v>119</v>
      </c>
      <c r="P63" s="115" t="s">
        <v>82</v>
      </c>
      <c r="Q63" s="122" t="s">
        <v>121</v>
      </c>
      <c r="R63" s="115">
        <v>2015</v>
      </c>
      <c r="S63" s="245" t="s">
        <v>5</v>
      </c>
      <c r="T63" s="240"/>
      <c r="U63" s="191">
        <v>1.4311808754769437</v>
      </c>
      <c r="V63" s="186">
        <v>0</v>
      </c>
      <c r="W63" s="186">
        <v>1.4311808754769437</v>
      </c>
      <c r="X63" s="89">
        <v>0.11708127799111109</v>
      </c>
      <c r="Y63" s="89">
        <v>0.24842414530777771</v>
      </c>
      <c r="Z63" s="89">
        <v>0.19934280636388901</v>
      </c>
      <c r="AA63" s="89">
        <v>0.86633264581416602</v>
      </c>
      <c r="AB63" s="89">
        <v>0</v>
      </c>
      <c r="AC63" s="89">
        <v>0</v>
      </c>
      <c r="AD63" s="113">
        <v>0</v>
      </c>
      <c r="AE63" s="120">
        <v>0</v>
      </c>
      <c r="AF63" s="121">
        <v>0</v>
      </c>
      <c r="AG63" s="116"/>
      <c r="AH63" s="117">
        <v>0.90210526299912042</v>
      </c>
      <c r="AI63" s="118">
        <v>0.90210526299963933</v>
      </c>
      <c r="AJ63" s="118">
        <v>0.90210526300084193</v>
      </c>
      <c r="AK63" s="128">
        <v>0.70097307398125053</v>
      </c>
      <c r="AL63" s="118" t="s">
        <v>924</v>
      </c>
      <c r="AM63" s="118" t="s">
        <v>924</v>
      </c>
      <c r="AN63" s="118" t="s">
        <v>924</v>
      </c>
      <c r="AO63" s="118" t="s">
        <v>924</v>
      </c>
      <c r="AP63" s="128" t="s">
        <v>924</v>
      </c>
      <c r="AQ63" s="119"/>
      <c r="AR63" s="121">
        <v>1.1168284186016657</v>
      </c>
      <c r="AS63" s="191">
        <v>0</v>
      </c>
      <c r="AT63" s="191">
        <v>1.1168284186016657</v>
      </c>
      <c r="AU63" s="192">
        <v>0.1056196370744444</v>
      </c>
      <c r="AV63" s="193">
        <v>0.22410472893833341</v>
      </c>
      <c r="AW63" s="193">
        <v>0.179828194762222</v>
      </c>
      <c r="AX63" s="192">
        <v>0.60727585782666593</v>
      </c>
      <c r="AY63" s="192">
        <v>0</v>
      </c>
      <c r="AZ63" s="192">
        <v>0</v>
      </c>
      <c r="BA63" s="193">
        <v>0</v>
      </c>
      <c r="BB63" s="193">
        <v>0</v>
      </c>
      <c r="BC63" s="193">
        <v>0</v>
      </c>
      <c r="BD63" s="119"/>
      <c r="BE63" s="120">
        <v>0.56484822966305603</v>
      </c>
      <c r="BF63" s="193">
        <v>0</v>
      </c>
      <c r="BG63" s="193">
        <v>0</v>
      </c>
      <c r="BH63" s="193">
        <v>0</v>
      </c>
      <c r="BI63" s="193">
        <v>0.153035623268056</v>
      </c>
      <c r="BJ63" s="193">
        <v>0.411812606395</v>
      </c>
      <c r="BK63" s="193">
        <v>0</v>
      </c>
      <c r="BL63" s="193">
        <v>0</v>
      </c>
    </row>
    <row r="64" spans="1:64">
      <c r="A64" s="120" t="s">
        <v>1015</v>
      </c>
      <c r="B64" s="113" t="s">
        <v>1016</v>
      </c>
      <c r="C64" s="113" t="s">
        <v>924</v>
      </c>
      <c r="D64" s="113" t="s">
        <v>20</v>
      </c>
      <c r="E64" s="114">
        <v>200</v>
      </c>
      <c r="F64" s="114">
        <v>6</v>
      </c>
      <c r="G64" s="42" t="s">
        <v>239</v>
      </c>
      <c r="H64" s="115">
        <v>1</v>
      </c>
      <c r="I64" s="115" t="s">
        <v>78</v>
      </c>
      <c r="J64" s="115" t="s">
        <v>20</v>
      </c>
      <c r="K64" s="115" t="s">
        <v>122</v>
      </c>
      <c r="L64" s="115">
        <v>200</v>
      </c>
      <c r="M64" s="23">
        <v>6</v>
      </c>
      <c r="N64" s="115" t="s">
        <v>19</v>
      </c>
      <c r="O64" s="124" t="s">
        <v>119</v>
      </c>
      <c r="P64" s="115" t="s">
        <v>82</v>
      </c>
      <c r="Q64" s="122" t="s">
        <v>121</v>
      </c>
      <c r="R64" s="115">
        <v>2015</v>
      </c>
      <c r="S64" s="245" t="s">
        <v>6</v>
      </c>
      <c r="T64" s="240"/>
      <c r="U64" s="191">
        <v>0.42186878364361097</v>
      </c>
      <c r="V64" s="186">
        <v>0.33907603682166659</v>
      </c>
      <c r="W64" s="186">
        <v>8.2792746821944374E-2</v>
      </c>
      <c r="X64" s="89">
        <v>2.2425829664722199E-2</v>
      </c>
      <c r="Y64" s="89">
        <v>2.673950519111111E-2</v>
      </c>
      <c r="Z64" s="89">
        <v>2.7423065083333299E-2</v>
      </c>
      <c r="AA64" s="89">
        <v>6.204346882777774E-3</v>
      </c>
      <c r="AB64" s="89">
        <v>0</v>
      </c>
      <c r="AC64" s="89">
        <v>0</v>
      </c>
      <c r="AD64" s="113">
        <v>2.07440540180556E-2</v>
      </c>
      <c r="AE64" s="120">
        <v>8.2223099342499995E-2</v>
      </c>
      <c r="AF64" s="121">
        <v>0.236108883461111</v>
      </c>
      <c r="AG64" s="116"/>
      <c r="AH64" s="117">
        <v>0.90210526299164262</v>
      </c>
      <c r="AI64" s="118">
        <v>0.90210526301556448</v>
      </c>
      <c r="AJ64" s="118">
        <v>0.90210526299636062</v>
      </c>
      <c r="AK64" s="128">
        <v>0.62040183344254829</v>
      </c>
      <c r="AL64" s="118" t="s">
        <v>924</v>
      </c>
      <c r="AM64" s="118" t="s">
        <v>924</v>
      </c>
      <c r="AN64" s="118">
        <v>1.0000000004686741E-2</v>
      </c>
      <c r="AO64" s="118">
        <v>1.6181373134872352</v>
      </c>
      <c r="AP64" s="128">
        <v>3.4171525218474539</v>
      </c>
      <c r="AQ64" s="119"/>
      <c r="AR64" s="121">
        <v>1.0130157590180557</v>
      </c>
      <c r="AS64" s="191">
        <v>0.94007577216666682</v>
      </c>
      <c r="AT64" s="191">
        <v>7.293998685138893E-2</v>
      </c>
      <c r="AU64" s="192">
        <v>2.02304589675E-2</v>
      </c>
      <c r="AV64" s="193">
        <v>2.412184836333334E-2</v>
      </c>
      <c r="AW64" s="193">
        <v>2.47384913391667E-2</v>
      </c>
      <c r="AX64" s="192">
        <v>3.8491881813888899E-3</v>
      </c>
      <c r="AY64" s="192">
        <v>0</v>
      </c>
      <c r="AZ64" s="192">
        <v>0</v>
      </c>
      <c r="BA64" s="193">
        <v>2.0744054027777801E-4</v>
      </c>
      <c r="BB64" s="193">
        <v>0.133048265076667</v>
      </c>
      <c r="BC64" s="193">
        <v>0.80682006654972205</v>
      </c>
      <c r="BD64" s="119"/>
      <c r="BE64" s="120">
        <v>7.6588399939166649E-2</v>
      </c>
      <c r="BF64" s="193">
        <v>0</v>
      </c>
      <c r="BG64" s="193">
        <v>0</v>
      </c>
      <c r="BH64" s="193">
        <v>0</v>
      </c>
      <c r="BI64" s="193">
        <v>0</v>
      </c>
      <c r="BJ64" s="193">
        <v>7.2889292524722205E-2</v>
      </c>
      <c r="BK64" s="193">
        <v>3.6991074144444398E-3</v>
      </c>
      <c r="BL64" s="193">
        <v>0</v>
      </c>
    </row>
    <row r="65" spans="1:64">
      <c r="A65" s="120" t="s">
        <v>1017</v>
      </c>
      <c r="B65" s="113" t="s">
        <v>1018</v>
      </c>
      <c r="C65" s="113" t="s">
        <v>924</v>
      </c>
      <c r="D65" s="113" t="s">
        <v>20</v>
      </c>
      <c r="E65" s="114">
        <v>200</v>
      </c>
      <c r="F65" s="114">
        <v>7</v>
      </c>
      <c r="G65" s="42" t="s">
        <v>240</v>
      </c>
      <c r="H65" s="115">
        <v>1</v>
      </c>
      <c r="I65" s="115" t="s">
        <v>78</v>
      </c>
      <c r="J65" s="115" t="s">
        <v>20</v>
      </c>
      <c r="K65" s="115" t="s">
        <v>122</v>
      </c>
      <c r="L65" s="115">
        <v>200</v>
      </c>
      <c r="M65" s="23">
        <v>7</v>
      </c>
      <c r="N65" s="115" t="s">
        <v>19</v>
      </c>
      <c r="O65" s="124" t="s">
        <v>119</v>
      </c>
      <c r="P65" s="115" t="s">
        <v>82</v>
      </c>
      <c r="Q65" s="122" t="s">
        <v>121</v>
      </c>
      <c r="R65" s="115">
        <v>2015</v>
      </c>
      <c r="S65" s="245" t="s">
        <v>12</v>
      </c>
      <c r="T65" s="240"/>
      <c r="U65" s="191">
        <v>0.660706406352222</v>
      </c>
      <c r="V65" s="186">
        <v>0</v>
      </c>
      <c r="W65" s="186">
        <v>0.660706406352222</v>
      </c>
      <c r="X65" s="89">
        <v>0.660706406352222</v>
      </c>
      <c r="Y65" s="89">
        <v>0</v>
      </c>
      <c r="Z65" s="89">
        <v>0</v>
      </c>
      <c r="AA65" s="89">
        <v>0</v>
      </c>
      <c r="AB65" s="89">
        <v>0</v>
      </c>
      <c r="AC65" s="89">
        <v>0</v>
      </c>
      <c r="AD65" s="113">
        <v>0</v>
      </c>
      <c r="AE65" s="120">
        <v>0</v>
      </c>
      <c r="AF65" s="121">
        <v>0</v>
      </c>
      <c r="AG65" s="116"/>
      <c r="AH65" s="117">
        <v>0.90210526299984861</v>
      </c>
      <c r="AI65" s="118" t="s">
        <v>924</v>
      </c>
      <c r="AJ65" s="118" t="s">
        <v>924</v>
      </c>
      <c r="AK65" s="128" t="s">
        <v>924</v>
      </c>
      <c r="AL65" s="118" t="s">
        <v>924</v>
      </c>
      <c r="AM65" s="118" t="s">
        <v>924</v>
      </c>
      <c r="AN65" s="118" t="s">
        <v>924</v>
      </c>
      <c r="AO65" s="118" t="s">
        <v>924</v>
      </c>
      <c r="AP65" s="128" t="s">
        <v>924</v>
      </c>
      <c r="AQ65" s="119"/>
      <c r="AR65" s="121">
        <v>0.5960267264680561</v>
      </c>
      <c r="AS65" s="191">
        <v>0</v>
      </c>
      <c r="AT65" s="191">
        <v>0.5960267264680561</v>
      </c>
      <c r="AU65" s="192">
        <v>0.5960267264680561</v>
      </c>
      <c r="AV65" s="193">
        <v>0</v>
      </c>
      <c r="AW65" s="193">
        <v>0</v>
      </c>
      <c r="AX65" s="192">
        <v>0</v>
      </c>
      <c r="AY65" s="192">
        <v>0</v>
      </c>
      <c r="AZ65" s="192">
        <v>0</v>
      </c>
      <c r="BA65" s="193">
        <v>0</v>
      </c>
      <c r="BB65" s="193">
        <v>0</v>
      </c>
      <c r="BC65" s="193">
        <v>0</v>
      </c>
      <c r="BD65" s="119"/>
      <c r="BE65" s="120">
        <v>0.660706406352222</v>
      </c>
      <c r="BF65" s="193">
        <v>0</v>
      </c>
      <c r="BG65" s="193">
        <v>0</v>
      </c>
      <c r="BH65" s="193">
        <v>0</v>
      </c>
      <c r="BI65" s="193">
        <v>0</v>
      </c>
      <c r="BJ65" s="193">
        <v>0</v>
      </c>
      <c r="BK65" s="193">
        <v>0</v>
      </c>
      <c r="BL65" s="193">
        <v>0.660706406352222</v>
      </c>
    </row>
    <row r="66" spans="1:64">
      <c r="A66" s="120" t="s">
        <v>1019</v>
      </c>
      <c r="B66" s="113" t="s">
        <v>1020</v>
      </c>
      <c r="C66" s="113" t="s">
        <v>924</v>
      </c>
      <c r="D66" s="113" t="s">
        <v>20</v>
      </c>
      <c r="E66" s="114">
        <v>200</v>
      </c>
      <c r="F66" s="114" t="s">
        <v>169</v>
      </c>
      <c r="G66" s="42" t="s">
        <v>241</v>
      </c>
      <c r="H66" s="115">
        <v>1</v>
      </c>
      <c r="I66" s="115" t="s">
        <v>78</v>
      </c>
      <c r="J66" s="115" t="s">
        <v>20</v>
      </c>
      <c r="K66" s="115" t="s">
        <v>122</v>
      </c>
      <c r="L66" s="115">
        <v>200</v>
      </c>
      <c r="M66" s="23">
        <v>8</v>
      </c>
      <c r="N66" s="115" t="s">
        <v>19</v>
      </c>
      <c r="O66" s="124" t="s">
        <v>119</v>
      </c>
      <c r="P66" s="115" t="s">
        <v>82</v>
      </c>
      <c r="Q66" s="122" t="s">
        <v>121</v>
      </c>
      <c r="R66" s="115">
        <v>2015</v>
      </c>
      <c r="S66" s="245" t="s">
        <v>105</v>
      </c>
      <c r="T66" s="240"/>
      <c r="U66" s="191">
        <v>0</v>
      </c>
      <c r="V66" s="186">
        <v>0</v>
      </c>
      <c r="W66" s="186">
        <v>0</v>
      </c>
      <c r="X66" s="89" t="s">
        <v>140</v>
      </c>
      <c r="Y66" s="89" t="s">
        <v>140</v>
      </c>
      <c r="Z66" s="89" t="s">
        <v>140</v>
      </c>
      <c r="AA66" s="89" t="s">
        <v>140</v>
      </c>
      <c r="AB66" s="89" t="s">
        <v>140</v>
      </c>
      <c r="AC66" s="89" t="s">
        <v>140</v>
      </c>
      <c r="AD66" s="113" t="s">
        <v>140</v>
      </c>
      <c r="AE66" s="120" t="s">
        <v>140</v>
      </c>
      <c r="AF66" s="121" t="s">
        <v>140</v>
      </c>
      <c r="AG66" s="116"/>
      <c r="AH66" s="117" t="s">
        <v>924</v>
      </c>
      <c r="AI66" s="118" t="s">
        <v>924</v>
      </c>
      <c r="AJ66" s="118" t="s">
        <v>924</v>
      </c>
      <c r="AK66" s="128" t="s">
        <v>924</v>
      </c>
      <c r="AL66" s="118" t="s">
        <v>924</v>
      </c>
      <c r="AM66" s="118" t="s">
        <v>924</v>
      </c>
      <c r="AN66" s="118" t="s">
        <v>924</v>
      </c>
      <c r="AO66" s="118" t="s">
        <v>924</v>
      </c>
      <c r="AP66" s="128" t="s">
        <v>924</v>
      </c>
      <c r="AQ66" s="119"/>
      <c r="AR66" s="121">
        <v>0</v>
      </c>
      <c r="AS66" s="191">
        <v>0</v>
      </c>
      <c r="AT66" s="191">
        <v>0</v>
      </c>
      <c r="AU66" s="192" t="s">
        <v>140</v>
      </c>
      <c r="AV66" s="193" t="s">
        <v>140</v>
      </c>
      <c r="AW66" s="193" t="s">
        <v>140</v>
      </c>
      <c r="AX66" s="192" t="s">
        <v>140</v>
      </c>
      <c r="AY66" s="192" t="s">
        <v>140</v>
      </c>
      <c r="AZ66" s="192" t="s">
        <v>140</v>
      </c>
      <c r="BA66" s="193" t="s">
        <v>140</v>
      </c>
      <c r="BB66" s="193" t="s">
        <v>140</v>
      </c>
      <c r="BC66" s="193" t="s">
        <v>140</v>
      </c>
      <c r="BD66" s="119"/>
      <c r="BE66" s="120">
        <v>0</v>
      </c>
      <c r="BF66" s="193" t="s">
        <v>140</v>
      </c>
      <c r="BG66" s="193" t="s">
        <v>140</v>
      </c>
      <c r="BH66" s="193" t="s">
        <v>140</v>
      </c>
      <c r="BI66" s="193" t="s">
        <v>140</v>
      </c>
      <c r="BJ66" s="193" t="s">
        <v>140</v>
      </c>
      <c r="BK66" s="193" t="s">
        <v>140</v>
      </c>
      <c r="BL66" s="193" t="s">
        <v>140</v>
      </c>
    </row>
    <row r="67" spans="1:64">
      <c r="A67" s="120" t="s">
        <v>1021</v>
      </c>
      <c r="B67" s="113" t="s">
        <v>1020</v>
      </c>
      <c r="C67" s="113" t="s">
        <v>924</v>
      </c>
      <c r="D67" s="113" t="s">
        <v>20</v>
      </c>
      <c r="E67" s="114">
        <v>200</v>
      </c>
      <c r="F67" s="114" t="s">
        <v>169</v>
      </c>
      <c r="G67" s="42" t="s">
        <v>242</v>
      </c>
      <c r="H67" s="115">
        <v>1</v>
      </c>
      <c r="I67" s="115" t="s">
        <v>78</v>
      </c>
      <c r="J67" s="115" t="s">
        <v>20</v>
      </c>
      <c r="K67" s="115" t="s">
        <v>122</v>
      </c>
      <c r="L67" s="115">
        <v>200</v>
      </c>
      <c r="M67" s="23">
        <v>9</v>
      </c>
      <c r="N67" s="115" t="s">
        <v>19</v>
      </c>
      <c r="O67" s="124" t="s">
        <v>119</v>
      </c>
      <c r="P67" s="115" t="s">
        <v>82</v>
      </c>
      <c r="Q67" s="122" t="s">
        <v>121</v>
      </c>
      <c r="R67" s="115">
        <v>2015</v>
      </c>
      <c r="S67" s="245" t="s">
        <v>106</v>
      </c>
      <c r="T67" s="240"/>
      <c r="U67" s="191">
        <v>0</v>
      </c>
      <c r="V67" s="186">
        <v>0</v>
      </c>
      <c r="W67" s="186">
        <v>0</v>
      </c>
      <c r="X67" s="89" t="s">
        <v>140</v>
      </c>
      <c r="Y67" s="89" t="s">
        <v>140</v>
      </c>
      <c r="Z67" s="89" t="s">
        <v>140</v>
      </c>
      <c r="AA67" s="89" t="s">
        <v>140</v>
      </c>
      <c r="AB67" s="89" t="s">
        <v>140</v>
      </c>
      <c r="AC67" s="89" t="s">
        <v>140</v>
      </c>
      <c r="AD67" s="113" t="s">
        <v>140</v>
      </c>
      <c r="AE67" s="120" t="s">
        <v>140</v>
      </c>
      <c r="AF67" s="121" t="s">
        <v>140</v>
      </c>
      <c r="AG67" s="116"/>
      <c r="AH67" s="117" t="s">
        <v>924</v>
      </c>
      <c r="AI67" s="118" t="s">
        <v>924</v>
      </c>
      <c r="AJ67" s="118" t="s">
        <v>924</v>
      </c>
      <c r="AK67" s="128" t="s">
        <v>924</v>
      </c>
      <c r="AL67" s="118" t="s">
        <v>924</v>
      </c>
      <c r="AM67" s="118" t="s">
        <v>924</v>
      </c>
      <c r="AN67" s="118" t="s">
        <v>924</v>
      </c>
      <c r="AO67" s="118" t="s">
        <v>924</v>
      </c>
      <c r="AP67" s="128" t="s">
        <v>924</v>
      </c>
      <c r="AQ67" s="119"/>
      <c r="AR67" s="121">
        <v>0</v>
      </c>
      <c r="AS67" s="191">
        <v>0</v>
      </c>
      <c r="AT67" s="191">
        <v>0</v>
      </c>
      <c r="AU67" s="192" t="s">
        <v>140</v>
      </c>
      <c r="AV67" s="193" t="s">
        <v>140</v>
      </c>
      <c r="AW67" s="193" t="s">
        <v>140</v>
      </c>
      <c r="AX67" s="192" t="s">
        <v>140</v>
      </c>
      <c r="AY67" s="192" t="s">
        <v>140</v>
      </c>
      <c r="AZ67" s="192" t="s">
        <v>140</v>
      </c>
      <c r="BA67" s="193" t="s">
        <v>140</v>
      </c>
      <c r="BB67" s="193" t="s">
        <v>140</v>
      </c>
      <c r="BC67" s="193" t="s">
        <v>140</v>
      </c>
      <c r="BD67" s="119"/>
      <c r="BE67" s="120">
        <v>0</v>
      </c>
      <c r="BF67" s="193" t="s">
        <v>140</v>
      </c>
      <c r="BG67" s="193" t="s">
        <v>140</v>
      </c>
      <c r="BH67" s="193" t="s">
        <v>140</v>
      </c>
      <c r="BI67" s="193" t="s">
        <v>140</v>
      </c>
      <c r="BJ67" s="193" t="s">
        <v>140</v>
      </c>
      <c r="BK67" s="193" t="s">
        <v>140</v>
      </c>
      <c r="BL67" s="193" t="s">
        <v>140</v>
      </c>
    </row>
    <row r="68" spans="1:64">
      <c r="A68" s="120" t="s">
        <v>1022</v>
      </c>
      <c r="B68" s="113" t="s">
        <v>1023</v>
      </c>
      <c r="C68" s="113" t="s">
        <v>924</v>
      </c>
      <c r="D68" s="113" t="s">
        <v>20</v>
      </c>
      <c r="E68" s="114">
        <v>200</v>
      </c>
      <c r="F68" s="114">
        <v>51</v>
      </c>
      <c r="G68" s="42" t="s">
        <v>243</v>
      </c>
      <c r="H68" s="115">
        <v>1</v>
      </c>
      <c r="I68" s="115" t="s">
        <v>78</v>
      </c>
      <c r="J68" s="115" t="s">
        <v>20</v>
      </c>
      <c r="K68" s="115" t="s">
        <v>122</v>
      </c>
      <c r="L68" s="115">
        <v>200</v>
      </c>
      <c r="M68" s="23">
        <v>4</v>
      </c>
      <c r="N68" s="115" t="s">
        <v>19</v>
      </c>
      <c r="O68" s="124" t="s">
        <v>119</v>
      </c>
      <c r="P68" s="115" t="s">
        <v>82</v>
      </c>
      <c r="Q68" s="122" t="s">
        <v>121</v>
      </c>
      <c r="R68" s="115">
        <v>2015</v>
      </c>
      <c r="S68" s="245" t="s">
        <v>4</v>
      </c>
      <c r="T68" s="240"/>
      <c r="U68" s="191">
        <v>0.73940504208944491</v>
      </c>
      <c r="V68" s="186">
        <v>0</v>
      </c>
      <c r="W68" s="186">
        <v>0.73940504208944491</v>
      </c>
      <c r="X68" s="89">
        <v>8.1866432005555503E-2</v>
      </c>
      <c r="Y68" s="89">
        <v>0.481825324739167</v>
      </c>
      <c r="Z68" s="89">
        <v>0.13973319406000001</v>
      </c>
      <c r="AA68" s="89">
        <v>3.59800912847223E-2</v>
      </c>
      <c r="AB68" s="89">
        <v>0</v>
      </c>
      <c r="AC68" s="89">
        <v>0</v>
      </c>
      <c r="AD68" s="113">
        <v>0</v>
      </c>
      <c r="AE68" s="120">
        <v>0</v>
      </c>
      <c r="AF68" s="121">
        <v>0</v>
      </c>
      <c r="AG68" s="116"/>
      <c r="AH68" s="117">
        <v>0.90210526300381533</v>
      </c>
      <c r="AI68" s="118">
        <v>0.90210526300000493</v>
      </c>
      <c r="AJ68" s="118">
        <v>0.90210526299925331</v>
      </c>
      <c r="AK68" s="128">
        <v>0.69745725924980018</v>
      </c>
      <c r="AL68" s="118" t="s">
        <v>924</v>
      </c>
      <c r="AM68" s="118" t="s">
        <v>924</v>
      </c>
      <c r="AN68" s="118" t="s">
        <v>924</v>
      </c>
      <c r="AO68" s="118" t="s">
        <v>924</v>
      </c>
      <c r="AP68" s="128" t="s">
        <v>924</v>
      </c>
      <c r="AQ68" s="119"/>
      <c r="AR68" s="121">
        <v>0.65965792610166663</v>
      </c>
      <c r="AS68" s="191">
        <v>0</v>
      </c>
      <c r="AT68" s="191">
        <v>0.65965792610166663</v>
      </c>
      <c r="AU68" s="192">
        <v>7.3852139175555609E-2</v>
      </c>
      <c r="AV68" s="193">
        <v>0.43465716129388904</v>
      </c>
      <c r="AW68" s="193">
        <v>0.12605404977722201</v>
      </c>
      <c r="AX68" s="192">
        <v>2.5094575855000037E-2</v>
      </c>
      <c r="AY68" s="192">
        <v>0</v>
      </c>
      <c r="AZ68" s="192">
        <v>0</v>
      </c>
      <c r="BA68" s="193">
        <v>0</v>
      </c>
      <c r="BB68" s="193">
        <v>0</v>
      </c>
      <c r="BC68" s="193">
        <v>0</v>
      </c>
      <c r="BD68" s="119"/>
      <c r="BE68" s="120">
        <v>0.703424950805001</v>
      </c>
      <c r="BF68" s="193">
        <v>0</v>
      </c>
      <c r="BG68" s="193">
        <v>0</v>
      </c>
      <c r="BH68" s="193">
        <v>0.106315845305556</v>
      </c>
      <c r="BI68" s="193">
        <v>0.155157590148056</v>
      </c>
      <c r="BJ68" s="193">
        <v>0.44195151535138899</v>
      </c>
      <c r="BK68" s="193">
        <v>0</v>
      </c>
      <c r="BL68" s="193">
        <v>0</v>
      </c>
    </row>
    <row r="69" spans="1:64">
      <c r="A69" s="120" t="s">
        <v>1024</v>
      </c>
      <c r="B69" s="113" t="s">
        <v>1025</v>
      </c>
      <c r="C69" s="113" t="s">
        <v>924</v>
      </c>
      <c r="D69" s="113" t="s">
        <v>20</v>
      </c>
      <c r="E69" s="114">
        <v>200</v>
      </c>
      <c r="F69" s="114">
        <v>53</v>
      </c>
      <c r="G69" s="42" t="s">
        <v>244</v>
      </c>
      <c r="H69" s="115">
        <v>1</v>
      </c>
      <c r="I69" s="115" t="s">
        <v>78</v>
      </c>
      <c r="J69" s="115" t="s">
        <v>20</v>
      </c>
      <c r="K69" s="115" t="s">
        <v>122</v>
      </c>
      <c r="L69" s="115">
        <v>200</v>
      </c>
      <c r="M69" s="23">
        <v>10</v>
      </c>
      <c r="N69" s="115" t="s">
        <v>19</v>
      </c>
      <c r="O69" s="124" t="s">
        <v>119</v>
      </c>
      <c r="P69" s="115" t="s">
        <v>82</v>
      </c>
      <c r="Q69" s="122" t="s">
        <v>121</v>
      </c>
      <c r="R69" s="115">
        <v>2015</v>
      </c>
      <c r="S69" s="245" t="s">
        <v>84</v>
      </c>
      <c r="T69" s="240"/>
      <c r="U69" s="191">
        <v>0</v>
      </c>
      <c r="V69" s="186">
        <v>0</v>
      </c>
      <c r="W69" s="186">
        <v>0</v>
      </c>
      <c r="X69" s="89">
        <v>0</v>
      </c>
      <c r="Y69" s="89">
        <v>0</v>
      </c>
      <c r="Z69" s="89">
        <v>0</v>
      </c>
      <c r="AA69" s="89">
        <v>0</v>
      </c>
      <c r="AB69" s="89">
        <v>0</v>
      </c>
      <c r="AC69" s="89">
        <v>0</v>
      </c>
      <c r="AD69" s="113">
        <v>0</v>
      </c>
      <c r="AE69" s="120">
        <v>0</v>
      </c>
      <c r="AF69" s="121">
        <v>0</v>
      </c>
      <c r="AG69" s="116"/>
      <c r="AH69" s="117" t="s">
        <v>924</v>
      </c>
      <c r="AI69" s="118" t="s">
        <v>924</v>
      </c>
      <c r="AJ69" s="118" t="s">
        <v>924</v>
      </c>
      <c r="AK69" s="128" t="s">
        <v>924</v>
      </c>
      <c r="AL69" s="118" t="s">
        <v>924</v>
      </c>
      <c r="AM69" s="118" t="s">
        <v>924</v>
      </c>
      <c r="AN69" s="118" t="s">
        <v>924</v>
      </c>
      <c r="AO69" s="118" t="s">
        <v>924</v>
      </c>
      <c r="AP69" s="128" t="s">
        <v>924</v>
      </c>
      <c r="AQ69" s="119"/>
      <c r="AR69" s="121">
        <v>0</v>
      </c>
      <c r="AS69" s="191">
        <v>0</v>
      </c>
      <c r="AT69" s="191">
        <v>0</v>
      </c>
      <c r="AU69" s="192">
        <v>0</v>
      </c>
      <c r="AV69" s="193">
        <v>0</v>
      </c>
      <c r="AW69" s="193">
        <v>0</v>
      </c>
      <c r="AX69" s="192">
        <v>0</v>
      </c>
      <c r="AY69" s="192">
        <v>0</v>
      </c>
      <c r="AZ69" s="192">
        <v>0</v>
      </c>
      <c r="BA69" s="193">
        <v>0</v>
      </c>
      <c r="BB69" s="193">
        <v>0</v>
      </c>
      <c r="BC69" s="193">
        <v>0</v>
      </c>
      <c r="BD69" s="119"/>
      <c r="BE69" s="120">
        <v>0</v>
      </c>
      <c r="BF69" s="193">
        <v>0</v>
      </c>
      <c r="BG69" s="193">
        <v>0</v>
      </c>
      <c r="BH69" s="193">
        <v>0</v>
      </c>
      <c r="BI69" s="193">
        <v>0</v>
      </c>
      <c r="BJ69" s="193">
        <v>0</v>
      </c>
      <c r="BK69" s="193">
        <v>0</v>
      </c>
      <c r="BL69" s="193">
        <v>0</v>
      </c>
    </row>
    <row r="70" spans="1:64">
      <c r="A70" s="120" t="s">
        <v>1026</v>
      </c>
      <c r="B70" s="113" t="s">
        <v>1020</v>
      </c>
      <c r="C70" s="113" t="s">
        <v>924</v>
      </c>
      <c r="D70" s="113" t="s">
        <v>20</v>
      </c>
      <c r="E70" s="114">
        <v>200</v>
      </c>
      <c r="F70" s="114" t="s">
        <v>169</v>
      </c>
      <c r="G70" s="42" t="s">
        <v>245</v>
      </c>
      <c r="H70" s="115">
        <v>1</v>
      </c>
      <c r="I70" s="115" t="s">
        <v>78</v>
      </c>
      <c r="J70" s="115" t="s">
        <v>20</v>
      </c>
      <c r="K70" s="115" t="s">
        <v>122</v>
      </c>
      <c r="L70" s="115">
        <v>200</v>
      </c>
      <c r="M70" s="23">
        <v>11</v>
      </c>
      <c r="N70" s="115" t="s">
        <v>19</v>
      </c>
      <c r="O70" s="124" t="s">
        <v>119</v>
      </c>
      <c r="P70" s="115" t="s">
        <v>82</v>
      </c>
      <c r="Q70" s="122" t="s">
        <v>121</v>
      </c>
      <c r="R70" s="115">
        <v>2015</v>
      </c>
      <c r="S70" s="245" t="s">
        <v>109</v>
      </c>
      <c r="T70" s="240"/>
      <c r="U70" s="191">
        <v>0</v>
      </c>
      <c r="V70" s="186">
        <v>0</v>
      </c>
      <c r="W70" s="186">
        <v>0</v>
      </c>
      <c r="X70" s="89" t="s">
        <v>140</v>
      </c>
      <c r="Y70" s="89" t="s">
        <v>140</v>
      </c>
      <c r="Z70" s="89" t="s">
        <v>140</v>
      </c>
      <c r="AA70" s="89" t="s">
        <v>140</v>
      </c>
      <c r="AB70" s="89" t="s">
        <v>140</v>
      </c>
      <c r="AC70" s="89" t="s">
        <v>140</v>
      </c>
      <c r="AD70" s="113" t="s">
        <v>140</v>
      </c>
      <c r="AE70" s="120" t="s">
        <v>140</v>
      </c>
      <c r="AF70" s="121" t="s">
        <v>140</v>
      </c>
      <c r="AG70" s="116"/>
      <c r="AH70" s="117" t="s">
        <v>924</v>
      </c>
      <c r="AI70" s="118" t="s">
        <v>924</v>
      </c>
      <c r="AJ70" s="118" t="s">
        <v>924</v>
      </c>
      <c r="AK70" s="128" t="s">
        <v>924</v>
      </c>
      <c r="AL70" s="118" t="s">
        <v>924</v>
      </c>
      <c r="AM70" s="118" t="s">
        <v>924</v>
      </c>
      <c r="AN70" s="118" t="s">
        <v>924</v>
      </c>
      <c r="AO70" s="118" t="s">
        <v>924</v>
      </c>
      <c r="AP70" s="128" t="s">
        <v>924</v>
      </c>
      <c r="AQ70" s="119"/>
      <c r="AR70" s="121">
        <v>0</v>
      </c>
      <c r="AS70" s="191">
        <v>0</v>
      </c>
      <c r="AT70" s="191">
        <v>0</v>
      </c>
      <c r="AU70" s="192" t="s">
        <v>140</v>
      </c>
      <c r="AV70" s="193" t="s">
        <v>140</v>
      </c>
      <c r="AW70" s="193" t="s">
        <v>140</v>
      </c>
      <c r="AX70" s="192" t="s">
        <v>140</v>
      </c>
      <c r="AY70" s="192" t="s">
        <v>140</v>
      </c>
      <c r="AZ70" s="192" t="s">
        <v>140</v>
      </c>
      <c r="BA70" s="193" t="s">
        <v>140</v>
      </c>
      <c r="BB70" s="193" t="s">
        <v>140</v>
      </c>
      <c r="BC70" s="193" t="s">
        <v>140</v>
      </c>
      <c r="BD70" s="119"/>
      <c r="BE70" s="120">
        <v>0</v>
      </c>
      <c r="BF70" s="193" t="s">
        <v>140</v>
      </c>
      <c r="BG70" s="193" t="s">
        <v>140</v>
      </c>
      <c r="BH70" s="193" t="s">
        <v>140</v>
      </c>
      <c r="BI70" s="193" t="s">
        <v>140</v>
      </c>
      <c r="BJ70" s="193" t="s">
        <v>140</v>
      </c>
      <c r="BK70" s="193" t="s">
        <v>140</v>
      </c>
      <c r="BL70" s="193" t="s">
        <v>140</v>
      </c>
    </row>
    <row r="71" spans="1:64">
      <c r="A71" s="120" t="s">
        <v>1027</v>
      </c>
      <c r="B71" s="113" t="s">
        <v>1020</v>
      </c>
      <c r="C71" s="113" t="s">
        <v>924</v>
      </c>
      <c r="D71" s="113" t="s">
        <v>20</v>
      </c>
      <c r="E71" s="114">
        <v>200</v>
      </c>
      <c r="F71" s="114" t="s">
        <v>169</v>
      </c>
      <c r="G71" s="42" t="s">
        <v>246</v>
      </c>
      <c r="H71" s="115">
        <v>1</v>
      </c>
      <c r="I71" s="115" t="s">
        <v>78</v>
      </c>
      <c r="J71" s="115" t="s">
        <v>20</v>
      </c>
      <c r="K71" s="115" t="s">
        <v>122</v>
      </c>
      <c r="L71" s="115">
        <v>200</v>
      </c>
      <c r="M71" s="23">
        <v>12</v>
      </c>
      <c r="N71" s="115" t="s">
        <v>19</v>
      </c>
      <c r="O71" s="124" t="s">
        <v>119</v>
      </c>
      <c r="P71" s="115" t="s">
        <v>82</v>
      </c>
      <c r="Q71" s="122" t="s">
        <v>121</v>
      </c>
      <c r="R71" s="115">
        <v>2015</v>
      </c>
      <c r="S71" s="245" t="s">
        <v>98</v>
      </c>
      <c r="T71" s="240"/>
      <c r="U71" s="191">
        <v>0</v>
      </c>
      <c r="V71" s="186">
        <v>0</v>
      </c>
      <c r="W71" s="186">
        <v>0</v>
      </c>
      <c r="X71" s="89" t="s">
        <v>140</v>
      </c>
      <c r="Y71" s="89" t="s">
        <v>140</v>
      </c>
      <c r="Z71" s="89" t="s">
        <v>140</v>
      </c>
      <c r="AA71" s="89" t="s">
        <v>140</v>
      </c>
      <c r="AB71" s="89" t="s">
        <v>140</v>
      </c>
      <c r="AC71" s="89" t="s">
        <v>140</v>
      </c>
      <c r="AD71" s="113" t="s">
        <v>140</v>
      </c>
      <c r="AE71" s="120" t="s">
        <v>140</v>
      </c>
      <c r="AF71" s="121" t="s">
        <v>140</v>
      </c>
      <c r="AG71" s="116"/>
      <c r="AH71" s="117" t="s">
        <v>924</v>
      </c>
      <c r="AI71" s="118" t="s">
        <v>924</v>
      </c>
      <c r="AJ71" s="118" t="s">
        <v>924</v>
      </c>
      <c r="AK71" s="128" t="s">
        <v>924</v>
      </c>
      <c r="AL71" s="118" t="s">
        <v>924</v>
      </c>
      <c r="AM71" s="118" t="s">
        <v>924</v>
      </c>
      <c r="AN71" s="118" t="s">
        <v>924</v>
      </c>
      <c r="AO71" s="118" t="s">
        <v>924</v>
      </c>
      <c r="AP71" s="128" t="s">
        <v>924</v>
      </c>
      <c r="AQ71" s="119"/>
      <c r="AR71" s="121">
        <v>0</v>
      </c>
      <c r="AS71" s="191">
        <v>0</v>
      </c>
      <c r="AT71" s="191">
        <v>0</v>
      </c>
      <c r="AU71" s="192" t="s">
        <v>140</v>
      </c>
      <c r="AV71" s="193" t="s">
        <v>140</v>
      </c>
      <c r="AW71" s="193" t="s">
        <v>140</v>
      </c>
      <c r="AX71" s="192" t="s">
        <v>140</v>
      </c>
      <c r="AY71" s="192" t="s">
        <v>140</v>
      </c>
      <c r="AZ71" s="192" t="s">
        <v>140</v>
      </c>
      <c r="BA71" s="193" t="s">
        <v>140</v>
      </c>
      <c r="BB71" s="193" t="s">
        <v>140</v>
      </c>
      <c r="BC71" s="193" t="s">
        <v>140</v>
      </c>
      <c r="BD71" s="119"/>
      <c r="BE71" s="120">
        <v>0</v>
      </c>
      <c r="BF71" s="193" t="s">
        <v>140</v>
      </c>
      <c r="BG71" s="193" t="s">
        <v>140</v>
      </c>
      <c r="BH71" s="193" t="s">
        <v>140</v>
      </c>
      <c r="BI71" s="193" t="s">
        <v>140</v>
      </c>
      <c r="BJ71" s="193" t="s">
        <v>140</v>
      </c>
      <c r="BK71" s="193" t="s">
        <v>140</v>
      </c>
      <c r="BL71" s="193" t="s">
        <v>140</v>
      </c>
    </row>
    <row r="72" spans="1:64">
      <c r="A72" s="120" t="s">
        <v>924</v>
      </c>
      <c r="B72" s="113" t="s">
        <v>1020</v>
      </c>
      <c r="C72" s="113" t="s">
        <v>924</v>
      </c>
      <c r="D72" s="113" t="s">
        <v>20</v>
      </c>
      <c r="E72" s="114">
        <v>200</v>
      </c>
      <c r="F72" s="114" t="s">
        <v>169</v>
      </c>
      <c r="G72" s="42" t="s">
        <v>247</v>
      </c>
      <c r="H72" s="115">
        <v>1</v>
      </c>
      <c r="I72" s="115" t="s">
        <v>78</v>
      </c>
      <c r="J72" s="115" t="s">
        <v>20</v>
      </c>
      <c r="K72" s="115" t="s">
        <v>122</v>
      </c>
      <c r="L72" s="115">
        <v>200</v>
      </c>
      <c r="M72" s="23">
        <v>13</v>
      </c>
      <c r="N72" s="115" t="s">
        <v>19</v>
      </c>
      <c r="O72" s="124" t="s">
        <v>119</v>
      </c>
      <c r="P72" s="115" t="s">
        <v>82</v>
      </c>
      <c r="Q72" s="122" t="s">
        <v>121</v>
      </c>
      <c r="R72" s="115">
        <v>2015</v>
      </c>
      <c r="S72" s="245" t="s">
        <v>99</v>
      </c>
      <c r="T72" s="240"/>
      <c r="U72" s="191">
        <v>0</v>
      </c>
      <c r="V72" s="186">
        <v>0</v>
      </c>
      <c r="W72" s="186">
        <v>0</v>
      </c>
      <c r="X72" s="89" t="s">
        <v>140</v>
      </c>
      <c r="Y72" s="89" t="s">
        <v>140</v>
      </c>
      <c r="Z72" s="89" t="s">
        <v>140</v>
      </c>
      <c r="AA72" s="89" t="s">
        <v>140</v>
      </c>
      <c r="AB72" s="89" t="s">
        <v>140</v>
      </c>
      <c r="AC72" s="89" t="s">
        <v>140</v>
      </c>
      <c r="AD72" s="113" t="s">
        <v>140</v>
      </c>
      <c r="AE72" s="120" t="s">
        <v>140</v>
      </c>
      <c r="AF72" s="121" t="s">
        <v>140</v>
      </c>
      <c r="AG72" s="116"/>
      <c r="AH72" s="117" t="s">
        <v>924</v>
      </c>
      <c r="AI72" s="118" t="s">
        <v>924</v>
      </c>
      <c r="AJ72" s="118" t="s">
        <v>924</v>
      </c>
      <c r="AK72" s="128" t="s">
        <v>924</v>
      </c>
      <c r="AL72" s="118" t="s">
        <v>924</v>
      </c>
      <c r="AM72" s="118" t="s">
        <v>924</v>
      </c>
      <c r="AN72" s="118" t="s">
        <v>924</v>
      </c>
      <c r="AO72" s="118" t="s">
        <v>924</v>
      </c>
      <c r="AP72" s="128" t="s">
        <v>924</v>
      </c>
      <c r="AQ72" s="119"/>
      <c r="AR72" s="121">
        <v>0</v>
      </c>
      <c r="AS72" s="191">
        <v>0</v>
      </c>
      <c r="AT72" s="191">
        <v>0</v>
      </c>
      <c r="AU72" s="192" t="s">
        <v>140</v>
      </c>
      <c r="AV72" s="193" t="s">
        <v>140</v>
      </c>
      <c r="AW72" s="193" t="s">
        <v>140</v>
      </c>
      <c r="AX72" s="192" t="s">
        <v>140</v>
      </c>
      <c r="AY72" s="192" t="s">
        <v>140</v>
      </c>
      <c r="AZ72" s="192" t="s">
        <v>140</v>
      </c>
      <c r="BA72" s="193" t="s">
        <v>140</v>
      </c>
      <c r="BB72" s="193" t="s">
        <v>140</v>
      </c>
      <c r="BC72" s="193" t="s">
        <v>140</v>
      </c>
      <c r="BD72" s="119"/>
      <c r="BE72" s="120">
        <v>0</v>
      </c>
      <c r="BF72" s="193" t="s">
        <v>140</v>
      </c>
      <c r="BG72" s="193" t="s">
        <v>140</v>
      </c>
      <c r="BH72" s="193" t="s">
        <v>140</v>
      </c>
      <c r="BI72" s="193" t="s">
        <v>140</v>
      </c>
      <c r="BJ72" s="193" t="s">
        <v>140</v>
      </c>
      <c r="BK72" s="193" t="s">
        <v>140</v>
      </c>
      <c r="BL72" s="193" t="s">
        <v>140</v>
      </c>
    </row>
    <row r="73" spans="1:64">
      <c r="A73" s="120" t="s">
        <v>1028</v>
      </c>
      <c r="B73" s="113" t="s">
        <v>1020</v>
      </c>
      <c r="C73" s="113" t="s">
        <v>924</v>
      </c>
      <c r="D73" s="113" t="s">
        <v>20</v>
      </c>
      <c r="E73" s="114">
        <v>200</v>
      </c>
      <c r="F73" s="114" t="s">
        <v>169</v>
      </c>
      <c r="G73" s="42" t="s">
        <v>248</v>
      </c>
      <c r="H73" s="115">
        <v>1</v>
      </c>
      <c r="I73" s="115" t="s">
        <v>78</v>
      </c>
      <c r="J73" s="115" t="s">
        <v>20</v>
      </c>
      <c r="K73" s="115" t="s">
        <v>122</v>
      </c>
      <c r="L73" s="115">
        <v>200</v>
      </c>
      <c r="M73" s="23">
        <v>14</v>
      </c>
      <c r="N73" s="115" t="s">
        <v>19</v>
      </c>
      <c r="O73" s="124" t="s">
        <v>119</v>
      </c>
      <c r="P73" s="115" t="s">
        <v>82</v>
      </c>
      <c r="Q73" s="122" t="s">
        <v>121</v>
      </c>
      <c r="R73" s="115">
        <v>2015</v>
      </c>
      <c r="S73" s="245" t="s">
        <v>100</v>
      </c>
      <c r="T73" s="240"/>
      <c r="U73" s="191">
        <v>0</v>
      </c>
      <c r="V73" s="186">
        <v>0</v>
      </c>
      <c r="W73" s="186">
        <v>0</v>
      </c>
      <c r="X73" s="89" t="s">
        <v>140</v>
      </c>
      <c r="Y73" s="89" t="s">
        <v>140</v>
      </c>
      <c r="Z73" s="89" t="s">
        <v>140</v>
      </c>
      <c r="AA73" s="89" t="s">
        <v>140</v>
      </c>
      <c r="AB73" s="89" t="s">
        <v>140</v>
      </c>
      <c r="AC73" s="89" t="s">
        <v>140</v>
      </c>
      <c r="AD73" s="113" t="s">
        <v>140</v>
      </c>
      <c r="AE73" s="120" t="s">
        <v>140</v>
      </c>
      <c r="AF73" s="121" t="s">
        <v>140</v>
      </c>
      <c r="AG73" s="116"/>
      <c r="AH73" s="117" t="s">
        <v>924</v>
      </c>
      <c r="AI73" s="118" t="s">
        <v>924</v>
      </c>
      <c r="AJ73" s="118" t="s">
        <v>924</v>
      </c>
      <c r="AK73" s="128" t="s">
        <v>924</v>
      </c>
      <c r="AL73" s="118" t="s">
        <v>924</v>
      </c>
      <c r="AM73" s="118" t="s">
        <v>924</v>
      </c>
      <c r="AN73" s="118" t="s">
        <v>924</v>
      </c>
      <c r="AO73" s="118" t="s">
        <v>924</v>
      </c>
      <c r="AP73" s="128" t="s">
        <v>924</v>
      </c>
      <c r="AQ73" s="119"/>
      <c r="AR73" s="121">
        <v>0</v>
      </c>
      <c r="AS73" s="191">
        <v>0</v>
      </c>
      <c r="AT73" s="191">
        <v>0</v>
      </c>
      <c r="AU73" s="192" t="s">
        <v>140</v>
      </c>
      <c r="AV73" s="193" t="s">
        <v>140</v>
      </c>
      <c r="AW73" s="193" t="s">
        <v>140</v>
      </c>
      <c r="AX73" s="192" t="s">
        <v>140</v>
      </c>
      <c r="AY73" s="192" t="s">
        <v>140</v>
      </c>
      <c r="AZ73" s="192" t="s">
        <v>140</v>
      </c>
      <c r="BA73" s="193" t="s">
        <v>140</v>
      </c>
      <c r="BB73" s="193" t="s">
        <v>140</v>
      </c>
      <c r="BC73" s="193" t="s">
        <v>140</v>
      </c>
      <c r="BD73" s="119"/>
      <c r="BE73" s="120">
        <v>0</v>
      </c>
      <c r="BF73" s="193" t="s">
        <v>140</v>
      </c>
      <c r="BG73" s="193" t="s">
        <v>140</v>
      </c>
      <c r="BH73" s="193" t="s">
        <v>140</v>
      </c>
      <c r="BI73" s="193" t="s">
        <v>140</v>
      </c>
      <c r="BJ73" s="193" t="s">
        <v>140</v>
      </c>
      <c r="BK73" s="193" t="s">
        <v>140</v>
      </c>
      <c r="BL73" s="193" t="s">
        <v>140</v>
      </c>
    </row>
    <row r="74" spans="1:64">
      <c r="A74" s="120" t="s">
        <v>1029</v>
      </c>
      <c r="B74" s="113" t="s">
        <v>1030</v>
      </c>
      <c r="C74" s="113" t="s">
        <v>924</v>
      </c>
      <c r="D74" s="113" t="s">
        <v>20</v>
      </c>
      <c r="E74" s="114">
        <v>200</v>
      </c>
      <c r="F74" s="114">
        <v>9</v>
      </c>
      <c r="G74" s="42" t="s">
        <v>249</v>
      </c>
      <c r="H74" s="115">
        <v>1</v>
      </c>
      <c r="I74" s="115" t="s">
        <v>78</v>
      </c>
      <c r="J74" s="115" t="s">
        <v>20</v>
      </c>
      <c r="K74" s="115" t="s">
        <v>122</v>
      </c>
      <c r="L74" s="115">
        <v>200</v>
      </c>
      <c r="M74" s="23">
        <v>15</v>
      </c>
      <c r="N74" s="115" t="s">
        <v>19</v>
      </c>
      <c r="O74" s="124" t="s">
        <v>119</v>
      </c>
      <c r="P74" s="115" t="s">
        <v>82</v>
      </c>
      <c r="Q74" s="122" t="s">
        <v>121</v>
      </c>
      <c r="R74" s="115">
        <v>2015</v>
      </c>
      <c r="S74" s="245" t="s">
        <v>88</v>
      </c>
      <c r="T74" s="240"/>
      <c r="U74" s="191">
        <v>3.6074275246944447E-2</v>
      </c>
      <c r="V74" s="186">
        <v>0</v>
      </c>
      <c r="W74" s="186">
        <v>3.6074275246944447E-2</v>
      </c>
      <c r="X74" s="89">
        <v>2.7646428441388898E-2</v>
      </c>
      <c r="Y74" s="89">
        <v>0</v>
      </c>
      <c r="Z74" s="89">
        <v>0</v>
      </c>
      <c r="AA74" s="89">
        <v>8.4278468055555503E-3</v>
      </c>
      <c r="AB74" s="89">
        <v>0</v>
      </c>
      <c r="AC74" s="89">
        <v>0</v>
      </c>
      <c r="AD74" s="113">
        <v>0</v>
      </c>
      <c r="AE74" s="120">
        <v>0</v>
      </c>
      <c r="AF74" s="121">
        <v>0</v>
      </c>
      <c r="AG74" s="116"/>
      <c r="AH74" s="117">
        <v>0.90210526300535288</v>
      </c>
      <c r="AI74" s="118" t="s">
        <v>924</v>
      </c>
      <c r="AJ74" s="118" t="s">
        <v>924</v>
      </c>
      <c r="AK74" s="128">
        <v>0.7042762254237972</v>
      </c>
      <c r="AL74" s="118" t="s">
        <v>924</v>
      </c>
      <c r="AM74" s="118" t="s">
        <v>924</v>
      </c>
      <c r="AN74" s="118" t="s">
        <v>924</v>
      </c>
      <c r="AO74" s="118" t="s">
        <v>924</v>
      </c>
      <c r="AP74" s="128" t="s">
        <v>924</v>
      </c>
      <c r="AQ74" s="119"/>
      <c r="AR74" s="121">
        <v>3.0875520736944467E-2</v>
      </c>
      <c r="AS74" s="191">
        <v>0</v>
      </c>
      <c r="AT74" s="191">
        <v>3.0875520736944467E-2</v>
      </c>
      <c r="AU74" s="192">
        <v>2.4939988600277799E-2</v>
      </c>
      <c r="AV74" s="193">
        <v>0</v>
      </c>
      <c r="AW74" s="193">
        <v>0</v>
      </c>
      <c r="AX74" s="192">
        <v>5.9355321366666696E-3</v>
      </c>
      <c r="AY74" s="192">
        <v>0</v>
      </c>
      <c r="AZ74" s="192">
        <v>0</v>
      </c>
      <c r="BA74" s="193">
        <v>0</v>
      </c>
      <c r="BB74" s="193">
        <v>0</v>
      </c>
      <c r="BC74" s="193">
        <v>0</v>
      </c>
      <c r="BD74" s="119"/>
      <c r="BE74" s="120">
        <v>2.7646428441388898E-2</v>
      </c>
      <c r="BF74" s="193">
        <v>0</v>
      </c>
      <c r="BG74" s="193">
        <v>0</v>
      </c>
      <c r="BH74" s="193">
        <v>0</v>
      </c>
      <c r="BI74" s="193">
        <v>0</v>
      </c>
      <c r="BJ74" s="193">
        <v>0</v>
      </c>
      <c r="BK74" s="193">
        <v>2.7646428441388898E-2</v>
      </c>
      <c r="BL74" s="193">
        <v>0</v>
      </c>
    </row>
    <row r="75" spans="1:64">
      <c r="A75" s="120" t="s">
        <v>1031</v>
      </c>
      <c r="B75" s="113" t="s">
        <v>1032</v>
      </c>
      <c r="C75" s="113" t="s">
        <v>1033</v>
      </c>
      <c r="D75" s="113" t="s">
        <v>20</v>
      </c>
      <c r="E75" s="114">
        <v>200</v>
      </c>
      <c r="F75" s="114">
        <v>4</v>
      </c>
      <c r="G75" s="42" t="s">
        <v>250</v>
      </c>
      <c r="H75" s="115">
        <v>1</v>
      </c>
      <c r="I75" s="115" t="s">
        <v>78</v>
      </c>
      <c r="J75" s="115" t="s">
        <v>20</v>
      </c>
      <c r="K75" s="115" t="s">
        <v>122</v>
      </c>
      <c r="L75" s="115">
        <v>200</v>
      </c>
      <c r="M75" s="23">
        <v>16</v>
      </c>
      <c r="N75" s="115" t="s">
        <v>19</v>
      </c>
      <c r="O75" s="124" t="s">
        <v>119</v>
      </c>
      <c r="P75" s="115" t="s">
        <v>82</v>
      </c>
      <c r="Q75" s="122" t="s">
        <v>121</v>
      </c>
      <c r="R75" s="115">
        <v>2015</v>
      </c>
      <c r="S75" s="245" t="s">
        <v>89</v>
      </c>
      <c r="T75" s="240"/>
      <c r="U75" s="191">
        <v>1.3035489612175004</v>
      </c>
      <c r="V75" s="186">
        <v>0</v>
      </c>
      <c r="W75" s="186">
        <v>1.3035489612175004</v>
      </c>
      <c r="X75" s="89">
        <v>9.7334847355000004E-2</v>
      </c>
      <c r="Y75" s="89">
        <v>0.22098362490361098</v>
      </c>
      <c r="Z75" s="89">
        <v>0.16534959851083372</v>
      </c>
      <c r="AA75" s="89">
        <v>0.81988089044805557</v>
      </c>
      <c r="AB75" s="89">
        <v>0</v>
      </c>
      <c r="AC75" s="89">
        <v>0</v>
      </c>
      <c r="AD75" s="113">
        <v>0</v>
      </c>
      <c r="AE75" s="120">
        <v>0</v>
      </c>
      <c r="AF75" s="121">
        <v>0</v>
      </c>
      <c r="AG75" s="116"/>
      <c r="AH75" s="117">
        <v>0.90210526299974292</v>
      </c>
      <c r="AI75" s="118">
        <v>0.90210526299935223</v>
      </c>
      <c r="AJ75" s="118">
        <v>0.90210526300064364</v>
      </c>
      <c r="AK75" s="128">
        <v>0.70130233688707577</v>
      </c>
      <c r="AL75" s="118" t="s">
        <v>924</v>
      </c>
      <c r="AM75" s="118" t="s">
        <v>924</v>
      </c>
      <c r="AN75" s="118" t="s">
        <v>924</v>
      </c>
      <c r="AO75" s="118" t="s">
        <v>924</v>
      </c>
      <c r="AP75" s="128" t="s">
        <v>924</v>
      </c>
      <c r="AQ75" s="119"/>
      <c r="AR75" s="121">
        <v>1.0113038966263888</v>
      </c>
      <c r="AS75" s="191">
        <v>0</v>
      </c>
      <c r="AT75" s="191">
        <v>1.0113038966263888</v>
      </c>
      <c r="AU75" s="192">
        <v>8.7806278072222105E-2</v>
      </c>
      <c r="AV75" s="193">
        <v>0.19935049106222219</v>
      </c>
      <c r="AW75" s="193">
        <v>0.14916274305166649</v>
      </c>
      <c r="AX75" s="192">
        <v>0.57498438444027788</v>
      </c>
      <c r="AY75" s="192">
        <v>0</v>
      </c>
      <c r="AZ75" s="192">
        <v>0</v>
      </c>
      <c r="BA75" s="193">
        <v>0</v>
      </c>
      <c r="BB75" s="193">
        <v>0</v>
      </c>
      <c r="BC75" s="193">
        <v>0</v>
      </c>
      <c r="BD75" s="119"/>
      <c r="BE75" s="120">
        <v>0.48366807076944363</v>
      </c>
      <c r="BF75" s="193">
        <v>0</v>
      </c>
      <c r="BG75" s="193">
        <v>0.122019250043333</v>
      </c>
      <c r="BH75" s="193">
        <v>0</v>
      </c>
      <c r="BI75" s="193">
        <v>1.83064964722222E-3</v>
      </c>
      <c r="BJ75" s="193">
        <v>0.35981817107888842</v>
      </c>
      <c r="BK75" s="193">
        <v>0</v>
      </c>
      <c r="BL75" s="193">
        <v>0</v>
      </c>
    </row>
    <row r="76" spans="1:64">
      <c r="A76" s="120" t="s">
        <v>924</v>
      </c>
      <c r="B76" s="113" t="s">
        <v>1020</v>
      </c>
      <c r="C76" s="113" t="s">
        <v>924</v>
      </c>
      <c r="D76" s="113" t="s">
        <v>20</v>
      </c>
      <c r="E76" s="114">
        <v>200</v>
      </c>
      <c r="F76" s="113" t="s">
        <v>169</v>
      </c>
      <c r="G76" s="42" t="s">
        <v>251</v>
      </c>
      <c r="H76" s="115">
        <v>1</v>
      </c>
      <c r="I76" s="115" t="s">
        <v>78</v>
      </c>
      <c r="J76" s="115" t="s">
        <v>20</v>
      </c>
      <c r="K76" s="115" t="s">
        <v>122</v>
      </c>
      <c r="L76" s="115">
        <v>200</v>
      </c>
      <c r="M76" s="23">
        <v>17</v>
      </c>
      <c r="N76" s="115" t="s">
        <v>19</v>
      </c>
      <c r="O76" s="124" t="s">
        <v>119</v>
      </c>
      <c r="P76" s="115" t="s">
        <v>82</v>
      </c>
      <c r="Q76" s="122" t="s">
        <v>121</v>
      </c>
      <c r="R76" s="115">
        <v>2015</v>
      </c>
      <c r="S76" s="245" t="s">
        <v>114</v>
      </c>
      <c r="T76" s="240"/>
      <c r="U76" s="191">
        <v>0</v>
      </c>
      <c r="V76" s="186">
        <v>0</v>
      </c>
      <c r="W76" s="186">
        <v>0</v>
      </c>
      <c r="X76" s="89" t="s">
        <v>140</v>
      </c>
      <c r="Y76" s="89" t="s">
        <v>140</v>
      </c>
      <c r="Z76" s="89" t="s">
        <v>140</v>
      </c>
      <c r="AA76" s="89" t="s">
        <v>140</v>
      </c>
      <c r="AB76" s="89" t="s">
        <v>140</v>
      </c>
      <c r="AC76" s="89" t="s">
        <v>140</v>
      </c>
      <c r="AD76" s="113" t="s">
        <v>140</v>
      </c>
      <c r="AE76" s="120" t="s">
        <v>140</v>
      </c>
      <c r="AF76" s="121" t="s">
        <v>140</v>
      </c>
      <c r="AG76" s="116"/>
      <c r="AH76" s="117" t="s">
        <v>924</v>
      </c>
      <c r="AI76" s="118" t="s">
        <v>924</v>
      </c>
      <c r="AJ76" s="118" t="s">
        <v>924</v>
      </c>
      <c r="AK76" s="128" t="s">
        <v>924</v>
      </c>
      <c r="AL76" s="118" t="s">
        <v>924</v>
      </c>
      <c r="AM76" s="118" t="s">
        <v>924</v>
      </c>
      <c r="AN76" s="118" t="s">
        <v>924</v>
      </c>
      <c r="AO76" s="118" t="s">
        <v>924</v>
      </c>
      <c r="AP76" s="128" t="s">
        <v>924</v>
      </c>
      <c r="AQ76" s="119"/>
      <c r="AR76" s="121">
        <v>0</v>
      </c>
      <c r="AS76" s="191">
        <v>0</v>
      </c>
      <c r="AT76" s="191">
        <v>0</v>
      </c>
      <c r="AU76" s="192" t="s">
        <v>140</v>
      </c>
      <c r="AV76" s="193" t="s">
        <v>140</v>
      </c>
      <c r="AW76" s="193" t="s">
        <v>140</v>
      </c>
      <c r="AX76" s="192" t="s">
        <v>140</v>
      </c>
      <c r="AY76" s="192" t="s">
        <v>140</v>
      </c>
      <c r="AZ76" s="192" t="s">
        <v>140</v>
      </c>
      <c r="BA76" s="193" t="s">
        <v>140</v>
      </c>
      <c r="BB76" s="193" t="s">
        <v>140</v>
      </c>
      <c r="BC76" s="193" t="s">
        <v>140</v>
      </c>
      <c r="BD76" s="119"/>
      <c r="BE76" s="120">
        <v>0</v>
      </c>
      <c r="BF76" s="193" t="s">
        <v>140</v>
      </c>
      <c r="BG76" s="193" t="s">
        <v>140</v>
      </c>
      <c r="BH76" s="193" t="s">
        <v>140</v>
      </c>
      <c r="BI76" s="193" t="s">
        <v>140</v>
      </c>
      <c r="BJ76" s="193" t="s">
        <v>140</v>
      </c>
      <c r="BK76" s="193" t="s">
        <v>140</v>
      </c>
      <c r="BL76" s="193" t="s">
        <v>140</v>
      </c>
    </row>
    <row r="77" spans="1:64">
      <c r="A77" s="120" t="s">
        <v>1034</v>
      </c>
      <c r="B77" s="113" t="s">
        <v>1035</v>
      </c>
      <c r="C77" s="113" t="s">
        <v>924</v>
      </c>
      <c r="D77" s="113" t="s">
        <v>22</v>
      </c>
      <c r="E77" s="114">
        <v>200</v>
      </c>
      <c r="F77" s="114">
        <v>0</v>
      </c>
      <c r="G77" s="42" t="s">
        <v>252</v>
      </c>
      <c r="H77" s="115">
        <v>1</v>
      </c>
      <c r="I77" s="115" t="s">
        <v>78</v>
      </c>
      <c r="J77" s="115" t="s">
        <v>22</v>
      </c>
      <c r="K77" s="115" t="s">
        <v>122</v>
      </c>
      <c r="L77" s="115">
        <v>200</v>
      </c>
      <c r="M77" s="23">
        <v>1</v>
      </c>
      <c r="N77" s="115" t="s">
        <v>21</v>
      </c>
      <c r="O77" s="124" t="s">
        <v>119</v>
      </c>
      <c r="P77" s="115" t="s">
        <v>82</v>
      </c>
      <c r="Q77" s="122" t="s">
        <v>121</v>
      </c>
      <c r="R77" s="115">
        <v>2015</v>
      </c>
      <c r="S77" s="245" t="s">
        <v>8</v>
      </c>
      <c r="T77" s="240"/>
      <c r="U77" s="191">
        <v>1.4819898598058343</v>
      </c>
      <c r="V77" s="186">
        <v>8.8350865705833309E-2</v>
      </c>
      <c r="W77" s="186">
        <v>1.3936389941000009</v>
      </c>
      <c r="X77" s="89">
        <v>3.21893689541667E-2</v>
      </c>
      <c r="Y77" s="89">
        <v>0.14750265451250011</v>
      </c>
      <c r="Z77" s="89">
        <v>0.13650817537666701</v>
      </c>
      <c r="AA77" s="89">
        <v>0.99500830195416701</v>
      </c>
      <c r="AB77" s="89">
        <v>8.2430493302499991E-2</v>
      </c>
      <c r="AC77" s="89">
        <v>1.30417431991667E-2</v>
      </c>
      <c r="AD77" s="113">
        <v>5.7815089611111103E-4</v>
      </c>
      <c r="AE77" s="120">
        <v>2.0842005978611099E-2</v>
      </c>
      <c r="AF77" s="121">
        <v>5.3888965631944397E-2</v>
      </c>
      <c r="AG77" s="116"/>
      <c r="AH77" s="117">
        <v>0.90210526300578808</v>
      </c>
      <c r="AI77" s="118">
        <v>0.90210526299640514</v>
      </c>
      <c r="AJ77" s="118">
        <v>0.90210526299929439</v>
      </c>
      <c r="AK77" s="128">
        <v>0.71183204788544607</v>
      </c>
      <c r="AL77" s="118">
        <v>0.86774114766414989</v>
      </c>
      <c r="AM77" s="118">
        <v>2.4999999999893454</v>
      </c>
      <c r="AN77" s="118">
        <v>9.9999998750806736E-3</v>
      </c>
      <c r="AO77" s="118">
        <v>1.6076267400767934</v>
      </c>
      <c r="AP77" s="128">
        <v>3.4078183412267484</v>
      </c>
      <c r="AQ77" s="119"/>
      <c r="AR77" s="121">
        <v>1.3110723688613894</v>
      </c>
      <c r="AS77" s="191">
        <v>0.24976011110500029</v>
      </c>
      <c r="AT77" s="191">
        <v>1.0613122577563892</v>
      </c>
      <c r="AU77" s="192">
        <v>2.9038199146388902E-2</v>
      </c>
      <c r="AV77" s="193">
        <v>0.1330629209416668</v>
      </c>
      <c r="AW77" s="193">
        <v>0.123144743449722</v>
      </c>
      <c r="AX77" s="192">
        <v>0.70827879724305498</v>
      </c>
      <c r="AY77" s="192">
        <v>7.1528330860833364E-2</v>
      </c>
      <c r="AZ77" s="192">
        <v>3.2604357997777798E-2</v>
      </c>
      <c r="BA77" s="193">
        <v>5.7815088888888896E-6</v>
      </c>
      <c r="BB77" s="193">
        <v>3.3506166128055598E-2</v>
      </c>
      <c r="BC77" s="193">
        <v>0.183643805470278</v>
      </c>
      <c r="BD77" s="119"/>
      <c r="BE77" s="120">
        <v>0.31620019884333372</v>
      </c>
      <c r="BF77" s="193">
        <v>0</v>
      </c>
      <c r="BG77" s="193">
        <v>0</v>
      </c>
      <c r="BH77" s="193">
        <v>7.4879844530555502E-3</v>
      </c>
      <c r="BI77" s="193">
        <v>6.6133169577499998E-2</v>
      </c>
      <c r="BJ77" s="193">
        <v>0.242578973918056</v>
      </c>
      <c r="BK77" s="193">
        <v>7.0894722222222202E-8</v>
      </c>
      <c r="BL77" s="193">
        <v>0</v>
      </c>
    </row>
    <row r="78" spans="1:64">
      <c r="A78" s="120" t="s">
        <v>1036</v>
      </c>
      <c r="B78" s="113" t="s">
        <v>1037</v>
      </c>
      <c r="C78" s="113" t="s">
        <v>924</v>
      </c>
      <c r="D78" s="113" t="s">
        <v>22</v>
      </c>
      <c r="E78" s="114">
        <v>200</v>
      </c>
      <c r="F78" s="114">
        <v>3</v>
      </c>
      <c r="G78" s="42" t="s">
        <v>253</v>
      </c>
      <c r="H78" s="115">
        <v>1</v>
      </c>
      <c r="I78" s="115" t="s">
        <v>78</v>
      </c>
      <c r="J78" s="115" t="s">
        <v>22</v>
      </c>
      <c r="K78" s="115" t="s">
        <v>122</v>
      </c>
      <c r="L78" s="115">
        <v>200</v>
      </c>
      <c r="M78" s="23">
        <v>2</v>
      </c>
      <c r="N78" s="115" t="s">
        <v>21</v>
      </c>
      <c r="O78" s="124" t="s">
        <v>119</v>
      </c>
      <c r="P78" s="115" t="s">
        <v>82</v>
      </c>
      <c r="Q78" s="122" t="s">
        <v>121</v>
      </c>
      <c r="R78" s="115">
        <v>2015</v>
      </c>
      <c r="S78" s="245" t="s">
        <v>2</v>
      </c>
      <c r="T78" s="240"/>
      <c r="U78" s="191">
        <v>0.12252339777249997</v>
      </c>
      <c r="V78" s="186">
        <v>0</v>
      </c>
      <c r="W78" s="186">
        <v>0.12252339777249997</v>
      </c>
      <c r="X78" s="89">
        <v>0</v>
      </c>
      <c r="Y78" s="89">
        <v>0</v>
      </c>
      <c r="Z78" s="89">
        <v>0</v>
      </c>
      <c r="AA78" s="89">
        <v>0.11986738000222219</v>
      </c>
      <c r="AB78" s="89">
        <v>2.656017770277777E-3</v>
      </c>
      <c r="AC78" s="89">
        <v>0</v>
      </c>
      <c r="AD78" s="113">
        <v>0</v>
      </c>
      <c r="AE78" s="120">
        <v>0</v>
      </c>
      <c r="AF78" s="121">
        <v>0</v>
      </c>
      <c r="AG78" s="116"/>
      <c r="AH78" s="117" t="s">
        <v>924</v>
      </c>
      <c r="AI78" s="118" t="s">
        <v>924</v>
      </c>
      <c r="AJ78" s="118" t="s">
        <v>924</v>
      </c>
      <c r="AK78" s="128">
        <v>0.71055466094722441</v>
      </c>
      <c r="AL78" s="118">
        <v>0.90019102096718306</v>
      </c>
      <c r="AM78" s="118" t="s">
        <v>924</v>
      </c>
      <c r="AN78" s="118" t="s">
        <v>924</v>
      </c>
      <c r="AO78" s="118" t="s">
        <v>924</v>
      </c>
      <c r="AP78" s="128" t="s">
        <v>924</v>
      </c>
      <c r="AQ78" s="119"/>
      <c r="AR78" s="121">
        <v>8.6727654716944436E-2</v>
      </c>
      <c r="AS78" s="191">
        <v>0</v>
      </c>
      <c r="AT78" s="191">
        <v>8.6727654716944436E-2</v>
      </c>
      <c r="AU78" s="192">
        <v>0</v>
      </c>
      <c r="AV78" s="193">
        <v>0</v>
      </c>
      <c r="AW78" s="193">
        <v>0</v>
      </c>
      <c r="AX78" s="192">
        <v>8.5172325556111095E-2</v>
      </c>
      <c r="AY78" s="192">
        <v>2.3909233483333332E-3</v>
      </c>
      <c r="AZ78" s="192">
        <v>0</v>
      </c>
      <c r="BA78" s="193">
        <v>0</v>
      </c>
      <c r="BB78" s="193">
        <v>0</v>
      </c>
      <c r="BC78" s="193">
        <v>0</v>
      </c>
      <c r="BD78" s="119"/>
      <c r="BE78" s="120">
        <v>0</v>
      </c>
      <c r="BF78" s="193">
        <v>0</v>
      </c>
      <c r="BG78" s="193">
        <v>0</v>
      </c>
      <c r="BH78" s="193">
        <v>0</v>
      </c>
      <c r="BI78" s="193">
        <v>0</v>
      </c>
      <c r="BJ78" s="193">
        <v>0</v>
      </c>
      <c r="BK78" s="193">
        <v>0</v>
      </c>
      <c r="BL78" s="193">
        <v>0</v>
      </c>
    </row>
    <row r="79" spans="1:64">
      <c r="A79" s="120" t="s">
        <v>1038</v>
      </c>
      <c r="B79" s="113" t="s">
        <v>1039</v>
      </c>
      <c r="C79" s="113" t="s">
        <v>924</v>
      </c>
      <c r="D79" s="113" t="s">
        <v>22</v>
      </c>
      <c r="E79" s="114">
        <v>200</v>
      </c>
      <c r="F79" s="114">
        <v>2</v>
      </c>
      <c r="G79" s="42" t="s">
        <v>254</v>
      </c>
      <c r="H79" s="115">
        <v>1</v>
      </c>
      <c r="I79" s="115" t="s">
        <v>78</v>
      </c>
      <c r="J79" s="115" t="s">
        <v>22</v>
      </c>
      <c r="K79" s="115" t="s">
        <v>122</v>
      </c>
      <c r="L79" s="115">
        <v>200</v>
      </c>
      <c r="M79" s="23">
        <v>3</v>
      </c>
      <c r="N79" s="115" t="s">
        <v>21</v>
      </c>
      <c r="O79" s="124" t="s">
        <v>119</v>
      </c>
      <c r="P79" s="115" t="s">
        <v>82</v>
      </c>
      <c r="Q79" s="122" t="s">
        <v>121</v>
      </c>
      <c r="R79" s="115">
        <v>2015</v>
      </c>
      <c r="S79" s="245" t="s">
        <v>3</v>
      </c>
      <c r="T79" s="240"/>
      <c r="U79" s="191">
        <v>0.36125662127555563</v>
      </c>
      <c r="V79" s="186">
        <v>0</v>
      </c>
      <c r="W79" s="186">
        <v>0.36125662127555563</v>
      </c>
      <c r="X79" s="89">
        <v>3.9437279722222201E-5</v>
      </c>
      <c r="Y79" s="89">
        <v>0.10567364118916679</v>
      </c>
      <c r="Z79" s="89">
        <v>5.2881762809722198E-2</v>
      </c>
      <c r="AA79" s="89">
        <v>0.14319059227361111</v>
      </c>
      <c r="AB79" s="89">
        <v>5.9471187723333298E-2</v>
      </c>
      <c r="AC79" s="89">
        <v>0</v>
      </c>
      <c r="AD79" s="113">
        <v>0</v>
      </c>
      <c r="AE79" s="120">
        <v>0</v>
      </c>
      <c r="AF79" s="121">
        <v>0</v>
      </c>
      <c r="AG79" s="116"/>
      <c r="AH79" s="117">
        <v>0.90210526057032359</v>
      </c>
      <c r="AI79" s="118">
        <v>0.90210526299570049</v>
      </c>
      <c r="AJ79" s="118">
        <v>0.90210526300249494</v>
      </c>
      <c r="AK79" s="128">
        <v>0.7079512232775822</v>
      </c>
      <c r="AL79" s="118">
        <v>0.82394003438664409</v>
      </c>
      <c r="AM79" s="118" t="s">
        <v>924</v>
      </c>
      <c r="AN79" s="118" t="s">
        <v>924</v>
      </c>
      <c r="AO79" s="118" t="s">
        <v>924</v>
      </c>
      <c r="AP79" s="128" t="s">
        <v>924</v>
      </c>
      <c r="AQ79" s="119"/>
      <c r="AR79" s="121">
        <v>0.29110034741083324</v>
      </c>
      <c r="AS79" s="191">
        <v>0</v>
      </c>
      <c r="AT79" s="191">
        <v>0.29110034741083324</v>
      </c>
      <c r="AU79" s="192">
        <v>3.5576577499999996E-5</v>
      </c>
      <c r="AV79" s="193">
        <v>9.5328747876666592E-2</v>
      </c>
      <c r="AW79" s="193">
        <v>4.7704916547499997E-2</v>
      </c>
      <c r="AX79" s="192">
        <v>0.1013719549619445</v>
      </c>
      <c r="AY79" s="192">
        <v>4.90006924577778E-2</v>
      </c>
      <c r="AZ79" s="192">
        <v>0</v>
      </c>
      <c r="BA79" s="193">
        <v>0</v>
      </c>
      <c r="BB79" s="193">
        <v>0</v>
      </c>
      <c r="BC79" s="193">
        <v>0</v>
      </c>
      <c r="BD79" s="119"/>
      <c r="BE79" s="120">
        <v>0.15859484127805556</v>
      </c>
      <c r="BF79" s="193">
        <v>0</v>
      </c>
      <c r="BG79" s="193">
        <v>0</v>
      </c>
      <c r="BH79" s="193">
        <v>3.2474424902777799E-3</v>
      </c>
      <c r="BI79" s="193">
        <v>6.2928753561666703E-2</v>
      </c>
      <c r="BJ79" s="193">
        <v>9.2418645226111096E-2</v>
      </c>
      <c r="BK79" s="193">
        <v>0</v>
      </c>
      <c r="BL79" s="193">
        <v>0</v>
      </c>
    </row>
    <row r="80" spans="1:64">
      <c r="A80" s="120" t="s">
        <v>1040</v>
      </c>
      <c r="B80" s="113" t="s">
        <v>1041</v>
      </c>
      <c r="C80" s="113" t="s">
        <v>924</v>
      </c>
      <c r="D80" s="113" t="s">
        <v>22</v>
      </c>
      <c r="E80" s="114">
        <v>200</v>
      </c>
      <c r="F80" s="114">
        <v>1</v>
      </c>
      <c r="G80" s="42" t="s">
        <v>255</v>
      </c>
      <c r="H80" s="115">
        <v>1</v>
      </c>
      <c r="I80" s="115" t="s">
        <v>78</v>
      </c>
      <c r="J80" s="115" t="s">
        <v>22</v>
      </c>
      <c r="K80" s="115" t="s">
        <v>122</v>
      </c>
      <c r="L80" s="115">
        <v>200</v>
      </c>
      <c r="M80" s="23">
        <v>5</v>
      </c>
      <c r="N80" s="115" t="s">
        <v>21</v>
      </c>
      <c r="O80" s="124" t="s">
        <v>119</v>
      </c>
      <c r="P80" s="115" t="s">
        <v>82</v>
      </c>
      <c r="Q80" s="122" t="s">
        <v>121</v>
      </c>
      <c r="R80" s="115">
        <v>2015</v>
      </c>
      <c r="S80" s="245" t="s">
        <v>5</v>
      </c>
      <c r="T80" s="240"/>
      <c r="U80" s="191">
        <v>4.3283481142777726E-2</v>
      </c>
      <c r="V80" s="186">
        <v>0</v>
      </c>
      <c r="W80" s="186">
        <v>4.3283481142777726E-2</v>
      </c>
      <c r="X80" s="89">
        <v>0</v>
      </c>
      <c r="Y80" s="89">
        <v>0</v>
      </c>
      <c r="Z80" s="89">
        <v>0</v>
      </c>
      <c r="AA80" s="89">
        <v>4.3020201588055501E-2</v>
      </c>
      <c r="AB80" s="89">
        <v>2.6327955472222199E-4</v>
      </c>
      <c r="AC80" s="89">
        <v>0</v>
      </c>
      <c r="AD80" s="113">
        <v>0</v>
      </c>
      <c r="AE80" s="120">
        <v>0</v>
      </c>
      <c r="AF80" s="121">
        <v>0</v>
      </c>
      <c r="AG80" s="116"/>
      <c r="AH80" s="117" t="s">
        <v>924</v>
      </c>
      <c r="AI80" s="118" t="s">
        <v>924</v>
      </c>
      <c r="AJ80" s="118" t="s">
        <v>924</v>
      </c>
      <c r="AK80" s="128">
        <v>0.71359246650018271</v>
      </c>
      <c r="AL80" s="118">
        <v>0.74829182546654649</v>
      </c>
      <c r="AM80" s="118" t="s">
        <v>924</v>
      </c>
      <c r="AN80" s="118" t="s">
        <v>924</v>
      </c>
      <c r="AO80" s="118" t="s">
        <v>924</v>
      </c>
      <c r="AP80" s="128" t="s">
        <v>924</v>
      </c>
      <c r="AQ80" s="119"/>
      <c r="AR80" s="121">
        <v>3.0808150171944514E-2</v>
      </c>
      <c r="AS80" s="191">
        <v>0</v>
      </c>
      <c r="AT80" s="191">
        <v>3.0808150171944514E-2</v>
      </c>
      <c r="AU80" s="192">
        <v>0</v>
      </c>
      <c r="AV80" s="193">
        <v>0</v>
      </c>
      <c r="AW80" s="193">
        <v>0</v>
      </c>
      <c r="AX80" s="192">
        <v>3.06988917605556E-2</v>
      </c>
      <c r="AY80" s="192">
        <v>1.97009938611111E-4</v>
      </c>
      <c r="AZ80" s="192">
        <v>0</v>
      </c>
      <c r="BA80" s="193">
        <v>0</v>
      </c>
      <c r="BB80" s="193">
        <v>0</v>
      </c>
      <c r="BC80" s="193">
        <v>0</v>
      </c>
      <c r="BD80" s="119"/>
      <c r="BE80" s="120">
        <v>0</v>
      </c>
      <c r="BF80" s="193">
        <v>0</v>
      </c>
      <c r="BG80" s="193">
        <v>0</v>
      </c>
      <c r="BH80" s="193">
        <v>0</v>
      </c>
      <c r="BI80" s="193">
        <v>0</v>
      </c>
      <c r="BJ80" s="193">
        <v>0</v>
      </c>
      <c r="BK80" s="193">
        <v>0</v>
      </c>
      <c r="BL80" s="193">
        <v>0</v>
      </c>
    </row>
    <row r="81" spans="1:64">
      <c r="A81" s="120" t="s">
        <v>1042</v>
      </c>
      <c r="B81" s="113" t="s">
        <v>1043</v>
      </c>
      <c r="C81" s="113" t="s">
        <v>924</v>
      </c>
      <c r="D81" s="113" t="s">
        <v>22</v>
      </c>
      <c r="E81" s="114">
        <v>200</v>
      </c>
      <c r="F81" s="114">
        <v>6</v>
      </c>
      <c r="G81" s="42" t="s">
        <v>256</v>
      </c>
      <c r="H81" s="115">
        <v>1</v>
      </c>
      <c r="I81" s="115" t="s">
        <v>78</v>
      </c>
      <c r="J81" s="115" t="s">
        <v>22</v>
      </c>
      <c r="K81" s="115" t="s">
        <v>122</v>
      </c>
      <c r="L81" s="115">
        <v>200</v>
      </c>
      <c r="M81" s="23">
        <v>6</v>
      </c>
      <c r="N81" s="115" t="s">
        <v>21</v>
      </c>
      <c r="O81" s="124" t="s">
        <v>119</v>
      </c>
      <c r="P81" s="115" t="s">
        <v>82</v>
      </c>
      <c r="Q81" s="122" t="s">
        <v>121</v>
      </c>
      <c r="R81" s="115">
        <v>2015</v>
      </c>
      <c r="S81" s="245" t="s">
        <v>6</v>
      </c>
      <c r="T81" s="240"/>
      <c r="U81" s="191">
        <v>0.11430351644861111</v>
      </c>
      <c r="V81" s="186">
        <v>8.8350865705833309E-2</v>
      </c>
      <c r="W81" s="186">
        <v>2.5952650742777812E-2</v>
      </c>
      <c r="X81" s="89">
        <v>0</v>
      </c>
      <c r="Y81" s="89">
        <v>4.0014151325000104E-3</v>
      </c>
      <c r="Z81" s="89">
        <v>3.8927747802777802E-3</v>
      </c>
      <c r="AA81" s="89">
        <v>6.5240728194444503E-4</v>
      </c>
      <c r="AB81" s="89">
        <v>1.7406053548055578E-2</v>
      </c>
      <c r="AC81" s="89">
        <v>1.30417431991667E-2</v>
      </c>
      <c r="AD81" s="113">
        <v>5.7815089611111103E-4</v>
      </c>
      <c r="AE81" s="120">
        <v>2.0842005978611099E-2</v>
      </c>
      <c r="AF81" s="121">
        <v>5.3888965631944397E-2</v>
      </c>
      <c r="AG81" s="116"/>
      <c r="AH81" s="117" t="s">
        <v>924</v>
      </c>
      <c r="AI81" s="118">
        <v>0.90210526308927785</v>
      </c>
      <c r="AJ81" s="118">
        <v>0.90210526299542371</v>
      </c>
      <c r="AK81" s="128">
        <v>0.6</v>
      </c>
      <c r="AL81" s="118">
        <v>0.91013902022563387</v>
      </c>
      <c r="AM81" s="118">
        <v>2.4999999999893454</v>
      </c>
      <c r="AN81" s="118">
        <v>9.9999998750806736E-3</v>
      </c>
      <c r="AO81" s="118">
        <v>1.6076267400767934</v>
      </c>
      <c r="AP81" s="128">
        <v>3.4078183412267484</v>
      </c>
      <c r="AQ81" s="119"/>
      <c r="AR81" s="121">
        <v>0.27311487426416697</v>
      </c>
      <c r="AS81" s="191">
        <v>0.24976011110500029</v>
      </c>
      <c r="AT81" s="191">
        <v>2.3354763159166667E-2</v>
      </c>
      <c r="AU81" s="192">
        <v>0</v>
      </c>
      <c r="AV81" s="193">
        <v>3.6096976508333397E-3</v>
      </c>
      <c r="AW81" s="193">
        <v>3.5116926169444398E-3</v>
      </c>
      <c r="AX81" s="192">
        <v>3.9144436916666698E-4</v>
      </c>
      <c r="AY81" s="192">
        <v>1.5841928522222222E-2</v>
      </c>
      <c r="AZ81" s="192">
        <v>3.2604357997777798E-2</v>
      </c>
      <c r="BA81" s="193">
        <v>5.7815088888888896E-6</v>
      </c>
      <c r="BB81" s="193">
        <v>3.3506166128055598E-2</v>
      </c>
      <c r="BC81" s="193">
        <v>0.183643805470278</v>
      </c>
      <c r="BD81" s="119"/>
      <c r="BE81" s="120">
        <v>7.8941899130555524E-3</v>
      </c>
      <c r="BF81" s="193">
        <v>0</v>
      </c>
      <c r="BG81" s="193">
        <v>0</v>
      </c>
      <c r="BH81" s="193">
        <v>0</v>
      </c>
      <c r="BI81" s="193">
        <v>0</v>
      </c>
      <c r="BJ81" s="193">
        <v>7.8941190183333294E-3</v>
      </c>
      <c r="BK81" s="193">
        <v>7.0894722222222202E-8</v>
      </c>
      <c r="BL81" s="193">
        <v>0</v>
      </c>
    </row>
    <row r="82" spans="1:64">
      <c r="A82" s="120" t="s">
        <v>1044</v>
      </c>
      <c r="B82" s="113" t="s">
        <v>1045</v>
      </c>
      <c r="C82" s="113" t="s">
        <v>924</v>
      </c>
      <c r="D82" s="113" t="s">
        <v>22</v>
      </c>
      <c r="E82" s="114">
        <v>200</v>
      </c>
      <c r="F82" s="114">
        <v>7</v>
      </c>
      <c r="G82" s="42" t="s">
        <v>257</v>
      </c>
      <c r="H82" s="115">
        <v>1</v>
      </c>
      <c r="I82" s="115" t="s">
        <v>78</v>
      </c>
      <c r="J82" s="115" t="s">
        <v>22</v>
      </c>
      <c r="K82" s="115" t="s">
        <v>122</v>
      </c>
      <c r="L82" s="115">
        <v>200</v>
      </c>
      <c r="M82" s="23">
        <v>7</v>
      </c>
      <c r="N82" s="115" t="s">
        <v>21</v>
      </c>
      <c r="O82" s="124" t="s">
        <v>119</v>
      </c>
      <c r="P82" s="115" t="s">
        <v>82</v>
      </c>
      <c r="Q82" s="122" t="s">
        <v>121</v>
      </c>
      <c r="R82" s="115">
        <v>2015</v>
      </c>
      <c r="S82" s="245" t="s">
        <v>12</v>
      </c>
      <c r="T82" s="240"/>
      <c r="U82" s="191">
        <v>0</v>
      </c>
      <c r="V82" s="186">
        <v>0</v>
      </c>
      <c r="W82" s="186">
        <v>0</v>
      </c>
      <c r="X82" s="89">
        <v>0</v>
      </c>
      <c r="Y82" s="89">
        <v>0</v>
      </c>
      <c r="Z82" s="89">
        <v>0</v>
      </c>
      <c r="AA82" s="89">
        <v>0</v>
      </c>
      <c r="AB82" s="89">
        <v>0</v>
      </c>
      <c r="AC82" s="89">
        <v>0</v>
      </c>
      <c r="AD82" s="113">
        <v>0</v>
      </c>
      <c r="AE82" s="120">
        <v>0</v>
      </c>
      <c r="AF82" s="121">
        <v>0</v>
      </c>
      <c r="AG82" s="116"/>
      <c r="AH82" s="117" t="s">
        <v>924</v>
      </c>
      <c r="AI82" s="118" t="s">
        <v>924</v>
      </c>
      <c r="AJ82" s="118" t="s">
        <v>924</v>
      </c>
      <c r="AK82" s="128" t="s">
        <v>924</v>
      </c>
      <c r="AL82" s="118" t="s">
        <v>924</v>
      </c>
      <c r="AM82" s="118" t="s">
        <v>924</v>
      </c>
      <c r="AN82" s="118" t="s">
        <v>924</v>
      </c>
      <c r="AO82" s="118" t="s">
        <v>924</v>
      </c>
      <c r="AP82" s="128" t="s">
        <v>924</v>
      </c>
      <c r="AQ82" s="119"/>
      <c r="AR82" s="121">
        <v>0</v>
      </c>
      <c r="AS82" s="191">
        <v>0</v>
      </c>
      <c r="AT82" s="191">
        <v>0</v>
      </c>
      <c r="AU82" s="192">
        <v>0</v>
      </c>
      <c r="AV82" s="193">
        <v>0</v>
      </c>
      <c r="AW82" s="193">
        <v>0</v>
      </c>
      <c r="AX82" s="192">
        <v>0</v>
      </c>
      <c r="AY82" s="192">
        <v>0</v>
      </c>
      <c r="AZ82" s="192">
        <v>0</v>
      </c>
      <c r="BA82" s="193">
        <v>0</v>
      </c>
      <c r="BB82" s="193">
        <v>0</v>
      </c>
      <c r="BC82" s="193">
        <v>0</v>
      </c>
      <c r="BD82" s="119"/>
      <c r="BE82" s="120">
        <v>0</v>
      </c>
      <c r="BF82" s="193">
        <v>0</v>
      </c>
      <c r="BG82" s="193">
        <v>0</v>
      </c>
      <c r="BH82" s="193">
        <v>0</v>
      </c>
      <c r="BI82" s="193">
        <v>0</v>
      </c>
      <c r="BJ82" s="193">
        <v>0</v>
      </c>
      <c r="BK82" s="193">
        <v>0</v>
      </c>
      <c r="BL82" s="193">
        <v>0</v>
      </c>
    </row>
    <row r="83" spans="1:64">
      <c r="A83" s="120" t="s">
        <v>1046</v>
      </c>
      <c r="B83" s="113" t="s">
        <v>1047</v>
      </c>
      <c r="C83" s="113" t="s">
        <v>924</v>
      </c>
      <c r="D83" s="113" t="s">
        <v>22</v>
      </c>
      <c r="E83" s="114">
        <v>200</v>
      </c>
      <c r="F83" s="114" t="s">
        <v>169</v>
      </c>
      <c r="G83" s="42" t="s">
        <v>258</v>
      </c>
      <c r="H83" s="115">
        <v>1</v>
      </c>
      <c r="I83" s="115" t="s">
        <v>78</v>
      </c>
      <c r="J83" s="115" t="s">
        <v>22</v>
      </c>
      <c r="K83" s="115" t="s">
        <v>122</v>
      </c>
      <c r="L83" s="115">
        <v>200</v>
      </c>
      <c r="M83" s="23">
        <v>8</v>
      </c>
      <c r="N83" s="115" t="s">
        <v>21</v>
      </c>
      <c r="O83" s="124" t="s">
        <v>119</v>
      </c>
      <c r="P83" s="115" t="s">
        <v>82</v>
      </c>
      <c r="Q83" s="122" t="s">
        <v>121</v>
      </c>
      <c r="R83" s="115">
        <v>2015</v>
      </c>
      <c r="S83" s="245" t="s">
        <v>105</v>
      </c>
      <c r="T83" s="240"/>
      <c r="U83" s="191">
        <v>0</v>
      </c>
      <c r="V83" s="186">
        <v>0</v>
      </c>
      <c r="W83" s="186">
        <v>0</v>
      </c>
      <c r="X83" s="89" t="s">
        <v>140</v>
      </c>
      <c r="Y83" s="89" t="s">
        <v>140</v>
      </c>
      <c r="Z83" s="89" t="s">
        <v>140</v>
      </c>
      <c r="AA83" s="89" t="s">
        <v>140</v>
      </c>
      <c r="AB83" s="89" t="s">
        <v>140</v>
      </c>
      <c r="AC83" s="89" t="s">
        <v>140</v>
      </c>
      <c r="AD83" s="113" t="s">
        <v>140</v>
      </c>
      <c r="AE83" s="120" t="s">
        <v>140</v>
      </c>
      <c r="AF83" s="121" t="s">
        <v>140</v>
      </c>
      <c r="AG83" s="116"/>
      <c r="AH83" s="117" t="s">
        <v>924</v>
      </c>
      <c r="AI83" s="118" t="s">
        <v>924</v>
      </c>
      <c r="AJ83" s="118" t="s">
        <v>924</v>
      </c>
      <c r="AK83" s="128" t="s">
        <v>924</v>
      </c>
      <c r="AL83" s="118" t="s">
        <v>924</v>
      </c>
      <c r="AM83" s="118" t="s">
        <v>924</v>
      </c>
      <c r="AN83" s="118" t="s">
        <v>924</v>
      </c>
      <c r="AO83" s="118" t="s">
        <v>924</v>
      </c>
      <c r="AP83" s="128" t="s">
        <v>924</v>
      </c>
      <c r="AQ83" s="119"/>
      <c r="AR83" s="121">
        <v>0</v>
      </c>
      <c r="AS83" s="191">
        <v>0</v>
      </c>
      <c r="AT83" s="191">
        <v>0</v>
      </c>
      <c r="AU83" s="192" t="s">
        <v>140</v>
      </c>
      <c r="AV83" s="193" t="s">
        <v>140</v>
      </c>
      <c r="AW83" s="193" t="s">
        <v>140</v>
      </c>
      <c r="AX83" s="192" t="s">
        <v>140</v>
      </c>
      <c r="AY83" s="192" t="s">
        <v>140</v>
      </c>
      <c r="AZ83" s="192" t="s">
        <v>140</v>
      </c>
      <c r="BA83" s="193" t="s">
        <v>140</v>
      </c>
      <c r="BB83" s="193" t="s">
        <v>140</v>
      </c>
      <c r="BC83" s="193" t="s">
        <v>140</v>
      </c>
      <c r="BD83" s="119"/>
      <c r="BE83" s="120">
        <v>0</v>
      </c>
      <c r="BF83" s="193" t="s">
        <v>140</v>
      </c>
      <c r="BG83" s="193" t="s">
        <v>140</v>
      </c>
      <c r="BH83" s="193" t="s">
        <v>140</v>
      </c>
      <c r="BI83" s="193" t="s">
        <v>140</v>
      </c>
      <c r="BJ83" s="193" t="s">
        <v>140</v>
      </c>
      <c r="BK83" s="193" t="s">
        <v>140</v>
      </c>
      <c r="BL83" s="193" t="s">
        <v>140</v>
      </c>
    </row>
    <row r="84" spans="1:64">
      <c r="A84" s="120" t="s">
        <v>1048</v>
      </c>
      <c r="B84" s="113" t="s">
        <v>1047</v>
      </c>
      <c r="C84" s="113" t="s">
        <v>924</v>
      </c>
      <c r="D84" s="113" t="s">
        <v>22</v>
      </c>
      <c r="E84" s="114">
        <v>200</v>
      </c>
      <c r="F84" s="114" t="s">
        <v>169</v>
      </c>
      <c r="G84" s="42" t="s">
        <v>259</v>
      </c>
      <c r="H84" s="115">
        <v>1</v>
      </c>
      <c r="I84" s="115" t="s">
        <v>78</v>
      </c>
      <c r="J84" s="115" t="s">
        <v>22</v>
      </c>
      <c r="K84" s="115" t="s">
        <v>122</v>
      </c>
      <c r="L84" s="115">
        <v>200</v>
      </c>
      <c r="M84" s="23">
        <v>9</v>
      </c>
      <c r="N84" s="115" t="s">
        <v>21</v>
      </c>
      <c r="O84" s="124" t="s">
        <v>119</v>
      </c>
      <c r="P84" s="115" t="s">
        <v>82</v>
      </c>
      <c r="Q84" s="122" t="s">
        <v>121</v>
      </c>
      <c r="R84" s="115">
        <v>2015</v>
      </c>
      <c r="S84" s="245" t="s">
        <v>106</v>
      </c>
      <c r="T84" s="240"/>
      <c r="U84" s="191">
        <v>0</v>
      </c>
      <c r="V84" s="186">
        <v>0</v>
      </c>
      <c r="W84" s="186">
        <v>0</v>
      </c>
      <c r="X84" s="89" t="s">
        <v>140</v>
      </c>
      <c r="Y84" s="89" t="s">
        <v>140</v>
      </c>
      <c r="Z84" s="89" t="s">
        <v>140</v>
      </c>
      <c r="AA84" s="89" t="s">
        <v>140</v>
      </c>
      <c r="AB84" s="89" t="s">
        <v>140</v>
      </c>
      <c r="AC84" s="89" t="s">
        <v>140</v>
      </c>
      <c r="AD84" s="113" t="s">
        <v>140</v>
      </c>
      <c r="AE84" s="120" t="s">
        <v>140</v>
      </c>
      <c r="AF84" s="121" t="s">
        <v>140</v>
      </c>
      <c r="AG84" s="116"/>
      <c r="AH84" s="117" t="s">
        <v>924</v>
      </c>
      <c r="AI84" s="118" t="s">
        <v>924</v>
      </c>
      <c r="AJ84" s="118" t="s">
        <v>924</v>
      </c>
      <c r="AK84" s="128" t="s">
        <v>924</v>
      </c>
      <c r="AL84" s="118" t="s">
        <v>924</v>
      </c>
      <c r="AM84" s="118" t="s">
        <v>924</v>
      </c>
      <c r="AN84" s="118" t="s">
        <v>924</v>
      </c>
      <c r="AO84" s="118" t="s">
        <v>924</v>
      </c>
      <c r="AP84" s="128" t="s">
        <v>924</v>
      </c>
      <c r="AQ84" s="119"/>
      <c r="AR84" s="121">
        <v>0</v>
      </c>
      <c r="AS84" s="191">
        <v>0</v>
      </c>
      <c r="AT84" s="191">
        <v>0</v>
      </c>
      <c r="AU84" s="192" t="s">
        <v>140</v>
      </c>
      <c r="AV84" s="193" t="s">
        <v>140</v>
      </c>
      <c r="AW84" s="193" t="s">
        <v>140</v>
      </c>
      <c r="AX84" s="192" t="s">
        <v>140</v>
      </c>
      <c r="AY84" s="192" t="s">
        <v>140</v>
      </c>
      <c r="AZ84" s="192" t="s">
        <v>140</v>
      </c>
      <c r="BA84" s="193" t="s">
        <v>140</v>
      </c>
      <c r="BB84" s="193" t="s">
        <v>140</v>
      </c>
      <c r="BC84" s="193" t="s">
        <v>140</v>
      </c>
      <c r="BD84" s="119"/>
      <c r="BE84" s="120">
        <v>0</v>
      </c>
      <c r="BF84" s="193" t="s">
        <v>140</v>
      </c>
      <c r="BG84" s="193" t="s">
        <v>140</v>
      </c>
      <c r="BH84" s="193" t="s">
        <v>140</v>
      </c>
      <c r="BI84" s="193" t="s">
        <v>140</v>
      </c>
      <c r="BJ84" s="193" t="s">
        <v>140</v>
      </c>
      <c r="BK84" s="193" t="s">
        <v>140</v>
      </c>
      <c r="BL84" s="193" t="s">
        <v>140</v>
      </c>
    </row>
    <row r="85" spans="1:64">
      <c r="A85" s="120" t="s">
        <v>1049</v>
      </c>
      <c r="B85" s="113" t="s">
        <v>1050</v>
      </c>
      <c r="C85" s="113" t="s">
        <v>924</v>
      </c>
      <c r="D85" s="113" t="s">
        <v>22</v>
      </c>
      <c r="E85" s="114">
        <v>200</v>
      </c>
      <c r="F85" s="114">
        <v>51</v>
      </c>
      <c r="G85" s="42" t="s">
        <v>260</v>
      </c>
      <c r="H85" s="115">
        <v>1</v>
      </c>
      <c r="I85" s="115" t="s">
        <v>78</v>
      </c>
      <c r="J85" s="115" t="s">
        <v>22</v>
      </c>
      <c r="K85" s="115" t="s">
        <v>122</v>
      </c>
      <c r="L85" s="115">
        <v>200</v>
      </c>
      <c r="M85" s="23">
        <v>4</v>
      </c>
      <c r="N85" s="115" t="s">
        <v>21</v>
      </c>
      <c r="O85" s="124" t="s">
        <v>119</v>
      </c>
      <c r="P85" s="115" t="s">
        <v>82</v>
      </c>
      <c r="Q85" s="122" t="s">
        <v>121</v>
      </c>
      <c r="R85" s="115">
        <v>2015</v>
      </c>
      <c r="S85" s="245" t="s">
        <v>4</v>
      </c>
      <c r="T85" s="240"/>
      <c r="U85" s="191">
        <v>4.5820870749166638E-2</v>
      </c>
      <c r="V85" s="186">
        <v>0</v>
      </c>
      <c r="W85" s="186">
        <v>4.5820870749166638E-2</v>
      </c>
      <c r="X85" s="89">
        <v>1.2424568094444441E-3</v>
      </c>
      <c r="Y85" s="89">
        <v>3.1111413624999901E-3</v>
      </c>
      <c r="Z85" s="89">
        <v>9.92259121166667E-3</v>
      </c>
      <c r="AA85" s="89">
        <v>3.06290424147222E-2</v>
      </c>
      <c r="AB85" s="89">
        <v>9.1563895083333403E-4</v>
      </c>
      <c r="AC85" s="89">
        <v>0</v>
      </c>
      <c r="AD85" s="113">
        <v>0</v>
      </c>
      <c r="AE85" s="120">
        <v>0</v>
      </c>
      <c r="AF85" s="121">
        <v>0</v>
      </c>
      <c r="AG85" s="116"/>
      <c r="AH85" s="117">
        <v>0.90210526285242632</v>
      </c>
      <c r="AI85" s="118">
        <v>0.90210526314520945</v>
      </c>
      <c r="AJ85" s="118">
        <v>0.90210526300807947</v>
      </c>
      <c r="AK85" s="128">
        <v>0.71396963649042111</v>
      </c>
      <c r="AL85" s="118">
        <v>0.78200188897053602</v>
      </c>
      <c r="AM85" s="118" t="s">
        <v>924</v>
      </c>
      <c r="AN85" s="118" t="s">
        <v>924</v>
      </c>
      <c r="AO85" s="118" t="s">
        <v>924</v>
      </c>
      <c r="AP85" s="128" t="s">
        <v>924</v>
      </c>
      <c r="AQ85" s="119"/>
      <c r="AR85" s="121">
        <v>3.5444259796944474E-2</v>
      </c>
      <c r="AS85" s="191">
        <v>0</v>
      </c>
      <c r="AT85" s="191">
        <v>3.5444259796944474E-2</v>
      </c>
      <c r="AU85" s="192">
        <v>1.1208268266666671E-3</v>
      </c>
      <c r="AV85" s="193">
        <v>2.8065769974999991E-3</v>
      </c>
      <c r="AW85" s="193">
        <v>8.9512217547222193E-3</v>
      </c>
      <c r="AX85" s="192">
        <v>2.1868206278888899E-2</v>
      </c>
      <c r="AY85" s="192">
        <v>7.1603138916666699E-4</v>
      </c>
      <c r="AZ85" s="192">
        <v>0</v>
      </c>
      <c r="BA85" s="193">
        <v>0</v>
      </c>
      <c r="BB85" s="193">
        <v>0</v>
      </c>
      <c r="BC85" s="193">
        <v>0</v>
      </c>
      <c r="BD85" s="119"/>
      <c r="BE85" s="120">
        <v>1.4276189384166669E-2</v>
      </c>
      <c r="BF85" s="193">
        <v>0</v>
      </c>
      <c r="BG85" s="193">
        <v>0</v>
      </c>
      <c r="BH85" s="193">
        <v>4.2405419627777798E-3</v>
      </c>
      <c r="BI85" s="193">
        <v>2.7058755955555601E-3</v>
      </c>
      <c r="BJ85" s="193">
        <v>7.3297718258333302E-3</v>
      </c>
      <c r="BK85" s="193">
        <v>0</v>
      </c>
      <c r="BL85" s="193">
        <v>0</v>
      </c>
    </row>
    <row r="86" spans="1:64">
      <c r="A86" s="120" t="s">
        <v>1051</v>
      </c>
      <c r="B86" s="113" t="s">
        <v>1052</v>
      </c>
      <c r="C86" s="113" t="s">
        <v>924</v>
      </c>
      <c r="D86" s="113" t="s">
        <v>22</v>
      </c>
      <c r="E86" s="114">
        <v>200</v>
      </c>
      <c r="F86" s="114">
        <v>53</v>
      </c>
      <c r="G86" s="42" t="s">
        <v>261</v>
      </c>
      <c r="H86" s="115">
        <v>1</v>
      </c>
      <c r="I86" s="115" t="s">
        <v>78</v>
      </c>
      <c r="J86" s="115" t="s">
        <v>22</v>
      </c>
      <c r="K86" s="115" t="s">
        <v>122</v>
      </c>
      <c r="L86" s="115">
        <v>200</v>
      </c>
      <c r="M86" s="23">
        <v>10</v>
      </c>
      <c r="N86" s="115" t="s">
        <v>21</v>
      </c>
      <c r="O86" s="124" t="s">
        <v>119</v>
      </c>
      <c r="P86" s="115" t="s">
        <v>82</v>
      </c>
      <c r="Q86" s="122" t="s">
        <v>121</v>
      </c>
      <c r="R86" s="115">
        <v>2015</v>
      </c>
      <c r="S86" s="245" t="s">
        <v>84</v>
      </c>
      <c r="T86" s="240"/>
      <c r="U86" s="191">
        <v>4.6288717499999999E-4</v>
      </c>
      <c r="V86" s="186">
        <v>0</v>
      </c>
      <c r="W86" s="186">
        <v>4.6288717499999999E-4</v>
      </c>
      <c r="X86" s="89">
        <v>0</v>
      </c>
      <c r="Y86" s="89">
        <v>0</v>
      </c>
      <c r="Z86" s="89">
        <v>0</v>
      </c>
      <c r="AA86" s="89">
        <v>0</v>
      </c>
      <c r="AB86" s="89">
        <v>4.6288717499999999E-4</v>
      </c>
      <c r="AC86" s="89">
        <v>0</v>
      </c>
      <c r="AD86" s="113">
        <v>0</v>
      </c>
      <c r="AE86" s="120">
        <v>0</v>
      </c>
      <c r="AF86" s="121">
        <v>0</v>
      </c>
      <c r="AG86" s="116"/>
      <c r="AH86" s="117" t="s">
        <v>924</v>
      </c>
      <c r="AI86" s="118" t="s">
        <v>924</v>
      </c>
      <c r="AJ86" s="118" t="s">
        <v>924</v>
      </c>
      <c r="AK86" s="128" t="s">
        <v>924</v>
      </c>
      <c r="AL86" s="118">
        <v>0.88242948967231816</v>
      </c>
      <c r="AM86" s="118" t="s">
        <v>924</v>
      </c>
      <c r="AN86" s="118" t="s">
        <v>924</v>
      </c>
      <c r="AO86" s="118" t="s">
        <v>924</v>
      </c>
      <c r="AP86" s="128" t="s">
        <v>924</v>
      </c>
      <c r="AQ86" s="119"/>
      <c r="AR86" s="121">
        <v>4.0846529361111101E-4</v>
      </c>
      <c r="AS86" s="191">
        <v>0</v>
      </c>
      <c r="AT86" s="191">
        <v>4.0846529361111101E-4</v>
      </c>
      <c r="AU86" s="192">
        <v>0</v>
      </c>
      <c r="AV86" s="193">
        <v>0</v>
      </c>
      <c r="AW86" s="193">
        <v>0</v>
      </c>
      <c r="AX86" s="192">
        <v>0</v>
      </c>
      <c r="AY86" s="192">
        <v>4.0846529361111101E-4</v>
      </c>
      <c r="AZ86" s="192">
        <v>0</v>
      </c>
      <c r="BA86" s="193">
        <v>0</v>
      </c>
      <c r="BB86" s="193">
        <v>0</v>
      </c>
      <c r="BC86" s="193">
        <v>0</v>
      </c>
      <c r="BD86" s="119"/>
      <c r="BE86" s="120">
        <v>0</v>
      </c>
      <c r="BF86" s="193">
        <v>0</v>
      </c>
      <c r="BG86" s="193">
        <v>0</v>
      </c>
      <c r="BH86" s="193">
        <v>0</v>
      </c>
      <c r="BI86" s="193">
        <v>0</v>
      </c>
      <c r="BJ86" s="193">
        <v>0</v>
      </c>
      <c r="BK86" s="193">
        <v>0</v>
      </c>
      <c r="BL86" s="193">
        <v>0</v>
      </c>
    </row>
    <row r="87" spans="1:64">
      <c r="A87" s="120" t="s">
        <v>1053</v>
      </c>
      <c r="B87" s="113" t="s">
        <v>1047</v>
      </c>
      <c r="C87" s="113" t="s">
        <v>924</v>
      </c>
      <c r="D87" s="113" t="s">
        <v>22</v>
      </c>
      <c r="E87" s="114">
        <v>200</v>
      </c>
      <c r="F87" s="114" t="s">
        <v>169</v>
      </c>
      <c r="G87" s="42" t="s">
        <v>262</v>
      </c>
      <c r="H87" s="115">
        <v>1</v>
      </c>
      <c r="I87" s="115" t="s">
        <v>78</v>
      </c>
      <c r="J87" s="115" t="s">
        <v>22</v>
      </c>
      <c r="K87" s="115" t="s">
        <v>122</v>
      </c>
      <c r="L87" s="115">
        <v>200</v>
      </c>
      <c r="M87" s="23">
        <v>11</v>
      </c>
      <c r="N87" s="115" t="s">
        <v>21</v>
      </c>
      <c r="O87" s="124" t="s">
        <v>119</v>
      </c>
      <c r="P87" s="115" t="s">
        <v>82</v>
      </c>
      <c r="Q87" s="122" t="s">
        <v>121</v>
      </c>
      <c r="R87" s="115">
        <v>2015</v>
      </c>
      <c r="S87" s="245" t="s">
        <v>109</v>
      </c>
      <c r="T87" s="240"/>
      <c r="U87" s="191">
        <v>0</v>
      </c>
      <c r="V87" s="186">
        <v>0</v>
      </c>
      <c r="W87" s="186">
        <v>0</v>
      </c>
      <c r="X87" s="89" t="s">
        <v>140</v>
      </c>
      <c r="Y87" s="89" t="s">
        <v>140</v>
      </c>
      <c r="Z87" s="89" t="s">
        <v>140</v>
      </c>
      <c r="AA87" s="89" t="s">
        <v>140</v>
      </c>
      <c r="AB87" s="89" t="s">
        <v>140</v>
      </c>
      <c r="AC87" s="89" t="s">
        <v>140</v>
      </c>
      <c r="AD87" s="113" t="s">
        <v>140</v>
      </c>
      <c r="AE87" s="120" t="s">
        <v>140</v>
      </c>
      <c r="AF87" s="121" t="s">
        <v>140</v>
      </c>
      <c r="AG87" s="116"/>
      <c r="AH87" s="117" t="s">
        <v>924</v>
      </c>
      <c r="AI87" s="118" t="s">
        <v>924</v>
      </c>
      <c r="AJ87" s="118" t="s">
        <v>924</v>
      </c>
      <c r="AK87" s="128" t="s">
        <v>924</v>
      </c>
      <c r="AL87" s="118" t="s">
        <v>924</v>
      </c>
      <c r="AM87" s="118" t="s">
        <v>924</v>
      </c>
      <c r="AN87" s="118" t="s">
        <v>924</v>
      </c>
      <c r="AO87" s="118" t="s">
        <v>924</v>
      </c>
      <c r="AP87" s="128" t="s">
        <v>924</v>
      </c>
      <c r="AQ87" s="119"/>
      <c r="AR87" s="121">
        <v>0</v>
      </c>
      <c r="AS87" s="191">
        <v>0</v>
      </c>
      <c r="AT87" s="191">
        <v>0</v>
      </c>
      <c r="AU87" s="192" t="s">
        <v>140</v>
      </c>
      <c r="AV87" s="193" t="s">
        <v>140</v>
      </c>
      <c r="AW87" s="193" t="s">
        <v>140</v>
      </c>
      <c r="AX87" s="192" t="s">
        <v>140</v>
      </c>
      <c r="AY87" s="192" t="s">
        <v>140</v>
      </c>
      <c r="AZ87" s="192" t="s">
        <v>140</v>
      </c>
      <c r="BA87" s="193" t="s">
        <v>140</v>
      </c>
      <c r="BB87" s="193" t="s">
        <v>140</v>
      </c>
      <c r="BC87" s="193" t="s">
        <v>140</v>
      </c>
      <c r="BD87" s="119"/>
      <c r="BE87" s="120">
        <v>0</v>
      </c>
      <c r="BF87" s="193" t="s">
        <v>140</v>
      </c>
      <c r="BG87" s="193" t="s">
        <v>140</v>
      </c>
      <c r="BH87" s="193" t="s">
        <v>140</v>
      </c>
      <c r="BI87" s="193" t="s">
        <v>140</v>
      </c>
      <c r="BJ87" s="193" t="s">
        <v>140</v>
      </c>
      <c r="BK87" s="193" t="s">
        <v>140</v>
      </c>
      <c r="BL87" s="193" t="s">
        <v>140</v>
      </c>
    </row>
    <row r="88" spans="1:64">
      <c r="A88" s="120" t="s">
        <v>1054</v>
      </c>
      <c r="B88" s="113" t="s">
        <v>1047</v>
      </c>
      <c r="C88" s="113" t="s">
        <v>924</v>
      </c>
      <c r="D88" s="113" t="s">
        <v>22</v>
      </c>
      <c r="E88" s="114">
        <v>200</v>
      </c>
      <c r="F88" s="114" t="s">
        <v>169</v>
      </c>
      <c r="G88" s="42" t="s">
        <v>263</v>
      </c>
      <c r="H88" s="115">
        <v>1</v>
      </c>
      <c r="I88" s="115" t="s">
        <v>78</v>
      </c>
      <c r="J88" s="115" t="s">
        <v>22</v>
      </c>
      <c r="K88" s="115" t="s">
        <v>122</v>
      </c>
      <c r="L88" s="115">
        <v>200</v>
      </c>
      <c r="M88" s="23">
        <v>12</v>
      </c>
      <c r="N88" s="115" t="s">
        <v>21</v>
      </c>
      <c r="O88" s="124" t="s">
        <v>119</v>
      </c>
      <c r="P88" s="115" t="s">
        <v>82</v>
      </c>
      <c r="Q88" s="122" t="s">
        <v>121</v>
      </c>
      <c r="R88" s="115">
        <v>2015</v>
      </c>
      <c r="S88" s="245" t="s">
        <v>98</v>
      </c>
      <c r="T88" s="240"/>
      <c r="U88" s="191">
        <v>0</v>
      </c>
      <c r="V88" s="186">
        <v>0</v>
      </c>
      <c r="W88" s="186">
        <v>0</v>
      </c>
      <c r="X88" s="89" t="s">
        <v>140</v>
      </c>
      <c r="Y88" s="89" t="s">
        <v>140</v>
      </c>
      <c r="Z88" s="89" t="s">
        <v>140</v>
      </c>
      <c r="AA88" s="89" t="s">
        <v>140</v>
      </c>
      <c r="AB88" s="89" t="s">
        <v>140</v>
      </c>
      <c r="AC88" s="89" t="s">
        <v>140</v>
      </c>
      <c r="AD88" s="113" t="s">
        <v>140</v>
      </c>
      <c r="AE88" s="120" t="s">
        <v>140</v>
      </c>
      <c r="AF88" s="121" t="s">
        <v>140</v>
      </c>
      <c r="AG88" s="116"/>
      <c r="AH88" s="117" t="s">
        <v>924</v>
      </c>
      <c r="AI88" s="118" t="s">
        <v>924</v>
      </c>
      <c r="AJ88" s="118" t="s">
        <v>924</v>
      </c>
      <c r="AK88" s="128" t="s">
        <v>924</v>
      </c>
      <c r="AL88" s="118" t="s">
        <v>924</v>
      </c>
      <c r="AM88" s="118" t="s">
        <v>924</v>
      </c>
      <c r="AN88" s="118" t="s">
        <v>924</v>
      </c>
      <c r="AO88" s="118" t="s">
        <v>924</v>
      </c>
      <c r="AP88" s="128" t="s">
        <v>924</v>
      </c>
      <c r="AQ88" s="119"/>
      <c r="AR88" s="121">
        <v>0</v>
      </c>
      <c r="AS88" s="191">
        <v>0</v>
      </c>
      <c r="AT88" s="191">
        <v>0</v>
      </c>
      <c r="AU88" s="192" t="s">
        <v>140</v>
      </c>
      <c r="AV88" s="193" t="s">
        <v>140</v>
      </c>
      <c r="AW88" s="193" t="s">
        <v>140</v>
      </c>
      <c r="AX88" s="192" t="s">
        <v>140</v>
      </c>
      <c r="AY88" s="192" t="s">
        <v>140</v>
      </c>
      <c r="AZ88" s="192" t="s">
        <v>140</v>
      </c>
      <c r="BA88" s="193" t="s">
        <v>140</v>
      </c>
      <c r="BB88" s="193" t="s">
        <v>140</v>
      </c>
      <c r="BC88" s="193" t="s">
        <v>140</v>
      </c>
      <c r="BD88" s="119"/>
      <c r="BE88" s="120">
        <v>0</v>
      </c>
      <c r="BF88" s="193" t="s">
        <v>140</v>
      </c>
      <c r="BG88" s="193" t="s">
        <v>140</v>
      </c>
      <c r="BH88" s="193" t="s">
        <v>140</v>
      </c>
      <c r="BI88" s="193" t="s">
        <v>140</v>
      </c>
      <c r="BJ88" s="193" t="s">
        <v>140</v>
      </c>
      <c r="BK88" s="193" t="s">
        <v>140</v>
      </c>
      <c r="BL88" s="193" t="s">
        <v>140</v>
      </c>
    </row>
    <row r="89" spans="1:64">
      <c r="A89" s="120" t="s">
        <v>924</v>
      </c>
      <c r="B89" s="113" t="s">
        <v>1047</v>
      </c>
      <c r="C89" s="113" t="s">
        <v>924</v>
      </c>
      <c r="D89" s="113" t="s">
        <v>22</v>
      </c>
      <c r="E89" s="114">
        <v>200</v>
      </c>
      <c r="F89" s="114" t="s">
        <v>169</v>
      </c>
      <c r="G89" s="42" t="s">
        <v>264</v>
      </c>
      <c r="H89" s="115">
        <v>1</v>
      </c>
      <c r="I89" s="115" t="s">
        <v>78</v>
      </c>
      <c r="J89" s="115" t="s">
        <v>22</v>
      </c>
      <c r="K89" s="115" t="s">
        <v>122</v>
      </c>
      <c r="L89" s="115">
        <v>200</v>
      </c>
      <c r="M89" s="23">
        <v>13</v>
      </c>
      <c r="N89" s="115" t="s">
        <v>21</v>
      </c>
      <c r="O89" s="124" t="s">
        <v>119</v>
      </c>
      <c r="P89" s="115" t="s">
        <v>82</v>
      </c>
      <c r="Q89" s="122" t="s">
        <v>121</v>
      </c>
      <c r="R89" s="115">
        <v>2015</v>
      </c>
      <c r="S89" s="245" t="s">
        <v>99</v>
      </c>
      <c r="T89" s="240"/>
      <c r="U89" s="191">
        <v>0</v>
      </c>
      <c r="V89" s="186">
        <v>0</v>
      </c>
      <c r="W89" s="186">
        <v>0</v>
      </c>
      <c r="X89" s="89" t="s">
        <v>140</v>
      </c>
      <c r="Y89" s="89" t="s">
        <v>140</v>
      </c>
      <c r="Z89" s="89" t="s">
        <v>140</v>
      </c>
      <c r="AA89" s="89" t="s">
        <v>140</v>
      </c>
      <c r="AB89" s="89" t="s">
        <v>140</v>
      </c>
      <c r="AC89" s="89" t="s">
        <v>140</v>
      </c>
      <c r="AD89" s="113" t="s">
        <v>140</v>
      </c>
      <c r="AE89" s="120" t="s">
        <v>140</v>
      </c>
      <c r="AF89" s="121" t="s">
        <v>140</v>
      </c>
      <c r="AG89" s="116"/>
      <c r="AH89" s="117" t="s">
        <v>924</v>
      </c>
      <c r="AI89" s="118" t="s">
        <v>924</v>
      </c>
      <c r="AJ89" s="118" t="s">
        <v>924</v>
      </c>
      <c r="AK89" s="128" t="s">
        <v>924</v>
      </c>
      <c r="AL89" s="118" t="s">
        <v>924</v>
      </c>
      <c r="AM89" s="118" t="s">
        <v>924</v>
      </c>
      <c r="AN89" s="118" t="s">
        <v>924</v>
      </c>
      <c r="AO89" s="118" t="s">
        <v>924</v>
      </c>
      <c r="AP89" s="128" t="s">
        <v>924</v>
      </c>
      <c r="AQ89" s="119"/>
      <c r="AR89" s="121">
        <v>0</v>
      </c>
      <c r="AS89" s="191">
        <v>0</v>
      </c>
      <c r="AT89" s="191">
        <v>0</v>
      </c>
      <c r="AU89" s="192" t="s">
        <v>140</v>
      </c>
      <c r="AV89" s="193" t="s">
        <v>140</v>
      </c>
      <c r="AW89" s="193" t="s">
        <v>140</v>
      </c>
      <c r="AX89" s="192" t="s">
        <v>140</v>
      </c>
      <c r="AY89" s="192" t="s">
        <v>140</v>
      </c>
      <c r="AZ89" s="192" t="s">
        <v>140</v>
      </c>
      <c r="BA89" s="193" t="s">
        <v>140</v>
      </c>
      <c r="BB89" s="193" t="s">
        <v>140</v>
      </c>
      <c r="BC89" s="193" t="s">
        <v>140</v>
      </c>
      <c r="BD89" s="119"/>
      <c r="BE89" s="120">
        <v>0</v>
      </c>
      <c r="BF89" s="193" t="s">
        <v>140</v>
      </c>
      <c r="BG89" s="193" t="s">
        <v>140</v>
      </c>
      <c r="BH89" s="193" t="s">
        <v>140</v>
      </c>
      <c r="BI89" s="193" t="s">
        <v>140</v>
      </c>
      <c r="BJ89" s="193" t="s">
        <v>140</v>
      </c>
      <c r="BK89" s="193" t="s">
        <v>140</v>
      </c>
      <c r="BL89" s="193" t="s">
        <v>140</v>
      </c>
    </row>
    <row r="90" spans="1:64">
      <c r="A90" s="120" t="s">
        <v>1055</v>
      </c>
      <c r="B90" s="113" t="s">
        <v>1047</v>
      </c>
      <c r="C90" s="113" t="s">
        <v>924</v>
      </c>
      <c r="D90" s="113" t="s">
        <v>22</v>
      </c>
      <c r="E90" s="114">
        <v>200</v>
      </c>
      <c r="F90" s="114" t="s">
        <v>169</v>
      </c>
      <c r="G90" s="42" t="s">
        <v>265</v>
      </c>
      <c r="H90" s="115">
        <v>1</v>
      </c>
      <c r="I90" s="115" t="s">
        <v>78</v>
      </c>
      <c r="J90" s="115" t="s">
        <v>22</v>
      </c>
      <c r="K90" s="115" t="s">
        <v>122</v>
      </c>
      <c r="L90" s="115">
        <v>200</v>
      </c>
      <c r="M90" s="23">
        <v>14</v>
      </c>
      <c r="N90" s="115" t="s">
        <v>21</v>
      </c>
      <c r="O90" s="124" t="s">
        <v>119</v>
      </c>
      <c r="P90" s="115" t="s">
        <v>82</v>
      </c>
      <c r="Q90" s="122" t="s">
        <v>121</v>
      </c>
      <c r="R90" s="115">
        <v>2015</v>
      </c>
      <c r="S90" s="245" t="s">
        <v>100</v>
      </c>
      <c r="T90" s="240"/>
      <c r="U90" s="191">
        <v>0</v>
      </c>
      <c r="V90" s="186">
        <v>0</v>
      </c>
      <c r="W90" s="186">
        <v>0</v>
      </c>
      <c r="X90" s="89" t="s">
        <v>140</v>
      </c>
      <c r="Y90" s="89" t="s">
        <v>140</v>
      </c>
      <c r="Z90" s="89" t="s">
        <v>140</v>
      </c>
      <c r="AA90" s="89" t="s">
        <v>140</v>
      </c>
      <c r="AB90" s="89" t="s">
        <v>140</v>
      </c>
      <c r="AC90" s="89" t="s">
        <v>140</v>
      </c>
      <c r="AD90" s="113" t="s">
        <v>140</v>
      </c>
      <c r="AE90" s="120" t="s">
        <v>140</v>
      </c>
      <c r="AF90" s="121" t="s">
        <v>140</v>
      </c>
      <c r="AG90" s="116"/>
      <c r="AH90" s="117" t="s">
        <v>924</v>
      </c>
      <c r="AI90" s="118" t="s">
        <v>924</v>
      </c>
      <c r="AJ90" s="118" t="s">
        <v>924</v>
      </c>
      <c r="AK90" s="128" t="s">
        <v>924</v>
      </c>
      <c r="AL90" s="118" t="s">
        <v>924</v>
      </c>
      <c r="AM90" s="118" t="s">
        <v>924</v>
      </c>
      <c r="AN90" s="118" t="s">
        <v>924</v>
      </c>
      <c r="AO90" s="118" t="s">
        <v>924</v>
      </c>
      <c r="AP90" s="128" t="s">
        <v>924</v>
      </c>
      <c r="AQ90" s="119"/>
      <c r="AR90" s="121">
        <v>0</v>
      </c>
      <c r="AS90" s="191">
        <v>0</v>
      </c>
      <c r="AT90" s="191">
        <v>0</v>
      </c>
      <c r="AU90" s="192" t="s">
        <v>140</v>
      </c>
      <c r="AV90" s="193" t="s">
        <v>140</v>
      </c>
      <c r="AW90" s="193" t="s">
        <v>140</v>
      </c>
      <c r="AX90" s="192" t="s">
        <v>140</v>
      </c>
      <c r="AY90" s="192" t="s">
        <v>140</v>
      </c>
      <c r="AZ90" s="192" t="s">
        <v>140</v>
      </c>
      <c r="BA90" s="193" t="s">
        <v>140</v>
      </c>
      <c r="BB90" s="193" t="s">
        <v>140</v>
      </c>
      <c r="BC90" s="193" t="s">
        <v>140</v>
      </c>
      <c r="BD90" s="119"/>
      <c r="BE90" s="120">
        <v>0</v>
      </c>
      <c r="BF90" s="193" t="s">
        <v>140</v>
      </c>
      <c r="BG90" s="193" t="s">
        <v>140</v>
      </c>
      <c r="BH90" s="193" t="s">
        <v>140</v>
      </c>
      <c r="BI90" s="193" t="s">
        <v>140</v>
      </c>
      <c r="BJ90" s="193" t="s">
        <v>140</v>
      </c>
      <c r="BK90" s="193" t="s">
        <v>140</v>
      </c>
      <c r="BL90" s="193" t="s">
        <v>140</v>
      </c>
    </row>
    <row r="91" spans="1:64">
      <c r="A91" s="120" t="s">
        <v>1056</v>
      </c>
      <c r="B91" s="113" t="s">
        <v>1057</v>
      </c>
      <c r="C91" s="113" t="s">
        <v>924</v>
      </c>
      <c r="D91" s="113" t="s">
        <v>22</v>
      </c>
      <c r="E91" s="114">
        <v>200</v>
      </c>
      <c r="F91" s="114">
        <v>9</v>
      </c>
      <c r="G91" s="42" t="s">
        <v>266</v>
      </c>
      <c r="H91" s="115">
        <v>1</v>
      </c>
      <c r="I91" s="115" t="s">
        <v>78</v>
      </c>
      <c r="J91" s="115" t="s">
        <v>22</v>
      </c>
      <c r="K91" s="115" t="s">
        <v>122</v>
      </c>
      <c r="L91" s="115">
        <v>200</v>
      </c>
      <c r="M91" s="23">
        <v>15</v>
      </c>
      <c r="N91" s="115" t="s">
        <v>21</v>
      </c>
      <c r="O91" s="124" t="s">
        <v>119</v>
      </c>
      <c r="P91" s="115" t="s">
        <v>82</v>
      </c>
      <c r="Q91" s="122" t="s">
        <v>121</v>
      </c>
      <c r="R91" s="115">
        <v>2015</v>
      </c>
      <c r="S91" s="245" t="s">
        <v>88</v>
      </c>
      <c r="T91" s="240"/>
      <c r="U91" s="191">
        <v>4.3750741477777792E-3</v>
      </c>
      <c r="V91" s="186">
        <v>0</v>
      </c>
      <c r="W91" s="186">
        <v>4.3750741477777792E-3</v>
      </c>
      <c r="X91" s="89">
        <v>0</v>
      </c>
      <c r="Y91" s="89">
        <v>0</v>
      </c>
      <c r="Z91" s="89">
        <v>0</v>
      </c>
      <c r="AA91" s="89">
        <v>3.1196455672222196E-3</v>
      </c>
      <c r="AB91" s="89">
        <v>1.2554285805555601E-3</v>
      </c>
      <c r="AC91" s="89">
        <v>0</v>
      </c>
      <c r="AD91" s="113">
        <v>0</v>
      </c>
      <c r="AE91" s="120">
        <v>0</v>
      </c>
      <c r="AF91" s="121">
        <v>0</v>
      </c>
      <c r="AG91" s="116"/>
      <c r="AH91" s="117" t="s">
        <v>924</v>
      </c>
      <c r="AI91" s="118" t="s">
        <v>924</v>
      </c>
      <c r="AJ91" s="118" t="s">
        <v>924</v>
      </c>
      <c r="AK91" s="128">
        <v>0.71394783426377317</v>
      </c>
      <c r="AL91" s="118">
        <v>2.3683385555834291</v>
      </c>
      <c r="AM91" s="118" t="s">
        <v>924</v>
      </c>
      <c r="AN91" s="118" t="s">
        <v>924</v>
      </c>
      <c r="AO91" s="118" t="s">
        <v>924</v>
      </c>
      <c r="AP91" s="128" t="s">
        <v>924</v>
      </c>
      <c r="AQ91" s="119"/>
      <c r="AR91" s="121">
        <v>5.1994890788888892E-3</v>
      </c>
      <c r="AS91" s="191">
        <v>0</v>
      </c>
      <c r="AT91" s="191">
        <v>5.1994890788888892E-3</v>
      </c>
      <c r="AU91" s="192">
        <v>0</v>
      </c>
      <c r="AV91" s="193">
        <v>0</v>
      </c>
      <c r="AW91" s="193">
        <v>0</v>
      </c>
      <c r="AX91" s="192">
        <v>2.227264196388884E-3</v>
      </c>
      <c r="AY91" s="192">
        <v>2.9732799111111098E-3</v>
      </c>
      <c r="AZ91" s="192">
        <v>0</v>
      </c>
      <c r="BA91" s="193">
        <v>0</v>
      </c>
      <c r="BB91" s="193">
        <v>0</v>
      </c>
      <c r="BC91" s="193">
        <v>0</v>
      </c>
      <c r="BD91" s="119"/>
      <c r="BE91" s="120">
        <v>0</v>
      </c>
      <c r="BF91" s="193">
        <v>0</v>
      </c>
      <c r="BG91" s="193">
        <v>0</v>
      </c>
      <c r="BH91" s="193">
        <v>0</v>
      </c>
      <c r="BI91" s="193">
        <v>0</v>
      </c>
      <c r="BJ91" s="193">
        <v>0</v>
      </c>
      <c r="BK91" s="193">
        <v>0</v>
      </c>
      <c r="BL91" s="193">
        <v>0</v>
      </c>
    </row>
    <row r="92" spans="1:64">
      <c r="A92" s="120" t="s">
        <v>1058</v>
      </c>
      <c r="B92" s="113" t="s">
        <v>1059</v>
      </c>
      <c r="C92" s="113" t="s">
        <v>1060</v>
      </c>
      <c r="D92" s="113" t="s">
        <v>22</v>
      </c>
      <c r="E92" s="114">
        <v>200</v>
      </c>
      <c r="F92" s="114">
        <v>4</v>
      </c>
      <c r="G92" s="42" t="s">
        <v>267</v>
      </c>
      <c r="H92" s="115">
        <v>1</v>
      </c>
      <c r="I92" s="115" t="s">
        <v>78</v>
      </c>
      <c r="J92" s="115" t="s">
        <v>22</v>
      </c>
      <c r="K92" s="115" t="s">
        <v>122</v>
      </c>
      <c r="L92" s="115">
        <v>200</v>
      </c>
      <c r="M92" s="23">
        <v>16</v>
      </c>
      <c r="N92" s="115" t="s">
        <v>21</v>
      </c>
      <c r="O92" s="124" t="s">
        <v>119</v>
      </c>
      <c r="P92" s="115" t="s">
        <v>82</v>
      </c>
      <c r="Q92" s="122" t="s">
        <v>121</v>
      </c>
      <c r="R92" s="115">
        <v>2015</v>
      </c>
      <c r="S92" s="245" t="s">
        <v>89</v>
      </c>
      <c r="T92" s="240"/>
      <c r="U92" s="191">
        <v>0.78996401109500047</v>
      </c>
      <c r="V92" s="186">
        <v>0</v>
      </c>
      <c r="W92" s="186">
        <v>0.78996401109500047</v>
      </c>
      <c r="X92" s="89">
        <v>3.0907474865277812E-2</v>
      </c>
      <c r="Y92" s="89">
        <v>3.471645682833336E-2</v>
      </c>
      <c r="Z92" s="89">
        <v>6.981104657472223E-2</v>
      </c>
      <c r="AA92" s="89">
        <v>0.65452903282666708</v>
      </c>
      <c r="AB92" s="89">
        <v>0</v>
      </c>
      <c r="AC92" s="89">
        <v>0</v>
      </c>
      <c r="AD92" s="113">
        <v>0</v>
      </c>
      <c r="AE92" s="120">
        <v>0</v>
      </c>
      <c r="AF92" s="121">
        <v>0</v>
      </c>
      <c r="AG92" s="116"/>
      <c r="AH92" s="117">
        <v>0.90210526298897975</v>
      </c>
      <c r="AI92" s="118">
        <v>0.90210526299850946</v>
      </c>
      <c r="AJ92" s="118">
        <v>0.90210526300341309</v>
      </c>
      <c r="AK92" s="128">
        <v>0.71280063483906053</v>
      </c>
      <c r="AL92" s="118" t="s">
        <v>924</v>
      </c>
      <c r="AM92" s="118" t="s">
        <v>924</v>
      </c>
      <c r="AN92" s="118" t="s">
        <v>924</v>
      </c>
      <c r="AO92" s="118" t="s">
        <v>924</v>
      </c>
      <c r="AP92" s="128" t="s">
        <v>924</v>
      </c>
      <c r="AQ92" s="119"/>
      <c r="AR92" s="121">
        <v>0.5882691281286121</v>
      </c>
      <c r="AS92" s="191">
        <v>0</v>
      </c>
      <c r="AT92" s="191">
        <v>0.5882691281286121</v>
      </c>
      <c r="AU92" s="192">
        <v>2.7881795741666722E-2</v>
      </c>
      <c r="AV92" s="193">
        <v>3.1317898417500066E-2</v>
      </c>
      <c r="AW92" s="193">
        <v>6.2976912530833318E-2</v>
      </c>
      <c r="AX92" s="192">
        <v>0.4665487101194446</v>
      </c>
      <c r="AY92" s="192">
        <v>0</v>
      </c>
      <c r="AZ92" s="192">
        <v>0</v>
      </c>
      <c r="BA92" s="193">
        <v>0</v>
      </c>
      <c r="BB92" s="193">
        <v>0</v>
      </c>
      <c r="BC92" s="193">
        <v>0</v>
      </c>
      <c r="BD92" s="119"/>
      <c r="BE92" s="120">
        <v>0.13543497826805556</v>
      </c>
      <c r="BF92" s="193">
        <v>0</v>
      </c>
      <c r="BG92" s="193">
        <v>0</v>
      </c>
      <c r="BH92" s="193">
        <v>0</v>
      </c>
      <c r="BI92" s="193">
        <v>4.9854042027777797E-4</v>
      </c>
      <c r="BJ92" s="193">
        <v>0.13493643784777778</v>
      </c>
      <c r="BK92" s="193">
        <v>0</v>
      </c>
      <c r="BL92" s="193">
        <v>0</v>
      </c>
    </row>
    <row r="93" spans="1:64">
      <c r="A93" s="120" t="s">
        <v>924</v>
      </c>
      <c r="B93" s="113" t="s">
        <v>1047</v>
      </c>
      <c r="C93" s="113" t="s">
        <v>924</v>
      </c>
      <c r="D93" s="113" t="s">
        <v>22</v>
      </c>
      <c r="E93" s="114">
        <v>200</v>
      </c>
      <c r="F93" s="113" t="s">
        <v>169</v>
      </c>
      <c r="G93" s="42" t="s">
        <v>268</v>
      </c>
      <c r="H93" s="115">
        <v>1</v>
      </c>
      <c r="I93" s="115" t="s">
        <v>78</v>
      </c>
      <c r="J93" s="115" t="s">
        <v>22</v>
      </c>
      <c r="K93" s="115" t="s">
        <v>122</v>
      </c>
      <c r="L93" s="115">
        <v>200</v>
      </c>
      <c r="M93" s="23">
        <v>17</v>
      </c>
      <c r="N93" s="115" t="s">
        <v>21</v>
      </c>
      <c r="O93" s="124" t="s">
        <v>119</v>
      </c>
      <c r="P93" s="115" t="s">
        <v>82</v>
      </c>
      <c r="Q93" s="122" t="s">
        <v>121</v>
      </c>
      <c r="R93" s="115">
        <v>2015</v>
      </c>
      <c r="S93" s="245" t="s">
        <v>114</v>
      </c>
      <c r="T93" s="240"/>
      <c r="U93" s="191">
        <v>0</v>
      </c>
      <c r="V93" s="186">
        <v>0</v>
      </c>
      <c r="W93" s="186">
        <v>0</v>
      </c>
      <c r="X93" s="89" t="s">
        <v>140</v>
      </c>
      <c r="Y93" s="89" t="s">
        <v>140</v>
      </c>
      <c r="Z93" s="89" t="s">
        <v>140</v>
      </c>
      <c r="AA93" s="89" t="s">
        <v>140</v>
      </c>
      <c r="AB93" s="89" t="s">
        <v>140</v>
      </c>
      <c r="AC93" s="89" t="s">
        <v>140</v>
      </c>
      <c r="AD93" s="113" t="s">
        <v>140</v>
      </c>
      <c r="AE93" s="120" t="s">
        <v>140</v>
      </c>
      <c r="AF93" s="121" t="s">
        <v>140</v>
      </c>
      <c r="AG93" s="116"/>
      <c r="AH93" s="117" t="s">
        <v>924</v>
      </c>
      <c r="AI93" s="118" t="s">
        <v>924</v>
      </c>
      <c r="AJ93" s="118" t="s">
        <v>924</v>
      </c>
      <c r="AK93" s="128" t="s">
        <v>924</v>
      </c>
      <c r="AL93" s="118" t="s">
        <v>924</v>
      </c>
      <c r="AM93" s="118" t="s">
        <v>924</v>
      </c>
      <c r="AN93" s="118" t="s">
        <v>924</v>
      </c>
      <c r="AO93" s="118" t="s">
        <v>924</v>
      </c>
      <c r="AP93" s="128" t="s">
        <v>924</v>
      </c>
      <c r="AQ93" s="119"/>
      <c r="AR93" s="121">
        <v>0</v>
      </c>
      <c r="AS93" s="191">
        <v>0</v>
      </c>
      <c r="AT93" s="191">
        <v>0</v>
      </c>
      <c r="AU93" s="192" t="s">
        <v>140</v>
      </c>
      <c r="AV93" s="193" t="s">
        <v>140</v>
      </c>
      <c r="AW93" s="193" t="s">
        <v>140</v>
      </c>
      <c r="AX93" s="192" t="s">
        <v>140</v>
      </c>
      <c r="AY93" s="192" t="s">
        <v>140</v>
      </c>
      <c r="AZ93" s="192" t="s">
        <v>140</v>
      </c>
      <c r="BA93" s="193" t="s">
        <v>140</v>
      </c>
      <c r="BB93" s="193" t="s">
        <v>140</v>
      </c>
      <c r="BC93" s="193" t="s">
        <v>140</v>
      </c>
      <c r="BD93" s="119"/>
      <c r="BE93" s="120">
        <v>0</v>
      </c>
      <c r="BF93" s="193" t="s">
        <v>140</v>
      </c>
      <c r="BG93" s="193" t="s">
        <v>140</v>
      </c>
      <c r="BH93" s="193" t="s">
        <v>140</v>
      </c>
      <c r="BI93" s="193" t="s">
        <v>140</v>
      </c>
      <c r="BJ93" s="193" t="s">
        <v>140</v>
      </c>
      <c r="BK93" s="193" t="s">
        <v>140</v>
      </c>
      <c r="BL93" s="193" t="s">
        <v>140</v>
      </c>
    </row>
    <row r="94" spans="1:64">
      <c r="A94" s="120" t="s">
        <v>1061</v>
      </c>
      <c r="B94" s="113" t="s">
        <v>1062</v>
      </c>
      <c r="C94" s="113" t="s">
        <v>924</v>
      </c>
      <c r="D94" s="113" t="s">
        <v>24</v>
      </c>
      <c r="E94" s="114">
        <v>200</v>
      </c>
      <c r="F94" s="114">
        <v>0</v>
      </c>
      <c r="G94" s="42" t="s">
        <v>269</v>
      </c>
      <c r="H94" s="115">
        <v>1</v>
      </c>
      <c r="I94" s="115" t="s">
        <v>78</v>
      </c>
      <c r="J94" s="115" t="s">
        <v>24</v>
      </c>
      <c r="K94" s="115" t="s">
        <v>122</v>
      </c>
      <c r="L94" s="115">
        <v>200</v>
      </c>
      <c r="M94" s="23">
        <v>1</v>
      </c>
      <c r="N94" s="115" t="s">
        <v>23</v>
      </c>
      <c r="O94" s="124" t="s">
        <v>118</v>
      </c>
      <c r="P94" s="115" t="s">
        <v>82</v>
      </c>
      <c r="Q94" s="122" t="s">
        <v>121</v>
      </c>
      <c r="R94" s="115">
        <v>2015</v>
      </c>
      <c r="S94" s="245" t="s">
        <v>8</v>
      </c>
      <c r="T94" s="240"/>
      <c r="U94" s="191">
        <v>70.727857209074472</v>
      </c>
      <c r="V94" s="186">
        <v>2.3459495003786115</v>
      </c>
      <c r="W94" s="186">
        <v>68.381907708695863</v>
      </c>
      <c r="X94" s="89">
        <v>6.6445449512338897</v>
      </c>
      <c r="Y94" s="89">
        <v>11.56075431361805</v>
      </c>
      <c r="Z94" s="89">
        <v>7.0060370822316704</v>
      </c>
      <c r="AA94" s="89">
        <v>30.138299111005601</v>
      </c>
      <c r="AB94" s="89">
        <v>13.032272250606656</v>
      </c>
      <c r="AC94" s="89">
        <v>0.261426869556944</v>
      </c>
      <c r="AD94" s="113">
        <v>0.96944525141388904</v>
      </c>
      <c r="AE94" s="120">
        <v>0.36160812181833302</v>
      </c>
      <c r="AF94" s="121">
        <v>0.75346925758944505</v>
      </c>
      <c r="AG94" s="116"/>
      <c r="AH94" s="117">
        <v>0.90210526299998339</v>
      </c>
      <c r="AI94" s="118">
        <v>0.90210526299999338</v>
      </c>
      <c r="AJ94" s="118">
        <v>0.90210526300001237</v>
      </c>
      <c r="AK94" s="128">
        <v>0.63225023523092738</v>
      </c>
      <c r="AL94" s="118">
        <v>0.88759947069101852</v>
      </c>
      <c r="AM94" s="118">
        <v>2.499999999999472</v>
      </c>
      <c r="AN94" s="118">
        <v>1.0000000000028656E-2</v>
      </c>
      <c r="AO94" s="118">
        <v>1.6969062653930873</v>
      </c>
      <c r="AP94" s="128">
        <v>3.3393932441894187</v>
      </c>
      <c r="AQ94" s="119"/>
      <c r="AR94" s="121">
        <v>57.158670722335835</v>
      </c>
      <c r="AS94" s="191">
        <v>3.7930068624355546</v>
      </c>
      <c r="AT94" s="191">
        <v>53.36566385990028</v>
      </c>
      <c r="AU94" s="192">
        <v>5.9940789707480597</v>
      </c>
      <c r="AV94" s="193">
        <v>10.429017310564719</v>
      </c>
      <c r="AW94" s="193">
        <v>6.3201829246544401</v>
      </c>
      <c r="AX94" s="192">
        <v>19.054946702393341</v>
      </c>
      <c r="AY94" s="192">
        <v>11.567437951539716</v>
      </c>
      <c r="AZ94" s="192">
        <v>0.65356717389222196</v>
      </c>
      <c r="BA94" s="193">
        <v>9.6944525141666703E-3</v>
      </c>
      <c r="BB94" s="193">
        <v>0.61361508753055605</v>
      </c>
      <c r="BC94" s="193">
        <v>2.5161301484986098</v>
      </c>
      <c r="BD94" s="119"/>
      <c r="BE94" s="120">
        <v>25.21133634708357</v>
      </c>
      <c r="BF94" s="193">
        <v>1.0039982640555599E-2</v>
      </c>
      <c r="BG94" s="193">
        <v>2.1786172584372201</v>
      </c>
      <c r="BH94" s="193">
        <v>1.1905321065894401</v>
      </c>
      <c r="BI94" s="193">
        <v>5.2718713174313896</v>
      </c>
      <c r="BJ94" s="193">
        <v>11.2176604288383</v>
      </c>
      <c r="BK94" s="193">
        <v>0.35751066773305601</v>
      </c>
      <c r="BL94" s="193">
        <v>4.9851045854136098</v>
      </c>
    </row>
    <row r="95" spans="1:64">
      <c r="A95" s="120" t="s">
        <v>1063</v>
      </c>
      <c r="B95" s="113" t="s">
        <v>1064</v>
      </c>
      <c r="C95" s="113" t="s">
        <v>924</v>
      </c>
      <c r="D95" s="113" t="s">
        <v>24</v>
      </c>
      <c r="E95" s="114">
        <v>200</v>
      </c>
      <c r="F95" s="114">
        <v>3</v>
      </c>
      <c r="G95" s="42" t="s">
        <v>270</v>
      </c>
      <c r="H95" s="115">
        <v>1</v>
      </c>
      <c r="I95" s="115" t="s">
        <v>78</v>
      </c>
      <c r="J95" s="115" t="s">
        <v>24</v>
      </c>
      <c r="K95" s="115" t="s">
        <v>122</v>
      </c>
      <c r="L95" s="115">
        <v>200</v>
      </c>
      <c r="M95" s="23">
        <v>2</v>
      </c>
      <c r="N95" s="115" t="s">
        <v>23</v>
      </c>
      <c r="O95" s="124" t="s">
        <v>118</v>
      </c>
      <c r="P95" s="115" t="s">
        <v>82</v>
      </c>
      <c r="Q95" s="122" t="s">
        <v>121</v>
      </c>
      <c r="R95" s="115">
        <v>2015</v>
      </c>
      <c r="S95" s="245" t="s">
        <v>2</v>
      </c>
      <c r="T95" s="240"/>
      <c r="U95" s="191">
        <v>24.511852820421115</v>
      </c>
      <c r="V95" s="186">
        <v>0</v>
      </c>
      <c r="W95" s="186">
        <v>24.511852820421115</v>
      </c>
      <c r="X95" s="89">
        <v>0.17886879439027781</v>
      </c>
      <c r="Y95" s="89">
        <v>4.0196793881116699</v>
      </c>
      <c r="Z95" s="89">
        <v>2.32042275165306</v>
      </c>
      <c r="AA95" s="89">
        <v>8.6150703652052805</v>
      </c>
      <c r="AB95" s="89">
        <v>9.3778115210608277</v>
      </c>
      <c r="AC95" s="89">
        <v>0</v>
      </c>
      <c r="AD95" s="113">
        <v>0</v>
      </c>
      <c r="AE95" s="120">
        <v>0</v>
      </c>
      <c r="AF95" s="121">
        <v>0</v>
      </c>
      <c r="AG95" s="116"/>
      <c r="AH95" s="117">
        <v>0.90210526299943483</v>
      </c>
      <c r="AI95" s="118">
        <v>0.90210526299997584</v>
      </c>
      <c r="AJ95" s="118">
        <v>0.90210526299997529</v>
      </c>
      <c r="AK95" s="128">
        <v>0.64958307003524673</v>
      </c>
      <c r="AL95" s="118">
        <v>0.87505139405193277</v>
      </c>
      <c r="AM95" s="118" t="s">
        <v>924</v>
      </c>
      <c r="AN95" s="118" t="s">
        <v>924</v>
      </c>
      <c r="AO95" s="118" t="s">
        <v>924</v>
      </c>
      <c r="AP95" s="128" t="s">
        <v>924</v>
      </c>
      <c r="AQ95" s="119"/>
      <c r="AR95" s="121">
        <v>19.683068890105275</v>
      </c>
      <c r="AS95" s="191">
        <v>0</v>
      </c>
      <c r="AT95" s="191">
        <v>19.683068890105275</v>
      </c>
      <c r="AU95" s="192">
        <v>0.1613584808058334</v>
      </c>
      <c r="AV95" s="193">
        <v>3.6261739315880601</v>
      </c>
      <c r="AW95" s="193">
        <v>2.0932655766511101</v>
      </c>
      <c r="AX95" s="192">
        <v>5.5962038563997201</v>
      </c>
      <c r="AY95" s="192">
        <v>8.2060670446605535</v>
      </c>
      <c r="AZ95" s="192">
        <v>0</v>
      </c>
      <c r="BA95" s="193">
        <v>0</v>
      </c>
      <c r="BB95" s="193">
        <v>0</v>
      </c>
      <c r="BC95" s="193">
        <v>0</v>
      </c>
      <c r="BD95" s="119"/>
      <c r="BE95" s="120">
        <v>6.5189709341549937</v>
      </c>
      <c r="BF95" s="193">
        <v>1.0039982640555599E-2</v>
      </c>
      <c r="BG95" s="193">
        <v>2.0644696016447202</v>
      </c>
      <c r="BH95" s="193">
        <v>0.67797553876944405</v>
      </c>
      <c r="BI95" s="193">
        <v>0.87771790432027796</v>
      </c>
      <c r="BJ95" s="193">
        <v>2.8114103530594399</v>
      </c>
      <c r="BK95" s="193">
        <v>7.7357553720555597E-2</v>
      </c>
      <c r="BL95" s="193">
        <v>0</v>
      </c>
    </row>
    <row r="96" spans="1:64">
      <c r="A96" s="120" t="s">
        <v>1065</v>
      </c>
      <c r="B96" s="113" t="s">
        <v>1066</v>
      </c>
      <c r="C96" s="113" t="s">
        <v>924</v>
      </c>
      <c r="D96" s="113" t="s">
        <v>24</v>
      </c>
      <c r="E96" s="114">
        <v>200</v>
      </c>
      <c r="F96" s="114">
        <v>2</v>
      </c>
      <c r="G96" s="42" t="s">
        <v>271</v>
      </c>
      <c r="H96" s="115">
        <v>1</v>
      </c>
      <c r="I96" s="115" t="s">
        <v>78</v>
      </c>
      <c r="J96" s="115" t="s">
        <v>24</v>
      </c>
      <c r="K96" s="115" t="s">
        <v>122</v>
      </c>
      <c r="L96" s="115">
        <v>200</v>
      </c>
      <c r="M96" s="23">
        <v>3</v>
      </c>
      <c r="N96" s="115" t="s">
        <v>23</v>
      </c>
      <c r="O96" s="124" t="s">
        <v>118</v>
      </c>
      <c r="P96" s="115" t="s">
        <v>82</v>
      </c>
      <c r="Q96" s="122" t="s">
        <v>121</v>
      </c>
      <c r="R96" s="115">
        <v>2015</v>
      </c>
      <c r="S96" s="245" t="s">
        <v>3</v>
      </c>
      <c r="T96" s="240"/>
      <c r="U96" s="191">
        <v>2.4438408088400001</v>
      </c>
      <c r="V96" s="186">
        <v>0</v>
      </c>
      <c r="W96" s="186">
        <v>2.4438408088400001</v>
      </c>
      <c r="X96" s="89">
        <v>5.1721739947222199E-3</v>
      </c>
      <c r="Y96" s="89">
        <v>0.40827248678666594</v>
      </c>
      <c r="Z96" s="89">
        <v>0.31027071431166697</v>
      </c>
      <c r="AA96" s="89">
        <v>1.197432422820278</v>
      </c>
      <c r="AB96" s="89">
        <v>0.52269301092666698</v>
      </c>
      <c r="AC96" s="89">
        <v>0</v>
      </c>
      <c r="AD96" s="113">
        <v>0</v>
      </c>
      <c r="AE96" s="120">
        <v>0</v>
      </c>
      <c r="AF96" s="121">
        <v>0</v>
      </c>
      <c r="AG96" s="116"/>
      <c r="AH96" s="117">
        <v>0.90210526297602978</v>
      </c>
      <c r="AI96" s="118">
        <v>0.90210526299996252</v>
      </c>
      <c r="AJ96" s="118">
        <v>0.90210526299985117</v>
      </c>
      <c r="AK96" s="128">
        <v>0.64059342148767817</v>
      </c>
      <c r="AL96" s="118">
        <v>0.84633851754515532</v>
      </c>
      <c r="AM96" s="118" t="s">
        <v>924</v>
      </c>
      <c r="AN96" s="118" t="s">
        <v>924</v>
      </c>
      <c r="AO96" s="118" t="s">
        <v>924</v>
      </c>
      <c r="AP96" s="128" t="s">
        <v>924</v>
      </c>
      <c r="AQ96" s="119"/>
      <c r="AR96" s="121">
        <v>1.8623100095188898</v>
      </c>
      <c r="AS96" s="191">
        <v>0</v>
      </c>
      <c r="AT96" s="191">
        <v>1.8623100095188898</v>
      </c>
      <c r="AU96" s="192">
        <v>4.6658453816666706E-3</v>
      </c>
      <c r="AV96" s="193">
        <v>0.36830475906833399</v>
      </c>
      <c r="AW96" s="193">
        <v>0.27989684433527801</v>
      </c>
      <c r="AX96" s="192">
        <v>0.76706733273472194</v>
      </c>
      <c r="AY96" s="192">
        <v>0.44237522799888901</v>
      </c>
      <c r="AZ96" s="192">
        <v>0</v>
      </c>
      <c r="BA96" s="193">
        <v>0</v>
      </c>
      <c r="BB96" s="193">
        <v>0</v>
      </c>
      <c r="BC96" s="193">
        <v>0</v>
      </c>
      <c r="BD96" s="119"/>
      <c r="BE96" s="120">
        <v>0.72371537509305561</v>
      </c>
      <c r="BF96" s="193">
        <v>0</v>
      </c>
      <c r="BG96" s="193">
        <v>0</v>
      </c>
      <c r="BH96" s="193">
        <v>0.112749108695833</v>
      </c>
      <c r="BI96" s="193">
        <v>1.1700653738055599E-2</v>
      </c>
      <c r="BJ96" s="193">
        <v>0.599265612659167</v>
      </c>
      <c r="BK96" s="193">
        <v>0</v>
      </c>
      <c r="BL96" s="193">
        <v>0</v>
      </c>
    </row>
    <row r="97" spans="1:64">
      <c r="A97" s="120" t="s">
        <v>1067</v>
      </c>
      <c r="B97" s="113" t="s">
        <v>1068</v>
      </c>
      <c r="C97" s="113" t="s">
        <v>924</v>
      </c>
      <c r="D97" s="113" t="s">
        <v>24</v>
      </c>
      <c r="E97" s="114">
        <v>200</v>
      </c>
      <c r="F97" s="114">
        <v>1</v>
      </c>
      <c r="G97" s="42" t="s">
        <v>272</v>
      </c>
      <c r="H97" s="115">
        <v>1</v>
      </c>
      <c r="I97" s="115" t="s">
        <v>78</v>
      </c>
      <c r="J97" s="115" t="s">
        <v>24</v>
      </c>
      <c r="K97" s="115" t="s">
        <v>122</v>
      </c>
      <c r="L97" s="115">
        <v>200</v>
      </c>
      <c r="M97" s="23">
        <v>5</v>
      </c>
      <c r="N97" s="115" t="s">
        <v>23</v>
      </c>
      <c r="O97" s="124" t="s">
        <v>118</v>
      </c>
      <c r="P97" s="115" t="s">
        <v>82</v>
      </c>
      <c r="Q97" s="122" t="s">
        <v>121</v>
      </c>
      <c r="R97" s="115">
        <v>2015</v>
      </c>
      <c r="S97" s="245" t="s">
        <v>5</v>
      </c>
      <c r="T97" s="240"/>
      <c r="U97" s="191">
        <v>18.913161631682215</v>
      </c>
      <c r="V97" s="186">
        <v>0</v>
      </c>
      <c r="W97" s="186">
        <v>18.913161631682215</v>
      </c>
      <c r="X97" s="89">
        <v>0.6041256545825</v>
      </c>
      <c r="Y97" s="89">
        <v>1.5248256140175001</v>
      </c>
      <c r="Z97" s="89">
        <v>2.27219697763694</v>
      </c>
      <c r="AA97" s="89">
        <v>14.50408898215472</v>
      </c>
      <c r="AB97" s="89">
        <v>7.9244032905555501E-3</v>
      </c>
      <c r="AC97" s="89">
        <v>0</v>
      </c>
      <c r="AD97" s="113">
        <v>0</v>
      </c>
      <c r="AE97" s="120">
        <v>0</v>
      </c>
      <c r="AF97" s="121">
        <v>0</v>
      </c>
      <c r="AG97" s="116"/>
      <c r="AH97" s="117">
        <v>0.90210526300004745</v>
      </c>
      <c r="AI97" s="118">
        <v>0.90210526299988758</v>
      </c>
      <c r="AJ97" s="118">
        <v>0.90210526299996185</v>
      </c>
      <c r="AK97" s="128">
        <v>0.62443624490521321</v>
      </c>
      <c r="AL97" s="118">
        <v>0.76981442025678748</v>
      </c>
      <c r="AM97" s="118" t="s">
        <v>924</v>
      </c>
      <c r="AN97" s="118" t="s">
        <v>924</v>
      </c>
      <c r="AO97" s="118" t="s">
        <v>924</v>
      </c>
      <c r="AP97" s="128" t="s">
        <v>924</v>
      </c>
      <c r="AQ97" s="119"/>
      <c r="AR97" s="121">
        <v>13.033278175886103</v>
      </c>
      <c r="AS97" s="191">
        <v>0</v>
      </c>
      <c r="AT97" s="191">
        <v>13.033278175886103</v>
      </c>
      <c r="AU97" s="192">
        <v>0.54498493251222202</v>
      </c>
      <c r="AV97" s="193">
        <v>1.375553211562222</v>
      </c>
      <c r="AW97" s="193">
        <v>2.0497608520988901</v>
      </c>
      <c r="AX97" s="192">
        <v>9.0568788597877692</v>
      </c>
      <c r="AY97" s="192">
        <v>6.1003199250000001E-3</v>
      </c>
      <c r="AZ97" s="192">
        <v>0</v>
      </c>
      <c r="BA97" s="193">
        <v>0</v>
      </c>
      <c r="BB97" s="193">
        <v>0</v>
      </c>
      <c r="BC97" s="193">
        <v>0</v>
      </c>
      <c r="BD97" s="119"/>
      <c r="BE97" s="120">
        <v>4.40114824623695</v>
      </c>
      <c r="BF97" s="193">
        <v>0</v>
      </c>
      <c r="BG97" s="193">
        <v>0</v>
      </c>
      <c r="BH97" s="193">
        <v>0</v>
      </c>
      <c r="BI97" s="193">
        <v>2.10445941011139</v>
      </c>
      <c r="BJ97" s="193">
        <v>2.29668883612556</v>
      </c>
      <c r="BK97" s="193">
        <v>0</v>
      </c>
      <c r="BL97" s="193">
        <v>0</v>
      </c>
    </row>
    <row r="98" spans="1:64">
      <c r="A98" s="120" t="s">
        <v>1069</v>
      </c>
      <c r="B98" s="113" t="s">
        <v>1070</v>
      </c>
      <c r="C98" s="113" t="s">
        <v>924</v>
      </c>
      <c r="D98" s="113" t="s">
        <v>24</v>
      </c>
      <c r="E98" s="114">
        <v>200</v>
      </c>
      <c r="F98" s="114">
        <v>6</v>
      </c>
      <c r="G98" s="42" t="s">
        <v>273</v>
      </c>
      <c r="H98" s="115">
        <v>1</v>
      </c>
      <c r="I98" s="115" t="s">
        <v>78</v>
      </c>
      <c r="J98" s="115" t="s">
        <v>24</v>
      </c>
      <c r="K98" s="115" t="s">
        <v>122</v>
      </c>
      <c r="L98" s="115">
        <v>200</v>
      </c>
      <c r="M98" s="23">
        <v>6</v>
      </c>
      <c r="N98" s="115" t="s">
        <v>23</v>
      </c>
      <c r="O98" s="124" t="s">
        <v>118</v>
      </c>
      <c r="P98" s="115" t="s">
        <v>82</v>
      </c>
      <c r="Q98" s="122" t="s">
        <v>121</v>
      </c>
      <c r="R98" s="115">
        <v>2015</v>
      </c>
      <c r="S98" s="245" t="s">
        <v>6</v>
      </c>
      <c r="T98" s="240"/>
      <c r="U98" s="191">
        <v>3.1615021020174998</v>
      </c>
      <c r="V98" s="186">
        <v>2.3459495003786115</v>
      </c>
      <c r="W98" s="186">
        <v>0.8155526016388881</v>
      </c>
      <c r="X98" s="89">
        <v>1.3990852752777779E-2</v>
      </c>
      <c r="Y98" s="89">
        <v>9.59837499897222E-2</v>
      </c>
      <c r="Z98" s="89">
        <v>9.8931705080833293E-2</v>
      </c>
      <c r="AA98" s="89">
        <v>0.2981725532641662</v>
      </c>
      <c r="AB98" s="89">
        <v>0.3084737405513886</v>
      </c>
      <c r="AC98" s="89">
        <v>0.261426869556944</v>
      </c>
      <c r="AD98" s="113">
        <v>0.96944525141388904</v>
      </c>
      <c r="AE98" s="120">
        <v>0.36160812181833302</v>
      </c>
      <c r="AF98" s="121">
        <v>0.75346925758944505</v>
      </c>
      <c r="AG98" s="116"/>
      <c r="AH98" s="117">
        <v>0.90210526298610294</v>
      </c>
      <c r="AI98" s="118">
        <v>0.90210526300134086</v>
      </c>
      <c r="AJ98" s="118">
        <v>0.90210526300128924</v>
      </c>
      <c r="AK98" s="128">
        <v>0.61369528308493748</v>
      </c>
      <c r="AL98" s="118">
        <v>1.0266527707900563</v>
      </c>
      <c r="AM98" s="118">
        <v>2.499999999999472</v>
      </c>
      <c r="AN98" s="118">
        <v>1.0000000000028656E-2</v>
      </c>
      <c r="AO98" s="118">
        <v>1.6969062653930873</v>
      </c>
      <c r="AP98" s="128">
        <v>3.3393932441894187</v>
      </c>
      <c r="AQ98" s="119"/>
      <c r="AR98" s="121">
        <v>4.4811448521336104</v>
      </c>
      <c r="AS98" s="191">
        <v>3.7930068624355546</v>
      </c>
      <c r="AT98" s="191">
        <v>0.68813798969805595</v>
      </c>
      <c r="AU98" s="192">
        <v>1.2621221901944441E-2</v>
      </c>
      <c r="AV98" s="193">
        <v>8.6587446028333293E-2</v>
      </c>
      <c r="AW98" s="193">
        <v>8.9246811831111106E-2</v>
      </c>
      <c r="AX98" s="192">
        <v>0.18298708948361109</v>
      </c>
      <c r="AY98" s="192">
        <v>0.31669542045305604</v>
      </c>
      <c r="AZ98" s="192">
        <v>0.65356717389222196</v>
      </c>
      <c r="BA98" s="193">
        <v>9.6944525141666703E-3</v>
      </c>
      <c r="BB98" s="193">
        <v>0.61361508753055605</v>
      </c>
      <c r="BC98" s="193">
        <v>2.5161301484986098</v>
      </c>
      <c r="BD98" s="119"/>
      <c r="BE98" s="120">
        <v>0.2089063078236108</v>
      </c>
      <c r="BF98" s="193">
        <v>0</v>
      </c>
      <c r="BG98" s="193">
        <v>0</v>
      </c>
      <c r="BH98" s="193">
        <v>0</v>
      </c>
      <c r="BI98" s="193">
        <v>0</v>
      </c>
      <c r="BJ98" s="193">
        <v>0.17754680618083299</v>
      </c>
      <c r="BK98" s="193">
        <v>3.1359501642777801E-2</v>
      </c>
      <c r="BL98" s="193">
        <v>0</v>
      </c>
    </row>
    <row r="99" spans="1:64">
      <c r="A99" s="120" t="s">
        <v>1071</v>
      </c>
      <c r="B99" s="113" t="s">
        <v>1072</v>
      </c>
      <c r="C99" s="113" t="s">
        <v>924</v>
      </c>
      <c r="D99" s="113" t="s">
        <v>24</v>
      </c>
      <c r="E99" s="114">
        <v>200</v>
      </c>
      <c r="F99" s="114">
        <v>7</v>
      </c>
      <c r="G99" s="42" t="s">
        <v>274</v>
      </c>
      <c r="H99" s="115">
        <v>1</v>
      </c>
      <c r="I99" s="115" t="s">
        <v>78</v>
      </c>
      <c r="J99" s="115" t="s">
        <v>24</v>
      </c>
      <c r="K99" s="115" t="s">
        <v>122</v>
      </c>
      <c r="L99" s="115">
        <v>200</v>
      </c>
      <c r="M99" s="23">
        <v>7</v>
      </c>
      <c r="N99" s="115" t="s">
        <v>23</v>
      </c>
      <c r="O99" s="124" t="s">
        <v>118</v>
      </c>
      <c r="P99" s="115" t="s">
        <v>82</v>
      </c>
      <c r="Q99" s="122" t="s">
        <v>121</v>
      </c>
      <c r="R99" s="115">
        <v>2015</v>
      </c>
      <c r="S99" s="245" t="s">
        <v>12</v>
      </c>
      <c r="T99" s="240"/>
      <c r="U99" s="191">
        <v>7.6619638959230505</v>
      </c>
      <c r="V99" s="186">
        <v>0</v>
      </c>
      <c r="W99" s="186">
        <v>7.6619638959230505</v>
      </c>
      <c r="X99" s="89">
        <v>4.9851045854136107</v>
      </c>
      <c r="Y99" s="89">
        <v>0</v>
      </c>
      <c r="Z99" s="89">
        <v>0</v>
      </c>
      <c r="AA99" s="89">
        <v>0</v>
      </c>
      <c r="AB99" s="89">
        <v>2.6768593105094398</v>
      </c>
      <c r="AC99" s="89">
        <v>0</v>
      </c>
      <c r="AD99" s="113">
        <v>0</v>
      </c>
      <c r="AE99" s="120">
        <v>0</v>
      </c>
      <c r="AF99" s="121">
        <v>0</v>
      </c>
      <c r="AG99" s="116"/>
      <c r="AH99" s="117">
        <v>0.90210526300003591</v>
      </c>
      <c r="AI99" s="118" t="s">
        <v>924</v>
      </c>
      <c r="AJ99" s="118" t="s">
        <v>924</v>
      </c>
      <c r="AK99" s="128" t="s">
        <v>924</v>
      </c>
      <c r="AL99" s="118">
        <v>0.88055500000007103</v>
      </c>
      <c r="AM99" s="118" t="s">
        <v>924</v>
      </c>
      <c r="AN99" s="118" t="s">
        <v>924</v>
      </c>
      <c r="AO99" s="118" t="s">
        <v>924</v>
      </c>
      <c r="AP99" s="128" t="s">
        <v>924</v>
      </c>
      <c r="AQ99" s="119"/>
      <c r="AR99" s="121">
        <v>6.8542109332730607</v>
      </c>
      <c r="AS99" s="191">
        <v>0</v>
      </c>
      <c r="AT99" s="191">
        <v>6.8542109332730607</v>
      </c>
      <c r="AU99" s="192">
        <v>4.4970890831072303</v>
      </c>
      <c r="AV99" s="193">
        <v>0</v>
      </c>
      <c r="AW99" s="193">
        <v>0</v>
      </c>
      <c r="AX99" s="192">
        <v>0</v>
      </c>
      <c r="AY99" s="192">
        <v>2.35712185016583</v>
      </c>
      <c r="AZ99" s="192">
        <v>0</v>
      </c>
      <c r="BA99" s="193">
        <v>0</v>
      </c>
      <c r="BB99" s="193">
        <v>0</v>
      </c>
      <c r="BC99" s="193">
        <v>0</v>
      </c>
      <c r="BD99" s="119"/>
      <c r="BE99" s="120">
        <v>4.9851045854136098</v>
      </c>
      <c r="BF99" s="193">
        <v>0</v>
      </c>
      <c r="BG99" s="193">
        <v>0</v>
      </c>
      <c r="BH99" s="193">
        <v>0</v>
      </c>
      <c r="BI99" s="193">
        <v>0</v>
      </c>
      <c r="BJ99" s="193">
        <v>0</v>
      </c>
      <c r="BK99" s="193">
        <v>0</v>
      </c>
      <c r="BL99" s="193">
        <v>4.9851045854136098</v>
      </c>
    </row>
    <row r="100" spans="1:64">
      <c r="A100" s="120" t="s">
        <v>1073</v>
      </c>
      <c r="B100" s="113" t="s">
        <v>1074</v>
      </c>
      <c r="C100" s="113" t="s">
        <v>924</v>
      </c>
      <c r="D100" s="113" t="s">
        <v>24</v>
      </c>
      <c r="E100" s="114">
        <v>200</v>
      </c>
      <c r="F100" s="114" t="s">
        <v>169</v>
      </c>
      <c r="G100" s="42" t="s">
        <v>275</v>
      </c>
      <c r="H100" s="115">
        <v>1</v>
      </c>
      <c r="I100" s="115" t="s">
        <v>78</v>
      </c>
      <c r="J100" s="115" t="s">
        <v>24</v>
      </c>
      <c r="K100" s="115" t="s">
        <v>122</v>
      </c>
      <c r="L100" s="115">
        <v>200</v>
      </c>
      <c r="M100" s="23">
        <v>8</v>
      </c>
      <c r="N100" s="115" t="s">
        <v>23</v>
      </c>
      <c r="O100" s="124" t="s">
        <v>118</v>
      </c>
      <c r="P100" s="115" t="s">
        <v>82</v>
      </c>
      <c r="Q100" s="122" t="s">
        <v>121</v>
      </c>
      <c r="R100" s="115">
        <v>2015</v>
      </c>
      <c r="S100" s="245" t="s">
        <v>105</v>
      </c>
      <c r="T100" s="240"/>
      <c r="U100" s="191">
        <v>0</v>
      </c>
      <c r="V100" s="186">
        <v>0</v>
      </c>
      <c r="W100" s="186">
        <v>0</v>
      </c>
      <c r="X100" s="89" t="s">
        <v>140</v>
      </c>
      <c r="Y100" s="89" t="s">
        <v>140</v>
      </c>
      <c r="Z100" s="89" t="s">
        <v>140</v>
      </c>
      <c r="AA100" s="89" t="s">
        <v>140</v>
      </c>
      <c r="AB100" s="89" t="s">
        <v>140</v>
      </c>
      <c r="AC100" s="89" t="s">
        <v>140</v>
      </c>
      <c r="AD100" s="113" t="s">
        <v>140</v>
      </c>
      <c r="AE100" s="120" t="s">
        <v>140</v>
      </c>
      <c r="AF100" s="121" t="s">
        <v>140</v>
      </c>
      <c r="AG100" s="116"/>
      <c r="AH100" s="117" t="s">
        <v>924</v>
      </c>
      <c r="AI100" s="118" t="s">
        <v>924</v>
      </c>
      <c r="AJ100" s="118" t="s">
        <v>924</v>
      </c>
      <c r="AK100" s="128" t="s">
        <v>924</v>
      </c>
      <c r="AL100" s="118" t="s">
        <v>924</v>
      </c>
      <c r="AM100" s="118" t="s">
        <v>924</v>
      </c>
      <c r="AN100" s="118" t="s">
        <v>924</v>
      </c>
      <c r="AO100" s="118" t="s">
        <v>924</v>
      </c>
      <c r="AP100" s="128" t="s">
        <v>924</v>
      </c>
      <c r="AQ100" s="119"/>
      <c r="AR100" s="121">
        <v>0</v>
      </c>
      <c r="AS100" s="191">
        <v>0</v>
      </c>
      <c r="AT100" s="191">
        <v>0</v>
      </c>
      <c r="AU100" s="192" t="s">
        <v>140</v>
      </c>
      <c r="AV100" s="193" t="s">
        <v>140</v>
      </c>
      <c r="AW100" s="193" t="s">
        <v>140</v>
      </c>
      <c r="AX100" s="192" t="s">
        <v>140</v>
      </c>
      <c r="AY100" s="192" t="s">
        <v>140</v>
      </c>
      <c r="AZ100" s="192" t="s">
        <v>140</v>
      </c>
      <c r="BA100" s="193" t="s">
        <v>140</v>
      </c>
      <c r="BB100" s="193" t="s">
        <v>140</v>
      </c>
      <c r="BC100" s="193" t="s">
        <v>140</v>
      </c>
      <c r="BD100" s="119"/>
      <c r="BE100" s="120">
        <v>0</v>
      </c>
      <c r="BF100" s="193" t="s">
        <v>140</v>
      </c>
      <c r="BG100" s="193" t="s">
        <v>140</v>
      </c>
      <c r="BH100" s="193" t="s">
        <v>140</v>
      </c>
      <c r="BI100" s="193" t="s">
        <v>140</v>
      </c>
      <c r="BJ100" s="193" t="s">
        <v>140</v>
      </c>
      <c r="BK100" s="193" t="s">
        <v>140</v>
      </c>
      <c r="BL100" s="193" t="s">
        <v>140</v>
      </c>
    </row>
    <row r="101" spans="1:64">
      <c r="A101" s="120" t="s">
        <v>1075</v>
      </c>
      <c r="B101" s="113" t="s">
        <v>1074</v>
      </c>
      <c r="C101" s="113" t="s">
        <v>924</v>
      </c>
      <c r="D101" s="113" t="s">
        <v>24</v>
      </c>
      <c r="E101" s="114">
        <v>200</v>
      </c>
      <c r="F101" s="114" t="s">
        <v>169</v>
      </c>
      <c r="G101" s="42" t="s">
        <v>276</v>
      </c>
      <c r="H101" s="115">
        <v>1</v>
      </c>
      <c r="I101" s="115" t="s">
        <v>78</v>
      </c>
      <c r="J101" s="115" t="s">
        <v>24</v>
      </c>
      <c r="K101" s="115" t="s">
        <v>122</v>
      </c>
      <c r="L101" s="115">
        <v>200</v>
      </c>
      <c r="M101" s="23">
        <v>9</v>
      </c>
      <c r="N101" s="115" t="s">
        <v>23</v>
      </c>
      <c r="O101" s="124" t="s">
        <v>118</v>
      </c>
      <c r="P101" s="115" t="s">
        <v>82</v>
      </c>
      <c r="Q101" s="122" t="s">
        <v>121</v>
      </c>
      <c r="R101" s="115">
        <v>2015</v>
      </c>
      <c r="S101" s="245" t="s">
        <v>106</v>
      </c>
      <c r="T101" s="240"/>
      <c r="U101" s="191">
        <v>0</v>
      </c>
      <c r="V101" s="186">
        <v>0</v>
      </c>
      <c r="W101" s="186">
        <v>0</v>
      </c>
      <c r="X101" s="89" t="s">
        <v>140</v>
      </c>
      <c r="Y101" s="89" t="s">
        <v>140</v>
      </c>
      <c r="Z101" s="89" t="s">
        <v>140</v>
      </c>
      <c r="AA101" s="89" t="s">
        <v>140</v>
      </c>
      <c r="AB101" s="89" t="s">
        <v>140</v>
      </c>
      <c r="AC101" s="89" t="s">
        <v>140</v>
      </c>
      <c r="AD101" s="113" t="s">
        <v>140</v>
      </c>
      <c r="AE101" s="120" t="s">
        <v>140</v>
      </c>
      <c r="AF101" s="121" t="s">
        <v>140</v>
      </c>
      <c r="AG101" s="116"/>
      <c r="AH101" s="117" t="s">
        <v>924</v>
      </c>
      <c r="AI101" s="118" t="s">
        <v>924</v>
      </c>
      <c r="AJ101" s="118" t="s">
        <v>924</v>
      </c>
      <c r="AK101" s="128" t="s">
        <v>924</v>
      </c>
      <c r="AL101" s="118" t="s">
        <v>924</v>
      </c>
      <c r="AM101" s="118" t="s">
        <v>924</v>
      </c>
      <c r="AN101" s="118" t="s">
        <v>924</v>
      </c>
      <c r="AO101" s="118" t="s">
        <v>924</v>
      </c>
      <c r="AP101" s="128" t="s">
        <v>924</v>
      </c>
      <c r="AQ101" s="119"/>
      <c r="AR101" s="121">
        <v>0</v>
      </c>
      <c r="AS101" s="191">
        <v>0</v>
      </c>
      <c r="AT101" s="191">
        <v>0</v>
      </c>
      <c r="AU101" s="192" t="s">
        <v>140</v>
      </c>
      <c r="AV101" s="193" t="s">
        <v>140</v>
      </c>
      <c r="AW101" s="193" t="s">
        <v>140</v>
      </c>
      <c r="AX101" s="192" t="s">
        <v>140</v>
      </c>
      <c r="AY101" s="192" t="s">
        <v>140</v>
      </c>
      <c r="AZ101" s="192" t="s">
        <v>140</v>
      </c>
      <c r="BA101" s="193" t="s">
        <v>140</v>
      </c>
      <c r="BB101" s="193" t="s">
        <v>140</v>
      </c>
      <c r="BC101" s="193" t="s">
        <v>140</v>
      </c>
      <c r="BD101" s="119"/>
      <c r="BE101" s="120">
        <v>0</v>
      </c>
      <c r="BF101" s="193" t="s">
        <v>140</v>
      </c>
      <c r="BG101" s="193" t="s">
        <v>140</v>
      </c>
      <c r="BH101" s="193" t="s">
        <v>140</v>
      </c>
      <c r="BI101" s="193" t="s">
        <v>140</v>
      </c>
      <c r="BJ101" s="193" t="s">
        <v>140</v>
      </c>
      <c r="BK101" s="193" t="s">
        <v>140</v>
      </c>
      <c r="BL101" s="193" t="s">
        <v>140</v>
      </c>
    </row>
    <row r="102" spans="1:64">
      <c r="A102" s="120" t="s">
        <v>1076</v>
      </c>
      <c r="B102" s="113" t="s">
        <v>1077</v>
      </c>
      <c r="C102" s="113" t="s">
        <v>924</v>
      </c>
      <c r="D102" s="113" t="s">
        <v>24</v>
      </c>
      <c r="E102" s="114">
        <v>200</v>
      </c>
      <c r="F102" s="114">
        <v>51</v>
      </c>
      <c r="G102" s="42" t="s">
        <v>277</v>
      </c>
      <c r="H102" s="115">
        <v>1</v>
      </c>
      <c r="I102" s="115" t="s">
        <v>78</v>
      </c>
      <c r="J102" s="115" t="s">
        <v>24</v>
      </c>
      <c r="K102" s="115" t="s">
        <v>122</v>
      </c>
      <c r="L102" s="115">
        <v>200</v>
      </c>
      <c r="M102" s="23">
        <v>4</v>
      </c>
      <c r="N102" s="115" t="s">
        <v>23</v>
      </c>
      <c r="O102" s="124" t="s">
        <v>118</v>
      </c>
      <c r="P102" s="115" t="s">
        <v>82</v>
      </c>
      <c r="Q102" s="122" t="s">
        <v>121</v>
      </c>
      <c r="R102" s="115">
        <v>2015</v>
      </c>
      <c r="S102" s="245" t="s">
        <v>4</v>
      </c>
      <c r="T102" s="240"/>
      <c r="U102" s="191">
        <v>5.3594540388538929</v>
      </c>
      <c r="V102" s="186">
        <v>0</v>
      </c>
      <c r="W102" s="186">
        <v>5.3594540388538929</v>
      </c>
      <c r="X102" s="89">
        <v>0.35603104686527798</v>
      </c>
      <c r="Y102" s="89">
        <v>3.9877261380655611</v>
      </c>
      <c r="Z102" s="89">
        <v>0.82542068009305503</v>
      </c>
      <c r="AA102" s="89">
        <v>0.13552493721</v>
      </c>
      <c r="AB102" s="89">
        <v>5.4751236619999998E-2</v>
      </c>
      <c r="AC102" s="89">
        <v>0</v>
      </c>
      <c r="AD102" s="113">
        <v>0</v>
      </c>
      <c r="AE102" s="120">
        <v>0</v>
      </c>
      <c r="AF102" s="121">
        <v>0</v>
      </c>
      <c r="AG102" s="116"/>
      <c r="AH102" s="117">
        <v>0.90210526300012384</v>
      </c>
      <c r="AI102" s="118">
        <v>0.90210526300001592</v>
      </c>
      <c r="AJ102" s="118">
        <v>0.90210526300015348</v>
      </c>
      <c r="AK102" s="128">
        <v>0.66372826905612481</v>
      </c>
      <c r="AL102" s="118">
        <v>0.80363757668452462</v>
      </c>
      <c r="AM102" s="118" t="s">
        <v>924</v>
      </c>
      <c r="AN102" s="118" t="s">
        <v>924</v>
      </c>
      <c r="AO102" s="118" t="s">
        <v>924</v>
      </c>
      <c r="AP102" s="128" t="s">
        <v>924</v>
      </c>
      <c r="AQ102" s="119"/>
      <c r="AR102" s="121">
        <v>4.7970944405275038</v>
      </c>
      <c r="AS102" s="191">
        <v>0</v>
      </c>
      <c r="AT102" s="191">
        <v>4.7970944405275038</v>
      </c>
      <c r="AU102" s="192">
        <v>0.321177481168611</v>
      </c>
      <c r="AV102" s="193">
        <v>3.597348736551671</v>
      </c>
      <c r="AW102" s="193">
        <v>0.74461633970111096</v>
      </c>
      <c r="AX102" s="192">
        <v>8.9951731988333297E-2</v>
      </c>
      <c r="AY102" s="192">
        <v>4.4000151117777803E-2</v>
      </c>
      <c r="AZ102" s="192">
        <v>0</v>
      </c>
      <c r="BA102" s="193">
        <v>0</v>
      </c>
      <c r="BB102" s="193">
        <v>0</v>
      </c>
      <c r="BC102" s="193">
        <v>0</v>
      </c>
      <c r="BD102" s="119"/>
      <c r="BE102" s="120">
        <v>5.1691778650238973</v>
      </c>
      <c r="BF102" s="193">
        <v>0</v>
      </c>
      <c r="BG102" s="193">
        <v>0</v>
      </c>
      <c r="BH102" s="193">
        <v>0.39980745912416699</v>
      </c>
      <c r="BI102" s="193">
        <v>2.2720085703155601</v>
      </c>
      <c r="BJ102" s="193">
        <v>2.49736183558417</v>
      </c>
      <c r="BK102" s="193">
        <v>0</v>
      </c>
      <c r="BL102" s="193">
        <v>0</v>
      </c>
    </row>
    <row r="103" spans="1:64">
      <c r="A103" s="120" t="s">
        <v>1078</v>
      </c>
      <c r="B103" s="113" t="s">
        <v>1079</v>
      </c>
      <c r="C103" s="113" t="s">
        <v>924</v>
      </c>
      <c r="D103" s="113" t="s">
        <v>24</v>
      </c>
      <c r="E103" s="114">
        <v>200</v>
      </c>
      <c r="F103" s="114">
        <v>53</v>
      </c>
      <c r="G103" s="42" t="s">
        <v>278</v>
      </c>
      <c r="H103" s="115">
        <v>1</v>
      </c>
      <c r="I103" s="115" t="s">
        <v>78</v>
      </c>
      <c r="J103" s="115" t="s">
        <v>24</v>
      </c>
      <c r="K103" s="115" t="s">
        <v>122</v>
      </c>
      <c r="L103" s="115">
        <v>200</v>
      </c>
      <c r="M103" s="23">
        <v>10</v>
      </c>
      <c r="N103" s="115" t="s">
        <v>23</v>
      </c>
      <c r="O103" s="124" t="s">
        <v>118</v>
      </c>
      <c r="P103" s="115" t="s">
        <v>82</v>
      </c>
      <c r="Q103" s="122" t="s">
        <v>121</v>
      </c>
      <c r="R103" s="115">
        <v>2015</v>
      </c>
      <c r="S103" s="245" t="s">
        <v>84</v>
      </c>
      <c r="T103" s="240"/>
      <c r="U103" s="191">
        <v>2.1773742280555598E-2</v>
      </c>
      <c r="V103" s="186">
        <v>0</v>
      </c>
      <c r="W103" s="186">
        <v>2.1773742280555598E-2</v>
      </c>
      <c r="X103" s="89">
        <v>0</v>
      </c>
      <c r="Y103" s="89">
        <v>0</v>
      </c>
      <c r="Z103" s="89">
        <v>0</v>
      </c>
      <c r="AA103" s="89">
        <v>0</v>
      </c>
      <c r="AB103" s="89">
        <v>2.1773742280555598E-2</v>
      </c>
      <c r="AC103" s="89">
        <v>0</v>
      </c>
      <c r="AD103" s="113">
        <v>0</v>
      </c>
      <c r="AE103" s="120">
        <v>0</v>
      </c>
      <c r="AF103" s="121">
        <v>0</v>
      </c>
      <c r="AG103" s="116"/>
      <c r="AH103" s="117" t="s">
        <v>924</v>
      </c>
      <c r="AI103" s="118" t="s">
        <v>924</v>
      </c>
      <c r="AJ103" s="118" t="s">
        <v>924</v>
      </c>
      <c r="AK103" s="128" t="s">
        <v>924</v>
      </c>
      <c r="AL103" s="118">
        <v>0.90682359722943184</v>
      </c>
      <c r="AM103" s="118" t="s">
        <v>924</v>
      </c>
      <c r="AN103" s="118" t="s">
        <v>924</v>
      </c>
      <c r="AO103" s="118" t="s">
        <v>924</v>
      </c>
      <c r="AP103" s="128" t="s">
        <v>924</v>
      </c>
      <c r="AQ103" s="119"/>
      <c r="AR103" s="121">
        <v>1.9744943300000001E-2</v>
      </c>
      <c r="AS103" s="191">
        <v>0</v>
      </c>
      <c r="AT103" s="191">
        <v>1.9744943300000001E-2</v>
      </c>
      <c r="AU103" s="192">
        <v>0</v>
      </c>
      <c r="AV103" s="193">
        <v>0</v>
      </c>
      <c r="AW103" s="193">
        <v>0</v>
      </c>
      <c r="AX103" s="192">
        <v>0</v>
      </c>
      <c r="AY103" s="192">
        <v>1.9744943300000001E-2</v>
      </c>
      <c r="AZ103" s="192">
        <v>0</v>
      </c>
      <c r="BA103" s="193">
        <v>0</v>
      </c>
      <c r="BB103" s="193">
        <v>0</v>
      </c>
      <c r="BC103" s="193">
        <v>0</v>
      </c>
      <c r="BD103" s="119"/>
      <c r="BE103" s="120">
        <v>0</v>
      </c>
      <c r="BF103" s="193">
        <v>0</v>
      </c>
      <c r="BG103" s="193">
        <v>0</v>
      </c>
      <c r="BH103" s="193">
        <v>0</v>
      </c>
      <c r="BI103" s="193">
        <v>0</v>
      </c>
      <c r="BJ103" s="193">
        <v>0</v>
      </c>
      <c r="BK103" s="193">
        <v>0</v>
      </c>
      <c r="BL103" s="193">
        <v>0</v>
      </c>
    </row>
    <row r="104" spans="1:64">
      <c r="A104" s="120" t="s">
        <v>1080</v>
      </c>
      <c r="B104" s="113" t="s">
        <v>1074</v>
      </c>
      <c r="C104" s="113" t="s">
        <v>924</v>
      </c>
      <c r="D104" s="113" t="s">
        <v>24</v>
      </c>
      <c r="E104" s="114">
        <v>200</v>
      </c>
      <c r="F104" s="114" t="s">
        <v>169</v>
      </c>
      <c r="G104" s="42" t="s">
        <v>279</v>
      </c>
      <c r="H104" s="115">
        <v>1</v>
      </c>
      <c r="I104" s="115" t="s">
        <v>78</v>
      </c>
      <c r="J104" s="115" t="s">
        <v>24</v>
      </c>
      <c r="K104" s="115" t="s">
        <v>122</v>
      </c>
      <c r="L104" s="115">
        <v>200</v>
      </c>
      <c r="M104" s="23">
        <v>11</v>
      </c>
      <c r="N104" s="115" t="s">
        <v>23</v>
      </c>
      <c r="O104" s="124" t="s">
        <v>118</v>
      </c>
      <c r="P104" s="115" t="s">
        <v>82</v>
      </c>
      <c r="Q104" s="122" t="s">
        <v>121</v>
      </c>
      <c r="R104" s="115">
        <v>2015</v>
      </c>
      <c r="S104" s="245" t="s">
        <v>109</v>
      </c>
      <c r="T104" s="240"/>
      <c r="U104" s="191">
        <v>0</v>
      </c>
      <c r="V104" s="186">
        <v>0</v>
      </c>
      <c r="W104" s="186">
        <v>0</v>
      </c>
      <c r="X104" s="89" t="s">
        <v>140</v>
      </c>
      <c r="Y104" s="89" t="s">
        <v>140</v>
      </c>
      <c r="Z104" s="89" t="s">
        <v>140</v>
      </c>
      <c r="AA104" s="89" t="s">
        <v>140</v>
      </c>
      <c r="AB104" s="89" t="s">
        <v>140</v>
      </c>
      <c r="AC104" s="89" t="s">
        <v>140</v>
      </c>
      <c r="AD104" s="113" t="s">
        <v>140</v>
      </c>
      <c r="AE104" s="120" t="s">
        <v>140</v>
      </c>
      <c r="AF104" s="121" t="s">
        <v>140</v>
      </c>
      <c r="AG104" s="116"/>
      <c r="AH104" s="117" t="s">
        <v>924</v>
      </c>
      <c r="AI104" s="118" t="s">
        <v>924</v>
      </c>
      <c r="AJ104" s="118" t="s">
        <v>924</v>
      </c>
      <c r="AK104" s="128" t="s">
        <v>924</v>
      </c>
      <c r="AL104" s="118" t="s">
        <v>924</v>
      </c>
      <c r="AM104" s="118" t="s">
        <v>924</v>
      </c>
      <c r="AN104" s="118" t="s">
        <v>924</v>
      </c>
      <c r="AO104" s="118" t="s">
        <v>924</v>
      </c>
      <c r="AP104" s="128" t="s">
        <v>924</v>
      </c>
      <c r="AQ104" s="119"/>
      <c r="AR104" s="121">
        <v>0</v>
      </c>
      <c r="AS104" s="191">
        <v>0</v>
      </c>
      <c r="AT104" s="191">
        <v>0</v>
      </c>
      <c r="AU104" s="192" t="s">
        <v>140</v>
      </c>
      <c r="AV104" s="193" t="s">
        <v>140</v>
      </c>
      <c r="AW104" s="193" t="s">
        <v>140</v>
      </c>
      <c r="AX104" s="192" t="s">
        <v>140</v>
      </c>
      <c r="AY104" s="192" t="s">
        <v>140</v>
      </c>
      <c r="AZ104" s="192" t="s">
        <v>140</v>
      </c>
      <c r="BA104" s="193" t="s">
        <v>140</v>
      </c>
      <c r="BB104" s="193" t="s">
        <v>140</v>
      </c>
      <c r="BC104" s="193" t="s">
        <v>140</v>
      </c>
      <c r="BD104" s="119"/>
      <c r="BE104" s="120">
        <v>0</v>
      </c>
      <c r="BF104" s="193" t="s">
        <v>140</v>
      </c>
      <c r="BG104" s="193" t="s">
        <v>140</v>
      </c>
      <c r="BH104" s="193" t="s">
        <v>140</v>
      </c>
      <c r="BI104" s="193" t="s">
        <v>140</v>
      </c>
      <c r="BJ104" s="193" t="s">
        <v>140</v>
      </c>
      <c r="BK104" s="193" t="s">
        <v>140</v>
      </c>
      <c r="BL104" s="193" t="s">
        <v>140</v>
      </c>
    </row>
    <row r="105" spans="1:64">
      <c r="A105" s="120" t="s">
        <v>1081</v>
      </c>
      <c r="B105" s="113" t="s">
        <v>1074</v>
      </c>
      <c r="C105" s="113" t="s">
        <v>924</v>
      </c>
      <c r="D105" s="113" t="s">
        <v>24</v>
      </c>
      <c r="E105" s="114">
        <v>200</v>
      </c>
      <c r="F105" s="114" t="s">
        <v>169</v>
      </c>
      <c r="G105" s="42" t="s">
        <v>280</v>
      </c>
      <c r="H105" s="115">
        <v>1</v>
      </c>
      <c r="I105" s="115" t="s">
        <v>78</v>
      </c>
      <c r="J105" s="115" t="s">
        <v>24</v>
      </c>
      <c r="K105" s="115" t="s">
        <v>122</v>
      </c>
      <c r="L105" s="115">
        <v>200</v>
      </c>
      <c r="M105" s="23">
        <v>12</v>
      </c>
      <c r="N105" s="115" t="s">
        <v>23</v>
      </c>
      <c r="O105" s="124" t="s">
        <v>118</v>
      </c>
      <c r="P105" s="115" t="s">
        <v>82</v>
      </c>
      <c r="Q105" s="122" t="s">
        <v>121</v>
      </c>
      <c r="R105" s="115">
        <v>2015</v>
      </c>
      <c r="S105" s="245" t="s">
        <v>98</v>
      </c>
      <c r="T105" s="240"/>
      <c r="U105" s="191">
        <v>0</v>
      </c>
      <c r="V105" s="186">
        <v>0</v>
      </c>
      <c r="W105" s="186">
        <v>0</v>
      </c>
      <c r="X105" s="89" t="s">
        <v>140</v>
      </c>
      <c r="Y105" s="89" t="s">
        <v>140</v>
      </c>
      <c r="Z105" s="89" t="s">
        <v>140</v>
      </c>
      <c r="AA105" s="89" t="s">
        <v>140</v>
      </c>
      <c r="AB105" s="89" t="s">
        <v>140</v>
      </c>
      <c r="AC105" s="89" t="s">
        <v>140</v>
      </c>
      <c r="AD105" s="113" t="s">
        <v>140</v>
      </c>
      <c r="AE105" s="120" t="s">
        <v>140</v>
      </c>
      <c r="AF105" s="121" t="s">
        <v>140</v>
      </c>
      <c r="AG105" s="116"/>
      <c r="AH105" s="117" t="s">
        <v>924</v>
      </c>
      <c r="AI105" s="118" t="s">
        <v>924</v>
      </c>
      <c r="AJ105" s="118" t="s">
        <v>924</v>
      </c>
      <c r="AK105" s="128" t="s">
        <v>924</v>
      </c>
      <c r="AL105" s="118" t="s">
        <v>924</v>
      </c>
      <c r="AM105" s="118" t="s">
        <v>924</v>
      </c>
      <c r="AN105" s="118" t="s">
        <v>924</v>
      </c>
      <c r="AO105" s="118" t="s">
        <v>924</v>
      </c>
      <c r="AP105" s="128" t="s">
        <v>924</v>
      </c>
      <c r="AQ105" s="119"/>
      <c r="AR105" s="121">
        <v>0</v>
      </c>
      <c r="AS105" s="191">
        <v>0</v>
      </c>
      <c r="AT105" s="191">
        <v>0</v>
      </c>
      <c r="AU105" s="192" t="s">
        <v>140</v>
      </c>
      <c r="AV105" s="193" t="s">
        <v>140</v>
      </c>
      <c r="AW105" s="193" t="s">
        <v>140</v>
      </c>
      <c r="AX105" s="192" t="s">
        <v>140</v>
      </c>
      <c r="AY105" s="192" t="s">
        <v>140</v>
      </c>
      <c r="AZ105" s="192" t="s">
        <v>140</v>
      </c>
      <c r="BA105" s="193" t="s">
        <v>140</v>
      </c>
      <c r="BB105" s="193" t="s">
        <v>140</v>
      </c>
      <c r="BC105" s="193" t="s">
        <v>140</v>
      </c>
      <c r="BD105" s="119"/>
      <c r="BE105" s="120">
        <v>0</v>
      </c>
      <c r="BF105" s="193" t="s">
        <v>140</v>
      </c>
      <c r="BG105" s="193" t="s">
        <v>140</v>
      </c>
      <c r="BH105" s="193" t="s">
        <v>140</v>
      </c>
      <c r="BI105" s="193" t="s">
        <v>140</v>
      </c>
      <c r="BJ105" s="193" t="s">
        <v>140</v>
      </c>
      <c r="BK105" s="193" t="s">
        <v>140</v>
      </c>
      <c r="BL105" s="193" t="s">
        <v>140</v>
      </c>
    </row>
    <row r="106" spans="1:64">
      <c r="A106" s="120" t="s">
        <v>924</v>
      </c>
      <c r="B106" s="113" t="s">
        <v>1074</v>
      </c>
      <c r="C106" s="113" t="s">
        <v>924</v>
      </c>
      <c r="D106" s="113" t="s">
        <v>24</v>
      </c>
      <c r="E106" s="114">
        <v>200</v>
      </c>
      <c r="F106" s="114" t="s">
        <v>169</v>
      </c>
      <c r="G106" s="42" t="s">
        <v>281</v>
      </c>
      <c r="H106" s="115">
        <v>1</v>
      </c>
      <c r="I106" s="115" t="s">
        <v>78</v>
      </c>
      <c r="J106" s="115" t="s">
        <v>24</v>
      </c>
      <c r="K106" s="115" t="s">
        <v>122</v>
      </c>
      <c r="L106" s="115">
        <v>200</v>
      </c>
      <c r="M106" s="23">
        <v>13</v>
      </c>
      <c r="N106" s="115" t="s">
        <v>23</v>
      </c>
      <c r="O106" s="124" t="s">
        <v>118</v>
      </c>
      <c r="P106" s="115" t="s">
        <v>82</v>
      </c>
      <c r="Q106" s="122" t="s">
        <v>121</v>
      </c>
      <c r="R106" s="115">
        <v>2015</v>
      </c>
      <c r="S106" s="245" t="s">
        <v>99</v>
      </c>
      <c r="T106" s="240"/>
      <c r="U106" s="191">
        <v>0</v>
      </c>
      <c r="V106" s="186">
        <v>0</v>
      </c>
      <c r="W106" s="186">
        <v>0</v>
      </c>
      <c r="X106" s="89" t="s">
        <v>140</v>
      </c>
      <c r="Y106" s="89" t="s">
        <v>140</v>
      </c>
      <c r="Z106" s="89" t="s">
        <v>140</v>
      </c>
      <c r="AA106" s="89" t="s">
        <v>140</v>
      </c>
      <c r="AB106" s="89" t="s">
        <v>140</v>
      </c>
      <c r="AC106" s="89" t="s">
        <v>140</v>
      </c>
      <c r="AD106" s="113" t="s">
        <v>140</v>
      </c>
      <c r="AE106" s="120" t="s">
        <v>140</v>
      </c>
      <c r="AF106" s="121" t="s">
        <v>140</v>
      </c>
      <c r="AG106" s="116"/>
      <c r="AH106" s="117" t="s">
        <v>924</v>
      </c>
      <c r="AI106" s="118" t="s">
        <v>924</v>
      </c>
      <c r="AJ106" s="118" t="s">
        <v>924</v>
      </c>
      <c r="AK106" s="128" t="s">
        <v>924</v>
      </c>
      <c r="AL106" s="118" t="s">
        <v>924</v>
      </c>
      <c r="AM106" s="118" t="s">
        <v>924</v>
      </c>
      <c r="AN106" s="118" t="s">
        <v>924</v>
      </c>
      <c r="AO106" s="118" t="s">
        <v>924</v>
      </c>
      <c r="AP106" s="128" t="s">
        <v>924</v>
      </c>
      <c r="AQ106" s="119"/>
      <c r="AR106" s="121">
        <v>0</v>
      </c>
      <c r="AS106" s="191">
        <v>0</v>
      </c>
      <c r="AT106" s="191">
        <v>0</v>
      </c>
      <c r="AU106" s="192" t="s">
        <v>140</v>
      </c>
      <c r="AV106" s="193" t="s">
        <v>140</v>
      </c>
      <c r="AW106" s="193" t="s">
        <v>140</v>
      </c>
      <c r="AX106" s="192" t="s">
        <v>140</v>
      </c>
      <c r="AY106" s="192" t="s">
        <v>140</v>
      </c>
      <c r="AZ106" s="192" t="s">
        <v>140</v>
      </c>
      <c r="BA106" s="193" t="s">
        <v>140</v>
      </c>
      <c r="BB106" s="193" t="s">
        <v>140</v>
      </c>
      <c r="BC106" s="193" t="s">
        <v>140</v>
      </c>
      <c r="BD106" s="119"/>
      <c r="BE106" s="120">
        <v>0</v>
      </c>
      <c r="BF106" s="193" t="s">
        <v>140</v>
      </c>
      <c r="BG106" s="193" t="s">
        <v>140</v>
      </c>
      <c r="BH106" s="193" t="s">
        <v>140</v>
      </c>
      <c r="BI106" s="193" t="s">
        <v>140</v>
      </c>
      <c r="BJ106" s="193" t="s">
        <v>140</v>
      </c>
      <c r="BK106" s="193" t="s">
        <v>140</v>
      </c>
      <c r="BL106" s="193" t="s">
        <v>140</v>
      </c>
    </row>
    <row r="107" spans="1:64">
      <c r="A107" s="120" t="s">
        <v>1082</v>
      </c>
      <c r="B107" s="113" t="s">
        <v>1074</v>
      </c>
      <c r="C107" s="113" t="s">
        <v>924</v>
      </c>
      <c r="D107" s="113" t="s">
        <v>24</v>
      </c>
      <c r="E107" s="114">
        <v>200</v>
      </c>
      <c r="F107" s="114" t="s">
        <v>169</v>
      </c>
      <c r="G107" s="42" t="s">
        <v>282</v>
      </c>
      <c r="H107" s="115">
        <v>1</v>
      </c>
      <c r="I107" s="115" t="s">
        <v>78</v>
      </c>
      <c r="J107" s="115" t="s">
        <v>24</v>
      </c>
      <c r="K107" s="115" t="s">
        <v>122</v>
      </c>
      <c r="L107" s="115">
        <v>200</v>
      </c>
      <c r="M107" s="23">
        <v>14</v>
      </c>
      <c r="N107" s="115" t="s">
        <v>23</v>
      </c>
      <c r="O107" s="124" t="s">
        <v>118</v>
      </c>
      <c r="P107" s="115" t="s">
        <v>82</v>
      </c>
      <c r="Q107" s="122" t="s">
        <v>121</v>
      </c>
      <c r="R107" s="115">
        <v>2015</v>
      </c>
      <c r="S107" s="245" t="s">
        <v>100</v>
      </c>
      <c r="T107" s="240"/>
      <c r="U107" s="191">
        <v>0</v>
      </c>
      <c r="V107" s="186">
        <v>0</v>
      </c>
      <c r="W107" s="186">
        <v>0</v>
      </c>
      <c r="X107" s="89" t="s">
        <v>140</v>
      </c>
      <c r="Y107" s="89" t="s">
        <v>140</v>
      </c>
      <c r="Z107" s="89" t="s">
        <v>140</v>
      </c>
      <c r="AA107" s="89" t="s">
        <v>140</v>
      </c>
      <c r="AB107" s="89" t="s">
        <v>140</v>
      </c>
      <c r="AC107" s="89" t="s">
        <v>140</v>
      </c>
      <c r="AD107" s="113" t="s">
        <v>140</v>
      </c>
      <c r="AE107" s="120" t="s">
        <v>140</v>
      </c>
      <c r="AF107" s="121" t="s">
        <v>140</v>
      </c>
      <c r="AG107" s="116"/>
      <c r="AH107" s="117" t="s">
        <v>924</v>
      </c>
      <c r="AI107" s="118" t="s">
        <v>924</v>
      </c>
      <c r="AJ107" s="118" t="s">
        <v>924</v>
      </c>
      <c r="AK107" s="128" t="s">
        <v>924</v>
      </c>
      <c r="AL107" s="118" t="s">
        <v>924</v>
      </c>
      <c r="AM107" s="118" t="s">
        <v>924</v>
      </c>
      <c r="AN107" s="118" t="s">
        <v>924</v>
      </c>
      <c r="AO107" s="118" t="s">
        <v>924</v>
      </c>
      <c r="AP107" s="128" t="s">
        <v>924</v>
      </c>
      <c r="AQ107" s="119"/>
      <c r="AR107" s="121">
        <v>0</v>
      </c>
      <c r="AS107" s="191">
        <v>0</v>
      </c>
      <c r="AT107" s="191">
        <v>0</v>
      </c>
      <c r="AU107" s="192" t="s">
        <v>140</v>
      </c>
      <c r="AV107" s="193" t="s">
        <v>140</v>
      </c>
      <c r="AW107" s="193" t="s">
        <v>140</v>
      </c>
      <c r="AX107" s="192" t="s">
        <v>140</v>
      </c>
      <c r="AY107" s="192" t="s">
        <v>140</v>
      </c>
      <c r="AZ107" s="192" t="s">
        <v>140</v>
      </c>
      <c r="BA107" s="193" t="s">
        <v>140</v>
      </c>
      <c r="BB107" s="193" t="s">
        <v>140</v>
      </c>
      <c r="BC107" s="193" t="s">
        <v>140</v>
      </c>
      <c r="BD107" s="119"/>
      <c r="BE107" s="120">
        <v>0</v>
      </c>
      <c r="BF107" s="193" t="s">
        <v>140</v>
      </c>
      <c r="BG107" s="193" t="s">
        <v>140</v>
      </c>
      <c r="BH107" s="193" t="s">
        <v>140</v>
      </c>
      <c r="BI107" s="193" t="s">
        <v>140</v>
      </c>
      <c r="BJ107" s="193" t="s">
        <v>140</v>
      </c>
      <c r="BK107" s="193" t="s">
        <v>140</v>
      </c>
      <c r="BL107" s="193" t="s">
        <v>140</v>
      </c>
    </row>
    <row r="108" spans="1:64">
      <c r="A108" s="120" t="s">
        <v>1083</v>
      </c>
      <c r="B108" s="113" t="s">
        <v>1084</v>
      </c>
      <c r="C108" s="113" t="s">
        <v>924</v>
      </c>
      <c r="D108" s="113" t="s">
        <v>24</v>
      </c>
      <c r="E108" s="114">
        <v>200</v>
      </c>
      <c r="F108" s="114">
        <v>9</v>
      </c>
      <c r="G108" s="42" t="s">
        <v>283</v>
      </c>
      <c r="H108" s="115">
        <v>1</v>
      </c>
      <c r="I108" s="115" t="s">
        <v>78</v>
      </c>
      <c r="J108" s="115" t="s">
        <v>24</v>
      </c>
      <c r="K108" s="115" t="s">
        <v>122</v>
      </c>
      <c r="L108" s="115">
        <v>200</v>
      </c>
      <c r="M108" s="23">
        <v>15</v>
      </c>
      <c r="N108" s="115" t="s">
        <v>23</v>
      </c>
      <c r="O108" s="124" t="s">
        <v>118</v>
      </c>
      <c r="P108" s="115" t="s">
        <v>82</v>
      </c>
      <c r="Q108" s="122" t="s">
        <v>121</v>
      </c>
      <c r="R108" s="115">
        <v>2015</v>
      </c>
      <c r="S108" s="245" t="s">
        <v>88</v>
      </c>
      <c r="T108" s="240"/>
      <c r="U108" s="191">
        <v>0.33089606494611085</v>
      </c>
      <c r="V108" s="186">
        <v>0</v>
      </c>
      <c r="W108" s="186">
        <v>0.33089606494611085</v>
      </c>
      <c r="X108" s="89">
        <v>0.248793612369722</v>
      </c>
      <c r="Y108" s="89">
        <v>0</v>
      </c>
      <c r="Z108" s="89">
        <v>0</v>
      </c>
      <c r="AA108" s="89">
        <v>2.0117167209444432E-2</v>
      </c>
      <c r="AB108" s="89">
        <v>6.19852853669444E-2</v>
      </c>
      <c r="AC108" s="89">
        <v>0</v>
      </c>
      <c r="AD108" s="113">
        <v>0</v>
      </c>
      <c r="AE108" s="120">
        <v>0</v>
      </c>
      <c r="AF108" s="121">
        <v>0</v>
      </c>
      <c r="AG108" s="116"/>
      <c r="AH108" s="117">
        <v>0.90210526299974625</v>
      </c>
      <c r="AI108" s="118" t="s">
        <v>924</v>
      </c>
      <c r="AJ108" s="118" t="s">
        <v>924</v>
      </c>
      <c r="AK108" s="128">
        <v>0.64499717203487816</v>
      </c>
      <c r="AL108" s="118">
        <v>2.8286228397746611</v>
      </c>
      <c r="AM108" s="118" t="s">
        <v>924</v>
      </c>
      <c r="AN108" s="118" t="s">
        <v>924</v>
      </c>
      <c r="AO108" s="118" t="s">
        <v>924</v>
      </c>
      <c r="AP108" s="128" t="s">
        <v>924</v>
      </c>
      <c r="AQ108" s="119"/>
      <c r="AR108" s="121">
        <v>0.41274653699777841</v>
      </c>
      <c r="AS108" s="191">
        <v>0</v>
      </c>
      <c r="AT108" s="191">
        <v>0.41274653699777841</v>
      </c>
      <c r="AU108" s="192">
        <v>0.22443802711944499</v>
      </c>
      <c r="AV108" s="193">
        <v>0</v>
      </c>
      <c r="AW108" s="193">
        <v>0</v>
      </c>
      <c r="AX108" s="192">
        <v>1.2975515959444441E-2</v>
      </c>
      <c r="AY108" s="192">
        <v>0.17533299391888901</v>
      </c>
      <c r="AZ108" s="192">
        <v>0</v>
      </c>
      <c r="BA108" s="193">
        <v>0</v>
      </c>
      <c r="BB108" s="193">
        <v>0</v>
      </c>
      <c r="BC108" s="193">
        <v>0</v>
      </c>
      <c r="BD108" s="119"/>
      <c r="BE108" s="120">
        <v>0.248793612369722</v>
      </c>
      <c r="BF108" s="193">
        <v>0</v>
      </c>
      <c r="BG108" s="193">
        <v>0</v>
      </c>
      <c r="BH108" s="193">
        <v>0</v>
      </c>
      <c r="BI108" s="193">
        <v>0</v>
      </c>
      <c r="BJ108" s="193">
        <v>0</v>
      </c>
      <c r="BK108" s="193">
        <v>0.248793612369722</v>
      </c>
      <c r="BL108" s="193">
        <v>0</v>
      </c>
    </row>
    <row r="109" spans="1:64">
      <c r="A109" s="120" t="s">
        <v>1085</v>
      </c>
      <c r="B109" s="113" t="s">
        <v>1086</v>
      </c>
      <c r="C109" s="113" t="s">
        <v>1087</v>
      </c>
      <c r="D109" s="113" t="s">
        <v>24</v>
      </c>
      <c r="E109" s="114">
        <v>200</v>
      </c>
      <c r="F109" s="114">
        <v>4</v>
      </c>
      <c r="G109" s="42" t="s">
        <v>284</v>
      </c>
      <c r="H109" s="115">
        <v>1</v>
      </c>
      <c r="I109" s="115" t="s">
        <v>78</v>
      </c>
      <c r="J109" s="115" t="s">
        <v>24</v>
      </c>
      <c r="K109" s="115" t="s">
        <v>122</v>
      </c>
      <c r="L109" s="115">
        <v>200</v>
      </c>
      <c r="M109" s="23">
        <v>16</v>
      </c>
      <c r="N109" s="115" t="s">
        <v>23</v>
      </c>
      <c r="O109" s="124" t="s">
        <v>118</v>
      </c>
      <c r="P109" s="115" t="s">
        <v>82</v>
      </c>
      <c r="Q109" s="122" t="s">
        <v>121</v>
      </c>
      <c r="R109" s="115">
        <v>2015</v>
      </c>
      <c r="S109" s="245" t="s">
        <v>89</v>
      </c>
      <c r="T109" s="240"/>
      <c r="U109" s="191">
        <v>8.3234121041099982</v>
      </c>
      <c r="V109" s="186">
        <v>0</v>
      </c>
      <c r="W109" s="186">
        <v>8.3234121041099982</v>
      </c>
      <c r="X109" s="89">
        <v>0.2524582308652773</v>
      </c>
      <c r="Y109" s="89">
        <v>1.5242669366466672</v>
      </c>
      <c r="Z109" s="89">
        <v>1.1787942534563891</v>
      </c>
      <c r="AA109" s="89">
        <v>5.3678926831416636</v>
      </c>
      <c r="AB109" s="89">
        <v>0</v>
      </c>
      <c r="AC109" s="89">
        <v>0</v>
      </c>
      <c r="AD109" s="113">
        <v>0</v>
      </c>
      <c r="AE109" s="120">
        <v>0</v>
      </c>
      <c r="AF109" s="121">
        <v>0</v>
      </c>
      <c r="AG109" s="116"/>
      <c r="AH109" s="117">
        <v>0.90210526299950611</v>
      </c>
      <c r="AI109" s="118">
        <v>0.90210526299980953</v>
      </c>
      <c r="AJ109" s="118">
        <v>0.90210526299981297</v>
      </c>
      <c r="AK109" s="128">
        <v>0.62387281447661236</v>
      </c>
      <c r="AL109" s="118" t="s">
        <v>924</v>
      </c>
      <c r="AM109" s="118" t="s">
        <v>924</v>
      </c>
      <c r="AN109" s="118" t="s">
        <v>924</v>
      </c>
      <c r="AO109" s="118" t="s">
        <v>924</v>
      </c>
      <c r="AP109" s="128" t="s">
        <v>924</v>
      </c>
      <c r="AQ109" s="119"/>
      <c r="AR109" s="121">
        <v>6.0150719405936144</v>
      </c>
      <c r="AS109" s="191">
        <v>0</v>
      </c>
      <c r="AT109" s="191">
        <v>6.0150719405936144</v>
      </c>
      <c r="AU109" s="192">
        <v>0.22774389875111101</v>
      </c>
      <c r="AV109" s="193">
        <v>1.3750492257655558</v>
      </c>
      <c r="AW109" s="193">
        <v>1.0633965000369441</v>
      </c>
      <c r="AX109" s="192">
        <v>3.3488823160400041</v>
      </c>
      <c r="AY109" s="192">
        <v>0</v>
      </c>
      <c r="AZ109" s="192">
        <v>0</v>
      </c>
      <c r="BA109" s="193">
        <v>0</v>
      </c>
      <c r="BB109" s="193">
        <v>0</v>
      </c>
      <c r="BC109" s="193">
        <v>0</v>
      </c>
      <c r="BD109" s="119"/>
      <c r="BE109" s="120">
        <v>2.9555194209680526</v>
      </c>
      <c r="BF109" s="193">
        <v>0</v>
      </c>
      <c r="BG109" s="193">
        <v>0.1141476567925</v>
      </c>
      <c r="BH109" s="193">
        <v>0</v>
      </c>
      <c r="BI109" s="193">
        <v>5.9847789461111101E-3</v>
      </c>
      <c r="BJ109" s="193">
        <v>2.8353869852294413</v>
      </c>
      <c r="BK109" s="193">
        <v>0</v>
      </c>
      <c r="BL109" s="193">
        <v>0</v>
      </c>
    </row>
    <row r="110" spans="1:64">
      <c r="A110" s="120" t="s">
        <v>924</v>
      </c>
      <c r="B110" s="113" t="s">
        <v>1074</v>
      </c>
      <c r="C110" s="113" t="s">
        <v>924</v>
      </c>
      <c r="D110" s="113" t="s">
        <v>24</v>
      </c>
      <c r="E110" s="114">
        <v>200</v>
      </c>
      <c r="F110" s="113" t="s">
        <v>169</v>
      </c>
      <c r="G110" s="42" t="s">
        <v>285</v>
      </c>
      <c r="H110" s="115">
        <v>1</v>
      </c>
      <c r="I110" s="115" t="s">
        <v>78</v>
      </c>
      <c r="J110" s="115" t="s">
        <v>24</v>
      </c>
      <c r="K110" s="115" t="s">
        <v>122</v>
      </c>
      <c r="L110" s="115">
        <v>200</v>
      </c>
      <c r="M110" s="23">
        <v>17</v>
      </c>
      <c r="N110" s="115" t="s">
        <v>23</v>
      </c>
      <c r="O110" s="124" t="s">
        <v>118</v>
      </c>
      <c r="P110" s="115" t="s">
        <v>82</v>
      </c>
      <c r="Q110" s="122" t="s">
        <v>121</v>
      </c>
      <c r="R110" s="115">
        <v>2015</v>
      </c>
      <c r="S110" s="245" t="s">
        <v>114</v>
      </c>
      <c r="T110" s="240"/>
      <c r="U110" s="191">
        <v>0</v>
      </c>
      <c r="V110" s="186">
        <v>0</v>
      </c>
      <c r="W110" s="186">
        <v>0</v>
      </c>
      <c r="X110" s="89" t="s">
        <v>140</v>
      </c>
      <c r="Y110" s="89" t="s">
        <v>140</v>
      </c>
      <c r="Z110" s="89" t="s">
        <v>140</v>
      </c>
      <c r="AA110" s="89" t="s">
        <v>140</v>
      </c>
      <c r="AB110" s="89" t="s">
        <v>140</v>
      </c>
      <c r="AC110" s="89" t="s">
        <v>140</v>
      </c>
      <c r="AD110" s="113" t="s">
        <v>140</v>
      </c>
      <c r="AE110" s="120" t="s">
        <v>140</v>
      </c>
      <c r="AF110" s="121" t="s">
        <v>140</v>
      </c>
      <c r="AG110" s="116"/>
      <c r="AH110" s="117" t="s">
        <v>924</v>
      </c>
      <c r="AI110" s="118" t="s">
        <v>924</v>
      </c>
      <c r="AJ110" s="118" t="s">
        <v>924</v>
      </c>
      <c r="AK110" s="128" t="s">
        <v>924</v>
      </c>
      <c r="AL110" s="118" t="s">
        <v>924</v>
      </c>
      <c r="AM110" s="118" t="s">
        <v>924</v>
      </c>
      <c r="AN110" s="118" t="s">
        <v>924</v>
      </c>
      <c r="AO110" s="118" t="s">
        <v>924</v>
      </c>
      <c r="AP110" s="128" t="s">
        <v>924</v>
      </c>
      <c r="AQ110" s="119"/>
      <c r="AR110" s="121">
        <v>0</v>
      </c>
      <c r="AS110" s="191">
        <v>0</v>
      </c>
      <c r="AT110" s="191">
        <v>0</v>
      </c>
      <c r="AU110" s="192" t="s">
        <v>140</v>
      </c>
      <c r="AV110" s="193" t="s">
        <v>140</v>
      </c>
      <c r="AW110" s="193" t="s">
        <v>140</v>
      </c>
      <c r="AX110" s="192" t="s">
        <v>140</v>
      </c>
      <c r="AY110" s="192" t="s">
        <v>140</v>
      </c>
      <c r="AZ110" s="192" t="s">
        <v>140</v>
      </c>
      <c r="BA110" s="193" t="s">
        <v>140</v>
      </c>
      <c r="BB110" s="193" t="s">
        <v>140</v>
      </c>
      <c r="BC110" s="193" t="s">
        <v>140</v>
      </c>
      <c r="BD110" s="119"/>
      <c r="BE110" s="120">
        <v>0</v>
      </c>
      <c r="BF110" s="193" t="s">
        <v>140</v>
      </c>
      <c r="BG110" s="193" t="s">
        <v>140</v>
      </c>
      <c r="BH110" s="193" t="s">
        <v>140</v>
      </c>
      <c r="BI110" s="193" t="s">
        <v>140</v>
      </c>
      <c r="BJ110" s="193" t="s">
        <v>140</v>
      </c>
      <c r="BK110" s="193" t="s">
        <v>140</v>
      </c>
      <c r="BL110" s="193" t="s">
        <v>140</v>
      </c>
    </row>
    <row r="111" spans="1:64">
      <c r="A111" s="120" t="s">
        <v>1088</v>
      </c>
      <c r="B111" s="113" t="s">
        <v>1089</v>
      </c>
      <c r="C111" s="113" t="s">
        <v>924</v>
      </c>
      <c r="D111" s="113" t="s">
        <v>26</v>
      </c>
      <c r="E111" s="114">
        <v>200</v>
      </c>
      <c r="F111" s="114">
        <v>0</v>
      </c>
      <c r="G111" s="42" t="s">
        <v>286</v>
      </c>
      <c r="H111" s="115">
        <v>1</v>
      </c>
      <c r="I111" s="115" t="s">
        <v>78</v>
      </c>
      <c r="J111" s="115" t="s">
        <v>26</v>
      </c>
      <c r="K111" s="115" t="s">
        <v>122</v>
      </c>
      <c r="L111" s="115">
        <v>200</v>
      </c>
      <c r="M111" s="23">
        <v>1</v>
      </c>
      <c r="N111" s="115" t="s">
        <v>25</v>
      </c>
      <c r="O111" s="124" t="s">
        <v>119</v>
      </c>
      <c r="P111" s="115" t="s">
        <v>82</v>
      </c>
      <c r="Q111" s="122" t="s">
        <v>121</v>
      </c>
      <c r="R111" s="115">
        <v>2015</v>
      </c>
      <c r="S111" s="245" t="s">
        <v>8</v>
      </c>
      <c r="T111" s="240"/>
      <c r="U111" s="191">
        <v>19.510452151008344</v>
      </c>
      <c r="V111" s="186">
        <v>1.2069008457111112</v>
      </c>
      <c r="W111" s="186">
        <v>18.303551305297233</v>
      </c>
      <c r="X111" s="89">
        <v>3.53411235745667</v>
      </c>
      <c r="Y111" s="89">
        <v>5.8415100217183298</v>
      </c>
      <c r="Z111" s="89">
        <v>1.96501395085111</v>
      </c>
      <c r="AA111" s="89">
        <v>4.3144747247444499</v>
      </c>
      <c r="AB111" s="89">
        <v>2.6484402505266704</v>
      </c>
      <c r="AC111" s="89">
        <v>1.2201867579722201E-2</v>
      </c>
      <c r="AD111" s="113">
        <v>2.4243227081388902E-2</v>
      </c>
      <c r="AE111" s="120">
        <v>0.33344453681638903</v>
      </c>
      <c r="AF111" s="121">
        <v>0.83701121423361102</v>
      </c>
      <c r="AG111" s="116"/>
      <c r="AH111" s="117">
        <v>0.90210526300007943</v>
      </c>
      <c r="AI111" s="118">
        <v>0.90210526300001714</v>
      </c>
      <c r="AJ111" s="118">
        <v>0.90210526300009175</v>
      </c>
      <c r="AK111" s="128">
        <v>0.62454558808163929</v>
      </c>
      <c r="AL111" s="118">
        <v>0.93219619453117808</v>
      </c>
      <c r="AM111" s="118">
        <v>2.5000000000113833</v>
      </c>
      <c r="AN111" s="118">
        <v>1.0000000000802037E-2</v>
      </c>
      <c r="AO111" s="118">
        <v>1.6198629111241296</v>
      </c>
      <c r="AP111" s="128">
        <v>3.4077281854998507</v>
      </c>
      <c r="AQ111" s="119"/>
      <c r="AR111" s="121">
        <v>18.163496299102221</v>
      </c>
      <c r="AS111" s="191">
        <v>3.4231882456494409</v>
      </c>
      <c r="AT111" s="191">
        <v>14.740308053452779</v>
      </c>
      <c r="AU111" s="192">
        <v>3.18814135769528</v>
      </c>
      <c r="AV111" s="193">
        <v>5.2696569344594497</v>
      </c>
      <c r="AW111" s="193">
        <v>1.7726494269313899</v>
      </c>
      <c r="AX111" s="192">
        <v>2.6945861542288911</v>
      </c>
      <c r="AY111" s="192">
        <v>2.4688659229841621</v>
      </c>
      <c r="AZ111" s="192">
        <v>3.05046689494444E-2</v>
      </c>
      <c r="BA111" s="193">
        <v>2.42432270833333E-4</v>
      </c>
      <c r="BB111" s="193">
        <v>0.54013443810583295</v>
      </c>
      <c r="BC111" s="193">
        <v>2.8523067063233301</v>
      </c>
      <c r="BD111" s="119"/>
      <c r="BE111" s="120">
        <v>11.340636330026117</v>
      </c>
      <c r="BF111" s="193">
        <v>2.2605456402777801E-3</v>
      </c>
      <c r="BG111" s="193">
        <v>0.504170849305833</v>
      </c>
      <c r="BH111" s="193">
        <v>0.89363930713777795</v>
      </c>
      <c r="BI111" s="193">
        <v>4.0041620339466704</v>
      </c>
      <c r="BJ111" s="193">
        <v>4.8011401729722198</v>
      </c>
      <c r="BK111" s="193">
        <v>6.8515370464166697E-2</v>
      </c>
      <c r="BL111" s="193">
        <v>1.06674805055917</v>
      </c>
    </row>
    <row r="112" spans="1:64">
      <c r="A112" s="120" t="s">
        <v>1090</v>
      </c>
      <c r="B112" s="113" t="s">
        <v>1091</v>
      </c>
      <c r="C112" s="113" t="s">
        <v>924</v>
      </c>
      <c r="D112" s="113" t="s">
        <v>26</v>
      </c>
      <c r="E112" s="114">
        <v>200</v>
      </c>
      <c r="F112" s="114">
        <v>3</v>
      </c>
      <c r="G112" s="42" t="s">
        <v>287</v>
      </c>
      <c r="H112" s="115">
        <v>1</v>
      </c>
      <c r="I112" s="115" t="s">
        <v>78</v>
      </c>
      <c r="J112" s="115" t="s">
        <v>26</v>
      </c>
      <c r="K112" s="115" t="s">
        <v>122</v>
      </c>
      <c r="L112" s="115">
        <v>200</v>
      </c>
      <c r="M112" s="23">
        <v>2</v>
      </c>
      <c r="N112" s="115" t="s">
        <v>25</v>
      </c>
      <c r="O112" s="124" t="s">
        <v>119</v>
      </c>
      <c r="P112" s="115" t="s">
        <v>82</v>
      </c>
      <c r="Q112" s="122" t="s">
        <v>121</v>
      </c>
      <c r="R112" s="115">
        <v>2015</v>
      </c>
      <c r="S112" s="245" t="s">
        <v>2</v>
      </c>
      <c r="T112" s="240"/>
      <c r="U112" s="191">
        <v>7.9635835618233397</v>
      </c>
      <c r="V112" s="186">
        <v>0</v>
      </c>
      <c r="W112" s="186">
        <v>7.9635835618233397</v>
      </c>
      <c r="X112" s="89">
        <v>1.125970743978888</v>
      </c>
      <c r="Y112" s="89">
        <v>2.3323899818580562</v>
      </c>
      <c r="Z112" s="89">
        <v>0.710971135240833</v>
      </c>
      <c r="AA112" s="89">
        <v>2.1152209112286142</v>
      </c>
      <c r="AB112" s="89">
        <v>1.6790307895169478</v>
      </c>
      <c r="AC112" s="89">
        <v>0</v>
      </c>
      <c r="AD112" s="113">
        <v>0</v>
      </c>
      <c r="AE112" s="120">
        <v>0</v>
      </c>
      <c r="AF112" s="121">
        <v>0</v>
      </c>
      <c r="AG112" s="116"/>
      <c r="AH112" s="117">
        <v>0.90210526300010618</v>
      </c>
      <c r="AI112" s="118">
        <v>0.90210526300006466</v>
      </c>
      <c r="AJ112" s="118">
        <v>0.90210526300014604</v>
      </c>
      <c r="AK112" s="128">
        <v>0.63502660234463704</v>
      </c>
      <c r="AL112" s="118">
        <v>0.9211874126597096</v>
      </c>
      <c r="AM112" s="118" t="s">
        <v>924</v>
      </c>
      <c r="AN112" s="118" t="s">
        <v>924</v>
      </c>
      <c r="AO112" s="118" t="s">
        <v>924</v>
      </c>
      <c r="AP112" s="128" t="s">
        <v>924</v>
      </c>
      <c r="AQ112" s="119"/>
      <c r="AR112" s="121">
        <v>6.1690461760374955</v>
      </c>
      <c r="AS112" s="191">
        <v>0</v>
      </c>
      <c r="AT112" s="191">
        <v>6.1690461760374955</v>
      </c>
      <c r="AU112" s="192">
        <v>1.0157441341275</v>
      </c>
      <c r="AV112" s="193">
        <v>2.1040612780027779</v>
      </c>
      <c r="AW112" s="193">
        <v>0.64137080294194404</v>
      </c>
      <c r="AX112" s="192">
        <v>1.3432215484658341</v>
      </c>
      <c r="AY112" s="192">
        <v>1.5467020287711066</v>
      </c>
      <c r="AZ112" s="192">
        <v>0</v>
      </c>
      <c r="BA112" s="193">
        <v>0</v>
      </c>
      <c r="BB112" s="193">
        <v>0</v>
      </c>
      <c r="BC112" s="193">
        <v>0</v>
      </c>
      <c r="BD112" s="119"/>
      <c r="BE112" s="120">
        <v>4.1693318610777768</v>
      </c>
      <c r="BF112" s="193">
        <v>2.2605456402777801E-3</v>
      </c>
      <c r="BG112" s="193">
        <v>0.46469885353055601</v>
      </c>
      <c r="BH112" s="193">
        <v>0.61450056500916705</v>
      </c>
      <c r="BI112" s="193">
        <v>1.6006477910127801</v>
      </c>
      <c r="BJ112" s="193">
        <v>1.47267231193694</v>
      </c>
      <c r="BK112" s="193">
        <v>1.45517939480556E-2</v>
      </c>
      <c r="BL112" s="193">
        <v>0</v>
      </c>
    </row>
    <row r="113" spans="1:64">
      <c r="A113" s="120" t="s">
        <v>1092</v>
      </c>
      <c r="B113" s="113" t="s">
        <v>1093</v>
      </c>
      <c r="C113" s="113" t="s">
        <v>924</v>
      </c>
      <c r="D113" s="113" t="s">
        <v>26</v>
      </c>
      <c r="E113" s="114">
        <v>200</v>
      </c>
      <c r="F113" s="114">
        <v>2</v>
      </c>
      <c r="G113" s="42" t="s">
        <v>288</v>
      </c>
      <c r="H113" s="115">
        <v>1</v>
      </c>
      <c r="I113" s="115" t="s">
        <v>78</v>
      </c>
      <c r="J113" s="115" t="s">
        <v>26</v>
      </c>
      <c r="K113" s="115" t="s">
        <v>122</v>
      </c>
      <c r="L113" s="115">
        <v>200</v>
      </c>
      <c r="M113" s="23">
        <v>3</v>
      </c>
      <c r="N113" s="115" t="s">
        <v>25</v>
      </c>
      <c r="O113" s="124" t="s">
        <v>119</v>
      </c>
      <c r="P113" s="115" t="s">
        <v>82</v>
      </c>
      <c r="Q113" s="122" t="s">
        <v>121</v>
      </c>
      <c r="R113" s="115">
        <v>2015</v>
      </c>
      <c r="S113" s="245" t="s">
        <v>3</v>
      </c>
      <c r="T113" s="240"/>
      <c r="U113" s="191">
        <v>3.1753698805458339</v>
      </c>
      <c r="V113" s="186">
        <v>0</v>
      </c>
      <c r="W113" s="186">
        <v>3.1753698805458339</v>
      </c>
      <c r="X113" s="89">
        <v>0.394508474044723</v>
      </c>
      <c r="Y113" s="89">
        <v>1.4125009036863889</v>
      </c>
      <c r="Z113" s="89">
        <v>0.44585214475027801</v>
      </c>
      <c r="AA113" s="89">
        <v>0.361815889694444</v>
      </c>
      <c r="AB113" s="89">
        <v>0.56069246836999997</v>
      </c>
      <c r="AC113" s="89">
        <v>0</v>
      </c>
      <c r="AD113" s="113">
        <v>0</v>
      </c>
      <c r="AE113" s="120">
        <v>0</v>
      </c>
      <c r="AF113" s="121">
        <v>0</v>
      </c>
      <c r="AG113" s="116"/>
      <c r="AH113" s="117">
        <v>0.90210526300011529</v>
      </c>
      <c r="AI113" s="118">
        <v>0.90210526300021776</v>
      </c>
      <c r="AJ113" s="118">
        <v>0.90210526299960836</v>
      </c>
      <c r="AK113" s="128">
        <v>0.62015865689405325</v>
      </c>
      <c r="AL113" s="118">
        <v>0.89082147932346589</v>
      </c>
      <c r="AM113" s="118" t="s">
        <v>924</v>
      </c>
      <c r="AN113" s="118" t="s">
        <v>924</v>
      </c>
      <c r="AO113" s="118" t="s">
        <v>924</v>
      </c>
      <c r="AP113" s="128" t="s">
        <v>924</v>
      </c>
      <c r="AQ113" s="119"/>
      <c r="AR113" s="121">
        <v>2.7114543334419441</v>
      </c>
      <c r="AS113" s="191">
        <v>0</v>
      </c>
      <c r="AT113" s="191">
        <v>2.7114543334419441</v>
      </c>
      <c r="AU113" s="192">
        <v>0.35588817073388901</v>
      </c>
      <c r="AV113" s="193">
        <v>1.2742244992080551</v>
      </c>
      <c r="AW113" s="193">
        <v>0.40220556629888898</v>
      </c>
      <c r="AX113" s="192">
        <v>0.2243832561958333</v>
      </c>
      <c r="AY113" s="192">
        <v>0.49947689411888901</v>
      </c>
      <c r="AZ113" s="192">
        <v>0</v>
      </c>
      <c r="BA113" s="193">
        <v>0</v>
      </c>
      <c r="BB113" s="193">
        <v>0</v>
      </c>
      <c r="BC113" s="193">
        <v>0</v>
      </c>
      <c r="BD113" s="119"/>
      <c r="BE113" s="120">
        <v>2.2528615224816635</v>
      </c>
      <c r="BF113" s="193">
        <v>0</v>
      </c>
      <c r="BG113" s="193">
        <v>0</v>
      </c>
      <c r="BH113" s="193">
        <v>9.78930677733333E-2</v>
      </c>
      <c r="BI113" s="193">
        <v>0.8824656997625</v>
      </c>
      <c r="BJ113" s="193">
        <v>1.2725027549458301</v>
      </c>
      <c r="BK113" s="193">
        <v>0</v>
      </c>
      <c r="BL113" s="193">
        <v>0</v>
      </c>
    </row>
    <row r="114" spans="1:64">
      <c r="A114" s="120" t="s">
        <v>1094</v>
      </c>
      <c r="B114" s="113" t="s">
        <v>1095</v>
      </c>
      <c r="C114" s="113" t="s">
        <v>924</v>
      </c>
      <c r="D114" s="113" t="s">
        <v>26</v>
      </c>
      <c r="E114" s="114">
        <v>200</v>
      </c>
      <c r="F114" s="114">
        <v>1</v>
      </c>
      <c r="G114" s="42" t="s">
        <v>289</v>
      </c>
      <c r="H114" s="115">
        <v>1</v>
      </c>
      <c r="I114" s="115" t="s">
        <v>78</v>
      </c>
      <c r="J114" s="115" t="s">
        <v>26</v>
      </c>
      <c r="K114" s="115" t="s">
        <v>122</v>
      </c>
      <c r="L114" s="115">
        <v>200</v>
      </c>
      <c r="M114" s="23">
        <v>5</v>
      </c>
      <c r="N114" s="115" t="s">
        <v>25</v>
      </c>
      <c r="O114" s="124" t="s">
        <v>119</v>
      </c>
      <c r="P114" s="115" t="s">
        <v>82</v>
      </c>
      <c r="Q114" s="122" t="s">
        <v>121</v>
      </c>
      <c r="R114" s="115">
        <v>2015</v>
      </c>
      <c r="S114" s="245" t="s">
        <v>5</v>
      </c>
      <c r="T114" s="240"/>
      <c r="U114" s="191">
        <v>1.2857579968238886</v>
      </c>
      <c r="V114" s="186">
        <v>0</v>
      </c>
      <c r="W114" s="186">
        <v>1.2857579968238886</v>
      </c>
      <c r="X114" s="89">
        <v>0.34647733270611097</v>
      </c>
      <c r="Y114" s="89">
        <v>0.30999966232611131</v>
      </c>
      <c r="Z114" s="89">
        <v>0.112034925265</v>
      </c>
      <c r="AA114" s="89">
        <v>0.51627039956833298</v>
      </c>
      <c r="AB114" s="89">
        <v>9.7567695833333302E-4</v>
      </c>
      <c r="AC114" s="89">
        <v>0</v>
      </c>
      <c r="AD114" s="113">
        <v>0</v>
      </c>
      <c r="AE114" s="120">
        <v>0</v>
      </c>
      <c r="AF114" s="121">
        <v>0</v>
      </c>
      <c r="AG114" s="116"/>
      <c r="AH114" s="117">
        <v>0.90210526299936877</v>
      </c>
      <c r="AI114" s="118">
        <v>0.9021052629996531</v>
      </c>
      <c r="AJ114" s="118">
        <v>0.90210526300018601</v>
      </c>
      <c r="AK114" s="128">
        <v>0.62969828364896374</v>
      </c>
      <c r="AL114" s="118">
        <v>0.80991093007631321</v>
      </c>
      <c r="AM114" s="118" t="s">
        <v>924</v>
      </c>
      <c r="AN114" s="118" t="s">
        <v>924</v>
      </c>
      <c r="AO114" s="118" t="s">
        <v>924</v>
      </c>
      <c r="AP114" s="128" t="s">
        <v>924</v>
      </c>
      <c r="AQ114" s="119"/>
      <c r="AR114" s="121">
        <v>0.9187809249308333</v>
      </c>
      <c r="AS114" s="191">
        <v>0</v>
      </c>
      <c r="AT114" s="191">
        <v>0.9187809249308333</v>
      </c>
      <c r="AU114" s="192">
        <v>0.31255902534416602</v>
      </c>
      <c r="AV114" s="193">
        <v>0.2796523269125003</v>
      </c>
      <c r="AW114" s="193">
        <v>0.10106729572138901</v>
      </c>
      <c r="AX114" s="192">
        <v>0.32509458450694401</v>
      </c>
      <c r="AY114" s="192">
        <v>7.90211432777778E-4</v>
      </c>
      <c r="AZ114" s="192">
        <v>0</v>
      </c>
      <c r="BA114" s="193">
        <v>0</v>
      </c>
      <c r="BB114" s="193">
        <v>0</v>
      </c>
      <c r="BC114" s="193">
        <v>0</v>
      </c>
      <c r="BD114" s="119"/>
      <c r="BE114" s="120">
        <v>0.76851192029694393</v>
      </c>
      <c r="BF114" s="193">
        <v>0</v>
      </c>
      <c r="BG114" s="193">
        <v>0</v>
      </c>
      <c r="BH114" s="193">
        <v>0</v>
      </c>
      <c r="BI114" s="193">
        <v>0.40169666258444398</v>
      </c>
      <c r="BJ114" s="193">
        <v>0.36681525771250001</v>
      </c>
      <c r="BK114" s="193">
        <v>0</v>
      </c>
      <c r="BL114" s="193">
        <v>0</v>
      </c>
    </row>
    <row r="115" spans="1:64">
      <c r="A115" s="120" t="s">
        <v>1096</v>
      </c>
      <c r="B115" s="113" t="s">
        <v>1097</v>
      </c>
      <c r="C115" s="113" t="s">
        <v>924</v>
      </c>
      <c r="D115" s="113" t="s">
        <v>26</v>
      </c>
      <c r="E115" s="114">
        <v>200</v>
      </c>
      <c r="F115" s="114">
        <v>6</v>
      </c>
      <c r="G115" s="42" t="s">
        <v>290</v>
      </c>
      <c r="H115" s="115">
        <v>1</v>
      </c>
      <c r="I115" s="115" t="s">
        <v>78</v>
      </c>
      <c r="J115" s="115" t="s">
        <v>26</v>
      </c>
      <c r="K115" s="115" t="s">
        <v>122</v>
      </c>
      <c r="L115" s="115">
        <v>200</v>
      </c>
      <c r="M115" s="23">
        <v>6</v>
      </c>
      <c r="N115" s="115" t="s">
        <v>25</v>
      </c>
      <c r="O115" s="124" t="s">
        <v>119</v>
      </c>
      <c r="P115" s="115" t="s">
        <v>82</v>
      </c>
      <c r="Q115" s="122" t="s">
        <v>121</v>
      </c>
      <c r="R115" s="115">
        <v>2015</v>
      </c>
      <c r="S115" s="245" t="s">
        <v>6</v>
      </c>
      <c r="T115" s="240"/>
      <c r="U115" s="191">
        <v>1.4756022953502779</v>
      </c>
      <c r="V115" s="186">
        <v>1.2069008457111112</v>
      </c>
      <c r="W115" s="186">
        <v>0.26870144963916659</v>
      </c>
      <c r="X115" s="89">
        <v>3.3210958514166701E-2</v>
      </c>
      <c r="Y115" s="89">
        <v>0.10158308205194441</v>
      </c>
      <c r="Z115" s="89">
        <v>6.2781153239444401E-2</v>
      </c>
      <c r="AA115" s="89">
        <v>1.2956445189166658E-2</v>
      </c>
      <c r="AB115" s="89">
        <v>5.8169810644444431E-2</v>
      </c>
      <c r="AC115" s="89">
        <v>1.2201867579722201E-2</v>
      </c>
      <c r="AD115" s="113">
        <v>2.4243227081388902E-2</v>
      </c>
      <c r="AE115" s="120">
        <v>0.33344453681638903</v>
      </c>
      <c r="AF115" s="121">
        <v>0.83701121423361102</v>
      </c>
      <c r="AG115" s="116"/>
      <c r="AH115" s="117">
        <v>0.90210526300287741</v>
      </c>
      <c r="AI115" s="118">
        <v>0.90210526299739824</v>
      </c>
      <c r="AJ115" s="118">
        <v>0.90210526299891858</v>
      </c>
      <c r="AK115" s="128">
        <v>0.60058086670388633</v>
      </c>
      <c r="AL115" s="118">
        <v>1.1271845776420788</v>
      </c>
      <c r="AM115" s="118">
        <v>2.5000000000113833</v>
      </c>
      <c r="AN115" s="118">
        <v>1.0000000000802037E-2</v>
      </c>
      <c r="AO115" s="118">
        <v>1.6198629111241296</v>
      </c>
      <c r="AP115" s="128">
        <v>3.4077281854998507</v>
      </c>
      <c r="AQ115" s="119"/>
      <c r="AR115" s="121">
        <v>3.6747713743433299</v>
      </c>
      <c r="AS115" s="191">
        <v>3.4231882456494409</v>
      </c>
      <c r="AT115" s="191">
        <v>0.25158312869388888</v>
      </c>
      <c r="AU115" s="192">
        <v>2.9959780465000002E-2</v>
      </c>
      <c r="AV115" s="193">
        <v>9.1638632950555604E-2</v>
      </c>
      <c r="AW115" s="193">
        <v>5.6635208754444402E-2</v>
      </c>
      <c r="AX115" s="192">
        <v>7.7813930811111102E-3</v>
      </c>
      <c r="AY115" s="192">
        <v>6.5568113442777798E-2</v>
      </c>
      <c r="AZ115" s="192">
        <v>3.05046689494444E-2</v>
      </c>
      <c r="BA115" s="193">
        <v>2.42432270833333E-4</v>
      </c>
      <c r="BB115" s="193">
        <v>0.54013443810583295</v>
      </c>
      <c r="BC115" s="193">
        <v>2.8523067063233301</v>
      </c>
      <c r="BD115" s="119"/>
      <c r="BE115" s="120">
        <v>0.19757519380500002</v>
      </c>
      <c r="BF115" s="193">
        <v>0</v>
      </c>
      <c r="BG115" s="193">
        <v>0</v>
      </c>
      <c r="BH115" s="193">
        <v>0</v>
      </c>
      <c r="BI115" s="193">
        <v>0</v>
      </c>
      <c r="BJ115" s="193">
        <v>0.19136019665000001</v>
      </c>
      <c r="BK115" s="193">
        <v>6.2149971549999997E-3</v>
      </c>
      <c r="BL115" s="193">
        <v>0</v>
      </c>
    </row>
    <row r="116" spans="1:64">
      <c r="A116" s="120" t="s">
        <v>1098</v>
      </c>
      <c r="B116" s="113" t="s">
        <v>1099</v>
      </c>
      <c r="C116" s="113" t="s">
        <v>924</v>
      </c>
      <c r="D116" s="113" t="s">
        <v>26</v>
      </c>
      <c r="E116" s="114">
        <v>200</v>
      </c>
      <c r="F116" s="114">
        <v>7</v>
      </c>
      <c r="G116" s="42" t="s">
        <v>291</v>
      </c>
      <c r="H116" s="115">
        <v>1</v>
      </c>
      <c r="I116" s="115" t="s">
        <v>78</v>
      </c>
      <c r="J116" s="115" t="s">
        <v>26</v>
      </c>
      <c r="K116" s="115" t="s">
        <v>122</v>
      </c>
      <c r="L116" s="115">
        <v>200</v>
      </c>
      <c r="M116" s="23">
        <v>7</v>
      </c>
      <c r="N116" s="115" t="s">
        <v>25</v>
      </c>
      <c r="O116" s="124" t="s">
        <v>119</v>
      </c>
      <c r="P116" s="115" t="s">
        <v>82</v>
      </c>
      <c r="Q116" s="122" t="s">
        <v>121</v>
      </c>
      <c r="R116" s="115">
        <v>2015</v>
      </c>
      <c r="S116" s="245" t="s">
        <v>12</v>
      </c>
      <c r="T116" s="240"/>
      <c r="U116" s="191">
        <v>1.3897544433544451</v>
      </c>
      <c r="V116" s="186">
        <v>0</v>
      </c>
      <c r="W116" s="186">
        <v>1.3897544433544451</v>
      </c>
      <c r="X116" s="89">
        <v>1.0667480505591671</v>
      </c>
      <c r="Y116" s="89">
        <v>0</v>
      </c>
      <c r="Z116" s="89">
        <v>0</v>
      </c>
      <c r="AA116" s="89">
        <v>0</v>
      </c>
      <c r="AB116" s="89">
        <v>0.32300639279527799</v>
      </c>
      <c r="AC116" s="89">
        <v>0</v>
      </c>
      <c r="AD116" s="113">
        <v>0</v>
      </c>
      <c r="AE116" s="120">
        <v>0</v>
      </c>
      <c r="AF116" s="121">
        <v>0</v>
      </c>
      <c r="AG116" s="116"/>
      <c r="AH116" s="117">
        <v>0.90210526300002836</v>
      </c>
      <c r="AI116" s="118" t="s">
        <v>924</v>
      </c>
      <c r="AJ116" s="118" t="s">
        <v>924</v>
      </c>
      <c r="AK116" s="128" t="s">
        <v>924</v>
      </c>
      <c r="AL116" s="118">
        <v>0.92690000000000261</v>
      </c>
      <c r="AM116" s="118" t="s">
        <v>924</v>
      </c>
      <c r="AN116" s="118" t="s">
        <v>924</v>
      </c>
      <c r="AO116" s="118" t="s">
        <v>924</v>
      </c>
      <c r="AP116" s="128" t="s">
        <v>924</v>
      </c>
      <c r="AQ116" s="119"/>
      <c r="AR116" s="121">
        <v>1.2617136561863891</v>
      </c>
      <c r="AS116" s="191">
        <v>0</v>
      </c>
      <c r="AT116" s="191">
        <v>1.2617136561863891</v>
      </c>
      <c r="AU116" s="192">
        <v>0.96231903070444502</v>
      </c>
      <c r="AV116" s="193">
        <v>0</v>
      </c>
      <c r="AW116" s="193">
        <v>0</v>
      </c>
      <c r="AX116" s="192">
        <v>0</v>
      </c>
      <c r="AY116" s="192">
        <v>0.29939462548194401</v>
      </c>
      <c r="AZ116" s="192">
        <v>0</v>
      </c>
      <c r="BA116" s="193">
        <v>0</v>
      </c>
      <c r="BB116" s="193">
        <v>0</v>
      </c>
      <c r="BC116" s="193">
        <v>0</v>
      </c>
      <c r="BD116" s="119"/>
      <c r="BE116" s="120">
        <v>1.06674805055917</v>
      </c>
      <c r="BF116" s="193">
        <v>0</v>
      </c>
      <c r="BG116" s="193">
        <v>0</v>
      </c>
      <c r="BH116" s="193">
        <v>0</v>
      </c>
      <c r="BI116" s="193">
        <v>0</v>
      </c>
      <c r="BJ116" s="193">
        <v>0</v>
      </c>
      <c r="BK116" s="193">
        <v>0</v>
      </c>
      <c r="BL116" s="193">
        <v>1.06674805055917</v>
      </c>
    </row>
    <row r="117" spans="1:64">
      <c r="A117" s="120" t="s">
        <v>1100</v>
      </c>
      <c r="B117" s="113" t="s">
        <v>1101</v>
      </c>
      <c r="C117" s="113" t="s">
        <v>924</v>
      </c>
      <c r="D117" s="113" t="s">
        <v>26</v>
      </c>
      <c r="E117" s="114">
        <v>200</v>
      </c>
      <c r="F117" s="114" t="s">
        <v>169</v>
      </c>
      <c r="G117" s="42" t="s">
        <v>292</v>
      </c>
      <c r="H117" s="115">
        <v>1</v>
      </c>
      <c r="I117" s="115" t="s">
        <v>78</v>
      </c>
      <c r="J117" s="115" t="s">
        <v>26</v>
      </c>
      <c r="K117" s="115" t="s">
        <v>122</v>
      </c>
      <c r="L117" s="115">
        <v>200</v>
      </c>
      <c r="M117" s="23">
        <v>8</v>
      </c>
      <c r="N117" s="115" t="s">
        <v>25</v>
      </c>
      <c r="O117" s="124" t="s">
        <v>119</v>
      </c>
      <c r="P117" s="115" t="s">
        <v>82</v>
      </c>
      <c r="Q117" s="122" t="s">
        <v>121</v>
      </c>
      <c r="R117" s="115">
        <v>2015</v>
      </c>
      <c r="S117" s="245" t="s">
        <v>105</v>
      </c>
      <c r="T117" s="240"/>
      <c r="U117" s="191">
        <v>0</v>
      </c>
      <c r="V117" s="186">
        <v>0</v>
      </c>
      <c r="W117" s="186">
        <v>0</v>
      </c>
      <c r="X117" s="89" t="s">
        <v>140</v>
      </c>
      <c r="Y117" s="89" t="s">
        <v>140</v>
      </c>
      <c r="Z117" s="89" t="s">
        <v>140</v>
      </c>
      <c r="AA117" s="89" t="s">
        <v>140</v>
      </c>
      <c r="AB117" s="89" t="s">
        <v>140</v>
      </c>
      <c r="AC117" s="89" t="s">
        <v>140</v>
      </c>
      <c r="AD117" s="113" t="s">
        <v>140</v>
      </c>
      <c r="AE117" s="120" t="s">
        <v>140</v>
      </c>
      <c r="AF117" s="121" t="s">
        <v>140</v>
      </c>
      <c r="AG117" s="116"/>
      <c r="AH117" s="117" t="s">
        <v>924</v>
      </c>
      <c r="AI117" s="118" t="s">
        <v>924</v>
      </c>
      <c r="AJ117" s="118" t="s">
        <v>924</v>
      </c>
      <c r="AK117" s="128" t="s">
        <v>924</v>
      </c>
      <c r="AL117" s="118" t="s">
        <v>924</v>
      </c>
      <c r="AM117" s="118" t="s">
        <v>924</v>
      </c>
      <c r="AN117" s="118" t="s">
        <v>924</v>
      </c>
      <c r="AO117" s="118" t="s">
        <v>924</v>
      </c>
      <c r="AP117" s="128" t="s">
        <v>924</v>
      </c>
      <c r="AQ117" s="119"/>
      <c r="AR117" s="121">
        <v>0</v>
      </c>
      <c r="AS117" s="191">
        <v>0</v>
      </c>
      <c r="AT117" s="191">
        <v>0</v>
      </c>
      <c r="AU117" s="192" t="s">
        <v>140</v>
      </c>
      <c r="AV117" s="193" t="s">
        <v>140</v>
      </c>
      <c r="AW117" s="193" t="s">
        <v>140</v>
      </c>
      <c r="AX117" s="192" t="s">
        <v>140</v>
      </c>
      <c r="AY117" s="192" t="s">
        <v>140</v>
      </c>
      <c r="AZ117" s="192" t="s">
        <v>140</v>
      </c>
      <c r="BA117" s="193" t="s">
        <v>140</v>
      </c>
      <c r="BB117" s="193" t="s">
        <v>140</v>
      </c>
      <c r="BC117" s="193" t="s">
        <v>140</v>
      </c>
      <c r="BD117" s="119"/>
      <c r="BE117" s="120">
        <v>0</v>
      </c>
      <c r="BF117" s="193" t="s">
        <v>140</v>
      </c>
      <c r="BG117" s="193" t="s">
        <v>140</v>
      </c>
      <c r="BH117" s="193" t="s">
        <v>140</v>
      </c>
      <c r="BI117" s="193" t="s">
        <v>140</v>
      </c>
      <c r="BJ117" s="193" t="s">
        <v>140</v>
      </c>
      <c r="BK117" s="193" t="s">
        <v>140</v>
      </c>
      <c r="BL117" s="193" t="s">
        <v>140</v>
      </c>
    </row>
    <row r="118" spans="1:64">
      <c r="A118" s="120" t="s">
        <v>1102</v>
      </c>
      <c r="B118" s="113" t="s">
        <v>1101</v>
      </c>
      <c r="C118" s="113" t="s">
        <v>924</v>
      </c>
      <c r="D118" s="113" t="s">
        <v>26</v>
      </c>
      <c r="E118" s="114">
        <v>200</v>
      </c>
      <c r="F118" s="114" t="s">
        <v>169</v>
      </c>
      <c r="G118" s="42" t="s">
        <v>293</v>
      </c>
      <c r="H118" s="115">
        <v>1</v>
      </c>
      <c r="I118" s="115" t="s">
        <v>78</v>
      </c>
      <c r="J118" s="115" t="s">
        <v>26</v>
      </c>
      <c r="K118" s="115" t="s">
        <v>122</v>
      </c>
      <c r="L118" s="115">
        <v>200</v>
      </c>
      <c r="M118" s="23">
        <v>9</v>
      </c>
      <c r="N118" s="115" t="s">
        <v>25</v>
      </c>
      <c r="O118" s="124" t="s">
        <v>119</v>
      </c>
      <c r="P118" s="115" t="s">
        <v>82</v>
      </c>
      <c r="Q118" s="122" t="s">
        <v>121</v>
      </c>
      <c r="R118" s="115">
        <v>2015</v>
      </c>
      <c r="S118" s="245" t="s">
        <v>106</v>
      </c>
      <c r="T118" s="240"/>
      <c r="U118" s="191">
        <v>0</v>
      </c>
      <c r="V118" s="186">
        <v>0</v>
      </c>
      <c r="W118" s="186">
        <v>0</v>
      </c>
      <c r="X118" s="89" t="s">
        <v>140</v>
      </c>
      <c r="Y118" s="89" t="s">
        <v>140</v>
      </c>
      <c r="Z118" s="89" t="s">
        <v>140</v>
      </c>
      <c r="AA118" s="89" t="s">
        <v>140</v>
      </c>
      <c r="AB118" s="89" t="s">
        <v>140</v>
      </c>
      <c r="AC118" s="89" t="s">
        <v>140</v>
      </c>
      <c r="AD118" s="113" t="s">
        <v>140</v>
      </c>
      <c r="AE118" s="120" t="s">
        <v>140</v>
      </c>
      <c r="AF118" s="121" t="s">
        <v>140</v>
      </c>
      <c r="AG118" s="116"/>
      <c r="AH118" s="117" t="s">
        <v>924</v>
      </c>
      <c r="AI118" s="118" t="s">
        <v>924</v>
      </c>
      <c r="AJ118" s="118" t="s">
        <v>924</v>
      </c>
      <c r="AK118" s="128" t="s">
        <v>924</v>
      </c>
      <c r="AL118" s="118" t="s">
        <v>924</v>
      </c>
      <c r="AM118" s="118" t="s">
        <v>924</v>
      </c>
      <c r="AN118" s="118" t="s">
        <v>924</v>
      </c>
      <c r="AO118" s="118" t="s">
        <v>924</v>
      </c>
      <c r="AP118" s="128" t="s">
        <v>924</v>
      </c>
      <c r="AQ118" s="119"/>
      <c r="AR118" s="121">
        <v>0</v>
      </c>
      <c r="AS118" s="191">
        <v>0</v>
      </c>
      <c r="AT118" s="191">
        <v>0</v>
      </c>
      <c r="AU118" s="192" t="s">
        <v>140</v>
      </c>
      <c r="AV118" s="193" t="s">
        <v>140</v>
      </c>
      <c r="AW118" s="193" t="s">
        <v>140</v>
      </c>
      <c r="AX118" s="192" t="s">
        <v>140</v>
      </c>
      <c r="AY118" s="192" t="s">
        <v>140</v>
      </c>
      <c r="AZ118" s="192" t="s">
        <v>140</v>
      </c>
      <c r="BA118" s="193" t="s">
        <v>140</v>
      </c>
      <c r="BB118" s="193" t="s">
        <v>140</v>
      </c>
      <c r="BC118" s="193" t="s">
        <v>140</v>
      </c>
      <c r="BD118" s="119"/>
      <c r="BE118" s="120">
        <v>0</v>
      </c>
      <c r="BF118" s="193" t="s">
        <v>140</v>
      </c>
      <c r="BG118" s="193" t="s">
        <v>140</v>
      </c>
      <c r="BH118" s="193" t="s">
        <v>140</v>
      </c>
      <c r="BI118" s="193" t="s">
        <v>140</v>
      </c>
      <c r="BJ118" s="193" t="s">
        <v>140</v>
      </c>
      <c r="BK118" s="193" t="s">
        <v>140</v>
      </c>
      <c r="BL118" s="193" t="s">
        <v>140</v>
      </c>
    </row>
    <row r="119" spans="1:64">
      <c r="A119" s="120" t="s">
        <v>1103</v>
      </c>
      <c r="B119" s="113" t="s">
        <v>1104</v>
      </c>
      <c r="C119" s="113" t="s">
        <v>924</v>
      </c>
      <c r="D119" s="113" t="s">
        <v>26</v>
      </c>
      <c r="E119" s="114">
        <v>200</v>
      </c>
      <c r="F119" s="114">
        <v>51</v>
      </c>
      <c r="G119" s="42" t="s">
        <v>294</v>
      </c>
      <c r="H119" s="115">
        <v>1</v>
      </c>
      <c r="I119" s="115" t="s">
        <v>78</v>
      </c>
      <c r="J119" s="115" t="s">
        <v>26</v>
      </c>
      <c r="K119" s="115" t="s">
        <v>122</v>
      </c>
      <c r="L119" s="115">
        <v>200</v>
      </c>
      <c r="M119" s="23">
        <v>4</v>
      </c>
      <c r="N119" s="115" t="s">
        <v>25</v>
      </c>
      <c r="O119" s="124" t="s">
        <v>119</v>
      </c>
      <c r="P119" s="115" t="s">
        <v>82</v>
      </c>
      <c r="Q119" s="122" t="s">
        <v>121</v>
      </c>
      <c r="R119" s="115">
        <v>2015</v>
      </c>
      <c r="S119" s="245" t="s">
        <v>4</v>
      </c>
      <c r="T119" s="240"/>
      <c r="U119" s="191">
        <v>2.0451963448316666</v>
      </c>
      <c r="V119" s="186">
        <v>0</v>
      </c>
      <c r="W119" s="186">
        <v>2.0451963448316666</v>
      </c>
      <c r="X119" s="89">
        <v>0.26756464967972204</v>
      </c>
      <c r="Y119" s="89">
        <v>1.3027854263580561</v>
      </c>
      <c r="Z119" s="89">
        <v>0.41094157617694399</v>
      </c>
      <c r="AA119" s="89">
        <v>6.2755276383888892E-2</v>
      </c>
      <c r="AB119" s="89">
        <v>1.14941623305556E-3</v>
      </c>
      <c r="AC119" s="89">
        <v>0</v>
      </c>
      <c r="AD119" s="113">
        <v>0</v>
      </c>
      <c r="AE119" s="120">
        <v>0</v>
      </c>
      <c r="AF119" s="121">
        <v>0</v>
      </c>
      <c r="AG119" s="116"/>
      <c r="AH119" s="117">
        <v>0.90210526300022609</v>
      </c>
      <c r="AI119" s="118">
        <v>0.90210526299993909</v>
      </c>
      <c r="AJ119" s="118">
        <v>0.90210526299996452</v>
      </c>
      <c r="AK119" s="128">
        <v>0.63142690278595581</v>
      </c>
      <c r="AL119" s="118">
        <v>0.84657485161635815</v>
      </c>
      <c r="AM119" s="118" t="s">
        <v>924</v>
      </c>
      <c r="AN119" s="118" t="s">
        <v>924</v>
      </c>
      <c r="AO119" s="118" t="s">
        <v>924</v>
      </c>
      <c r="AP119" s="128" t="s">
        <v>924</v>
      </c>
      <c r="AQ119" s="119"/>
      <c r="AR119" s="121">
        <v>1.8277742026138886</v>
      </c>
      <c r="AS119" s="191">
        <v>0</v>
      </c>
      <c r="AT119" s="191">
        <v>1.8277742026138886</v>
      </c>
      <c r="AU119" s="192">
        <v>0.241371478668889</v>
      </c>
      <c r="AV119" s="193">
        <v>1.1752495896772219</v>
      </c>
      <c r="AW119" s="193">
        <v>0.37071255865472202</v>
      </c>
      <c r="AX119" s="192">
        <v>3.9625369800555602E-2</v>
      </c>
      <c r="AY119" s="192">
        <v>9.7306687694444401E-4</v>
      </c>
      <c r="AZ119" s="192">
        <v>0</v>
      </c>
      <c r="BA119" s="193">
        <v>0</v>
      </c>
      <c r="BB119" s="193">
        <v>0</v>
      </c>
      <c r="BC119" s="193">
        <v>0</v>
      </c>
      <c r="BD119" s="119"/>
      <c r="BE119" s="120">
        <v>1.981291652214449</v>
      </c>
      <c r="BF119" s="193">
        <v>0</v>
      </c>
      <c r="BG119" s="193">
        <v>0</v>
      </c>
      <c r="BH119" s="193">
        <v>0.181245674355</v>
      </c>
      <c r="BI119" s="193">
        <v>1.0800772111255601</v>
      </c>
      <c r="BJ119" s="193">
        <v>0.71996876673388899</v>
      </c>
      <c r="BK119" s="193">
        <v>0</v>
      </c>
      <c r="BL119" s="193">
        <v>0</v>
      </c>
    </row>
    <row r="120" spans="1:64">
      <c r="A120" s="120" t="s">
        <v>1105</v>
      </c>
      <c r="B120" s="113" t="s">
        <v>1106</v>
      </c>
      <c r="C120" s="113" t="s">
        <v>924</v>
      </c>
      <c r="D120" s="113" t="s">
        <v>26</v>
      </c>
      <c r="E120" s="114">
        <v>200</v>
      </c>
      <c r="F120" s="114">
        <v>53</v>
      </c>
      <c r="G120" s="42" t="s">
        <v>295</v>
      </c>
      <c r="H120" s="115">
        <v>1</v>
      </c>
      <c r="I120" s="115" t="s">
        <v>78</v>
      </c>
      <c r="J120" s="115" t="s">
        <v>26</v>
      </c>
      <c r="K120" s="115" t="s">
        <v>122</v>
      </c>
      <c r="L120" s="115">
        <v>200</v>
      </c>
      <c r="M120" s="23">
        <v>10</v>
      </c>
      <c r="N120" s="115" t="s">
        <v>25</v>
      </c>
      <c r="O120" s="124" t="s">
        <v>119</v>
      </c>
      <c r="P120" s="115" t="s">
        <v>82</v>
      </c>
      <c r="Q120" s="122" t="s">
        <v>121</v>
      </c>
      <c r="R120" s="115">
        <v>2015</v>
      </c>
      <c r="S120" s="245" t="s">
        <v>84</v>
      </c>
      <c r="T120" s="240"/>
      <c r="U120" s="191">
        <v>1.01564059622222E-2</v>
      </c>
      <c r="V120" s="186">
        <v>0</v>
      </c>
      <c r="W120" s="186">
        <v>1.01564059622222E-2</v>
      </c>
      <c r="X120" s="89">
        <v>0</v>
      </c>
      <c r="Y120" s="89">
        <v>0</v>
      </c>
      <c r="Z120" s="89">
        <v>0</v>
      </c>
      <c r="AA120" s="89">
        <v>0</v>
      </c>
      <c r="AB120" s="89">
        <v>1.01564059622222E-2</v>
      </c>
      <c r="AC120" s="89">
        <v>0</v>
      </c>
      <c r="AD120" s="113">
        <v>0</v>
      </c>
      <c r="AE120" s="120">
        <v>0</v>
      </c>
      <c r="AF120" s="121">
        <v>0</v>
      </c>
      <c r="AG120" s="116"/>
      <c r="AH120" s="117" t="s">
        <v>924</v>
      </c>
      <c r="AI120" s="118" t="s">
        <v>924</v>
      </c>
      <c r="AJ120" s="118" t="s">
        <v>924</v>
      </c>
      <c r="AK120" s="128" t="s">
        <v>924</v>
      </c>
      <c r="AL120" s="118">
        <v>0.95476865284849666</v>
      </c>
      <c r="AM120" s="118" t="s">
        <v>924</v>
      </c>
      <c r="AN120" s="118" t="s">
        <v>924</v>
      </c>
      <c r="AO120" s="118" t="s">
        <v>924</v>
      </c>
      <c r="AP120" s="128" t="s">
        <v>924</v>
      </c>
      <c r="AQ120" s="119"/>
      <c r="AR120" s="121">
        <v>9.6970180383333295E-3</v>
      </c>
      <c r="AS120" s="191">
        <v>0</v>
      </c>
      <c r="AT120" s="191">
        <v>9.6970180383333295E-3</v>
      </c>
      <c r="AU120" s="192">
        <v>0</v>
      </c>
      <c r="AV120" s="193">
        <v>0</v>
      </c>
      <c r="AW120" s="193">
        <v>0</v>
      </c>
      <c r="AX120" s="192">
        <v>0</v>
      </c>
      <c r="AY120" s="192">
        <v>9.6970180383333295E-3</v>
      </c>
      <c r="AZ120" s="192">
        <v>0</v>
      </c>
      <c r="BA120" s="193">
        <v>0</v>
      </c>
      <c r="BB120" s="193">
        <v>0</v>
      </c>
      <c r="BC120" s="193">
        <v>0</v>
      </c>
      <c r="BD120" s="119"/>
      <c r="BE120" s="120">
        <v>0</v>
      </c>
      <c r="BF120" s="193">
        <v>0</v>
      </c>
      <c r="BG120" s="193">
        <v>0</v>
      </c>
      <c r="BH120" s="193">
        <v>0</v>
      </c>
      <c r="BI120" s="193">
        <v>0</v>
      </c>
      <c r="BJ120" s="193">
        <v>0</v>
      </c>
      <c r="BK120" s="193">
        <v>0</v>
      </c>
      <c r="BL120" s="193">
        <v>0</v>
      </c>
    </row>
    <row r="121" spans="1:64">
      <c r="A121" s="120" t="s">
        <v>1107</v>
      </c>
      <c r="B121" s="113" t="s">
        <v>1101</v>
      </c>
      <c r="C121" s="113" t="s">
        <v>924</v>
      </c>
      <c r="D121" s="113" t="s">
        <v>26</v>
      </c>
      <c r="E121" s="114">
        <v>200</v>
      </c>
      <c r="F121" s="114" t="s">
        <v>169</v>
      </c>
      <c r="G121" s="42" t="s">
        <v>296</v>
      </c>
      <c r="H121" s="115">
        <v>1</v>
      </c>
      <c r="I121" s="115" t="s">
        <v>78</v>
      </c>
      <c r="J121" s="115" t="s">
        <v>26</v>
      </c>
      <c r="K121" s="115" t="s">
        <v>122</v>
      </c>
      <c r="L121" s="115">
        <v>200</v>
      </c>
      <c r="M121" s="23">
        <v>11</v>
      </c>
      <c r="N121" s="115" t="s">
        <v>25</v>
      </c>
      <c r="O121" s="124" t="s">
        <v>119</v>
      </c>
      <c r="P121" s="115" t="s">
        <v>82</v>
      </c>
      <c r="Q121" s="122" t="s">
        <v>121</v>
      </c>
      <c r="R121" s="115">
        <v>2015</v>
      </c>
      <c r="S121" s="245" t="s">
        <v>109</v>
      </c>
      <c r="T121" s="240"/>
      <c r="U121" s="191">
        <v>0</v>
      </c>
      <c r="V121" s="186">
        <v>0</v>
      </c>
      <c r="W121" s="186">
        <v>0</v>
      </c>
      <c r="X121" s="89" t="s">
        <v>140</v>
      </c>
      <c r="Y121" s="89" t="s">
        <v>140</v>
      </c>
      <c r="Z121" s="89" t="s">
        <v>140</v>
      </c>
      <c r="AA121" s="89" t="s">
        <v>140</v>
      </c>
      <c r="AB121" s="89" t="s">
        <v>140</v>
      </c>
      <c r="AC121" s="89" t="s">
        <v>140</v>
      </c>
      <c r="AD121" s="113" t="s">
        <v>140</v>
      </c>
      <c r="AE121" s="120" t="s">
        <v>140</v>
      </c>
      <c r="AF121" s="121" t="s">
        <v>140</v>
      </c>
      <c r="AG121" s="116"/>
      <c r="AH121" s="117" t="s">
        <v>924</v>
      </c>
      <c r="AI121" s="118" t="s">
        <v>924</v>
      </c>
      <c r="AJ121" s="118" t="s">
        <v>924</v>
      </c>
      <c r="AK121" s="128" t="s">
        <v>924</v>
      </c>
      <c r="AL121" s="118" t="s">
        <v>924</v>
      </c>
      <c r="AM121" s="118" t="s">
        <v>924</v>
      </c>
      <c r="AN121" s="118" t="s">
        <v>924</v>
      </c>
      <c r="AO121" s="118" t="s">
        <v>924</v>
      </c>
      <c r="AP121" s="128" t="s">
        <v>924</v>
      </c>
      <c r="AQ121" s="119"/>
      <c r="AR121" s="121">
        <v>0</v>
      </c>
      <c r="AS121" s="191">
        <v>0</v>
      </c>
      <c r="AT121" s="191">
        <v>0</v>
      </c>
      <c r="AU121" s="192" t="s">
        <v>140</v>
      </c>
      <c r="AV121" s="193" t="s">
        <v>140</v>
      </c>
      <c r="AW121" s="193" t="s">
        <v>140</v>
      </c>
      <c r="AX121" s="192" t="s">
        <v>140</v>
      </c>
      <c r="AY121" s="192" t="s">
        <v>140</v>
      </c>
      <c r="AZ121" s="192" t="s">
        <v>140</v>
      </c>
      <c r="BA121" s="193" t="s">
        <v>140</v>
      </c>
      <c r="BB121" s="193" t="s">
        <v>140</v>
      </c>
      <c r="BC121" s="193" t="s">
        <v>140</v>
      </c>
      <c r="BD121" s="119"/>
      <c r="BE121" s="120">
        <v>0</v>
      </c>
      <c r="BF121" s="193" t="s">
        <v>140</v>
      </c>
      <c r="BG121" s="193" t="s">
        <v>140</v>
      </c>
      <c r="BH121" s="193" t="s">
        <v>140</v>
      </c>
      <c r="BI121" s="193" t="s">
        <v>140</v>
      </c>
      <c r="BJ121" s="193" t="s">
        <v>140</v>
      </c>
      <c r="BK121" s="193" t="s">
        <v>140</v>
      </c>
      <c r="BL121" s="193" t="s">
        <v>140</v>
      </c>
    </row>
    <row r="122" spans="1:64">
      <c r="A122" s="120" t="s">
        <v>1108</v>
      </c>
      <c r="B122" s="113" t="s">
        <v>1101</v>
      </c>
      <c r="C122" s="113" t="s">
        <v>924</v>
      </c>
      <c r="D122" s="113" t="s">
        <v>26</v>
      </c>
      <c r="E122" s="114">
        <v>200</v>
      </c>
      <c r="F122" s="114" t="s">
        <v>169</v>
      </c>
      <c r="G122" s="42" t="s">
        <v>297</v>
      </c>
      <c r="H122" s="115">
        <v>1</v>
      </c>
      <c r="I122" s="115" t="s">
        <v>78</v>
      </c>
      <c r="J122" s="115" t="s">
        <v>26</v>
      </c>
      <c r="K122" s="115" t="s">
        <v>122</v>
      </c>
      <c r="L122" s="115">
        <v>200</v>
      </c>
      <c r="M122" s="23">
        <v>12</v>
      </c>
      <c r="N122" s="115" t="s">
        <v>25</v>
      </c>
      <c r="O122" s="124" t="s">
        <v>119</v>
      </c>
      <c r="P122" s="115" t="s">
        <v>82</v>
      </c>
      <c r="Q122" s="122" t="s">
        <v>121</v>
      </c>
      <c r="R122" s="115">
        <v>2015</v>
      </c>
      <c r="S122" s="245" t="s">
        <v>98</v>
      </c>
      <c r="T122" s="240"/>
      <c r="U122" s="191">
        <v>0</v>
      </c>
      <c r="V122" s="186">
        <v>0</v>
      </c>
      <c r="W122" s="186">
        <v>0</v>
      </c>
      <c r="X122" s="89" t="s">
        <v>140</v>
      </c>
      <c r="Y122" s="89" t="s">
        <v>140</v>
      </c>
      <c r="Z122" s="89" t="s">
        <v>140</v>
      </c>
      <c r="AA122" s="89" t="s">
        <v>140</v>
      </c>
      <c r="AB122" s="89" t="s">
        <v>140</v>
      </c>
      <c r="AC122" s="89" t="s">
        <v>140</v>
      </c>
      <c r="AD122" s="113" t="s">
        <v>140</v>
      </c>
      <c r="AE122" s="120" t="s">
        <v>140</v>
      </c>
      <c r="AF122" s="121" t="s">
        <v>140</v>
      </c>
      <c r="AG122" s="116"/>
      <c r="AH122" s="117" t="s">
        <v>924</v>
      </c>
      <c r="AI122" s="118" t="s">
        <v>924</v>
      </c>
      <c r="AJ122" s="118" t="s">
        <v>924</v>
      </c>
      <c r="AK122" s="128" t="s">
        <v>924</v>
      </c>
      <c r="AL122" s="118" t="s">
        <v>924</v>
      </c>
      <c r="AM122" s="118" t="s">
        <v>924</v>
      </c>
      <c r="AN122" s="118" t="s">
        <v>924</v>
      </c>
      <c r="AO122" s="118" t="s">
        <v>924</v>
      </c>
      <c r="AP122" s="128" t="s">
        <v>924</v>
      </c>
      <c r="AQ122" s="119"/>
      <c r="AR122" s="121">
        <v>0</v>
      </c>
      <c r="AS122" s="191">
        <v>0</v>
      </c>
      <c r="AT122" s="191">
        <v>0</v>
      </c>
      <c r="AU122" s="192" t="s">
        <v>140</v>
      </c>
      <c r="AV122" s="193" t="s">
        <v>140</v>
      </c>
      <c r="AW122" s="193" t="s">
        <v>140</v>
      </c>
      <c r="AX122" s="192" t="s">
        <v>140</v>
      </c>
      <c r="AY122" s="192" t="s">
        <v>140</v>
      </c>
      <c r="AZ122" s="192" t="s">
        <v>140</v>
      </c>
      <c r="BA122" s="193" t="s">
        <v>140</v>
      </c>
      <c r="BB122" s="193" t="s">
        <v>140</v>
      </c>
      <c r="BC122" s="193" t="s">
        <v>140</v>
      </c>
      <c r="BD122" s="119"/>
      <c r="BE122" s="120">
        <v>0</v>
      </c>
      <c r="BF122" s="193" t="s">
        <v>140</v>
      </c>
      <c r="BG122" s="193" t="s">
        <v>140</v>
      </c>
      <c r="BH122" s="193" t="s">
        <v>140</v>
      </c>
      <c r="BI122" s="193" t="s">
        <v>140</v>
      </c>
      <c r="BJ122" s="193" t="s">
        <v>140</v>
      </c>
      <c r="BK122" s="193" t="s">
        <v>140</v>
      </c>
      <c r="BL122" s="193" t="s">
        <v>140</v>
      </c>
    </row>
    <row r="123" spans="1:64">
      <c r="A123" s="120" t="s">
        <v>924</v>
      </c>
      <c r="B123" s="113" t="s">
        <v>1101</v>
      </c>
      <c r="C123" s="113" t="s">
        <v>924</v>
      </c>
      <c r="D123" s="113" t="s">
        <v>26</v>
      </c>
      <c r="E123" s="114">
        <v>200</v>
      </c>
      <c r="F123" s="114" t="s">
        <v>169</v>
      </c>
      <c r="G123" s="42" t="s">
        <v>298</v>
      </c>
      <c r="H123" s="115">
        <v>1</v>
      </c>
      <c r="I123" s="115" t="s">
        <v>78</v>
      </c>
      <c r="J123" s="115" t="s">
        <v>26</v>
      </c>
      <c r="K123" s="115" t="s">
        <v>122</v>
      </c>
      <c r="L123" s="115">
        <v>200</v>
      </c>
      <c r="M123" s="23">
        <v>13</v>
      </c>
      <c r="N123" s="115" t="s">
        <v>25</v>
      </c>
      <c r="O123" s="124" t="s">
        <v>119</v>
      </c>
      <c r="P123" s="115" t="s">
        <v>82</v>
      </c>
      <c r="Q123" s="122" t="s">
        <v>121</v>
      </c>
      <c r="R123" s="115">
        <v>2015</v>
      </c>
      <c r="S123" s="245" t="s">
        <v>99</v>
      </c>
      <c r="T123" s="240"/>
      <c r="U123" s="191">
        <v>0</v>
      </c>
      <c r="V123" s="186">
        <v>0</v>
      </c>
      <c r="W123" s="186">
        <v>0</v>
      </c>
      <c r="X123" s="89" t="s">
        <v>140</v>
      </c>
      <c r="Y123" s="89" t="s">
        <v>140</v>
      </c>
      <c r="Z123" s="89" t="s">
        <v>140</v>
      </c>
      <c r="AA123" s="89" t="s">
        <v>140</v>
      </c>
      <c r="AB123" s="89" t="s">
        <v>140</v>
      </c>
      <c r="AC123" s="89" t="s">
        <v>140</v>
      </c>
      <c r="AD123" s="113" t="s">
        <v>140</v>
      </c>
      <c r="AE123" s="120" t="s">
        <v>140</v>
      </c>
      <c r="AF123" s="121" t="s">
        <v>140</v>
      </c>
      <c r="AG123" s="116"/>
      <c r="AH123" s="117" t="s">
        <v>924</v>
      </c>
      <c r="AI123" s="118" t="s">
        <v>924</v>
      </c>
      <c r="AJ123" s="118" t="s">
        <v>924</v>
      </c>
      <c r="AK123" s="128" t="s">
        <v>924</v>
      </c>
      <c r="AL123" s="118" t="s">
        <v>924</v>
      </c>
      <c r="AM123" s="118" t="s">
        <v>924</v>
      </c>
      <c r="AN123" s="118" t="s">
        <v>924</v>
      </c>
      <c r="AO123" s="118" t="s">
        <v>924</v>
      </c>
      <c r="AP123" s="128" t="s">
        <v>924</v>
      </c>
      <c r="AQ123" s="119"/>
      <c r="AR123" s="121">
        <v>0</v>
      </c>
      <c r="AS123" s="191">
        <v>0</v>
      </c>
      <c r="AT123" s="191">
        <v>0</v>
      </c>
      <c r="AU123" s="192" t="s">
        <v>140</v>
      </c>
      <c r="AV123" s="193" t="s">
        <v>140</v>
      </c>
      <c r="AW123" s="193" t="s">
        <v>140</v>
      </c>
      <c r="AX123" s="192" t="s">
        <v>140</v>
      </c>
      <c r="AY123" s="192" t="s">
        <v>140</v>
      </c>
      <c r="AZ123" s="192" t="s">
        <v>140</v>
      </c>
      <c r="BA123" s="193" t="s">
        <v>140</v>
      </c>
      <c r="BB123" s="193" t="s">
        <v>140</v>
      </c>
      <c r="BC123" s="193" t="s">
        <v>140</v>
      </c>
      <c r="BD123" s="119"/>
      <c r="BE123" s="120">
        <v>0</v>
      </c>
      <c r="BF123" s="193" t="s">
        <v>140</v>
      </c>
      <c r="BG123" s="193" t="s">
        <v>140</v>
      </c>
      <c r="BH123" s="193" t="s">
        <v>140</v>
      </c>
      <c r="BI123" s="193" t="s">
        <v>140</v>
      </c>
      <c r="BJ123" s="193" t="s">
        <v>140</v>
      </c>
      <c r="BK123" s="193" t="s">
        <v>140</v>
      </c>
      <c r="BL123" s="193" t="s">
        <v>140</v>
      </c>
    </row>
    <row r="124" spans="1:64">
      <c r="A124" s="120" t="s">
        <v>1109</v>
      </c>
      <c r="B124" s="113" t="s">
        <v>1101</v>
      </c>
      <c r="C124" s="113" t="s">
        <v>924</v>
      </c>
      <c r="D124" s="113" t="s">
        <v>26</v>
      </c>
      <c r="E124" s="114">
        <v>200</v>
      </c>
      <c r="F124" s="114" t="s">
        <v>169</v>
      </c>
      <c r="G124" s="42" t="s">
        <v>299</v>
      </c>
      <c r="H124" s="115">
        <v>1</v>
      </c>
      <c r="I124" s="115" t="s">
        <v>78</v>
      </c>
      <c r="J124" s="115" t="s">
        <v>26</v>
      </c>
      <c r="K124" s="115" t="s">
        <v>122</v>
      </c>
      <c r="L124" s="115">
        <v>200</v>
      </c>
      <c r="M124" s="23">
        <v>14</v>
      </c>
      <c r="N124" s="115" t="s">
        <v>25</v>
      </c>
      <c r="O124" s="124" t="s">
        <v>119</v>
      </c>
      <c r="P124" s="115" t="s">
        <v>82</v>
      </c>
      <c r="Q124" s="122" t="s">
        <v>121</v>
      </c>
      <c r="R124" s="115">
        <v>2015</v>
      </c>
      <c r="S124" s="245" t="s">
        <v>100</v>
      </c>
      <c r="T124" s="240"/>
      <c r="U124" s="191">
        <v>0</v>
      </c>
      <c r="V124" s="186">
        <v>0</v>
      </c>
      <c r="W124" s="186">
        <v>0</v>
      </c>
      <c r="X124" s="89" t="s">
        <v>140</v>
      </c>
      <c r="Y124" s="89" t="s">
        <v>140</v>
      </c>
      <c r="Z124" s="89" t="s">
        <v>140</v>
      </c>
      <c r="AA124" s="89" t="s">
        <v>140</v>
      </c>
      <c r="AB124" s="89" t="s">
        <v>140</v>
      </c>
      <c r="AC124" s="89" t="s">
        <v>140</v>
      </c>
      <c r="AD124" s="113" t="s">
        <v>140</v>
      </c>
      <c r="AE124" s="120" t="s">
        <v>140</v>
      </c>
      <c r="AF124" s="121" t="s">
        <v>140</v>
      </c>
      <c r="AG124" s="116"/>
      <c r="AH124" s="117" t="s">
        <v>924</v>
      </c>
      <c r="AI124" s="118" t="s">
        <v>924</v>
      </c>
      <c r="AJ124" s="118" t="s">
        <v>924</v>
      </c>
      <c r="AK124" s="128" t="s">
        <v>924</v>
      </c>
      <c r="AL124" s="118" t="s">
        <v>924</v>
      </c>
      <c r="AM124" s="118" t="s">
        <v>924</v>
      </c>
      <c r="AN124" s="118" t="s">
        <v>924</v>
      </c>
      <c r="AO124" s="118" t="s">
        <v>924</v>
      </c>
      <c r="AP124" s="128" t="s">
        <v>924</v>
      </c>
      <c r="AQ124" s="119"/>
      <c r="AR124" s="121">
        <v>0</v>
      </c>
      <c r="AS124" s="191">
        <v>0</v>
      </c>
      <c r="AT124" s="191">
        <v>0</v>
      </c>
      <c r="AU124" s="192" t="s">
        <v>140</v>
      </c>
      <c r="AV124" s="193" t="s">
        <v>140</v>
      </c>
      <c r="AW124" s="193" t="s">
        <v>140</v>
      </c>
      <c r="AX124" s="192" t="s">
        <v>140</v>
      </c>
      <c r="AY124" s="192" t="s">
        <v>140</v>
      </c>
      <c r="AZ124" s="192" t="s">
        <v>140</v>
      </c>
      <c r="BA124" s="193" t="s">
        <v>140</v>
      </c>
      <c r="BB124" s="193" t="s">
        <v>140</v>
      </c>
      <c r="BC124" s="193" t="s">
        <v>140</v>
      </c>
      <c r="BD124" s="119"/>
      <c r="BE124" s="120">
        <v>0</v>
      </c>
      <c r="BF124" s="193" t="s">
        <v>140</v>
      </c>
      <c r="BG124" s="193" t="s">
        <v>140</v>
      </c>
      <c r="BH124" s="193" t="s">
        <v>140</v>
      </c>
      <c r="BI124" s="193" t="s">
        <v>140</v>
      </c>
      <c r="BJ124" s="193" t="s">
        <v>140</v>
      </c>
      <c r="BK124" s="193" t="s">
        <v>140</v>
      </c>
      <c r="BL124" s="193" t="s">
        <v>140</v>
      </c>
    </row>
    <row r="125" spans="1:64">
      <c r="A125" s="120" t="s">
        <v>1110</v>
      </c>
      <c r="B125" s="113" t="s">
        <v>1111</v>
      </c>
      <c r="C125" s="113" t="s">
        <v>924</v>
      </c>
      <c r="D125" s="113" t="s">
        <v>26</v>
      </c>
      <c r="E125" s="114">
        <v>200</v>
      </c>
      <c r="F125" s="114">
        <v>9</v>
      </c>
      <c r="G125" s="42" t="s">
        <v>300</v>
      </c>
      <c r="H125" s="115">
        <v>1</v>
      </c>
      <c r="I125" s="115" t="s">
        <v>78</v>
      </c>
      <c r="J125" s="115" t="s">
        <v>26</v>
      </c>
      <c r="K125" s="115" t="s">
        <v>122</v>
      </c>
      <c r="L125" s="115">
        <v>200</v>
      </c>
      <c r="M125" s="23">
        <v>15</v>
      </c>
      <c r="N125" s="115" t="s">
        <v>25</v>
      </c>
      <c r="O125" s="124" t="s">
        <v>119</v>
      </c>
      <c r="P125" s="115" t="s">
        <v>82</v>
      </c>
      <c r="Q125" s="122" t="s">
        <v>121</v>
      </c>
      <c r="R125" s="115">
        <v>2015</v>
      </c>
      <c r="S125" s="245" t="s">
        <v>88</v>
      </c>
      <c r="T125" s="240"/>
      <c r="U125" s="191">
        <v>0.1655928561272223</v>
      </c>
      <c r="V125" s="186">
        <v>0</v>
      </c>
      <c r="W125" s="186">
        <v>0.1655928561272223</v>
      </c>
      <c r="X125" s="89">
        <v>4.7748579361111203E-2</v>
      </c>
      <c r="Y125" s="89">
        <v>0</v>
      </c>
      <c r="Z125" s="89">
        <v>0</v>
      </c>
      <c r="AA125" s="89">
        <v>0.1025849867194444</v>
      </c>
      <c r="AB125" s="89">
        <v>1.52592900466667E-2</v>
      </c>
      <c r="AC125" s="89">
        <v>0</v>
      </c>
      <c r="AD125" s="113">
        <v>0</v>
      </c>
      <c r="AE125" s="120">
        <v>0</v>
      </c>
      <c r="AF125" s="121">
        <v>0</v>
      </c>
      <c r="AG125" s="116"/>
      <c r="AH125" s="117">
        <v>0.90210526299561467</v>
      </c>
      <c r="AI125" s="118" t="s">
        <v>924</v>
      </c>
      <c r="AJ125" s="118" t="s">
        <v>924</v>
      </c>
      <c r="AK125" s="128">
        <v>0.60272508370372069</v>
      </c>
      <c r="AL125" s="118">
        <v>3.0318556551387514</v>
      </c>
      <c r="AM125" s="118" t="s">
        <v>924</v>
      </c>
      <c r="AN125" s="118" t="s">
        <v>924</v>
      </c>
      <c r="AO125" s="118" t="s">
        <v>924</v>
      </c>
      <c r="AP125" s="128" t="s">
        <v>924</v>
      </c>
      <c r="AQ125" s="119"/>
      <c r="AR125" s="121">
        <v>0.15114375350527778</v>
      </c>
      <c r="AS125" s="191">
        <v>0</v>
      </c>
      <c r="AT125" s="191">
        <v>0.15114375350527778</v>
      </c>
      <c r="AU125" s="192">
        <v>4.3074244742222198E-2</v>
      </c>
      <c r="AV125" s="193">
        <v>0</v>
      </c>
      <c r="AW125" s="193">
        <v>0</v>
      </c>
      <c r="AX125" s="192">
        <v>6.1830544707222199E-2</v>
      </c>
      <c r="AY125" s="192">
        <v>4.6263964821388899E-2</v>
      </c>
      <c r="AZ125" s="192">
        <v>0</v>
      </c>
      <c r="BA125" s="193">
        <v>0</v>
      </c>
      <c r="BB125" s="193">
        <v>0</v>
      </c>
      <c r="BC125" s="193">
        <v>0</v>
      </c>
      <c r="BD125" s="119"/>
      <c r="BE125" s="120">
        <v>4.7748579361111099E-2</v>
      </c>
      <c r="BF125" s="193">
        <v>0</v>
      </c>
      <c r="BG125" s="193">
        <v>0</v>
      </c>
      <c r="BH125" s="193">
        <v>0</v>
      </c>
      <c r="BI125" s="193">
        <v>0</v>
      </c>
      <c r="BJ125" s="193">
        <v>0</v>
      </c>
      <c r="BK125" s="193">
        <v>4.7748579361111099E-2</v>
      </c>
      <c r="BL125" s="193">
        <v>0</v>
      </c>
    </row>
    <row r="126" spans="1:64">
      <c r="A126" s="120" t="s">
        <v>1112</v>
      </c>
      <c r="B126" s="113" t="s">
        <v>1113</v>
      </c>
      <c r="C126" s="113" t="s">
        <v>1114</v>
      </c>
      <c r="D126" s="113" t="s">
        <v>26</v>
      </c>
      <c r="E126" s="114">
        <v>200</v>
      </c>
      <c r="F126" s="114">
        <v>4</v>
      </c>
      <c r="G126" s="42" t="s">
        <v>301</v>
      </c>
      <c r="H126" s="115">
        <v>1</v>
      </c>
      <c r="I126" s="115" t="s">
        <v>78</v>
      </c>
      <c r="J126" s="115" t="s">
        <v>26</v>
      </c>
      <c r="K126" s="115" t="s">
        <v>122</v>
      </c>
      <c r="L126" s="115">
        <v>200</v>
      </c>
      <c r="M126" s="23">
        <v>16</v>
      </c>
      <c r="N126" s="115" t="s">
        <v>25</v>
      </c>
      <c r="O126" s="124" t="s">
        <v>119</v>
      </c>
      <c r="P126" s="115" t="s">
        <v>82</v>
      </c>
      <c r="Q126" s="122" t="s">
        <v>121</v>
      </c>
      <c r="R126" s="115">
        <v>2015</v>
      </c>
      <c r="S126" s="245" t="s">
        <v>89</v>
      </c>
      <c r="T126" s="240"/>
      <c r="U126" s="191">
        <v>1.9994383661897221</v>
      </c>
      <c r="V126" s="186">
        <v>0</v>
      </c>
      <c r="W126" s="186">
        <v>1.9994383661897221</v>
      </c>
      <c r="X126" s="89">
        <v>0.25188356861305561</v>
      </c>
      <c r="Y126" s="89">
        <v>0.38225096543777781</v>
      </c>
      <c r="Z126" s="89">
        <v>0.2224330161788888</v>
      </c>
      <c r="AA126" s="89">
        <v>1.1428708159600001</v>
      </c>
      <c r="AB126" s="89">
        <v>0</v>
      </c>
      <c r="AC126" s="89">
        <v>0</v>
      </c>
      <c r="AD126" s="113">
        <v>0</v>
      </c>
      <c r="AE126" s="120">
        <v>0</v>
      </c>
      <c r="AF126" s="121">
        <v>0</v>
      </c>
      <c r="AG126" s="116"/>
      <c r="AH126" s="117">
        <v>0.90210526299932448</v>
      </c>
      <c r="AI126" s="118">
        <v>0.90210526300021665</v>
      </c>
      <c r="AJ126" s="118">
        <v>0.90210526300027094</v>
      </c>
      <c r="AK126" s="128">
        <v>0.60606102439506715</v>
      </c>
      <c r="AL126" s="118" t="s">
        <v>924</v>
      </c>
      <c r="AM126" s="118" t="s">
        <v>924</v>
      </c>
      <c r="AN126" s="118" t="s">
        <v>924</v>
      </c>
      <c r="AO126" s="118" t="s">
        <v>924</v>
      </c>
      <c r="AP126" s="128" t="s">
        <v>924</v>
      </c>
      <c r="AQ126" s="119"/>
      <c r="AR126" s="121">
        <v>1.4391148600049992</v>
      </c>
      <c r="AS126" s="191">
        <v>0</v>
      </c>
      <c r="AT126" s="191">
        <v>1.4391148600049992</v>
      </c>
      <c r="AU126" s="192">
        <v>0.22722549290888891</v>
      </c>
      <c r="AV126" s="193">
        <v>0.34483060770833329</v>
      </c>
      <c r="AW126" s="193">
        <v>0.20065799456</v>
      </c>
      <c r="AX126" s="192">
        <v>0.69264945747194395</v>
      </c>
      <c r="AY126" s="192">
        <v>0</v>
      </c>
      <c r="AZ126" s="192">
        <v>0</v>
      </c>
      <c r="BA126" s="193">
        <v>0</v>
      </c>
      <c r="BB126" s="193">
        <v>0</v>
      </c>
      <c r="BC126" s="193">
        <v>0</v>
      </c>
      <c r="BD126" s="119"/>
      <c r="BE126" s="120">
        <v>0.85656755022916697</v>
      </c>
      <c r="BF126" s="193">
        <v>0</v>
      </c>
      <c r="BG126" s="193">
        <v>3.9471995774999998E-2</v>
      </c>
      <c r="BH126" s="193">
        <v>0</v>
      </c>
      <c r="BI126" s="193">
        <v>3.9274669461388897E-2</v>
      </c>
      <c r="BJ126" s="193">
        <v>0.77782088499277802</v>
      </c>
      <c r="BK126" s="193">
        <v>0</v>
      </c>
      <c r="BL126" s="193">
        <v>0</v>
      </c>
    </row>
    <row r="127" spans="1:64">
      <c r="A127" s="120" t="s">
        <v>924</v>
      </c>
      <c r="B127" s="113" t="s">
        <v>1101</v>
      </c>
      <c r="C127" s="113" t="s">
        <v>924</v>
      </c>
      <c r="D127" s="113" t="s">
        <v>26</v>
      </c>
      <c r="E127" s="114">
        <v>200</v>
      </c>
      <c r="F127" s="113" t="s">
        <v>169</v>
      </c>
      <c r="G127" s="42" t="s">
        <v>302</v>
      </c>
      <c r="H127" s="115">
        <v>1</v>
      </c>
      <c r="I127" s="115" t="s">
        <v>78</v>
      </c>
      <c r="J127" s="115" t="s">
        <v>26</v>
      </c>
      <c r="K127" s="115" t="s">
        <v>122</v>
      </c>
      <c r="L127" s="115">
        <v>200</v>
      </c>
      <c r="M127" s="23">
        <v>17</v>
      </c>
      <c r="N127" s="115" t="s">
        <v>25</v>
      </c>
      <c r="O127" s="124" t="s">
        <v>119</v>
      </c>
      <c r="P127" s="115" t="s">
        <v>82</v>
      </c>
      <c r="Q127" s="122" t="s">
        <v>121</v>
      </c>
      <c r="R127" s="115">
        <v>2015</v>
      </c>
      <c r="S127" s="245" t="s">
        <v>114</v>
      </c>
      <c r="T127" s="240"/>
      <c r="U127" s="191">
        <v>0</v>
      </c>
      <c r="V127" s="186">
        <v>0</v>
      </c>
      <c r="W127" s="186">
        <v>0</v>
      </c>
      <c r="X127" s="89" t="s">
        <v>140</v>
      </c>
      <c r="Y127" s="89" t="s">
        <v>140</v>
      </c>
      <c r="Z127" s="89" t="s">
        <v>140</v>
      </c>
      <c r="AA127" s="89" t="s">
        <v>140</v>
      </c>
      <c r="AB127" s="89" t="s">
        <v>140</v>
      </c>
      <c r="AC127" s="89" t="s">
        <v>140</v>
      </c>
      <c r="AD127" s="113" t="s">
        <v>140</v>
      </c>
      <c r="AE127" s="120" t="s">
        <v>140</v>
      </c>
      <c r="AF127" s="121" t="s">
        <v>140</v>
      </c>
      <c r="AG127" s="116"/>
      <c r="AH127" s="117" t="s">
        <v>924</v>
      </c>
      <c r="AI127" s="118" t="s">
        <v>924</v>
      </c>
      <c r="AJ127" s="118" t="s">
        <v>924</v>
      </c>
      <c r="AK127" s="128" t="s">
        <v>924</v>
      </c>
      <c r="AL127" s="118" t="s">
        <v>924</v>
      </c>
      <c r="AM127" s="118" t="s">
        <v>924</v>
      </c>
      <c r="AN127" s="118" t="s">
        <v>924</v>
      </c>
      <c r="AO127" s="118" t="s">
        <v>924</v>
      </c>
      <c r="AP127" s="128" t="s">
        <v>924</v>
      </c>
      <c r="AQ127" s="119"/>
      <c r="AR127" s="121">
        <v>0</v>
      </c>
      <c r="AS127" s="191">
        <v>0</v>
      </c>
      <c r="AT127" s="191">
        <v>0</v>
      </c>
      <c r="AU127" s="192" t="s">
        <v>140</v>
      </c>
      <c r="AV127" s="193" t="s">
        <v>140</v>
      </c>
      <c r="AW127" s="193" t="s">
        <v>140</v>
      </c>
      <c r="AX127" s="192" t="s">
        <v>140</v>
      </c>
      <c r="AY127" s="192" t="s">
        <v>140</v>
      </c>
      <c r="AZ127" s="192" t="s">
        <v>140</v>
      </c>
      <c r="BA127" s="193" t="s">
        <v>140</v>
      </c>
      <c r="BB127" s="193" t="s">
        <v>140</v>
      </c>
      <c r="BC127" s="193" t="s">
        <v>140</v>
      </c>
      <c r="BD127" s="119"/>
      <c r="BE127" s="120">
        <v>0</v>
      </c>
      <c r="BF127" s="193" t="s">
        <v>140</v>
      </c>
      <c r="BG127" s="193" t="s">
        <v>140</v>
      </c>
      <c r="BH127" s="193" t="s">
        <v>140</v>
      </c>
      <c r="BI127" s="193" t="s">
        <v>140</v>
      </c>
      <c r="BJ127" s="193" t="s">
        <v>140</v>
      </c>
      <c r="BK127" s="193" t="s">
        <v>140</v>
      </c>
      <c r="BL127" s="193" t="s">
        <v>140</v>
      </c>
    </row>
    <row r="128" spans="1:64">
      <c r="A128" s="120" t="s">
        <v>1115</v>
      </c>
      <c r="B128" s="113" t="s">
        <v>1116</v>
      </c>
      <c r="C128" s="113" t="s">
        <v>924</v>
      </c>
      <c r="D128" s="113" t="s">
        <v>28</v>
      </c>
      <c r="E128" s="114">
        <v>200</v>
      </c>
      <c r="F128" s="114">
        <v>0</v>
      </c>
      <c r="G128" s="42" t="s">
        <v>303</v>
      </c>
      <c r="H128" s="115">
        <v>1</v>
      </c>
      <c r="I128" s="115" t="s">
        <v>78</v>
      </c>
      <c r="J128" s="115" t="s">
        <v>28</v>
      </c>
      <c r="K128" s="115" t="s">
        <v>122</v>
      </c>
      <c r="L128" s="115">
        <v>200</v>
      </c>
      <c r="M128" s="23">
        <v>1</v>
      </c>
      <c r="N128" s="115" t="s">
        <v>27</v>
      </c>
      <c r="O128" s="124" t="s">
        <v>119</v>
      </c>
      <c r="P128" s="115" t="s">
        <v>82</v>
      </c>
      <c r="Q128" s="122" t="s">
        <v>121</v>
      </c>
      <c r="R128" s="115">
        <v>2015</v>
      </c>
      <c r="S128" s="245" t="s">
        <v>8</v>
      </c>
      <c r="T128" s="240"/>
      <c r="U128" s="191">
        <v>4.788055678498889</v>
      </c>
      <c r="V128" s="186">
        <v>0.17275799123444402</v>
      </c>
      <c r="W128" s="186">
        <v>4.6152976872644453</v>
      </c>
      <c r="X128" s="89">
        <v>0.47077015515527798</v>
      </c>
      <c r="Y128" s="89">
        <v>1.7385565577227782</v>
      </c>
      <c r="Z128" s="89">
        <v>0.55915551254083296</v>
      </c>
      <c r="AA128" s="89">
        <v>0.97121624601250112</v>
      </c>
      <c r="AB128" s="89">
        <v>0.87559921583305556</v>
      </c>
      <c r="AC128" s="89">
        <v>1.1567364903055599E-2</v>
      </c>
      <c r="AD128" s="113">
        <v>8.1334250322222194E-3</v>
      </c>
      <c r="AE128" s="120">
        <v>4.3734686914722203E-2</v>
      </c>
      <c r="AF128" s="121">
        <v>0.109322514384444</v>
      </c>
      <c r="AG128" s="116"/>
      <c r="AH128" s="117">
        <v>0.9021052629999684</v>
      </c>
      <c r="AI128" s="118">
        <v>0.90210526300006821</v>
      </c>
      <c r="AJ128" s="118">
        <v>0.90210526299961569</v>
      </c>
      <c r="AK128" s="128">
        <v>0.63212490571634417</v>
      </c>
      <c r="AL128" s="118">
        <v>0.88369397950484341</v>
      </c>
      <c r="AM128" s="118">
        <v>2.5000000000119993</v>
      </c>
      <c r="AN128" s="118">
        <v>9.9999999945355866E-3</v>
      </c>
      <c r="AO128" s="118">
        <v>1.6275169663806366</v>
      </c>
      <c r="AP128" s="128">
        <v>3.3626750277777524</v>
      </c>
      <c r="AQ128" s="119"/>
      <c r="AR128" s="121">
        <v>4.3371484619888863</v>
      </c>
      <c r="AS128" s="191">
        <v>0.46779478057555518</v>
      </c>
      <c r="AT128" s="191">
        <v>3.8693536814133314</v>
      </c>
      <c r="AU128" s="192">
        <v>0.42468423462888799</v>
      </c>
      <c r="AV128" s="193">
        <v>1.5683610207450001</v>
      </c>
      <c r="AW128" s="193">
        <v>0.50441713069833305</v>
      </c>
      <c r="AX128" s="192">
        <v>0.61392997794083404</v>
      </c>
      <c r="AY128" s="192">
        <v>0.77376175549083315</v>
      </c>
      <c r="AZ128" s="192">
        <v>2.89184122577778E-2</v>
      </c>
      <c r="BA128" s="193">
        <v>8.1334250277777795E-5</v>
      </c>
      <c r="BB128" s="193">
        <v>7.1178944973055602E-2</v>
      </c>
      <c r="BC128" s="193">
        <v>0.36761608909444399</v>
      </c>
      <c r="BD128" s="119"/>
      <c r="BE128" s="120">
        <v>2.7684822254186106</v>
      </c>
      <c r="BF128" s="193">
        <v>9.8866078305555609E-4</v>
      </c>
      <c r="BG128" s="193">
        <v>8.7712958683333307E-3</v>
      </c>
      <c r="BH128" s="193">
        <v>0.10082843617499999</v>
      </c>
      <c r="BI128" s="193">
        <v>0.31443698178500001</v>
      </c>
      <c r="BJ128" s="193">
        <v>1.9822296264949999</v>
      </c>
      <c r="BK128" s="193">
        <v>2.9278932867777802E-2</v>
      </c>
      <c r="BL128" s="193">
        <v>0.33194829144444399</v>
      </c>
    </row>
    <row r="129" spans="1:64">
      <c r="A129" s="120" t="s">
        <v>1117</v>
      </c>
      <c r="B129" s="113" t="s">
        <v>1118</v>
      </c>
      <c r="C129" s="113" t="s">
        <v>924</v>
      </c>
      <c r="D129" s="113" t="s">
        <v>28</v>
      </c>
      <c r="E129" s="114">
        <v>200</v>
      </c>
      <c r="F129" s="114">
        <v>3</v>
      </c>
      <c r="G129" s="42" t="s">
        <v>304</v>
      </c>
      <c r="H129" s="115">
        <v>1</v>
      </c>
      <c r="I129" s="115" t="s">
        <v>78</v>
      </c>
      <c r="J129" s="115" t="s">
        <v>28</v>
      </c>
      <c r="K129" s="115" t="s">
        <v>122</v>
      </c>
      <c r="L129" s="115">
        <v>200</v>
      </c>
      <c r="M129" s="23">
        <v>2</v>
      </c>
      <c r="N129" s="115" t="s">
        <v>27</v>
      </c>
      <c r="O129" s="124" t="s">
        <v>119</v>
      </c>
      <c r="P129" s="115" t="s">
        <v>82</v>
      </c>
      <c r="Q129" s="122" t="s">
        <v>121</v>
      </c>
      <c r="R129" s="115">
        <v>2015</v>
      </c>
      <c r="S129" s="245" t="s">
        <v>2</v>
      </c>
      <c r="T129" s="240"/>
      <c r="U129" s="191">
        <v>1.4783506989433333</v>
      </c>
      <c r="V129" s="186">
        <v>0</v>
      </c>
      <c r="W129" s="186">
        <v>1.4783506989433333</v>
      </c>
      <c r="X129" s="89">
        <v>0</v>
      </c>
      <c r="Y129" s="89">
        <v>0.52272507352666708</v>
      </c>
      <c r="Z129" s="89">
        <v>0.122772447102222</v>
      </c>
      <c r="AA129" s="89">
        <v>0.38068586590861098</v>
      </c>
      <c r="AB129" s="89">
        <v>0.45216731240583313</v>
      </c>
      <c r="AC129" s="89">
        <v>0</v>
      </c>
      <c r="AD129" s="113">
        <v>0</v>
      </c>
      <c r="AE129" s="120">
        <v>0</v>
      </c>
      <c r="AF129" s="121">
        <v>0</v>
      </c>
      <c r="AG129" s="116"/>
      <c r="AH129" s="117" t="s">
        <v>924</v>
      </c>
      <c r="AI129" s="118">
        <v>0.90210526300016569</v>
      </c>
      <c r="AJ129" s="118">
        <v>0.90210526300159999</v>
      </c>
      <c r="AK129" s="128">
        <v>0.64283575225926837</v>
      </c>
      <c r="AL129" s="118">
        <v>0.87498394712246241</v>
      </c>
      <c r="AM129" s="118" t="s">
        <v>924</v>
      </c>
      <c r="AN129" s="118" t="s">
        <v>924</v>
      </c>
      <c r="AO129" s="118" t="s">
        <v>924</v>
      </c>
      <c r="AP129" s="128" t="s">
        <v>924</v>
      </c>
      <c r="AQ129" s="119"/>
      <c r="AR129" s="121">
        <v>1.2117472364172222</v>
      </c>
      <c r="AS129" s="191">
        <v>0</v>
      </c>
      <c r="AT129" s="191">
        <v>1.2117472364172222</v>
      </c>
      <c r="AU129" s="192">
        <v>0</v>
      </c>
      <c r="AV129" s="193">
        <v>0.47155303993055497</v>
      </c>
      <c r="AW129" s="193">
        <v>0.1107536706825</v>
      </c>
      <c r="AX129" s="192">
        <v>0.2447184849858329</v>
      </c>
      <c r="AY129" s="192">
        <v>0.39563913976861143</v>
      </c>
      <c r="AZ129" s="192">
        <v>0</v>
      </c>
      <c r="BA129" s="193">
        <v>0</v>
      </c>
      <c r="BB129" s="193">
        <v>0</v>
      </c>
      <c r="BC129" s="193">
        <v>0</v>
      </c>
      <c r="BD129" s="119"/>
      <c r="BE129" s="120">
        <v>0.64549752062916699</v>
      </c>
      <c r="BF129" s="193">
        <v>9.8866078305555609E-4</v>
      </c>
      <c r="BG129" s="193">
        <v>8.7712958683333307E-3</v>
      </c>
      <c r="BH129" s="193">
        <v>6.1065930396388898E-2</v>
      </c>
      <c r="BI129" s="193">
        <v>9.0950812080555596E-2</v>
      </c>
      <c r="BJ129" s="193">
        <v>0.477257850816667</v>
      </c>
      <c r="BK129" s="193">
        <v>6.4629706841666697E-3</v>
      </c>
      <c r="BL129" s="193">
        <v>0</v>
      </c>
    </row>
    <row r="130" spans="1:64">
      <c r="A130" s="120" t="s">
        <v>1119</v>
      </c>
      <c r="B130" s="113" t="s">
        <v>1120</v>
      </c>
      <c r="C130" s="113" t="s">
        <v>924</v>
      </c>
      <c r="D130" s="113" t="s">
        <v>28</v>
      </c>
      <c r="E130" s="114">
        <v>200</v>
      </c>
      <c r="F130" s="114">
        <v>2</v>
      </c>
      <c r="G130" s="42" t="s">
        <v>305</v>
      </c>
      <c r="H130" s="115">
        <v>1</v>
      </c>
      <c r="I130" s="115" t="s">
        <v>78</v>
      </c>
      <c r="J130" s="115" t="s">
        <v>28</v>
      </c>
      <c r="K130" s="115" t="s">
        <v>122</v>
      </c>
      <c r="L130" s="115">
        <v>200</v>
      </c>
      <c r="M130" s="23">
        <v>3</v>
      </c>
      <c r="N130" s="115" t="s">
        <v>27</v>
      </c>
      <c r="O130" s="124" t="s">
        <v>119</v>
      </c>
      <c r="P130" s="115" t="s">
        <v>82</v>
      </c>
      <c r="Q130" s="122" t="s">
        <v>121</v>
      </c>
      <c r="R130" s="115">
        <v>2015</v>
      </c>
      <c r="S130" s="245" t="s">
        <v>3</v>
      </c>
      <c r="T130" s="240"/>
      <c r="U130" s="191">
        <v>1.1884133382866671</v>
      </c>
      <c r="V130" s="186">
        <v>0</v>
      </c>
      <c r="W130" s="186">
        <v>1.1884133382866671</v>
      </c>
      <c r="X130" s="89">
        <v>0</v>
      </c>
      <c r="Y130" s="89">
        <v>0.43192891900027797</v>
      </c>
      <c r="Z130" s="89">
        <v>0.17171409870305601</v>
      </c>
      <c r="AA130" s="89">
        <v>0.347429185965277</v>
      </c>
      <c r="AB130" s="89">
        <v>0.237341134618056</v>
      </c>
      <c r="AC130" s="89">
        <v>0</v>
      </c>
      <c r="AD130" s="113">
        <v>0</v>
      </c>
      <c r="AE130" s="120">
        <v>0</v>
      </c>
      <c r="AF130" s="121">
        <v>0</v>
      </c>
      <c r="AG130" s="116"/>
      <c r="AH130" s="117" t="s">
        <v>924</v>
      </c>
      <c r="AI130" s="118">
        <v>0.90210526299975113</v>
      </c>
      <c r="AJ130" s="118">
        <v>0.90210526300035354</v>
      </c>
      <c r="AK130" s="128">
        <v>0.62021351386227208</v>
      </c>
      <c r="AL130" s="118">
        <v>0.84629805930754254</v>
      </c>
      <c r="AM130" s="118" t="s">
        <v>924</v>
      </c>
      <c r="AN130" s="118" t="s">
        <v>924</v>
      </c>
      <c r="AO130" s="118" t="s">
        <v>924</v>
      </c>
      <c r="AP130" s="128" t="s">
        <v>924</v>
      </c>
      <c r="AQ130" s="119"/>
      <c r="AR130" s="121">
        <v>0.95932773653472181</v>
      </c>
      <c r="AS130" s="191">
        <v>0</v>
      </c>
      <c r="AT130" s="191">
        <v>0.95932773653472181</v>
      </c>
      <c r="AU130" s="192">
        <v>0</v>
      </c>
      <c r="AV130" s="193">
        <v>0.38964535107194398</v>
      </c>
      <c r="AW130" s="193">
        <v>0.15490419217138901</v>
      </c>
      <c r="AX130" s="192">
        <v>0.21548027624583321</v>
      </c>
      <c r="AY130" s="192">
        <v>0.20086134162111099</v>
      </c>
      <c r="AZ130" s="192">
        <v>0</v>
      </c>
      <c r="BA130" s="193">
        <v>0</v>
      </c>
      <c r="BB130" s="193">
        <v>0</v>
      </c>
      <c r="BC130" s="193">
        <v>0</v>
      </c>
      <c r="BD130" s="119"/>
      <c r="BE130" s="120">
        <v>0.60364301770333328</v>
      </c>
      <c r="BF130" s="193">
        <v>0</v>
      </c>
      <c r="BG130" s="193">
        <v>0</v>
      </c>
      <c r="BH130" s="193">
        <v>2.4390179416666699E-3</v>
      </c>
      <c r="BI130" s="193">
        <v>5.12184016580556E-2</v>
      </c>
      <c r="BJ130" s="193">
        <v>0.54998559810361103</v>
      </c>
      <c r="BK130" s="193">
        <v>0</v>
      </c>
      <c r="BL130" s="193">
        <v>0</v>
      </c>
    </row>
    <row r="131" spans="1:64">
      <c r="A131" s="120" t="s">
        <v>1121</v>
      </c>
      <c r="B131" s="113" t="s">
        <v>1122</v>
      </c>
      <c r="C131" s="113" t="s">
        <v>924</v>
      </c>
      <c r="D131" s="113" t="s">
        <v>28</v>
      </c>
      <c r="E131" s="114">
        <v>200</v>
      </c>
      <c r="F131" s="114">
        <v>1</v>
      </c>
      <c r="G131" s="42" t="s">
        <v>306</v>
      </c>
      <c r="H131" s="115">
        <v>1</v>
      </c>
      <c r="I131" s="115" t="s">
        <v>78</v>
      </c>
      <c r="J131" s="115" t="s">
        <v>28</v>
      </c>
      <c r="K131" s="115" t="s">
        <v>122</v>
      </c>
      <c r="L131" s="115">
        <v>200</v>
      </c>
      <c r="M131" s="23">
        <v>5</v>
      </c>
      <c r="N131" s="115" t="s">
        <v>27</v>
      </c>
      <c r="O131" s="124" t="s">
        <v>119</v>
      </c>
      <c r="P131" s="115" t="s">
        <v>82</v>
      </c>
      <c r="Q131" s="122" t="s">
        <v>121</v>
      </c>
      <c r="R131" s="115">
        <v>2015</v>
      </c>
      <c r="S131" s="245" t="s">
        <v>5</v>
      </c>
      <c r="T131" s="240"/>
      <c r="U131" s="191">
        <v>0.39825832685166684</v>
      </c>
      <c r="V131" s="186">
        <v>0</v>
      </c>
      <c r="W131" s="186">
        <v>0.39825832685166684</v>
      </c>
      <c r="X131" s="89">
        <v>2.77018476805556E-2</v>
      </c>
      <c r="Y131" s="89">
        <v>0.1178565888730555</v>
      </c>
      <c r="Z131" s="89">
        <v>5.2133023239722201E-2</v>
      </c>
      <c r="AA131" s="89">
        <v>0.20004558830250019</v>
      </c>
      <c r="AB131" s="89">
        <v>5.2127875583333301E-4</v>
      </c>
      <c r="AC131" s="89">
        <v>0</v>
      </c>
      <c r="AD131" s="113">
        <v>0</v>
      </c>
      <c r="AE131" s="120">
        <v>0</v>
      </c>
      <c r="AF131" s="121">
        <v>0</v>
      </c>
      <c r="AG131" s="116"/>
      <c r="AH131" s="117">
        <v>0.90210526299164873</v>
      </c>
      <c r="AI131" s="118">
        <v>0.90210526300047589</v>
      </c>
      <c r="AJ131" s="118">
        <v>0.90210526299809901</v>
      </c>
      <c r="AK131" s="128">
        <v>0.62123981362670067</v>
      </c>
      <c r="AL131" s="118">
        <v>0.76995287700944359</v>
      </c>
      <c r="AM131" s="118" t="s">
        <v>924</v>
      </c>
      <c r="AN131" s="118" t="s">
        <v>924</v>
      </c>
      <c r="AO131" s="118" t="s">
        <v>924</v>
      </c>
      <c r="AP131" s="128" t="s">
        <v>924</v>
      </c>
      <c r="AQ131" s="119"/>
      <c r="AR131" s="121">
        <v>0.30025827293722229</v>
      </c>
      <c r="AS131" s="191">
        <v>0</v>
      </c>
      <c r="AT131" s="191">
        <v>0.30025827293722229</v>
      </c>
      <c r="AU131" s="192">
        <v>2.4989982587222202E-2</v>
      </c>
      <c r="AV131" s="193">
        <v>0.10631904910166669</v>
      </c>
      <c r="AW131" s="193">
        <v>4.7029474640555603E-2</v>
      </c>
      <c r="AX131" s="192">
        <v>0.1242762839938889</v>
      </c>
      <c r="AY131" s="192">
        <v>4.01360077777778E-4</v>
      </c>
      <c r="AZ131" s="192">
        <v>0</v>
      </c>
      <c r="BA131" s="193">
        <v>0</v>
      </c>
      <c r="BB131" s="193">
        <v>0</v>
      </c>
      <c r="BC131" s="193">
        <v>0</v>
      </c>
      <c r="BD131" s="119"/>
      <c r="BE131" s="120">
        <v>0.19769145979305511</v>
      </c>
      <c r="BF131" s="193">
        <v>0</v>
      </c>
      <c r="BG131" s="193">
        <v>0</v>
      </c>
      <c r="BH131" s="193">
        <v>0</v>
      </c>
      <c r="BI131" s="193">
        <v>2.9550879153611102E-2</v>
      </c>
      <c r="BJ131" s="193">
        <v>0.16814058063944401</v>
      </c>
      <c r="BK131" s="193">
        <v>0</v>
      </c>
      <c r="BL131" s="193">
        <v>0</v>
      </c>
    </row>
    <row r="132" spans="1:64">
      <c r="A132" s="120" t="s">
        <v>1123</v>
      </c>
      <c r="B132" s="113" t="s">
        <v>1124</v>
      </c>
      <c r="C132" s="113" t="s">
        <v>924</v>
      </c>
      <c r="D132" s="113" t="s">
        <v>28</v>
      </c>
      <c r="E132" s="114">
        <v>200</v>
      </c>
      <c r="F132" s="114">
        <v>6</v>
      </c>
      <c r="G132" s="42" t="s">
        <v>307</v>
      </c>
      <c r="H132" s="115">
        <v>1</v>
      </c>
      <c r="I132" s="115" t="s">
        <v>78</v>
      </c>
      <c r="J132" s="115" t="s">
        <v>28</v>
      </c>
      <c r="K132" s="115" t="s">
        <v>122</v>
      </c>
      <c r="L132" s="115">
        <v>200</v>
      </c>
      <c r="M132" s="23">
        <v>6</v>
      </c>
      <c r="N132" s="115" t="s">
        <v>27</v>
      </c>
      <c r="O132" s="124" t="s">
        <v>119</v>
      </c>
      <c r="P132" s="115" t="s">
        <v>82</v>
      </c>
      <c r="Q132" s="122" t="s">
        <v>121</v>
      </c>
      <c r="R132" s="115">
        <v>2015</v>
      </c>
      <c r="S132" s="245" t="s">
        <v>6</v>
      </c>
      <c r="T132" s="240"/>
      <c r="U132" s="191">
        <v>0.21822304118499961</v>
      </c>
      <c r="V132" s="186">
        <v>0.17275799123444402</v>
      </c>
      <c r="W132" s="186">
        <v>4.5465049950555586E-2</v>
      </c>
      <c r="X132" s="89">
        <v>2.9983767494444454E-3</v>
      </c>
      <c r="Y132" s="89">
        <v>1.0720450314166671E-2</v>
      </c>
      <c r="Z132" s="89">
        <v>7.8547577813888898E-3</v>
      </c>
      <c r="AA132" s="89">
        <v>1.269566307777777E-3</v>
      </c>
      <c r="AB132" s="89">
        <v>2.26218987977778E-2</v>
      </c>
      <c r="AC132" s="89">
        <v>1.1567364903055599E-2</v>
      </c>
      <c r="AD132" s="113">
        <v>8.1334250322222194E-3</v>
      </c>
      <c r="AE132" s="120">
        <v>4.3734686914722203E-2</v>
      </c>
      <c r="AF132" s="121">
        <v>0.109322514384444</v>
      </c>
      <c r="AG132" s="116"/>
      <c r="AH132" s="117">
        <v>0.90210526290083448</v>
      </c>
      <c r="AI132" s="118">
        <v>0.9021052629610522</v>
      </c>
      <c r="AJ132" s="118">
        <v>0.90210526299816018</v>
      </c>
      <c r="AK132" s="128">
        <v>0.61915524324760318</v>
      </c>
      <c r="AL132" s="118">
        <v>1.0401490462507197</v>
      </c>
      <c r="AM132" s="118">
        <v>2.5000000000119993</v>
      </c>
      <c r="AN132" s="118">
        <v>9.9999999945355866E-3</v>
      </c>
      <c r="AO132" s="118">
        <v>1.6275169663806366</v>
      </c>
      <c r="AP132" s="128">
        <v>3.3626750277777524</v>
      </c>
      <c r="AQ132" s="119"/>
      <c r="AR132" s="121">
        <v>0.51157263010027743</v>
      </c>
      <c r="AS132" s="191">
        <v>0.46779478057555518</v>
      </c>
      <c r="AT132" s="191">
        <v>4.3777849524722211E-2</v>
      </c>
      <c r="AU132" s="192">
        <v>2.7048514458333311E-3</v>
      </c>
      <c r="AV132" s="193">
        <v>9.6709746497222193E-3</v>
      </c>
      <c r="AW132" s="193">
        <v>7.0858183341666698E-3</v>
      </c>
      <c r="AX132" s="192">
        <v>7.8605863611111101E-4</v>
      </c>
      <c r="AY132" s="192">
        <v>2.353014645888888E-2</v>
      </c>
      <c r="AZ132" s="192">
        <v>2.89184122577778E-2</v>
      </c>
      <c r="BA132" s="193">
        <v>8.1334250277777795E-5</v>
      </c>
      <c r="BB132" s="193">
        <v>7.1178944973055602E-2</v>
      </c>
      <c r="BC132" s="193">
        <v>0.36761608909444399</v>
      </c>
      <c r="BD132" s="119"/>
      <c r="BE132" s="120">
        <v>2.1573584844722188E-2</v>
      </c>
      <c r="BF132" s="193">
        <v>0</v>
      </c>
      <c r="BG132" s="193">
        <v>0</v>
      </c>
      <c r="BH132" s="193">
        <v>0</v>
      </c>
      <c r="BI132" s="193">
        <v>0</v>
      </c>
      <c r="BJ132" s="193">
        <v>1.91010796408333E-2</v>
      </c>
      <c r="BK132" s="193">
        <v>2.47250520388889E-3</v>
      </c>
      <c r="BL132" s="193">
        <v>0</v>
      </c>
    </row>
    <row r="133" spans="1:64">
      <c r="A133" s="120" t="s">
        <v>1125</v>
      </c>
      <c r="B133" s="113" t="s">
        <v>1126</v>
      </c>
      <c r="C133" s="113" t="s">
        <v>924</v>
      </c>
      <c r="D133" s="113" t="s">
        <v>28</v>
      </c>
      <c r="E133" s="114">
        <v>200</v>
      </c>
      <c r="F133" s="114">
        <v>7</v>
      </c>
      <c r="G133" s="42" t="s">
        <v>308</v>
      </c>
      <c r="H133" s="115">
        <v>1</v>
      </c>
      <c r="I133" s="115" t="s">
        <v>78</v>
      </c>
      <c r="J133" s="115" t="s">
        <v>28</v>
      </c>
      <c r="K133" s="115" t="s">
        <v>122</v>
      </c>
      <c r="L133" s="115">
        <v>200</v>
      </c>
      <c r="M133" s="23">
        <v>7</v>
      </c>
      <c r="N133" s="115" t="s">
        <v>27</v>
      </c>
      <c r="O133" s="124" t="s">
        <v>119</v>
      </c>
      <c r="P133" s="115" t="s">
        <v>82</v>
      </c>
      <c r="Q133" s="122" t="s">
        <v>121</v>
      </c>
      <c r="R133" s="115">
        <v>2015</v>
      </c>
      <c r="S133" s="245" t="s">
        <v>12</v>
      </c>
      <c r="T133" s="240"/>
      <c r="U133" s="191">
        <v>0.48761340727416702</v>
      </c>
      <c r="V133" s="186">
        <v>0</v>
      </c>
      <c r="W133" s="186">
        <v>0.48761340727416702</v>
      </c>
      <c r="X133" s="89">
        <v>0.33194829144444499</v>
      </c>
      <c r="Y133" s="89">
        <v>0</v>
      </c>
      <c r="Z133" s="89">
        <v>0</v>
      </c>
      <c r="AA133" s="89">
        <v>0</v>
      </c>
      <c r="AB133" s="89">
        <v>0.15566511582972201</v>
      </c>
      <c r="AC133" s="89">
        <v>0</v>
      </c>
      <c r="AD133" s="113">
        <v>0</v>
      </c>
      <c r="AE133" s="120">
        <v>0</v>
      </c>
      <c r="AF133" s="121">
        <v>0</v>
      </c>
      <c r="AG133" s="116"/>
      <c r="AH133" s="117">
        <v>0.90210526299982619</v>
      </c>
      <c r="AI133" s="118" t="s">
        <v>924</v>
      </c>
      <c r="AJ133" s="118" t="s">
        <v>924</v>
      </c>
      <c r="AK133" s="128" t="s">
        <v>924</v>
      </c>
      <c r="AL133" s="118">
        <v>0.88055500000002018</v>
      </c>
      <c r="AM133" s="118" t="s">
        <v>924</v>
      </c>
      <c r="AN133" s="118" t="s">
        <v>924</v>
      </c>
      <c r="AO133" s="118" t="s">
        <v>924</v>
      </c>
      <c r="AP133" s="128" t="s">
        <v>924</v>
      </c>
      <c r="AQ133" s="119"/>
      <c r="AR133" s="121">
        <v>0.43652399682527798</v>
      </c>
      <c r="AS133" s="191">
        <v>0</v>
      </c>
      <c r="AT133" s="191">
        <v>0.43652399682527798</v>
      </c>
      <c r="AU133" s="192">
        <v>0.29945230075583401</v>
      </c>
      <c r="AV133" s="193">
        <v>0</v>
      </c>
      <c r="AW133" s="193">
        <v>0</v>
      </c>
      <c r="AX133" s="192">
        <v>0</v>
      </c>
      <c r="AY133" s="192">
        <v>0.137071696069444</v>
      </c>
      <c r="AZ133" s="192">
        <v>0</v>
      </c>
      <c r="BA133" s="193">
        <v>0</v>
      </c>
      <c r="BB133" s="193">
        <v>0</v>
      </c>
      <c r="BC133" s="193">
        <v>0</v>
      </c>
      <c r="BD133" s="119"/>
      <c r="BE133" s="120">
        <v>0.33194829144444399</v>
      </c>
      <c r="BF133" s="193">
        <v>0</v>
      </c>
      <c r="BG133" s="193">
        <v>0</v>
      </c>
      <c r="BH133" s="193">
        <v>0</v>
      </c>
      <c r="BI133" s="193">
        <v>0</v>
      </c>
      <c r="BJ133" s="193">
        <v>0</v>
      </c>
      <c r="BK133" s="193">
        <v>0</v>
      </c>
      <c r="BL133" s="193">
        <v>0.33194829144444399</v>
      </c>
    </row>
    <row r="134" spans="1:64">
      <c r="A134" s="120" t="s">
        <v>1127</v>
      </c>
      <c r="B134" s="113" t="s">
        <v>1128</v>
      </c>
      <c r="C134" s="113" t="s">
        <v>924</v>
      </c>
      <c r="D134" s="113" t="s">
        <v>28</v>
      </c>
      <c r="E134" s="114">
        <v>200</v>
      </c>
      <c r="F134" s="114" t="s">
        <v>169</v>
      </c>
      <c r="G134" s="42" t="s">
        <v>309</v>
      </c>
      <c r="H134" s="115">
        <v>1</v>
      </c>
      <c r="I134" s="115" t="s">
        <v>78</v>
      </c>
      <c r="J134" s="115" t="s">
        <v>28</v>
      </c>
      <c r="K134" s="115" t="s">
        <v>122</v>
      </c>
      <c r="L134" s="115">
        <v>200</v>
      </c>
      <c r="M134" s="23">
        <v>8</v>
      </c>
      <c r="N134" s="115" t="s">
        <v>27</v>
      </c>
      <c r="O134" s="124" t="s">
        <v>119</v>
      </c>
      <c r="P134" s="115" t="s">
        <v>82</v>
      </c>
      <c r="Q134" s="122" t="s">
        <v>121</v>
      </c>
      <c r="R134" s="115">
        <v>2015</v>
      </c>
      <c r="S134" s="245" t="s">
        <v>105</v>
      </c>
      <c r="T134" s="240"/>
      <c r="U134" s="191">
        <v>0</v>
      </c>
      <c r="V134" s="186">
        <v>0</v>
      </c>
      <c r="W134" s="186">
        <v>0</v>
      </c>
      <c r="X134" s="89" t="s">
        <v>140</v>
      </c>
      <c r="Y134" s="89" t="s">
        <v>140</v>
      </c>
      <c r="Z134" s="89" t="s">
        <v>140</v>
      </c>
      <c r="AA134" s="89" t="s">
        <v>140</v>
      </c>
      <c r="AB134" s="89" t="s">
        <v>140</v>
      </c>
      <c r="AC134" s="89" t="s">
        <v>140</v>
      </c>
      <c r="AD134" s="113" t="s">
        <v>140</v>
      </c>
      <c r="AE134" s="120" t="s">
        <v>140</v>
      </c>
      <c r="AF134" s="121" t="s">
        <v>140</v>
      </c>
      <c r="AG134" s="116"/>
      <c r="AH134" s="117" t="s">
        <v>924</v>
      </c>
      <c r="AI134" s="118" t="s">
        <v>924</v>
      </c>
      <c r="AJ134" s="118" t="s">
        <v>924</v>
      </c>
      <c r="AK134" s="128" t="s">
        <v>924</v>
      </c>
      <c r="AL134" s="118" t="s">
        <v>924</v>
      </c>
      <c r="AM134" s="118" t="s">
        <v>924</v>
      </c>
      <c r="AN134" s="118" t="s">
        <v>924</v>
      </c>
      <c r="AO134" s="118" t="s">
        <v>924</v>
      </c>
      <c r="AP134" s="128" t="s">
        <v>924</v>
      </c>
      <c r="AQ134" s="119"/>
      <c r="AR134" s="121">
        <v>0</v>
      </c>
      <c r="AS134" s="191">
        <v>0</v>
      </c>
      <c r="AT134" s="191">
        <v>0</v>
      </c>
      <c r="AU134" s="192" t="s">
        <v>140</v>
      </c>
      <c r="AV134" s="193" t="s">
        <v>140</v>
      </c>
      <c r="AW134" s="193" t="s">
        <v>140</v>
      </c>
      <c r="AX134" s="192" t="s">
        <v>140</v>
      </c>
      <c r="AY134" s="192" t="s">
        <v>140</v>
      </c>
      <c r="AZ134" s="192" t="s">
        <v>140</v>
      </c>
      <c r="BA134" s="193" t="s">
        <v>140</v>
      </c>
      <c r="BB134" s="193" t="s">
        <v>140</v>
      </c>
      <c r="BC134" s="193" t="s">
        <v>140</v>
      </c>
      <c r="BD134" s="119"/>
      <c r="BE134" s="120">
        <v>0</v>
      </c>
      <c r="BF134" s="193" t="s">
        <v>140</v>
      </c>
      <c r="BG134" s="193" t="s">
        <v>140</v>
      </c>
      <c r="BH134" s="193" t="s">
        <v>140</v>
      </c>
      <c r="BI134" s="193" t="s">
        <v>140</v>
      </c>
      <c r="BJ134" s="193" t="s">
        <v>140</v>
      </c>
      <c r="BK134" s="193" t="s">
        <v>140</v>
      </c>
      <c r="BL134" s="193" t="s">
        <v>140</v>
      </c>
    </row>
    <row r="135" spans="1:64">
      <c r="A135" s="120" t="s">
        <v>1129</v>
      </c>
      <c r="B135" s="113" t="s">
        <v>1128</v>
      </c>
      <c r="C135" s="113" t="s">
        <v>924</v>
      </c>
      <c r="D135" s="113" t="s">
        <v>28</v>
      </c>
      <c r="E135" s="114">
        <v>200</v>
      </c>
      <c r="F135" s="114" t="s">
        <v>169</v>
      </c>
      <c r="G135" s="42" t="s">
        <v>310</v>
      </c>
      <c r="H135" s="115">
        <v>1</v>
      </c>
      <c r="I135" s="115" t="s">
        <v>78</v>
      </c>
      <c r="J135" s="115" t="s">
        <v>28</v>
      </c>
      <c r="K135" s="115" t="s">
        <v>122</v>
      </c>
      <c r="L135" s="115">
        <v>200</v>
      </c>
      <c r="M135" s="23">
        <v>9</v>
      </c>
      <c r="N135" s="115" t="s">
        <v>27</v>
      </c>
      <c r="O135" s="124" t="s">
        <v>119</v>
      </c>
      <c r="P135" s="115" t="s">
        <v>82</v>
      </c>
      <c r="Q135" s="122" t="s">
        <v>121</v>
      </c>
      <c r="R135" s="115">
        <v>2015</v>
      </c>
      <c r="S135" s="245" t="s">
        <v>106</v>
      </c>
      <c r="T135" s="240"/>
      <c r="U135" s="191">
        <v>0</v>
      </c>
      <c r="V135" s="186">
        <v>0</v>
      </c>
      <c r="W135" s="186">
        <v>0</v>
      </c>
      <c r="X135" s="89" t="s">
        <v>140</v>
      </c>
      <c r="Y135" s="89" t="s">
        <v>140</v>
      </c>
      <c r="Z135" s="89" t="s">
        <v>140</v>
      </c>
      <c r="AA135" s="89" t="s">
        <v>140</v>
      </c>
      <c r="AB135" s="89" t="s">
        <v>140</v>
      </c>
      <c r="AC135" s="89" t="s">
        <v>140</v>
      </c>
      <c r="AD135" s="113" t="s">
        <v>140</v>
      </c>
      <c r="AE135" s="120" t="s">
        <v>140</v>
      </c>
      <c r="AF135" s="121" t="s">
        <v>140</v>
      </c>
      <c r="AG135" s="116"/>
      <c r="AH135" s="117" t="s">
        <v>924</v>
      </c>
      <c r="AI135" s="118" t="s">
        <v>924</v>
      </c>
      <c r="AJ135" s="118" t="s">
        <v>924</v>
      </c>
      <c r="AK135" s="128" t="s">
        <v>924</v>
      </c>
      <c r="AL135" s="118" t="s">
        <v>924</v>
      </c>
      <c r="AM135" s="118" t="s">
        <v>924</v>
      </c>
      <c r="AN135" s="118" t="s">
        <v>924</v>
      </c>
      <c r="AO135" s="118" t="s">
        <v>924</v>
      </c>
      <c r="AP135" s="128" t="s">
        <v>924</v>
      </c>
      <c r="AQ135" s="119"/>
      <c r="AR135" s="121">
        <v>0</v>
      </c>
      <c r="AS135" s="191">
        <v>0</v>
      </c>
      <c r="AT135" s="191">
        <v>0</v>
      </c>
      <c r="AU135" s="192" t="s">
        <v>140</v>
      </c>
      <c r="AV135" s="193" t="s">
        <v>140</v>
      </c>
      <c r="AW135" s="193" t="s">
        <v>140</v>
      </c>
      <c r="AX135" s="192" t="s">
        <v>140</v>
      </c>
      <c r="AY135" s="192" t="s">
        <v>140</v>
      </c>
      <c r="AZ135" s="192" t="s">
        <v>140</v>
      </c>
      <c r="BA135" s="193" t="s">
        <v>140</v>
      </c>
      <c r="BB135" s="193" t="s">
        <v>140</v>
      </c>
      <c r="BC135" s="193" t="s">
        <v>140</v>
      </c>
      <c r="BD135" s="119"/>
      <c r="BE135" s="120">
        <v>0</v>
      </c>
      <c r="BF135" s="193" t="s">
        <v>140</v>
      </c>
      <c r="BG135" s="193" t="s">
        <v>140</v>
      </c>
      <c r="BH135" s="193" t="s">
        <v>140</v>
      </c>
      <c r="BI135" s="193" t="s">
        <v>140</v>
      </c>
      <c r="BJ135" s="193" t="s">
        <v>140</v>
      </c>
      <c r="BK135" s="193" t="s">
        <v>140</v>
      </c>
      <c r="BL135" s="193" t="s">
        <v>140</v>
      </c>
    </row>
    <row r="136" spans="1:64">
      <c r="A136" s="120" t="s">
        <v>1130</v>
      </c>
      <c r="B136" s="113" t="s">
        <v>1131</v>
      </c>
      <c r="C136" s="113" t="s">
        <v>924</v>
      </c>
      <c r="D136" s="113" t="s">
        <v>28</v>
      </c>
      <c r="E136" s="114">
        <v>200</v>
      </c>
      <c r="F136" s="114">
        <v>51</v>
      </c>
      <c r="G136" s="42" t="s">
        <v>311</v>
      </c>
      <c r="H136" s="115">
        <v>1</v>
      </c>
      <c r="I136" s="115" t="s">
        <v>78</v>
      </c>
      <c r="J136" s="115" t="s">
        <v>28</v>
      </c>
      <c r="K136" s="115" t="s">
        <v>122</v>
      </c>
      <c r="L136" s="115">
        <v>200</v>
      </c>
      <c r="M136" s="23">
        <v>4</v>
      </c>
      <c r="N136" s="115" t="s">
        <v>27</v>
      </c>
      <c r="O136" s="124" t="s">
        <v>119</v>
      </c>
      <c r="P136" s="115" t="s">
        <v>82</v>
      </c>
      <c r="Q136" s="122" t="s">
        <v>121</v>
      </c>
      <c r="R136" s="115">
        <v>2015</v>
      </c>
      <c r="S136" s="245" t="s">
        <v>4</v>
      </c>
      <c r="T136" s="240"/>
      <c r="U136" s="191">
        <v>0.90543389840361177</v>
      </c>
      <c r="V136" s="186">
        <v>0</v>
      </c>
      <c r="W136" s="186">
        <v>0.90543389840361177</v>
      </c>
      <c r="X136" s="89">
        <v>8.0213386863333291E-2</v>
      </c>
      <c r="Y136" s="89">
        <v>0.61335976104166701</v>
      </c>
      <c r="Z136" s="89">
        <v>0.19127247080805601</v>
      </c>
      <c r="AA136" s="89">
        <v>1.956412689638885E-2</v>
      </c>
      <c r="AB136" s="89">
        <v>1.0241527941666701E-3</v>
      </c>
      <c r="AC136" s="89">
        <v>0</v>
      </c>
      <c r="AD136" s="113">
        <v>0</v>
      </c>
      <c r="AE136" s="120">
        <v>0</v>
      </c>
      <c r="AF136" s="121">
        <v>0</v>
      </c>
      <c r="AG136" s="116"/>
      <c r="AH136" s="117">
        <v>0.90210526300039873</v>
      </c>
      <c r="AI136" s="118">
        <v>0.90210526299991012</v>
      </c>
      <c r="AJ136" s="118">
        <v>0.90210526300049565</v>
      </c>
      <c r="AK136" s="128">
        <v>0.6935651992703552</v>
      </c>
      <c r="AL136" s="118">
        <v>0.80396861052247581</v>
      </c>
      <c r="AM136" s="118" t="s">
        <v>924</v>
      </c>
      <c r="AN136" s="118" t="s">
        <v>924</v>
      </c>
      <c r="AO136" s="118" t="s">
        <v>924</v>
      </c>
      <c r="AP136" s="128" t="s">
        <v>924</v>
      </c>
      <c r="AQ136" s="119"/>
      <c r="AR136" s="121">
        <v>0.81241428290222217</v>
      </c>
      <c r="AS136" s="191">
        <v>0</v>
      </c>
      <c r="AT136" s="191">
        <v>0.81241428290222217</v>
      </c>
      <c r="AU136" s="192">
        <v>7.2360918452500006E-2</v>
      </c>
      <c r="AV136" s="193">
        <v>0.55331506854805501</v>
      </c>
      <c r="AW136" s="193">
        <v>0.172547902583056</v>
      </c>
      <c r="AX136" s="192">
        <v>1.3568997569444449E-2</v>
      </c>
      <c r="AY136" s="192">
        <v>8.2338669888888899E-4</v>
      </c>
      <c r="AZ136" s="192">
        <v>0</v>
      </c>
      <c r="BA136" s="193">
        <v>0</v>
      </c>
      <c r="BB136" s="193">
        <v>0</v>
      </c>
      <c r="BC136" s="193">
        <v>0</v>
      </c>
      <c r="BD136" s="119"/>
      <c r="BE136" s="120">
        <v>0.88484561871305523</v>
      </c>
      <c r="BF136" s="193">
        <v>0</v>
      </c>
      <c r="BG136" s="193">
        <v>0</v>
      </c>
      <c r="BH136" s="193">
        <v>3.7323487837222197E-2</v>
      </c>
      <c r="BI136" s="193">
        <v>0.142592245572222</v>
      </c>
      <c r="BJ136" s="193">
        <v>0.704929885303611</v>
      </c>
      <c r="BK136" s="193">
        <v>0</v>
      </c>
      <c r="BL136" s="193">
        <v>0</v>
      </c>
    </row>
    <row r="137" spans="1:64">
      <c r="A137" s="120" t="s">
        <v>1132</v>
      </c>
      <c r="B137" s="113" t="s">
        <v>1133</v>
      </c>
      <c r="C137" s="113" t="s">
        <v>924</v>
      </c>
      <c r="D137" s="113" t="s">
        <v>28</v>
      </c>
      <c r="E137" s="114">
        <v>200</v>
      </c>
      <c r="F137" s="114">
        <v>53</v>
      </c>
      <c r="G137" s="42" t="s">
        <v>312</v>
      </c>
      <c r="H137" s="115">
        <v>1</v>
      </c>
      <c r="I137" s="115" t="s">
        <v>78</v>
      </c>
      <c r="J137" s="115" t="s">
        <v>28</v>
      </c>
      <c r="K137" s="115" t="s">
        <v>122</v>
      </c>
      <c r="L137" s="115">
        <v>200</v>
      </c>
      <c r="M137" s="23">
        <v>10</v>
      </c>
      <c r="N137" s="115" t="s">
        <v>27</v>
      </c>
      <c r="O137" s="124" t="s">
        <v>119</v>
      </c>
      <c r="P137" s="115" t="s">
        <v>82</v>
      </c>
      <c r="Q137" s="122" t="s">
        <v>121</v>
      </c>
      <c r="R137" s="115">
        <v>2015</v>
      </c>
      <c r="S137" s="245" t="s">
        <v>84</v>
      </c>
      <c r="T137" s="240"/>
      <c r="U137" s="191">
        <v>1.00709544916667E-3</v>
      </c>
      <c r="V137" s="186">
        <v>0</v>
      </c>
      <c r="W137" s="186">
        <v>1.00709544916667E-3</v>
      </c>
      <c r="X137" s="89">
        <v>0</v>
      </c>
      <c r="Y137" s="89">
        <v>0</v>
      </c>
      <c r="Z137" s="89">
        <v>0</v>
      </c>
      <c r="AA137" s="89">
        <v>0</v>
      </c>
      <c r="AB137" s="89">
        <v>1.00709544916667E-3</v>
      </c>
      <c r="AC137" s="89">
        <v>0</v>
      </c>
      <c r="AD137" s="113">
        <v>0</v>
      </c>
      <c r="AE137" s="120">
        <v>0</v>
      </c>
      <c r="AF137" s="121">
        <v>0</v>
      </c>
      <c r="AG137" s="116"/>
      <c r="AH137" s="117" t="s">
        <v>924</v>
      </c>
      <c r="AI137" s="118" t="s">
        <v>924</v>
      </c>
      <c r="AJ137" s="118" t="s">
        <v>924</v>
      </c>
      <c r="AK137" s="128" t="s">
        <v>924</v>
      </c>
      <c r="AL137" s="118">
        <v>0.90647600447830701</v>
      </c>
      <c r="AM137" s="118" t="s">
        <v>924</v>
      </c>
      <c r="AN137" s="118" t="s">
        <v>924</v>
      </c>
      <c r="AO137" s="118" t="s">
        <v>924</v>
      </c>
      <c r="AP137" s="128" t="s">
        <v>924</v>
      </c>
      <c r="AQ137" s="119"/>
      <c r="AR137" s="121">
        <v>9.1290785888888896E-4</v>
      </c>
      <c r="AS137" s="191">
        <v>0</v>
      </c>
      <c r="AT137" s="191">
        <v>9.1290785888888896E-4</v>
      </c>
      <c r="AU137" s="192">
        <v>0</v>
      </c>
      <c r="AV137" s="193">
        <v>0</v>
      </c>
      <c r="AW137" s="193">
        <v>0</v>
      </c>
      <c r="AX137" s="192">
        <v>0</v>
      </c>
      <c r="AY137" s="192">
        <v>9.1290785888888896E-4</v>
      </c>
      <c r="AZ137" s="192">
        <v>0</v>
      </c>
      <c r="BA137" s="193">
        <v>0</v>
      </c>
      <c r="BB137" s="193">
        <v>0</v>
      </c>
      <c r="BC137" s="193">
        <v>0</v>
      </c>
      <c r="BD137" s="119"/>
      <c r="BE137" s="120">
        <v>0</v>
      </c>
      <c r="BF137" s="193">
        <v>0</v>
      </c>
      <c r="BG137" s="193">
        <v>0</v>
      </c>
      <c r="BH137" s="193">
        <v>0</v>
      </c>
      <c r="BI137" s="193">
        <v>0</v>
      </c>
      <c r="BJ137" s="193">
        <v>0</v>
      </c>
      <c r="BK137" s="193">
        <v>0</v>
      </c>
      <c r="BL137" s="193">
        <v>0</v>
      </c>
    </row>
    <row r="138" spans="1:64">
      <c r="A138" s="120" t="s">
        <v>1134</v>
      </c>
      <c r="B138" s="113" t="s">
        <v>1128</v>
      </c>
      <c r="C138" s="113" t="s">
        <v>924</v>
      </c>
      <c r="D138" s="113" t="s">
        <v>28</v>
      </c>
      <c r="E138" s="114">
        <v>200</v>
      </c>
      <c r="F138" s="114" t="s">
        <v>169</v>
      </c>
      <c r="G138" s="42" t="s">
        <v>313</v>
      </c>
      <c r="H138" s="115">
        <v>1</v>
      </c>
      <c r="I138" s="115" t="s">
        <v>78</v>
      </c>
      <c r="J138" s="115" t="s">
        <v>28</v>
      </c>
      <c r="K138" s="115" t="s">
        <v>122</v>
      </c>
      <c r="L138" s="115">
        <v>200</v>
      </c>
      <c r="M138" s="23">
        <v>11</v>
      </c>
      <c r="N138" s="115" t="s">
        <v>27</v>
      </c>
      <c r="O138" s="124" t="s">
        <v>119</v>
      </c>
      <c r="P138" s="115" t="s">
        <v>82</v>
      </c>
      <c r="Q138" s="122" t="s">
        <v>121</v>
      </c>
      <c r="R138" s="115">
        <v>2015</v>
      </c>
      <c r="S138" s="245" t="s">
        <v>109</v>
      </c>
      <c r="T138" s="240"/>
      <c r="U138" s="191">
        <v>0</v>
      </c>
      <c r="V138" s="186">
        <v>0</v>
      </c>
      <c r="W138" s="186">
        <v>0</v>
      </c>
      <c r="X138" s="89" t="s">
        <v>140</v>
      </c>
      <c r="Y138" s="89" t="s">
        <v>140</v>
      </c>
      <c r="Z138" s="89" t="s">
        <v>140</v>
      </c>
      <c r="AA138" s="89" t="s">
        <v>140</v>
      </c>
      <c r="AB138" s="89" t="s">
        <v>140</v>
      </c>
      <c r="AC138" s="89" t="s">
        <v>140</v>
      </c>
      <c r="AD138" s="113" t="s">
        <v>140</v>
      </c>
      <c r="AE138" s="120" t="s">
        <v>140</v>
      </c>
      <c r="AF138" s="121" t="s">
        <v>140</v>
      </c>
      <c r="AG138" s="116"/>
      <c r="AH138" s="117" t="s">
        <v>924</v>
      </c>
      <c r="AI138" s="118" t="s">
        <v>924</v>
      </c>
      <c r="AJ138" s="118" t="s">
        <v>924</v>
      </c>
      <c r="AK138" s="128" t="s">
        <v>924</v>
      </c>
      <c r="AL138" s="118" t="s">
        <v>924</v>
      </c>
      <c r="AM138" s="118" t="s">
        <v>924</v>
      </c>
      <c r="AN138" s="118" t="s">
        <v>924</v>
      </c>
      <c r="AO138" s="118" t="s">
        <v>924</v>
      </c>
      <c r="AP138" s="128" t="s">
        <v>924</v>
      </c>
      <c r="AQ138" s="119"/>
      <c r="AR138" s="121">
        <v>0</v>
      </c>
      <c r="AS138" s="191">
        <v>0</v>
      </c>
      <c r="AT138" s="191">
        <v>0</v>
      </c>
      <c r="AU138" s="192" t="s">
        <v>140</v>
      </c>
      <c r="AV138" s="193" t="s">
        <v>140</v>
      </c>
      <c r="AW138" s="193" t="s">
        <v>140</v>
      </c>
      <c r="AX138" s="192" t="s">
        <v>140</v>
      </c>
      <c r="AY138" s="192" t="s">
        <v>140</v>
      </c>
      <c r="AZ138" s="192" t="s">
        <v>140</v>
      </c>
      <c r="BA138" s="193" t="s">
        <v>140</v>
      </c>
      <c r="BB138" s="193" t="s">
        <v>140</v>
      </c>
      <c r="BC138" s="193" t="s">
        <v>140</v>
      </c>
      <c r="BD138" s="119"/>
      <c r="BE138" s="120">
        <v>0</v>
      </c>
      <c r="BF138" s="193" t="s">
        <v>140</v>
      </c>
      <c r="BG138" s="193" t="s">
        <v>140</v>
      </c>
      <c r="BH138" s="193" t="s">
        <v>140</v>
      </c>
      <c r="BI138" s="193" t="s">
        <v>140</v>
      </c>
      <c r="BJ138" s="193" t="s">
        <v>140</v>
      </c>
      <c r="BK138" s="193" t="s">
        <v>140</v>
      </c>
      <c r="BL138" s="193" t="s">
        <v>140</v>
      </c>
    </row>
    <row r="139" spans="1:64">
      <c r="A139" s="120" t="s">
        <v>1135</v>
      </c>
      <c r="B139" s="113" t="s">
        <v>1128</v>
      </c>
      <c r="C139" s="113" t="s">
        <v>924</v>
      </c>
      <c r="D139" s="113" t="s">
        <v>28</v>
      </c>
      <c r="E139" s="114">
        <v>200</v>
      </c>
      <c r="F139" s="114" t="s">
        <v>169</v>
      </c>
      <c r="G139" s="42" t="s">
        <v>314</v>
      </c>
      <c r="H139" s="115">
        <v>1</v>
      </c>
      <c r="I139" s="115" t="s">
        <v>78</v>
      </c>
      <c r="J139" s="115" t="s">
        <v>28</v>
      </c>
      <c r="K139" s="115" t="s">
        <v>122</v>
      </c>
      <c r="L139" s="115">
        <v>200</v>
      </c>
      <c r="M139" s="23">
        <v>12</v>
      </c>
      <c r="N139" s="115" t="s">
        <v>27</v>
      </c>
      <c r="O139" s="124" t="s">
        <v>119</v>
      </c>
      <c r="P139" s="115" t="s">
        <v>82</v>
      </c>
      <c r="Q139" s="122" t="s">
        <v>121</v>
      </c>
      <c r="R139" s="115">
        <v>2015</v>
      </c>
      <c r="S139" s="245" t="s">
        <v>98</v>
      </c>
      <c r="T139" s="240"/>
      <c r="U139" s="191">
        <v>0</v>
      </c>
      <c r="V139" s="186">
        <v>0</v>
      </c>
      <c r="W139" s="186">
        <v>0</v>
      </c>
      <c r="X139" s="89" t="s">
        <v>140</v>
      </c>
      <c r="Y139" s="89" t="s">
        <v>140</v>
      </c>
      <c r="Z139" s="89" t="s">
        <v>140</v>
      </c>
      <c r="AA139" s="89" t="s">
        <v>140</v>
      </c>
      <c r="AB139" s="89" t="s">
        <v>140</v>
      </c>
      <c r="AC139" s="89" t="s">
        <v>140</v>
      </c>
      <c r="AD139" s="113" t="s">
        <v>140</v>
      </c>
      <c r="AE139" s="120" t="s">
        <v>140</v>
      </c>
      <c r="AF139" s="121" t="s">
        <v>140</v>
      </c>
      <c r="AG139" s="116"/>
      <c r="AH139" s="117" t="s">
        <v>924</v>
      </c>
      <c r="AI139" s="118" t="s">
        <v>924</v>
      </c>
      <c r="AJ139" s="118" t="s">
        <v>924</v>
      </c>
      <c r="AK139" s="128" t="s">
        <v>924</v>
      </c>
      <c r="AL139" s="118" t="s">
        <v>924</v>
      </c>
      <c r="AM139" s="118" t="s">
        <v>924</v>
      </c>
      <c r="AN139" s="118" t="s">
        <v>924</v>
      </c>
      <c r="AO139" s="118" t="s">
        <v>924</v>
      </c>
      <c r="AP139" s="128" t="s">
        <v>924</v>
      </c>
      <c r="AQ139" s="119"/>
      <c r="AR139" s="121">
        <v>0</v>
      </c>
      <c r="AS139" s="191">
        <v>0</v>
      </c>
      <c r="AT139" s="191">
        <v>0</v>
      </c>
      <c r="AU139" s="192" t="s">
        <v>140</v>
      </c>
      <c r="AV139" s="193" t="s">
        <v>140</v>
      </c>
      <c r="AW139" s="193" t="s">
        <v>140</v>
      </c>
      <c r="AX139" s="192" t="s">
        <v>140</v>
      </c>
      <c r="AY139" s="192" t="s">
        <v>140</v>
      </c>
      <c r="AZ139" s="192" t="s">
        <v>140</v>
      </c>
      <c r="BA139" s="193" t="s">
        <v>140</v>
      </c>
      <c r="BB139" s="193" t="s">
        <v>140</v>
      </c>
      <c r="BC139" s="193" t="s">
        <v>140</v>
      </c>
      <c r="BD139" s="119"/>
      <c r="BE139" s="120">
        <v>0</v>
      </c>
      <c r="BF139" s="193" t="s">
        <v>140</v>
      </c>
      <c r="BG139" s="193" t="s">
        <v>140</v>
      </c>
      <c r="BH139" s="193" t="s">
        <v>140</v>
      </c>
      <c r="BI139" s="193" t="s">
        <v>140</v>
      </c>
      <c r="BJ139" s="193" t="s">
        <v>140</v>
      </c>
      <c r="BK139" s="193" t="s">
        <v>140</v>
      </c>
      <c r="BL139" s="193" t="s">
        <v>140</v>
      </c>
    </row>
    <row r="140" spans="1:64">
      <c r="A140" s="120" t="s">
        <v>924</v>
      </c>
      <c r="B140" s="113" t="s">
        <v>1128</v>
      </c>
      <c r="C140" s="113" t="s">
        <v>924</v>
      </c>
      <c r="D140" s="113" t="s">
        <v>28</v>
      </c>
      <c r="E140" s="114">
        <v>200</v>
      </c>
      <c r="F140" s="114" t="s">
        <v>169</v>
      </c>
      <c r="G140" s="42" t="s">
        <v>315</v>
      </c>
      <c r="H140" s="115">
        <v>1</v>
      </c>
      <c r="I140" s="115" t="s">
        <v>78</v>
      </c>
      <c r="J140" s="115" t="s">
        <v>28</v>
      </c>
      <c r="K140" s="115" t="s">
        <v>122</v>
      </c>
      <c r="L140" s="115">
        <v>200</v>
      </c>
      <c r="M140" s="23">
        <v>13</v>
      </c>
      <c r="N140" s="115" t="s">
        <v>27</v>
      </c>
      <c r="O140" s="124" t="s">
        <v>119</v>
      </c>
      <c r="P140" s="115" t="s">
        <v>82</v>
      </c>
      <c r="Q140" s="122" t="s">
        <v>121</v>
      </c>
      <c r="R140" s="115">
        <v>2015</v>
      </c>
      <c r="S140" s="245" t="s">
        <v>99</v>
      </c>
      <c r="T140" s="240"/>
      <c r="U140" s="191">
        <v>0</v>
      </c>
      <c r="V140" s="186">
        <v>0</v>
      </c>
      <c r="W140" s="186">
        <v>0</v>
      </c>
      <c r="X140" s="89" t="s">
        <v>140</v>
      </c>
      <c r="Y140" s="89" t="s">
        <v>140</v>
      </c>
      <c r="Z140" s="89" t="s">
        <v>140</v>
      </c>
      <c r="AA140" s="89" t="s">
        <v>140</v>
      </c>
      <c r="AB140" s="89" t="s">
        <v>140</v>
      </c>
      <c r="AC140" s="89" t="s">
        <v>140</v>
      </c>
      <c r="AD140" s="113" t="s">
        <v>140</v>
      </c>
      <c r="AE140" s="120" t="s">
        <v>140</v>
      </c>
      <c r="AF140" s="121" t="s">
        <v>140</v>
      </c>
      <c r="AG140" s="116"/>
      <c r="AH140" s="117" t="s">
        <v>924</v>
      </c>
      <c r="AI140" s="118" t="s">
        <v>924</v>
      </c>
      <c r="AJ140" s="118" t="s">
        <v>924</v>
      </c>
      <c r="AK140" s="128" t="s">
        <v>924</v>
      </c>
      <c r="AL140" s="118" t="s">
        <v>924</v>
      </c>
      <c r="AM140" s="118" t="s">
        <v>924</v>
      </c>
      <c r="AN140" s="118" t="s">
        <v>924</v>
      </c>
      <c r="AO140" s="118" t="s">
        <v>924</v>
      </c>
      <c r="AP140" s="128" t="s">
        <v>924</v>
      </c>
      <c r="AQ140" s="119"/>
      <c r="AR140" s="121">
        <v>0</v>
      </c>
      <c r="AS140" s="191">
        <v>0</v>
      </c>
      <c r="AT140" s="191">
        <v>0</v>
      </c>
      <c r="AU140" s="192" t="s">
        <v>140</v>
      </c>
      <c r="AV140" s="193" t="s">
        <v>140</v>
      </c>
      <c r="AW140" s="193" t="s">
        <v>140</v>
      </c>
      <c r="AX140" s="192" t="s">
        <v>140</v>
      </c>
      <c r="AY140" s="192" t="s">
        <v>140</v>
      </c>
      <c r="AZ140" s="192" t="s">
        <v>140</v>
      </c>
      <c r="BA140" s="193" t="s">
        <v>140</v>
      </c>
      <c r="BB140" s="193" t="s">
        <v>140</v>
      </c>
      <c r="BC140" s="193" t="s">
        <v>140</v>
      </c>
      <c r="BD140" s="119"/>
      <c r="BE140" s="120">
        <v>0</v>
      </c>
      <c r="BF140" s="193" t="s">
        <v>140</v>
      </c>
      <c r="BG140" s="193" t="s">
        <v>140</v>
      </c>
      <c r="BH140" s="193" t="s">
        <v>140</v>
      </c>
      <c r="BI140" s="193" t="s">
        <v>140</v>
      </c>
      <c r="BJ140" s="193" t="s">
        <v>140</v>
      </c>
      <c r="BK140" s="193" t="s">
        <v>140</v>
      </c>
      <c r="BL140" s="193" t="s">
        <v>140</v>
      </c>
    </row>
    <row r="141" spans="1:64">
      <c r="A141" s="120" t="s">
        <v>1136</v>
      </c>
      <c r="B141" s="113" t="s">
        <v>1128</v>
      </c>
      <c r="C141" s="113" t="s">
        <v>924</v>
      </c>
      <c r="D141" s="113" t="s">
        <v>28</v>
      </c>
      <c r="E141" s="114">
        <v>200</v>
      </c>
      <c r="F141" s="114" t="s">
        <v>169</v>
      </c>
      <c r="G141" s="42" t="s">
        <v>316</v>
      </c>
      <c r="H141" s="115">
        <v>1</v>
      </c>
      <c r="I141" s="115" t="s">
        <v>78</v>
      </c>
      <c r="J141" s="115" t="s">
        <v>28</v>
      </c>
      <c r="K141" s="115" t="s">
        <v>122</v>
      </c>
      <c r="L141" s="115">
        <v>200</v>
      </c>
      <c r="M141" s="23">
        <v>14</v>
      </c>
      <c r="N141" s="115" t="s">
        <v>27</v>
      </c>
      <c r="O141" s="124" t="s">
        <v>119</v>
      </c>
      <c r="P141" s="115" t="s">
        <v>82</v>
      </c>
      <c r="Q141" s="122" t="s">
        <v>121</v>
      </c>
      <c r="R141" s="115">
        <v>2015</v>
      </c>
      <c r="S141" s="245" t="s">
        <v>100</v>
      </c>
      <c r="T141" s="240"/>
      <c r="U141" s="191">
        <v>0</v>
      </c>
      <c r="V141" s="186">
        <v>0</v>
      </c>
      <c r="W141" s="186">
        <v>0</v>
      </c>
      <c r="X141" s="89" t="s">
        <v>140</v>
      </c>
      <c r="Y141" s="89" t="s">
        <v>140</v>
      </c>
      <c r="Z141" s="89" t="s">
        <v>140</v>
      </c>
      <c r="AA141" s="89" t="s">
        <v>140</v>
      </c>
      <c r="AB141" s="89" t="s">
        <v>140</v>
      </c>
      <c r="AC141" s="89" t="s">
        <v>140</v>
      </c>
      <c r="AD141" s="113" t="s">
        <v>140</v>
      </c>
      <c r="AE141" s="120" t="s">
        <v>140</v>
      </c>
      <c r="AF141" s="121" t="s">
        <v>140</v>
      </c>
      <c r="AG141" s="116"/>
      <c r="AH141" s="117" t="s">
        <v>924</v>
      </c>
      <c r="AI141" s="118" t="s">
        <v>924</v>
      </c>
      <c r="AJ141" s="118" t="s">
        <v>924</v>
      </c>
      <c r="AK141" s="128" t="s">
        <v>924</v>
      </c>
      <c r="AL141" s="118" t="s">
        <v>924</v>
      </c>
      <c r="AM141" s="118" t="s">
        <v>924</v>
      </c>
      <c r="AN141" s="118" t="s">
        <v>924</v>
      </c>
      <c r="AO141" s="118" t="s">
        <v>924</v>
      </c>
      <c r="AP141" s="128" t="s">
        <v>924</v>
      </c>
      <c r="AQ141" s="119"/>
      <c r="AR141" s="121">
        <v>0</v>
      </c>
      <c r="AS141" s="191">
        <v>0</v>
      </c>
      <c r="AT141" s="191">
        <v>0</v>
      </c>
      <c r="AU141" s="192" t="s">
        <v>140</v>
      </c>
      <c r="AV141" s="193" t="s">
        <v>140</v>
      </c>
      <c r="AW141" s="193" t="s">
        <v>140</v>
      </c>
      <c r="AX141" s="192" t="s">
        <v>140</v>
      </c>
      <c r="AY141" s="192" t="s">
        <v>140</v>
      </c>
      <c r="AZ141" s="192" t="s">
        <v>140</v>
      </c>
      <c r="BA141" s="193" t="s">
        <v>140</v>
      </c>
      <c r="BB141" s="193" t="s">
        <v>140</v>
      </c>
      <c r="BC141" s="193" t="s">
        <v>140</v>
      </c>
      <c r="BD141" s="119"/>
      <c r="BE141" s="120">
        <v>0</v>
      </c>
      <c r="BF141" s="193" t="s">
        <v>140</v>
      </c>
      <c r="BG141" s="193" t="s">
        <v>140</v>
      </c>
      <c r="BH141" s="193" t="s">
        <v>140</v>
      </c>
      <c r="BI141" s="193" t="s">
        <v>140</v>
      </c>
      <c r="BJ141" s="193" t="s">
        <v>140</v>
      </c>
      <c r="BK141" s="193" t="s">
        <v>140</v>
      </c>
      <c r="BL141" s="193" t="s">
        <v>140</v>
      </c>
    </row>
    <row r="142" spans="1:64">
      <c r="A142" s="120" t="s">
        <v>1137</v>
      </c>
      <c r="B142" s="113" t="s">
        <v>1138</v>
      </c>
      <c r="C142" s="113" t="s">
        <v>924</v>
      </c>
      <c r="D142" s="113" t="s">
        <v>28</v>
      </c>
      <c r="E142" s="114">
        <v>200</v>
      </c>
      <c r="F142" s="114">
        <v>9</v>
      </c>
      <c r="G142" s="42" t="s">
        <v>317</v>
      </c>
      <c r="H142" s="115">
        <v>1</v>
      </c>
      <c r="I142" s="115" t="s">
        <v>78</v>
      </c>
      <c r="J142" s="115" t="s">
        <v>28</v>
      </c>
      <c r="K142" s="115" t="s">
        <v>122</v>
      </c>
      <c r="L142" s="115">
        <v>200</v>
      </c>
      <c r="M142" s="23">
        <v>15</v>
      </c>
      <c r="N142" s="115" t="s">
        <v>27</v>
      </c>
      <c r="O142" s="124" t="s">
        <v>119</v>
      </c>
      <c r="P142" s="115" t="s">
        <v>82</v>
      </c>
      <c r="Q142" s="122" t="s">
        <v>121</v>
      </c>
      <c r="R142" s="115">
        <v>2015</v>
      </c>
      <c r="S142" s="245" t="s">
        <v>88</v>
      </c>
      <c r="T142" s="240"/>
      <c r="U142" s="191">
        <v>2.5847348236944404E-2</v>
      </c>
      <c r="V142" s="186">
        <v>0</v>
      </c>
      <c r="W142" s="186">
        <v>2.5847348236944404E-2</v>
      </c>
      <c r="X142" s="89">
        <v>2.03434569794444E-2</v>
      </c>
      <c r="Y142" s="89">
        <v>0</v>
      </c>
      <c r="Z142" s="89">
        <v>0</v>
      </c>
      <c r="AA142" s="89">
        <v>2.5266407444444409E-4</v>
      </c>
      <c r="AB142" s="89">
        <v>5.2512271830555601E-3</v>
      </c>
      <c r="AC142" s="89">
        <v>0</v>
      </c>
      <c r="AD142" s="113">
        <v>0</v>
      </c>
      <c r="AE142" s="120">
        <v>0</v>
      </c>
      <c r="AF142" s="121">
        <v>0</v>
      </c>
      <c r="AG142" s="116"/>
      <c r="AH142" s="117">
        <v>0.90210526300580152</v>
      </c>
      <c r="AI142" s="118" t="s">
        <v>924</v>
      </c>
      <c r="AJ142" s="118" t="s">
        <v>924</v>
      </c>
      <c r="AK142" s="128">
        <v>0.67518875534461986</v>
      </c>
      <c r="AL142" s="118">
        <v>2.7654063385565304</v>
      </c>
      <c r="AM142" s="118" t="s">
        <v>924</v>
      </c>
      <c r="AN142" s="118" t="s">
        <v>924</v>
      </c>
      <c r="AO142" s="118" t="s">
        <v>924</v>
      </c>
      <c r="AP142" s="128" t="s">
        <v>924</v>
      </c>
      <c r="AQ142" s="119"/>
      <c r="AR142" s="121">
        <v>3.3032099759999989E-2</v>
      </c>
      <c r="AS142" s="191">
        <v>0</v>
      </c>
      <c r="AT142" s="191">
        <v>3.3032099759999989E-2</v>
      </c>
      <c r="AU142" s="192">
        <v>1.8351939608888899E-2</v>
      </c>
      <c r="AV142" s="193">
        <v>0</v>
      </c>
      <c r="AW142" s="193">
        <v>0</v>
      </c>
      <c r="AX142" s="192">
        <v>1.7059594194444459E-4</v>
      </c>
      <c r="AY142" s="192">
        <v>1.4521776937222199E-2</v>
      </c>
      <c r="AZ142" s="192">
        <v>0</v>
      </c>
      <c r="BA142" s="193">
        <v>0</v>
      </c>
      <c r="BB142" s="193">
        <v>0</v>
      </c>
      <c r="BC142" s="193">
        <v>0</v>
      </c>
      <c r="BD142" s="119"/>
      <c r="BE142" s="120">
        <v>2.0343456979722199E-2</v>
      </c>
      <c r="BF142" s="193">
        <v>0</v>
      </c>
      <c r="BG142" s="193">
        <v>0</v>
      </c>
      <c r="BH142" s="193">
        <v>0</v>
      </c>
      <c r="BI142" s="193">
        <v>0</v>
      </c>
      <c r="BJ142" s="193">
        <v>0</v>
      </c>
      <c r="BK142" s="193">
        <v>2.0343456979722199E-2</v>
      </c>
      <c r="BL142" s="193">
        <v>0</v>
      </c>
    </row>
    <row r="143" spans="1:64">
      <c r="A143" s="120" t="s">
        <v>1139</v>
      </c>
      <c r="B143" s="113" t="s">
        <v>1140</v>
      </c>
      <c r="C143" s="113" t="s">
        <v>1141</v>
      </c>
      <c r="D143" s="113" t="s">
        <v>28</v>
      </c>
      <c r="E143" s="114">
        <v>200</v>
      </c>
      <c r="F143" s="114">
        <v>4</v>
      </c>
      <c r="G143" s="42" t="s">
        <v>318</v>
      </c>
      <c r="H143" s="115">
        <v>1</v>
      </c>
      <c r="I143" s="115" t="s">
        <v>78</v>
      </c>
      <c r="J143" s="115" t="s">
        <v>28</v>
      </c>
      <c r="K143" s="115" t="s">
        <v>122</v>
      </c>
      <c r="L143" s="115">
        <v>200</v>
      </c>
      <c r="M143" s="23">
        <v>16</v>
      </c>
      <c r="N143" s="115" t="s">
        <v>27</v>
      </c>
      <c r="O143" s="124" t="s">
        <v>119</v>
      </c>
      <c r="P143" s="115" t="s">
        <v>82</v>
      </c>
      <c r="Q143" s="122" t="s">
        <v>121</v>
      </c>
      <c r="R143" s="115">
        <v>2015</v>
      </c>
      <c r="S143" s="245" t="s">
        <v>89</v>
      </c>
      <c r="T143" s="240"/>
      <c r="U143" s="191">
        <v>8.4908523869722335E-2</v>
      </c>
      <c r="V143" s="186">
        <v>0</v>
      </c>
      <c r="W143" s="186">
        <v>8.4908523869722335E-2</v>
      </c>
      <c r="X143" s="89">
        <v>7.5647954380555502E-3</v>
      </c>
      <c r="Y143" s="89">
        <v>4.1965764967500062E-2</v>
      </c>
      <c r="Z143" s="89">
        <v>1.3408714906111129E-2</v>
      </c>
      <c r="AA143" s="89">
        <v>2.1969248558055581E-2</v>
      </c>
      <c r="AB143" s="89">
        <v>0</v>
      </c>
      <c r="AC143" s="89">
        <v>0</v>
      </c>
      <c r="AD143" s="113">
        <v>0</v>
      </c>
      <c r="AE143" s="120">
        <v>0</v>
      </c>
      <c r="AF143" s="121">
        <v>0</v>
      </c>
      <c r="AG143" s="116"/>
      <c r="AH143" s="117">
        <v>0.90210526298245142</v>
      </c>
      <c r="AI143" s="118">
        <v>0.902105262994637</v>
      </c>
      <c r="AJ143" s="118">
        <v>0.90210526298487759</v>
      </c>
      <c r="AK143" s="128">
        <v>0.6795535372491901</v>
      </c>
      <c r="AL143" s="118" t="s">
        <v>924</v>
      </c>
      <c r="AM143" s="118" t="s">
        <v>924</v>
      </c>
      <c r="AN143" s="118" t="s">
        <v>924</v>
      </c>
      <c r="AO143" s="118" t="s">
        <v>924</v>
      </c>
      <c r="AP143" s="128" t="s">
        <v>924</v>
      </c>
      <c r="AQ143" s="119"/>
      <c r="AR143" s="121">
        <v>7.1359298651666597E-2</v>
      </c>
      <c r="AS143" s="191">
        <v>0</v>
      </c>
      <c r="AT143" s="191">
        <v>7.1359298651666597E-2</v>
      </c>
      <c r="AU143" s="192">
        <v>6.8242417780555505E-3</v>
      </c>
      <c r="AV143" s="193">
        <v>3.7857537442777769E-2</v>
      </c>
      <c r="AW143" s="193">
        <v>1.2096072286666629E-2</v>
      </c>
      <c r="AX143" s="192">
        <v>1.492928056833334E-2</v>
      </c>
      <c r="AY143" s="192">
        <v>0</v>
      </c>
      <c r="AZ143" s="192">
        <v>0</v>
      </c>
      <c r="BA143" s="193">
        <v>0</v>
      </c>
      <c r="BB143" s="193">
        <v>0</v>
      </c>
      <c r="BC143" s="193">
        <v>0</v>
      </c>
      <c r="BD143" s="119"/>
      <c r="BE143" s="120">
        <v>6.2939275311388918E-2</v>
      </c>
      <c r="BF143" s="193">
        <v>0</v>
      </c>
      <c r="BG143" s="193">
        <v>0</v>
      </c>
      <c r="BH143" s="193">
        <v>0</v>
      </c>
      <c r="BI143" s="193">
        <v>1.24643320555556E-4</v>
      </c>
      <c r="BJ143" s="193">
        <v>6.2814631990833356E-2</v>
      </c>
      <c r="BK143" s="193">
        <v>0</v>
      </c>
      <c r="BL143" s="193">
        <v>0</v>
      </c>
    </row>
    <row r="144" spans="1:64">
      <c r="A144" s="120" t="s">
        <v>924</v>
      </c>
      <c r="B144" s="113" t="s">
        <v>1128</v>
      </c>
      <c r="C144" s="113" t="s">
        <v>924</v>
      </c>
      <c r="D144" s="113" t="s">
        <v>28</v>
      </c>
      <c r="E144" s="114">
        <v>200</v>
      </c>
      <c r="F144" s="113" t="s">
        <v>169</v>
      </c>
      <c r="G144" s="42" t="s">
        <v>319</v>
      </c>
      <c r="H144" s="115">
        <v>1</v>
      </c>
      <c r="I144" s="115" t="s">
        <v>78</v>
      </c>
      <c r="J144" s="115" t="s">
        <v>28</v>
      </c>
      <c r="K144" s="115" t="s">
        <v>122</v>
      </c>
      <c r="L144" s="115">
        <v>200</v>
      </c>
      <c r="M144" s="23">
        <v>17</v>
      </c>
      <c r="N144" s="115" t="s">
        <v>27</v>
      </c>
      <c r="O144" s="124" t="s">
        <v>119</v>
      </c>
      <c r="P144" s="115" t="s">
        <v>82</v>
      </c>
      <c r="Q144" s="122" t="s">
        <v>121</v>
      </c>
      <c r="R144" s="115">
        <v>2015</v>
      </c>
      <c r="S144" s="245" t="s">
        <v>114</v>
      </c>
      <c r="T144" s="240"/>
      <c r="U144" s="191">
        <v>0</v>
      </c>
      <c r="V144" s="186">
        <v>0</v>
      </c>
      <c r="W144" s="186">
        <v>0</v>
      </c>
      <c r="X144" s="89" t="s">
        <v>140</v>
      </c>
      <c r="Y144" s="89" t="s">
        <v>140</v>
      </c>
      <c r="Z144" s="89" t="s">
        <v>140</v>
      </c>
      <c r="AA144" s="89" t="s">
        <v>140</v>
      </c>
      <c r="AB144" s="89" t="s">
        <v>140</v>
      </c>
      <c r="AC144" s="89" t="s">
        <v>140</v>
      </c>
      <c r="AD144" s="113" t="s">
        <v>140</v>
      </c>
      <c r="AE144" s="120" t="s">
        <v>140</v>
      </c>
      <c r="AF144" s="121" t="s">
        <v>140</v>
      </c>
      <c r="AG144" s="116"/>
      <c r="AH144" s="117" t="s">
        <v>924</v>
      </c>
      <c r="AI144" s="118" t="s">
        <v>924</v>
      </c>
      <c r="AJ144" s="118" t="s">
        <v>924</v>
      </c>
      <c r="AK144" s="128" t="s">
        <v>924</v>
      </c>
      <c r="AL144" s="118" t="s">
        <v>924</v>
      </c>
      <c r="AM144" s="118" t="s">
        <v>924</v>
      </c>
      <c r="AN144" s="118" t="s">
        <v>924</v>
      </c>
      <c r="AO144" s="118" t="s">
        <v>924</v>
      </c>
      <c r="AP144" s="128" t="s">
        <v>924</v>
      </c>
      <c r="AQ144" s="119"/>
      <c r="AR144" s="121">
        <v>0</v>
      </c>
      <c r="AS144" s="191">
        <v>0</v>
      </c>
      <c r="AT144" s="191">
        <v>0</v>
      </c>
      <c r="AU144" s="192" t="s">
        <v>140</v>
      </c>
      <c r="AV144" s="193" t="s">
        <v>140</v>
      </c>
      <c r="AW144" s="193" t="s">
        <v>140</v>
      </c>
      <c r="AX144" s="192" t="s">
        <v>140</v>
      </c>
      <c r="AY144" s="192" t="s">
        <v>140</v>
      </c>
      <c r="AZ144" s="192" t="s">
        <v>140</v>
      </c>
      <c r="BA144" s="193" t="s">
        <v>140</v>
      </c>
      <c r="BB144" s="193" t="s">
        <v>140</v>
      </c>
      <c r="BC144" s="193" t="s">
        <v>140</v>
      </c>
      <c r="BD144" s="119"/>
      <c r="BE144" s="120">
        <v>0</v>
      </c>
      <c r="BF144" s="193" t="s">
        <v>140</v>
      </c>
      <c r="BG144" s="193" t="s">
        <v>140</v>
      </c>
      <c r="BH144" s="193" t="s">
        <v>140</v>
      </c>
      <c r="BI144" s="193" t="s">
        <v>140</v>
      </c>
      <c r="BJ144" s="193" t="s">
        <v>140</v>
      </c>
      <c r="BK144" s="193" t="s">
        <v>140</v>
      </c>
      <c r="BL144" s="193" t="s">
        <v>140</v>
      </c>
    </row>
    <row r="145" spans="1:64">
      <c r="A145" s="120" t="s">
        <v>1142</v>
      </c>
      <c r="B145" s="113" t="s">
        <v>1143</v>
      </c>
      <c r="C145" s="113" t="s">
        <v>924</v>
      </c>
      <c r="D145" s="113" t="s">
        <v>30</v>
      </c>
      <c r="E145" s="114">
        <v>200</v>
      </c>
      <c r="F145" s="114">
        <v>0</v>
      </c>
      <c r="G145" s="42" t="s">
        <v>320</v>
      </c>
      <c r="H145" s="115">
        <v>1</v>
      </c>
      <c r="I145" s="115" t="s">
        <v>78</v>
      </c>
      <c r="J145" s="115" t="s">
        <v>30</v>
      </c>
      <c r="K145" s="115" t="s">
        <v>122</v>
      </c>
      <c r="L145" s="115">
        <v>200</v>
      </c>
      <c r="M145" s="23">
        <v>1</v>
      </c>
      <c r="N145" s="115" t="s">
        <v>29</v>
      </c>
      <c r="O145" s="124" t="s">
        <v>118</v>
      </c>
      <c r="P145" s="115" t="s">
        <v>82</v>
      </c>
      <c r="Q145" s="122" t="s">
        <v>121</v>
      </c>
      <c r="R145" s="115">
        <v>2015</v>
      </c>
      <c r="S145" s="245" t="s">
        <v>8</v>
      </c>
      <c r="T145" s="240"/>
      <c r="U145" s="191">
        <v>94.385493647137437</v>
      </c>
      <c r="V145" s="186">
        <v>2.1011270694002779</v>
      </c>
      <c r="W145" s="186">
        <v>92.28436657773716</v>
      </c>
      <c r="X145" s="89">
        <v>9.2528661182802807</v>
      </c>
      <c r="Y145" s="89">
        <v>41.709755413001922</v>
      </c>
      <c r="Z145" s="89">
        <v>5.3038698645613902</v>
      </c>
      <c r="AA145" s="89">
        <v>13.60944116813695</v>
      </c>
      <c r="AB145" s="89">
        <v>22.408434013756612</v>
      </c>
      <c r="AC145" s="89">
        <v>0.21068270846833301</v>
      </c>
      <c r="AD145" s="113">
        <v>0.74341399292055599</v>
      </c>
      <c r="AE145" s="120">
        <v>0.33336900645861101</v>
      </c>
      <c r="AF145" s="121">
        <v>0.81366136155277802</v>
      </c>
      <c r="AG145" s="116"/>
      <c r="AH145" s="117">
        <v>0.9021052629999976</v>
      </c>
      <c r="AI145" s="118">
        <v>0.90210526300000404</v>
      </c>
      <c r="AJ145" s="118">
        <v>0.90210526299997218</v>
      </c>
      <c r="AK145" s="128">
        <v>0.64222448436797619</v>
      </c>
      <c r="AL145" s="118">
        <v>0.86467110488224619</v>
      </c>
      <c r="AM145" s="118">
        <v>2.5000000000000022</v>
      </c>
      <c r="AN145" s="118">
        <v>9.9999999999476879E-3</v>
      </c>
      <c r="AO145" s="118">
        <v>1.7092109183010225</v>
      </c>
      <c r="AP145" s="128">
        <v>3.2347033943543093</v>
      </c>
      <c r="AQ145" s="119"/>
      <c r="AR145" s="121">
        <v>82.610431777665553</v>
      </c>
      <c r="AS145" s="191">
        <v>3.7358920248319416</v>
      </c>
      <c r="AT145" s="191">
        <v>78.874539752833613</v>
      </c>
      <c r="AU145" s="192">
        <v>8.347059223135</v>
      </c>
      <c r="AV145" s="193">
        <v>37.626589876511943</v>
      </c>
      <c r="AW145" s="193">
        <v>4.7846489190877799</v>
      </c>
      <c r="AX145" s="192">
        <v>8.7403163367430601</v>
      </c>
      <c r="AY145" s="192">
        <v>19.375925397355836</v>
      </c>
      <c r="AZ145" s="192">
        <v>0.52670677117083298</v>
      </c>
      <c r="BA145" s="193">
        <v>7.43413992916667E-3</v>
      </c>
      <c r="BB145" s="193">
        <v>0.56979794566222197</v>
      </c>
      <c r="BC145" s="193">
        <v>2.6319531680697201</v>
      </c>
      <c r="BD145" s="119"/>
      <c r="BE145" s="120">
        <v>56.266491395843531</v>
      </c>
      <c r="BF145" s="193">
        <v>5.2730844500000005E-4</v>
      </c>
      <c r="BG145" s="193">
        <v>2.37046760509083</v>
      </c>
      <c r="BH145" s="193">
        <v>0.194175713277222</v>
      </c>
      <c r="BI145" s="193">
        <v>26.8656614342033</v>
      </c>
      <c r="BJ145" s="193">
        <v>18.921218478321901</v>
      </c>
      <c r="BK145" s="193">
        <v>6.6384284074999999E-3</v>
      </c>
      <c r="BL145" s="193">
        <v>7.9078024280977797</v>
      </c>
    </row>
    <row r="146" spans="1:64">
      <c r="A146" s="120" t="s">
        <v>1144</v>
      </c>
      <c r="B146" s="113" t="s">
        <v>1145</v>
      </c>
      <c r="C146" s="113" t="s">
        <v>924</v>
      </c>
      <c r="D146" s="113" t="s">
        <v>30</v>
      </c>
      <c r="E146" s="114">
        <v>200</v>
      </c>
      <c r="F146" s="114">
        <v>3</v>
      </c>
      <c r="G146" s="42" t="s">
        <v>321</v>
      </c>
      <c r="H146" s="115">
        <v>1</v>
      </c>
      <c r="I146" s="115" t="s">
        <v>78</v>
      </c>
      <c r="J146" s="115" t="s">
        <v>30</v>
      </c>
      <c r="K146" s="115" t="s">
        <v>122</v>
      </c>
      <c r="L146" s="115">
        <v>200</v>
      </c>
      <c r="M146" s="23">
        <v>2</v>
      </c>
      <c r="N146" s="115" t="s">
        <v>29</v>
      </c>
      <c r="O146" s="124" t="s">
        <v>118</v>
      </c>
      <c r="P146" s="115" t="s">
        <v>82</v>
      </c>
      <c r="Q146" s="122" t="s">
        <v>121</v>
      </c>
      <c r="R146" s="115">
        <v>2015</v>
      </c>
      <c r="S146" s="245" t="s">
        <v>2</v>
      </c>
      <c r="T146" s="240"/>
      <c r="U146" s="191">
        <v>9.0888785377680446</v>
      </c>
      <c r="V146" s="186">
        <v>0</v>
      </c>
      <c r="W146" s="186">
        <v>9.0888785377680446</v>
      </c>
      <c r="X146" s="89">
        <v>0</v>
      </c>
      <c r="Y146" s="89">
        <v>3.4096636550194441</v>
      </c>
      <c r="Z146" s="89">
        <v>0.32782507248861098</v>
      </c>
      <c r="AA146" s="89">
        <v>1.6182076617572179</v>
      </c>
      <c r="AB146" s="89">
        <v>3.7331821485027721</v>
      </c>
      <c r="AC146" s="89">
        <v>0</v>
      </c>
      <c r="AD146" s="113">
        <v>0</v>
      </c>
      <c r="AE146" s="120">
        <v>0</v>
      </c>
      <c r="AF146" s="121">
        <v>0</v>
      </c>
      <c r="AG146" s="116"/>
      <c r="AH146" s="117" t="s">
        <v>924</v>
      </c>
      <c r="AI146" s="118">
        <v>0.90210526299989435</v>
      </c>
      <c r="AJ146" s="118">
        <v>0.90210526300067884</v>
      </c>
      <c r="AK146" s="128">
        <v>0.66332964690593188</v>
      </c>
      <c r="AL146" s="118">
        <v>0.85224434632228863</v>
      </c>
      <c r="AM146" s="118" t="s">
        <v>924</v>
      </c>
      <c r="AN146" s="118" t="s">
        <v>924</v>
      </c>
      <c r="AO146" s="118" t="s">
        <v>924</v>
      </c>
      <c r="AP146" s="128" t="s">
        <v>924</v>
      </c>
      <c r="AQ146" s="119"/>
      <c r="AR146" s="121">
        <v>7.6265967482347232</v>
      </c>
      <c r="AS146" s="191">
        <v>0</v>
      </c>
      <c r="AT146" s="191">
        <v>7.6265967482347232</v>
      </c>
      <c r="AU146" s="192">
        <v>0</v>
      </c>
      <c r="AV146" s="193">
        <v>3.0758755282524968</v>
      </c>
      <c r="AW146" s="193">
        <v>0.295732723235555</v>
      </c>
      <c r="AX146" s="192">
        <v>1.073405116893889</v>
      </c>
      <c r="AY146" s="192">
        <v>3.1815833798527819</v>
      </c>
      <c r="AZ146" s="192">
        <v>0</v>
      </c>
      <c r="BA146" s="193">
        <v>0</v>
      </c>
      <c r="BB146" s="193">
        <v>0</v>
      </c>
      <c r="BC146" s="193">
        <v>0</v>
      </c>
      <c r="BD146" s="119"/>
      <c r="BE146" s="120">
        <v>3.7374887275080586</v>
      </c>
      <c r="BF146" s="193">
        <v>5.2730844500000005E-4</v>
      </c>
      <c r="BG146" s="193">
        <v>2.1664599492536101</v>
      </c>
      <c r="BH146" s="193">
        <v>5.9527228780277802E-2</v>
      </c>
      <c r="BI146" s="193">
        <v>0.33450111911333302</v>
      </c>
      <c r="BJ146" s="193">
        <v>1.1753318857905599</v>
      </c>
      <c r="BK146" s="193">
        <v>1.14123612527778E-3</v>
      </c>
      <c r="BL146" s="193">
        <v>0</v>
      </c>
    </row>
    <row r="147" spans="1:64">
      <c r="A147" s="120" t="s">
        <v>1146</v>
      </c>
      <c r="B147" s="113" t="s">
        <v>1147</v>
      </c>
      <c r="C147" s="113" t="s">
        <v>924</v>
      </c>
      <c r="D147" s="113" t="s">
        <v>30</v>
      </c>
      <c r="E147" s="114">
        <v>200</v>
      </c>
      <c r="F147" s="114">
        <v>2</v>
      </c>
      <c r="G147" s="42" t="s">
        <v>322</v>
      </c>
      <c r="H147" s="115">
        <v>1</v>
      </c>
      <c r="I147" s="115" t="s">
        <v>78</v>
      </c>
      <c r="J147" s="115" t="s">
        <v>30</v>
      </c>
      <c r="K147" s="115" t="s">
        <v>122</v>
      </c>
      <c r="L147" s="115">
        <v>200</v>
      </c>
      <c r="M147" s="23">
        <v>3</v>
      </c>
      <c r="N147" s="115" t="s">
        <v>29</v>
      </c>
      <c r="O147" s="124" t="s">
        <v>118</v>
      </c>
      <c r="P147" s="115" t="s">
        <v>82</v>
      </c>
      <c r="Q147" s="122" t="s">
        <v>121</v>
      </c>
      <c r="R147" s="115">
        <v>2015</v>
      </c>
      <c r="S147" s="245" t="s">
        <v>3</v>
      </c>
      <c r="T147" s="240"/>
      <c r="U147" s="191">
        <v>8.6391125626627741</v>
      </c>
      <c r="V147" s="186">
        <v>0</v>
      </c>
      <c r="W147" s="186">
        <v>8.6391125626627741</v>
      </c>
      <c r="X147" s="89">
        <v>0</v>
      </c>
      <c r="Y147" s="89">
        <v>2.007567336877222</v>
      </c>
      <c r="Z147" s="89">
        <v>0.68741443421527804</v>
      </c>
      <c r="AA147" s="89">
        <v>1.653702092243055</v>
      </c>
      <c r="AB147" s="89">
        <v>4.2904286993272196</v>
      </c>
      <c r="AC147" s="89">
        <v>0</v>
      </c>
      <c r="AD147" s="113">
        <v>0</v>
      </c>
      <c r="AE147" s="120">
        <v>0</v>
      </c>
      <c r="AF147" s="121">
        <v>0</v>
      </c>
      <c r="AG147" s="116"/>
      <c r="AH147" s="117" t="s">
        <v>924</v>
      </c>
      <c r="AI147" s="118">
        <v>0.90210526299988791</v>
      </c>
      <c r="AJ147" s="118">
        <v>0.90210526300001226</v>
      </c>
      <c r="AK147" s="128">
        <v>0.6327113449756937</v>
      </c>
      <c r="AL147" s="118">
        <v>0.82395996330484744</v>
      </c>
      <c r="AM147" s="118" t="s">
        <v>924</v>
      </c>
      <c r="AN147" s="118" t="s">
        <v>924</v>
      </c>
      <c r="AO147" s="118" t="s">
        <v>924</v>
      </c>
      <c r="AP147" s="128" t="s">
        <v>924</v>
      </c>
      <c r="AQ147" s="119"/>
      <c r="AR147" s="121">
        <v>7.0126147880233312</v>
      </c>
      <c r="AS147" s="191">
        <v>0</v>
      </c>
      <c r="AT147" s="191">
        <v>7.0126147880233312</v>
      </c>
      <c r="AU147" s="192">
        <v>0</v>
      </c>
      <c r="AV147" s="193">
        <v>1.811037060423611</v>
      </c>
      <c r="AW147" s="193">
        <v>0.62012017896777805</v>
      </c>
      <c r="AX147" s="192">
        <v>1.046316074972222</v>
      </c>
      <c r="AY147" s="192">
        <v>3.5351414736597202</v>
      </c>
      <c r="AZ147" s="192">
        <v>0</v>
      </c>
      <c r="BA147" s="193">
        <v>0</v>
      </c>
      <c r="BB147" s="193">
        <v>0</v>
      </c>
      <c r="BC147" s="193">
        <v>0</v>
      </c>
      <c r="BD147" s="119"/>
      <c r="BE147" s="120">
        <v>2.6949817710919484</v>
      </c>
      <c r="BF147" s="193">
        <v>0</v>
      </c>
      <c r="BG147" s="193">
        <v>0.12678315642249999</v>
      </c>
      <c r="BH147" s="193">
        <v>8.8417570115833302E-2</v>
      </c>
      <c r="BI147" s="193">
        <v>0.665411659143055</v>
      </c>
      <c r="BJ147" s="193">
        <v>1.81436938541056</v>
      </c>
      <c r="BK147" s="193">
        <v>0</v>
      </c>
      <c r="BL147" s="193">
        <v>0</v>
      </c>
    </row>
    <row r="148" spans="1:64">
      <c r="A148" s="120" t="s">
        <v>1148</v>
      </c>
      <c r="B148" s="113" t="s">
        <v>1149</v>
      </c>
      <c r="C148" s="113" t="s">
        <v>924</v>
      </c>
      <c r="D148" s="113" t="s">
        <v>30</v>
      </c>
      <c r="E148" s="114">
        <v>200</v>
      </c>
      <c r="F148" s="114">
        <v>1</v>
      </c>
      <c r="G148" s="42" t="s">
        <v>323</v>
      </c>
      <c r="H148" s="115">
        <v>1</v>
      </c>
      <c r="I148" s="115" t="s">
        <v>78</v>
      </c>
      <c r="J148" s="115" t="s">
        <v>30</v>
      </c>
      <c r="K148" s="115" t="s">
        <v>122</v>
      </c>
      <c r="L148" s="115">
        <v>200</v>
      </c>
      <c r="M148" s="23">
        <v>5</v>
      </c>
      <c r="N148" s="115" t="s">
        <v>29</v>
      </c>
      <c r="O148" s="124" t="s">
        <v>118</v>
      </c>
      <c r="P148" s="115" t="s">
        <v>82</v>
      </c>
      <c r="Q148" s="122" t="s">
        <v>121</v>
      </c>
      <c r="R148" s="115">
        <v>2015</v>
      </c>
      <c r="S148" s="245" t="s">
        <v>5</v>
      </c>
      <c r="T148" s="240"/>
      <c r="U148" s="191">
        <v>7.6673208248597238</v>
      </c>
      <c r="V148" s="186">
        <v>0</v>
      </c>
      <c r="W148" s="186">
        <v>7.6673208248597238</v>
      </c>
      <c r="X148" s="89">
        <v>0.24076113927999998</v>
      </c>
      <c r="Y148" s="89">
        <v>2.3294768948169482</v>
      </c>
      <c r="Z148" s="89">
        <v>0.84162967876222206</v>
      </c>
      <c r="AA148" s="89">
        <v>4.2497809588586097</v>
      </c>
      <c r="AB148" s="89">
        <v>5.6721531419444502E-3</v>
      </c>
      <c r="AC148" s="89">
        <v>0</v>
      </c>
      <c r="AD148" s="113">
        <v>0</v>
      </c>
      <c r="AE148" s="120">
        <v>0</v>
      </c>
      <c r="AF148" s="121">
        <v>0</v>
      </c>
      <c r="AG148" s="116"/>
      <c r="AH148" s="117">
        <v>0.90210526299964278</v>
      </c>
      <c r="AI148" s="118">
        <v>0.90210526299993232</v>
      </c>
      <c r="AJ148" s="118">
        <v>0.90210526299992055</v>
      </c>
      <c r="AK148" s="128">
        <v>0.62267368171099635</v>
      </c>
      <c r="AL148" s="118">
        <v>0.75035336139211939</v>
      </c>
      <c r="AM148" s="118" t="s">
        <v>924</v>
      </c>
      <c r="AN148" s="118" t="s">
        <v>924</v>
      </c>
      <c r="AO148" s="118" t="s">
        <v>924</v>
      </c>
      <c r="AP148" s="128" t="s">
        <v>924</v>
      </c>
      <c r="AQ148" s="119"/>
      <c r="AR148" s="121">
        <v>5.7283466957238884</v>
      </c>
      <c r="AS148" s="191">
        <v>0</v>
      </c>
      <c r="AT148" s="191">
        <v>5.7283466957238884</v>
      </c>
      <c r="AU148" s="192">
        <v>0.21719189087027801</v>
      </c>
      <c r="AV148" s="193">
        <v>2.1014333668511087</v>
      </c>
      <c r="AW148" s="193">
        <v>0.75923856270833301</v>
      </c>
      <c r="AX148" s="192">
        <v>2.646226756117779</v>
      </c>
      <c r="AY148" s="192">
        <v>4.2561191763888897E-3</v>
      </c>
      <c r="AZ148" s="192">
        <v>0</v>
      </c>
      <c r="BA148" s="193">
        <v>0</v>
      </c>
      <c r="BB148" s="193">
        <v>0</v>
      </c>
      <c r="BC148" s="193">
        <v>0</v>
      </c>
      <c r="BD148" s="119"/>
      <c r="BE148" s="120">
        <v>3.4118677128591699</v>
      </c>
      <c r="BF148" s="193">
        <v>0</v>
      </c>
      <c r="BG148" s="193">
        <v>0</v>
      </c>
      <c r="BH148" s="193">
        <v>0</v>
      </c>
      <c r="BI148" s="193">
        <v>2.0573932867102802</v>
      </c>
      <c r="BJ148" s="193">
        <v>1.3544744261488899</v>
      </c>
      <c r="BK148" s="193">
        <v>0</v>
      </c>
      <c r="BL148" s="193">
        <v>0</v>
      </c>
    </row>
    <row r="149" spans="1:64">
      <c r="A149" s="120" t="s">
        <v>1150</v>
      </c>
      <c r="B149" s="113" t="s">
        <v>1151</v>
      </c>
      <c r="C149" s="113" t="s">
        <v>924</v>
      </c>
      <c r="D149" s="113" t="s">
        <v>30</v>
      </c>
      <c r="E149" s="114">
        <v>200</v>
      </c>
      <c r="F149" s="114">
        <v>6</v>
      </c>
      <c r="G149" s="42" t="s">
        <v>324</v>
      </c>
      <c r="H149" s="115">
        <v>1</v>
      </c>
      <c r="I149" s="115" t="s">
        <v>78</v>
      </c>
      <c r="J149" s="115" t="s">
        <v>30</v>
      </c>
      <c r="K149" s="115" t="s">
        <v>122</v>
      </c>
      <c r="L149" s="115">
        <v>200</v>
      </c>
      <c r="M149" s="23">
        <v>6</v>
      </c>
      <c r="N149" s="115" t="s">
        <v>29</v>
      </c>
      <c r="O149" s="124" t="s">
        <v>118</v>
      </c>
      <c r="P149" s="115" t="s">
        <v>82</v>
      </c>
      <c r="Q149" s="122" t="s">
        <v>121</v>
      </c>
      <c r="R149" s="115">
        <v>2015</v>
      </c>
      <c r="S149" s="245" t="s">
        <v>6</v>
      </c>
      <c r="T149" s="240"/>
      <c r="U149" s="191">
        <v>3.6097075585052778</v>
      </c>
      <c r="V149" s="186">
        <v>2.1011270694002779</v>
      </c>
      <c r="W149" s="186">
        <v>1.5085804891049999</v>
      </c>
      <c r="X149" s="89">
        <v>0</v>
      </c>
      <c r="Y149" s="89">
        <v>9.3665601621944511E-2</v>
      </c>
      <c r="Z149" s="89">
        <v>9.1607406315833306E-2</v>
      </c>
      <c r="AA149" s="89">
        <v>0.595447007340556</v>
      </c>
      <c r="AB149" s="89">
        <v>0.72786047382666619</v>
      </c>
      <c r="AC149" s="89">
        <v>0.21068270846833301</v>
      </c>
      <c r="AD149" s="113">
        <v>0.74341399292055599</v>
      </c>
      <c r="AE149" s="120">
        <v>0.33336900645861101</v>
      </c>
      <c r="AF149" s="121">
        <v>0.81366136155277802</v>
      </c>
      <c r="AG149" s="116"/>
      <c r="AH149" s="117" t="s">
        <v>924</v>
      </c>
      <c r="AI149" s="118">
        <v>0.90210526299767801</v>
      </c>
      <c r="AJ149" s="118">
        <v>0.90210526299923077</v>
      </c>
      <c r="AK149" s="128">
        <v>0.61329443277584339</v>
      </c>
      <c r="AL149" s="118">
        <v>0.98141306577163312</v>
      </c>
      <c r="AM149" s="118">
        <v>2.5000000000000022</v>
      </c>
      <c r="AN149" s="118">
        <v>9.9999999999476879E-3</v>
      </c>
      <c r="AO149" s="118">
        <v>1.7092109183010225</v>
      </c>
      <c r="AP149" s="128">
        <v>3.2347033943543093</v>
      </c>
      <c r="AQ149" s="119"/>
      <c r="AR149" s="121">
        <v>4.9825438940713855</v>
      </c>
      <c r="AS149" s="191">
        <v>3.7358920248319416</v>
      </c>
      <c r="AT149" s="191">
        <v>1.2466518692394439</v>
      </c>
      <c r="AU149" s="192">
        <v>0</v>
      </c>
      <c r="AV149" s="193">
        <v>8.4496232184999992E-2</v>
      </c>
      <c r="AW149" s="193">
        <v>8.2639523367222203E-2</v>
      </c>
      <c r="AX149" s="192">
        <v>0.36518433461499977</v>
      </c>
      <c r="AY149" s="192">
        <v>0.71433177907222201</v>
      </c>
      <c r="AZ149" s="192">
        <v>0.52670677117083298</v>
      </c>
      <c r="BA149" s="193">
        <v>7.43413992916667E-3</v>
      </c>
      <c r="BB149" s="193">
        <v>0.56979794566222197</v>
      </c>
      <c r="BC149" s="193">
        <v>2.6319531680697201</v>
      </c>
      <c r="BD149" s="119"/>
      <c r="BE149" s="120">
        <v>0.18527300793777757</v>
      </c>
      <c r="BF149" s="193">
        <v>0</v>
      </c>
      <c r="BG149" s="193">
        <v>0</v>
      </c>
      <c r="BH149" s="193">
        <v>0</v>
      </c>
      <c r="BI149" s="193">
        <v>0</v>
      </c>
      <c r="BJ149" s="193">
        <v>0.18446932792972201</v>
      </c>
      <c r="BK149" s="193">
        <v>8.0368000805555501E-4</v>
      </c>
      <c r="BL149" s="193">
        <v>0</v>
      </c>
    </row>
    <row r="150" spans="1:64">
      <c r="A150" s="120" t="s">
        <v>1152</v>
      </c>
      <c r="B150" s="113" t="s">
        <v>1153</v>
      </c>
      <c r="C150" s="113" t="s">
        <v>924</v>
      </c>
      <c r="D150" s="113" t="s">
        <v>30</v>
      </c>
      <c r="E150" s="114">
        <v>200</v>
      </c>
      <c r="F150" s="114">
        <v>7</v>
      </c>
      <c r="G150" s="42" t="s">
        <v>325</v>
      </c>
      <c r="H150" s="115">
        <v>1</v>
      </c>
      <c r="I150" s="115" t="s">
        <v>78</v>
      </c>
      <c r="J150" s="115" t="s">
        <v>30</v>
      </c>
      <c r="K150" s="115" t="s">
        <v>122</v>
      </c>
      <c r="L150" s="115">
        <v>200</v>
      </c>
      <c r="M150" s="23">
        <v>7</v>
      </c>
      <c r="N150" s="115" t="s">
        <v>29</v>
      </c>
      <c r="O150" s="124" t="s">
        <v>118</v>
      </c>
      <c r="P150" s="115" t="s">
        <v>82</v>
      </c>
      <c r="Q150" s="122" t="s">
        <v>121</v>
      </c>
      <c r="R150" s="115">
        <v>2015</v>
      </c>
      <c r="S150" s="245" t="s">
        <v>12</v>
      </c>
      <c r="T150" s="240"/>
      <c r="U150" s="191">
        <v>21.40471604046467</v>
      </c>
      <c r="V150" s="186">
        <v>0</v>
      </c>
      <c r="W150" s="186">
        <v>21.40471604046467</v>
      </c>
      <c r="X150" s="89">
        <v>7.9078024280977699</v>
      </c>
      <c r="Y150" s="89">
        <v>0</v>
      </c>
      <c r="Z150" s="89">
        <v>0</v>
      </c>
      <c r="AA150" s="89">
        <v>0</v>
      </c>
      <c r="AB150" s="89">
        <v>13.4969136123669</v>
      </c>
      <c r="AC150" s="89">
        <v>0</v>
      </c>
      <c r="AD150" s="113">
        <v>0</v>
      </c>
      <c r="AE150" s="120">
        <v>0</v>
      </c>
      <c r="AF150" s="121">
        <v>0</v>
      </c>
      <c r="AG150" s="116"/>
      <c r="AH150" s="117">
        <v>0.90210526299999139</v>
      </c>
      <c r="AI150" s="118" t="s">
        <v>924</v>
      </c>
      <c r="AJ150" s="118" t="s">
        <v>924</v>
      </c>
      <c r="AK150" s="128" t="s">
        <v>924</v>
      </c>
      <c r="AL150" s="118">
        <v>0.85738249999998795</v>
      </c>
      <c r="AM150" s="118" t="s">
        <v>924</v>
      </c>
      <c r="AN150" s="118" t="s">
        <v>924</v>
      </c>
      <c r="AO150" s="118" t="s">
        <v>924</v>
      </c>
      <c r="AP150" s="128" t="s">
        <v>924</v>
      </c>
      <c r="AQ150" s="119"/>
      <c r="AR150" s="121">
        <v>18.705687724406111</v>
      </c>
      <c r="AS150" s="191">
        <v>0</v>
      </c>
      <c r="AT150" s="191">
        <v>18.705687724406111</v>
      </c>
      <c r="AU150" s="192">
        <v>7.1336701891511094</v>
      </c>
      <c r="AV150" s="193">
        <v>0</v>
      </c>
      <c r="AW150" s="193">
        <v>0</v>
      </c>
      <c r="AX150" s="192">
        <v>0</v>
      </c>
      <c r="AY150" s="192">
        <v>11.572017535255</v>
      </c>
      <c r="AZ150" s="192">
        <v>0</v>
      </c>
      <c r="BA150" s="193">
        <v>0</v>
      </c>
      <c r="BB150" s="193">
        <v>0</v>
      </c>
      <c r="BC150" s="193">
        <v>0</v>
      </c>
      <c r="BD150" s="119"/>
      <c r="BE150" s="120">
        <v>7.9078024280977797</v>
      </c>
      <c r="BF150" s="193">
        <v>0</v>
      </c>
      <c r="BG150" s="193">
        <v>0</v>
      </c>
      <c r="BH150" s="193">
        <v>0</v>
      </c>
      <c r="BI150" s="193">
        <v>0</v>
      </c>
      <c r="BJ150" s="193">
        <v>0</v>
      </c>
      <c r="BK150" s="193">
        <v>0</v>
      </c>
      <c r="BL150" s="193">
        <v>7.9078024280977797</v>
      </c>
    </row>
    <row r="151" spans="1:64">
      <c r="A151" s="120" t="s">
        <v>1154</v>
      </c>
      <c r="B151" s="113" t="s">
        <v>1155</v>
      </c>
      <c r="C151" s="113" t="s">
        <v>924</v>
      </c>
      <c r="D151" s="113" t="s">
        <v>30</v>
      </c>
      <c r="E151" s="114">
        <v>200</v>
      </c>
      <c r="F151" s="114" t="s">
        <v>169</v>
      </c>
      <c r="G151" s="42" t="s">
        <v>326</v>
      </c>
      <c r="H151" s="115">
        <v>1</v>
      </c>
      <c r="I151" s="115" t="s">
        <v>78</v>
      </c>
      <c r="J151" s="115" t="s">
        <v>30</v>
      </c>
      <c r="K151" s="115" t="s">
        <v>122</v>
      </c>
      <c r="L151" s="115">
        <v>200</v>
      </c>
      <c r="M151" s="23">
        <v>8</v>
      </c>
      <c r="N151" s="115" t="s">
        <v>29</v>
      </c>
      <c r="O151" s="124" t="s">
        <v>118</v>
      </c>
      <c r="P151" s="115" t="s">
        <v>82</v>
      </c>
      <c r="Q151" s="122" t="s">
        <v>121</v>
      </c>
      <c r="R151" s="115">
        <v>2015</v>
      </c>
      <c r="S151" s="245" t="s">
        <v>105</v>
      </c>
      <c r="T151" s="240"/>
      <c r="U151" s="191">
        <v>0</v>
      </c>
      <c r="V151" s="186">
        <v>0</v>
      </c>
      <c r="W151" s="186">
        <v>0</v>
      </c>
      <c r="X151" s="89" t="s">
        <v>140</v>
      </c>
      <c r="Y151" s="89" t="s">
        <v>140</v>
      </c>
      <c r="Z151" s="89" t="s">
        <v>140</v>
      </c>
      <c r="AA151" s="89" t="s">
        <v>140</v>
      </c>
      <c r="AB151" s="89" t="s">
        <v>140</v>
      </c>
      <c r="AC151" s="89" t="s">
        <v>140</v>
      </c>
      <c r="AD151" s="113" t="s">
        <v>140</v>
      </c>
      <c r="AE151" s="120" t="s">
        <v>140</v>
      </c>
      <c r="AF151" s="121" t="s">
        <v>140</v>
      </c>
      <c r="AG151" s="116"/>
      <c r="AH151" s="117" t="s">
        <v>924</v>
      </c>
      <c r="AI151" s="118" t="s">
        <v>924</v>
      </c>
      <c r="AJ151" s="118" t="s">
        <v>924</v>
      </c>
      <c r="AK151" s="128" t="s">
        <v>924</v>
      </c>
      <c r="AL151" s="118" t="s">
        <v>924</v>
      </c>
      <c r="AM151" s="118" t="s">
        <v>924</v>
      </c>
      <c r="AN151" s="118" t="s">
        <v>924</v>
      </c>
      <c r="AO151" s="118" t="s">
        <v>924</v>
      </c>
      <c r="AP151" s="128" t="s">
        <v>924</v>
      </c>
      <c r="AQ151" s="119"/>
      <c r="AR151" s="121">
        <v>0</v>
      </c>
      <c r="AS151" s="191">
        <v>0</v>
      </c>
      <c r="AT151" s="191">
        <v>0</v>
      </c>
      <c r="AU151" s="192" t="s">
        <v>140</v>
      </c>
      <c r="AV151" s="193" t="s">
        <v>140</v>
      </c>
      <c r="AW151" s="193" t="s">
        <v>140</v>
      </c>
      <c r="AX151" s="192" t="s">
        <v>140</v>
      </c>
      <c r="AY151" s="192" t="s">
        <v>140</v>
      </c>
      <c r="AZ151" s="192" t="s">
        <v>140</v>
      </c>
      <c r="BA151" s="193" t="s">
        <v>140</v>
      </c>
      <c r="BB151" s="193" t="s">
        <v>140</v>
      </c>
      <c r="BC151" s="193" t="s">
        <v>140</v>
      </c>
      <c r="BD151" s="119"/>
      <c r="BE151" s="120">
        <v>0</v>
      </c>
      <c r="BF151" s="193" t="s">
        <v>140</v>
      </c>
      <c r="BG151" s="193" t="s">
        <v>140</v>
      </c>
      <c r="BH151" s="193" t="s">
        <v>140</v>
      </c>
      <c r="BI151" s="193" t="s">
        <v>140</v>
      </c>
      <c r="BJ151" s="193" t="s">
        <v>140</v>
      </c>
      <c r="BK151" s="193" t="s">
        <v>140</v>
      </c>
      <c r="BL151" s="193" t="s">
        <v>140</v>
      </c>
    </row>
    <row r="152" spans="1:64">
      <c r="A152" s="120" t="s">
        <v>1156</v>
      </c>
      <c r="B152" s="113" t="s">
        <v>1155</v>
      </c>
      <c r="C152" s="113" t="s">
        <v>924</v>
      </c>
      <c r="D152" s="113" t="s">
        <v>30</v>
      </c>
      <c r="E152" s="114">
        <v>200</v>
      </c>
      <c r="F152" s="114" t="s">
        <v>169</v>
      </c>
      <c r="G152" s="42" t="s">
        <v>327</v>
      </c>
      <c r="H152" s="115">
        <v>1</v>
      </c>
      <c r="I152" s="115" t="s">
        <v>78</v>
      </c>
      <c r="J152" s="115" t="s">
        <v>30</v>
      </c>
      <c r="K152" s="115" t="s">
        <v>122</v>
      </c>
      <c r="L152" s="115">
        <v>200</v>
      </c>
      <c r="M152" s="23">
        <v>9</v>
      </c>
      <c r="N152" s="115" t="s">
        <v>29</v>
      </c>
      <c r="O152" s="124" t="s">
        <v>118</v>
      </c>
      <c r="P152" s="115" t="s">
        <v>82</v>
      </c>
      <c r="Q152" s="122" t="s">
        <v>121</v>
      </c>
      <c r="R152" s="115">
        <v>2015</v>
      </c>
      <c r="S152" s="245" t="s">
        <v>106</v>
      </c>
      <c r="T152" s="240"/>
      <c r="U152" s="191">
        <v>0</v>
      </c>
      <c r="V152" s="186">
        <v>0</v>
      </c>
      <c r="W152" s="186">
        <v>0</v>
      </c>
      <c r="X152" s="89" t="s">
        <v>140</v>
      </c>
      <c r="Y152" s="89" t="s">
        <v>140</v>
      </c>
      <c r="Z152" s="89" t="s">
        <v>140</v>
      </c>
      <c r="AA152" s="89" t="s">
        <v>140</v>
      </c>
      <c r="AB152" s="89" t="s">
        <v>140</v>
      </c>
      <c r="AC152" s="89" t="s">
        <v>140</v>
      </c>
      <c r="AD152" s="113" t="s">
        <v>140</v>
      </c>
      <c r="AE152" s="120" t="s">
        <v>140</v>
      </c>
      <c r="AF152" s="121" t="s">
        <v>140</v>
      </c>
      <c r="AG152" s="116"/>
      <c r="AH152" s="117" t="s">
        <v>924</v>
      </c>
      <c r="AI152" s="118" t="s">
        <v>924</v>
      </c>
      <c r="AJ152" s="118" t="s">
        <v>924</v>
      </c>
      <c r="AK152" s="128" t="s">
        <v>924</v>
      </c>
      <c r="AL152" s="118" t="s">
        <v>924</v>
      </c>
      <c r="AM152" s="118" t="s">
        <v>924</v>
      </c>
      <c r="AN152" s="118" t="s">
        <v>924</v>
      </c>
      <c r="AO152" s="118" t="s">
        <v>924</v>
      </c>
      <c r="AP152" s="128" t="s">
        <v>924</v>
      </c>
      <c r="AQ152" s="119"/>
      <c r="AR152" s="121">
        <v>0</v>
      </c>
      <c r="AS152" s="191">
        <v>0</v>
      </c>
      <c r="AT152" s="191">
        <v>0</v>
      </c>
      <c r="AU152" s="192" t="s">
        <v>140</v>
      </c>
      <c r="AV152" s="193" t="s">
        <v>140</v>
      </c>
      <c r="AW152" s="193" t="s">
        <v>140</v>
      </c>
      <c r="AX152" s="192" t="s">
        <v>140</v>
      </c>
      <c r="AY152" s="192" t="s">
        <v>140</v>
      </c>
      <c r="AZ152" s="192" t="s">
        <v>140</v>
      </c>
      <c r="BA152" s="193" t="s">
        <v>140</v>
      </c>
      <c r="BB152" s="193" t="s">
        <v>140</v>
      </c>
      <c r="BC152" s="193" t="s">
        <v>140</v>
      </c>
      <c r="BD152" s="119"/>
      <c r="BE152" s="120">
        <v>0</v>
      </c>
      <c r="BF152" s="193" t="s">
        <v>140</v>
      </c>
      <c r="BG152" s="193" t="s">
        <v>140</v>
      </c>
      <c r="BH152" s="193" t="s">
        <v>140</v>
      </c>
      <c r="BI152" s="193" t="s">
        <v>140</v>
      </c>
      <c r="BJ152" s="193" t="s">
        <v>140</v>
      </c>
      <c r="BK152" s="193" t="s">
        <v>140</v>
      </c>
      <c r="BL152" s="193" t="s">
        <v>140</v>
      </c>
    </row>
    <row r="153" spans="1:64">
      <c r="A153" s="120" t="s">
        <v>1157</v>
      </c>
      <c r="B153" s="113" t="s">
        <v>1158</v>
      </c>
      <c r="C153" s="113" t="s">
        <v>924</v>
      </c>
      <c r="D153" s="113" t="s">
        <v>30</v>
      </c>
      <c r="E153" s="114">
        <v>200</v>
      </c>
      <c r="F153" s="114">
        <v>51</v>
      </c>
      <c r="G153" s="42" t="s">
        <v>328</v>
      </c>
      <c r="H153" s="115">
        <v>1</v>
      </c>
      <c r="I153" s="115" t="s">
        <v>78</v>
      </c>
      <c r="J153" s="115" t="s">
        <v>30</v>
      </c>
      <c r="K153" s="115" t="s">
        <v>122</v>
      </c>
      <c r="L153" s="115">
        <v>200</v>
      </c>
      <c r="M153" s="23">
        <v>4</v>
      </c>
      <c r="N153" s="115" t="s">
        <v>29</v>
      </c>
      <c r="O153" s="124" t="s">
        <v>118</v>
      </c>
      <c r="P153" s="115" t="s">
        <v>82</v>
      </c>
      <c r="Q153" s="122" t="s">
        <v>121</v>
      </c>
      <c r="R153" s="115">
        <v>2015</v>
      </c>
      <c r="S153" s="245" t="s">
        <v>4</v>
      </c>
      <c r="T153" s="240"/>
      <c r="U153" s="191">
        <v>36.753772433264132</v>
      </c>
      <c r="V153" s="186">
        <v>0</v>
      </c>
      <c r="W153" s="186">
        <v>36.753772433264132</v>
      </c>
      <c r="X153" s="89">
        <v>0.90019235230083294</v>
      </c>
      <c r="Y153" s="89">
        <v>32.57787879523358</v>
      </c>
      <c r="Z153" s="89">
        <v>2.7195518811805601</v>
      </c>
      <c r="AA153" s="89">
        <v>0.53947527450694499</v>
      </c>
      <c r="AB153" s="89">
        <v>1.66741300422222E-2</v>
      </c>
      <c r="AC153" s="89">
        <v>0</v>
      </c>
      <c r="AD153" s="113">
        <v>0</v>
      </c>
      <c r="AE153" s="120">
        <v>0</v>
      </c>
      <c r="AF153" s="121">
        <v>0</v>
      </c>
      <c r="AG153" s="116"/>
      <c r="AH153" s="117">
        <v>0.90210526300013716</v>
      </c>
      <c r="AI153" s="118">
        <v>0.90210526300001059</v>
      </c>
      <c r="AJ153" s="118">
        <v>0.90210526299996552</v>
      </c>
      <c r="AK153" s="128">
        <v>0.69806817515978647</v>
      </c>
      <c r="AL153" s="118">
        <v>0.78369589965743547</v>
      </c>
      <c r="AM153" s="118" t="s">
        <v>924</v>
      </c>
      <c r="AN153" s="118" t="s">
        <v>924</v>
      </c>
      <c r="AO153" s="118" t="s">
        <v>924</v>
      </c>
      <c r="AP153" s="128" t="s">
        <v>924</v>
      </c>
      <c r="AQ153" s="119"/>
      <c r="AR153" s="121">
        <v>33.043724210057484</v>
      </c>
      <c r="AS153" s="191">
        <v>0</v>
      </c>
      <c r="AT153" s="191">
        <v>33.043724210057484</v>
      </c>
      <c r="AU153" s="192">
        <v>0.81206825872305499</v>
      </c>
      <c r="AV153" s="193">
        <v>29.388675918556658</v>
      </c>
      <c r="AW153" s="193">
        <v>2.4533220650144401</v>
      </c>
      <c r="AX153" s="192">
        <v>0.37659052041888796</v>
      </c>
      <c r="AY153" s="192">
        <v>1.3067447344444399E-2</v>
      </c>
      <c r="AZ153" s="192">
        <v>0</v>
      </c>
      <c r="BA153" s="193">
        <v>0</v>
      </c>
      <c r="BB153" s="193">
        <v>0</v>
      </c>
      <c r="BC153" s="193">
        <v>0</v>
      </c>
      <c r="BD153" s="119"/>
      <c r="BE153" s="120">
        <v>36.197623028715014</v>
      </c>
      <c r="BF153" s="193">
        <v>0</v>
      </c>
      <c r="BG153" s="193">
        <v>0</v>
      </c>
      <c r="BH153" s="193">
        <v>4.6230914381111099E-2</v>
      </c>
      <c r="BI153" s="193">
        <v>23.711311865436102</v>
      </c>
      <c r="BJ153" s="193">
        <v>12.4400802488978</v>
      </c>
      <c r="BK153" s="193">
        <v>0</v>
      </c>
      <c r="BL153" s="193">
        <v>0</v>
      </c>
    </row>
    <row r="154" spans="1:64">
      <c r="A154" s="120" t="s">
        <v>1159</v>
      </c>
      <c r="B154" s="113" t="s">
        <v>1160</v>
      </c>
      <c r="C154" s="113" t="s">
        <v>924</v>
      </c>
      <c r="D154" s="113" t="s">
        <v>30</v>
      </c>
      <c r="E154" s="114">
        <v>200</v>
      </c>
      <c r="F154" s="114">
        <v>53</v>
      </c>
      <c r="G154" s="42" t="s">
        <v>329</v>
      </c>
      <c r="H154" s="115">
        <v>1</v>
      </c>
      <c r="I154" s="115" t="s">
        <v>78</v>
      </c>
      <c r="J154" s="115" t="s">
        <v>30</v>
      </c>
      <c r="K154" s="115" t="s">
        <v>122</v>
      </c>
      <c r="L154" s="115">
        <v>200</v>
      </c>
      <c r="M154" s="23">
        <v>10</v>
      </c>
      <c r="N154" s="115" t="s">
        <v>29</v>
      </c>
      <c r="O154" s="124" t="s">
        <v>118</v>
      </c>
      <c r="P154" s="115" t="s">
        <v>82</v>
      </c>
      <c r="Q154" s="122" t="s">
        <v>121</v>
      </c>
      <c r="R154" s="115">
        <v>2015</v>
      </c>
      <c r="S154" s="245" t="s">
        <v>84</v>
      </c>
      <c r="T154" s="240"/>
      <c r="U154" s="191">
        <v>9.5431528188888899E-3</v>
      </c>
      <c r="V154" s="186">
        <v>0</v>
      </c>
      <c r="W154" s="186">
        <v>9.5431528188888899E-3</v>
      </c>
      <c r="X154" s="89">
        <v>0</v>
      </c>
      <c r="Y154" s="89">
        <v>0</v>
      </c>
      <c r="Z154" s="89">
        <v>0</v>
      </c>
      <c r="AA154" s="89">
        <v>0</v>
      </c>
      <c r="AB154" s="89">
        <v>9.5431528188888899E-3</v>
      </c>
      <c r="AC154" s="89">
        <v>0</v>
      </c>
      <c r="AD154" s="113">
        <v>0</v>
      </c>
      <c r="AE154" s="120">
        <v>0</v>
      </c>
      <c r="AF154" s="121">
        <v>0</v>
      </c>
      <c r="AG154" s="116"/>
      <c r="AH154" s="117" t="s">
        <v>924</v>
      </c>
      <c r="AI154" s="118" t="s">
        <v>924</v>
      </c>
      <c r="AJ154" s="118" t="s">
        <v>924</v>
      </c>
      <c r="AK154" s="128" t="s">
        <v>924</v>
      </c>
      <c r="AL154" s="118">
        <v>0.8825509392098303</v>
      </c>
      <c r="AM154" s="118" t="s">
        <v>924</v>
      </c>
      <c r="AN154" s="118" t="s">
        <v>924</v>
      </c>
      <c r="AO154" s="118" t="s">
        <v>924</v>
      </c>
      <c r="AP154" s="128" t="s">
        <v>924</v>
      </c>
      <c r="AQ154" s="119"/>
      <c r="AR154" s="121">
        <v>8.4223184833333298E-3</v>
      </c>
      <c r="AS154" s="191">
        <v>0</v>
      </c>
      <c r="AT154" s="191">
        <v>8.4223184833333298E-3</v>
      </c>
      <c r="AU154" s="192">
        <v>0</v>
      </c>
      <c r="AV154" s="193">
        <v>0</v>
      </c>
      <c r="AW154" s="193">
        <v>0</v>
      </c>
      <c r="AX154" s="192">
        <v>0</v>
      </c>
      <c r="AY154" s="192">
        <v>8.4223184833333298E-3</v>
      </c>
      <c r="AZ154" s="192">
        <v>0</v>
      </c>
      <c r="BA154" s="193">
        <v>0</v>
      </c>
      <c r="BB154" s="193">
        <v>0</v>
      </c>
      <c r="BC154" s="193">
        <v>0</v>
      </c>
      <c r="BD154" s="119"/>
      <c r="BE154" s="120">
        <v>0</v>
      </c>
      <c r="BF154" s="193">
        <v>0</v>
      </c>
      <c r="BG154" s="193">
        <v>0</v>
      </c>
      <c r="BH154" s="193">
        <v>0</v>
      </c>
      <c r="BI154" s="193">
        <v>0</v>
      </c>
      <c r="BJ154" s="193">
        <v>0</v>
      </c>
      <c r="BK154" s="193">
        <v>0</v>
      </c>
      <c r="BL154" s="193">
        <v>0</v>
      </c>
    </row>
    <row r="155" spans="1:64">
      <c r="A155" s="120" t="s">
        <v>1161</v>
      </c>
      <c r="B155" s="113" t="s">
        <v>1155</v>
      </c>
      <c r="C155" s="113" t="s">
        <v>924</v>
      </c>
      <c r="D155" s="113" t="s">
        <v>30</v>
      </c>
      <c r="E155" s="114">
        <v>200</v>
      </c>
      <c r="F155" s="114" t="s">
        <v>169</v>
      </c>
      <c r="G155" s="42" t="s">
        <v>330</v>
      </c>
      <c r="H155" s="115">
        <v>1</v>
      </c>
      <c r="I155" s="115" t="s">
        <v>78</v>
      </c>
      <c r="J155" s="115" t="s">
        <v>30</v>
      </c>
      <c r="K155" s="115" t="s">
        <v>122</v>
      </c>
      <c r="L155" s="115">
        <v>200</v>
      </c>
      <c r="M155" s="23">
        <v>11</v>
      </c>
      <c r="N155" s="115" t="s">
        <v>29</v>
      </c>
      <c r="O155" s="124" t="s">
        <v>118</v>
      </c>
      <c r="P155" s="115" t="s">
        <v>82</v>
      </c>
      <c r="Q155" s="122" t="s">
        <v>121</v>
      </c>
      <c r="R155" s="115">
        <v>2015</v>
      </c>
      <c r="S155" s="245" t="s">
        <v>109</v>
      </c>
      <c r="T155" s="240"/>
      <c r="U155" s="191">
        <v>0</v>
      </c>
      <c r="V155" s="186">
        <v>0</v>
      </c>
      <c r="W155" s="186">
        <v>0</v>
      </c>
      <c r="X155" s="89" t="s">
        <v>140</v>
      </c>
      <c r="Y155" s="89" t="s">
        <v>140</v>
      </c>
      <c r="Z155" s="89" t="s">
        <v>140</v>
      </c>
      <c r="AA155" s="89" t="s">
        <v>140</v>
      </c>
      <c r="AB155" s="89" t="s">
        <v>140</v>
      </c>
      <c r="AC155" s="89" t="s">
        <v>140</v>
      </c>
      <c r="AD155" s="113" t="s">
        <v>140</v>
      </c>
      <c r="AE155" s="120" t="s">
        <v>140</v>
      </c>
      <c r="AF155" s="121" t="s">
        <v>140</v>
      </c>
      <c r="AG155" s="116"/>
      <c r="AH155" s="117" t="s">
        <v>924</v>
      </c>
      <c r="AI155" s="118" t="s">
        <v>924</v>
      </c>
      <c r="AJ155" s="118" t="s">
        <v>924</v>
      </c>
      <c r="AK155" s="128" t="s">
        <v>924</v>
      </c>
      <c r="AL155" s="118" t="s">
        <v>924</v>
      </c>
      <c r="AM155" s="118" t="s">
        <v>924</v>
      </c>
      <c r="AN155" s="118" t="s">
        <v>924</v>
      </c>
      <c r="AO155" s="118" t="s">
        <v>924</v>
      </c>
      <c r="AP155" s="128" t="s">
        <v>924</v>
      </c>
      <c r="AQ155" s="119"/>
      <c r="AR155" s="121">
        <v>0</v>
      </c>
      <c r="AS155" s="191">
        <v>0</v>
      </c>
      <c r="AT155" s="191">
        <v>0</v>
      </c>
      <c r="AU155" s="192" t="s">
        <v>140</v>
      </c>
      <c r="AV155" s="193" t="s">
        <v>140</v>
      </c>
      <c r="AW155" s="193" t="s">
        <v>140</v>
      </c>
      <c r="AX155" s="192" t="s">
        <v>140</v>
      </c>
      <c r="AY155" s="192" t="s">
        <v>140</v>
      </c>
      <c r="AZ155" s="192" t="s">
        <v>140</v>
      </c>
      <c r="BA155" s="193" t="s">
        <v>140</v>
      </c>
      <c r="BB155" s="193" t="s">
        <v>140</v>
      </c>
      <c r="BC155" s="193" t="s">
        <v>140</v>
      </c>
      <c r="BD155" s="119"/>
      <c r="BE155" s="120">
        <v>0</v>
      </c>
      <c r="BF155" s="193" t="s">
        <v>140</v>
      </c>
      <c r="BG155" s="193" t="s">
        <v>140</v>
      </c>
      <c r="BH155" s="193" t="s">
        <v>140</v>
      </c>
      <c r="BI155" s="193" t="s">
        <v>140</v>
      </c>
      <c r="BJ155" s="193" t="s">
        <v>140</v>
      </c>
      <c r="BK155" s="193" t="s">
        <v>140</v>
      </c>
      <c r="BL155" s="193" t="s">
        <v>140</v>
      </c>
    </row>
    <row r="156" spans="1:64">
      <c r="A156" s="120" t="s">
        <v>1162</v>
      </c>
      <c r="B156" s="113" t="s">
        <v>1155</v>
      </c>
      <c r="C156" s="113" t="s">
        <v>924</v>
      </c>
      <c r="D156" s="113" t="s">
        <v>30</v>
      </c>
      <c r="E156" s="114">
        <v>200</v>
      </c>
      <c r="F156" s="114" t="s">
        <v>169</v>
      </c>
      <c r="G156" s="42" t="s">
        <v>331</v>
      </c>
      <c r="H156" s="115">
        <v>1</v>
      </c>
      <c r="I156" s="115" t="s">
        <v>78</v>
      </c>
      <c r="J156" s="115" t="s">
        <v>30</v>
      </c>
      <c r="K156" s="115" t="s">
        <v>122</v>
      </c>
      <c r="L156" s="115">
        <v>200</v>
      </c>
      <c r="M156" s="23">
        <v>12</v>
      </c>
      <c r="N156" s="115" t="s">
        <v>29</v>
      </c>
      <c r="O156" s="124" t="s">
        <v>118</v>
      </c>
      <c r="P156" s="115" t="s">
        <v>82</v>
      </c>
      <c r="Q156" s="122" t="s">
        <v>121</v>
      </c>
      <c r="R156" s="115">
        <v>2015</v>
      </c>
      <c r="S156" s="245" t="s">
        <v>98</v>
      </c>
      <c r="T156" s="240"/>
      <c r="U156" s="191">
        <v>0</v>
      </c>
      <c r="V156" s="186">
        <v>0</v>
      </c>
      <c r="W156" s="186">
        <v>0</v>
      </c>
      <c r="X156" s="89" t="s">
        <v>140</v>
      </c>
      <c r="Y156" s="89" t="s">
        <v>140</v>
      </c>
      <c r="Z156" s="89" t="s">
        <v>140</v>
      </c>
      <c r="AA156" s="89" t="s">
        <v>140</v>
      </c>
      <c r="AB156" s="89" t="s">
        <v>140</v>
      </c>
      <c r="AC156" s="89" t="s">
        <v>140</v>
      </c>
      <c r="AD156" s="113" t="s">
        <v>140</v>
      </c>
      <c r="AE156" s="120" t="s">
        <v>140</v>
      </c>
      <c r="AF156" s="121" t="s">
        <v>140</v>
      </c>
      <c r="AG156" s="116"/>
      <c r="AH156" s="117" t="s">
        <v>924</v>
      </c>
      <c r="AI156" s="118" t="s">
        <v>924</v>
      </c>
      <c r="AJ156" s="118" t="s">
        <v>924</v>
      </c>
      <c r="AK156" s="128" t="s">
        <v>924</v>
      </c>
      <c r="AL156" s="118" t="s">
        <v>924</v>
      </c>
      <c r="AM156" s="118" t="s">
        <v>924</v>
      </c>
      <c r="AN156" s="118" t="s">
        <v>924</v>
      </c>
      <c r="AO156" s="118" t="s">
        <v>924</v>
      </c>
      <c r="AP156" s="128" t="s">
        <v>924</v>
      </c>
      <c r="AQ156" s="119"/>
      <c r="AR156" s="121">
        <v>0</v>
      </c>
      <c r="AS156" s="191">
        <v>0</v>
      </c>
      <c r="AT156" s="191">
        <v>0</v>
      </c>
      <c r="AU156" s="192" t="s">
        <v>140</v>
      </c>
      <c r="AV156" s="193" t="s">
        <v>140</v>
      </c>
      <c r="AW156" s="193" t="s">
        <v>140</v>
      </c>
      <c r="AX156" s="192" t="s">
        <v>140</v>
      </c>
      <c r="AY156" s="192" t="s">
        <v>140</v>
      </c>
      <c r="AZ156" s="192" t="s">
        <v>140</v>
      </c>
      <c r="BA156" s="193" t="s">
        <v>140</v>
      </c>
      <c r="BB156" s="193" t="s">
        <v>140</v>
      </c>
      <c r="BC156" s="193" t="s">
        <v>140</v>
      </c>
      <c r="BD156" s="119"/>
      <c r="BE156" s="120">
        <v>0</v>
      </c>
      <c r="BF156" s="193" t="s">
        <v>140</v>
      </c>
      <c r="BG156" s="193" t="s">
        <v>140</v>
      </c>
      <c r="BH156" s="193" t="s">
        <v>140</v>
      </c>
      <c r="BI156" s="193" t="s">
        <v>140</v>
      </c>
      <c r="BJ156" s="193" t="s">
        <v>140</v>
      </c>
      <c r="BK156" s="193" t="s">
        <v>140</v>
      </c>
      <c r="BL156" s="193" t="s">
        <v>140</v>
      </c>
    </row>
    <row r="157" spans="1:64">
      <c r="A157" s="120" t="s">
        <v>924</v>
      </c>
      <c r="B157" s="113" t="s">
        <v>1155</v>
      </c>
      <c r="C157" s="113" t="s">
        <v>924</v>
      </c>
      <c r="D157" s="113" t="s">
        <v>30</v>
      </c>
      <c r="E157" s="114">
        <v>200</v>
      </c>
      <c r="F157" s="114" t="s">
        <v>169</v>
      </c>
      <c r="G157" s="42" t="s">
        <v>332</v>
      </c>
      <c r="H157" s="115">
        <v>1</v>
      </c>
      <c r="I157" s="115" t="s">
        <v>78</v>
      </c>
      <c r="J157" s="115" t="s">
        <v>30</v>
      </c>
      <c r="K157" s="115" t="s">
        <v>122</v>
      </c>
      <c r="L157" s="115">
        <v>200</v>
      </c>
      <c r="M157" s="23">
        <v>13</v>
      </c>
      <c r="N157" s="115" t="s">
        <v>29</v>
      </c>
      <c r="O157" s="124" t="s">
        <v>118</v>
      </c>
      <c r="P157" s="115" t="s">
        <v>82</v>
      </c>
      <c r="Q157" s="122" t="s">
        <v>121</v>
      </c>
      <c r="R157" s="115">
        <v>2015</v>
      </c>
      <c r="S157" s="245" t="s">
        <v>99</v>
      </c>
      <c r="T157" s="240"/>
      <c r="U157" s="191">
        <v>0</v>
      </c>
      <c r="V157" s="186">
        <v>0</v>
      </c>
      <c r="W157" s="186">
        <v>0</v>
      </c>
      <c r="X157" s="89" t="s">
        <v>140</v>
      </c>
      <c r="Y157" s="89" t="s">
        <v>140</v>
      </c>
      <c r="Z157" s="89" t="s">
        <v>140</v>
      </c>
      <c r="AA157" s="89" t="s">
        <v>140</v>
      </c>
      <c r="AB157" s="89" t="s">
        <v>140</v>
      </c>
      <c r="AC157" s="89" t="s">
        <v>140</v>
      </c>
      <c r="AD157" s="113" t="s">
        <v>140</v>
      </c>
      <c r="AE157" s="120" t="s">
        <v>140</v>
      </c>
      <c r="AF157" s="121" t="s">
        <v>140</v>
      </c>
      <c r="AG157" s="116"/>
      <c r="AH157" s="117" t="s">
        <v>924</v>
      </c>
      <c r="AI157" s="118" t="s">
        <v>924</v>
      </c>
      <c r="AJ157" s="118" t="s">
        <v>924</v>
      </c>
      <c r="AK157" s="128" t="s">
        <v>924</v>
      </c>
      <c r="AL157" s="118" t="s">
        <v>924</v>
      </c>
      <c r="AM157" s="118" t="s">
        <v>924</v>
      </c>
      <c r="AN157" s="118" t="s">
        <v>924</v>
      </c>
      <c r="AO157" s="118" t="s">
        <v>924</v>
      </c>
      <c r="AP157" s="128" t="s">
        <v>924</v>
      </c>
      <c r="AQ157" s="119"/>
      <c r="AR157" s="121">
        <v>0</v>
      </c>
      <c r="AS157" s="191">
        <v>0</v>
      </c>
      <c r="AT157" s="191">
        <v>0</v>
      </c>
      <c r="AU157" s="192" t="s">
        <v>140</v>
      </c>
      <c r="AV157" s="193" t="s">
        <v>140</v>
      </c>
      <c r="AW157" s="193" t="s">
        <v>140</v>
      </c>
      <c r="AX157" s="192" t="s">
        <v>140</v>
      </c>
      <c r="AY157" s="192" t="s">
        <v>140</v>
      </c>
      <c r="AZ157" s="192" t="s">
        <v>140</v>
      </c>
      <c r="BA157" s="193" t="s">
        <v>140</v>
      </c>
      <c r="BB157" s="193" t="s">
        <v>140</v>
      </c>
      <c r="BC157" s="193" t="s">
        <v>140</v>
      </c>
      <c r="BD157" s="119"/>
      <c r="BE157" s="120">
        <v>0</v>
      </c>
      <c r="BF157" s="193" t="s">
        <v>140</v>
      </c>
      <c r="BG157" s="193" t="s">
        <v>140</v>
      </c>
      <c r="BH157" s="193" t="s">
        <v>140</v>
      </c>
      <c r="BI157" s="193" t="s">
        <v>140</v>
      </c>
      <c r="BJ157" s="193" t="s">
        <v>140</v>
      </c>
      <c r="BK157" s="193" t="s">
        <v>140</v>
      </c>
      <c r="BL157" s="193" t="s">
        <v>140</v>
      </c>
    </row>
    <row r="158" spans="1:64">
      <c r="A158" s="120" t="s">
        <v>1163</v>
      </c>
      <c r="B158" s="113" t="s">
        <v>1155</v>
      </c>
      <c r="C158" s="113" t="s">
        <v>924</v>
      </c>
      <c r="D158" s="113" t="s">
        <v>30</v>
      </c>
      <c r="E158" s="114">
        <v>200</v>
      </c>
      <c r="F158" s="114" t="s">
        <v>169</v>
      </c>
      <c r="G158" s="42" t="s">
        <v>333</v>
      </c>
      <c r="H158" s="115">
        <v>1</v>
      </c>
      <c r="I158" s="115" t="s">
        <v>78</v>
      </c>
      <c r="J158" s="115" t="s">
        <v>30</v>
      </c>
      <c r="K158" s="115" t="s">
        <v>122</v>
      </c>
      <c r="L158" s="115">
        <v>200</v>
      </c>
      <c r="M158" s="23">
        <v>14</v>
      </c>
      <c r="N158" s="115" t="s">
        <v>29</v>
      </c>
      <c r="O158" s="124" t="s">
        <v>118</v>
      </c>
      <c r="P158" s="115" t="s">
        <v>82</v>
      </c>
      <c r="Q158" s="122" t="s">
        <v>121</v>
      </c>
      <c r="R158" s="115">
        <v>2015</v>
      </c>
      <c r="S158" s="245" t="s">
        <v>100</v>
      </c>
      <c r="T158" s="240"/>
      <c r="U158" s="191">
        <v>0</v>
      </c>
      <c r="V158" s="186">
        <v>0</v>
      </c>
      <c r="W158" s="186">
        <v>0</v>
      </c>
      <c r="X158" s="89" t="s">
        <v>140</v>
      </c>
      <c r="Y158" s="89" t="s">
        <v>140</v>
      </c>
      <c r="Z158" s="89" t="s">
        <v>140</v>
      </c>
      <c r="AA158" s="89" t="s">
        <v>140</v>
      </c>
      <c r="AB158" s="89" t="s">
        <v>140</v>
      </c>
      <c r="AC158" s="89" t="s">
        <v>140</v>
      </c>
      <c r="AD158" s="113" t="s">
        <v>140</v>
      </c>
      <c r="AE158" s="120" t="s">
        <v>140</v>
      </c>
      <c r="AF158" s="121" t="s">
        <v>140</v>
      </c>
      <c r="AG158" s="116"/>
      <c r="AH158" s="117" t="s">
        <v>924</v>
      </c>
      <c r="AI158" s="118" t="s">
        <v>924</v>
      </c>
      <c r="AJ158" s="118" t="s">
        <v>924</v>
      </c>
      <c r="AK158" s="128" t="s">
        <v>924</v>
      </c>
      <c r="AL158" s="118" t="s">
        <v>924</v>
      </c>
      <c r="AM158" s="118" t="s">
        <v>924</v>
      </c>
      <c r="AN158" s="118" t="s">
        <v>924</v>
      </c>
      <c r="AO158" s="118" t="s">
        <v>924</v>
      </c>
      <c r="AP158" s="128" t="s">
        <v>924</v>
      </c>
      <c r="AQ158" s="119"/>
      <c r="AR158" s="121">
        <v>0</v>
      </c>
      <c r="AS158" s="191">
        <v>0</v>
      </c>
      <c r="AT158" s="191">
        <v>0</v>
      </c>
      <c r="AU158" s="192" t="s">
        <v>140</v>
      </c>
      <c r="AV158" s="193" t="s">
        <v>140</v>
      </c>
      <c r="AW158" s="193" t="s">
        <v>140</v>
      </c>
      <c r="AX158" s="192" t="s">
        <v>140</v>
      </c>
      <c r="AY158" s="192" t="s">
        <v>140</v>
      </c>
      <c r="AZ158" s="192" t="s">
        <v>140</v>
      </c>
      <c r="BA158" s="193" t="s">
        <v>140</v>
      </c>
      <c r="BB158" s="193" t="s">
        <v>140</v>
      </c>
      <c r="BC158" s="193" t="s">
        <v>140</v>
      </c>
      <c r="BD158" s="119"/>
      <c r="BE158" s="120">
        <v>0</v>
      </c>
      <c r="BF158" s="193" t="s">
        <v>140</v>
      </c>
      <c r="BG158" s="193" t="s">
        <v>140</v>
      </c>
      <c r="BH158" s="193" t="s">
        <v>140</v>
      </c>
      <c r="BI158" s="193" t="s">
        <v>140</v>
      </c>
      <c r="BJ158" s="193" t="s">
        <v>140</v>
      </c>
      <c r="BK158" s="193" t="s">
        <v>140</v>
      </c>
      <c r="BL158" s="193" t="s">
        <v>140</v>
      </c>
    </row>
    <row r="159" spans="1:64">
      <c r="A159" s="120" t="s">
        <v>1164</v>
      </c>
      <c r="B159" s="113" t="s">
        <v>1165</v>
      </c>
      <c r="C159" s="113" t="s">
        <v>924</v>
      </c>
      <c r="D159" s="113" t="s">
        <v>30</v>
      </c>
      <c r="E159" s="114">
        <v>200</v>
      </c>
      <c r="F159" s="114">
        <v>9</v>
      </c>
      <c r="G159" s="42" t="s">
        <v>334</v>
      </c>
      <c r="H159" s="115">
        <v>1</v>
      </c>
      <c r="I159" s="115" t="s">
        <v>78</v>
      </c>
      <c r="J159" s="115" t="s">
        <v>30</v>
      </c>
      <c r="K159" s="115" t="s">
        <v>122</v>
      </c>
      <c r="L159" s="115">
        <v>200</v>
      </c>
      <c r="M159" s="23">
        <v>15</v>
      </c>
      <c r="N159" s="115" t="s">
        <v>29</v>
      </c>
      <c r="O159" s="124" t="s">
        <v>118</v>
      </c>
      <c r="P159" s="115" t="s">
        <v>82</v>
      </c>
      <c r="Q159" s="122" t="s">
        <v>121</v>
      </c>
      <c r="R159" s="115">
        <v>2015</v>
      </c>
      <c r="S159" s="245" t="s">
        <v>88</v>
      </c>
      <c r="T159" s="240"/>
      <c r="U159" s="191">
        <v>0.22979400247027776</v>
      </c>
      <c r="V159" s="186">
        <v>0</v>
      </c>
      <c r="W159" s="186">
        <v>0.22979400247027776</v>
      </c>
      <c r="X159" s="89">
        <v>4.6935122741666706E-3</v>
      </c>
      <c r="Y159" s="89">
        <v>0</v>
      </c>
      <c r="Z159" s="89">
        <v>0</v>
      </c>
      <c r="AA159" s="89">
        <v>9.6940846466111091E-2</v>
      </c>
      <c r="AB159" s="89">
        <v>0.12815964372999999</v>
      </c>
      <c r="AC159" s="89">
        <v>0</v>
      </c>
      <c r="AD159" s="113">
        <v>0</v>
      </c>
      <c r="AE159" s="120">
        <v>0</v>
      </c>
      <c r="AF159" s="121">
        <v>0</v>
      </c>
      <c r="AG159" s="116"/>
      <c r="AH159" s="117">
        <v>0.90210526299224181</v>
      </c>
      <c r="AI159" s="118" t="s">
        <v>924</v>
      </c>
      <c r="AJ159" s="118" t="s">
        <v>924</v>
      </c>
      <c r="AK159" s="128">
        <v>0.58713546915331893</v>
      </c>
      <c r="AL159" s="118">
        <v>2.708382564194157</v>
      </c>
      <c r="AM159" s="118" t="s">
        <v>924</v>
      </c>
      <c r="AN159" s="118" t="s">
        <v>924</v>
      </c>
      <c r="AO159" s="118" t="s">
        <v>924</v>
      </c>
      <c r="AP159" s="128" t="s">
        <v>924</v>
      </c>
      <c r="AQ159" s="119"/>
      <c r="AR159" s="121">
        <v>0.40825679600611148</v>
      </c>
      <c r="AS159" s="191">
        <v>0</v>
      </c>
      <c r="AT159" s="191">
        <v>0.40825679600611148</v>
      </c>
      <c r="AU159" s="192">
        <v>4.2340421244444395E-3</v>
      </c>
      <c r="AV159" s="193">
        <v>0</v>
      </c>
      <c r="AW159" s="193">
        <v>0</v>
      </c>
      <c r="AX159" s="192">
        <v>5.6917409369999998E-2</v>
      </c>
      <c r="AY159" s="192">
        <v>0.34710534451166702</v>
      </c>
      <c r="AZ159" s="192">
        <v>0</v>
      </c>
      <c r="BA159" s="193">
        <v>0</v>
      </c>
      <c r="BB159" s="193">
        <v>0</v>
      </c>
      <c r="BC159" s="193">
        <v>0</v>
      </c>
      <c r="BD159" s="119"/>
      <c r="BE159" s="120">
        <v>4.6935122741666698E-3</v>
      </c>
      <c r="BF159" s="193">
        <v>0</v>
      </c>
      <c r="BG159" s="193">
        <v>0</v>
      </c>
      <c r="BH159" s="193">
        <v>0</v>
      </c>
      <c r="BI159" s="193">
        <v>0</v>
      </c>
      <c r="BJ159" s="193">
        <v>0</v>
      </c>
      <c r="BK159" s="193">
        <v>4.6935122741666698E-3</v>
      </c>
      <c r="BL159" s="193">
        <v>0</v>
      </c>
    </row>
    <row r="160" spans="1:64">
      <c r="A160" s="120" t="s">
        <v>1166</v>
      </c>
      <c r="B160" s="113" t="s">
        <v>1167</v>
      </c>
      <c r="C160" s="113" t="s">
        <v>1168</v>
      </c>
      <c r="D160" s="113" t="s">
        <v>30</v>
      </c>
      <c r="E160" s="114">
        <v>200</v>
      </c>
      <c r="F160" s="114">
        <v>4</v>
      </c>
      <c r="G160" s="42" t="s">
        <v>335</v>
      </c>
      <c r="H160" s="115">
        <v>1</v>
      </c>
      <c r="I160" s="115" t="s">
        <v>78</v>
      </c>
      <c r="J160" s="115" t="s">
        <v>30</v>
      </c>
      <c r="K160" s="115" t="s">
        <v>122</v>
      </c>
      <c r="L160" s="115">
        <v>200</v>
      </c>
      <c r="M160" s="23">
        <v>16</v>
      </c>
      <c r="N160" s="115" t="s">
        <v>29</v>
      </c>
      <c r="O160" s="124" t="s">
        <v>118</v>
      </c>
      <c r="P160" s="115" t="s">
        <v>82</v>
      </c>
      <c r="Q160" s="122" t="s">
        <v>121</v>
      </c>
      <c r="R160" s="115">
        <v>2015</v>
      </c>
      <c r="S160" s="245" t="s">
        <v>89</v>
      </c>
      <c r="T160" s="240"/>
      <c r="U160" s="191">
        <v>6.9826485343238893</v>
      </c>
      <c r="V160" s="186">
        <v>0</v>
      </c>
      <c r="W160" s="186">
        <v>6.9826485343238893</v>
      </c>
      <c r="X160" s="89">
        <v>0.19941668632749998</v>
      </c>
      <c r="Y160" s="89">
        <v>1.2915031294333328</v>
      </c>
      <c r="Z160" s="89">
        <v>0.63584139159861097</v>
      </c>
      <c r="AA160" s="89">
        <v>4.8558873269644458</v>
      </c>
      <c r="AB160" s="89">
        <v>0</v>
      </c>
      <c r="AC160" s="89">
        <v>0</v>
      </c>
      <c r="AD160" s="113">
        <v>0</v>
      </c>
      <c r="AE160" s="120">
        <v>0</v>
      </c>
      <c r="AF160" s="121">
        <v>0</v>
      </c>
      <c r="AG160" s="116"/>
      <c r="AH160" s="117">
        <v>0.90210526299887384</v>
      </c>
      <c r="AI160" s="118">
        <v>0.90210526299978289</v>
      </c>
      <c r="AJ160" s="118">
        <v>0.90210526300014682</v>
      </c>
      <c r="AK160" s="128">
        <v>0.65398472215797554</v>
      </c>
      <c r="AL160" s="118" t="s">
        <v>924</v>
      </c>
      <c r="AM160" s="118" t="s">
        <v>924</v>
      </c>
      <c r="AN160" s="118" t="s">
        <v>924</v>
      </c>
      <c r="AO160" s="118" t="s">
        <v>924</v>
      </c>
      <c r="AP160" s="128" t="s">
        <v>924</v>
      </c>
      <c r="AQ160" s="119"/>
      <c r="AR160" s="121">
        <v>5.0942386026580539</v>
      </c>
      <c r="AS160" s="191">
        <v>0</v>
      </c>
      <c r="AT160" s="191">
        <v>5.0942386026580539</v>
      </c>
      <c r="AU160" s="192">
        <v>0.1798948422658333</v>
      </c>
      <c r="AV160" s="193">
        <v>1.1650717702424993</v>
      </c>
      <c r="AW160" s="193">
        <v>0.57359586579444433</v>
      </c>
      <c r="AX160" s="192">
        <v>3.1756761243552778</v>
      </c>
      <c r="AY160" s="192">
        <v>0</v>
      </c>
      <c r="AZ160" s="192">
        <v>0</v>
      </c>
      <c r="BA160" s="193">
        <v>0</v>
      </c>
      <c r="BB160" s="193">
        <v>0</v>
      </c>
      <c r="BC160" s="193">
        <v>0</v>
      </c>
      <c r="BD160" s="119"/>
      <c r="BE160" s="120">
        <v>2.126761207359444</v>
      </c>
      <c r="BF160" s="193">
        <v>0</v>
      </c>
      <c r="BG160" s="193">
        <v>7.7224499414444495E-2</v>
      </c>
      <c r="BH160" s="193">
        <v>0</v>
      </c>
      <c r="BI160" s="193">
        <v>9.7043503800277806E-2</v>
      </c>
      <c r="BJ160" s="193">
        <v>1.9524932041447218</v>
      </c>
      <c r="BK160" s="193">
        <v>0</v>
      </c>
      <c r="BL160" s="193">
        <v>0</v>
      </c>
    </row>
    <row r="161" spans="1:64">
      <c r="A161" s="120" t="s">
        <v>924</v>
      </c>
      <c r="B161" s="113" t="s">
        <v>1155</v>
      </c>
      <c r="C161" s="113" t="s">
        <v>924</v>
      </c>
      <c r="D161" s="113" t="s">
        <v>30</v>
      </c>
      <c r="E161" s="114">
        <v>200</v>
      </c>
      <c r="F161" s="113" t="s">
        <v>169</v>
      </c>
      <c r="G161" s="42" t="s">
        <v>336</v>
      </c>
      <c r="H161" s="115">
        <v>1</v>
      </c>
      <c r="I161" s="115" t="s">
        <v>78</v>
      </c>
      <c r="J161" s="115" t="s">
        <v>30</v>
      </c>
      <c r="K161" s="115" t="s">
        <v>122</v>
      </c>
      <c r="L161" s="115">
        <v>200</v>
      </c>
      <c r="M161" s="23">
        <v>17</v>
      </c>
      <c r="N161" s="115" t="s">
        <v>29</v>
      </c>
      <c r="O161" s="124" t="s">
        <v>118</v>
      </c>
      <c r="P161" s="115" t="s">
        <v>82</v>
      </c>
      <c r="Q161" s="122" t="s">
        <v>121</v>
      </c>
      <c r="R161" s="115">
        <v>2015</v>
      </c>
      <c r="S161" s="245" t="s">
        <v>114</v>
      </c>
      <c r="T161" s="240"/>
      <c r="U161" s="191">
        <v>0</v>
      </c>
      <c r="V161" s="186">
        <v>0</v>
      </c>
      <c r="W161" s="186">
        <v>0</v>
      </c>
      <c r="X161" s="89" t="s">
        <v>140</v>
      </c>
      <c r="Y161" s="89" t="s">
        <v>140</v>
      </c>
      <c r="Z161" s="89" t="s">
        <v>140</v>
      </c>
      <c r="AA161" s="89" t="s">
        <v>140</v>
      </c>
      <c r="AB161" s="89" t="s">
        <v>140</v>
      </c>
      <c r="AC161" s="89" t="s">
        <v>140</v>
      </c>
      <c r="AD161" s="113" t="s">
        <v>140</v>
      </c>
      <c r="AE161" s="120" t="s">
        <v>140</v>
      </c>
      <c r="AF161" s="121" t="s">
        <v>140</v>
      </c>
      <c r="AG161" s="116"/>
      <c r="AH161" s="117" t="s">
        <v>924</v>
      </c>
      <c r="AI161" s="118" t="s">
        <v>924</v>
      </c>
      <c r="AJ161" s="118" t="s">
        <v>924</v>
      </c>
      <c r="AK161" s="128" t="s">
        <v>924</v>
      </c>
      <c r="AL161" s="118" t="s">
        <v>924</v>
      </c>
      <c r="AM161" s="118" t="s">
        <v>924</v>
      </c>
      <c r="AN161" s="118" t="s">
        <v>924</v>
      </c>
      <c r="AO161" s="118" t="s">
        <v>924</v>
      </c>
      <c r="AP161" s="128" t="s">
        <v>924</v>
      </c>
      <c r="AQ161" s="119"/>
      <c r="AR161" s="121">
        <v>0</v>
      </c>
      <c r="AS161" s="191">
        <v>0</v>
      </c>
      <c r="AT161" s="191">
        <v>0</v>
      </c>
      <c r="AU161" s="192" t="s">
        <v>140</v>
      </c>
      <c r="AV161" s="193" t="s">
        <v>140</v>
      </c>
      <c r="AW161" s="193" t="s">
        <v>140</v>
      </c>
      <c r="AX161" s="192" t="s">
        <v>140</v>
      </c>
      <c r="AY161" s="192" t="s">
        <v>140</v>
      </c>
      <c r="AZ161" s="192" t="s">
        <v>140</v>
      </c>
      <c r="BA161" s="193" t="s">
        <v>140</v>
      </c>
      <c r="BB161" s="193" t="s">
        <v>140</v>
      </c>
      <c r="BC161" s="193" t="s">
        <v>140</v>
      </c>
      <c r="BD161" s="119"/>
      <c r="BE161" s="120">
        <v>0</v>
      </c>
      <c r="BF161" s="193" t="s">
        <v>140</v>
      </c>
      <c r="BG161" s="193" t="s">
        <v>140</v>
      </c>
      <c r="BH161" s="193" t="s">
        <v>140</v>
      </c>
      <c r="BI161" s="193" t="s">
        <v>140</v>
      </c>
      <c r="BJ161" s="193" t="s">
        <v>140</v>
      </c>
      <c r="BK161" s="193" t="s">
        <v>140</v>
      </c>
      <c r="BL161" s="193" t="s">
        <v>140</v>
      </c>
    </row>
    <row r="162" spans="1:64">
      <c r="A162" s="120" t="s">
        <v>1169</v>
      </c>
      <c r="B162" s="113" t="s">
        <v>1170</v>
      </c>
      <c r="C162" s="113" t="s">
        <v>924</v>
      </c>
      <c r="D162" s="113" t="s">
        <v>32</v>
      </c>
      <c r="E162" s="114">
        <v>200</v>
      </c>
      <c r="F162" s="114">
        <v>0</v>
      </c>
      <c r="G162" s="42" t="s">
        <v>337</v>
      </c>
      <c r="H162" s="115">
        <v>1</v>
      </c>
      <c r="I162" s="115" t="s">
        <v>78</v>
      </c>
      <c r="J162" s="115" t="s">
        <v>32</v>
      </c>
      <c r="K162" s="115" t="s">
        <v>122</v>
      </c>
      <c r="L162" s="115">
        <v>200</v>
      </c>
      <c r="M162" s="23">
        <v>1</v>
      </c>
      <c r="N162" s="115" t="s">
        <v>31</v>
      </c>
      <c r="O162" s="124" t="s">
        <v>118</v>
      </c>
      <c r="P162" s="115" t="s">
        <v>82</v>
      </c>
      <c r="Q162" s="122" t="s">
        <v>121</v>
      </c>
      <c r="R162" s="115">
        <v>2015</v>
      </c>
      <c r="S162" s="245" t="s">
        <v>8</v>
      </c>
      <c r="T162" s="240"/>
      <c r="U162" s="191">
        <v>222.36302355068301</v>
      </c>
      <c r="V162" s="186">
        <v>11.588072594396394</v>
      </c>
      <c r="W162" s="186">
        <v>210.77495095628663</v>
      </c>
      <c r="X162" s="89">
        <v>11.949391329944721</v>
      </c>
      <c r="Y162" s="89">
        <v>41.254924386157498</v>
      </c>
      <c r="Z162" s="89">
        <v>22.222214912861102</v>
      </c>
      <c r="AA162" s="89">
        <v>101.5524769896936</v>
      </c>
      <c r="AB162" s="89">
        <v>33.795943337629723</v>
      </c>
      <c r="AC162" s="89">
        <v>1.6755338766330601</v>
      </c>
      <c r="AD162" s="113">
        <v>0.67469744683194399</v>
      </c>
      <c r="AE162" s="120">
        <v>2.7591307617955598</v>
      </c>
      <c r="AF162" s="121">
        <v>6.4787105091358299</v>
      </c>
      <c r="AG162" s="116"/>
      <c r="AH162" s="117">
        <v>0.90210526300000238</v>
      </c>
      <c r="AI162" s="118">
        <v>0.90210526300000671</v>
      </c>
      <c r="AJ162" s="118">
        <v>0.90210526300000504</v>
      </c>
      <c r="AK162" s="128">
        <v>0.6375672697219924</v>
      </c>
      <c r="AL162" s="118">
        <v>0.88076388539993256</v>
      </c>
      <c r="AM162" s="118">
        <v>2.4999999999999103</v>
      </c>
      <c r="AN162" s="118">
        <v>1.0000000000020586E-2</v>
      </c>
      <c r="AO162" s="118">
        <v>1.646497562121302</v>
      </c>
      <c r="AP162" s="128">
        <v>3.3880068327970272</v>
      </c>
      <c r="AQ162" s="119"/>
      <c r="AR162" s="121">
        <v>192.48138776317197</v>
      </c>
      <c r="AS162" s="191">
        <v>30.68839921158721</v>
      </c>
      <c r="AT162" s="191">
        <v>161.79298855158476</v>
      </c>
      <c r="AU162" s="192">
        <v>10.77960880838973</v>
      </c>
      <c r="AV162" s="193">
        <v>37.216284413419999</v>
      </c>
      <c r="AW162" s="193">
        <v>20.046777028409199</v>
      </c>
      <c r="AX162" s="192">
        <v>64.746535487824403</v>
      </c>
      <c r="AY162" s="192">
        <v>29.766246364806719</v>
      </c>
      <c r="AZ162" s="192">
        <v>4.1888346915824997</v>
      </c>
      <c r="BA162" s="193">
        <v>6.7469744683333298E-3</v>
      </c>
      <c r="BB162" s="193">
        <v>4.5429020728702803</v>
      </c>
      <c r="BC162" s="193">
        <v>21.949915472666099</v>
      </c>
      <c r="BD162" s="119"/>
      <c r="BE162" s="120">
        <v>75.426530628963349</v>
      </c>
      <c r="BF162" s="193">
        <v>2.9821112372222201E-3</v>
      </c>
      <c r="BG162" s="193">
        <v>1.9331636031252799</v>
      </c>
      <c r="BH162" s="193">
        <v>4.3479004157788896</v>
      </c>
      <c r="BI162" s="193">
        <v>19.057486398856099</v>
      </c>
      <c r="BJ162" s="193">
        <v>47.572788826704198</v>
      </c>
      <c r="BK162" s="193">
        <v>0.88926932201833297</v>
      </c>
      <c r="BL162" s="193">
        <v>1.62293995124333</v>
      </c>
    </row>
    <row r="163" spans="1:64">
      <c r="A163" s="120" t="s">
        <v>1171</v>
      </c>
      <c r="B163" s="113" t="s">
        <v>1172</v>
      </c>
      <c r="C163" s="113" t="s">
        <v>924</v>
      </c>
      <c r="D163" s="113" t="s">
        <v>32</v>
      </c>
      <c r="E163" s="114">
        <v>200</v>
      </c>
      <c r="F163" s="114">
        <v>3</v>
      </c>
      <c r="G163" s="42" t="s">
        <v>338</v>
      </c>
      <c r="H163" s="115">
        <v>1</v>
      </c>
      <c r="I163" s="115" t="s">
        <v>78</v>
      </c>
      <c r="J163" s="115" t="s">
        <v>32</v>
      </c>
      <c r="K163" s="115" t="s">
        <v>122</v>
      </c>
      <c r="L163" s="115">
        <v>200</v>
      </c>
      <c r="M163" s="23">
        <v>2</v>
      </c>
      <c r="N163" s="115" t="s">
        <v>31</v>
      </c>
      <c r="O163" s="124" t="s">
        <v>118</v>
      </c>
      <c r="P163" s="115" t="s">
        <v>82</v>
      </c>
      <c r="Q163" s="122" t="s">
        <v>121</v>
      </c>
      <c r="R163" s="115">
        <v>2015</v>
      </c>
      <c r="S163" s="245" t="s">
        <v>2</v>
      </c>
      <c r="T163" s="240"/>
      <c r="U163" s="191">
        <v>98.120964765766729</v>
      </c>
      <c r="V163" s="186">
        <v>0</v>
      </c>
      <c r="W163" s="186">
        <v>98.120964765766729</v>
      </c>
      <c r="X163" s="89">
        <v>3.5728278287908299</v>
      </c>
      <c r="Y163" s="89">
        <v>20.547269778475279</v>
      </c>
      <c r="Z163" s="89">
        <v>9.5329771595580599</v>
      </c>
      <c r="AA163" s="89">
        <v>36.334064032116999</v>
      </c>
      <c r="AB163" s="89">
        <v>28.133825966825551</v>
      </c>
      <c r="AC163" s="89">
        <v>0</v>
      </c>
      <c r="AD163" s="113">
        <v>0</v>
      </c>
      <c r="AE163" s="120">
        <v>0</v>
      </c>
      <c r="AF163" s="121">
        <v>0</v>
      </c>
      <c r="AG163" s="116"/>
      <c r="AH163" s="117">
        <v>0.90210526299998028</v>
      </c>
      <c r="AI163" s="118">
        <v>0.90210526299999749</v>
      </c>
      <c r="AJ163" s="118">
        <v>0.90210526299999938</v>
      </c>
      <c r="AK163" s="128">
        <v>0.65102828653078981</v>
      </c>
      <c r="AL163" s="118">
        <v>0.87484236067250165</v>
      </c>
      <c r="AM163" s="118" t="s">
        <v>924</v>
      </c>
      <c r="AN163" s="118" t="s">
        <v>924</v>
      </c>
      <c r="AO163" s="118" t="s">
        <v>924</v>
      </c>
      <c r="AP163" s="128" t="s">
        <v>924</v>
      </c>
      <c r="AQ163" s="119"/>
      <c r="AR163" s="121">
        <v>78.087037638740384</v>
      </c>
      <c r="AS163" s="191">
        <v>0</v>
      </c>
      <c r="AT163" s="191">
        <v>78.087037638740384</v>
      </c>
      <c r="AU163" s="192">
        <v>3.2230667881450001</v>
      </c>
      <c r="AV163" s="193">
        <v>18.535800207443341</v>
      </c>
      <c r="AW163" s="193">
        <v>8.5997488676961105</v>
      </c>
      <c r="AX163" s="192">
        <v>23.65450344952913</v>
      </c>
      <c r="AY163" s="192">
        <v>24.612662723566991</v>
      </c>
      <c r="AZ163" s="192">
        <v>0</v>
      </c>
      <c r="BA163" s="193">
        <v>0</v>
      </c>
      <c r="BB163" s="193">
        <v>0</v>
      </c>
      <c r="BC163" s="193">
        <v>0</v>
      </c>
      <c r="BD163" s="119"/>
      <c r="BE163" s="120">
        <v>33.653074766824119</v>
      </c>
      <c r="BF163" s="193">
        <v>2.9821112372222201E-3</v>
      </c>
      <c r="BG163" s="193">
        <v>1.8614402463869399</v>
      </c>
      <c r="BH163" s="193">
        <v>2.76012458742417</v>
      </c>
      <c r="BI163" s="193">
        <v>9.6377802541225002</v>
      </c>
      <c r="BJ163" s="193">
        <v>19.000814581884399</v>
      </c>
      <c r="BK163" s="193">
        <v>0.38993298576888902</v>
      </c>
      <c r="BL163" s="193">
        <v>0</v>
      </c>
    </row>
    <row r="164" spans="1:64">
      <c r="A164" s="120" t="s">
        <v>1173</v>
      </c>
      <c r="B164" s="113" t="s">
        <v>1174</v>
      </c>
      <c r="C164" s="113" t="s">
        <v>924</v>
      </c>
      <c r="D164" s="113" t="s">
        <v>32</v>
      </c>
      <c r="E164" s="114">
        <v>200</v>
      </c>
      <c r="F164" s="114">
        <v>2</v>
      </c>
      <c r="G164" s="42" t="s">
        <v>339</v>
      </c>
      <c r="H164" s="115">
        <v>1</v>
      </c>
      <c r="I164" s="115" t="s">
        <v>78</v>
      </c>
      <c r="J164" s="115" t="s">
        <v>32</v>
      </c>
      <c r="K164" s="115" t="s">
        <v>122</v>
      </c>
      <c r="L164" s="115">
        <v>200</v>
      </c>
      <c r="M164" s="23">
        <v>3</v>
      </c>
      <c r="N164" s="115" t="s">
        <v>31</v>
      </c>
      <c r="O164" s="124" t="s">
        <v>118</v>
      </c>
      <c r="P164" s="115" t="s">
        <v>82</v>
      </c>
      <c r="Q164" s="122" t="s">
        <v>121</v>
      </c>
      <c r="R164" s="115">
        <v>2015</v>
      </c>
      <c r="S164" s="245" t="s">
        <v>3</v>
      </c>
      <c r="T164" s="240"/>
      <c r="U164" s="191">
        <v>18.7261298904711</v>
      </c>
      <c r="V164" s="186">
        <v>0</v>
      </c>
      <c r="W164" s="186">
        <v>18.7261298904711</v>
      </c>
      <c r="X164" s="89">
        <v>0.80108176745611104</v>
      </c>
      <c r="Y164" s="89">
        <v>5.44467047122611</v>
      </c>
      <c r="Z164" s="89">
        <v>2.1665377511269401</v>
      </c>
      <c r="AA164" s="89">
        <v>6.8488428019333298</v>
      </c>
      <c r="AB164" s="89">
        <v>3.4649970987286101</v>
      </c>
      <c r="AC164" s="89">
        <v>0</v>
      </c>
      <c r="AD164" s="113">
        <v>0</v>
      </c>
      <c r="AE164" s="120">
        <v>0</v>
      </c>
      <c r="AF164" s="121">
        <v>0</v>
      </c>
      <c r="AG164" s="116"/>
      <c r="AH164" s="117">
        <v>0.90210526300006999</v>
      </c>
      <c r="AI164" s="118">
        <v>0.90210526300002314</v>
      </c>
      <c r="AJ164" s="118">
        <v>0.90210526299996452</v>
      </c>
      <c r="AK164" s="128">
        <v>0.6644979596333378</v>
      </c>
      <c r="AL164" s="118">
        <v>0.84634914423158669</v>
      </c>
      <c r="AM164" s="118" t="s">
        <v>924</v>
      </c>
      <c r="AN164" s="118" t="s">
        <v>924</v>
      </c>
      <c r="AO164" s="118" t="s">
        <v>924</v>
      </c>
      <c r="AP164" s="128" t="s">
        <v>924</v>
      </c>
      <c r="AQ164" s="119"/>
      <c r="AR164" s="121">
        <v>15.002216953211946</v>
      </c>
      <c r="AS164" s="191">
        <v>0</v>
      </c>
      <c r="AT164" s="191">
        <v>15.002216953211946</v>
      </c>
      <c r="AU164" s="192">
        <v>0.72266007851555591</v>
      </c>
      <c r="AV164" s="193">
        <v>4.9116658873938901</v>
      </c>
      <c r="AW164" s="193">
        <v>1.95444510777972</v>
      </c>
      <c r="AX164" s="192">
        <v>4.5510420677341701</v>
      </c>
      <c r="AY164" s="192">
        <v>2.9325973292738898</v>
      </c>
      <c r="AZ164" s="192">
        <v>0</v>
      </c>
      <c r="BA164" s="193">
        <v>0</v>
      </c>
      <c r="BB164" s="193">
        <v>0</v>
      </c>
      <c r="BC164" s="193">
        <v>0</v>
      </c>
      <c r="BD164" s="119"/>
      <c r="BE164" s="120">
        <v>8.4122899898094516</v>
      </c>
      <c r="BF164" s="193">
        <v>0</v>
      </c>
      <c r="BG164" s="193">
        <v>1.9054749639722202E-2</v>
      </c>
      <c r="BH164" s="193">
        <v>0.32556400808250002</v>
      </c>
      <c r="BI164" s="193">
        <v>1.49580425114556</v>
      </c>
      <c r="BJ164" s="193">
        <v>6.5718669809416701</v>
      </c>
      <c r="BK164" s="193">
        <v>0</v>
      </c>
      <c r="BL164" s="193">
        <v>0</v>
      </c>
    </row>
    <row r="165" spans="1:64">
      <c r="A165" s="120" t="s">
        <v>1175</v>
      </c>
      <c r="B165" s="113" t="s">
        <v>1176</v>
      </c>
      <c r="C165" s="113" t="s">
        <v>924</v>
      </c>
      <c r="D165" s="113" t="s">
        <v>32</v>
      </c>
      <c r="E165" s="114">
        <v>200</v>
      </c>
      <c r="F165" s="114">
        <v>1</v>
      </c>
      <c r="G165" s="42" t="s">
        <v>340</v>
      </c>
      <c r="H165" s="115">
        <v>1</v>
      </c>
      <c r="I165" s="115" t="s">
        <v>78</v>
      </c>
      <c r="J165" s="115" t="s">
        <v>32</v>
      </c>
      <c r="K165" s="115" t="s">
        <v>122</v>
      </c>
      <c r="L165" s="115">
        <v>200</v>
      </c>
      <c r="M165" s="23">
        <v>5</v>
      </c>
      <c r="N165" s="115" t="s">
        <v>31</v>
      </c>
      <c r="O165" s="124" t="s">
        <v>118</v>
      </c>
      <c r="P165" s="115" t="s">
        <v>82</v>
      </c>
      <c r="Q165" s="122" t="s">
        <v>121</v>
      </c>
      <c r="R165" s="115">
        <v>2015</v>
      </c>
      <c r="S165" s="245" t="s">
        <v>5</v>
      </c>
      <c r="T165" s="240"/>
      <c r="U165" s="191">
        <v>47.710628975581891</v>
      </c>
      <c r="V165" s="186">
        <v>0</v>
      </c>
      <c r="W165" s="186">
        <v>47.710628975581891</v>
      </c>
      <c r="X165" s="89">
        <v>2.6386009837633297</v>
      </c>
      <c r="Y165" s="89">
        <v>3.085902842886671</v>
      </c>
      <c r="Z165" s="89">
        <v>4.9300936290638901</v>
      </c>
      <c r="AA165" s="89">
        <v>37.037852394360499</v>
      </c>
      <c r="AB165" s="89">
        <v>1.8179125507500001E-2</v>
      </c>
      <c r="AC165" s="89">
        <v>0</v>
      </c>
      <c r="AD165" s="113">
        <v>0</v>
      </c>
      <c r="AE165" s="120">
        <v>0</v>
      </c>
      <c r="AF165" s="121">
        <v>0</v>
      </c>
      <c r="AG165" s="116"/>
      <c r="AH165" s="117">
        <v>0.90210526299994043</v>
      </c>
      <c r="AI165" s="118">
        <v>0.90210526299999849</v>
      </c>
      <c r="AJ165" s="118">
        <v>0.90210526299996052</v>
      </c>
      <c r="AK165" s="128">
        <v>0.62382493929184368</v>
      </c>
      <c r="AL165" s="118">
        <v>0.76982609304670369</v>
      </c>
      <c r="AM165" s="118" t="s">
        <v>924</v>
      </c>
      <c r="AN165" s="118" t="s">
        <v>924</v>
      </c>
      <c r="AO165" s="118" t="s">
        <v>924</v>
      </c>
      <c r="AP165" s="128" t="s">
        <v>924</v>
      </c>
      <c r="AQ165" s="119"/>
      <c r="AR165" s="121">
        <v>32.632933514665815</v>
      </c>
      <c r="AS165" s="191">
        <v>0</v>
      </c>
      <c r="AT165" s="191">
        <v>32.632933514665815</v>
      </c>
      <c r="AU165" s="192">
        <v>2.3802958344097203</v>
      </c>
      <c r="AV165" s="193">
        <v>2.7838091956747233</v>
      </c>
      <c r="AW165" s="193">
        <v>4.4474634098611103</v>
      </c>
      <c r="AX165" s="192">
        <v>23.105136021412207</v>
      </c>
      <c r="AY165" s="192">
        <v>1.39947651644444E-2</v>
      </c>
      <c r="AZ165" s="192">
        <v>0</v>
      </c>
      <c r="BA165" s="193">
        <v>0</v>
      </c>
      <c r="BB165" s="193">
        <v>0</v>
      </c>
      <c r="BC165" s="193">
        <v>0</v>
      </c>
      <c r="BD165" s="119"/>
      <c r="BE165" s="120">
        <v>10.654597455714161</v>
      </c>
      <c r="BF165" s="193">
        <v>0</v>
      </c>
      <c r="BG165" s="193">
        <v>0</v>
      </c>
      <c r="BH165" s="193">
        <v>0</v>
      </c>
      <c r="BI165" s="193">
        <v>3.8980955374144401</v>
      </c>
      <c r="BJ165" s="193">
        <v>6.7565019182997199</v>
      </c>
      <c r="BK165" s="193">
        <v>0</v>
      </c>
      <c r="BL165" s="193">
        <v>0</v>
      </c>
    </row>
    <row r="166" spans="1:64">
      <c r="A166" s="120" t="s">
        <v>1177</v>
      </c>
      <c r="B166" s="113" t="s">
        <v>1178</v>
      </c>
      <c r="C166" s="113" t="s">
        <v>924</v>
      </c>
      <c r="D166" s="113" t="s">
        <v>32</v>
      </c>
      <c r="E166" s="114">
        <v>200</v>
      </c>
      <c r="F166" s="114">
        <v>6</v>
      </c>
      <c r="G166" s="42" t="s">
        <v>341</v>
      </c>
      <c r="H166" s="115">
        <v>1</v>
      </c>
      <c r="I166" s="115" t="s">
        <v>78</v>
      </c>
      <c r="J166" s="115" t="s">
        <v>32</v>
      </c>
      <c r="K166" s="115" t="s">
        <v>122</v>
      </c>
      <c r="L166" s="115">
        <v>200</v>
      </c>
      <c r="M166" s="23">
        <v>6</v>
      </c>
      <c r="N166" s="115" t="s">
        <v>31</v>
      </c>
      <c r="O166" s="124" t="s">
        <v>118</v>
      </c>
      <c r="P166" s="115" t="s">
        <v>82</v>
      </c>
      <c r="Q166" s="122" t="s">
        <v>121</v>
      </c>
      <c r="R166" s="115">
        <v>2015</v>
      </c>
      <c r="S166" s="245" t="s">
        <v>6</v>
      </c>
      <c r="T166" s="240"/>
      <c r="U166" s="191">
        <v>19.158457354851954</v>
      </c>
      <c r="V166" s="186">
        <v>11.588072594396394</v>
      </c>
      <c r="W166" s="186">
        <v>7.5703847604555587</v>
      </c>
      <c r="X166" s="89">
        <v>6.7480001244722296E-2</v>
      </c>
      <c r="Y166" s="89">
        <v>0.93732486057249997</v>
      </c>
      <c r="Z166" s="89">
        <v>1.29592199215139</v>
      </c>
      <c r="AA166" s="89">
        <v>4.4435003210402799</v>
      </c>
      <c r="AB166" s="89">
        <v>0.82615758544666651</v>
      </c>
      <c r="AC166" s="89">
        <v>1.6755338766330601</v>
      </c>
      <c r="AD166" s="113">
        <v>0.67469744683194399</v>
      </c>
      <c r="AE166" s="120">
        <v>2.7591307617955598</v>
      </c>
      <c r="AF166" s="121">
        <v>6.4787105091358299</v>
      </c>
      <c r="AG166" s="116"/>
      <c r="AH166" s="117">
        <v>0.90210526300247884</v>
      </c>
      <c r="AI166" s="118">
        <v>0.90210526300014993</v>
      </c>
      <c r="AJ166" s="118">
        <v>0.90210526300000493</v>
      </c>
      <c r="AK166" s="128">
        <v>0.60698839803203031</v>
      </c>
      <c r="AL166" s="118">
        <v>0.98090082592169758</v>
      </c>
      <c r="AM166" s="118">
        <v>2.4999999999999103</v>
      </c>
      <c r="AN166" s="118">
        <v>1.0000000000020586E-2</v>
      </c>
      <c r="AO166" s="118">
        <v>1.646497562121302</v>
      </c>
      <c r="AP166" s="128">
        <v>3.3880068327970272</v>
      </c>
      <c r="AQ166" s="119"/>
      <c r="AR166" s="121">
        <v>36.271428814707207</v>
      </c>
      <c r="AS166" s="191">
        <v>30.68839921158721</v>
      </c>
      <c r="AT166" s="191">
        <v>5.5830296031199946</v>
      </c>
      <c r="AU166" s="192">
        <v>6.0874064270277806E-2</v>
      </c>
      <c r="AV166" s="193">
        <v>0.84556568986333391</v>
      </c>
      <c r="AW166" s="193">
        <v>1.16905804955722</v>
      </c>
      <c r="AX166" s="192">
        <v>2.6971531415230521</v>
      </c>
      <c r="AY166" s="192">
        <v>0.81037865790611063</v>
      </c>
      <c r="AZ166" s="192">
        <v>4.1888346915824997</v>
      </c>
      <c r="BA166" s="193">
        <v>6.7469744683333298E-3</v>
      </c>
      <c r="BB166" s="193">
        <v>4.5429020728702803</v>
      </c>
      <c r="BC166" s="193">
        <v>21.949915472666099</v>
      </c>
      <c r="BD166" s="119"/>
      <c r="BE166" s="120">
        <v>2.3007268539688859</v>
      </c>
      <c r="BF166" s="193">
        <v>0</v>
      </c>
      <c r="BG166" s="193">
        <v>0</v>
      </c>
      <c r="BH166" s="193">
        <v>0</v>
      </c>
      <c r="BI166" s="193">
        <v>0</v>
      </c>
      <c r="BJ166" s="193">
        <v>2.1166384137483298</v>
      </c>
      <c r="BK166" s="193">
        <v>0.18408844022055601</v>
      </c>
      <c r="BL166" s="193">
        <v>0</v>
      </c>
    </row>
    <row r="167" spans="1:64">
      <c r="A167" s="120" t="s">
        <v>1179</v>
      </c>
      <c r="B167" s="113" t="s">
        <v>1180</v>
      </c>
      <c r="C167" s="113" t="s">
        <v>924</v>
      </c>
      <c r="D167" s="113" t="s">
        <v>32</v>
      </c>
      <c r="E167" s="114">
        <v>200</v>
      </c>
      <c r="F167" s="114">
        <v>7</v>
      </c>
      <c r="G167" s="42" t="s">
        <v>342</v>
      </c>
      <c r="H167" s="115">
        <v>1</v>
      </c>
      <c r="I167" s="115" t="s">
        <v>78</v>
      </c>
      <c r="J167" s="115" t="s">
        <v>32</v>
      </c>
      <c r="K167" s="115" t="s">
        <v>122</v>
      </c>
      <c r="L167" s="115">
        <v>200</v>
      </c>
      <c r="M167" s="23">
        <v>7</v>
      </c>
      <c r="N167" s="115" t="s">
        <v>31</v>
      </c>
      <c r="O167" s="124" t="s">
        <v>118</v>
      </c>
      <c r="P167" s="115" t="s">
        <v>82</v>
      </c>
      <c r="Q167" s="122" t="s">
        <v>121</v>
      </c>
      <c r="R167" s="115">
        <v>2015</v>
      </c>
      <c r="S167" s="245" t="s">
        <v>12</v>
      </c>
      <c r="T167" s="240"/>
      <c r="U167" s="191">
        <v>2.7453552356125028</v>
      </c>
      <c r="V167" s="186">
        <v>0</v>
      </c>
      <c r="W167" s="186">
        <v>2.7453552356125028</v>
      </c>
      <c r="X167" s="89">
        <v>1.6229399512433331</v>
      </c>
      <c r="Y167" s="89">
        <v>0</v>
      </c>
      <c r="Z167" s="89">
        <v>0</v>
      </c>
      <c r="AA167" s="89">
        <v>0</v>
      </c>
      <c r="AB167" s="89">
        <v>1.1224152843691699</v>
      </c>
      <c r="AC167" s="89">
        <v>0</v>
      </c>
      <c r="AD167" s="113">
        <v>0</v>
      </c>
      <c r="AE167" s="120">
        <v>0</v>
      </c>
      <c r="AF167" s="121">
        <v>0</v>
      </c>
      <c r="AG167" s="116"/>
      <c r="AH167" s="117">
        <v>0.90210526299991967</v>
      </c>
      <c r="AI167" s="118" t="s">
        <v>924</v>
      </c>
      <c r="AJ167" s="118" t="s">
        <v>924</v>
      </c>
      <c r="AK167" s="128" t="s">
        <v>924</v>
      </c>
      <c r="AL167" s="118">
        <v>0.88055500000007447</v>
      </c>
      <c r="AM167" s="118" t="s">
        <v>924</v>
      </c>
      <c r="AN167" s="118" t="s">
        <v>924</v>
      </c>
      <c r="AO167" s="118" t="s">
        <v>924</v>
      </c>
      <c r="AP167" s="128" t="s">
        <v>924</v>
      </c>
      <c r="AQ167" s="119"/>
      <c r="AR167" s="121">
        <v>2.4524110622772217</v>
      </c>
      <c r="AS167" s="191">
        <v>0</v>
      </c>
      <c r="AT167" s="191">
        <v>2.4524110622772217</v>
      </c>
      <c r="AU167" s="192">
        <v>1.4640626715494438</v>
      </c>
      <c r="AV167" s="193">
        <v>0</v>
      </c>
      <c r="AW167" s="193">
        <v>0</v>
      </c>
      <c r="AX167" s="192">
        <v>0</v>
      </c>
      <c r="AY167" s="192">
        <v>0.98834839072777803</v>
      </c>
      <c r="AZ167" s="192">
        <v>0</v>
      </c>
      <c r="BA167" s="193">
        <v>0</v>
      </c>
      <c r="BB167" s="193">
        <v>0</v>
      </c>
      <c r="BC167" s="193">
        <v>0</v>
      </c>
      <c r="BD167" s="119"/>
      <c r="BE167" s="120">
        <v>1.62293995124333</v>
      </c>
      <c r="BF167" s="193">
        <v>0</v>
      </c>
      <c r="BG167" s="193">
        <v>0</v>
      </c>
      <c r="BH167" s="193">
        <v>0</v>
      </c>
      <c r="BI167" s="193">
        <v>0</v>
      </c>
      <c r="BJ167" s="193">
        <v>0</v>
      </c>
      <c r="BK167" s="193">
        <v>0</v>
      </c>
      <c r="BL167" s="193">
        <v>1.62293995124333</v>
      </c>
    </row>
    <row r="168" spans="1:64">
      <c r="A168" s="120" t="s">
        <v>1181</v>
      </c>
      <c r="B168" s="113" t="s">
        <v>1182</v>
      </c>
      <c r="C168" s="113" t="s">
        <v>924</v>
      </c>
      <c r="D168" s="113" t="s">
        <v>32</v>
      </c>
      <c r="E168" s="114">
        <v>200</v>
      </c>
      <c r="F168" s="114" t="s">
        <v>169</v>
      </c>
      <c r="G168" s="42" t="s">
        <v>343</v>
      </c>
      <c r="H168" s="115">
        <v>1</v>
      </c>
      <c r="I168" s="115" t="s">
        <v>78</v>
      </c>
      <c r="J168" s="115" t="s">
        <v>32</v>
      </c>
      <c r="K168" s="115" t="s">
        <v>122</v>
      </c>
      <c r="L168" s="115">
        <v>200</v>
      </c>
      <c r="M168" s="23">
        <v>8</v>
      </c>
      <c r="N168" s="115" t="s">
        <v>31</v>
      </c>
      <c r="O168" s="124" t="s">
        <v>118</v>
      </c>
      <c r="P168" s="115" t="s">
        <v>82</v>
      </c>
      <c r="Q168" s="122" t="s">
        <v>121</v>
      </c>
      <c r="R168" s="115">
        <v>2015</v>
      </c>
      <c r="S168" s="245" t="s">
        <v>105</v>
      </c>
      <c r="T168" s="240"/>
      <c r="U168" s="191">
        <v>0</v>
      </c>
      <c r="V168" s="186">
        <v>0</v>
      </c>
      <c r="W168" s="186">
        <v>0</v>
      </c>
      <c r="X168" s="89" t="s">
        <v>140</v>
      </c>
      <c r="Y168" s="89" t="s">
        <v>140</v>
      </c>
      <c r="Z168" s="89" t="s">
        <v>140</v>
      </c>
      <c r="AA168" s="89" t="s">
        <v>140</v>
      </c>
      <c r="AB168" s="89" t="s">
        <v>140</v>
      </c>
      <c r="AC168" s="89" t="s">
        <v>140</v>
      </c>
      <c r="AD168" s="113" t="s">
        <v>140</v>
      </c>
      <c r="AE168" s="120" t="s">
        <v>140</v>
      </c>
      <c r="AF168" s="121" t="s">
        <v>140</v>
      </c>
      <c r="AG168" s="116"/>
      <c r="AH168" s="117" t="s">
        <v>924</v>
      </c>
      <c r="AI168" s="118" t="s">
        <v>924</v>
      </c>
      <c r="AJ168" s="118" t="s">
        <v>924</v>
      </c>
      <c r="AK168" s="128" t="s">
        <v>924</v>
      </c>
      <c r="AL168" s="118" t="s">
        <v>924</v>
      </c>
      <c r="AM168" s="118" t="s">
        <v>924</v>
      </c>
      <c r="AN168" s="118" t="s">
        <v>924</v>
      </c>
      <c r="AO168" s="118" t="s">
        <v>924</v>
      </c>
      <c r="AP168" s="128" t="s">
        <v>924</v>
      </c>
      <c r="AQ168" s="119"/>
      <c r="AR168" s="121">
        <v>0</v>
      </c>
      <c r="AS168" s="191">
        <v>0</v>
      </c>
      <c r="AT168" s="191">
        <v>0</v>
      </c>
      <c r="AU168" s="192" t="s">
        <v>140</v>
      </c>
      <c r="AV168" s="193" t="s">
        <v>140</v>
      </c>
      <c r="AW168" s="193" t="s">
        <v>140</v>
      </c>
      <c r="AX168" s="192" t="s">
        <v>140</v>
      </c>
      <c r="AY168" s="192" t="s">
        <v>140</v>
      </c>
      <c r="AZ168" s="192" t="s">
        <v>140</v>
      </c>
      <c r="BA168" s="193" t="s">
        <v>140</v>
      </c>
      <c r="BB168" s="193" t="s">
        <v>140</v>
      </c>
      <c r="BC168" s="193" t="s">
        <v>140</v>
      </c>
      <c r="BD168" s="119"/>
      <c r="BE168" s="120">
        <v>0</v>
      </c>
      <c r="BF168" s="193" t="s">
        <v>140</v>
      </c>
      <c r="BG168" s="193" t="s">
        <v>140</v>
      </c>
      <c r="BH168" s="193" t="s">
        <v>140</v>
      </c>
      <c r="BI168" s="193" t="s">
        <v>140</v>
      </c>
      <c r="BJ168" s="193" t="s">
        <v>140</v>
      </c>
      <c r="BK168" s="193" t="s">
        <v>140</v>
      </c>
      <c r="BL168" s="193" t="s">
        <v>140</v>
      </c>
    </row>
    <row r="169" spans="1:64">
      <c r="A169" s="120" t="s">
        <v>1183</v>
      </c>
      <c r="B169" s="113" t="s">
        <v>1182</v>
      </c>
      <c r="C169" s="113" t="s">
        <v>924</v>
      </c>
      <c r="D169" s="113" t="s">
        <v>32</v>
      </c>
      <c r="E169" s="114">
        <v>200</v>
      </c>
      <c r="F169" s="114" t="s">
        <v>169</v>
      </c>
      <c r="G169" s="42" t="s">
        <v>344</v>
      </c>
      <c r="H169" s="115">
        <v>1</v>
      </c>
      <c r="I169" s="115" t="s">
        <v>78</v>
      </c>
      <c r="J169" s="115" t="s">
        <v>32</v>
      </c>
      <c r="K169" s="115" t="s">
        <v>122</v>
      </c>
      <c r="L169" s="115">
        <v>200</v>
      </c>
      <c r="M169" s="23">
        <v>9</v>
      </c>
      <c r="N169" s="115" t="s">
        <v>31</v>
      </c>
      <c r="O169" s="124" t="s">
        <v>118</v>
      </c>
      <c r="P169" s="115" t="s">
        <v>82</v>
      </c>
      <c r="Q169" s="122" t="s">
        <v>121</v>
      </c>
      <c r="R169" s="115">
        <v>2015</v>
      </c>
      <c r="S169" s="245" t="s">
        <v>106</v>
      </c>
      <c r="T169" s="240"/>
      <c r="U169" s="191">
        <v>0</v>
      </c>
      <c r="V169" s="186">
        <v>0</v>
      </c>
      <c r="W169" s="186">
        <v>0</v>
      </c>
      <c r="X169" s="89" t="s">
        <v>140</v>
      </c>
      <c r="Y169" s="89" t="s">
        <v>140</v>
      </c>
      <c r="Z169" s="89" t="s">
        <v>140</v>
      </c>
      <c r="AA169" s="89" t="s">
        <v>140</v>
      </c>
      <c r="AB169" s="89" t="s">
        <v>140</v>
      </c>
      <c r="AC169" s="89" t="s">
        <v>140</v>
      </c>
      <c r="AD169" s="113" t="s">
        <v>140</v>
      </c>
      <c r="AE169" s="120" t="s">
        <v>140</v>
      </c>
      <c r="AF169" s="121" t="s">
        <v>140</v>
      </c>
      <c r="AG169" s="116"/>
      <c r="AH169" s="117" t="s">
        <v>924</v>
      </c>
      <c r="AI169" s="118" t="s">
        <v>924</v>
      </c>
      <c r="AJ169" s="118" t="s">
        <v>924</v>
      </c>
      <c r="AK169" s="128" t="s">
        <v>924</v>
      </c>
      <c r="AL169" s="118" t="s">
        <v>924</v>
      </c>
      <c r="AM169" s="118" t="s">
        <v>924</v>
      </c>
      <c r="AN169" s="118" t="s">
        <v>924</v>
      </c>
      <c r="AO169" s="118" t="s">
        <v>924</v>
      </c>
      <c r="AP169" s="128" t="s">
        <v>924</v>
      </c>
      <c r="AQ169" s="119"/>
      <c r="AR169" s="121">
        <v>0</v>
      </c>
      <c r="AS169" s="191">
        <v>0</v>
      </c>
      <c r="AT169" s="191">
        <v>0</v>
      </c>
      <c r="AU169" s="192" t="s">
        <v>140</v>
      </c>
      <c r="AV169" s="193" t="s">
        <v>140</v>
      </c>
      <c r="AW169" s="193" t="s">
        <v>140</v>
      </c>
      <c r="AX169" s="192" t="s">
        <v>140</v>
      </c>
      <c r="AY169" s="192" t="s">
        <v>140</v>
      </c>
      <c r="AZ169" s="192" t="s">
        <v>140</v>
      </c>
      <c r="BA169" s="193" t="s">
        <v>140</v>
      </c>
      <c r="BB169" s="193" t="s">
        <v>140</v>
      </c>
      <c r="BC169" s="193" t="s">
        <v>140</v>
      </c>
      <c r="BD169" s="119"/>
      <c r="BE169" s="120">
        <v>0</v>
      </c>
      <c r="BF169" s="193" t="s">
        <v>140</v>
      </c>
      <c r="BG169" s="193" t="s">
        <v>140</v>
      </c>
      <c r="BH169" s="193" t="s">
        <v>140</v>
      </c>
      <c r="BI169" s="193" t="s">
        <v>140</v>
      </c>
      <c r="BJ169" s="193" t="s">
        <v>140</v>
      </c>
      <c r="BK169" s="193" t="s">
        <v>140</v>
      </c>
      <c r="BL169" s="193" t="s">
        <v>140</v>
      </c>
    </row>
    <row r="170" spans="1:64">
      <c r="A170" s="120" t="s">
        <v>1184</v>
      </c>
      <c r="B170" s="113" t="s">
        <v>1185</v>
      </c>
      <c r="C170" s="113" t="s">
        <v>924</v>
      </c>
      <c r="D170" s="113" t="s">
        <v>32</v>
      </c>
      <c r="E170" s="114">
        <v>200</v>
      </c>
      <c r="F170" s="114">
        <v>51</v>
      </c>
      <c r="G170" s="42" t="s">
        <v>345</v>
      </c>
      <c r="H170" s="115">
        <v>1</v>
      </c>
      <c r="I170" s="115" t="s">
        <v>78</v>
      </c>
      <c r="J170" s="115" t="s">
        <v>32</v>
      </c>
      <c r="K170" s="115" t="s">
        <v>122</v>
      </c>
      <c r="L170" s="115">
        <v>200</v>
      </c>
      <c r="M170" s="23">
        <v>4</v>
      </c>
      <c r="N170" s="115" t="s">
        <v>31</v>
      </c>
      <c r="O170" s="124" t="s">
        <v>118</v>
      </c>
      <c r="P170" s="115" t="s">
        <v>82</v>
      </c>
      <c r="Q170" s="122" t="s">
        <v>121</v>
      </c>
      <c r="R170" s="115">
        <v>2015</v>
      </c>
      <c r="S170" s="245" t="s">
        <v>4</v>
      </c>
      <c r="T170" s="240"/>
      <c r="U170" s="191">
        <v>13.651627985707519</v>
      </c>
      <c r="V170" s="186">
        <v>0</v>
      </c>
      <c r="W170" s="186">
        <v>13.651627985707519</v>
      </c>
      <c r="X170" s="89">
        <v>1.841409778710555</v>
      </c>
      <c r="Y170" s="89">
        <v>8.2104698007186201</v>
      </c>
      <c r="Z170" s="89">
        <v>1.86467725097806</v>
      </c>
      <c r="AA170" s="89">
        <v>1.6955134061600052</v>
      </c>
      <c r="AB170" s="89">
        <v>3.9557749140277799E-2</v>
      </c>
      <c r="AC170" s="89">
        <v>0</v>
      </c>
      <c r="AD170" s="113">
        <v>0</v>
      </c>
      <c r="AE170" s="120">
        <v>0</v>
      </c>
      <c r="AF170" s="121">
        <v>0</v>
      </c>
      <c r="AG170" s="116"/>
      <c r="AH170" s="117">
        <v>0.90210526300014393</v>
      </c>
      <c r="AI170" s="118">
        <v>0.90210526300000027</v>
      </c>
      <c r="AJ170" s="118">
        <v>0.90210526299996252</v>
      </c>
      <c r="AK170" s="128">
        <v>0.65737551847030007</v>
      </c>
      <c r="AL170" s="118">
        <v>0.804521935896783</v>
      </c>
      <c r="AM170" s="118" t="s">
        <v>924</v>
      </c>
      <c r="AN170" s="118" t="s">
        <v>924</v>
      </c>
      <c r="AO170" s="118" t="s">
        <v>924</v>
      </c>
      <c r="AP170" s="128" t="s">
        <v>924</v>
      </c>
      <c r="AQ170" s="119"/>
      <c r="AR170" s="121">
        <v>11.864887431573329</v>
      </c>
      <c r="AS170" s="191">
        <v>0</v>
      </c>
      <c r="AT170" s="191">
        <v>11.864887431573329</v>
      </c>
      <c r="AU170" s="192">
        <v>1.661145452714722</v>
      </c>
      <c r="AV170" s="193">
        <v>7.4067080189308303</v>
      </c>
      <c r="AW170" s="193">
        <v>1.68213516190361</v>
      </c>
      <c r="AX170" s="192">
        <v>1.114589004447778</v>
      </c>
      <c r="AY170" s="192">
        <v>3.1825076918055598E-2</v>
      </c>
      <c r="AZ170" s="192">
        <v>0</v>
      </c>
      <c r="BA170" s="193">
        <v>0</v>
      </c>
      <c r="BB170" s="193">
        <v>0</v>
      </c>
      <c r="BC170" s="193">
        <v>0</v>
      </c>
      <c r="BD170" s="119"/>
      <c r="BE170" s="120">
        <v>11.91655683040694</v>
      </c>
      <c r="BF170" s="193">
        <v>0</v>
      </c>
      <c r="BG170" s="193">
        <v>5.2668607098611098E-2</v>
      </c>
      <c r="BH170" s="193">
        <v>1.2622118202724999</v>
      </c>
      <c r="BI170" s="193">
        <v>4.0163940960933298</v>
      </c>
      <c r="BJ170" s="193">
        <v>6.5852823069425002</v>
      </c>
      <c r="BK170" s="193">
        <v>0</v>
      </c>
      <c r="BL170" s="193">
        <v>0</v>
      </c>
    </row>
    <row r="171" spans="1:64">
      <c r="A171" s="120" t="s">
        <v>1186</v>
      </c>
      <c r="B171" s="113" t="s">
        <v>1187</v>
      </c>
      <c r="C171" s="113" t="s">
        <v>924</v>
      </c>
      <c r="D171" s="113" t="s">
        <v>32</v>
      </c>
      <c r="E171" s="114">
        <v>200</v>
      </c>
      <c r="F171" s="114">
        <v>53</v>
      </c>
      <c r="G171" s="42" t="s">
        <v>346</v>
      </c>
      <c r="H171" s="115">
        <v>1</v>
      </c>
      <c r="I171" s="115" t="s">
        <v>78</v>
      </c>
      <c r="J171" s="115" t="s">
        <v>32</v>
      </c>
      <c r="K171" s="115" t="s">
        <v>122</v>
      </c>
      <c r="L171" s="115">
        <v>200</v>
      </c>
      <c r="M171" s="23">
        <v>10</v>
      </c>
      <c r="N171" s="115" t="s">
        <v>31</v>
      </c>
      <c r="O171" s="124" t="s">
        <v>118</v>
      </c>
      <c r="P171" s="115" t="s">
        <v>82</v>
      </c>
      <c r="Q171" s="122" t="s">
        <v>121</v>
      </c>
      <c r="R171" s="115">
        <v>2015</v>
      </c>
      <c r="S171" s="245" t="s">
        <v>84</v>
      </c>
      <c r="T171" s="240"/>
      <c r="U171" s="191">
        <v>8.4649727085833307E-2</v>
      </c>
      <c r="V171" s="186">
        <v>0</v>
      </c>
      <c r="W171" s="186">
        <v>8.4649727085833307E-2</v>
      </c>
      <c r="X171" s="89">
        <v>0</v>
      </c>
      <c r="Y171" s="89">
        <v>0</v>
      </c>
      <c r="Z171" s="89">
        <v>0</v>
      </c>
      <c r="AA171" s="89">
        <v>0</v>
      </c>
      <c r="AB171" s="89">
        <v>8.4649727085833307E-2</v>
      </c>
      <c r="AC171" s="89">
        <v>0</v>
      </c>
      <c r="AD171" s="113">
        <v>0</v>
      </c>
      <c r="AE171" s="120">
        <v>0</v>
      </c>
      <c r="AF171" s="121">
        <v>0</v>
      </c>
      <c r="AG171" s="116"/>
      <c r="AH171" s="117" t="s">
        <v>924</v>
      </c>
      <c r="AI171" s="118" t="s">
        <v>924</v>
      </c>
      <c r="AJ171" s="118" t="s">
        <v>924</v>
      </c>
      <c r="AK171" s="128" t="s">
        <v>924</v>
      </c>
      <c r="AL171" s="118">
        <v>0.90656111999127609</v>
      </c>
      <c r="AM171" s="118" t="s">
        <v>924</v>
      </c>
      <c r="AN171" s="118" t="s">
        <v>924</v>
      </c>
      <c r="AO171" s="118" t="s">
        <v>924</v>
      </c>
      <c r="AP171" s="128" t="s">
        <v>924</v>
      </c>
      <c r="AQ171" s="119"/>
      <c r="AR171" s="121">
        <v>7.67401513938889E-2</v>
      </c>
      <c r="AS171" s="191">
        <v>0</v>
      </c>
      <c r="AT171" s="191">
        <v>7.67401513938889E-2</v>
      </c>
      <c r="AU171" s="192">
        <v>0</v>
      </c>
      <c r="AV171" s="193">
        <v>0</v>
      </c>
      <c r="AW171" s="193">
        <v>0</v>
      </c>
      <c r="AX171" s="192">
        <v>0</v>
      </c>
      <c r="AY171" s="192">
        <v>7.67401513938889E-2</v>
      </c>
      <c r="AZ171" s="192">
        <v>0</v>
      </c>
      <c r="BA171" s="193">
        <v>0</v>
      </c>
      <c r="BB171" s="193">
        <v>0</v>
      </c>
      <c r="BC171" s="193">
        <v>0</v>
      </c>
      <c r="BD171" s="119"/>
      <c r="BE171" s="120">
        <v>0</v>
      </c>
      <c r="BF171" s="193">
        <v>0</v>
      </c>
      <c r="BG171" s="193">
        <v>0</v>
      </c>
      <c r="BH171" s="193">
        <v>0</v>
      </c>
      <c r="BI171" s="193">
        <v>0</v>
      </c>
      <c r="BJ171" s="193">
        <v>0</v>
      </c>
      <c r="BK171" s="193">
        <v>0</v>
      </c>
      <c r="BL171" s="193">
        <v>0</v>
      </c>
    </row>
    <row r="172" spans="1:64">
      <c r="A172" s="120" t="s">
        <v>1188</v>
      </c>
      <c r="B172" s="113" t="s">
        <v>1182</v>
      </c>
      <c r="C172" s="113" t="s">
        <v>924</v>
      </c>
      <c r="D172" s="113" t="s">
        <v>32</v>
      </c>
      <c r="E172" s="114">
        <v>200</v>
      </c>
      <c r="F172" s="114" t="s">
        <v>169</v>
      </c>
      <c r="G172" s="42" t="s">
        <v>347</v>
      </c>
      <c r="H172" s="115">
        <v>1</v>
      </c>
      <c r="I172" s="115" t="s">
        <v>78</v>
      </c>
      <c r="J172" s="115" t="s">
        <v>32</v>
      </c>
      <c r="K172" s="115" t="s">
        <v>122</v>
      </c>
      <c r="L172" s="115">
        <v>200</v>
      </c>
      <c r="M172" s="23">
        <v>11</v>
      </c>
      <c r="N172" s="115" t="s">
        <v>31</v>
      </c>
      <c r="O172" s="124" t="s">
        <v>118</v>
      </c>
      <c r="P172" s="115" t="s">
        <v>82</v>
      </c>
      <c r="Q172" s="122" t="s">
        <v>121</v>
      </c>
      <c r="R172" s="115">
        <v>2015</v>
      </c>
      <c r="S172" s="245" t="s">
        <v>109</v>
      </c>
      <c r="T172" s="240"/>
      <c r="U172" s="191">
        <v>0</v>
      </c>
      <c r="V172" s="186">
        <v>0</v>
      </c>
      <c r="W172" s="186">
        <v>0</v>
      </c>
      <c r="X172" s="89" t="s">
        <v>140</v>
      </c>
      <c r="Y172" s="89" t="s">
        <v>140</v>
      </c>
      <c r="Z172" s="89" t="s">
        <v>140</v>
      </c>
      <c r="AA172" s="89" t="s">
        <v>140</v>
      </c>
      <c r="AB172" s="89" t="s">
        <v>140</v>
      </c>
      <c r="AC172" s="89" t="s">
        <v>140</v>
      </c>
      <c r="AD172" s="113" t="s">
        <v>140</v>
      </c>
      <c r="AE172" s="120" t="s">
        <v>140</v>
      </c>
      <c r="AF172" s="121" t="s">
        <v>140</v>
      </c>
      <c r="AG172" s="116"/>
      <c r="AH172" s="117" t="s">
        <v>924</v>
      </c>
      <c r="AI172" s="118" t="s">
        <v>924</v>
      </c>
      <c r="AJ172" s="118" t="s">
        <v>924</v>
      </c>
      <c r="AK172" s="128" t="s">
        <v>924</v>
      </c>
      <c r="AL172" s="118" t="s">
        <v>924</v>
      </c>
      <c r="AM172" s="118" t="s">
        <v>924</v>
      </c>
      <c r="AN172" s="118" t="s">
        <v>924</v>
      </c>
      <c r="AO172" s="118" t="s">
        <v>924</v>
      </c>
      <c r="AP172" s="128" t="s">
        <v>924</v>
      </c>
      <c r="AQ172" s="119"/>
      <c r="AR172" s="121">
        <v>0</v>
      </c>
      <c r="AS172" s="191">
        <v>0</v>
      </c>
      <c r="AT172" s="191">
        <v>0</v>
      </c>
      <c r="AU172" s="192" t="s">
        <v>140</v>
      </c>
      <c r="AV172" s="193" t="s">
        <v>140</v>
      </c>
      <c r="AW172" s="193" t="s">
        <v>140</v>
      </c>
      <c r="AX172" s="192" t="s">
        <v>140</v>
      </c>
      <c r="AY172" s="192" t="s">
        <v>140</v>
      </c>
      <c r="AZ172" s="192" t="s">
        <v>140</v>
      </c>
      <c r="BA172" s="193" t="s">
        <v>140</v>
      </c>
      <c r="BB172" s="193" t="s">
        <v>140</v>
      </c>
      <c r="BC172" s="193" t="s">
        <v>140</v>
      </c>
      <c r="BD172" s="119"/>
      <c r="BE172" s="120">
        <v>0</v>
      </c>
      <c r="BF172" s="193" t="s">
        <v>140</v>
      </c>
      <c r="BG172" s="193" t="s">
        <v>140</v>
      </c>
      <c r="BH172" s="193" t="s">
        <v>140</v>
      </c>
      <c r="BI172" s="193" t="s">
        <v>140</v>
      </c>
      <c r="BJ172" s="193" t="s">
        <v>140</v>
      </c>
      <c r="BK172" s="193" t="s">
        <v>140</v>
      </c>
      <c r="BL172" s="193" t="s">
        <v>140</v>
      </c>
    </row>
    <row r="173" spans="1:64">
      <c r="A173" s="120" t="s">
        <v>1189</v>
      </c>
      <c r="B173" s="113" t="s">
        <v>1182</v>
      </c>
      <c r="C173" s="113" t="s">
        <v>924</v>
      </c>
      <c r="D173" s="113" t="s">
        <v>32</v>
      </c>
      <c r="E173" s="114">
        <v>200</v>
      </c>
      <c r="F173" s="114" t="s">
        <v>169</v>
      </c>
      <c r="G173" s="42" t="s">
        <v>348</v>
      </c>
      <c r="H173" s="115">
        <v>1</v>
      </c>
      <c r="I173" s="115" t="s">
        <v>78</v>
      </c>
      <c r="J173" s="115" t="s">
        <v>32</v>
      </c>
      <c r="K173" s="115" t="s">
        <v>122</v>
      </c>
      <c r="L173" s="115">
        <v>200</v>
      </c>
      <c r="M173" s="23">
        <v>12</v>
      </c>
      <c r="N173" s="115" t="s">
        <v>31</v>
      </c>
      <c r="O173" s="124" t="s">
        <v>118</v>
      </c>
      <c r="P173" s="115" t="s">
        <v>82</v>
      </c>
      <c r="Q173" s="122" t="s">
        <v>121</v>
      </c>
      <c r="R173" s="115">
        <v>2015</v>
      </c>
      <c r="S173" s="245" t="s">
        <v>98</v>
      </c>
      <c r="T173" s="240"/>
      <c r="U173" s="191">
        <v>0</v>
      </c>
      <c r="V173" s="186">
        <v>0</v>
      </c>
      <c r="W173" s="186">
        <v>0</v>
      </c>
      <c r="X173" s="89" t="s">
        <v>140</v>
      </c>
      <c r="Y173" s="89" t="s">
        <v>140</v>
      </c>
      <c r="Z173" s="89" t="s">
        <v>140</v>
      </c>
      <c r="AA173" s="89" t="s">
        <v>140</v>
      </c>
      <c r="AB173" s="89" t="s">
        <v>140</v>
      </c>
      <c r="AC173" s="89" t="s">
        <v>140</v>
      </c>
      <c r="AD173" s="113" t="s">
        <v>140</v>
      </c>
      <c r="AE173" s="120" t="s">
        <v>140</v>
      </c>
      <c r="AF173" s="121" t="s">
        <v>140</v>
      </c>
      <c r="AG173" s="116"/>
      <c r="AH173" s="117" t="s">
        <v>924</v>
      </c>
      <c r="AI173" s="118" t="s">
        <v>924</v>
      </c>
      <c r="AJ173" s="118" t="s">
        <v>924</v>
      </c>
      <c r="AK173" s="128" t="s">
        <v>924</v>
      </c>
      <c r="AL173" s="118" t="s">
        <v>924</v>
      </c>
      <c r="AM173" s="118" t="s">
        <v>924</v>
      </c>
      <c r="AN173" s="118" t="s">
        <v>924</v>
      </c>
      <c r="AO173" s="118" t="s">
        <v>924</v>
      </c>
      <c r="AP173" s="128" t="s">
        <v>924</v>
      </c>
      <c r="AQ173" s="119"/>
      <c r="AR173" s="121">
        <v>0</v>
      </c>
      <c r="AS173" s="191">
        <v>0</v>
      </c>
      <c r="AT173" s="191">
        <v>0</v>
      </c>
      <c r="AU173" s="192" t="s">
        <v>140</v>
      </c>
      <c r="AV173" s="193" t="s">
        <v>140</v>
      </c>
      <c r="AW173" s="193" t="s">
        <v>140</v>
      </c>
      <c r="AX173" s="192" t="s">
        <v>140</v>
      </c>
      <c r="AY173" s="192" t="s">
        <v>140</v>
      </c>
      <c r="AZ173" s="192" t="s">
        <v>140</v>
      </c>
      <c r="BA173" s="193" t="s">
        <v>140</v>
      </c>
      <c r="BB173" s="193" t="s">
        <v>140</v>
      </c>
      <c r="BC173" s="193" t="s">
        <v>140</v>
      </c>
      <c r="BD173" s="119"/>
      <c r="BE173" s="120">
        <v>0</v>
      </c>
      <c r="BF173" s="193" t="s">
        <v>140</v>
      </c>
      <c r="BG173" s="193" t="s">
        <v>140</v>
      </c>
      <c r="BH173" s="193" t="s">
        <v>140</v>
      </c>
      <c r="BI173" s="193" t="s">
        <v>140</v>
      </c>
      <c r="BJ173" s="193" t="s">
        <v>140</v>
      </c>
      <c r="BK173" s="193" t="s">
        <v>140</v>
      </c>
      <c r="BL173" s="193" t="s">
        <v>140</v>
      </c>
    </row>
    <row r="174" spans="1:64">
      <c r="A174" s="120" t="s">
        <v>924</v>
      </c>
      <c r="B174" s="113" t="s">
        <v>1182</v>
      </c>
      <c r="C174" s="113" t="s">
        <v>924</v>
      </c>
      <c r="D174" s="113" t="s">
        <v>32</v>
      </c>
      <c r="E174" s="114">
        <v>200</v>
      </c>
      <c r="F174" s="114" t="s">
        <v>169</v>
      </c>
      <c r="G174" s="42" t="s">
        <v>349</v>
      </c>
      <c r="H174" s="115">
        <v>1</v>
      </c>
      <c r="I174" s="115" t="s">
        <v>78</v>
      </c>
      <c r="J174" s="115" t="s">
        <v>32</v>
      </c>
      <c r="K174" s="115" t="s">
        <v>122</v>
      </c>
      <c r="L174" s="115">
        <v>200</v>
      </c>
      <c r="M174" s="23">
        <v>13</v>
      </c>
      <c r="N174" s="115" t="s">
        <v>31</v>
      </c>
      <c r="O174" s="124" t="s">
        <v>118</v>
      </c>
      <c r="P174" s="115" t="s">
        <v>82</v>
      </c>
      <c r="Q174" s="122" t="s">
        <v>121</v>
      </c>
      <c r="R174" s="115">
        <v>2015</v>
      </c>
      <c r="S174" s="245" t="s">
        <v>99</v>
      </c>
      <c r="T174" s="240"/>
      <c r="U174" s="191">
        <v>0</v>
      </c>
      <c r="V174" s="186">
        <v>0</v>
      </c>
      <c r="W174" s="186">
        <v>0</v>
      </c>
      <c r="X174" s="89" t="s">
        <v>140</v>
      </c>
      <c r="Y174" s="89" t="s">
        <v>140</v>
      </c>
      <c r="Z174" s="89" t="s">
        <v>140</v>
      </c>
      <c r="AA174" s="89" t="s">
        <v>140</v>
      </c>
      <c r="AB174" s="89" t="s">
        <v>140</v>
      </c>
      <c r="AC174" s="89" t="s">
        <v>140</v>
      </c>
      <c r="AD174" s="113" t="s">
        <v>140</v>
      </c>
      <c r="AE174" s="120" t="s">
        <v>140</v>
      </c>
      <c r="AF174" s="121" t="s">
        <v>140</v>
      </c>
      <c r="AG174" s="116"/>
      <c r="AH174" s="117" t="s">
        <v>924</v>
      </c>
      <c r="AI174" s="118" t="s">
        <v>924</v>
      </c>
      <c r="AJ174" s="118" t="s">
        <v>924</v>
      </c>
      <c r="AK174" s="128" t="s">
        <v>924</v>
      </c>
      <c r="AL174" s="118" t="s">
        <v>924</v>
      </c>
      <c r="AM174" s="118" t="s">
        <v>924</v>
      </c>
      <c r="AN174" s="118" t="s">
        <v>924</v>
      </c>
      <c r="AO174" s="118" t="s">
        <v>924</v>
      </c>
      <c r="AP174" s="128" t="s">
        <v>924</v>
      </c>
      <c r="AQ174" s="119"/>
      <c r="AR174" s="121">
        <v>0</v>
      </c>
      <c r="AS174" s="191">
        <v>0</v>
      </c>
      <c r="AT174" s="191">
        <v>0</v>
      </c>
      <c r="AU174" s="192" t="s">
        <v>140</v>
      </c>
      <c r="AV174" s="193" t="s">
        <v>140</v>
      </c>
      <c r="AW174" s="193" t="s">
        <v>140</v>
      </c>
      <c r="AX174" s="192" t="s">
        <v>140</v>
      </c>
      <c r="AY174" s="192" t="s">
        <v>140</v>
      </c>
      <c r="AZ174" s="192" t="s">
        <v>140</v>
      </c>
      <c r="BA174" s="193" t="s">
        <v>140</v>
      </c>
      <c r="BB174" s="193" t="s">
        <v>140</v>
      </c>
      <c r="BC174" s="193" t="s">
        <v>140</v>
      </c>
      <c r="BD174" s="119"/>
      <c r="BE174" s="120">
        <v>0</v>
      </c>
      <c r="BF174" s="193" t="s">
        <v>140</v>
      </c>
      <c r="BG174" s="193" t="s">
        <v>140</v>
      </c>
      <c r="BH174" s="193" t="s">
        <v>140</v>
      </c>
      <c r="BI174" s="193" t="s">
        <v>140</v>
      </c>
      <c r="BJ174" s="193" t="s">
        <v>140</v>
      </c>
      <c r="BK174" s="193" t="s">
        <v>140</v>
      </c>
      <c r="BL174" s="193" t="s">
        <v>140</v>
      </c>
    </row>
    <row r="175" spans="1:64">
      <c r="A175" s="120" t="s">
        <v>1190</v>
      </c>
      <c r="B175" s="113" t="s">
        <v>1182</v>
      </c>
      <c r="C175" s="113" t="s">
        <v>924</v>
      </c>
      <c r="D175" s="113" t="s">
        <v>32</v>
      </c>
      <c r="E175" s="114">
        <v>200</v>
      </c>
      <c r="F175" s="114" t="s">
        <v>169</v>
      </c>
      <c r="G175" s="42" t="s">
        <v>350</v>
      </c>
      <c r="H175" s="115">
        <v>1</v>
      </c>
      <c r="I175" s="115" t="s">
        <v>78</v>
      </c>
      <c r="J175" s="115" t="s">
        <v>32</v>
      </c>
      <c r="K175" s="115" t="s">
        <v>122</v>
      </c>
      <c r="L175" s="115">
        <v>200</v>
      </c>
      <c r="M175" s="23">
        <v>14</v>
      </c>
      <c r="N175" s="115" t="s">
        <v>31</v>
      </c>
      <c r="O175" s="124" t="s">
        <v>118</v>
      </c>
      <c r="P175" s="115" t="s">
        <v>82</v>
      </c>
      <c r="Q175" s="122" t="s">
        <v>121</v>
      </c>
      <c r="R175" s="115">
        <v>2015</v>
      </c>
      <c r="S175" s="245" t="s">
        <v>100</v>
      </c>
      <c r="T175" s="240"/>
      <c r="U175" s="191">
        <v>0</v>
      </c>
      <c r="V175" s="186">
        <v>0</v>
      </c>
      <c r="W175" s="186">
        <v>0</v>
      </c>
      <c r="X175" s="89" t="s">
        <v>140</v>
      </c>
      <c r="Y175" s="89" t="s">
        <v>140</v>
      </c>
      <c r="Z175" s="89" t="s">
        <v>140</v>
      </c>
      <c r="AA175" s="89" t="s">
        <v>140</v>
      </c>
      <c r="AB175" s="89" t="s">
        <v>140</v>
      </c>
      <c r="AC175" s="89" t="s">
        <v>140</v>
      </c>
      <c r="AD175" s="113" t="s">
        <v>140</v>
      </c>
      <c r="AE175" s="120" t="s">
        <v>140</v>
      </c>
      <c r="AF175" s="121" t="s">
        <v>140</v>
      </c>
      <c r="AG175" s="116"/>
      <c r="AH175" s="117" t="s">
        <v>924</v>
      </c>
      <c r="AI175" s="118" t="s">
        <v>924</v>
      </c>
      <c r="AJ175" s="118" t="s">
        <v>924</v>
      </c>
      <c r="AK175" s="128" t="s">
        <v>924</v>
      </c>
      <c r="AL175" s="118" t="s">
        <v>924</v>
      </c>
      <c r="AM175" s="118" t="s">
        <v>924</v>
      </c>
      <c r="AN175" s="118" t="s">
        <v>924</v>
      </c>
      <c r="AO175" s="118" t="s">
        <v>924</v>
      </c>
      <c r="AP175" s="128" t="s">
        <v>924</v>
      </c>
      <c r="AQ175" s="119"/>
      <c r="AR175" s="121">
        <v>0</v>
      </c>
      <c r="AS175" s="191">
        <v>0</v>
      </c>
      <c r="AT175" s="191">
        <v>0</v>
      </c>
      <c r="AU175" s="192" t="s">
        <v>140</v>
      </c>
      <c r="AV175" s="193" t="s">
        <v>140</v>
      </c>
      <c r="AW175" s="193" t="s">
        <v>140</v>
      </c>
      <c r="AX175" s="192" t="s">
        <v>140</v>
      </c>
      <c r="AY175" s="192" t="s">
        <v>140</v>
      </c>
      <c r="AZ175" s="192" t="s">
        <v>140</v>
      </c>
      <c r="BA175" s="193" t="s">
        <v>140</v>
      </c>
      <c r="BB175" s="193" t="s">
        <v>140</v>
      </c>
      <c r="BC175" s="193" t="s">
        <v>140</v>
      </c>
      <c r="BD175" s="119"/>
      <c r="BE175" s="120">
        <v>0</v>
      </c>
      <c r="BF175" s="193" t="s">
        <v>140</v>
      </c>
      <c r="BG175" s="193" t="s">
        <v>140</v>
      </c>
      <c r="BH175" s="193" t="s">
        <v>140</v>
      </c>
      <c r="BI175" s="193" t="s">
        <v>140</v>
      </c>
      <c r="BJ175" s="193" t="s">
        <v>140</v>
      </c>
      <c r="BK175" s="193" t="s">
        <v>140</v>
      </c>
      <c r="BL175" s="193" t="s">
        <v>140</v>
      </c>
    </row>
    <row r="176" spans="1:64">
      <c r="A176" s="120" t="s">
        <v>1191</v>
      </c>
      <c r="B176" s="113" t="s">
        <v>1192</v>
      </c>
      <c r="C176" s="113" t="s">
        <v>924</v>
      </c>
      <c r="D176" s="113" t="s">
        <v>32</v>
      </c>
      <c r="E176" s="114">
        <v>200</v>
      </c>
      <c r="F176" s="114">
        <v>9</v>
      </c>
      <c r="G176" s="42" t="s">
        <v>351</v>
      </c>
      <c r="H176" s="115">
        <v>1</v>
      </c>
      <c r="I176" s="115" t="s">
        <v>78</v>
      </c>
      <c r="J176" s="115" t="s">
        <v>32</v>
      </c>
      <c r="K176" s="115" t="s">
        <v>122</v>
      </c>
      <c r="L176" s="115">
        <v>200</v>
      </c>
      <c r="M176" s="23">
        <v>15</v>
      </c>
      <c r="N176" s="115" t="s">
        <v>31</v>
      </c>
      <c r="O176" s="124" t="s">
        <v>118</v>
      </c>
      <c r="P176" s="115" t="s">
        <v>82</v>
      </c>
      <c r="Q176" s="122" t="s">
        <v>121</v>
      </c>
      <c r="R176" s="115">
        <v>2015</v>
      </c>
      <c r="S176" s="245" t="s">
        <v>88</v>
      </c>
      <c r="T176" s="240"/>
      <c r="U176" s="191">
        <v>0.43653509938277651</v>
      </c>
      <c r="V176" s="186">
        <v>0</v>
      </c>
      <c r="W176" s="186">
        <v>0.43653509938277651</v>
      </c>
      <c r="X176" s="89">
        <v>0.31524789602888798</v>
      </c>
      <c r="Y176" s="89">
        <v>0</v>
      </c>
      <c r="Z176" s="89">
        <v>0</v>
      </c>
      <c r="AA176" s="89">
        <v>1.5126402828055559E-2</v>
      </c>
      <c r="AB176" s="89">
        <v>0.106160800525833</v>
      </c>
      <c r="AC176" s="89">
        <v>0</v>
      </c>
      <c r="AD176" s="113">
        <v>0</v>
      </c>
      <c r="AE176" s="120">
        <v>0</v>
      </c>
      <c r="AF176" s="121">
        <v>0</v>
      </c>
      <c r="AG176" s="116"/>
      <c r="AH176" s="117">
        <v>0.90210526299963634</v>
      </c>
      <c r="AI176" s="118" t="s">
        <v>924</v>
      </c>
      <c r="AJ176" s="118" t="s">
        <v>924</v>
      </c>
      <c r="AK176" s="128">
        <v>0.64011399708822925</v>
      </c>
      <c r="AL176" s="118">
        <v>2.823069045931927</v>
      </c>
      <c r="AM176" s="118" t="s">
        <v>924</v>
      </c>
      <c r="AN176" s="118" t="s">
        <v>924</v>
      </c>
      <c r="AO176" s="118" t="s">
        <v>924</v>
      </c>
      <c r="AP176" s="128" t="s">
        <v>924</v>
      </c>
      <c r="AQ176" s="119"/>
      <c r="AR176" s="121">
        <v>0.59373514687333273</v>
      </c>
      <c r="AS176" s="191">
        <v>0</v>
      </c>
      <c r="AT176" s="191">
        <v>0.59373514687333273</v>
      </c>
      <c r="AU176" s="192">
        <v>0.28438678615722202</v>
      </c>
      <c r="AV176" s="193">
        <v>0</v>
      </c>
      <c r="AW176" s="193">
        <v>0</v>
      </c>
      <c r="AX176" s="192">
        <v>9.6826221758333393E-3</v>
      </c>
      <c r="AY176" s="192">
        <v>0.29969926985583301</v>
      </c>
      <c r="AZ176" s="192">
        <v>0</v>
      </c>
      <c r="BA176" s="193">
        <v>0</v>
      </c>
      <c r="BB176" s="193">
        <v>0</v>
      </c>
      <c r="BC176" s="193">
        <v>0</v>
      </c>
      <c r="BD176" s="119"/>
      <c r="BE176" s="120">
        <v>0.31524789602916697</v>
      </c>
      <c r="BF176" s="193">
        <v>0</v>
      </c>
      <c r="BG176" s="193">
        <v>0</v>
      </c>
      <c r="BH176" s="193">
        <v>0</v>
      </c>
      <c r="BI176" s="193">
        <v>0</v>
      </c>
      <c r="BJ176" s="193">
        <v>0</v>
      </c>
      <c r="BK176" s="193">
        <v>0.31524789602916697</v>
      </c>
      <c r="BL176" s="193">
        <v>0</v>
      </c>
    </row>
    <row r="177" spans="1:64">
      <c r="A177" s="120" t="s">
        <v>1193</v>
      </c>
      <c r="B177" s="113" t="s">
        <v>1194</v>
      </c>
      <c r="C177" s="113" t="s">
        <v>1195</v>
      </c>
      <c r="D177" s="113" t="s">
        <v>32</v>
      </c>
      <c r="E177" s="114">
        <v>200</v>
      </c>
      <c r="F177" s="114">
        <v>4</v>
      </c>
      <c r="G177" s="42" t="s">
        <v>352</v>
      </c>
      <c r="H177" s="115">
        <v>1</v>
      </c>
      <c r="I177" s="115" t="s">
        <v>78</v>
      </c>
      <c r="J177" s="115" t="s">
        <v>32</v>
      </c>
      <c r="K177" s="115" t="s">
        <v>122</v>
      </c>
      <c r="L177" s="115">
        <v>200</v>
      </c>
      <c r="M177" s="23">
        <v>16</v>
      </c>
      <c r="N177" s="115" t="s">
        <v>31</v>
      </c>
      <c r="O177" s="124" t="s">
        <v>118</v>
      </c>
      <c r="P177" s="115" t="s">
        <v>82</v>
      </c>
      <c r="Q177" s="122" t="s">
        <v>121</v>
      </c>
      <c r="R177" s="115">
        <v>2015</v>
      </c>
      <c r="S177" s="245" t="s">
        <v>89</v>
      </c>
      <c r="T177" s="240"/>
      <c r="U177" s="191">
        <v>21.728674516223052</v>
      </c>
      <c r="V177" s="186">
        <v>0</v>
      </c>
      <c r="W177" s="186">
        <v>21.728674516223052</v>
      </c>
      <c r="X177" s="89">
        <v>1.0898031227066671</v>
      </c>
      <c r="Y177" s="89">
        <v>3.0292866322783323</v>
      </c>
      <c r="Z177" s="89">
        <v>2.4320071299830537</v>
      </c>
      <c r="AA177" s="89">
        <v>15.177577631254996</v>
      </c>
      <c r="AB177" s="89">
        <v>0</v>
      </c>
      <c r="AC177" s="89">
        <v>0</v>
      </c>
      <c r="AD177" s="113">
        <v>0</v>
      </c>
      <c r="AE177" s="120">
        <v>0</v>
      </c>
      <c r="AF177" s="121">
        <v>0</v>
      </c>
      <c r="AG177" s="116"/>
      <c r="AH177" s="117">
        <v>0.9021052629997276</v>
      </c>
      <c r="AI177" s="118">
        <v>0.9021052630000197</v>
      </c>
      <c r="AJ177" s="118">
        <v>0.90210526299994864</v>
      </c>
      <c r="AK177" s="128">
        <v>0.63346269178049541</v>
      </c>
      <c r="AL177" s="118" t="s">
        <v>924</v>
      </c>
      <c r="AM177" s="118" t="s">
        <v>924</v>
      </c>
      <c r="AN177" s="118" t="s">
        <v>924</v>
      </c>
      <c r="AO177" s="118" t="s">
        <v>924</v>
      </c>
      <c r="AP177" s="128" t="s">
        <v>924</v>
      </c>
      <c r="AQ177" s="119"/>
      <c r="AR177" s="121">
        <v>15.499997049728339</v>
      </c>
      <c r="AS177" s="191">
        <v>0</v>
      </c>
      <c r="AT177" s="191">
        <v>15.499997049728339</v>
      </c>
      <c r="AU177" s="192">
        <v>0.98311713262722233</v>
      </c>
      <c r="AV177" s="193">
        <v>2.7327354141138889</v>
      </c>
      <c r="AW177" s="193">
        <v>2.1939264316111129</v>
      </c>
      <c r="AX177" s="192">
        <v>9.614429181002226</v>
      </c>
      <c r="AY177" s="192">
        <v>0</v>
      </c>
      <c r="AZ177" s="192">
        <v>0</v>
      </c>
      <c r="BA177" s="193">
        <v>0</v>
      </c>
      <c r="BB177" s="193">
        <v>0</v>
      </c>
      <c r="BC177" s="193">
        <v>0</v>
      </c>
      <c r="BD177" s="119"/>
      <c r="BE177" s="120">
        <v>6.5510968849677784</v>
      </c>
      <c r="BF177" s="193">
        <v>0</v>
      </c>
      <c r="BG177" s="193">
        <v>0</v>
      </c>
      <c r="BH177" s="193">
        <v>0</v>
      </c>
      <c r="BI177" s="193">
        <v>9.4122600802777796E-3</v>
      </c>
      <c r="BJ177" s="193">
        <v>6.5416846248875009</v>
      </c>
      <c r="BK177" s="193">
        <v>0</v>
      </c>
      <c r="BL177" s="193">
        <v>0</v>
      </c>
    </row>
    <row r="178" spans="1:64">
      <c r="A178" s="120" t="s">
        <v>924</v>
      </c>
      <c r="B178" s="113" t="s">
        <v>1182</v>
      </c>
      <c r="C178" s="113" t="s">
        <v>924</v>
      </c>
      <c r="D178" s="113" t="s">
        <v>32</v>
      </c>
      <c r="E178" s="114">
        <v>200</v>
      </c>
      <c r="F178" s="113" t="s">
        <v>169</v>
      </c>
      <c r="G178" s="42" t="s">
        <v>353</v>
      </c>
      <c r="H178" s="115">
        <v>1</v>
      </c>
      <c r="I178" s="115" t="s">
        <v>78</v>
      </c>
      <c r="J178" s="115" t="s">
        <v>32</v>
      </c>
      <c r="K178" s="115" t="s">
        <v>122</v>
      </c>
      <c r="L178" s="115">
        <v>200</v>
      </c>
      <c r="M178" s="23">
        <v>17</v>
      </c>
      <c r="N178" s="115" t="s">
        <v>31</v>
      </c>
      <c r="O178" s="124" t="s">
        <v>118</v>
      </c>
      <c r="P178" s="115" t="s">
        <v>82</v>
      </c>
      <c r="Q178" s="122" t="s">
        <v>121</v>
      </c>
      <c r="R178" s="115">
        <v>2015</v>
      </c>
      <c r="S178" s="245" t="s">
        <v>114</v>
      </c>
      <c r="T178" s="240"/>
      <c r="U178" s="191">
        <v>0</v>
      </c>
      <c r="V178" s="186">
        <v>0</v>
      </c>
      <c r="W178" s="186">
        <v>0</v>
      </c>
      <c r="X178" s="89" t="s">
        <v>140</v>
      </c>
      <c r="Y178" s="89" t="s">
        <v>140</v>
      </c>
      <c r="Z178" s="89" t="s">
        <v>140</v>
      </c>
      <c r="AA178" s="89" t="s">
        <v>140</v>
      </c>
      <c r="AB178" s="89" t="s">
        <v>140</v>
      </c>
      <c r="AC178" s="89" t="s">
        <v>140</v>
      </c>
      <c r="AD178" s="113" t="s">
        <v>140</v>
      </c>
      <c r="AE178" s="120" t="s">
        <v>140</v>
      </c>
      <c r="AF178" s="121" t="s">
        <v>140</v>
      </c>
      <c r="AG178" s="116"/>
      <c r="AH178" s="117" t="s">
        <v>924</v>
      </c>
      <c r="AI178" s="118" t="s">
        <v>924</v>
      </c>
      <c r="AJ178" s="118" t="s">
        <v>924</v>
      </c>
      <c r="AK178" s="128" t="s">
        <v>924</v>
      </c>
      <c r="AL178" s="118" t="s">
        <v>924</v>
      </c>
      <c r="AM178" s="118" t="s">
        <v>924</v>
      </c>
      <c r="AN178" s="118" t="s">
        <v>924</v>
      </c>
      <c r="AO178" s="118" t="s">
        <v>924</v>
      </c>
      <c r="AP178" s="128" t="s">
        <v>924</v>
      </c>
      <c r="AQ178" s="119"/>
      <c r="AR178" s="121">
        <v>0</v>
      </c>
      <c r="AS178" s="191">
        <v>0</v>
      </c>
      <c r="AT178" s="191">
        <v>0</v>
      </c>
      <c r="AU178" s="192" t="s">
        <v>140</v>
      </c>
      <c r="AV178" s="193" t="s">
        <v>140</v>
      </c>
      <c r="AW178" s="193" t="s">
        <v>140</v>
      </c>
      <c r="AX178" s="192" t="s">
        <v>140</v>
      </c>
      <c r="AY178" s="192" t="s">
        <v>140</v>
      </c>
      <c r="AZ178" s="192" t="s">
        <v>140</v>
      </c>
      <c r="BA178" s="193" t="s">
        <v>140</v>
      </c>
      <c r="BB178" s="193" t="s">
        <v>140</v>
      </c>
      <c r="BC178" s="193" t="s">
        <v>140</v>
      </c>
      <c r="BD178" s="119"/>
      <c r="BE178" s="120">
        <v>0</v>
      </c>
      <c r="BF178" s="193" t="s">
        <v>140</v>
      </c>
      <c r="BG178" s="193" t="s">
        <v>140</v>
      </c>
      <c r="BH178" s="193" t="s">
        <v>140</v>
      </c>
      <c r="BI178" s="193" t="s">
        <v>140</v>
      </c>
      <c r="BJ178" s="193" t="s">
        <v>140</v>
      </c>
      <c r="BK178" s="193" t="s">
        <v>140</v>
      </c>
      <c r="BL178" s="193" t="s">
        <v>140</v>
      </c>
    </row>
    <row r="179" spans="1:64">
      <c r="A179" s="120" t="s">
        <v>1196</v>
      </c>
      <c r="B179" s="113" t="s">
        <v>1197</v>
      </c>
      <c r="C179" s="113" t="s">
        <v>924</v>
      </c>
      <c r="D179" s="113" t="s">
        <v>34</v>
      </c>
      <c r="E179" s="114">
        <v>200</v>
      </c>
      <c r="F179" s="114">
        <v>0</v>
      </c>
      <c r="G179" s="42" t="s">
        <v>354</v>
      </c>
      <c r="H179" s="115">
        <v>1</v>
      </c>
      <c r="I179" s="115" t="s">
        <v>78</v>
      </c>
      <c r="J179" s="115" t="s">
        <v>34</v>
      </c>
      <c r="K179" s="115" t="s">
        <v>122</v>
      </c>
      <c r="L179" s="115">
        <v>200</v>
      </c>
      <c r="M179" s="23">
        <v>1</v>
      </c>
      <c r="N179" s="115" t="s">
        <v>33</v>
      </c>
      <c r="O179" s="124" t="s">
        <v>118</v>
      </c>
      <c r="P179" s="115" t="s">
        <v>82</v>
      </c>
      <c r="Q179" s="122" t="s">
        <v>121</v>
      </c>
      <c r="R179" s="115">
        <v>2015</v>
      </c>
      <c r="S179" s="245" t="s">
        <v>8</v>
      </c>
      <c r="T179" s="240"/>
      <c r="U179" s="191">
        <v>511.69502680826122</v>
      </c>
      <c r="V179" s="186">
        <v>19.061208134674729</v>
      </c>
      <c r="W179" s="186">
        <v>492.63381867358652</v>
      </c>
      <c r="X179" s="89">
        <v>60.788648300893598</v>
      </c>
      <c r="Y179" s="89">
        <v>86.139546923551407</v>
      </c>
      <c r="Z179" s="89">
        <v>45.901686383770603</v>
      </c>
      <c r="AA179" s="89">
        <v>236.43084746743398</v>
      </c>
      <c r="AB179" s="89">
        <v>63.373089597936932</v>
      </c>
      <c r="AC179" s="89">
        <v>0.827261459906389</v>
      </c>
      <c r="AD179" s="113">
        <v>5.28822357838167</v>
      </c>
      <c r="AE179" s="120">
        <v>3.92782807966611</v>
      </c>
      <c r="AF179" s="121">
        <v>9.0178950167205603</v>
      </c>
      <c r="AG179" s="116"/>
      <c r="AH179" s="117">
        <v>0.90210526300000626</v>
      </c>
      <c r="AI179" s="118">
        <v>0.90210526300000138</v>
      </c>
      <c r="AJ179" s="118">
        <v>0.90210526300000227</v>
      </c>
      <c r="AK179" s="128">
        <v>0.64711166916070562</v>
      </c>
      <c r="AL179" s="118">
        <v>0.90498980462064427</v>
      </c>
      <c r="AM179" s="118">
        <v>2.5000000000001661</v>
      </c>
      <c r="AN179" s="118">
        <v>1.0000000000013652E-2</v>
      </c>
      <c r="AO179" s="118">
        <v>1.6853227389486998</v>
      </c>
      <c r="AP179" s="128">
        <v>3.3980976800183527</v>
      </c>
      <c r="AQ179" s="119"/>
      <c r="AR179" s="121">
        <v>423.68639337947343</v>
      </c>
      <c r="AS179" s="191">
        <v>39.384381997859698</v>
      </c>
      <c r="AT179" s="191">
        <v>384.30201138161374</v>
      </c>
      <c r="AU179" s="192">
        <v>54.837759562892501</v>
      </c>
      <c r="AV179" s="193">
        <v>77.706938632171301</v>
      </c>
      <c r="AW179" s="193">
        <v>41.408152867375001</v>
      </c>
      <c r="AX179" s="192">
        <v>152.9971603457314</v>
      </c>
      <c r="AY179" s="192">
        <v>57.351999973443526</v>
      </c>
      <c r="AZ179" s="192">
        <v>2.0681536497661099</v>
      </c>
      <c r="BA179" s="193">
        <v>5.2882235783888898E-2</v>
      </c>
      <c r="BB179" s="193">
        <v>6.6196579773425004</v>
      </c>
      <c r="BC179" s="193">
        <v>30.643688134967199</v>
      </c>
      <c r="BD179" s="119"/>
      <c r="BE179" s="120">
        <v>192.82988160821515</v>
      </c>
      <c r="BF179" s="193">
        <v>7.5366754199999997E-3</v>
      </c>
      <c r="BG179" s="193">
        <v>25.784953401646899</v>
      </c>
      <c r="BH179" s="193">
        <v>9.3530957914350008</v>
      </c>
      <c r="BI179" s="193">
        <v>26.881564810158299</v>
      </c>
      <c r="BJ179" s="193">
        <v>83.143170717999695</v>
      </c>
      <c r="BK179" s="193">
        <v>0.67432914834777802</v>
      </c>
      <c r="BL179" s="193">
        <v>46.9852310632075</v>
      </c>
    </row>
    <row r="180" spans="1:64">
      <c r="A180" s="120" t="s">
        <v>1198</v>
      </c>
      <c r="B180" s="113" t="s">
        <v>1199</v>
      </c>
      <c r="C180" s="113" t="s">
        <v>924</v>
      </c>
      <c r="D180" s="113" t="s">
        <v>34</v>
      </c>
      <c r="E180" s="114">
        <v>200</v>
      </c>
      <c r="F180" s="114">
        <v>3</v>
      </c>
      <c r="G180" s="42" t="s">
        <v>355</v>
      </c>
      <c r="H180" s="115">
        <v>1</v>
      </c>
      <c r="I180" s="115" t="s">
        <v>78</v>
      </c>
      <c r="J180" s="115" t="s">
        <v>34</v>
      </c>
      <c r="K180" s="115" t="s">
        <v>122</v>
      </c>
      <c r="L180" s="115">
        <v>200</v>
      </c>
      <c r="M180" s="23">
        <v>2</v>
      </c>
      <c r="N180" s="115" t="s">
        <v>33</v>
      </c>
      <c r="O180" s="124" t="s">
        <v>118</v>
      </c>
      <c r="P180" s="115" t="s">
        <v>82</v>
      </c>
      <c r="Q180" s="122" t="s">
        <v>121</v>
      </c>
      <c r="R180" s="115">
        <v>2015</v>
      </c>
      <c r="S180" s="245" t="s">
        <v>2</v>
      </c>
      <c r="T180" s="240"/>
      <c r="U180" s="191">
        <v>217.68456099800881</v>
      </c>
      <c r="V180" s="186">
        <v>0</v>
      </c>
      <c r="W180" s="186">
        <v>217.68456099800881</v>
      </c>
      <c r="X180" s="89">
        <v>5.2020863206569405</v>
      </c>
      <c r="Y180" s="89">
        <v>49.643356147618803</v>
      </c>
      <c r="Z180" s="89">
        <v>18.9864377517039</v>
      </c>
      <c r="AA180" s="89">
        <v>99.325959094302192</v>
      </c>
      <c r="AB180" s="89">
        <v>44.526721683726961</v>
      </c>
      <c r="AC180" s="89">
        <v>0</v>
      </c>
      <c r="AD180" s="113">
        <v>0</v>
      </c>
      <c r="AE180" s="120">
        <v>0</v>
      </c>
      <c r="AF180" s="121">
        <v>0</v>
      </c>
      <c r="AG180" s="116"/>
      <c r="AH180" s="117">
        <v>0.90210526299996119</v>
      </c>
      <c r="AI180" s="118">
        <v>0.90210526299999949</v>
      </c>
      <c r="AJ180" s="118">
        <v>0.90210526299999605</v>
      </c>
      <c r="AK180" s="128">
        <v>0.66544968727323173</v>
      </c>
      <c r="AL180" s="118">
        <v>0.8980788825626701</v>
      </c>
      <c r="AM180" s="118" t="s">
        <v>924</v>
      </c>
      <c r="AN180" s="118" t="s">
        <v>924</v>
      </c>
      <c r="AO180" s="118" t="s">
        <v>924</v>
      </c>
      <c r="AP180" s="128" t="s">
        <v>924</v>
      </c>
      <c r="AQ180" s="119"/>
      <c r="AR180" s="121">
        <v>172.68906459494664</v>
      </c>
      <c r="AS180" s="191">
        <v>0</v>
      </c>
      <c r="AT180" s="191">
        <v>172.68906459494664</v>
      </c>
      <c r="AU180" s="192">
        <v>4.6928294484447299</v>
      </c>
      <c r="AV180" s="193">
        <v>44.783532853750302</v>
      </c>
      <c r="AW180" s="193">
        <v>17.127765421433899</v>
      </c>
      <c r="AX180" s="192">
        <v>66.096428417417201</v>
      </c>
      <c r="AY180" s="192">
        <v>39.988508453900522</v>
      </c>
      <c r="AZ180" s="192">
        <v>0</v>
      </c>
      <c r="BA180" s="193">
        <v>0</v>
      </c>
      <c r="BB180" s="193">
        <v>0</v>
      </c>
      <c r="BC180" s="193">
        <v>0</v>
      </c>
      <c r="BD180" s="119"/>
      <c r="BE180" s="120">
        <v>73.831880219979524</v>
      </c>
      <c r="BF180" s="193">
        <v>7.5366754199999997E-3</v>
      </c>
      <c r="BG180" s="193">
        <v>21.788296184473101</v>
      </c>
      <c r="BH180" s="193">
        <v>5.5066036075999998</v>
      </c>
      <c r="BI180" s="193">
        <v>7.1359931681863902</v>
      </c>
      <c r="BJ180" s="193">
        <v>39.2240410415342</v>
      </c>
      <c r="BK180" s="193">
        <v>0.169409542765833</v>
      </c>
      <c r="BL180" s="193">
        <v>0</v>
      </c>
    </row>
    <row r="181" spans="1:64">
      <c r="A181" s="120" t="s">
        <v>1200</v>
      </c>
      <c r="B181" s="113" t="s">
        <v>1201</v>
      </c>
      <c r="C181" s="113" t="s">
        <v>924</v>
      </c>
      <c r="D181" s="113" t="s">
        <v>34</v>
      </c>
      <c r="E181" s="114">
        <v>200</v>
      </c>
      <c r="F181" s="114">
        <v>2</v>
      </c>
      <c r="G181" s="42" t="s">
        <v>356</v>
      </c>
      <c r="H181" s="115">
        <v>1</v>
      </c>
      <c r="I181" s="115" t="s">
        <v>78</v>
      </c>
      <c r="J181" s="115" t="s">
        <v>34</v>
      </c>
      <c r="K181" s="115" t="s">
        <v>122</v>
      </c>
      <c r="L181" s="115">
        <v>200</v>
      </c>
      <c r="M181" s="23">
        <v>3</v>
      </c>
      <c r="N181" s="115" t="s">
        <v>33</v>
      </c>
      <c r="O181" s="124" t="s">
        <v>118</v>
      </c>
      <c r="P181" s="115" t="s">
        <v>82</v>
      </c>
      <c r="Q181" s="122" t="s">
        <v>121</v>
      </c>
      <c r="R181" s="115">
        <v>2015</v>
      </c>
      <c r="S181" s="245" t="s">
        <v>3</v>
      </c>
      <c r="T181" s="240"/>
      <c r="U181" s="191">
        <v>34.482346076255581</v>
      </c>
      <c r="V181" s="186">
        <v>0</v>
      </c>
      <c r="W181" s="186">
        <v>34.482346076255581</v>
      </c>
      <c r="X181" s="89">
        <v>0.79264032441527799</v>
      </c>
      <c r="Y181" s="89">
        <v>7.9077596949047297</v>
      </c>
      <c r="Z181" s="89">
        <v>3.0285114832447202</v>
      </c>
      <c r="AA181" s="89">
        <v>17.51466101052085</v>
      </c>
      <c r="AB181" s="89">
        <v>5.2387735631699996</v>
      </c>
      <c r="AC181" s="89">
        <v>0</v>
      </c>
      <c r="AD181" s="113">
        <v>0</v>
      </c>
      <c r="AE181" s="120">
        <v>0</v>
      </c>
      <c r="AF181" s="121">
        <v>0</v>
      </c>
      <c r="AG181" s="116"/>
      <c r="AH181" s="117">
        <v>0.90210526300007743</v>
      </c>
      <c r="AI181" s="118">
        <v>0.90210526300002769</v>
      </c>
      <c r="AJ181" s="118">
        <v>0.90210526300003679</v>
      </c>
      <c r="AK181" s="128">
        <v>0.66909420544416476</v>
      </c>
      <c r="AL181" s="118">
        <v>0.86866002122503228</v>
      </c>
      <c r="AM181" s="118" t="s">
        <v>924</v>
      </c>
      <c r="AN181" s="118" t="s">
        <v>924</v>
      </c>
      <c r="AO181" s="118" t="s">
        <v>924</v>
      </c>
      <c r="AP181" s="128" t="s">
        <v>924</v>
      </c>
      <c r="AQ181" s="119"/>
      <c r="AR181" s="121">
        <v>26.850384142759999</v>
      </c>
      <c r="AS181" s="191">
        <v>0</v>
      </c>
      <c r="AT181" s="191">
        <v>26.850384142759999</v>
      </c>
      <c r="AU181" s="192">
        <v>0.71504500832111106</v>
      </c>
      <c r="AV181" s="193">
        <v>7.1336316393130499</v>
      </c>
      <c r="AW181" s="193">
        <v>2.73203614809111</v>
      </c>
      <c r="AX181" s="192">
        <v>11.71895819245834</v>
      </c>
      <c r="AY181" s="192">
        <v>4.5507131545763899</v>
      </c>
      <c r="AZ181" s="192">
        <v>0</v>
      </c>
      <c r="BA181" s="193">
        <v>0</v>
      </c>
      <c r="BB181" s="193">
        <v>0</v>
      </c>
      <c r="BC181" s="193">
        <v>0</v>
      </c>
      <c r="BD181" s="119"/>
      <c r="BE181" s="120">
        <v>11.728911502564717</v>
      </c>
      <c r="BF181" s="193">
        <v>0</v>
      </c>
      <c r="BG181" s="193">
        <v>2.9352393688688898</v>
      </c>
      <c r="BH181" s="193">
        <v>0.70747236567777805</v>
      </c>
      <c r="BI181" s="193">
        <v>1.3805795267436101</v>
      </c>
      <c r="BJ181" s="193">
        <v>6.7056202412744401</v>
      </c>
      <c r="BK181" s="193">
        <v>0</v>
      </c>
      <c r="BL181" s="193">
        <v>0</v>
      </c>
    </row>
    <row r="182" spans="1:64">
      <c r="A182" s="120" t="s">
        <v>1202</v>
      </c>
      <c r="B182" s="113" t="s">
        <v>1203</v>
      </c>
      <c r="C182" s="113" t="s">
        <v>924</v>
      </c>
      <c r="D182" s="113" t="s">
        <v>34</v>
      </c>
      <c r="E182" s="114">
        <v>200</v>
      </c>
      <c r="F182" s="114">
        <v>1</v>
      </c>
      <c r="G182" s="42" t="s">
        <v>357</v>
      </c>
      <c r="H182" s="115">
        <v>1</v>
      </c>
      <c r="I182" s="115" t="s">
        <v>78</v>
      </c>
      <c r="J182" s="115" t="s">
        <v>34</v>
      </c>
      <c r="K182" s="115" t="s">
        <v>122</v>
      </c>
      <c r="L182" s="115">
        <v>200</v>
      </c>
      <c r="M182" s="23">
        <v>5</v>
      </c>
      <c r="N182" s="115" t="s">
        <v>33</v>
      </c>
      <c r="O182" s="124" t="s">
        <v>118</v>
      </c>
      <c r="P182" s="115" t="s">
        <v>82</v>
      </c>
      <c r="Q182" s="122" t="s">
        <v>121</v>
      </c>
      <c r="R182" s="115">
        <v>2015</v>
      </c>
      <c r="S182" s="245" t="s">
        <v>5</v>
      </c>
      <c r="T182" s="240"/>
      <c r="U182" s="191">
        <v>96.664226867790831</v>
      </c>
      <c r="V182" s="186">
        <v>0</v>
      </c>
      <c r="W182" s="186">
        <v>96.664226867790831</v>
      </c>
      <c r="X182" s="89">
        <v>2.9922929440302797</v>
      </c>
      <c r="Y182" s="89">
        <v>8.9964317621366696</v>
      </c>
      <c r="Z182" s="89">
        <v>11.7655041744733</v>
      </c>
      <c r="AA182" s="89">
        <v>72.862816826285297</v>
      </c>
      <c r="AB182" s="89">
        <v>4.7181160865277801E-2</v>
      </c>
      <c r="AC182" s="89">
        <v>0</v>
      </c>
      <c r="AD182" s="113">
        <v>0</v>
      </c>
      <c r="AE182" s="120">
        <v>0</v>
      </c>
      <c r="AF182" s="121">
        <v>0</v>
      </c>
      <c r="AG182" s="116"/>
      <c r="AH182" s="117">
        <v>0.90210526299991656</v>
      </c>
      <c r="AI182" s="118">
        <v>0.90210526299997307</v>
      </c>
      <c r="AJ182" s="118">
        <v>0.90210526299999705</v>
      </c>
      <c r="AK182" s="128">
        <v>0.62507885760391868</v>
      </c>
      <c r="AL182" s="118">
        <v>0.78963533659578045</v>
      </c>
      <c r="AM182" s="118" t="s">
        <v>924</v>
      </c>
      <c r="AN182" s="118" t="s">
        <v>924</v>
      </c>
      <c r="AO182" s="118" t="s">
        <v>924</v>
      </c>
      <c r="AP182" s="128" t="s">
        <v>924</v>
      </c>
      <c r="AQ182" s="119"/>
      <c r="AR182" s="121">
        <v>67.01107710715047</v>
      </c>
      <c r="AS182" s="191">
        <v>0</v>
      </c>
      <c r="AT182" s="191">
        <v>67.01107710715047</v>
      </c>
      <c r="AU182" s="192">
        <v>2.6993632132472301</v>
      </c>
      <c r="AV182" s="193">
        <v>8.1157284408436112</v>
      </c>
      <c r="AW182" s="193">
        <v>10.6137232376408</v>
      </c>
      <c r="AX182" s="192">
        <v>45.545006303577999</v>
      </c>
      <c r="AY182" s="192">
        <v>3.7255911840833301E-2</v>
      </c>
      <c r="AZ182" s="192">
        <v>0</v>
      </c>
      <c r="BA182" s="193">
        <v>0</v>
      </c>
      <c r="BB182" s="193">
        <v>0</v>
      </c>
      <c r="BC182" s="193">
        <v>0</v>
      </c>
      <c r="BD182" s="119"/>
      <c r="BE182" s="120">
        <v>23.754228880639999</v>
      </c>
      <c r="BF182" s="193">
        <v>0</v>
      </c>
      <c r="BG182" s="193">
        <v>0</v>
      </c>
      <c r="BH182" s="193">
        <v>0</v>
      </c>
      <c r="BI182" s="193">
        <v>10.3117023552453</v>
      </c>
      <c r="BJ182" s="193">
        <v>13.442526525394699</v>
      </c>
      <c r="BK182" s="193">
        <v>0</v>
      </c>
      <c r="BL182" s="193">
        <v>0</v>
      </c>
    </row>
    <row r="183" spans="1:64">
      <c r="A183" s="120" t="s">
        <v>1204</v>
      </c>
      <c r="B183" s="113" t="s">
        <v>1205</v>
      </c>
      <c r="C183" s="113" t="s">
        <v>924</v>
      </c>
      <c r="D183" s="113" t="s">
        <v>34</v>
      </c>
      <c r="E183" s="114">
        <v>200</v>
      </c>
      <c r="F183" s="114">
        <v>6</v>
      </c>
      <c r="G183" s="42" t="s">
        <v>358</v>
      </c>
      <c r="H183" s="115">
        <v>1</v>
      </c>
      <c r="I183" s="115" t="s">
        <v>78</v>
      </c>
      <c r="J183" s="115" t="s">
        <v>34</v>
      </c>
      <c r="K183" s="115" t="s">
        <v>122</v>
      </c>
      <c r="L183" s="115">
        <v>200</v>
      </c>
      <c r="M183" s="23">
        <v>6</v>
      </c>
      <c r="N183" s="115" t="s">
        <v>33</v>
      </c>
      <c r="O183" s="124" t="s">
        <v>118</v>
      </c>
      <c r="P183" s="115" t="s">
        <v>82</v>
      </c>
      <c r="Q183" s="122" t="s">
        <v>121</v>
      </c>
      <c r="R183" s="115">
        <v>2015</v>
      </c>
      <c r="S183" s="245" t="s">
        <v>6</v>
      </c>
      <c r="T183" s="240"/>
      <c r="U183" s="191">
        <v>35.207839092546386</v>
      </c>
      <c r="V183" s="186">
        <v>19.061208134674729</v>
      </c>
      <c r="W183" s="186">
        <v>16.146630957871658</v>
      </c>
      <c r="X183" s="89">
        <v>0.29926038853250003</v>
      </c>
      <c r="Y183" s="89">
        <v>1.573388979519722</v>
      </c>
      <c r="Z183" s="89">
        <v>2.65711428764833</v>
      </c>
      <c r="AA183" s="89">
        <v>10.253346547019159</v>
      </c>
      <c r="AB183" s="89">
        <v>1.3635207551519468</v>
      </c>
      <c r="AC183" s="89">
        <v>0.827261459906389</v>
      </c>
      <c r="AD183" s="113">
        <v>5.28822357838167</v>
      </c>
      <c r="AE183" s="120">
        <v>3.92782807966611</v>
      </c>
      <c r="AF183" s="121">
        <v>9.0178950167205603</v>
      </c>
      <c r="AG183" s="116"/>
      <c r="AH183" s="117">
        <v>0.90210526300061766</v>
      </c>
      <c r="AI183" s="118">
        <v>0.90210526299993232</v>
      </c>
      <c r="AJ183" s="118">
        <v>0.90210526299997951</v>
      </c>
      <c r="AK183" s="128">
        <v>0.61657737425130121</v>
      </c>
      <c r="AL183" s="118">
        <v>1.0137365686050066</v>
      </c>
      <c r="AM183" s="118">
        <v>2.5000000000001661</v>
      </c>
      <c r="AN183" s="118">
        <v>1.0000000000013652E-2</v>
      </c>
      <c r="AO183" s="118">
        <v>1.6853227389486998</v>
      </c>
      <c r="AP183" s="128">
        <v>3.3980976800183527</v>
      </c>
      <c r="AQ183" s="119"/>
      <c r="AR183" s="121">
        <v>51.174937974612469</v>
      </c>
      <c r="AS183" s="191">
        <v>39.384381997859698</v>
      </c>
      <c r="AT183" s="191">
        <v>11.790555976752772</v>
      </c>
      <c r="AU183" s="192">
        <v>0.26996437150277797</v>
      </c>
      <c r="AV183" s="193">
        <v>1.4193624791708339</v>
      </c>
      <c r="AW183" s="193">
        <v>2.3969967832800001</v>
      </c>
      <c r="AX183" s="192">
        <v>6.3219814912497192</v>
      </c>
      <c r="AY183" s="192">
        <v>1.3822508515494421</v>
      </c>
      <c r="AZ183" s="192">
        <v>2.0681536497661099</v>
      </c>
      <c r="BA183" s="193">
        <v>5.2882235783888898E-2</v>
      </c>
      <c r="BB183" s="193">
        <v>6.6196579773425004</v>
      </c>
      <c r="BC183" s="193">
        <v>30.643688134967199</v>
      </c>
      <c r="BD183" s="119"/>
      <c r="BE183" s="120">
        <v>4.5297636557005605</v>
      </c>
      <c r="BF183" s="193">
        <v>0</v>
      </c>
      <c r="BG183" s="193">
        <v>0</v>
      </c>
      <c r="BH183" s="193">
        <v>0</v>
      </c>
      <c r="BI183" s="193">
        <v>0</v>
      </c>
      <c r="BJ183" s="193">
        <v>4.4882385256880601</v>
      </c>
      <c r="BK183" s="193">
        <v>4.1525130012500001E-2</v>
      </c>
      <c r="BL183" s="193">
        <v>0</v>
      </c>
    </row>
    <row r="184" spans="1:64">
      <c r="A184" s="120" t="s">
        <v>1206</v>
      </c>
      <c r="B184" s="113" t="s">
        <v>1207</v>
      </c>
      <c r="C184" s="113" t="s">
        <v>924</v>
      </c>
      <c r="D184" s="113" t="s">
        <v>34</v>
      </c>
      <c r="E184" s="114">
        <v>200</v>
      </c>
      <c r="F184" s="114">
        <v>7</v>
      </c>
      <c r="G184" s="42" t="s">
        <v>359</v>
      </c>
      <c r="H184" s="115">
        <v>1</v>
      </c>
      <c r="I184" s="115" t="s">
        <v>78</v>
      </c>
      <c r="J184" s="115" t="s">
        <v>34</v>
      </c>
      <c r="K184" s="115" t="s">
        <v>122</v>
      </c>
      <c r="L184" s="115">
        <v>200</v>
      </c>
      <c r="M184" s="23">
        <v>7</v>
      </c>
      <c r="N184" s="115" t="s">
        <v>33</v>
      </c>
      <c r="O184" s="124" t="s">
        <v>118</v>
      </c>
      <c r="P184" s="115" t="s">
        <v>82</v>
      </c>
      <c r="Q184" s="122" t="s">
        <v>121</v>
      </c>
      <c r="R184" s="115">
        <v>2015</v>
      </c>
      <c r="S184" s="245" t="s">
        <v>12</v>
      </c>
      <c r="T184" s="240"/>
      <c r="U184" s="191">
        <v>58.691866347023293</v>
      </c>
      <c r="V184" s="186">
        <v>0</v>
      </c>
      <c r="W184" s="186">
        <v>58.691866347023293</v>
      </c>
      <c r="X184" s="89">
        <v>46.985231063207493</v>
      </c>
      <c r="Y184" s="89">
        <v>0</v>
      </c>
      <c r="Z184" s="89">
        <v>0</v>
      </c>
      <c r="AA184" s="89">
        <v>0</v>
      </c>
      <c r="AB184" s="89">
        <v>11.7066352838158</v>
      </c>
      <c r="AC184" s="89">
        <v>0</v>
      </c>
      <c r="AD184" s="113">
        <v>0</v>
      </c>
      <c r="AE184" s="120">
        <v>0</v>
      </c>
      <c r="AF184" s="121">
        <v>0</v>
      </c>
      <c r="AG184" s="116"/>
      <c r="AH184" s="117">
        <v>0.90210526300000493</v>
      </c>
      <c r="AI184" s="118" t="s">
        <v>924</v>
      </c>
      <c r="AJ184" s="118" t="s">
        <v>924</v>
      </c>
      <c r="AK184" s="128" t="s">
        <v>924</v>
      </c>
      <c r="AL184" s="118">
        <v>0.90372749999997926</v>
      </c>
      <c r="AM184" s="118" t="s">
        <v>924</v>
      </c>
      <c r="AN184" s="118" t="s">
        <v>924</v>
      </c>
      <c r="AO184" s="118" t="s">
        <v>924</v>
      </c>
      <c r="AP184" s="128" t="s">
        <v>924</v>
      </c>
      <c r="AQ184" s="119"/>
      <c r="AR184" s="121">
        <v>52.965232463845197</v>
      </c>
      <c r="AS184" s="191">
        <v>0</v>
      </c>
      <c r="AT184" s="191">
        <v>52.965232463845197</v>
      </c>
      <c r="AU184" s="192">
        <v>42.385624225390799</v>
      </c>
      <c r="AV184" s="193">
        <v>0</v>
      </c>
      <c r="AW184" s="193">
        <v>0</v>
      </c>
      <c r="AX184" s="192">
        <v>0</v>
      </c>
      <c r="AY184" s="192">
        <v>10.5796082384544</v>
      </c>
      <c r="AZ184" s="192">
        <v>0</v>
      </c>
      <c r="BA184" s="193">
        <v>0</v>
      </c>
      <c r="BB184" s="193">
        <v>0</v>
      </c>
      <c r="BC184" s="193">
        <v>0</v>
      </c>
      <c r="BD184" s="119"/>
      <c r="BE184" s="120">
        <v>46.9852310632075</v>
      </c>
      <c r="BF184" s="193">
        <v>0</v>
      </c>
      <c r="BG184" s="193">
        <v>0</v>
      </c>
      <c r="BH184" s="193">
        <v>0</v>
      </c>
      <c r="BI184" s="193">
        <v>0</v>
      </c>
      <c r="BJ184" s="193">
        <v>0</v>
      </c>
      <c r="BK184" s="193">
        <v>0</v>
      </c>
      <c r="BL184" s="193">
        <v>46.9852310632075</v>
      </c>
    </row>
    <row r="185" spans="1:64">
      <c r="A185" s="120" t="s">
        <v>1208</v>
      </c>
      <c r="B185" s="113" t="s">
        <v>1209</v>
      </c>
      <c r="C185" s="113" t="s">
        <v>924</v>
      </c>
      <c r="D185" s="113" t="s">
        <v>34</v>
      </c>
      <c r="E185" s="114">
        <v>200</v>
      </c>
      <c r="F185" s="114" t="s">
        <v>169</v>
      </c>
      <c r="G185" s="42" t="s">
        <v>360</v>
      </c>
      <c r="H185" s="115">
        <v>1</v>
      </c>
      <c r="I185" s="115" t="s">
        <v>78</v>
      </c>
      <c r="J185" s="115" t="s">
        <v>34</v>
      </c>
      <c r="K185" s="115" t="s">
        <v>122</v>
      </c>
      <c r="L185" s="115">
        <v>200</v>
      </c>
      <c r="M185" s="23">
        <v>8</v>
      </c>
      <c r="N185" s="115" t="s">
        <v>33</v>
      </c>
      <c r="O185" s="124" t="s">
        <v>118</v>
      </c>
      <c r="P185" s="115" t="s">
        <v>82</v>
      </c>
      <c r="Q185" s="122" t="s">
        <v>121</v>
      </c>
      <c r="R185" s="115">
        <v>2015</v>
      </c>
      <c r="S185" s="245" t="s">
        <v>105</v>
      </c>
      <c r="T185" s="240"/>
      <c r="U185" s="191">
        <v>0</v>
      </c>
      <c r="V185" s="186">
        <v>0</v>
      </c>
      <c r="W185" s="186">
        <v>0</v>
      </c>
      <c r="X185" s="89" t="s">
        <v>140</v>
      </c>
      <c r="Y185" s="89" t="s">
        <v>140</v>
      </c>
      <c r="Z185" s="89" t="s">
        <v>140</v>
      </c>
      <c r="AA185" s="89" t="s">
        <v>140</v>
      </c>
      <c r="AB185" s="89" t="s">
        <v>140</v>
      </c>
      <c r="AC185" s="89" t="s">
        <v>140</v>
      </c>
      <c r="AD185" s="113" t="s">
        <v>140</v>
      </c>
      <c r="AE185" s="120" t="s">
        <v>140</v>
      </c>
      <c r="AF185" s="121" t="s">
        <v>140</v>
      </c>
      <c r="AG185" s="116"/>
      <c r="AH185" s="117" t="s">
        <v>924</v>
      </c>
      <c r="AI185" s="118" t="s">
        <v>924</v>
      </c>
      <c r="AJ185" s="118" t="s">
        <v>924</v>
      </c>
      <c r="AK185" s="128" t="s">
        <v>924</v>
      </c>
      <c r="AL185" s="118" t="s">
        <v>924</v>
      </c>
      <c r="AM185" s="118" t="s">
        <v>924</v>
      </c>
      <c r="AN185" s="118" t="s">
        <v>924</v>
      </c>
      <c r="AO185" s="118" t="s">
        <v>924</v>
      </c>
      <c r="AP185" s="128" t="s">
        <v>924</v>
      </c>
      <c r="AQ185" s="119"/>
      <c r="AR185" s="121">
        <v>0</v>
      </c>
      <c r="AS185" s="191">
        <v>0</v>
      </c>
      <c r="AT185" s="191">
        <v>0</v>
      </c>
      <c r="AU185" s="192" t="s">
        <v>140</v>
      </c>
      <c r="AV185" s="193" t="s">
        <v>140</v>
      </c>
      <c r="AW185" s="193" t="s">
        <v>140</v>
      </c>
      <c r="AX185" s="192" t="s">
        <v>140</v>
      </c>
      <c r="AY185" s="192" t="s">
        <v>140</v>
      </c>
      <c r="AZ185" s="192" t="s">
        <v>140</v>
      </c>
      <c r="BA185" s="193" t="s">
        <v>140</v>
      </c>
      <c r="BB185" s="193" t="s">
        <v>140</v>
      </c>
      <c r="BC185" s="193" t="s">
        <v>140</v>
      </c>
      <c r="BD185" s="119"/>
      <c r="BE185" s="120">
        <v>0</v>
      </c>
      <c r="BF185" s="193" t="s">
        <v>140</v>
      </c>
      <c r="BG185" s="193" t="s">
        <v>140</v>
      </c>
      <c r="BH185" s="193" t="s">
        <v>140</v>
      </c>
      <c r="BI185" s="193" t="s">
        <v>140</v>
      </c>
      <c r="BJ185" s="193" t="s">
        <v>140</v>
      </c>
      <c r="BK185" s="193" t="s">
        <v>140</v>
      </c>
      <c r="BL185" s="193" t="s">
        <v>140</v>
      </c>
    </row>
    <row r="186" spans="1:64">
      <c r="A186" s="120" t="s">
        <v>1210</v>
      </c>
      <c r="B186" s="113" t="s">
        <v>1209</v>
      </c>
      <c r="C186" s="113" t="s">
        <v>924</v>
      </c>
      <c r="D186" s="113" t="s">
        <v>34</v>
      </c>
      <c r="E186" s="114">
        <v>200</v>
      </c>
      <c r="F186" s="114" t="s">
        <v>169</v>
      </c>
      <c r="G186" s="42" t="s">
        <v>361</v>
      </c>
      <c r="H186" s="115">
        <v>1</v>
      </c>
      <c r="I186" s="115" t="s">
        <v>78</v>
      </c>
      <c r="J186" s="115" t="s">
        <v>34</v>
      </c>
      <c r="K186" s="115" t="s">
        <v>122</v>
      </c>
      <c r="L186" s="115">
        <v>200</v>
      </c>
      <c r="M186" s="23">
        <v>9</v>
      </c>
      <c r="N186" s="115" t="s">
        <v>33</v>
      </c>
      <c r="O186" s="124" t="s">
        <v>118</v>
      </c>
      <c r="P186" s="115" t="s">
        <v>82</v>
      </c>
      <c r="Q186" s="122" t="s">
        <v>121</v>
      </c>
      <c r="R186" s="115">
        <v>2015</v>
      </c>
      <c r="S186" s="245" t="s">
        <v>106</v>
      </c>
      <c r="T186" s="240"/>
      <c r="U186" s="191">
        <v>0</v>
      </c>
      <c r="V186" s="186">
        <v>0</v>
      </c>
      <c r="W186" s="186">
        <v>0</v>
      </c>
      <c r="X186" s="89" t="s">
        <v>140</v>
      </c>
      <c r="Y186" s="89" t="s">
        <v>140</v>
      </c>
      <c r="Z186" s="89" t="s">
        <v>140</v>
      </c>
      <c r="AA186" s="89" t="s">
        <v>140</v>
      </c>
      <c r="AB186" s="89" t="s">
        <v>140</v>
      </c>
      <c r="AC186" s="89" t="s">
        <v>140</v>
      </c>
      <c r="AD186" s="113" t="s">
        <v>140</v>
      </c>
      <c r="AE186" s="120" t="s">
        <v>140</v>
      </c>
      <c r="AF186" s="121" t="s">
        <v>140</v>
      </c>
      <c r="AG186" s="116"/>
      <c r="AH186" s="117" t="s">
        <v>924</v>
      </c>
      <c r="AI186" s="118" t="s">
        <v>924</v>
      </c>
      <c r="AJ186" s="118" t="s">
        <v>924</v>
      </c>
      <c r="AK186" s="128" t="s">
        <v>924</v>
      </c>
      <c r="AL186" s="118" t="s">
        <v>924</v>
      </c>
      <c r="AM186" s="118" t="s">
        <v>924</v>
      </c>
      <c r="AN186" s="118" t="s">
        <v>924</v>
      </c>
      <c r="AO186" s="118" t="s">
        <v>924</v>
      </c>
      <c r="AP186" s="128" t="s">
        <v>924</v>
      </c>
      <c r="AQ186" s="119"/>
      <c r="AR186" s="121">
        <v>0</v>
      </c>
      <c r="AS186" s="191">
        <v>0</v>
      </c>
      <c r="AT186" s="191">
        <v>0</v>
      </c>
      <c r="AU186" s="192" t="s">
        <v>140</v>
      </c>
      <c r="AV186" s="193" t="s">
        <v>140</v>
      </c>
      <c r="AW186" s="193" t="s">
        <v>140</v>
      </c>
      <c r="AX186" s="192" t="s">
        <v>140</v>
      </c>
      <c r="AY186" s="192" t="s">
        <v>140</v>
      </c>
      <c r="AZ186" s="192" t="s">
        <v>140</v>
      </c>
      <c r="BA186" s="193" t="s">
        <v>140</v>
      </c>
      <c r="BB186" s="193" t="s">
        <v>140</v>
      </c>
      <c r="BC186" s="193" t="s">
        <v>140</v>
      </c>
      <c r="BD186" s="119"/>
      <c r="BE186" s="120">
        <v>0</v>
      </c>
      <c r="BF186" s="193" t="s">
        <v>140</v>
      </c>
      <c r="BG186" s="193" t="s">
        <v>140</v>
      </c>
      <c r="BH186" s="193" t="s">
        <v>140</v>
      </c>
      <c r="BI186" s="193" t="s">
        <v>140</v>
      </c>
      <c r="BJ186" s="193" t="s">
        <v>140</v>
      </c>
      <c r="BK186" s="193" t="s">
        <v>140</v>
      </c>
      <c r="BL186" s="193" t="s">
        <v>140</v>
      </c>
    </row>
    <row r="187" spans="1:64">
      <c r="A187" s="120" t="s">
        <v>1211</v>
      </c>
      <c r="B187" s="113" t="s">
        <v>1212</v>
      </c>
      <c r="C187" s="113" t="s">
        <v>924</v>
      </c>
      <c r="D187" s="113" t="s">
        <v>34</v>
      </c>
      <c r="E187" s="114">
        <v>200</v>
      </c>
      <c r="F187" s="114">
        <v>51</v>
      </c>
      <c r="G187" s="42" t="s">
        <v>362</v>
      </c>
      <c r="H187" s="115">
        <v>1</v>
      </c>
      <c r="I187" s="115" t="s">
        <v>78</v>
      </c>
      <c r="J187" s="115" t="s">
        <v>34</v>
      </c>
      <c r="K187" s="115" t="s">
        <v>122</v>
      </c>
      <c r="L187" s="115">
        <v>200</v>
      </c>
      <c r="M187" s="23">
        <v>4</v>
      </c>
      <c r="N187" s="115" t="s">
        <v>33</v>
      </c>
      <c r="O187" s="124" t="s">
        <v>118</v>
      </c>
      <c r="P187" s="115" t="s">
        <v>82</v>
      </c>
      <c r="Q187" s="122" t="s">
        <v>121</v>
      </c>
      <c r="R187" s="115">
        <v>2015</v>
      </c>
      <c r="S187" s="245" t="s">
        <v>4</v>
      </c>
      <c r="T187" s="240"/>
      <c r="U187" s="191">
        <v>22.141963821057502</v>
      </c>
      <c r="V187" s="186">
        <v>0</v>
      </c>
      <c r="W187" s="186">
        <v>22.141963821057502</v>
      </c>
      <c r="X187" s="89">
        <v>2.4685594890275002</v>
      </c>
      <c r="Y187" s="89">
        <v>13.568427966592502</v>
      </c>
      <c r="Z187" s="89">
        <v>4.36211410384528</v>
      </c>
      <c r="AA187" s="89">
        <v>1.5914332055175</v>
      </c>
      <c r="AB187" s="89">
        <v>0.15142905607472201</v>
      </c>
      <c r="AC187" s="89">
        <v>0</v>
      </c>
      <c r="AD187" s="113">
        <v>0</v>
      </c>
      <c r="AE187" s="120">
        <v>0</v>
      </c>
      <c r="AF187" s="121">
        <v>0</v>
      </c>
      <c r="AG187" s="116"/>
      <c r="AH187" s="117">
        <v>0.90210526299999227</v>
      </c>
      <c r="AI187" s="118">
        <v>0.90210526299999738</v>
      </c>
      <c r="AJ187" s="118">
        <v>0.90210526299998262</v>
      </c>
      <c r="AK187" s="128">
        <v>0.66789150258477548</v>
      </c>
      <c r="AL187" s="118">
        <v>0.82516740420938661</v>
      </c>
      <c r="AM187" s="118" t="s">
        <v>924</v>
      </c>
      <c r="AN187" s="118" t="s">
        <v>924</v>
      </c>
      <c r="AO187" s="118" t="s">
        <v>924</v>
      </c>
      <c r="AP187" s="128" t="s">
        <v>924</v>
      </c>
      <c r="AQ187" s="119"/>
      <c r="AR187" s="121">
        <v>19.589995913284454</v>
      </c>
      <c r="AS187" s="191">
        <v>0</v>
      </c>
      <c r="AT187" s="191">
        <v>19.589995913284454</v>
      </c>
      <c r="AU187" s="192">
        <v>2.2269005070802796</v>
      </c>
      <c r="AV187" s="193">
        <v>12.240150279299449</v>
      </c>
      <c r="AW187" s="193">
        <v>3.9350860908852798</v>
      </c>
      <c r="AX187" s="192">
        <v>1.0629047148963888</v>
      </c>
      <c r="AY187" s="192">
        <v>0.124954321123056</v>
      </c>
      <c r="AZ187" s="192">
        <v>0</v>
      </c>
      <c r="BA187" s="193">
        <v>0</v>
      </c>
      <c r="BB187" s="193">
        <v>0</v>
      </c>
      <c r="BC187" s="193">
        <v>0</v>
      </c>
      <c r="BD187" s="119"/>
      <c r="BE187" s="120">
        <v>20.399101559464967</v>
      </c>
      <c r="BF187" s="193">
        <v>0</v>
      </c>
      <c r="BG187" s="193">
        <v>4.5256994674166703E-2</v>
      </c>
      <c r="BH187" s="193">
        <v>3.1390198181575002</v>
      </c>
      <c r="BI187" s="193">
        <v>7.2134981336499999</v>
      </c>
      <c r="BJ187" s="193">
        <v>10.0013266129833</v>
      </c>
      <c r="BK187" s="193">
        <v>0</v>
      </c>
      <c r="BL187" s="193">
        <v>0</v>
      </c>
    </row>
    <row r="188" spans="1:64">
      <c r="A188" s="120" t="s">
        <v>1213</v>
      </c>
      <c r="B188" s="113" t="s">
        <v>1214</v>
      </c>
      <c r="C188" s="113" t="s">
        <v>924</v>
      </c>
      <c r="D188" s="113" t="s">
        <v>34</v>
      </c>
      <c r="E188" s="114">
        <v>200</v>
      </c>
      <c r="F188" s="114">
        <v>53</v>
      </c>
      <c r="G188" s="42" t="s">
        <v>363</v>
      </c>
      <c r="H188" s="115">
        <v>1</v>
      </c>
      <c r="I188" s="115" t="s">
        <v>78</v>
      </c>
      <c r="J188" s="115" t="s">
        <v>34</v>
      </c>
      <c r="K188" s="115" t="s">
        <v>122</v>
      </c>
      <c r="L188" s="115">
        <v>200</v>
      </c>
      <c r="M188" s="23">
        <v>10</v>
      </c>
      <c r="N188" s="115" t="s">
        <v>33</v>
      </c>
      <c r="O188" s="124" t="s">
        <v>118</v>
      </c>
      <c r="P188" s="115" t="s">
        <v>82</v>
      </c>
      <c r="Q188" s="122" t="s">
        <v>121</v>
      </c>
      <c r="R188" s="115">
        <v>2015</v>
      </c>
      <c r="S188" s="245" t="s">
        <v>84</v>
      </c>
      <c r="T188" s="240"/>
      <c r="U188" s="191">
        <v>0.149619838602222</v>
      </c>
      <c r="V188" s="186">
        <v>0</v>
      </c>
      <c r="W188" s="186">
        <v>0.149619838602222</v>
      </c>
      <c r="X188" s="89">
        <v>0</v>
      </c>
      <c r="Y188" s="89">
        <v>0</v>
      </c>
      <c r="Z188" s="89">
        <v>0</v>
      </c>
      <c r="AA188" s="89">
        <v>0</v>
      </c>
      <c r="AB188" s="89">
        <v>0.149619838602222</v>
      </c>
      <c r="AC188" s="89">
        <v>0</v>
      </c>
      <c r="AD188" s="113">
        <v>0</v>
      </c>
      <c r="AE188" s="120">
        <v>0</v>
      </c>
      <c r="AF188" s="121">
        <v>0</v>
      </c>
      <c r="AG188" s="116"/>
      <c r="AH188" s="117" t="s">
        <v>924</v>
      </c>
      <c r="AI188" s="118" t="s">
        <v>924</v>
      </c>
      <c r="AJ188" s="118" t="s">
        <v>924</v>
      </c>
      <c r="AK188" s="128" t="s">
        <v>924</v>
      </c>
      <c r="AL188" s="118">
        <v>0.93098530629122311</v>
      </c>
      <c r="AM188" s="118" t="s">
        <v>924</v>
      </c>
      <c r="AN188" s="118" t="s">
        <v>924</v>
      </c>
      <c r="AO188" s="118" t="s">
        <v>924</v>
      </c>
      <c r="AP188" s="128" t="s">
        <v>924</v>
      </c>
      <c r="AQ188" s="119"/>
      <c r="AR188" s="121">
        <v>0.13929387126833301</v>
      </c>
      <c r="AS188" s="191">
        <v>0</v>
      </c>
      <c r="AT188" s="191">
        <v>0.13929387126833301</v>
      </c>
      <c r="AU188" s="192">
        <v>0</v>
      </c>
      <c r="AV188" s="193">
        <v>0</v>
      </c>
      <c r="AW188" s="193">
        <v>0</v>
      </c>
      <c r="AX188" s="192">
        <v>0</v>
      </c>
      <c r="AY188" s="192">
        <v>0.13929387126833301</v>
      </c>
      <c r="AZ188" s="192">
        <v>0</v>
      </c>
      <c r="BA188" s="193">
        <v>0</v>
      </c>
      <c r="BB188" s="193">
        <v>0</v>
      </c>
      <c r="BC188" s="193">
        <v>0</v>
      </c>
      <c r="BD188" s="119"/>
      <c r="BE188" s="120">
        <v>0</v>
      </c>
      <c r="BF188" s="193">
        <v>0</v>
      </c>
      <c r="BG188" s="193">
        <v>0</v>
      </c>
      <c r="BH188" s="193">
        <v>0</v>
      </c>
      <c r="BI188" s="193">
        <v>0</v>
      </c>
      <c r="BJ188" s="193">
        <v>0</v>
      </c>
      <c r="BK188" s="193">
        <v>0</v>
      </c>
      <c r="BL188" s="193">
        <v>0</v>
      </c>
    </row>
    <row r="189" spans="1:64">
      <c r="A189" s="120" t="s">
        <v>1215</v>
      </c>
      <c r="B189" s="113" t="s">
        <v>1209</v>
      </c>
      <c r="C189" s="113" t="s">
        <v>924</v>
      </c>
      <c r="D189" s="113" t="s">
        <v>34</v>
      </c>
      <c r="E189" s="114">
        <v>200</v>
      </c>
      <c r="F189" s="114" t="s">
        <v>169</v>
      </c>
      <c r="G189" s="42" t="s">
        <v>364</v>
      </c>
      <c r="H189" s="115">
        <v>1</v>
      </c>
      <c r="I189" s="115" t="s">
        <v>78</v>
      </c>
      <c r="J189" s="115" t="s">
        <v>34</v>
      </c>
      <c r="K189" s="115" t="s">
        <v>122</v>
      </c>
      <c r="L189" s="115">
        <v>200</v>
      </c>
      <c r="M189" s="23">
        <v>11</v>
      </c>
      <c r="N189" s="115" t="s">
        <v>33</v>
      </c>
      <c r="O189" s="124" t="s">
        <v>118</v>
      </c>
      <c r="P189" s="115" t="s">
        <v>82</v>
      </c>
      <c r="Q189" s="122" t="s">
        <v>121</v>
      </c>
      <c r="R189" s="115">
        <v>2015</v>
      </c>
      <c r="S189" s="245" t="s">
        <v>109</v>
      </c>
      <c r="T189" s="240"/>
      <c r="U189" s="191">
        <v>0</v>
      </c>
      <c r="V189" s="186">
        <v>0</v>
      </c>
      <c r="W189" s="186">
        <v>0</v>
      </c>
      <c r="X189" s="89" t="s">
        <v>140</v>
      </c>
      <c r="Y189" s="89" t="s">
        <v>140</v>
      </c>
      <c r="Z189" s="89" t="s">
        <v>140</v>
      </c>
      <c r="AA189" s="89" t="s">
        <v>140</v>
      </c>
      <c r="AB189" s="89" t="s">
        <v>140</v>
      </c>
      <c r="AC189" s="89" t="s">
        <v>140</v>
      </c>
      <c r="AD189" s="113" t="s">
        <v>140</v>
      </c>
      <c r="AE189" s="120" t="s">
        <v>140</v>
      </c>
      <c r="AF189" s="121" t="s">
        <v>140</v>
      </c>
      <c r="AG189" s="116"/>
      <c r="AH189" s="117" t="s">
        <v>924</v>
      </c>
      <c r="AI189" s="118" t="s">
        <v>924</v>
      </c>
      <c r="AJ189" s="118" t="s">
        <v>924</v>
      </c>
      <c r="AK189" s="128" t="s">
        <v>924</v>
      </c>
      <c r="AL189" s="118" t="s">
        <v>924</v>
      </c>
      <c r="AM189" s="118" t="s">
        <v>924</v>
      </c>
      <c r="AN189" s="118" t="s">
        <v>924</v>
      </c>
      <c r="AO189" s="118" t="s">
        <v>924</v>
      </c>
      <c r="AP189" s="128" t="s">
        <v>924</v>
      </c>
      <c r="AQ189" s="119"/>
      <c r="AR189" s="121">
        <v>0</v>
      </c>
      <c r="AS189" s="191">
        <v>0</v>
      </c>
      <c r="AT189" s="191">
        <v>0</v>
      </c>
      <c r="AU189" s="192" t="s">
        <v>140</v>
      </c>
      <c r="AV189" s="193" t="s">
        <v>140</v>
      </c>
      <c r="AW189" s="193" t="s">
        <v>140</v>
      </c>
      <c r="AX189" s="192" t="s">
        <v>140</v>
      </c>
      <c r="AY189" s="192" t="s">
        <v>140</v>
      </c>
      <c r="AZ189" s="192" t="s">
        <v>140</v>
      </c>
      <c r="BA189" s="193" t="s">
        <v>140</v>
      </c>
      <c r="BB189" s="193" t="s">
        <v>140</v>
      </c>
      <c r="BC189" s="193" t="s">
        <v>140</v>
      </c>
      <c r="BD189" s="119"/>
      <c r="BE189" s="120">
        <v>0</v>
      </c>
      <c r="BF189" s="193" t="s">
        <v>140</v>
      </c>
      <c r="BG189" s="193" t="s">
        <v>140</v>
      </c>
      <c r="BH189" s="193" t="s">
        <v>140</v>
      </c>
      <c r="BI189" s="193" t="s">
        <v>140</v>
      </c>
      <c r="BJ189" s="193" t="s">
        <v>140</v>
      </c>
      <c r="BK189" s="193" t="s">
        <v>140</v>
      </c>
      <c r="BL189" s="193" t="s">
        <v>140</v>
      </c>
    </row>
    <row r="190" spans="1:64">
      <c r="A190" s="120" t="s">
        <v>1216</v>
      </c>
      <c r="B190" s="113" t="s">
        <v>1209</v>
      </c>
      <c r="C190" s="113" t="s">
        <v>924</v>
      </c>
      <c r="D190" s="113" t="s">
        <v>34</v>
      </c>
      <c r="E190" s="114">
        <v>200</v>
      </c>
      <c r="F190" s="114" t="s">
        <v>169</v>
      </c>
      <c r="G190" s="42" t="s">
        <v>365</v>
      </c>
      <c r="H190" s="115">
        <v>1</v>
      </c>
      <c r="I190" s="115" t="s">
        <v>78</v>
      </c>
      <c r="J190" s="115" t="s">
        <v>34</v>
      </c>
      <c r="K190" s="115" t="s">
        <v>122</v>
      </c>
      <c r="L190" s="115">
        <v>200</v>
      </c>
      <c r="M190" s="23">
        <v>12</v>
      </c>
      <c r="N190" s="115" t="s">
        <v>33</v>
      </c>
      <c r="O190" s="124" t="s">
        <v>118</v>
      </c>
      <c r="P190" s="115" t="s">
        <v>82</v>
      </c>
      <c r="Q190" s="122" t="s">
        <v>121</v>
      </c>
      <c r="R190" s="115">
        <v>2015</v>
      </c>
      <c r="S190" s="245" t="s">
        <v>98</v>
      </c>
      <c r="T190" s="240"/>
      <c r="U190" s="191">
        <v>0</v>
      </c>
      <c r="V190" s="186">
        <v>0</v>
      </c>
      <c r="W190" s="186">
        <v>0</v>
      </c>
      <c r="X190" s="89" t="s">
        <v>140</v>
      </c>
      <c r="Y190" s="89" t="s">
        <v>140</v>
      </c>
      <c r="Z190" s="89" t="s">
        <v>140</v>
      </c>
      <c r="AA190" s="89" t="s">
        <v>140</v>
      </c>
      <c r="AB190" s="89" t="s">
        <v>140</v>
      </c>
      <c r="AC190" s="89" t="s">
        <v>140</v>
      </c>
      <c r="AD190" s="113" t="s">
        <v>140</v>
      </c>
      <c r="AE190" s="120" t="s">
        <v>140</v>
      </c>
      <c r="AF190" s="121" t="s">
        <v>140</v>
      </c>
      <c r="AG190" s="116"/>
      <c r="AH190" s="117" t="s">
        <v>924</v>
      </c>
      <c r="AI190" s="118" t="s">
        <v>924</v>
      </c>
      <c r="AJ190" s="118" t="s">
        <v>924</v>
      </c>
      <c r="AK190" s="128" t="s">
        <v>924</v>
      </c>
      <c r="AL190" s="118" t="s">
        <v>924</v>
      </c>
      <c r="AM190" s="118" t="s">
        <v>924</v>
      </c>
      <c r="AN190" s="118" t="s">
        <v>924</v>
      </c>
      <c r="AO190" s="118" t="s">
        <v>924</v>
      </c>
      <c r="AP190" s="128" t="s">
        <v>924</v>
      </c>
      <c r="AQ190" s="119"/>
      <c r="AR190" s="121">
        <v>0</v>
      </c>
      <c r="AS190" s="191">
        <v>0</v>
      </c>
      <c r="AT190" s="191">
        <v>0</v>
      </c>
      <c r="AU190" s="192" t="s">
        <v>140</v>
      </c>
      <c r="AV190" s="193" t="s">
        <v>140</v>
      </c>
      <c r="AW190" s="193" t="s">
        <v>140</v>
      </c>
      <c r="AX190" s="192" t="s">
        <v>140</v>
      </c>
      <c r="AY190" s="192" t="s">
        <v>140</v>
      </c>
      <c r="AZ190" s="192" t="s">
        <v>140</v>
      </c>
      <c r="BA190" s="193" t="s">
        <v>140</v>
      </c>
      <c r="BB190" s="193" t="s">
        <v>140</v>
      </c>
      <c r="BC190" s="193" t="s">
        <v>140</v>
      </c>
      <c r="BD190" s="119"/>
      <c r="BE190" s="120">
        <v>0</v>
      </c>
      <c r="BF190" s="193" t="s">
        <v>140</v>
      </c>
      <c r="BG190" s="193" t="s">
        <v>140</v>
      </c>
      <c r="BH190" s="193" t="s">
        <v>140</v>
      </c>
      <c r="BI190" s="193" t="s">
        <v>140</v>
      </c>
      <c r="BJ190" s="193" t="s">
        <v>140</v>
      </c>
      <c r="BK190" s="193" t="s">
        <v>140</v>
      </c>
      <c r="BL190" s="193" t="s">
        <v>140</v>
      </c>
    </row>
    <row r="191" spans="1:64">
      <c r="A191" s="120" t="s">
        <v>924</v>
      </c>
      <c r="B191" s="113" t="s">
        <v>1209</v>
      </c>
      <c r="C191" s="113" t="s">
        <v>924</v>
      </c>
      <c r="D191" s="113" t="s">
        <v>34</v>
      </c>
      <c r="E191" s="114">
        <v>200</v>
      </c>
      <c r="F191" s="114" t="s">
        <v>169</v>
      </c>
      <c r="G191" s="42" t="s">
        <v>366</v>
      </c>
      <c r="H191" s="115">
        <v>1</v>
      </c>
      <c r="I191" s="115" t="s">
        <v>78</v>
      </c>
      <c r="J191" s="115" t="s">
        <v>34</v>
      </c>
      <c r="K191" s="115" t="s">
        <v>122</v>
      </c>
      <c r="L191" s="115">
        <v>200</v>
      </c>
      <c r="M191" s="23">
        <v>13</v>
      </c>
      <c r="N191" s="115" t="s">
        <v>33</v>
      </c>
      <c r="O191" s="124" t="s">
        <v>118</v>
      </c>
      <c r="P191" s="115" t="s">
        <v>82</v>
      </c>
      <c r="Q191" s="122" t="s">
        <v>121</v>
      </c>
      <c r="R191" s="115">
        <v>2015</v>
      </c>
      <c r="S191" s="245" t="s">
        <v>99</v>
      </c>
      <c r="T191" s="240"/>
      <c r="U191" s="191">
        <v>0</v>
      </c>
      <c r="V191" s="186">
        <v>0</v>
      </c>
      <c r="W191" s="186">
        <v>0</v>
      </c>
      <c r="X191" s="89" t="s">
        <v>140</v>
      </c>
      <c r="Y191" s="89" t="s">
        <v>140</v>
      </c>
      <c r="Z191" s="89" t="s">
        <v>140</v>
      </c>
      <c r="AA191" s="89" t="s">
        <v>140</v>
      </c>
      <c r="AB191" s="89" t="s">
        <v>140</v>
      </c>
      <c r="AC191" s="89" t="s">
        <v>140</v>
      </c>
      <c r="AD191" s="113" t="s">
        <v>140</v>
      </c>
      <c r="AE191" s="120" t="s">
        <v>140</v>
      </c>
      <c r="AF191" s="121" t="s">
        <v>140</v>
      </c>
      <c r="AG191" s="116"/>
      <c r="AH191" s="117" t="s">
        <v>924</v>
      </c>
      <c r="AI191" s="118" t="s">
        <v>924</v>
      </c>
      <c r="AJ191" s="118" t="s">
        <v>924</v>
      </c>
      <c r="AK191" s="128" t="s">
        <v>924</v>
      </c>
      <c r="AL191" s="118" t="s">
        <v>924</v>
      </c>
      <c r="AM191" s="118" t="s">
        <v>924</v>
      </c>
      <c r="AN191" s="118" t="s">
        <v>924</v>
      </c>
      <c r="AO191" s="118" t="s">
        <v>924</v>
      </c>
      <c r="AP191" s="128" t="s">
        <v>924</v>
      </c>
      <c r="AQ191" s="119"/>
      <c r="AR191" s="121">
        <v>0</v>
      </c>
      <c r="AS191" s="191">
        <v>0</v>
      </c>
      <c r="AT191" s="191">
        <v>0</v>
      </c>
      <c r="AU191" s="192" t="s">
        <v>140</v>
      </c>
      <c r="AV191" s="193" t="s">
        <v>140</v>
      </c>
      <c r="AW191" s="193" t="s">
        <v>140</v>
      </c>
      <c r="AX191" s="192" t="s">
        <v>140</v>
      </c>
      <c r="AY191" s="192" t="s">
        <v>140</v>
      </c>
      <c r="AZ191" s="192" t="s">
        <v>140</v>
      </c>
      <c r="BA191" s="193" t="s">
        <v>140</v>
      </c>
      <c r="BB191" s="193" t="s">
        <v>140</v>
      </c>
      <c r="BC191" s="193" t="s">
        <v>140</v>
      </c>
      <c r="BD191" s="119"/>
      <c r="BE191" s="120">
        <v>0</v>
      </c>
      <c r="BF191" s="193" t="s">
        <v>140</v>
      </c>
      <c r="BG191" s="193" t="s">
        <v>140</v>
      </c>
      <c r="BH191" s="193" t="s">
        <v>140</v>
      </c>
      <c r="BI191" s="193" t="s">
        <v>140</v>
      </c>
      <c r="BJ191" s="193" t="s">
        <v>140</v>
      </c>
      <c r="BK191" s="193" t="s">
        <v>140</v>
      </c>
      <c r="BL191" s="193" t="s">
        <v>140</v>
      </c>
    </row>
    <row r="192" spans="1:64">
      <c r="A192" s="120" t="s">
        <v>1217</v>
      </c>
      <c r="B192" s="113" t="s">
        <v>1209</v>
      </c>
      <c r="C192" s="113" t="s">
        <v>924</v>
      </c>
      <c r="D192" s="113" t="s">
        <v>34</v>
      </c>
      <c r="E192" s="114">
        <v>200</v>
      </c>
      <c r="F192" s="114" t="s">
        <v>169</v>
      </c>
      <c r="G192" s="42" t="s">
        <v>367</v>
      </c>
      <c r="H192" s="115">
        <v>1</v>
      </c>
      <c r="I192" s="115" t="s">
        <v>78</v>
      </c>
      <c r="J192" s="115" t="s">
        <v>34</v>
      </c>
      <c r="K192" s="115" t="s">
        <v>122</v>
      </c>
      <c r="L192" s="115">
        <v>200</v>
      </c>
      <c r="M192" s="23">
        <v>14</v>
      </c>
      <c r="N192" s="115" t="s">
        <v>33</v>
      </c>
      <c r="O192" s="124" t="s">
        <v>118</v>
      </c>
      <c r="P192" s="115" t="s">
        <v>82</v>
      </c>
      <c r="Q192" s="122" t="s">
        <v>121</v>
      </c>
      <c r="R192" s="115">
        <v>2015</v>
      </c>
      <c r="S192" s="245" t="s">
        <v>100</v>
      </c>
      <c r="T192" s="240"/>
      <c r="U192" s="191">
        <v>0</v>
      </c>
      <c r="V192" s="186">
        <v>0</v>
      </c>
      <c r="W192" s="186">
        <v>0</v>
      </c>
      <c r="X192" s="89" t="s">
        <v>140</v>
      </c>
      <c r="Y192" s="89" t="s">
        <v>140</v>
      </c>
      <c r="Z192" s="89" t="s">
        <v>140</v>
      </c>
      <c r="AA192" s="89" t="s">
        <v>140</v>
      </c>
      <c r="AB192" s="89" t="s">
        <v>140</v>
      </c>
      <c r="AC192" s="89" t="s">
        <v>140</v>
      </c>
      <c r="AD192" s="113" t="s">
        <v>140</v>
      </c>
      <c r="AE192" s="120" t="s">
        <v>140</v>
      </c>
      <c r="AF192" s="121" t="s">
        <v>140</v>
      </c>
      <c r="AG192" s="116"/>
      <c r="AH192" s="117" t="s">
        <v>924</v>
      </c>
      <c r="AI192" s="118" t="s">
        <v>924</v>
      </c>
      <c r="AJ192" s="118" t="s">
        <v>924</v>
      </c>
      <c r="AK192" s="128" t="s">
        <v>924</v>
      </c>
      <c r="AL192" s="118" t="s">
        <v>924</v>
      </c>
      <c r="AM192" s="118" t="s">
        <v>924</v>
      </c>
      <c r="AN192" s="118" t="s">
        <v>924</v>
      </c>
      <c r="AO192" s="118" t="s">
        <v>924</v>
      </c>
      <c r="AP192" s="128" t="s">
        <v>924</v>
      </c>
      <c r="AQ192" s="119"/>
      <c r="AR192" s="121">
        <v>0</v>
      </c>
      <c r="AS192" s="191">
        <v>0</v>
      </c>
      <c r="AT192" s="191">
        <v>0</v>
      </c>
      <c r="AU192" s="192" t="s">
        <v>140</v>
      </c>
      <c r="AV192" s="193" t="s">
        <v>140</v>
      </c>
      <c r="AW192" s="193" t="s">
        <v>140</v>
      </c>
      <c r="AX192" s="192" t="s">
        <v>140</v>
      </c>
      <c r="AY192" s="192" t="s">
        <v>140</v>
      </c>
      <c r="AZ192" s="192" t="s">
        <v>140</v>
      </c>
      <c r="BA192" s="193" t="s">
        <v>140</v>
      </c>
      <c r="BB192" s="193" t="s">
        <v>140</v>
      </c>
      <c r="BC192" s="193" t="s">
        <v>140</v>
      </c>
      <c r="BD192" s="119"/>
      <c r="BE192" s="120">
        <v>0</v>
      </c>
      <c r="BF192" s="193" t="s">
        <v>140</v>
      </c>
      <c r="BG192" s="193" t="s">
        <v>140</v>
      </c>
      <c r="BH192" s="193" t="s">
        <v>140</v>
      </c>
      <c r="BI192" s="193" t="s">
        <v>140</v>
      </c>
      <c r="BJ192" s="193" t="s">
        <v>140</v>
      </c>
      <c r="BK192" s="193" t="s">
        <v>140</v>
      </c>
      <c r="BL192" s="193" t="s">
        <v>140</v>
      </c>
    </row>
    <row r="193" spans="1:64">
      <c r="A193" s="120" t="s">
        <v>1218</v>
      </c>
      <c r="B193" s="113" t="s">
        <v>1219</v>
      </c>
      <c r="C193" s="113" t="s">
        <v>924</v>
      </c>
      <c r="D193" s="113" t="s">
        <v>34</v>
      </c>
      <c r="E193" s="114">
        <v>200</v>
      </c>
      <c r="F193" s="114">
        <v>9</v>
      </c>
      <c r="G193" s="42" t="s">
        <v>368</v>
      </c>
      <c r="H193" s="115">
        <v>1</v>
      </c>
      <c r="I193" s="115" t="s">
        <v>78</v>
      </c>
      <c r="J193" s="115" t="s">
        <v>34</v>
      </c>
      <c r="K193" s="115" t="s">
        <v>122</v>
      </c>
      <c r="L193" s="115">
        <v>200</v>
      </c>
      <c r="M193" s="23">
        <v>15</v>
      </c>
      <c r="N193" s="115" t="s">
        <v>33</v>
      </c>
      <c r="O193" s="124" t="s">
        <v>118</v>
      </c>
      <c r="P193" s="115" t="s">
        <v>82</v>
      </c>
      <c r="Q193" s="122" t="s">
        <v>121</v>
      </c>
      <c r="R193" s="115">
        <v>2015</v>
      </c>
      <c r="S193" s="245" t="s">
        <v>88</v>
      </c>
      <c r="T193" s="240"/>
      <c r="U193" s="191">
        <v>2.8289101792900051</v>
      </c>
      <c r="V193" s="186">
        <v>0</v>
      </c>
      <c r="W193" s="186">
        <v>2.8289101792900051</v>
      </c>
      <c r="X193" s="89">
        <v>0.46339447556944502</v>
      </c>
      <c r="Y193" s="89">
        <v>0</v>
      </c>
      <c r="Z193" s="89">
        <v>0</v>
      </c>
      <c r="AA193" s="89">
        <v>2.1763074471908381</v>
      </c>
      <c r="AB193" s="89">
        <v>0.18920825652972201</v>
      </c>
      <c r="AC193" s="89">
        <v>0</v>
      </c>
      <c r="AD193" s="113">
        <v>0</v>
      </c>
      <c r="AE193" s="120">
        <v>0</v>
      </c>
      <c r="AF193" s="121">
        <v>0</v>
      </c>
      <c r="AG193" s="116"/>
      <c r="AH193" s="117">
        <v>0.90210526300014604</v>
      </c>
      <c r="AI193" s="118" t="s">
        <v>924</v>
      </c>
      <c r="AJ193" s="118" t="s">
        <v>924</v>
      </c>
      <c r="AK193" s="128">
        <v>0.66463089359627103</v>
      </c>
      <c r="AL193" s="118">
        <v>2.903758962782105</v>
      </c>
      <c r="AM193" s="118" t="s">
        <v>924</v>
      </c>
      <c r="AN193" s="118" t="s">
        <v>924</v>
      </c>
      <c r="AO193" s="118" t="s">
        <v>924</v>
      </c>
      <c r="AP193" s="128" t="s">
        <v>924</v>
      </c>
      <c r="AQ193" s="119"/>
      <c r="AR193" s="121">
        <v>2.4138869293536112</v>
      </c>
      <c r="AS193" s="191">
        <v>0</v>
      </c>
      <c r="AT193" s="191">
        <v>2.4138869293536112</v>
      </c>
      <c r="AU193" s="192">
        <v>0.41803059525638897</v>
      </c>
      <c r="AV193" s="193">
        <v>0</v>
      </c>
      <c r="AW193" s="193">
        <v>0</v>
      </c>
      <c r="AX193" s="192">
        <v>1.4464411633666661</v>
      </c>
      <c r="AY193" s="192">
        <v>0.54941517073055601</v>
      </c>
      <c r="AZ193" s="192">
        <v>0</v>
      </c>
      <c r="BA193" s="193">
        <v>0</v>
      </c>
      <c r="BB193" s="193">
        <v>0</v>
      </c>
      <c r="BC193" s="193">
        <v>0</v>
      </c>
      <c r="BD193" s="119"/>
      <c r="BE193" s="120">
        <v>0.46339447556944402</v>
      </c>
      <c r="BF193" s="193">
        <v>0</v>
      </c>
      <c r="BG193" s="193">
        <v>0</v>
      </c>
      <c r="BH193" s="193">
        <v>0</v>
      </c>
      <c r="BI193" s="193">
        <v>0</v>
      </c>
      <c r="BJ193" s="193">
        <v>0</v>
      </c>
      <c r="BK193" s="193">
        <v>0.46339447556944402</v>
      </c>
      <c r="BL193" s="193">
        <v>0</v>
      </c>
    </row>
    <row r="194" spans="1:64">
      <c r="A194" s="120" t="s">
        <v>1220</v>
      </c>
      <c r="B194" s="113" t="s">
        <v>1221</v>
      </c>
      <c r="C194" s="113" t="s">
        <v>1222</v>
      </c>
      <c r="D194" s="113" t="s">
        <v>34</v>
      </c>
      <c r="E194" s="114">
        <v>200</v>
      </c>
      <c r="F194" s="114">
        <v>4</v>
      </c>
      <c r="G194" s="42" t="s">
        <v>369</v>
      </c>
      <c r="H194" s="115">
        <v>1</v>
      </c>
      <c r="I194" s="115" t="s">
        <v>78</v>
      </c>
      <c r="J194" s="115" t="s">
        <v>34</v>
      </c>
      <c r="K194" s="115" t="s">
        <v>122</v>
      </c>
      <c r="L194" s="115">
        <v>200</v>
      </c>
      <c r="M194" s="23">
        <v>16</v>
      </c>
      <c r="N194" s="115" t="s">
        <v>33</v>
      </c>
      <c r="O194" s="124" t="s">
        <v>118</v>
      </c>
      <c r="P194" s="115" t="s">
        <v>82</v>
      </c>
      <c r="Q194" s="122" t="s">
        <v>121</v>
      </c>
      <c r="R194" s="115">
        <v>2015</v>
      </c>
      <c r="S194" s="245" t="s">
        <v>89</v>
      </c>
      <c r="T194" s="240"/>
      <c r="U194" s="191">
        <v>43.843693587686666</v>
      </c>
      <c r="V194" s="186">
        <v>0</v>
      </c>
      <c r="W194" s="186">
        <v>43.843693587686666</v>
      </c>
      <c r="X194" s="89">
        <v>1.5851832954541669</v>
      </c>
      <c r="Y194" s="89">
        <v>4.4501823727788876</v>
      </c>
      <c r="Z194" s="89">
        <v>5.1020045828552796</v>
      </c>
      <c r="AA194" s="89">
        <v>32.706323336598331</v>
      </c>
      <c r="AB194" s="89">
        <v>0</v>
      </c>
      <c r="AC194" s="89">
        <v>0</v>
      </c>
      <c r="AD194" s="113">
        <v>0</v>
      </c>
      <c r="AE194" s="120">
        <v>0</v>
      </c>
      <c r="AF194" s="121">
        <v>0</v>
      </c>
      <c r="AG194" s="116"/>
      <c r="AH194" s="117">
        <v>0.9021052630000006</v>
      </c>
      <c r="AI194" s="118">
        <v>0.90210526299998861</v>
      </c>
      <c r="AJ194" s="118">
        <v>0.90210526300000438</v>
      </c>
      <c r="AK194" s="128">
        <v>0.63612897874960772</v>
      </c>
      <c r="AL194" s="118" t="s">
        <v>924</v>
      </c>
      <c r="AM194" s="118" t="s">
        <v>924</v>
      </c>
      <c r="AN194" s="118" t="s">
        <v>924</v>
      </c>
      <c r="AO194" s="118" t="s">
        <v>924</v>
      </c>
      <c r="AP194" s="128" t="s">
        <v>924</v>
      </c>
      <c r="AQ194" s="119"/>
      <c r="AR194" s="121">
        <v>30.85252038225115</v>
      </c>
      <c r="AS194" s="191">
        <v>0</v>
      </c>
      <c r="AT194" s="191">
        <v>30.85252038225115</v>
      </c>
      <c r="AU194" s="192">
        <v>1.4300021936488889</v>
      </c>
      <c r="AV194" s="193">
        <v>4.0145329397936118</v>
      </c>
      <c r="AW194" s="193">
        <v>4.6025451860438897</v>
      </c>
      <c r="AX194" s="192">
        <v>20.80544006276476</v>
      </c>
      <c r="AY194" s="192">
        <v>0</v>
      </c>
      <c r="AZ194" s="192">
        <v>0</v>
      </c>
      <c r="BA194" s="193">
        <v>0</v>
      </c>
      <c r="BB194" s="193">
        <v>0</v>
      </c>
      <c r="BC194" s="193">
        <v>0</v>
      </c>
      <c r="BD194" s="119"/>
      <c r="BE194" s="120">
        <v>11.137370251088608</v>
      </c>
      <c r="BF194" s="193">
        <v>0</v>
      </c>
      <c r="BG194" s="193">
        <v>1.01616085363083</v>
      </c>
      <c r="BH194" s="193">
        <v>0</v>
      </c>
      <c r="BI194" s="193">
        <v>0.83979162633277804</v>
      </c>
      <c r="BJ194" s="193">
        <v>9.2814177711249997</v>
      </c>
      <c r="BK194" s="193">
        <v>0</v>
      </c>
      <c r="BL194" s="193">
        <v>0</v>
      </c>
    </row>
    <row r="195" spans="1:64">
      <c r="A195" s="120" t="s">
        <v>924</v>
      </c>
      <c r="B195" s="113" t="s">
        <v>1209</v>
      </c>
      <c r="C195" s="113" t="s">
        <v>924</v>
      </c>
      <c r="D195" s="113" t="s">
        <v>34</v>
      </c>
      <c r="E195" s="114">
        <v>200</v>
      </c>
      <c r="F195" s="113" t="s">
        <v>169</v>
      </c>
      <c r="G195" s="42" t="s">
        <v>370</v>
      </c>
      <c r="H195" s="115">
        <v>1</v>
      </c>
      <c r="I195" s="115" t="s">
        <v>78</v>
      </c>
      <c r="J195" s="115" t="s">
        <v>34</v>
      </c>
      <c r="K195" s="115" t="s">
        <v>122</v>
      </c>
      <c r="L195" s="115">
        <v>200</v>
      </c>
      <c r="M195" s="23">
        <v>17</v>
      </c>
      <c r="N195" s="115" t="s">
        <v>33</v>
      </c>
      <c r="O195" s="124" t="s">
        <v>118</v>
      </c>
      <c r="P195" s="115" t="s">
        <v>82</v>
      </c>
      <c r="Q195" s="122" t="s">
        <v>121</v>
      </c>
      <c r="R195" s="115">
        <v>2015</v>
      </c>
      <c r="S195" s="245" t="s">
        <v>114</v>
      </c>
      <c r="T195" s="240"/>
      <c r="U195" s="191">
        <v>0</v>
      </c>
      <c r="V195" s="186">
        <v>0</v>
      </c>
      <c r="W195" s="186">
        <v>0</v>
      </c>
      <c r="X195" s="89" t="s">
        <v>140</v>
      </c>
      <c r="Y195" s="89" t="s">
        <v>140</v>
      </c>
      <c r="Z195" s="89" t="s">
        <v>140</v>
      </c>
      <c r="AA195" s="89" t="s">
        <v>140</v>
      </c>
      <c r="AB195" s="89" t="s">
        <v>140</v>
      </c>
      <c r="AC195" s="89" t="s">
        <v>140</v>
      </c>
      <c r="AD195" s="113" t="s">
        <v>140</v>
      </c>
      <c r="AE195" s="120" t="s">
        <v>140</v>
      </c>
      <c r="AF195" s="121" t="s">
        <v>140</v>
      </c>
      <c r="AG195" s="116"/>
      <c r="AH195" s="117" t="s">
        <v>924</v>
      </c>
      <c r="AI195" s="118" t="s">
        <v>924</v>
      </c>
      <c r="AJ195" s="118" t="s">
        <v>924</v>
      </c>
      <c r="AK195" s="128" t="s">
        <v>924</v>
      </c>
      <c r="AL195" s="118" t="s">
        <v>924</v>
      </c>
      <c r="AM195" s="118" t="s">
        <v>924</v>
      </c>
      <c r="AN195" s="118" t="s">
        <v>924</v>
      </c>
      <c r="AO195" s="118" t="s">
        <v>924</v>
      </c>
      <c r="AP195" s="128" t="s">
        <v>924</v>
      </c>
      <c r="AQ195" s="119"/>
      <c r="AR195" s="121">
        <v>0</v>
      </c>
      <c r="AS195" s="191">
        <v>0</v>
      </c>
      <c r="AT195" s="191">
        <v>0</v>
      </c>
      <c r="AU195" s="192" t="s">
        <v>140</v>
      </c>
      <c r="AV195" s="193" t="s">
        <v>140</v>
      </c>
      <c r="AW195" s="193" t="s">
        <v>140</v>
      </c>
      <c r="AX195" s="192" t="s">
        <v>140</v>
      </c>
      <c r="AY195" s="192" t="s">
        <v>140</v>
      </c>
      <c r="AZ195" s="192" t="s">
        <v>140</v>
      </c>
      <c r="BA195" s="193" t="s">
        <v>140</v>
      </c>
      <c r="BB195" s="193" t="s">
        <v>140</v>
      </c>
      <c r="BC195" s="193" t="s">
        <v>140</v>
      </c>
      <c r="BD195" s="119"/>
      <c r="BE195" s="120">
        <v>0</v>
      </c>
      <c r="BF195" s="193" t="s">
        <v>140</v>
      </c>
      <c r="BG195" s="193" t="s">
        <v>140</v>
      </c>
      <c r="BH195" s="193" t="s">
        <v>140</v>
      </c>
      <c r="BI195" s="193" t="s">
        <v>140</v>
      </c>
      <c r="BJ195" s="193" t="s">
        <v>140</v>
      </c>
      <c r="BK195" s="193" t="s">
        <v>140</v>
      </c>
      <c r="BL195" s="193" t="s">
        <v>140</v>
      </c>
    </row>
    <row r="196" spans="1:64">
      <c r="A196" s="120" t="s">
        <v>1223</v>
      </c>
      <c r="B196" s="113" t="s">
        <v>1224</v>
      </c>
      <c r="C196" s="113" t="s">
        <v>924</v>
      </c>
      <c r="D196" s="113" t="s">
        <v>36</v>
      </c>
      <c r="E196" s="114">
        <v>200</v>
      </c>
      <c r="F196" s="114">
        <v>0</v>
      </c>
      <c r="G196" s="42" t="s">
        <v>371</v>
      </c>
      <c r="H196" s="115">
        <v>1</v>
      </c>
      <c r="I196" s="115" t="s">
        <v>78</v>
      </c>
      <c r="J196" s="115" t="s">
        <v>36</v>
      </c>
      <c r="K196" s="115" t="s">
        <v>122</v>
      </c>
      <c r="L196" s="115">
        <v>200</v>
      </c>
      <c r="M196" s="23">
        <v>1</v>
      </c>
      <c r="N196" s="115" t="s">
        <v>35</v>
      </c>
      <c r="O196" s="124" t="s">
        <v>119</v>
      </c>
      <c r="P196" s="115" t="s">
        <v>82</v>
      </c>
      <c r="Q196" s="122" t="s">
        <v>121</v>
      </c>
      <c r="R196" s="115">
        <v>2015</v>
      </c>
      <c r="S196" s="245" t="s">
        <v>8</v>
      </c>
      <c r="T196" s="240"/>
      <c r="U196" s="191">
        <v>23.797289971044165</v>
      </c>
      <c r="V196" s="186">
        <v>1.4087447532416668</v>
      </c>
      <c r="W196" s="186">
        <v>22.388545217802498</v>
      </c>
      <c r="X196" s="89">
        <v>1.860530103073055</v>
      </c>
      <c r="Y196" s="89">
        <v>4.6049134383324999</v>
      </c>
      <c r="Z196" s="89">
        <v>1.96644286082528</v>
      </c>
      <c r="AA196" s="89">
        <v>9.6052629475641602</v>
      </c>
      <c r="AB196" s="89">
        <v>4.3513958680075042</v>
      </c>
      <c r="AC196" s="89">
        <v>0.68692645640916705</v>
      </c>
      <c r="AD196" s="113">
        <v>6.0237862555555598E-2</v>
      </c>
      <c r="AE196" s="120">
        <v>0.20213976691499999</v>
      </c>
      <c r="AF196" s="121">
        <v>0.459440667361944</v>
      </c>
      <c r="AG196" s="116"/>
      <c r="AH196" s="117">
        <v>0.90210526299989713</v>
      </c>
      <c r="AI196" s="118">
        <v>0.9021052629999361</v>
      </c>
      <c r="AJ196" s="118">
        <v>0.90210526300009075</v>
      </c>
      <c r="AK196" s="128">
        <v>0.6190398877204244</v>
      </c>
      <c r="AL196" s="118">
        <v>0.85427077460099465</v>
      </c>
      <c r="AM196" s="118">
        <v>2.5000000000002074</v>
      </c>
      <c r="AN196" s="118">
        <v>0.01</v>
      </c>
      <c r="AO196" s="118">
        <v>1.6179426567771948</v>
      </c>
      <c r="AP196" s="128">
        <v>3.3944999149131942</v>
      </c>
      <c r="AQ196" s="119"/>
      <c r="AR196" s="121">
        <v>20.874300693253048</v>
      </c>
      <c r="AS196" s="191">
        <v>3.6045403774391738</v>
      </c>
      <c r="AT196" s="191">
        <v>17.269760315813873</v>
      </c>
      <c r="AU196" s="192">
        <v>1.678393997951944</v>
      </c>
      <c r="AV196" s="193">
        <v>4.1541166483788796</v>
      </c>
      <c r="AW196" s="193">
        <v>1.7739384541394401</v>
      </c>
      <c r="AX196" s="192">
        <v>5.94604089658527</v>
      </c>
      <c r="AY196" s="192">
        <v>3.717270318758338</v>
      </c>
      <c r="AZ196" s="192">
        <v>1.71731614102306</v>
      </c>
      <c r="BA196" s="193">
        <v>6.0237862555555602E-4</v>
      </c>
      <c r="BB196" s="193">
        <v>0.32705055152277801</v>
      </c>
      <c r="BC196" s="193">
        <v>1.5595713062677801</v>
      </c>
      <c r="BD196" s="119"/>
      <c r="BE196" s="120">
        <v>8.4318864022308304</v>
      </c>
      <c r="BF196" s="193">
        <v>4.7231242066666703E-3</v>
      </c>
      <c r="BG196" s="193">
        <v>0.153586754726389</v>
      </c>
      <c r="BH196" s="193">
        <v>0.52773978689722201</v>
      </c>
      <c r="BI196" s="193">
        <v>0.72397471068249997</v>
      </c>
      <c r="BJ196" s="193">
        <v>7.0068651844472196</v>
      </c>
      <c r="BK196" s="193">
        <v>1.4996841270833301E-2</v>
      </c>
      <c r="BL196" s="193">
        <v>0</v>
      </c>
    </row>
    <row r="197" spans="1:64">
      <c r="A197" s="120" t="s">
        <v>1225</v>
      </c>
      <c r="B197" s="113" t="s">
        <v>1226</v>
      </c>
      <c r="C197" s="113" t="s">
        <v>924</v>
      </c>
      <c r="D197" s="113" t="s">
        <v>36</v>
      </c>
      <c r="E197" s="114">
        <v>200</v>
      </c>
      <c r="F197" s="114">
        <v>3</v>
      </c>
      <c r="G197" s="42" t="s">
        <v>372</v>
      </c>
      <c r="H197" s="115">
        <v>1</v>
      </c>
      <c r="I197" s="115" t="s">
        <v>78</v>
      </c>
      <c r="J197" s="115" t="s">
        <v>36</v>
      </c>
      <c r="K197" s="115" t="s">
        <v>122</v>
      </c>
      <c r="L197" s="115">
        <v>200</v>
      </c>
      <c r="M197" s="23">
        <v>2</v>
      </c>
      <c r="N197" s="115" t="s">
        <v>35</v>
      </c>
      <c r="O197" s="124" t="s">
        <v>119</v>
      </c>
      <c r="P197" s="115" t="s">
        <v>82</v>
      </c>
      <c r="Q197" s="122" t="s">
        <v>121</v>
      </c>
      <c r="R197" s="115">
        <v>2015</v>
      </c>
      <c r="S197" s="245" t="s">
        <v>2</v>
      </c>
      <c r="T197" s="240"/>
      <c r="U197" s="191">
        <v>6.8798940135930549</v>
      </c>
      <c r="V197" s="186">
        <v>0</v>
      </c>
      <c r="W197" s="186">
        <v>6.8798940135930549</v>
      </c>
      <c r="X197" s="89">
        <v>0.204494411493333</v>
      </c>
      <c r="Y197" s="89">
        <v>0.89085259229444402</v>
      </c>
      <c r="Z197" s="89">
        <v>0.38713538644277801</v>
      </c>
      <c r="AA197" s="89">
        <v>2.8853997664883329</v>
      </c>
      <c r="AB197" s="89">
        <v>2.5120118568741665</v>
      </c>
      <c r="AC197" s="89">
        <v>0</v>
      </c>
      <c r="AD197" s="113">
        <v>0</v>
      </c>
      <c r="AE197" s="120">
        <v>0</v>
      </c>
      <c r="AF197" s="121">
        <v>0</v>
      </c>
      <c r="AG197" s="116"/>
      <c r="AH197" s="117">
        <v>0.90210526299999472</v>
      </c>
      <c r="AI197" s="118">
        <v>0.90210526300011207</v>
      </c>
      <c r="AJ197" s="118">
        <v>0.90210526300010874</v>
      </c>
      <c r="AK197" s="128">
        <v>0.55406131758577803</v>
      </c>
      <c r="AL197" s="118">
        <v>0.85167736945240169</v>
      </c>
      <c r="AM197" s="118" t="s">
        <v>924</v>
      </c>
      <c r="AN197" s="118" t="s">
        <v>924</v>
      </c>
      <c r="AO197" s="118" t="s">
        <v>924</v>
      </c>
      <c r="AP197" s="128" t="s">
        <v>924</v>
      </c>
      <c r="AQ197" s="119"/>
      <c r="AR197" s="121">
        <v>5.0754672132099996</v>
      </c>
      <c r="AS197" s="191">
        <v>0</v>
      </c>
      <c r="AT197" s="191">
        <v>5.0754672132099996</v>
      </c>
      <c r="AU197" s="192">
        <v>0.18447548486222232</v>
      </c>
      <c r="AV197" s="193">
        <v>0.80364281206611099</v>
      </c>
      <c r="AW197" s="193">
        <v>0.349236869603611</v>
      </c>
      <c r="AX197" s="192">
        <v>1.598688396382222</v>
      </c>
      <c r="AY197" s="192">
        <v>2.139423650295833</v>
      </c>
      <c r="AZ197" s="192">
        <v>0</v>
      </c>
      <c r="BA197" s="193">
        <v>0</v>
      </c>
      <c r="BB197" s="193">
        <v>0</v>
      </c>
      <c r="BC197" s="193">
        <v>0</v>
      </c>
      <c r="BD197" s="119"/>
      <c r="BE197" s="120">
        <v>1.4824823902305564</v>
      </c>
      <c r="BF197" s="193">
        <v>4.7231242066666703E-3</v>
      </c>
      <c r="BG197" s="193">
        <v>0.123383313198056</v>
      </c>
      <c r="BH197" s="193">
        <v>0.219541962535556</v>
      </c>
      <c r="BI197" s="193">
        <v>0.1057340987125</v>
      </c>
      <c r="BJ197" s="193">
        <v>1.0185910231349999</v>
      </c>
      <c r="BK197" s="193">
        <v>1.05088684427778E-2</v>
      </c>
      <c r="BL197" s="193">
        <v>0</v>
      </c>
    </row>
    <row r="198" spans="1:64">
      <c r="A198" s="120" t="s">
        <v>1227</v>
      </c>
      <c r="B198" s="113" t="s">
        <v>1228</v>
      </c>
      <c r="C198" s="113" t="s">
        <v>924</v>
      </c>
      <c r="D198" s="113" t="s">
        <v>36</v>
      </c>
      <c r="E198" s="114">
        <v>200</v>
      </c>
      <c r="F198" s="114">
        <v>2</v>
      </c>
      <c r="G198" s="42" t="s">
        <v>373</v>
      </c>
      <c r="H198" s="115">
        <v>1</v>
      </c>
      <c r="I198" s="115" t="s">
        <v>78</v>
      </c>
      <c r="J198" s="115" t="s">
        <v>36</v>
      </c>
      <c r="K198" s="115" t="s">
        <v>122</v>
      </c>
      <c r="L198" s="115">
        <v>200</v>
      </c>
      <c r="M198" s="23">
        <v>3</v>
      </c>
      <c r="N198" s="115" t="s">
        <v>35</v>
      </c>
      <c r="O198" s="124" t="s">
        <v>119</v>
      </c>
      <c r="P198" s="115" t="s">
        <v>82</v>
      </c>
      <c r="Q198" s="122" t="s">
        <v>121</v>
      </c>
      <c r="R198" s="115">
        <v>2015</v>
      </c>
      <c r="S198" s="245" t="s">
        <v>3</v>
      </c>
      <c r="T198" s="240"/>
      <c r="U198" s="191">
        <v>4.1146165947994477</v>
      </c>
      <c r="V198" s="186">
        <v>0</v>
      </c>
      <c r="W198" s="186">
        <v>4.1146165947994477</v>
      </c>
      <c r="X198" s="89">
        <v>4.9610417E-3</v>
      </c>
      <c r="Y198" s="89">
        <v>1.494242677702222</v>
      </c>
      <c r="Z198" s="89">
        <v>0.53207966696027797</v>
      </c>
      <c r="AA198" s="89">
        <v>0.53822121508527798</v>
      </c>
      <c r="AB198" s="89">
        <v>1.5451119933516699</v>
      </c>
      <c r="AC198" s="89">
        <v>0</v>
      </c>
      <c r="AD198" s="113">
        <v>0</v>
      </c>
      <c r="AE198" s="120">
        <v>0</v>
      </c>
      <c r="AF198" s="121">
        <v>0</v>
      </c>
      <c r="AG198" s="116"/>
      <c r="AH198" s="117">
        <v>0.90210526304944783</v>
      </c>
      <c r="AI198" s="118">
        <v>0.90210526300003868</v>
      </c>
      <c r="AJ198" s="118">
        <v>0.90210526300023308</v>
      </c>
      <c r="AK198" s="128">
        <v>0.58635486643823931</v>
      </c>
      <c r="AL198" s="118">
        <v>0.82393676345848299</v>
      </c>
      <c r="AM198" s="118" t="s">
        <v>924</v>
      </c>
      <c r="AN198" s="118" t="s">
        <v>924</v>
      </c>
      <c r="AO198" s="118" t="s">
        <v>924</v>
      </c>
      <c r="AP198" s="128" t="s">
        <v>924</v>
      </c>
      <c r="AQ198" s="119"/>
      <c r="AR198" s="121">
        <v>3.4210946371511159</v>
      </c>
      <c r="AS198" s="191">
        <v>0</v>
      </c>
      <c r="AT198" s="191">
        <v>3.4210946371511159</v>
      </c>
      <c r="AU198" s="192">
        <v>4.47538182777778E-3</v>
      </c>
      <c r="AV198" s="193">
        <v>1.3479641837544449</v>
      </c>
      <c r="AW198" s="193">
        <v>0.47999186790027798</v>
      </c>
      <c r="AX198" s="192">
        <v>0.31558862868555504</v>
      </c>
      <c r="AY198" s="192">
        <v>1.2730745749830601</v>
      </c>
      <c r="AZ198" s="192">
        <v>0</v>
      </c>
      <c r="BA198" s="193">
        <v>0</v>
      </c>
      <c r="BB198" s="193">
        <v>0</v>
      </c>
      <c r="BC198" s="193">
        <v>0</v>
      </c>
      <c r="BD198" s="119"/>
      <c r="BE198" s="120">
        <v>2.0312833863627784</v>
      </c>
      <c r="BF198" s="193">
        <v>0</v>
      </c>
      <c r="BG198" s="193">
        <v>0</v>
      </c>
      <c r="BH198" s="193">
        <v>0.128594933410556</v>
      </c>
      <c r="BI198" s="193">
        <v>6.0043704152222203E-2</v>
      </c>
      <c r="BJ198" s="193">
        <v>1.8426447488</v>
      </c>
      <c r="BK198" s="193">
        <v>0</v>
      </c>
      <c r="BL198" s="193">
        <v>0</v>
      </c>
    </row>
    <row r="199" spans="1:64">
      <c r="A199" s="120" t="s">
        <v>1229</v>
      </c>
      <c r="B199" s="113" t="s">
        <v>1230</v>
      </c>
      <c r="C199" s="113" t="s">
        <v>924</v>
      </c>
      <c r="D199" s="113" t="s">
        <v>36</v>
      </c>
      <c r="E199" s="114">
        <v>200</v>
      </c>
      <c r="F199" s="114">
        <v>1</v>
      </c>
      <c r="G199" s="42" t="s">
        <v>374</v>
      </c>
      <c r="H199" s="115">
        <v>1</v>
      </c>
      <c r="I199" s="115" t="s">
        <v>78</v>
      </c>
      <c r="J199" s="115" t="s">
        <v>36</v>
      </c>
      <c r="K199" s="115" t="s">
        <v>122</v>
      </c>
      <c r="L199" s="115">
        <v>200</v>
      </c>
      <c r="M199" s="23">
        <v>5</v>
      </c>
      <c r="N199" s="115" t="s">
        <v>35</v>
      </c>
      <c r="O199" s="124" t="s">
        <v>119</v>
      </c>
      <c r="P199" s="115" t="s">
        <v>82</v>
      </c>
      <c r="Q199" s="122" t="s">
        <v>121</v>
      </c>
      <c r="R199" s="115">
        <v>2015</v>
      </c>
      <c r="S199" s="245" t="s">
        <v>5</v>
      </c>
      <c r="T199" s="240"/>
      <c r="U199" s="191">
        <v>2.5436759554863904</v>
      </c>
      <c r="V199" s="186">
        <v>0</v>
      </c>
      <c r="W199" s="186">
        <v>2.5436759554863904</v>
      </c>
      <c r="X199" s="89">
        <v>0.24309365835555599</v>
      </c>
      <c r="Y199" s="89">
        <v>0.51371583125472198</v>
      </c>
      <c r="Z199" s="89">
        <v>0.22452652646305599</v>
      </c>
      <c r="AA199" s="89">
        <v>1.558384865837501</v>
      </c>
      <c r="AB199" s="89">
        <v>3.9550735755555597E-3</v>
      </c>
      <c r="AC199" s="89">
        <v>0</v>
      </c>
      <c r="AD199" s="113">
        <v>0</v>
      </c>
      <c r="AE199" s="120">
        <v>0</v>
      </c>
      <c r="AF199" s="121">
        <v>0</v>
      </c>
      <c r="AG199" s="116"/>
      <c r="AH199" s="117">
        <v>0.90210526299988902</v>
      </c>
      <c r="AI199" s="118">
        <v>0.90210526300016236</v>
      </c>
      <c r="AJ199" s="118">
        <v>0.90210526300055416</v>
      </c>
      <c r="AK199" s="128">
        <v>0.5689619623504627</v>
      </c>
      <c r="AL199" s="118">
        <v>0.74923185064343512</v>
      </c>
      <c r="AM199" s="118" t="s">
        <v>924</v>
      </c>
      <c r="AN199" s="118" t="s">
        <v>924</v>
      </c>
      <c r="AO199" s="118" t="s">
        <v>924</v>
      </c>
      <c r="AP199" s="128" t="s">
        <v>924</v>
      </c>
      <c r="AQ199" s="119"/>
      <c r="AR199" s="121">
        <v>1.7748933633299995</v>
      </c>
      <c r="AS199" s="191">
        <v>0</v>
      </c>
      <c r="AT199" s="191">
        <v>1.7748933633299995</v>
      </c>
      <c r="AU199" s="192">
        <v>0.21929606860444401</v>
      </c>
      <c r="AV199" s="193">
        <v>0.463425755061388</v>
      </c>
      <c r="AW199" s="193">
        <v>0.202546561205556</v>
      </c>
      <c r="AX199" s="192">
        <v>0.88666171136416705</v>
      </c>
      <c r="AY199" s="192">
        <v>2.96326709444444E-3</v>
      </c>
      <c r="AZ199" s="192">
        <v>0</v>
      </c>
      <c r="BA199" s="193">
        <v>0</v>
      </c>
      <c r="BB199" s="193">
        <v>0</v>
      </c>
      <c r="BC199" s="193">
        <v>0</v>
      </c>
      <c r="BD199" s="119"/>
      <c r="BE199" s="120">
        <v>0.98133601607361109</v>
      </c>
      <c r="BF199" s="193">
        <v>0</v>
      </c>
      <c r="BG199" s="193">
        <v>0</v>
      </c>
      <c r="BH199" s="193">
        <v>0</v>
      </c>
      <c r="BI199" s="193">
        <v>0.20770375100361099</v>
      </c>
      <c r="BJ199" s="193">
        <v>0.77363226507000005</v>
      </c>
      <c r="BK199" s="193">
        <v>0</v>
      </c>
      <c r="BL199" s="193">
        <v>0</v>
      </c>
    </row>
    <row r="200" spans="1:64">
      <c r="A200" s="120" t="s">
        <v>1231</v>
      </c>
      <c r="B200" s="113" t="s">
        <v>1232</v>
      </c>
      <c r="C200" s="113" t="s">
        <v>924</v>
      </c>
      <c r="D200" s="113" t="s">
        <v>36</v>
      </c>
      <c r="E200" s="114">
        <v>200</v>
      </c>
      <c r="F200" s="114">
        <v>6</v>
      </c>
      <c r="G200" s="42" t="s">
        <v>375</v>
      </c>
      <c r="H200" s="115">
        <v>1</v>
      </c>
      <c r="I200" s="115" t="s">
        <v>78</v>
      </c>
      <c r="J200" s="115" t="s">
        <v>36</v>
      </c>
      <c r="K200" s="115" t="s">
        <v>122</v>
      </c>
      <c r="L200" s="115">
        <v>200</v>
      </c>
      <c r="M200" s="23">
        <v>6</v>
      </c>
      <c r="N200" s="115" t="s">
        <v>35</v>
      </c>
      <c r="O200" s="124" t="s">
        <v>119</v>
      </c>
      <c r="P200" s="115" t="s">
        <v>82</v>
      </c>
      <c r="Q200" s="122" t="s">
        <v>121</v>
      </c>
      <c r="R200" s="115">
        <v>2015</v>
      </c>
      <c r="S200" s="245" t="s">
        <v>6</v>
      </c>
      <c r="T200" s="240"/>
      <c r="U200" s="191">
        <v>2.5817993091461111</v>
      </c>
      <c r="V200" s="186">
        <v>1.4087447532416668</v>
      </c>
      <c r="W200" s="186">
        <v>1.1730545559044443</v>
      </c>
      <c r="X200" s="89">
        <v>2.102652942222223E-3</v>
      </c>
      <c r="Y200" s="89">
        <v>1.8531891626944439E-2</v>
      </c>
      <c r="Z200" s="89">
        <v>8.0012058702222194E-2</v>
      </c>
      <c r="AA200" s="89">
        <v>0.88088009680805501</v>
      </c>
      <c r="AB200" s="89">
        <v>0.19152785582500031</v>
      </c>
      <c r="AC200" s="89">
        <v>0.68692645640916705</v>
      </c>
      <c r="AD200" s="113">
        <v>6.0237862555555598E-2</v>
      </c>
      <c r="AE200" s="120">
        <v>0.20213976691499999</v>
      </c>
      <c r="AF200" s="121">
        <v>0.459440667361944</v>
      </c>
      <c r="AG200" s="116"/>
      <c r="AH200" s="117">
        <v>0.90210526305443428</v>
      </c>
      <c r="AI200" s="118">
        <v>0.90210526299934091</v>
      </c>
      <c r="AJ200" s="118">
        <v>0.90210526300186611</v>
      </c>
      <c r="AK200" s="128">
        <v>0.58194683515704382</v>
      </c>
      <c r="AL200" s="118">
        <v>0.94075549563006133</v>
      </c>
      <c r="AM200" s="118">
        <v>2.5000000000002074</v>
      </c>
      <c r="AN200" s="118">
        <v>0.01</v>
      </c>
      <c r="AO200" s="118">
        <v>1.6179426567771948</v>
      </c>
      <c r="AP200" s="128">
        <v>3.3944999149131942</v>
      </c>
      <c r="AQ200" s="119"/>
      <c r="AR200" s="121">
        <v>4.3881404753775071</v>
      </c>
      <c r="AS200" s="191">
        <v>3.6045403774391738</v>
      </c>
      <c r="AT200" s="191">
        <v>0.78360009793833352</v>
      </c>
      <c r="AU200" s="192">
        <v>1.8968142855555587E-3</v>
      </c>
      <c r="AV200" s="193">
        <v>1.6717716969999998E-2</v>
      </c>
      <c r="AW200" s="193">
        <v>7.2179299258888899E-2</v>
      </c>
      <c r="AX200" s="192">
        <v>0.51262538449027795</v>
      </c>
      <c r="AY200" s="192">
        <v>0.18018088293361109</v>
      </c>
      <c r="AZ200" s="192">
        <v>1.71731614102306</v>
      </c>
      <c r="BA200" s="193">
        <v>6.0237862555555602E-4</v>
      </c>
      <c r="BB200" s="193">
        <v>0.32705055152277801</v>
      </c>
      <c r="BC200" s="193">
        <v>1.5595713062677801</v>
      </c>
      <c r="BD200" s="119"/>
      <c r="BE200" s="120">
        <v>0.10064660327166666</v>
      </c>
      <c r="BF200" s="193">
        <v>0</v>
      </c>
      <c r="BG200" s="193">
        <v>0</v>
      </c>
      <c r="BH200" s="193">
        <v>0</v>
      </c>
      <c r="BI200" s="193">
        <v>0</v>
      </c>
      <c r="BJ200" s="193">
        <v>9.6158630443611101E-2</v>
      </c>
      <c r="BK200" s="193">
        <v>4.4879728280555597E-3</v>
      </c>
      <c r="BL200" s="193">
        <v>0</v>
      </c>
    </row>
    <row r="201" spans="1:64">
      <c r="A201" s="120" t="s">
        <v>1233</v>
      </c>
      <c r="B201" s="113" t="s">
        <v>1234</v>
      </c>
      <c r="C201" s="113" t="s">
        <v>924</v>
      </c>
      <c r="D201" s="113" t="s">
        <v>36</v>
      </c>
      <c r="E201" s="114">
        <v>200</v>
      </c>
      <c r="F201" s="114">
        <v>7</v>
      </c>
      <c r="G201" s="42" t="s">
        <v>376</v>
      </c>
      <c r="H201" s="115">
        <v>1</v>
      </c>
      <c r="I201" s="115" t="s">
        <v>78</v>
      </c>
      <c r="J201" s="115" t="s">
        <v>36</v>
      </c>
      <c r="K201" s="115" t="s">
        <v>122</v>
      </c>
      <c r="L201" s="115">
        <v>200</v>
      </c>
      <c r="M201" s="23">
        <v>7</v>
      </c>
      <c r="N201" s="115" t="s">
        <v>35</v>
      </c>
      <c r="O201" s="124" t="s">
        <v>119</v>
      </c>
      <c r="P201" s="115" t="s">
        <v>82</v>
      </c>
      <c r="Q201" s="122" t="s">
        <v>121</v>
      </c>
      <c r="R201" s="115">
        <v>2015</v>
      </c>
      <c r="S201" s="245" t="s">
        <v>12</v>
      </c>
      <c r="T201" s="240"/>
      <c r="U201" s="191">
        <v>4.6332333327222197E-2</v>
      </c>
      <c r="V201" s="186">
        <v>0</v>
      </c>
      <c r="W201" s="186">
        <v>4.6332333327222197E-2</v>
      </c>
      <c r="X201" s="89">
        <v>0</v>
      </c>
      <c r="Y201" s="89">
        <v>0</v>
      </c>
      <c r="Z201" s="89">
        <v>0</v>
      </c>
      <c r="AA201" s="89">
        <v>0</v>
      </c>
      <c r="AB201" s="89">
        <v>4.6332333327222197E-2</v>
      </c>
      <c r="AC201" s="89">
        <v>0</v>
      </c>
      <c r="AD201" s="113">
        <v>0</v>
      </c>
      <c r="AE201" s="120">
        <v>0</v>
      </c>
      <c r="AF201" s="121">
        <v>0</v>
      </c>
      <c r="AG201" s="116"/>
      <c r="AH201" s="117" t="s">
        <v>924</v>
      </c>
      <c r="AI201" s="118" t="s">
        <v>924</v>
      </c>
      <c r="AJ201" s="118" t="s">
        <v>924</v>
      </c>
      <c r="AK201" s="128" t="s">
        <v>924</v>
      </c>
      <c r="AL201" s="118">
        <v>0.85738249999917582</v>
      </c>
      <c r="AM201" s="118" t="s">
        <v>924</v>
      </c>
      <c r="AN201" s="118" t="s">
        <v>924</v>
      </c>
      <c r="AO201" s="118" t="s">
        <v>924</v>
      </c>
      <c r="AP201" s="128" t="s">
        <v>924</v>
      </c>
      <c r="AQ201" s="119"/>
      <c r="AR201" s="121">
        <v>3.9724531778888898E-2</v>
      </c>
      <c r="AS201" s="191">
        <v>0</v>
      </c>
      <c r="AT201" s="191">
        <v>3.9724531778888898E-2</v>
      </c>
      <c r="AU201" s="192">
        <v>0</v>
      </c>
      <c r="AV201" s="193">
        <v>0</v>
      </c>
      <c r="AW201" s="193">
        <v>0</v>
      </c>
      <c r="AX201" s="192">
        <v>0</v>
      </c>
      <c r="AY201" s="192">
        <v>3.9724531778888898E-2</v>
      </c>
      <c r="AZ201" s="192">
        <v>0</v>
      </c>
      <c r="BA201" s="193">
        <v>0</v>
      </c>
      <c r="BB201" s="193">
        <v>0</v>
      </c>
      <c r="BC201" s="193">
        <v>0</v>
      </c>
      <c r="BD201" s="119"/>
      <c r="BE201" s="120">
        <v>0</v>
      </c>
      <c r="BF201" s="193">
        <v>0</v>
      </c>
      <c r="BG201" s="193">
        <v>0</v>
      </c>
      <c r="BH201" s="193">
        <v>0</v>
      </c>
      <c r="BI201" s="193">
        <v>0</v>
      </c>
      <c r="BJ201" s="193">
        <v>0</v>
      </c>
      <c r="BK201" s="193">
        <v>0</v>
      </c>
      <c r="BL201" s="193">
        <v>0</v>
      </c>
    </row>
    <row r="202" spans="1:64">
      <c r="A202" s="120" t="s">
        <v>1235</v>
      </c>
      <c r="B202" s="113" t="s">
        <v>1236</v>
      </c>
      <c r="C202" s="113" t="s">
        <v>924</v>
      </c>
      <c r="D202" s="113" t="s">
        <v>36</v>
      </c>
      <c r="E202" s="114">
        <v>200</v>
      </c>
      <c r="F202" s="114" t="s">
        <v>169</v>
      </c>
      <c r="G202" s="42" t="s">
        <v>377</v>
      </c>
      <c r="H202" s="115">
        <v>1</v>
      </c>
      <c r="I202" s="115" t="s">
        <v>78</v>
      </c>
      <c r="J202" s="115" t="s">
        <v>36</v>
      </c>
      <c r="K202" s="115" t="s">
        <v>122</v>
      </c>
      <c r="L202" s="115">
        <v>200</v>
      </c>
      <c r="M202" s="23">
        <v>8</v>
      </c>
      <c r="N202" s="115" t="s">
        <v>35</v>
      </c>
      <c r="O202" s="124" t="s">
        <v>119</v>
      </c>
      <c r="P202" s="115" t="s">
        <v>82</v>
      </c>
      <c r="Q202" s="122" t="s">
        <v>121</v>
      </c>
      <c r="R202" s="115">
        <v>2015</v>
      </c>
      <c r="S202" s="245" t="s">
        <v>105</v>
      </c>
      <c r="T202" s="240"/>
      <c r="U202" s="191">
        <v>0</v>
      </c>
      <c r="V202" s="186">
        <v>0</v>
      </c>
      <c r="W202" s="186">
        <v>0</v>
      </c>
      <c r="X202" s="89" t="s">
        <v>140</v>
      </c>
      <c r="Y202" s="89" t="s">
        <v>140</v>
      </c>
      <c r="Z202" s="89" t="s">
        <v>140</v>
      </c>
      <c r="AA202" s="89" t="s">
        <v>140</v>
      </c>
      <c r="AB202" s="89" t="s">
        <v>140</v>
      </c>
      <c r="AC202" s="89" t="s">
        <v>140</v>
      </c>
      <c r="AD202" s="113" t="s">
        <v>140</v>
      </c>
      <c r="AE202" s="120" t="s">
        <v>140</v>
      </c>
      <c r="AF202" s="121" t="s">
        <v>140</v>
      </c>
      <c r="AG202" s="116"/>
      <c r="AH202" s="117" t="s">
        <v>924</v>
      </c>
      <c r="AI202" s="118" t="s">
        <v>924</v>
      </c>
      <c r="AJ202" s="118" t="s">
        <v>924</v>
      </c>
      <c r="AK202" s="128" t="s">
        <v>924</v>
      </c>
      <c r="AL202" s="118" t="s">
        <v>924</v>
      </c>
      <c r="AM202" s="118" t="s">
        <v>924</v>
      </c>
      <c r="AN202" s="118" t="s">
        <v>924</v>
      </c>
      <c r="AO202" s="118" t="s">
        <v>924</v>
      </c>
      <c r="AP202" s="128" t="s">
        <v>924</v>
      </c>
      <c r="AQ202" s="119"/>
      <c r="AR202" s="121">
        <v>0</v>
      </c>
      <c r="AS202" s="191">
        <v>0</v>
      </c>
      <c r="AT202" s="191">
        <v>0</v>
      </c>
      <c r="AU202" s="192" t="s">
        <v>140</v>
      </c>
      <c r="AV202" s="193" t="s">
        <v>140</v>
      </c>
      <c r="AW202" s="193" t="s">
        <v>140</v>
      </c>
      <c r="AX202" s="192" t="s">
        <v>140</v>
      </c>
      <c r="AY202" s="192" t="s">
        <v>140</v>
      </c>
      <c r="AZ202" s="192" t="s">
        <v>140</v>
      </c>
      <c r="BA202" s="193" t="s">
        <v>140</v>
      </c>
      <c r="BB202" s="193" t="s">
        <v>140</v>
      </c>
      <c r="BC202" s="193" t="s">
        <v>140</v>
      </c>
      <c r="BD202" s="119"/>
      <c r="BE202" s="120">
        <v>0</v>
      </c>
      <c r="BF202" s="193" t="s">
        <v>140</v>
      </c>
      <c r="BG202" s="193" t="s">
        <v>140</v>
      </c>
      <c r="BH202" s="193" t="s">
        <v>140</v>
      </c>
      <c r="BI202" s="193" t="s">
        <v>140</v>
      </c>
      <c r="BJ202" s="193" t="s">
        <v>140</v>
      </c>
      <c r="BK202" s="193" t="s">
        <v>140</v>
      </c>
      <c r="BL202" s="193" t="s">
        <v>140</v>
      </c>
    </row>
    <row r="203" spans="1:64">
      <c r="A203" s="120" t="s">
        <v>1237</v>
      </c>
      <c r="B203" s="113" t="s">
        <v>1236</v>
      </c>
      <c r="C203" s="113" t="s">
        <v>924</v>
      </c>
      <c r="D203" s="113" t="s">
        <v>36</v>
      </c>
      <c r="E203" s="114">
        <v>200</v>
      </c>
      <c r="F203" s="114" t="s">
        <v>169</v>
      </c>
      <c r="G203" s="42" t="s">
        <v>378</v>
      </c>
      <c r="H203" s="115">
        <v>1</v>
      </c>
      <c r="I203" s="115" t="s">
        <v>78</v>
      </c>
      <c r="J203" s="115" t="s">
        <v>36</v>
      </c>
      <c r="K203" s="115" t="s">
        <v>122</v>
      </c>
      <c r="L203" s="115">
        <v>200</v>
      </c>
      <c r="M203" s="23">
        <v>9</v>
      </c>
      <c r="N203" s="115" t="s">
        <v>35</v>
      </c>
      <c r="O203" s="124" t="s">
        <v>119</v>
      </c>
      <c r="P203" s="115" t="s">
        <v>82</v>
      </c>
      <c r="Q203" s="122" t="s">
        <v>121</v>
      </c>
      <c r="R203" s="115">
        <v>2015</v>
      </c>
      <c r="S203" s="245" t="s">
        <v>106</v>
      </c>
      <c r="T203" s="240"/>
      <c r="U203" s="191">
        <v>0</v>
      </c>
      <c r="V203" s="186">
        <v>0</v>
      </c>
      <c r="W203" s="186">
        <v>0</v>
      </c>
      <c r="X203" s="89" t="s">
        <v>140</v>
      </c>
      <c r="Y203" s="89" t="s">
        <v>140</v>
      </c>
      <c r="Z203" s="89" t="s">
        <v>140</v>
      </c>
      <c r="AA203" s="89" t="s">
        <v>140</v>
      </c>
      <c r="AB203" s="89" t="s">
        <v>140</v>
      </c>
      <c r="AC203" s="89" t="s">
        <v>140</v>
      </c>
      <c r="AD203" s="113" t="s">
        <v>140</v>
      </c>
      <c r="AE203" s="120" t="s">
        <v>140</v>
      </c>
      <c r="AF203" s="121" t="s">
        <v>140</v>
      </c>
      <c r="AG203" s="116"/>
      <c r="AH203" s="117" t="s">
        <v>924</v>
      </c>
      <c r="AI203" s="118" t="s">
        <v>924</v>
      </c>
      <c r="AJ203" s="118" t="s">
        <v>924</v>
      </c>
      <c r="AK203" s="128" t="s">
        <v>924</v>
      </c>
      <c r="AL203" s="118" t="s">
        <v>924</v>
      </c>
      <c r="AM203" s="118" t="s">
        <v>924</v>
      </c>
      <c r="AN203" s="118" t="s">
        <v>924</v>
      </c>
      <c r="AO203" s="118" t="s">
        <v>924</v>
      </c>
      <c r="AP203" s="128" t="s">
        <v>924</v>
      </c>
      <c r="AQ203" s="119"/>
      <c r="AR203" s="121">
        <v>0</v>
      </c>
      <c r="AS203" s="191">
        <v>0</v>
      </c>
      <c r="AT203" s="191">
        <v>0</v>
      </c>
      <c r="AU203" s="192" t="s">
        <v>140</v>
      </c>
      <c r="AV203" s="193" t="s">
        <v>140</v>
      </c>
      <c r="AW203" s="193" t="s">
        <v>140</v>
      </c>
      <c r="AX203" s="192" t="s">
        <v>140</v>
      </c>
      <c r="AY203" s="192" t="s">
        <v>140</v>
      </c>
      <c r="AZ203" s="192" t="s">
        <v>140</v>
      </c>
      <c r="BA203" s="193" t="s">
        <v>140</v>
      </c>
      <c r="BB203" s="193" t="s">
        <v>140</v>
      </c>
      <c r="BC203" s="193" t="s">
        <v>140</v>
      </c>
      <c r="BD203" s="119"/>
      <c r="BE203" s="120">
        <v>0</v>
      </c>
      <c r="BF203" s="193" t="s">
        <v>140</v>
      </c>
      <c r="BG203" s="193" t="s">
        <v>140</v>
      </c>
      <c r="BH203" s="193" t="s">
        <v>140</v>
      </c>
      <c r="BI203" s="193" t="s">
        <v>140</v>
      </c>
      <c r="BJ203" s="193" t="s">
        <v>140</v>
      </c>
      <c r="BK203" s="193" t="s">
        <v>140</v>
      </c>
      <c r="BL203" s="193" t="s">
        <v>140</v>
      </c>
    </row>
    <row r="204" spans="1:64">
      <c r="A204" s="120" t="s">
        <v>1238</v>
      </c>
      <c r="B204" s="113" t="s">
        <v>1239</v>
      </c>
      <c r="C204" s="113" t="s">
        <v>924</v>
      </c>
      <c r="D204" s="113" t="s">
        <v>36</v>
      </c>
      <c r="E204" s="114">
        <v>200</v>
      </c>
      <c r="F204" s="114">
        <v>51</v>
      </c>
      <c r="G204" s="42" t="s">
        <v>379</v>
      </c>
      <c r="H204" s="115">
        <v>1</v>
      </c>
      <c r="I204" s="115" t="s">
        <v>78</v>
      </c>
      <c r="J204" s="115" t="s">
        <v>36</v>
      </c>
      <c r="K204" s="115" t="s">
        <v>122</v>
      </c>
      <c r="L204" s="115">
        <v>200</v>
      </c>
      <c r="M204" s="23">
        <v>4</v>
      </c>
      <c r="N204" s="115" t="s">
        <v>35</v>
      </c>
      <c r="O204" s="124" t="s">
        <v>119</v>
      </c>
      <c r="P204" s="115" t="s">
        <v>82</v>
      </c>
      <c r="Q204" s="122" t="s">
        <v>121</v>
      </c>
      <c r="R204" s="115">
        <v>2015</v>
      </c>
      <c r="S204" s="245" t="s">
        <v>4</v>
      </c>
      <c r="T204" s="240"/>
      <c r="U204" s="191">
        <v>2.2763108863272214</v>
      </c>
      <c r="V204" s="186">
        <v>0</v>
      </c>
      <c r="W204" s="186">
        <v>2.2763108863272214</v>
      </c>
      <c r="X204" s="89">
        <v>1.0291265931313891</v>
      </c>
      <c r="Y204" s="89">
        <v>0.77998932043860991</v>
      </c>
      <c r="Z204" s="89">
        <v>0.23637352307833301</v>
      </c>
      <c r="AA204" s="89">
        <v>0.2081677987366668</v>
      </c>
      <c r="AB204" s="89">
        <v>2.26536509422222E-2</v>
      </c>
      <c r="AC204" s="89">
        <v>0</v>
      </c>
      <c r="AD204" s="113">
        <v>0</v>
      </c>
      <c r="AE204" s="120">
        <v>0</v>
      </c>
      <c r="AF204" s="121">
        <v>0</v>
      </c>
      <c r="AG204" s="116"/>
      <c r="AH204" s="117">
        <v>0.90210526300013238</v>
      </c>
      <c r="AI204" s="118">
        <v>0.90210526299954685</v>
      </c>
      <c r="AJ204" s="118">
        <v>0.90210526299983851</v>
      </c>
      <c r="AK204" s="128">
        <v>0.66390086406044069</v>
      </c>
      <c r="AL204" s="118">
        <v>0.78261140066933421</v>
      </c>
      <c r="AM204" s="118" t="s">
        <v>924</v>
      </c>
      <c r="AN204" s="118" t="s">
        <v>924</v>
      </c>
      <c r="AO204" s="118" t="s">
        <v>924</v>
      </c>
      <c r="AP204" s="128" t="s">
        <v>924</v>
      </c>
      <c r="AQ204" s="119"/>
      <c r="AR204" s="121">
        <v>2.0011785731561096</v>
      </c>
      <c r="AS204" s="191">
        <v>0</v>
      </c>
      <c r="AT204" s="191">
        <v>2.0011785731561096</v>
      </c>
      <c r="AU204" s="192">
        <v>0.92838051595722204</v>
      </c>
      <c r="AV204" s="193">
        <v>0.70363247105111004</v>
      </c>
      <c r="AW204" s="193">
        <v>0.21323379920277799</v>
      </c>
      <c r="AX204" s="192">
        <v>0.13820278145083301</v>
      </c>
      <c r="AY204" s="192">
        <v>1.77290054941667E-2</v>
      </c>
      <c r="AZ204" s="192">
        <v>0</v>
      </c>
      <c r="BA204" s="193">
        <v>0</v>
      </c>
      <c r="BB204" s="193">
        <v>0</v>
      </c>
      <c r="BC204" s="193">
        <v>0</v>
      </c>
      <c r="BD204" s="119"/>
      <c r="BE204" s="120">
        <v>2.0454894366480523</v>
      </c>
      <c r="BF204" s="193">
        <v>0</v>
      </c>
      <c r="BG204" s="193">
        <v>0</v>
      </c>
      <c r="BH204" s="193">
        <v>0.17960289095083301</v>
      </c>
      <c r="BI204" s="193">
        <v>0.34802910444638901</v>
      </c>
      <c r="BJ204" s="193">
        <v>1.5178574412508301</v>
      </c>
      <c r="BK204" s="193">
        <v>0</v>
      </c>
      <c r="BL204" s="193">
        <v>0</v>
      </c>
    </row>
    <row r="205" spans="1:64">
      <c r="A205" s="120" t="s">
        <v>1240</v>
      </c>
      <c r="B205" s="113" t="s">
        <v>1241</v>
      </c>
      <c r="C205" s="113" t="s">
        <v>924</v>
      </c>
      <c r="D205" s="113" t="s">
        <v>36</v>
      </c>
      <c r="E205" s="114">
        <v>200</v>
      </c>
      <c r="F205" s="114">
        <v>53</v>
      </c>
      <c r="G205" s="42" t="s">
        <v>380</v>
      </c>
      <c r="H205" s="115">
        <v>1</v>
      </c>
      <c r="I205" s="115" t="s">
        <v>78</v>
      </c>
      <c r="J205" s="115" t="s">
        <v>36</v>
      </c>
      <c r="K205" s="115" t="s">
        <v>122</v>
      </c>
      <c r="L205" s="115">
        <v>200</v>
      </c>
      <c r="M205" s="23">
        <v>10</v>
      </c>
      <c r="N205" s="115" t="s">
        <v>35</v>
      </c>
      <c r="O205" s="124" t="s">
        <v>119</v>
      </c>
      <c r="P205" s="115" t="s">
        <v>82</v>
      </c>
      <c r="Q205" s="122" t="s">
        <v>121</v>
      </c>
      <c r="R205" s="115">
        <v>2015</v>
      </c>
      <c r="S205" s="245" t="s">
        <v>84</v>
      </c>
      <c r="T205" s="240"/>
      <c r="U205" s="191">
        <v>8.7783757402777798E-3</v>
      </c>
      <c r="V205" s="186">
        <v>0</v>
      </c>
      <c r="W205" s="186">
        <v>8.7783757402777798E-3</v>
      </c>
      <c r="X205" s="89">
        <v>0</v>
      </c>
      <c r="Y205" s="89">
        <v>0</v>
      </c>
      <c r="Z205" s="89">
        <v>0</v>
      </c>
      <c r="AA205" s="89">
        <v>0</v>
      </c>
      <c r="AB205" s="89">
        <v>8.7783757402777798E-3</v>
      </c>
      <c r="AC205" s="89">
        <v>0</v>
      </c>
      <c r="AD205" s="113">
        <v>0</v>
      </c>
      <c r="AE205" s="120">
        <v>0</v>
      </c>
      <c r="AF205" s="121">
        <v>0</v>
      </c>
      <c r="AG205" s="116"/>
      <c r="AH205" s="117" t="s">
        <v>924</v>
      </c>
      <c r="AI205" s="118" t="s">
        <v>924</v>
      </c>
      <c r="AJ205" s="118" t="s">
        <v>924</v>
      </c>
      <c r="AK205" s="128" t="s">
        <v>924</v>
      </c>
      <c r="AL205" s="118">
        <v>0.87823193401435962</v>
      </c>
      <c r="AM205" s="118" t="s">
        <v>924</v>
      </c>
      <c r="AN205" s="118" t="s">
        <v>924</v>
      </c>
      <c r="AO205" s="118" t="s">
        <v>924</v>
      </c>
      <c r="AP205" s="128" t="s">
        <v>924</v>
      </c>
      <c r="AQ205" s="119"/>
      <c r="AR205" s="121">
        <v>7.7094499038888901E-3</v>
      </c>
      <c r="AS205" s="191">
        <v>0</v>
      </c>
      <c r="AT205" s="191">
        <v>7.7094499038888901E-3</v>
      </c>
      <c r="AU205" s="192">
        <v>0</v>
      </c>
      <c r="AV205" s="193">
        <v>0</v>
      </c>
      <c r="AW205" s="193">
        <v>0</v>
      </c>
      <c r="AX205" s="192">
        <v>0</v>
      </c>
      <c r="AY205" s="192">
        <v>7.7094499038888901E-3</v>
      </c>
      <c r="AZ205" s="192">
        <v>0</v>
      </c>
      <c r="BA205" s="193">
        <v>0</v>
      </c>
      <c r="BB205" s="193">
        <v>0</v>
      </c>
      <c r="BC205" s="193">
        <v>0</v>
      </c>
      <c r="BD205" s="119"/>
      <c r="BE205" s="120">
        <v>0</v>
      </c>
      <c r="BF205" s="193">
        <v>0</v>
      </c>
      <c r="BG205" s="193">
        <v>0</v>
      </c>
      <c r="BH205" s="193">
        <v>0</v>
      </c>
      <c r="BI205" s="193">
        <v>0</v>
      </c>
      <c r="BJ205" s="193">
        <v>0</v>
      </c>
      <c r="BK205" s="193">
        <v>0</v>
      </c>
      <c r="BL205" s="193">
        <v>0</v>
      </c>
    </row>
    <row r="206" spans="1:64">
      <c r="A206" s="120" t="s">
        <v>1242</v>
      </c>
      <c r="B206" s="113" t="s">
        <v>1236</v>
      </c>
      <c r="C206" s="113" t="s">
        <v>924</v>
      </c>
      <c r="D206" s="113" t="s">
        <v>36</v>
      </c>
      <c r="E206" s="114">
        <v>200</v>
      </c>
      <c r="F206" s="114" t="s">
        <v>169</v>
      </c>
      <c r="G206" s="42" t="s">
        <v>381</v>
      </c>
      <c r="H206" s="115">
        <v>1</v>
      </c>
      <c r="I206" s="115" t="s">
        <v>78</v>
      </c>
      <c r="J206" s="115" t="s">
        <v>36</v>
      </c>
      <c r="K206" s="115" t="s">
        <v>122</v>
      </c>
      <c r="L206" s="115">
        <v>200</v>
      </c>
      <c r="M206" s="23">
        <v>11</v>
      </c>
      <c r="N206" s="115" t="s">
        <v>35</v>
      </c>
      <c r="O206" s="124" t="s">
        <v>119</v>
      </c>
      <c r="P206" s="115" t="s">
        <v>82</v>
      </c>
      <c r="Q206" s="122" t="s">
        <v>121</v>
      </c>
      <c r="R206" s="115">
        <v>2015</v>
      </c>
      <c r="S206" s="245" t="s">
        <v>109</v>
      </c>
      <c r="T206" s="240"/>
      <c r="U206" s="191">
        <v>0</v>
      </c>
      <c r="V206" s="186">
        <v>0</v>
      </c>
      <c r="W206" s="186">
        <v>0</v>
      </c>
      <c r="X206" s="89" t="s">
        <v>140</v>
      </c>
      <c r="Y206" s="89" t="s">
        <v>140</v>
      </c>
      <c r="Z206" s="89" t="s">
        <v>140</v>
      </c>
      <c r="AA206" s="89" t="s">
        <v>140</v>
      </c>
      <c r="AB206" s="89" t="s">
        <v>140</v>
      </c>
      <c r="AC206" s="89" t="s">
        <v>140</v>
      </c>
      <c r="AD206" s="113" t="s">
        <v>140</v>
      </c>
      <c r="AE206" s="120" t="s">
        <v>140</v>
      </c>
      <c r="AF206" s="121" t="s">
        <v>140</v>
      </c>
      <c r="AG206" s="116"/>
      <c r="AH206" s="117" t="s">
        <v>924</v>
      </c>
      <c r="AI206" s="118" t="s">
        <v>924</v>
      </c>
      <c r="AJ206" s="118" t="s">
        <v>924</v>
      </c>
      <c r="AK206" s="128" t="s">
        <v>924</v>
      </c>
      <c r="AL206" s="118" t="s">
        <v>924</v>
      </c>
      <c r="AM206" s="118" t="s">
        <v>924</v>
      </c>
      <c r="AN206" s="118" t="s">
        <v>924</v>
      </c>
      <c r="AO206" s="118" t="s">
        <v>924</v>
      </c>
      <c r="AP206" s="128" t="s">
        <v>924</v>
      </c>
      <c r="AQ206" s="119"/>
      <c r="AR206" s="121">
        <v>0</v>
      </c>
      <c r="AS206" s="191">
        <v>0</v>
      </c>
      <c r="AT206" s="191">
        <v>0</v>
      </c>
      <c r="AU206" s="192" t="s">
        <v>140</v>
      </c>
      <c r="AV206" s="193" t="s">
        <v>140</v>
      </c>
      <c r="AW206" s="193" t="s">
        <v>140</v>
      </c>
      <c r="AX206" s="192" t="s">
        <v>140</v>
      </c>
      <c r="AY206" s="192" t="s">
        <v>140</v>
      </c>
      <c r="AZ206" s="192" t="s">
        <v>140</v>
      </c>
      <c r="BA206" s="193" t="s">
        <v>140</v>
      </c>
      <c r="BB206" s="193" t="s">
        <v>140</v>
      </c>
      <c r="BC206" s="193" t="s">
        <v>140</v>
      </c>
      <c r="BD206" s="119"/>
      <c r="BE206" s="120">
        <v>0</v>
      </c>
      <c r="BF206" s="193" t="s">
        <v>140</v>
      </c>
      <c r="BG206" s="193" t="s">
        <v>140</v>
      </c>
      <c r="BH206" s="193" t="s">
        <v>140</v>
      </c>
      <c r="BI206" s="193" t="s">
        <v>140</v>
      </c>
      <c r="BJ206" s="193" t="s">
        <v>140</v>
      </c>
      <c r="BK206" s="193" t="s">
        <v>140</v>
      </c>
      <c r="BL206" s="193" t="s">
        <v>140</v>
      </c>
    </row>
    <row r="207" spans="1:64">
      <c r="A207" s="120" t="s">
        <v>1243</v>
      </c>
      <c r="B207" s="113" t="s">
        <v>1236</v>
      </c>
      <c r="C207" s="113" t="s">
        <v>924</v>
      </c>
      <c r="D207" s="113" t="s">
        <v>36</v>
      </c>
      <c r="E207" s="114">
        <v>200</v>
      </c>
      <c r="F207" s="114" t="s">
        <v>169</v>
      </c>
      <c r="G207" s="42" t="s">
        <v>382</v>
      </c>
      <c r="H207" s="115">
        <v>1</v>
      </c>
      <c r="I207" s="115" t="s">
        <v>78</v>
      </c>
      <c r="J207" s="115" t="s">
        <v>36</v>
      </c>
      <c r="K207" s="115" t="s">
        <v>122</v>
      </c>
      <c r="L207" s="115">
        <v>200</v>
      </c>
      <c r="M207" s="23">
        <v>12</v>
      </c>
      <c r="N207" s="115" t="s">
        <v>35</v>
      </c>
      <c r="O207" s="124" t="s">
        <v>119</v>
      </c>
      <c r="P207" s="115" t="s">
        <v>82</v>
      </c>
      <c r="Q207" s="122" t="s">
        <v>121</v>
      </c>
      <c r="R207" s="115">
        <v>2015</v>
      </c>
      <c r="S207" s="245" t="s">
        <v>98</v>
      </c>
      <c r="T207" s="240"/>
      <c r="U207" s="191">
        <v>0</v>
      </c>
      <c r="V207" s="186">
        <v>0</v>
      </c>
      <c r="W207" s="186">
        <v>0</v>
      </c>
      <c r="X207" s="89" t="s">
        <v>140</v>
      </c>
      <c r="Y207" s="89" t="s">
        <v>140</v>
      </c>
      <c r="Z207" s="89" t="s">
        <v>140</v>
      </c>
      <c r="AA207" s="89" t="s">
        <v>140</v>
      </c>
      <c r="AB207" s="89" t="s">
        <v>140</v>
      </c>
      <c r="AC207" s="89" t="s">
        <v>140</v>
      </c>
      <c r="AD207" s="113" t="s">
        <v>140</v>
      </c>
      <c r="AE207" s="120" t="s">
        <v>140</v>
      </c>
      <c r="AF207" s="121" t="s">
        <v>140</v>
      </c>
      <c r="AG207" s="116"/>
      <c r="AH207" s="117" t="s">
        <v>924</v>
      </c>
      <c r="AI207" s="118" t="s">
        <v>924</v>
      </c>
      <c r="AJ207" s="118" t="s">
        <v>924</v>
      </c>
      <c r="AK207" s="128" t="s">
        <v>924</v>
      </c>
      <c r="AL207" s="118" t="s">
        <v>924</v>
      </c>
      <c r="AM207" s="118" t="s">
        <v>924</v>
      </c>
      <c r="AN207" s="118" t="s">
        <v>924</v>
      </c>
      <c r="AO207" s="118" t="s">
        <v>924</v>
      </c>
      <c r="AP207" s="128" t="s">
        <v>924</v>
      </c>
      <c r="AQ207" s="119"/>
      <c r="AR207" s="121">
        <v>0</v>
      </c>
      <c r="AS207" s="191">
        <v>0</v>
      </c>
      <c r="AT207" s="191">
        <v>0</v>
      </c>
      <c r="AU207" s="192" t="s">
        <v>140</v>
      </c>
      <c r="AV207" s="193" t="s">
        <v>140</v>
      </c>
      <c r="AW207" s="193" t="s">
        <v>140</v>
      </c>
      <c r="AX207" s="192" t="s">
        <v>140</v>
      </c>
      <c r="AY207" s="192" t="s">
        <v>140</v>
      </c>
      <c r="AZ207" s="192" t="s">
        <v>140</v>
      </c>
      <c r="BA207" s="193" t="s">
        <v>140</v>
      </c>
      <c r="BB207" s="193" t="s">
        <v>140</v>
      </c>
      <c r="BC207" s="193" t="s">
        <v>140</v>
      </c>
      <c r="BD207" s="119"/>
      <c r="BE207" s="120">
        <v>0</v>
      </c>
      <c r="BF207" s="193" t="s">
        <v>140</v>
      </c>
      <c r="BG207" s="193" t="s">
        <v>140</v>
      </c>
      <c r="BH207" s="193" t="s">
        <v>140</v>
      </c>
      <c r="BI207" s="193" t="s">
        <v>140</v>
      </c>
      <c r="BJ207" s="193" t="s">
        <v>140</v>
      </c>
      <c r="BK207" s="193" t="s">
        <v>140</v>
      </c>
      <c r="BL207" s="193" t="s">
        <v>140</v>
      </c>
    </row>
    <row r="208" spans="1:64">
      <c r="A208" s="120" t="s">
        <v>924</v>
      </c>
      <c r="B208" s="113" t="s">
        <v>1236</v>
      </c>
      <c r="C208" s="113" t="s">
        <v>924</v>
      </c>
      <c r="D208" s="113" t="s">
        <v>36</v>
      </c>
      <c r="E208" s="114">
        <v>200</v>
      </c>
      <c r="F208" s="114" t="s">
        <v>169</v>
      </c>
      <c r="G208" s="42" t="s">
        <v>383</v>
      </c>
      <c r="H208" s="115">
        <v>1</v>
      </c>
      <c r="I208" s="115" t="s">
        <v>78</v>
      </c>
      <c r="J208" s="115" t="s">
        <v>36</v>
      </c>
      <c r="K208" s="115" t="s">
        <v>122</v>
      </c>
      <c r="L208" s="115">
        <v>200</v>
      </c>
      <c r="M208" s="23">
        <v>13</v>
      </c>
      <c r="N208" s="115" t="s">
        <v>35</v>
      </c>
      <c r="O208" s="124" t="s">
        <v>119</v>
      </c>
      <c r="P208" s="115" t="s">
        <v>82</v>
      </c>
      <c r="Q208" s="122" t="s">
        <v>121</v>
      </c>
      <c r="R208" s="115">
        <v>2015</v>
      </c>
      <c r="S208" s="245" t="s">
        <v>99</v>
      </c>
      <c r="T208" s="240"/>
      <c r="U208" s="191">
        <v>0</v>
      </c>
      <c r="V208" s="186">
        <v>0</v>
      </c>
      <c r="W208" s="186">
        <v>0</v>
      </c>
      <c r="X208" s="89" t="s">
        <v>140</v>
      </c>
      <c r="Y208" s="89" t="s">
        <v>140</v>
      </c>
      <c r="Z208" s="89" t="s">
        <v>140</v>
      </c>
      <c r="AA208" s="89" t="s">
        <v>140</v>
      </c>
      <c r="AB208" s="89" t="s">
        <v>140</v>
      </c>
      <c r="AC208" s="89" t="s">
        <v>140</v>
      </c>
      <c r="AD208" s="113" t="s">
        <v>140</v>
      </c>
      <c r="AE208" s="120" t="s">
        <v>140</v>
      </c>
      <c r="AF208" s="121" t="s">
        <v>140</v>
      </c>
      <c r="AG208" s="116"/>
      <c r="AH208" s="117" t="s">
        <v>924</v>
      </c>
      <c r="AI208" s="118" t="s">
        <v>924</v>
      </c>
      <c r="AJ208" s="118" t="s">
        <v>924</v>
      </c>
      <c r="AK208" s="128" t="s">
        <v>924</v>
      </c>
      <c r="AL208" s="118" t="s">
        <v>924</v>
      </c>
      <c r="AM208" s="118" t="s">
        <v>924</v>
      </c>
      <c r="AN208" s="118" t="s">
        <v>924</v>
      </c>
      <c r="AO208" s="118" t="s">
        <v>924</v>
      </c>
      <c r="AP208" s="128" t="s">
        <v>924</v>
      </c>
      <c r="AQ208" s="119"/>
      <c r="AR208" s="121">
        <v>0</v>
      </c>
      <c r="AS208" s="191">
        <v>0</v>
      </c>
      <c r="AT208" s="191">
        <v>0</v>
      </c>
      <c r="AU208" s="192" t="s">
        <v>140</v>
      </c>
      <c r="AV208" s="193" t="s">
        <v>140</v>
      </c>
      <c r="AW208" s="193" t="s">
        <v>140</v>
      </c>
      <c r="AX208" s="192" t="s">
        <v>140</v>
      </c>
      <c r="AY208" s="192" t="s">
        <v>140</v>
      </c>
      <c r="AZ208" s="192" t="s">
        <v>140</v>
      </c>
      <c r="BA208" s="193" t="s">
        <v>140</v>
      </c>
      <c r="BB208" s="193" t="s">
        <v>140</v>
      </c>
      <c r="BC208" s="193" t="s">
        <v>140</v>
      </c>
      <c r="BD208" s="119"/>
      <c r="BE208" s="120">
        <v>0</v>
      </c>
      <c r="BF208" s="193" t="s">
        <v>140</v>
      </c>
      <c r="BG208" s="193" t="s">
        <v>140</v>
      </c>
      <c r="BH208" s="193" t="s">
        <v>140</v>
      </c>
      <c r="BI208" s="193" t="s">
        <v>140</v>
      </c>
      <c r="BJ208" s="193" t="s">
        <v>140</v>
      </c>
      <c r="BK208" s="193" t="s">
        <v>140</v>
      </c>
      <c r="BL208" s="193" t="s">
        <v>140</v>
      </c>
    </row>
    <row r="209" spans="1:64">
      <c r="A209" s="120" t="s">
        <v>1244</v>
      </c>
      <c r="B209" s="113" t="s">
        <v>1236</v>
      </c>
      <c r="C209" s="113" t="s">
        <v>924</v>
      </c>
      <c r="D209" s="113" t="s">
        <v>36</v>
      </c>
      <c r="E209" s="114">
        <v>200</v>
      </c>
      <c r="F209" s="114" t="s">
        <v>169</v>
      </c>
      <c r="G209" s="42" t="s">
        <v>384</v>
      </c>
      <c r="H209" s="115">
        <v>1</v>
      </c>
      <c r="I209" s="115" t="s">
        <v>78</v>
      </c>
      <c r="J209" s="115" t="s">
        <v>36</v>
      </c>
      <c r="K209" s="115" t="s">
        <v>122</v>
      </c>
      <c r="L209" s="115">
        <v>200</v>
      </c>
      <c r="M209" s="23">
        <v>14</v>
      </c>
      <c r="N209" s="115" t="s">
        <v>35</v>
      </c>
      <c r="O209" s="124" t="s">
        <v>119</v>
      </c>
      <c r="P209" s="115" t="s">
        <v>82</v>
      </c>
      <c r="Q209" s="122" t="s">
        <v>121</v>
      </c>
      <c r="R209" s="115">
        <v>2015</v>
      </c>
      <c r="S209" s="245" t="s">
        <v>100</v>
      </c>
      <c r="T209" s="240"/>
      <c r="U209" s="191">
        <v>0</v>
      </c>
      <c r="V209" s="186">
        <v>0</v>
      </c>
      <c r="W209" s="186">
        <v>0</v>
      </c>
      <c r="X209" s="89" t="s">
        <v>140</v>
      </c>
      <c r="Y209" s="89" t="s">
        <v>140</v>
      </c>
      <c r="Z209" s="89" t="s">
        <v>140</v>
      </c>
      <c r="AA209" s="89" t="s">
        <v>140</v>
      </c>
      <c r="AB209" s="89" t="s">
        <v>140</v>
      </c>
      <c r="AC209" s="89" t="s">
        <v>140</v>
      </c>
      <c r="AD209" s="113" t="s">
        <v>140</v>
      </c>
      <c r="AE209" s="120" t="s">
        <v>140</v>
      </c>
      <c r="AF209" s="121" t="s">
        <v>140</v>
      </c>
      <c r="AG209" s="116"/>
      <c r="AH209" s="117" t="s">
        <v>924</v>
      </c>
      <c r="AI209" s="118" t="s">
        <v>924</v>
      </c>
      <c r="AJ209" s="118" t="s">
        <v>924</v>
      </c>
      <c r="AK209" s="128" t="s">
        <v>924</v>
      </c>
      <c r="AL209" s="118" t="s">
        <v>924</v>
      </c>
      <c r="AM209" s="118" t="s">
        <v>924</v>
      </c>
      <c r="AN209" s="118" t="s">
        <v>924</v>
      </c>
      <c r="AO209" s="118" t="s">
        <v>924</v>
      </c>
      <c r="AP209" s="128" t="s">
        <v>924</v>
      </c>
      <c r="AQ209" s="119"/>
      <c r="AR209" s="121">
        <v>0</v>
      </c>
      <c r="AS209" s="191">
        <v>0</v>
      </c>
      <c r="AT209" s="191">
        <v>0</v>
      </c>
      <c r="AU209" s="192" t="s">
        <v>140</v>
      </c>
      <c r="AV209" s="193" t="s">
        <v>140</v>
      </c>
      <c r="AW209" s="193" t="s">
        <v>140</v>
      </c>
      <c r="AX209" s="192" t="s">
        <v>140</v>
      </c>
      <c r="AY209" s="192" t="s">
        <v>140</v>
      </c>
      <c r="AZ209" s="192" t="s">
        <v>140</v>
      </c>
      <c r="BA209" s="193" t="s">
        <v>140</v>
      </c>
      <c r="BB209" s="193" t="s">
        <v>140</v>
      </c>
      <c r="BC209" s="193" t="s">
        <v>140</v>
      </c>
      <c r="BD209" s="119"/>
      <c r="BE209" s="120">
        <v>0</v>
      </c>
      <c r="BF209" s="193" t="s">
        <v>140</v>
      </c>
      <c r="BG209" s="193" t="s">
        <v>140</v>
      </c>
      <c r="BH209" s="193" t="s">
        <v>140</v>
      </c>
      <c r="BI209" s="193" t="s">
        <v>140</v>
      </c>
      <c r="BJ209" s="193" t="s">
        <v>140</v>
      </c>
      <c r="BK209" s="193" t="s">
        <v>140</v>
      </c>
      <c r="BL209" s="193" t="s">
        <v>140</v>
      </c>
    </row>
    <row r="210" spans="1:64">
      <c r="A210" s="120" t="s">
        <v>1245</v>
      </c>
      <c r="B210" s="113" t="s">
        <v>1246</v>
      </c>
      <c r="C210" s="113" t="s">
        <v>924</v>
      </c>
      <c r="D210" s="113" t="s">
        <v>36</v>
      </c>
      <c r="E210" s="114">
        <v>200</v>
      </c>
      <c r="F210" s="114">
        <v>9</v>
      </c>
      <c r="G210" s="42" t="s">
        <v>385</v>
      </c>
      <c r="H210" s="115">
        <v>1</v>
      </c>
      <c r="I210" s="115" t="s">
        <v>78</v>
      </c>
      <c r="J210" s="115" t="s">
        <v>36</v>
      </c>
      <c r="K210" s="115" t="s">
        <v>122</v>
      </c>
      <c r="L210" s="115">
        <v>200</v>
      </c>
      <c r="M210" s="23">
        <v>15</v>
      </c>
      <c r="N210" s="115" t="s">
        <v>35</v>
      </c>
      <c r="O210" s="124" t="s">
        <v>119</v>
      </c>
      <c r="P210" s="115" t="s">
        <v>82</v>
      </c>
      <c r="Q210" s="122" t="s">
        <v>121</v>
      </c>
      <c r="R210" s="115">
        <v>2015</v>
      </c>
      <c r="S210" s="245" t="s">
        <v>88</v>
      </c>
      <c r="T210" s="240"/>
      <c r="U210" s="191">
        <v>3.6909725773055568E-2</v>
      </c>
      <c r="V210" s="186">
        <v>0</v>
      </c>
      <c r="W210" s="186">
        <v>3.6909725773055568E-2</v>
      </c>
      <c r="X210" s="89">
        <v>0</v>
      </c>
      <c r="Y210" s="89">
        <v>0</v>
      </c>
      <c r="Z210" s="89">
        <v>0</v>
      </c>
      <c r="AA210" s="89">
        <v>1.588499740166667E-2</v>
      </c>
      <c r="AB210" s="89">
        <v>2.1024728371388898E-2</v>
      </c>
      <c r="AC210" s="89">
        <v>0</v>
      </c>
      <c r="AD210" s="113">
        <v>0</v>
      </c>
      <c r="AE210" s="120">
        <v>0</v>
      </c>
      <c r="AF210" s="121">
        <v>0</v>
      </c>
      <c r="AG210" s="116"/>
      <c r="AH210" s="117" t="s">
        <v>924</v>
      </c>
      <c r="AI210" s="118" t="s">
        <v>924</v>
      </c>
      <c r="AJ210" s="118" t="s">
        <v>924</v>
      </c>
      <c r="AK210" s="128">
        <v>0.70753263877977646</v>
      </c>
      <c r="AL210" s="118">
        <v>2.6856449832323954</v>
      </c>
      <c r="AM210" s="118" t="s">
        <v>924</v>
      </c>
      <c r="AN210" s="118" t="s">
        <v>924</v>
      </c>
      <c r="AO210" s="118" t="s">
        <v>924</v>
      </c>
      <c r="AP210" s="128" t="s">
        <v>924</v>
      </c>
      <c r="AQ210" s="119"/>
      <c r="AR210" s="121">
        <v>6.7704110403055517E-2</v>
      </c>
      <c r="AS210" s="191">
        <v>0</v>
      </c>
      <c r="AT210" s="191">
        <v>6.7704110403055517E-2</v>
      </c>
      <c r="AU210" s="192">
        <v>0</v>
      </c>
      <c r="AV210" s="193">
        <v>0</v>
      </c>
      <c r="AW210" s="193">
        <v>0</v>
      </c>
      <c r="AX210" s="192">
        <v>1.1239154128611111E-2</v>
      </c>
      <c r="AY210" s="192">
        <v>5.6464956274444401E-2</v>
      </c>
      <c r="AZ210" s="192">
        <v>0</v>
      </c>
      <c r="BA210" s="193">
        <v>0</v>
      </c>
      <c r="BB210" s="193">
        <v>0</v>
      </c>
      <c r="BC210" s="193">
        <v>0</v>
      </c>
      <c r="BD210" s="119"/>
      <c r="BE210" s="120">
        <v>0</v>
      </c>
      <c r="BF210" s="193">
        <v>0</v>
      </c>
      <c r="BG210" s="193">
        <v>0</v>
      </c>
      <c r="BH210" s="193">
        <v>0</v>
      </c>
      <c r="BI210" s="193">
        <v>0</v>
      </c>
      <c r="BJ210" s="193">
        <v>0</v>
      </c>
      <c r="BK210" s="193">
        <v>0</v>
      </c>
      <c r="BL210" s="193">
        <v>0</v>
      </c>
    </row>
    <row r="211" spans="1:64">
      <c r="A211" s="120" t="s">
        <v>1247</v>
      </c>
      <c r="B211" s="113" t="s">
        <v>1248</v>
      </c>
      <c r="C211" s="113" t="s">
        <v>1249</v>
      </c>
      <c r="D211" s="113" t="s">
        <v>36</v>
      </c>
      <c r="E211" s="114">
        <v>200</v>
      </c>
      <c r="F211" s="114">
        <v>4</v>
      </c>
      <c r="G211" s="42" t="s">
        <v>386</v>
      </c>
      <c r="H211" s="115">
        <v>1</v>
      </c>
      <c r="I211" s="115" t="s">
        <v>78</v>
      </c>
      <c r="J211" s="115" t="s">
        <v>36</v>
      </c>
      <c r="K211" s="115" t="s">
        <v>122</v>
      </c>
      <c r="L211" s="115">
        <v>200</v>
      </c>
      <c r="M211" s="23">
        <v>16</v>
      </c>
      <c r="N211" s="115" t="s">
        <v>35</v>
      </c>
      <c r="O211" s="124" t="s">
        <v>119</v>
      </c>
      <c r="P211" s="115" t="s">
        <v>82</v>
      </c>
      <c r="Q211" s="122" t="s">
        <v>121</v>
      </c>
      <c r="R211" s="115">
        <v>2015</v>
      </c>
      <c r="S211" s="245" t="s">
        <v>89</v>
      </c>
      <c r="T211" s="240"/>
      <c r="U211" s="191">
        <v>5.3089727768505552</v>
      </c>
      <c r="V211" s="186">
        <v>0</v>
      </c>
      <c r="W211" s="186">
        <v>5.3089727768505552</v>
      </c>
      <c r="X211" s="89">
        <v>0.3767517454502779</v>
      </c>
      <c r="Y211" s="89">
        <v>0.90758112501472321</v>
      </c>
      <c r="Z211" s="89">
        <v>0.50631569917861086</v>
      </c>
      <c r="AA211" s="89">
        <v>3.5183242072069434</v>
      </c>
      <c r="AB211" s="89">
        <v>0</v>
      </c>
      <c r="AC211" s="89">
        <v>0</v>
      </c>
      <c r="AD211" s="113">
        <v>0</v>
      </c>
      <c r="AE211" s="120">
        <v>0</v>
      </c>
      <c r="AF211" s="121">
        <v>0</v>
      </c>
      <c r="AG211" s="116"/>
      <c r="AH211" s="117">
        <v>0.90210526299964999</v>
      </c>
      <c r="AI211" s="118">
        <v>0.90210526300034477</v>
      </c>
      <c r="AJ211" s="118">
        <v>0.90210526300012117</v>
      </c>
      <c r="AK211" s="128">
        <v>0.70574361367775928</v>
      </c>
      <c r="AL211" s="118" t="s">
        <v>924</v>
      </c>
      <c r="AM211" s="118" t="s">
        <v>924</v>
      </c>
      <c r="AN211" s="118" t="s">
        <v>924</v>
      </c>
      <c r="AO211" s="118" t="s">
        <v>924</v>
      </c>
      <c r="AP211" s="128" t="s">
        <v>924</v>
      </c>
      <c r="AQ211" s="119"/>
      <c r="AR211" s="121">
        <v>4.098388338943332</v>
      </c>
      <c r="AS211" s="191">
        <v>0</v>
      </c>
      <c r="AT211" s="191">
        <v>4.098388338943332</v>
      </c>
      <c r="AU211" s="192">
        <v>0.33986973241500013</v>
      </c>
      <c r="AV211" s="193">
        <v>0.81873370947555568</v>
      </c>
      <c r="AW211" s="193">
        <v>0.45675005696861098</v>
      </c>
      <c r="AX211" s="192">
        <v>2.4830348400841658</v>
      </c>
      <c r="AY211" s="192">
        <v>0</v>
      </c>
      <c r="AZ211" s="192">
        <v>0</v>
      </c>
      <c r="BA211" s="193">
        <v>0</v>
      </c>
      <c r="BB211" s="193">
        <v>0</v>
      </c>
      <c r="BC211" s="193">
        <v>0</v>
      </c>
      <c r="BD211" s="119"/>
      <c r="BE211" s="120">
        <v>1.7906485696441676</v>
      </c>
      <c r="BF211" s="193">
        <v>0</v>
      </c>
      <c r="BG211" s="193">
        <v>3.0203441528333302E-2</v>
      </c>
      <c r="BH211" s="193">
        <v>0</v>
      </c>
      <c r="BI211" s="193">
        <v>2.46405236805556E-3</v>
      </c>
      <c r="BJ211" s="193">
        <v>1.7579810757477787</v>
      </c>
      <c r="BK211" s="193">
        <v>0</v>
      </c>
      <c r="BL211" s="193">
        <v>0</v>
      </c>
    </row>
    <row r="212" spans="1:64">
      <c r="A212" s="120" t="s">
        <v>924</v>
      </c>
      <c r="B212" s="113" t="s">
        <v>1236</v>
      </c>
      <c r="C212" s="113" t="s">
        <v>924</v>
      </c>
      <c r="D212" s="113" t="s">
        <v>36</v>
      </c>
      <c r="E212" s="114">
        <v>200</v>
      </c>
      <c r="F212" s="113" t="s">
        <v>169</v>
      </c>
      <c r="G212" s="42" t="s">
        <v>387</v>
      </c>
      <c r="H212" s="115">
        <v>1</v>
      </c>
      <c r="I212" s="115" t="s">
        <v>78</v>
      </c>
      <c r="J212" s="115" t="s">
        <v>36</v>
      </c>
      <c r="K212" s="115" t="s">
        <v>122</v>
      </c>
      <c r="L212" s="115">
        <v>200</v>
      </c>
      <c r="M212" s="23">
        <v>17</v>
      </c>
      <c r="N212" s="115" t="s">
        <v>35</v>
      </c>
      <c r="O212" s="124" t="s">
        <v>119</v>
      </c>
      <c r="P212" s="115" t="s">
        <v>82</v>
      </c>
      <c r="Q212" s="122" t="s">
        <v>121</v>
      </c>
      <c r="R212" s="115">
        <v>2015</v>
      </c>
      <c r="S212" s="245" t="s">
        <v>114</v>
      </c>
      <c r="T212" s="240"/>
      <c r="U212" s="191">
        <v>0</v>
      </c>
      <c r="V212" s="186">
        <v>0</v>
      </c>
      <c r="W212" s="186">
        <v>0</v>
      </c>
      <c r="X212" s="89" t="s">
        <v>140</v>
      </c>
      <c r="Y212" s="89" t="s">
        <v>140</v>
      </c>
      <c r="Z212" s="89" t="s">
        <v>140</v>
      </c>
      <c r="AA212" s="89" t="s">
        <v>140</v>
      </c>
      <c r="AB212" s="89" t="s">
        <v>140</v>
      </c>
      <c r="AC212" s="89" t="s">
        <v>140</v>
      </c>
      <c r="AD212" s="113" t="s">
        <v>140</v>
      </c>
      <c r="AE212" s="120" t="s">
        <v>140</v>
      </c>
      <c r="AF212" s="121" t="s">
        <v>140</v>
      </c>
      <c r="AG212" s="116"/>
      <c r="AH212" s="117" t="s">
        <v>924</v>
      </c>
      <c r="AI212" s="118" t="s">
        <v>924</v>
      </c>
      <c r="AJ212" s="118" t="s">
        <v>924</v>
      </c>
      <c r="AK212" s="128" t="s">
        <v>924</v>
      </c>
      <c r="AL212" s="118" t="s">
        <v>924</v>
      </c>
      <c r="AM212" s="118" t="s">
        <v>924</v>
      </c>
      <c r="AN212" s="118" t="s">
        <v>924</v>
      </c>
      <c r="AO212" s="118" t="s">
        <v>924</v>
      </c>
      <c r="AP212" s="128" t="s">
        <v>924</v>
      </c>
      <c r="AQ212" s="119"/>
      <c r="AR212" s="121">
        <v>0</v>
      </c>
      <c r="AS212" s="191">
        <v>0</v>
      </c>
      <c r="AT212" s="191">
        <v>0</v>
      </c>
      <c r="AU212" s="192" t="s">
        <v>140</v>
      </c>
      <c r="AV212" s="193" t="s">
        <v>140</v>
      </c>
      <c r="AW212" s="193" t="s">
        <v>140</v>
      </c>
      <c r="AX212" s="192" t="s">
        <v>140</v>
      </c>
      <c r="AY212" s="192" t="s">
        <v>140</v>
      </c>
      <c r="AZ212" s="192" t="s">
        <v>140</v>
      </c>
      <c r="BA212" s="193" t="s">
        <v>140</v>
      </c>
      <c r="BB212" s="193" t="s">
        <v>140</v>
      </c>
      <c r="BC212" s="193" t="s">
        <v>140</v>
      </c>
      <c r="BD212" s="119"/>
      <c r="BE212" s="120">
        <v>0</v>
      </c>
      <c r="BF212" s="193" t="s">
        <v>140</v>
      </c>
      <c r="BG212" s="193" t="s">
        <v>140</v>
      </c>
      <c r="BH212" s="193" t="s">
        <v>140</v>
      </c>
      <c r="BI212" s="193" t="s">
        <v>140</v>
      </c>
      <c r="BJ212" s="193" t="s">
        <v>140</v>
      </c>
      <c r="BK212" s="193" t="s">
        <v>140</v>
      </c>
      <c r="BL212" s="193" t="s">
        <v>140</v>
      </c>
    </row>
    <row r="213" spans="1:64">
      <c r="A213" s="120" t="s">
        <v>1250</v>
      </c>
      <c r="B213" s="113" t="s">
        <v>1251</v>
      </c>
      <c r="C213" s="113" t="s">
        <v>924</v>
      </c>
      <c r="D213" s="113" t="s">
        <v>38</v>
      </c>
      <c r="E213" s="114">
        <v>200</v>
      </c>
      <c r="F213" s="114">
        <v>0</v>
      </c>
      <c r="G213" s="42" t="s">
        <v>388</v>
      </c>
      <c r="H213" s="115">
        <v>1</v>
      </c>
      <c r="I213" s="115" t="s">
        <v>78</v>
      </c>
      <c r="J213" s="115" t="s">
        <v>38</v>
      </c>
      <c r="K213" s="115" t="s">
        <v>122</v>
      </c>
      <c r="L213" s="115">
        <v>200</v>
      </c>
      <c r="M213" s="23">
        <v>1</v>
      </c>
      <c r="N213" s="115" t="s">
        <v>37</v>
      </c>
      <c r="O213" s="124" t="s">
        <v>118</v>
      </c>
      <c r="P213" s="115" t="s">
        <v>82</v>
      </c>
      <c r="Q213" s="122" t="s">
        <v>121</v>
      </c>
      <c r="R213" s="115">
        <v>2015</v>
      </c>
      <c r="S213" s="245" t="s">
        <v>8</v>
      </c>
      <c r="T213" s="240"/>
      <c r="U213" s="191">
        <v>24.499803201224157</v>
      </c>
      <c r="V213" s="186">
        <v>0.85470263669750035</v>
      </c>
      <c r="W213" s="186">
        <v>23.645100564526658</v>
      </c>
      <c r="X213" s="89">
        <v>4.2465516401397201</v>
      </c>
      <c r="Y213" s="89">
        <v>2.535646996743889</v>
      </c>
      <c r="Z213" s="89">
        <v>2.1350395731877798</v>
      </c>
      <c r="AA213" s="89">
        <v>10.85561577723055</v>
      </c>
      <c r="AB213" s="89">
        <v>3.8722465772247179</v>
      </c>
      <c r="AC213" s="89">
        <v>7.1946551583333296E-2</v>
      </c>
      <c r="AD213" s="113">
        <v>0.14683376138250001</v>
      </c>
      <c r="AE213" s="120">
        <v>0.19573720295638899</v>
      </c>
      <c r="AF213" s="121">
        <v>0.44018512077527799</v>
      </c>
      <c r="AG213" s="116"/>
      <c r="AH213" s="117">
        <v>0.90210526299995208</v>
      </c>
      <c r="AI213" s="118">
        <v>0.90210526299998883</v>
      </c>
      <c r="AJ213" s="118">
        <v>0.90210526300006566</v>
      </c>
      <c r="AK213" s="128">
        <v>0.6320725309824583</v>
      </c>
      <c r="AL213" s="118">
        <v>0.8876938289677534</v>
      </c>
      <c r="AM213" s="118">
        <v>2.4999999999999964</v>
      </c>
      <c r="AN213" s="118">
        <v>1.0000000000435117E-2</v>
      </c>
      <c r="AO213" s="118">
        <v>1.6700307702706916</v>
      </c>
      <c r="AP213" s="128">
        <v>3.3830384341907664</v>
      </c>
      <c r="AQ213" s="119"/>
      <c r="AR213" s="121">
        <v>20.031365548300844</v>
      </c>
      <c r="AS213" s="191">
        <v>1.9973850501377808</v>
      </c>
      <c r="AT213" s="191">
        <v>18.033980498163064</v>
      </c>
      <c r="AU213" s="192">
        <v>3.8308365841711201</v>
      </c>
      <c r="AV213" s="193">
        <v>2.2874205008727779</v>
      </c>
      <c r="AW213" s="193">
        <v>1.92603043568611</v>
      </c>
      <c r="AX213" s="192">
        <v>6.8615365396872203</v>
      </c>
      <c r="AY213" s="192">
        <v>3.4373693908438874</v>
      </c>
      <c r="AZ213" s="192">
        <v>0.17986637895833299</v>
      </c>
      <c r="BA213" s="193">
        <v>1.4683376138888899E-3</v>
      </c>
      <c r="BB213" s="193">
        <v>0.326887151823889</v>
      </c>
      <c r="BC213" s="193">
        <v>1.48916318174167</v>
      </c>
      <c r="BD213" s="119"/>
      <c r="BE213" s="120">
        <v>8.9172382100713961</v>
      </c>
      <c r="BF213" s="193">
        <v>3.9672699900000002E-3</v>
      </c>
      <c r="BG213" s="193">
        <v>0.29460204208833302</v>
      </c>
      <c r="BH213" s="193">
        <v>0.47360665138472202</v>
      </c>
      <c r="BI213" s="193">
        <v>0.35476570730888901</v>
      </c>
      <c r="BJ213" s="193">
        <v>4.4798773524830597</v>
      </c>
      <c r="BK213" s="193">
        <v>8.0191491139722196E-2</v>
      </c>
      <c r="BL213" s="193">
        <v>3.2302276956766698</v>
      </c>
    </row>
    <row r="214" spans="1:64">
      <c r="A214" s="120" t="s">
        <v>1252</v>
      </c>
      <c r="B214" s="113" t="s">
        <v>1253</v>
      </c>
      <c r="C214" s="113" t="s">
        <v>924</v>
      </c>
      <c r="D214" s="113" t="s">
        <v>38</v>
      </c>
      <c r="E214" s="114">
        <v>200</v>
      </c>
      <c r="F214" s="114">
        <v>3</v>
      </c>
      <c r="G214" s="42" t="s">
        <v>389</v>
      </c>
      <c r="H214" s="115">
        <v>1</v>
      </c>
      <c r="I214" s="115" t="s">
        <v>78</v>
      </c>
      <c r="J214" s="115" t="s">
        <v>38</v>
      </c>
      <c r="K214" s="115" t="s">
        <v>122</v>
      </c>
      <c r="L214" s="115">
        <v>200</v>
      </c>
      <c r="M214" s="23">
        <v>2</v>
      </c>
      <c r="N214" s="115" t="s">
        <v>37</v>
      </c>
      <c r="O214" s="124" t="s">
        <v>118</v>
      </c>
      <c r="P214" s="115" t="s">
        <v>82</v>
      </c>
      <c r="Q214" s="122" t="s">
        <v>121</v>
      </c>
      <c r="R214" s="115">
        <v>2015</v>
      </c>
      <c r="S214" s="245" t="s">
        <v>2</v>
      </c>
      <c r="T214" s="240"/>
      <c r="U214" s="191">
        <v>9.9290017406636153</v>
      </c>
      <c r="V214" s="186">
        <v>0</v>
      </c>
      <c r="W214" s="186">
        <v>9.9290017406636153</v>
      </c>
      <c r="X214" s="89">
        <v>0.46080142831611104</v>
      </c>
      <c r="Y214" s="89">
        <v>1.6608278552686111</v>
      </c>
      <c r="Z214" s="89">
        <v>0.68554878819888898</v>
      </c>
      <c r="AA214" s="89">
        <v>3.8824145883386199</v>
      </c>
      <c r="AB214" s="89">
        <v>3.2394090805413844</v>
      </c>
      <c r="AC214" s="89">
        <v>0</v>
      </c>
      <c r="AD214" s="113">
        <v>0</v>
      </c>
      <c r="AE214" s="120">
        <v>0</v>
      </c>
      <c r="AF214" s="121">
        <v>0</v>
      </c>
      <c r="AG214" s="116"/>
      <c r="AH214" s="117">
        <v>0.90210526299953553</v>
      </c>
      <c r="AI214" s="118">
        <v>0.90210526300011051</v>
      </c>
      <c r="AJ214" s="118">
        <v>0.90210526300001448</v>
      </c>
      <c r="AK214" s="128">
        <v>0.65354772523096538</v>
      </c>
      <c r="AL214" s="118">
        <v>0.87468125739259972</v>
      </c>
      <c r="AM214" s="118" t="s">
        <v>924</v>
      </c>
      <c r="AN214" s="118" t="s">
        <v>924</v>
      </c>
      <c r="AO214" s="118" t="s">
        <v>924</v>
      </c>
      <c r="AP214" s="128" t="s">
        <v>924</v>
      </c>
      <c r="AQ214" s="119"/>
      <c r="AR214" s="121">
        <v>7.6410781079730512</v>
      </c>
      <c r="AS214" s="191">
        <v>0</v>
      </c>
      <c r="AT214" s="191">
        <v>7.6410781079730512</v>
      </c>
      <c r="AU214" s="192">
        <v>0.41569139368166697</v>
      </c>
      <c r="AV214" s="193">
        <v>1.4982415491749999</v>
      </c>
      <c r="AW214" s="193">
        <v>0.61843716987749997</v>
      </c>
      <c r="AX214" s="192">
        <v>2.5373432226122201</v>
      </c>
      <c r="AY214" s="192">
        <v>2.8334504077769433</v>
      </c>
      <c r="AZ214" s="192">
        <v>0</v>
      </c>
      <c r="BA214" s="193">
        <v>0</v>
      </c>
      <c r="BB214" s="193">
        <v>0</v>
      </c>
      <c r="BC214" s="193">
        <v>0</v>
      </c>
      <c r="BD214" s="119"/>
      <c r="BE214" s="120">
        <v>2.807178071783885</v>
      </c>
      <c r="BF214" s="193">
        <v>3.9672699900000002E-3</v>
      </c>
      <c r="BG214" s="193">
        <v>0.26408968570361102</v>
      </c>
      <c r="BH214" s="193">
        <v>0.24453918253333301</v>
      </c>
      <c r="BI214" s="193">
        <v>3.3771922627499999E-2</v>
      </c>
      <c r="BJ214" s="193">
        <v>2.2494622281283299</v>
      </c>
      <c r="BK214" s="193">
        <v>1.13477828011111E-2</v>
      </c>
      <c r="BL214" s="193">
        <v>0</v>
      </c>
    </row>
    <row r="215" spans="1:64">
      <c r="A215" s="120" t="s">
        <v>1254</v>
      </c>
      <c r="B215" s="113" t="s">
        <v>1255</v>
      </c>
      <c r="C215" s="113" t="s">
        <v>924</v>
      </c>
      <c r="D215" s="113" t="s">
        <v>38</v>
      </c>
      <c r="E215" s="114">
        <v>200</v>
      </c>
      <c r="F215" s="114">
        <v>2</v>
      </c>
      <c r="G215" s="42" t="s">
        <v>390</v>
      </c>
      <c r="H215" s="115">
        <v>1</v>
      </c>
      <c r="I215" s="115" t="s">
        <v>78</v>
      </c>
      <c r="J215" s="115" t="s">
        <v>38</v>
      </c>
      <c r="K215" s="115" t="s">
        <v>122</v>
      </c>
      <c r="L215" s="115">
        <v>200</v>
      </c>
      <c r="M215" s="23">
        <v>3</v>
      </c>
      <c r="N215" s="115" t="s">
        <v>37</v>
      </c>
      <c r="O215" s="124" t="s">
        <v>118</v>
      </c>
      <c r="P215" s="115" t="s">
        <v>82</v>
      </c>
      <c r="Q215" s="122" t="s">
        <v>121</v>
      </c>
      <c r="R215" s="115">
        <v>2015</v>
      </c>
      <c r="S215" s="245" t="s">
        <v>3</v>
      </c>
      <c r="T215" s="240"/>
      <c r="U215" s="191">
        <v>0.44740459277138916</v>
      </c>
      <c r="V215" s="186">
        <v>0</v>
      </c>
      <c r="W215" s="186">
        <v>0.44740459277138916</v>
      </c>
      <c r="X215" s="89">
        <v>1.3292826688333341E-2</v>
      </c>
      <c r="Y215" s="89">
        <v>6.0548881083055499E-2</v>
      </c>
      <c r="Z215" s="89">
        <v>3.7227802899444398E-2</v>
      </c>
      <c r="AA215" s="89">
        <v>0.336239306429167</v>
      </c>
      <c r="AB215" s="89">
        <v>9.5775671388888899E-5</v>
      </c>
      <c r="AC215" s="89">
        <v>0</v>
      </c>
      <c r="AD215" s="113">
        <v>0</v>
      </c>
      <c r="AE215" s="120">
        <v>0</v>
      </c>
      <c r="AF215" s="121">
        <v>0</v>
      </c>
      <c r="AG215" s="116"/>
      <c r="AH215" s="117">
        <v>0.90210526298970817</v>
      </c>
      <c r="AI215" s="118">
        <v>0.90210526299711957</v>
      </c>
      <c r="AJ215" s="118">
        <v>0.90210526300107585</v>
      </c>
      <c r="AK215" s="128">
        <v>0.63704944363904148</v>
      </c>
      <c r="AL215" s="118">
        <v>0.88033378355881908</v>
      </c>
      <c r="AM215" s="118" t="s">
        <v>924</v>
      </c>
      <c r="AN215" s="118" t="s">
        <v>924</v>
      </c>
      <c r="AO215" s="118" t="s">
        <v>924</v>
      </c>
      <c r="AP215" s="128" t="s">
        <v>924</v>
      </c>
      <c r="AQ215" s="119"/>
      <c r="AR215" s="121">
        <v>0.30858775474833289</v>
      </c>
      <c r="AS215" s="191">
        <v>0</v>
      </c>
      <c r="AT215" s="191">
        <v>0.30858775474833289</v>
      </c>
      <c r="AU215" s="192">
        <v>1.199152891555556E-2</v>
      </c>
      <c r="AV215" s="193">
        <v>5.4621464293611102E-2</v>
      </c>
      <c r="AW215" s="193">
        <v>3.3583396925555502E-2</v>
      </c>
      <c r="AX215" s="192">
        <v>0.214201063090278</v>
      </c>
      <c r="AY215" s="192">
        <v>8.4314559166666697E-5</v>
      </c>
      <c r="AZ215" s="192">
        <v>0</v>
      </c>
      <c r="BA215" s="193">
        <v>0</v>
      </c>
      <c r="BB215" s="193">
        <v>0</v>
      </c>
      <c r="BC215" s="193">
        <v>0</v>
      </c>
      <c r="BD215" s="119"/>
      <c r="BE215" s="120">
        <v>0.11106951067083332</v>
      </c>
      <c r="BF215" s="193">
        <v>0</v>
      </c>
      <c r="BG215" s="193">
        <v>0</v>
      </c>
      <c r="BH215" s="193">
        <v>2.4304654684444399E-2</v>
      </c>
      <c r="BI215" s="193">
        <v>5.92072726972222E-3</v>
      </c>
      <c r="BJ215" s="193">
        <v>8.0844128716666699E-2</v>
      </c>
      <c r="BK215" s="193">
        <v>0</v>
      </c>
      <c r="BL215" s="193">
        <v>0</v>
      </c>
    </row>
    <row r="216" spans="1:64">
      <c r="A216" s="120" t="s">
        <v>1256</v>
      </c>
      <c r="B216" s="113" t="s">
        <v>1257</v>
      </c>
      <c r="C216" s="113" t="s">
        <v>924</v>
      </c>
      <c r="D216" s="113" t="s">
        <v>38</v>
      </c>
      <c r="E216" s="114">
        <v>200</v>
      </c>
      <c r="F216" s="114">
        <v>1</v>
      </c>
      <c r="G216" s="42" t="s">
        <v>391</v>
      </c>
      <c r="H216" s="115">
        <v>1</v>
      </c>
      <c r="I216" s="115" t="s">
        <v>78</v>
      </c>
      <c r="J216" s="115" t="s">
        <v>38</v>
      </c>
      <c r="K216" s="115" t="s">
        <v>122</v>
      </c>
      <c r="L216" s="115">
        <v>200</v>
      </c>
      <c r="M216" s="23">
        <v>5</v>
      </c>
      <c r="N216" s="115" t="s">
        <v>37</v>
      </c>
      <c r="O216" s="124" t="s">
        <v>118</v>
      </c>
      <c r="P216" s="115" t="s">
        <v>82</v>
      </c>
      <c r="Q216" s="122" t="s">
        <v>121</v>
      </c>
      <c r="R216" s="115">
        <v>2015</v>
      </c>
      <c r="S216" s="245" t="s">
        <v>5</v>
      </c>
      <c r="T216" s="240"/>
      <c r="U216" s="191">
        <v>4.7815542070152786</v>
      </c>
      <c r="V216" s="186">
        <v>0</v>
      </c>
      <c r="W216" s="186">
        <v>4.7815542070152786</v>
      </c>
      <c r="X216" s="89">
        <v>4.4233550201666701E-2</v>
      </c>
      <c r="Y216" s="89">
        <v>0.1434313585755555</v>
      </c>
      <c r="Z216" s="89">
        <v>0.71200961396583295</v>
      </c>
      <c r="AA216" s="89">
        <v>3.8804315106663898</v>
      </c>
      <c r="AB216" s="89">
        <v>1.44817360583333E-3</v>
      </c>
      <c r="AC216" s="89">
        <v>0</v>
      </c>
      <c r="AD216" s="113">
        <v>0</v>
      </c>
      <c r="AE216" s="120">
        <v>0</v>
      </c>
      <c r="AF216" s="121">
        <v>0</v>
      </c>
      <c r="AG216" s="116"/>
      <c r="AH216" s="117">
        <v>0.90210526299903593</v>
      </c>
      <c r="AI216" s="118">
        <v>0.90210526300020144</v>
      </c>
      <c r="AJ216" s="118">
        <v>0.90210526300014293</v>
      </c>
      <c r="AK216" s="128">
        <v>0.61625274151573839</v>
      </c>
      <c r="AL216" s="118">
        <v>0.76987828896123078</v>
      </c>
      <c r="AM216" s="118" t="s">
        <v>924</v>
      </c>
      <c r="AN216" s="118" t="s">
        <v>924</v>
      </c>
      <c r="AO216" s="118" t="s">
        <v>924</v>
      </c>
      <c r="AP216" s="128" t="s">
        <v>924</v>
      </c>
      <c r="AQ216" s="119"/>
      <c r="AR216" s="121">
        <v>3.1904324788838858</v>
      </c>
      <c r="AS216" s="191">
        <v>0</v>
      </c>
      <c r="AT216" s="191">
        <v>3.1904324788838858</v>
      </c>
      <c r="AU216" s="192">
        <v>3.9903318438055599E-2</v>
      </c>
      <c r="AV216" s="193">
        <v>0.1293901834502777</v>
      </c>
      <c r="AW216" s="193">
        <v>0.64230762006527797</v>
      </c>
      <c r="AX216" s="192">
        <v>2.3913265567122211</v>
      </c>
      <c r="AY216" s="192">
        <v>1.11491741777778E-3</v>
      </c>
      <c r="AZ216" s="192">
        <v>0</v>
      </c>
      <c r="BA216" s="193">
        <v>0</v>
      </c>
      <c r="BB216" s="193">
        <v>0</v>
      </c>
      <c r="BC216" s="193">
        <v>0</v>
      </c>
      <c r="BD216" s="119"/>
      <c r="BE216" s="120">
        <v>0.89967452274305593</v>
      </c>
      <c r="BF216" s="193">
        <v>0</v>
      </c>
      <c r="BG216" s="193">
        <v>0</v>
      </c>
      <c r="BH216" s="193">
        <v>0</v>
      </c>
      <c r="BI216" s="193">
        <v>0.15714314963277801</v>
      </c>
      <c r="BJ216" s="193">
        <v>0.74253137311027795</v>
      </c>
      <c r="BK216" s="193">
        <v>0</v>
      </c>
      <c r="BL216" s="193">
        <v>0</v>
      </c>
    </row>
    <row r="217" spans="1:64">
      <c r="A217" s="120" t="s">
        <v>1258</v>
      </c>
      <c r="B217" s="113" t="s">
        <v>1259</v>
      </c>
      <c r="C217" s="113" t="s">
        <v>924</v>
      </c>
      <c r="D217" s="113" t="s">
        <v>38</v>
      </c>
      <c r="E217" s="114">
        <v>200</v>
      </c>
      <c r="F217" s="114">
        <v>6</v>
      </c>
      <c r="G217" s="42" t="s">
        <v>392</v>
      </c>
      <c r="H217" s="115">
        <v>1</v>
      </c>
      <c r="I217" s="115" t="s">
        <v>78</v>
      </c>
      <c r="J217" s="115" t="s">
        <v>38</v>
      </c>
      <c r="K217" s="115" t="s">
        <v>122</v>
      </c>
      <c r="L217" s="115">
        <v>200</v>
      </c>
      <c r="M217" s="23">
        <v>6</v>
      </c>
      <c r="N217" s="115" t="s">
        <v>37</v>
      </c>
      <c r="O217" s="124" t="s">
        <v>118</v>
      </c>
      <c r="P217" s="115" t="s">
        <v>82</v>
      </c>
      <c r="Q217" s="122" t="s">
        <v>121</v>
      </c>
      <c r="R217" s="115">
        <v>2015</v>
      </c>
      <c r="S217" s="245" t="s">
        <v>6</v>
      </c>
      <c r="T217" s="240"/>
      <c r="U217" s="191">
        <v>1.1440250113677781</v>
      </c>
      <c r="V217" s="186">
        <v>0.85470263669750035</v>
      </c>
      <c r="W217" s="186">
        <v>0.28932237467027783</v>
      </c>
      <c r="X217" s="89">
        <v>1.7423943286388889E-2</v>
      </c>
      <c r="Y217" s="89">
        <v>4.8894593642777803E-2</v>
      </c>
      <c r="Z217" s="89">
        <v>5.4780632540555603E-2</v>
      </c>
      <c r="AA217" s="89">
        <v>8.6296341605000007E-2</v>
      </c>
      <c r="AB217" s="89">
        <v>8.1926863595555524E-2</v>
      </c>
      <c r="AC217" s="89">
        <v>7.1946551583333296E-2</v>
      </c>
      <c r="AD217" s="113">
        <v>0.14683376138250001</v>
      </c>
      <c r="AE217" s="120">
        <v>0.19573720295638899</v>
      </c>
      <c r="AF217" s="121">
        <v>0.44018512077527799</v>
      </c>
      <c r="AG217" s="116"/>
      <c r="AH217" s="117">
        <v>0.90210526299818627</v>
      </c>
      <c r="AI217" s="118">
        <v>0.90210526300780458</v>
      </c>
      <c r="AJ217" s="118">
        <v>0.90210526299951688</v>
      </c>
      <c r="AK217" s="128">
        <v>0.60972998695535086</v>
      </c>
      <c r="AL217" s="118">
        <v>1.0428458973833583</v>
      </c>
      <c r="AM217" s="118">
        <v>2.4999999999999964</v>
      </c>
      <c r="AN217" s="118">
        <v>1.0000000000435117E-2</v>
      </c>
      <c r="AO217" s="118">
        <v>1.6700307702706916</v>
      </c>
      <c r="AP217" s="128">
        <v>3.3830384341907664</v>
      </c>
      <c r="AQ217" s="119"/>
      <c r="AR217" s="121">
        <v>2.2446838090888921</v>
      </c>
      <c r="AS217" s="191">
        <v>1.9973850501377808</v>
      </c>
      <c r="AT217" s="191">
        <v>0.2472987589511112</v>
      </c>
      <c r="AU217" s="192">
        <v>1.5718230940833331E-2</v>
      </c>
      <c r="AV217" s="193">
        <v>4.4108070257777798E-2</v>
      </c>
      <c r="AW217" s="193">
        <v>4.9417896925277802E-2</v>
      </c>
      <c r="AX217" s="192">
        <v>5.2617467241111153E-2</v>
      </c>
      <c r="AY217" s="192">
        <v>8.5437093586111096E-2</v>
      </c>
      <c r="AZ217" s="192">
        <v>0.17986637895833299</v>
      </c>
      <c r="BA217" s="193">
        <v>1.4683376138888899E-3</v>
      </c>
      <c r="BB217" s="193">
        <v>0.326887151823889</v>
      </c>
      <c r="BC217" s="193">
        <v>1.48916318174167</v>
      </c>
      <c r="BD217" s="119"/>
      <c r="BE217" s="120">
        <v>0.12109916946999956</v>
      </c>
      <c r="BF217" s="193">
        <v>0</v>
      </c>
      <c r="BG217" s="193">
        <v>0</v>
      </c>
      <c r="BH217" s="193">
        <v>0</v>
      </c>
      <c r="BI217" s="193">
        <v>0</v>
      </c>
      <c r="BJ217" s="193">
        <v>0.116582699866944</v>
      </c>
      <c r="BK217" s="193">
        <v>4.5164696030555599E-3</v>
      </c>
      <c r="BL217" s="193">
        <v>0</v>
      </c>
    </row>
    <row r="218" spans="1:64">
      <c r="A218" s="120" t="s">
        <v>1260</v>
      </c>
      <c r="B218" s="113" t="s">
        <v>1261</v>
      </c>
      <c r="C218" s="113" t="s">
        <v>924</v>
      </c>
      <c r="D218" s="113" t="s">
        <v>38</v>
      </c>
      <c r="E218" s="114">
        <v>200</v>
      </c>
      <c r="F218" s="114">
        <v>7</v>
      </c>
      <c r="G218" s="42" t="s">
        <v>393</v>
      </c>
      <c r="H218" s="115">
        <v>1</v>
      </c>
      <c r="I218" s="115" t="s">
        <v>78</v>
      </c>
      <c r="J218" s="115" t="s">
        <v>38</v>
      </c>
      <c r="K218" s="115" t="s">
        <v>122</v>
      </c>
      <c r="L218" s="115">
        <v>200</v>
      </c>
      <c r="M218" s="23">
        <v>7</v>
      </c>
      <c r="N218" s="115" t="s">
        <v>37</v>
      </c>
      <c r="O218" s="124" t="s">
        <v>118</v>
      </c>
      <c r="P218" s="115" t="s">
        <v>82</v>
      </c>
      <c r="Q218" s="122" t="s">
        <v>121</v>
      </c>
      <c r="R218" s="115">
        <v>2015</v>
      </c>
      <c r="S218" s="245" t="s">
        <v>12</v>
      </c>
      <c r="T218" s="240"/>
      <c r="U218" s="191">
        <v>3.7206919735058368</v>
      </c>
      <c r="V218" s="186">
        <v>0</v>
      </c>
      <c r="W218" s="186">
        <v>3.7206919735058368</v>
      </c>
      <c r="X218" s="89">
        <v>3.2302276956766698</v>
      </c>
      <c r="Y218" s="89">
        <v>0</v>
      </c>
      <c r="Z218" s="89">
        <v>0</v>
      </c>
      <c r="AA218" s="89">
        <v>0</v>
      </c>
      <c r="AB218" s="89">
        <v>0.49046427782916702</v>
      </c>
      <c r="AC218" s="89">
        <v>0</v>
      </c>
      <c r="AD218" s="113">
        <v>0</v>
      </c>
      <c r="AE218" s="120">
        <v>0</v>
      </c>
      <c r="AF218" s="121">
        <v>0</v>
      </c>
      <c r="AG218" s="116"/>
      <c r="AH218" s="117">
        <v>0.9021052630000167</v>
      </c>
      <c r="AI218" s="118" t="s">
        <v>924</v>
      </c>
      <c r="AJ218" s="118" t="s">
        <v>924</v>
      </c>
      <c r="AK218" s="128" t="s">
        <v>924</v>
      </c>
      <c r="AL218" s="118">
        <v>0.88055500000005471</v>
      </c>
      <c r="AM218" s="118" t="s">
        <v>924</v>
      </c>
      <c r="AN218" s="118" t="s">
        <v>924</v>
      </c>
      <c r="AO218" s="118" t="s">
        <v>924</v>
      </c>
      <c r="AP218" s="128" t="s">
        <v>924</v>
      </c>
      <c r="AQ218" s="119"/>
      <c r="AR218" s="121">
        <v>3.345886177122229</v>
      </c>
      <c r="AS218" s="191">
        <v>0</v>
      </c>
      <c r="AT218" s="191">
        <v>3.345886177122229</v>
      </c>
      <c r="AU218" s="192">
        <v>2.9140054049583402</v>
      </c>
      <c r="AV218" s="193">
        <v>0</v>
      </c>
      <c r="AW218" s="193">
        <v>0</v>
      </c>
      <c r="AX218" s="192">
        <v>0</v>
      </c>
      <c r="AY218" s="192">
        <v>0.43188077216388898</v>
      </c>
      <c r="AZ218" s="192">
        <v>0</v>
      </c>
      <c r="BA218" s="193">
        <v>0</v>
      </c>
      <c r="BB218" s="193">
        <v>0</v>
      </c>
      <c r="BC218" s="193">
        <v>0</v>
      </c>
      <c r="BD218" s="119"/>
      <c r="BE218" s="120">
        <v>3.2302276956766698</v>
      </c>
      <c r="BF218" s="193">
        <v>0</v>
      </c>
      <c r="BG218" s="193">
        <v>0</v>
      </c>
      <c r="BH218" s="193">
        <v>0</v>
      </c>
      <c r="BI218" s="193">
        <v>0</v>
      </c>
      <c r="BJ218" s="193">
        <v>0</v>
      </c>
      <c r="BK218" s="193">
        <v>0</v>
      </c>
      <c r="BL218" s="193">
        <v>3.2302276956766698</v>
      </c>
    </row>
    <row r="219" spans="1:64">
      <c r="A219" s="120" t="s">
        <v>1262</v>
      </c>
      <c r="B219" s="113" t="s">
        <v>1263</v>
      </c>
      <c r="C219" s="113" t="s">
        <v>924</v>
      </c>
      <c r="D219" s="113" t="s">
        <v>38</v>
      </c>
      <c r="E219" s="114">
        <v>200</v>
      </c>
      <c r="F219" s="114" t="s">
        <v>169</v>
      </c>
      <c r="G219" s="42" t="s">
        <v>394</v>
      </c>
      <c r="H219" s="115">
        <v>1</v>
      </c>
      <c r="I219" s="115" t="s">
        <v>78</v>
      </c>
      <c r="J219" s="115" t="s">
        <v>38</v>
      </c>
      <c r="K219" s="115" t="s">
        <v>122</v>
      </c>
      <c r="L219" s="115">
        <v>200</v>
      </c>
      <c r="M219" s="23">
        <v>8</v>
      </c>
      <c r="N219" s="115" t="s">
        <v>37</v>
      </c>
      <c r="O219" s="124" t="s">
        <v>118</v>
      </c>
      <c r="P219" s="115" t="s">
        <v>82</v>
      </c>
      <c r="Q219" s="122" t="s">
        <v>121</v>
      </c>
      <c r="R219" s="115">
        <v>2015</v>
      </c>
      <c r="S219" s="245" t="s">
        <v>105</v>
      </c>
      <c r="T219" s="240"/>
      <c r="U219" s="191">
        <v>0</v>
      </c>
      <c r="V219" s="186">
        <v>0</v>
      </c>
      <c r="W219" s="186">
        <v>0</v>
      </c>
      <c r="X219" s="89" t="s">
        <v>140</v>
      </c>
      <c r="Y219" s="89" t="s">
        <v>140</v>
      </c>
      <c r="Z219" s="89" t="s">
        <v>140</v>
      </c>
      <c r="AA219" s="89" t="s">
        <v>140</v>
      </c>
      <c r="AB219" s="89" t="s">
        <v>140</v>
      </c>
      <c r="AC219" s="89" t="s">
        <v>140</v>
      </c>
      <c r="AD219" s="113" t="s">
        <v>140</v>
      </c>
      <c r="AE219" s="120" t="s">
        <v>140</v>
      </c>
      <c r="AF219" s="121" t="s">
        <v>140</v>
      </c>
      <c r="AG219" s="116"/>
      <c r="AH219" s="117" t="s">
        <v>924</v>
      </c>
      <c r="AI219" s="118" t="s">
        <v>924</v>
      </c>
      <c r="AJ219" s="118" t="s">
        <v>924</v>
      </c>
      <c r="AK219" s="128" t="s">
        <v>924</v>
      </c>
      <c r="AL219" s="118" t="s">
        <v>924</v>
      </c>
      <c r="AM219" s="118" t="s">
        <v>924</v>
      </c>
      <c r="AN219" s="118" t="s">
        <v>924</v>
      </c>
      <c r="AO219" s="118" t="s">
        <v>924</v>
      </c>
      <c r="AP219" s="128" t="s">
        <v>924</v>
      </c>
      <c r="AQ219" s="119"/>
      <c r="AR219" s="121">
        <v>0</v>
      </c>
      <c r="AS219" s="191">
        <v>0</v>
      </c>
      <c r="AT219" s="191">
        <v>0</v>
      </c>
      <c r="AU219" s="192" t="s">
        <v>140</v>
      </c>
      <c r="AV219" s="193" t="s">
        <v>140</v>
      </c>
      <c r="AW219" s="193" t="s">
        <v>140</v>
      </c>
      <c r="AX219" s="192" t="s">
        <v>140</v>
      </c>
      <c r="AY219" s="192" t="s">
        <v>140</v>
      </c>
      <c r="AZ219" s="192" t="s">
        <v>140</v>
      </c>
      <c r="BA219" s="193" t="s">
        <v>140</v>
      </c>
      <c r="BB219" s="193" t="s">
        <v>140</v>
      </c>
      <c r="BC219" s="193" t="s">
        <v>140</v>
      </c>
      <c r="BD219" s="119"/>
      <c r="BE219" s="120">
        <v>0</v>
      </c>
      <c r="BF219" s="193" t="s">
        <v>140</v>
      </c>
      <c r="BG219" s="193" t="s">
        <v>140</v>
      </c>
      <c r="BH219" s="193" t="s">
        <v>140</v>
      </c>
      <c r="BI219" s="193" t="s">
        <v>140</v>
      </c>
      <c r="BJ219" s="193" t="s">
        <v>140</v>
      </c>
      <c r="BK219" s="193" t="s">
        <v>140</v>
      </c>
      <c r="BL219" s="193" t="s">
        <v>140</v>
      </c>
    </row>
    <row r="220" spans="1:64">
      <c r="A220" s="120" t="s">
        <v>1264</v>
      </c>
      <c r="B220" s="113" t="s">
        <v>1263</v>
      </c>
      <c r="C220" s="113" t="s">
        <v>924</v>
      </c>
      <c r="D220" s="113" t="s">
        <v>38</v>
      </c>
      <c r="E220" s="114">
        <v>200</v>
      </c>
      <c r="F220" s="114" t="s">
        <v>169</v>
      </c>
      <c r="G220" s="42" t="s">
        <v>395</v>
      </c>
      <c r="H220" s="115">
        <v>1</v>
      </c>
      <c r="I220" s="115" t="s">
        <v>78</v>
      </c>
      <c r="J220" s="115" t="s">
        <v>38</v>
      </c>
      <c r="K220" s="115" t="s">
        <v>122</v>
      </c>
      <c r="L220" s="115">
        <v>200</v>
      </c>
      <c r="M220" s="23">
        <v>9</v>
      </c>
      <c r="N220" s="115" t="s">
        <v>37</v>
      </c>
      <c r="O220" s="124" t="s">
        <v>118</v>
      </c>
      <c r="P220" s="115" t="s">
        <v>82</v>
      </c>
      <c r="Q220" s="122" t="s">
        <v>121</v>
      </c>
      <c r="R220" s="115">
        <v>2015</v>
      </c>
      <c r="S220" s="245" t="s">
        <v>106</v>
      </c>
      <c r="T220" s="240"/>
      <c r="U220" s="191">
        <v>0</v>
      </c>
      <c r="V220" s="186">
        <v>0</v>
      </c>
      <c r="W220" s="186">
        <v>0</v>
      </c>
      <c r="X220" s="89" t="s">
        <v>140</v>
      </c>
      <c r="Y220" s="89" t="s">
        <v>140</v>
      </c>
      <c r="Z220" s="89" t="s">
        <v>140</v>
      </c>
      <c r="AA220" s="89" t="s">
        <v>140</v>
      </c>
      <c r="AB220" s="89" t="s">
        <v>140</v>
      </c>
      <c r="AC220" s="89" t="s">
        <v>140</v>
      </c>
      <c r="AD220" s="113" t="s">
        <v>140</v>
      </c>
      <c r="AE220" s="120" t="s">
        <v>140</v>
      </c>
      <c r="AF220" s="121" t="s">
        <v>140</v>
      </c>
      <c r="AG220" s="116"/>
      <c r="AH220" s="117" t="s">
        <v>924</v>
      </c>
      <c r="AI220" s="118" t="s">
        <v>924</v>
      </c>
      <c r="AJ220" s="118" t="s">
        <v>924</v>
      </c>
      <c r="AK220" s="128" t="s">
        <v>924</v>
      </c>
      <c r="AL220" s="118" t="s">
        <v>924</v>
      </c>
      <c r="AM220" s="118" t="s">
        <v>924</v>
      </c>
      <c r="AN220" s="118" t="s">
        <v>924</v>
      </c>
      <c r="AO220" s="118" t="s">
        <v>924</v>
      </c>
      <c r="AP220" s="128" t="s">
        <v>924</v>
      </c>
      <c r="AQ220" s="119"/>
      <c r="AR220" s="121">
        <v>0</v>
      </c>
      <c r="AS220" s="191">
        <v>0</v>
      </c>
      <c r="AT220" s="191">
        <v>0</v>
      </c>
      <c r="AU220" s="192" t="s">
        <v>140</v>
      </c>
      <c r="AV220" s="193" t="s">
        <v>140</v>
      </c>
      <c r="AW220" s="193" t="s">
        <v>140</v>
      </c>
      <c r="AX220" s="192" t="s">
        <v>140</v>
      </c>
      <c r="AY220" s="192" t="s">
        <v>140</v>
      </c>
      <c r="AZ220" s="192" t="s">
        <v>140</v>
      </c>
      <c r="BA220" s="193" t="s">
        <v>140</v>
      </c>
      <c r="BB220" s="193" t="s">
        <v>140</v>
      </c>
      <c r="BC220" s="193" t="s">
        <v>140</v>
      </c>
      <c r="BD220" s="119"/>
      <c r="BE220" s="120">
        <v>0</v>
      </c>
      <c r="BF220" s="193" t="s">
        <v>140</v>
      </c>
      <c r="BG220" s="193" t="s">
        <v>140</v>
      </c>
      <c r="BH220" s="193" t="s">
        <v>140</v>
      </c>
      <c r="BI220" s="193" t="s">
        <v>140</v>
      </c>
      <c r="BJ220" s="193" t="s">
        <v>140</v>
      </c>
      <c r="BK220" s="193" t="s">
        <v>140</v>
      </c>
      <c r="BL220" s="193" t="s">
        <v>140</v>
      </c>
    </row>
    <row r="221" spans="1:64">
      <c r="A221" s="120" t="s">
        <v>1265</v>
      </c>
      <c r="B221" s="113" t="s">
        <v>1266</v>
      </c>
      <c r="C221" s="113" t="s">
        <v>924</v>
      </c>
      <c r="D221" s="113" t="s">
        <v>38</v>
      </c>
      <c r="E221" s="114">
        <v>200</v>
      </c>
      <c r="F221" s="114">
        <v>51</v>
      </c>
      <c r="G221" s="42" t="s">
        <v>396</v>
      </c>
      <c r="H221" s="115">
        <v>1</v>
      </c>
      <c r="I221" s="115" t="s">
        <v>78</v>
      </c>
      <c r="J221" s="115" t="s">
        <v>38</v>
      </c>
      <c r="K221" s="115" t="s">
        <v>122</v>
      </c>
      <c r="L221" s="115">
        <v>200</v>
      </c>
      <c r="M221" s="23">
        <v>4</v>
      </c>
      <c r="N221" s="115" t="s">
        <v>37</v>
      </c>
      <c r="O221" s="124" t="s">
        <v>118</v>
      </c>
      <c r="P221" s="115" t="s">
        <v>82</v>
      </c>
      <c r="Q221" s="122" t="s">
        <v>121</v>
      </c>
      <c r="R221" s="115">
        <v>2015</v>
      </c>
      <c r="S221" s="245" t="s">
        <v>4</v>
      </c>
      <c r="T221" s="240"/>
      <c r="U221" s="191">
        <v>1.7174933389811113</v>
      </c>
      <c r="V221" s="186">
        <v>0</v>
      </c>
      <c r="W221" s="186">
        <v>1.7174933389811113</v>
      </c>
      <c r="X221" s="89">
        <v>0.32132276768777801</v>
      </c>
      <c r="Y221" s="89">
        <v>0.423801561095</v>
      </c>
      <c r="Z221" s="89">
        <v>0.2094648059425</v>
      </c>
      <c r="AA221" s="89">
        <v>0.72508902614388893</v>
      </c>
      <c r="AB221" s="89">
        <v>3.7815178111944403E-2</v>
      </c>
      <c r="AC221" s="89">
        <v>0</v>
      </c>
      <c r="AD221" s="113">
        <v>0</v>
      </c>
      <c r="AE221" s="120">
        <v>0</v>
      </c>
      <c r="AF221" s="121">
        <v>0</v>
      </c>
      <c r="AG221" s="116"/>
      <c r="AH221" s="117">
        <v>0.90210526300057303</v>
      </c>
      <c r="AI221" s="118">
        <v>0.90210526300059335</v>
      </c>
      <c r="AJ221" s="118">
        <v>0.90210526299945615</v>
      </c>
      <c r="AK221" s="128">
        <v>0.61282753164090353</v>
      </c>
      <c r="AL221" s="118">
        <v>0.80346903893400523</v>
      </c>
      <c r="AM221" s="118" t="s">
        <v>924</v>
      </c>
      <c r="AN221" s="118" t="s">
        <v>924</v>
      </c>
      <c r="AO221" s="118" t="s">
        <v>924</v>
      </c>
      <c r="AP221" s="128" t="s">
        <v>924</v>
      </c>
      <c r="AQ221" s="119"/>
      <c r="AR221" s="121">
        <v>1.3329693629983335</v>
      </c>
      <c r="AS221" s="191">
        <v>0</v>
      </c>
      <c r="AT221" s="191">
        <v>1.3329693629983335</v>
      </c>
      <c r="AU221" s="192">
        <v>0.289866959853055</v>
      </c>
      <c r="AV221" s="193">
        <v>0.38231361873166703</v>
      </c>
      <c r="AW221" s="193">
        <v>0.18895930385388901</v>
      </c>
      <c r="AX221" s="192">
        <v>0.44435451811166604</v>
      </c>
      <c r="AY221" s="192">
        <v>3.0383324814722199E-2</v>
      </c>
      <c r="AZ221" s="192">
        <v>0</v>
      </c>
      <c r="BA221" s="193">
        <v>0</v>
      </c>
      <c r="BB221" s="193">
        <v>0</v>
      </c>
      <c r="BC221" s="193">
        <v>0</v>
      </c>
      <c r="BD221" s="119"/>
      <c r="BE221" s="120">
        <v>0.95458913472527707</v>
      </c>
      <c r="BF221" s="193">
        <v>0</v>
      </c>
      <c r="BG221" s="193">
        <v>0</v>
      </c>
      <c r="BH221" s="193">
        <v>0.204762814166944</v>
      </c>
      <c r="BI221" s="193">
        <v>0.14103988108333301</v>
      </c>
      <c r="BJ221" s="193">
        <v>0.608786439475</v>
      </c>
      <c r="BK221" s="193">
        <v>0</v>
      </c>
      <c r="BL221" s="193">
        <v>0</v>
      </c>
    </row>
    <row r="222" spans="1:64">
      <c r="A222" s="120" t="s">
        <v>1267</v>
      </c>
      <c r="B222" s="113" t="s">
        <v>1268</v>
      </c>
      <c r="C222" s="113" t="s">
        <v>924</v>
      </c>
      <c r="D222" s="113" t="s">
        <v>38</v>
      </c>
      <c r="E222" s="114">
        <v>200</v>
      </c>
      <c r="F222" s="114">
        <v>53</v>
      </c>
      <c r="G222" s="42" t="s">
        <v>397</v>
      </c>
      <c r="H222" s="115">
        <v>1</v>
      </c>
      <c r="I222" s="115" t="s">
        <v>78</v>
      </c>
      <c r="J222" s="115" t="s">
        <v>38</v>
      </c>
      <c r="K222" s="115" t="s">
        <v>122</v>
      </c>
      <c r="L222" s="115">
        <v>200</v>
      </c>
      <c r="M222" s="23">
        <v>10</v>
      </c>
      <c r="N222" s="115" t="s">
        <v>37</v>
      </c>
      <c r="O222" s="124" t="s">
        <v>118</v>
      </c>
      <c r="P222" s="115" t="s">
        <v>82</v>
      </c>
      <c r="Q222" s="122" t="s">
        <v>121</v>
      </c>
      <c r="R222" s="115">
        <v>2015</v>
      </c>
      <c r="S222" s="245" t="s">
        <v>84</v>
      </c>
      <c r="T222" s="240"/>
      <c r="U222" s="191">
        <v>2.0281507252777799E-3</v>
      </c>
      <c r="V222" s="186">
        <v>0</v>
      </c>
      <c r="W222" s="186">
        <v>2.0281507252777799E-3</v>
      </c>
      <c r="X222" s="89">
        <v>0</v>
      </c>
      <c r="Y222" s="89">
        <v>0</v>
      </c>
      <c r="Z222" s="89">
        <v>0</v>
      </c>
      <c r="AA222" s="89">
        <v>0</v>
      </c>
      <c r="AB222" s="89">
        <v>2.0281507252777799E-3</v>
      </c>
      <c r="AC222" s="89">
        <v>0</v>
      </c>
      <c r="AD222" s="113">
        <v>0</v>
      </c>
      <c r="AE222" s="120">
        <v>0</v>
      </c>
      <c r="AF222" s="121">
        <v>0</v>
      </c>
      <c r="AG222" s="116"/>
      <c r="AH222" s="117" t="s">
        <v>924</v>
      </c>
      <c r="AI222" s="118" t="s">
        <v>924</v>
      </c>
      <c r="AJ222" s="118" t="s">
        <v>924</v>
      </c>
      <c r="AK222" s="128" t="s">
        <v>924</v>
      </c>
      <c r="AL222" s="118">
        <v>0.90749290411568728</v>
      </c>
      <c r="AM222" s="118" t="s">
        <v>924</v>
      </c>
      <c r="AN222" s="118" t="s">
        <v>924</v>
      </c>
      <c r="AO222" s="118" t="s">
        <v>924</v>
      </c>
      <c r="AP222" s="128" t="s">
        <v>924</v>
      </c>
      <c r="AQ222" s="119"/>
      <c r="AR222" s="121">
        <v>1.84053239166667E-3</v>
      </c>
      <c r="AS222" s="191">
        <v>0</v>
      </c>
      <c r="AT222" s="191">
        <v>1.84053239166667E-3</v>
      </c>
      <c r="AU222" s="192">
        <v>0</v>
      </c>
      <c r="AV222" s="193">
        <v>0</v>
      </c>
      <c r="AW222" s="193">
        <v>0</v>
      </c>
      <c r="AX222" s="192">
        <v>0</v>
      </c>
      <c r="AY222" s="192">
        <v>1.84053239166667E-3</v>
      </c>
      <c r="AZ222" s="192">
        <v>0</v>
      </c>
      <c r="BA222" s="193">
        <v>0</v>
      </c>
      <c r="BB222" s="193">
        <v>0</v>
      </c>
      <c r="BC222" s="193">
        <v>0</v>
      </c>
      <c r="BD222" s="119"/>
      <c r="BE222" s="120">
        <v>0</v>
      </c>
      <c r="BF222" s="193">
        <v>0</v>
      </c>
      <c r="BG222" s="193">
        <v>0</v>
      </c>
      <c r="BH222" s="193">
        <v>0</v>
      </c>
      <c r="BI222" s="193">
        <v>0</v>
      </c>
      <c r="BJ222" s="193">
        <v>0</v>
      </c>
      <c r="BK222" s="193">
        <v>0</v>
      </c>
      <c r="BL222" s="193">
        <v>0</v>
      </c>
    </row>
    <row r="223" spans="1:64">
      <c r="A223" s="120" t="s">
        <v>1269</v>
      </c>
      <c r="B223" s="113" t="s">
        <v>1263</v>
      </c>
      <c r="C223" s="113" t="s">
        <v>924</v>
      </c>
      <c r="D223" s="113" t="s">
        <v>38</v>
      </c>
      <c r="E223" s="114">
        <v>200</v>
      </c>
      <c r="F223" s="114" t="s">
        <v>169</v>
      </c>
      <c r="G223" s="42" t="s">
        <v>398</v>
      </c>
      <c r="H223" s="115">
        <v>1</v>
      </c>
      <c r="I223" s="115" t="s">
        <v>78</v>
      </c>
      <c r="J223" s="115" t="s">
        <v>38</v>
      </c>
      <c r="K223" s="115" t="s">
        <v>122</v>
      </c>
      <c r="L223" s="115">
        <v>200</v>
      </c>
      <c r="M223" s="23">
        <v>11</v>
      </c>
      <c r="N223" s="115" t="s">
        <v>37</v>
      </c>
      <c r="O223" s="124" t="s">
        <v>118</v>
      </c>
      <c r="P223" s="115" t="s">
        <v>82</v>
      </c>
      <c r="Q223" s="122" t="s">
        <v>121</v>
      </c>
      <c r="R223" s="115">
        <v>2015</v>
      </c>
      <c r="S223" s="245" t="s">
        <v>109</v>
      </c>
      <c r="T223" s="240"/>
      <c r="U223" s="191">
        <v>0</v>
      </c>
      <c r="V223" s="186">
        <v>0</v>
      </c>
      <c r="W223" s="186">
        <v>0</v>
      </c>
      <c r="X223" s="89" t="s">
        <v>140</v>
      </c>
      <c r="Y223" s="89" t="s">
        <v>140</v>
      </c>
      <c r="Z223" s="89" t="s">
        <v>140</v>
      </c>
      <c r="AA223" s="89" t="s">
        <v>140</v>
      </c>
      <c r="AB223" s="89" t="s">
        <v>140</v>
      </c>
      <c r="AC223" s="89" t="s">
        <v>140</v>
      </c>
      <c r="AD223" s="113" t="s">
        <v>140</v>
      </c>
      <c r="AE223" s="120" t="s">
        <v>140</v>
      </c>
      <c r="AF223" s="121" t="s">
        <v>140</v>
      </c>
      <c r="AG223" s="116"/>
      <c r="AH223" s="117" t="s">
        <v>924</v>
      </c>
      <c r="AI223" s="118" t="s">
        <v>924</v>
      </c>
      <c r="AJ223" s="118" t="s">
        <v>924</v>
      </c>
      <c r="AK223" s="128" t="s">
        <v>924</v>
      </c>
      <c r="AL223" s="118" t="s">
        <v>924</v>
      </c>
      <c r="AM223" s="118" t="s">
        <v>924</v>
      </c>
      <c r="AN223" s="118" t="s">
        <v>924</v>
      </c>
      <c r="AO223" s="118" t="s">
        <v>924</v>
      </c>
      <c r="AP223" s="128" t="s">
        <v>924</v>
      </c>
      <c r="AQ223" s="119"/>
      <c r="AR223" s="121">
        <v>0</v>
      </c>
      <c r="AS223" s="191">
        <v>0</v>
      </c>
      <c r="AT223" s="191">
        <v>0</v>
      </c>
      <c r="AU223" s="192" t="s">
        <v>140</v>
      </c>
      <c r="AV223" s="193" t="s">
        <v>140</v>
      </c>
      <c r="AW223" s="193" t="s">
        <v>140</v>
      </c>
      <c r="AX223" s="192" t="s">
        <v>140</v>
      </c>
      <c r="AY223" s="192" t="s">
        <v>140</v>
      </c>
      <c r="AZ223" s="192" t="s">
        <v>140</v>
      </c>
      <c r="BA223" s="193" t="s">
        <v>140</v>
      </c>
      <c r="BB223" s="193" t="s">
        <v>140</v>
      </c>
      <c r="BC223" s="193" t="s">
        <v>140</v>
      </c>
      <c r="BD223" s="119"/>
      <c r="BE223" s="120">
        <v>0</v>
      </c>
      <c r="BF223" s="193" t="s">
        <v>140</v>
      </c>
      <c r="BG223" s="193" t="s">
        <v>140</v>
      </c>
      <c r="BH223" s="193" t="s">
        <v>140</v>
      </c>
      <c r="BI223" s="193" t="s">
        <v>140</v>
      </c>
      <c r="BJ223" s="193" t="s">
        <v>140</v>
      </c>
      <c r="BK223" s="193" t="s">
        <v>140</v>
      </c>
      <c r="BL223" s="193" t="s">
        <v>140</v>
      </c>
    </row>
    <row r="224" spans="1:64">
      <c r="A224" s="120" t="s">
        <v>1270</v>
      </c>
      <c r="B224" s="113" t="s">
        <v>1263</v>
      </c>
      <c r="C224" s="113" t="s">
        <v>924</v>
      </c>
      <c r="D224" s="113" t="s">
        <v>38</v>
      </c>
      <c r="E224" s="114">
        <v>200</v>
      </c>
      <c r="F224" s="114" t="s">
        <v>169</v>
      </c>
      <c r="G224" s="42" t="s">
        <v>399</v>
      </c>
      <c r="H224" s="115">
        <v>1</v>
      </c>
      <c r="I224" s="115" t="s">
        <v>78</v>
      </c>
      <c r="J224" s="115" t="s">
        <v>38</v>
      </c>
      <c r="K224" s="115" t="s">
        <v>122</v>
      </c>
      <c r="L224" s="115">
        <v>200</v>
      </c>
      <c r="M224" s="23">
        <v>12</v>
      </c>
      <c r="N224" s="115" t="s">
        <v>37</v>
      </c>
      <c r="O224" s="124" t="s">
        <v>118</v>
      </c>
      <c r="P224" s="115" t="s">
        <v>82</v>
      </c>
      <c r="Q224" s="122" t="s">
        <v>121</v>
      </c>
      <c r="R224" s="115">
        <v>2015</v>
      </c>
      <c r="S224" s="245" t="s">
        <v>98</v>
      </c>
      <c r="T224" s="240"/>
      <c r="U224" s="191">
        <v>0</v>
      </c>
      <c r="V224" s="186">
        <v>0</v>
      </c>
      <c r="W224" s="186">
        <v>0</v>
      </c>
      <c r="X224" s="89" t="s">
        <v>140</v>
      </c>
      <c r="Y224" s="89" t="s">
        <v>140</v>
      </c>
      <c r="Z224" s="89" t="s">
        <v>140</v>
      </c>
      <c r="AA224" s="89" t="s">
        <v>140</v>
      </c>
      <c r="AB224" s="89" t="s">
        <v>140</v>
      </c>
      <c r="AC224" s="89" t="s">
        <v>140</v>
      </c>
      <c r="AD224" s="113" t="s">
        <v>140</v>
      </c>
      <c r="AE224" s="120" t="s">
        <v>140</v>
      </c>
      <c r="AF224" s="121" t="s">
        <v>140</v>
      </c>
      <c r="AG224" s="116"/>
      <c r="AH224" s="117" t="s">
        <v>924</v>
      </c>
      <c r="AI224" s="118" t="s">
        <v>924</v>
      </c>
      <c r="AJ224" s="118" t="s">
        <v>924</v>
      </c>
      <c r="AK224" s="128" t="s">
        <v>924</v>
      </c>
      <c r="AL224" s="118" t="s">
        <v>924</v>
      </c>
      <c r="AM224" s="118" t="s">
        <v>924</v>
      </c>
      <c r="AN224" s="118" t="s">
        <v>924</v>
      </c>
      <c r="AO224" s="118" t="s">
        <v>924</v>
      </c>
      <c r="AP224" s="128" t="s">
        <v>924</v>
      </c>
      <c r="AQ224" s="119"/>
      <c r="AR224" s="121">
        <v>0</v>
      </c>
      <c r="AS224" s="191">
        <v>0</v>
      </c>
      <c r="AT224" s="191">
        <v>0</v>
      </c>
      <c r="AU224" s="192" t="s">
        <v>140</v>
      </c>
      <c r="AV224" s="193" t="s">
        <v>140</v>
      </c>
      <c r="AW224" s="193" t="s">
        <v>140</v>
      </c>
      <c r="AX224" s="192" t="s">
        <v>140</v>
      </c>
      <c r="AY224" s="192" t="s">
        <v>140</v>
      </c>
      <c r="AZ224" s="192" t="s">
        <v>140</v>
      </c>
      <c r="BA224" s="193" t="s">
        <v>140</v>
      </c>
      <c r="BB224" s="193" t="s">
        <v>140</v>
      </c>
      <c r="BC224" s="193" t="s">
        <v>140</v>
      </c>
      <c r="BD224" s="119"/>
      <c r="BE224" s="120">
        <v>0</v>
      </c>
      <c r="BF224" s="193" t="s">
        <v>140</v>
      </c>
      <c r="BG224" s="193" t="s">
        <v>140</v>
      </c>
      <c r="BH224" s="193" t="s">
        <v>140</v>
      </c>
      <c r="BI224" s="193" t="s">
        <v>140</v>
      </c>
      <c r="BJ224" s="193" t="s">
        <v>140</v>
      </c>
      <c r="BK224" s="193" t="s">
        <v>140</v>
      </c>
      <c r="BL224" s="193" t="s">
        <v>140</v>
      </c>
    </row>
    <row r="225" spans="1:64">
      <c r="A225" s="120" t="s">
        <v>924</v>
      </c>
      <c r="B225" s="113" t="s">
        <v>1263</v>
      </c>
      <c r="C225" s="113" t="s">
        <v>924</v>
      </c>
      <c r="D225" s="113" t="s">
        <v>38</v>
      </c>
      <c r="E225" s="114">
        <v>200</v>
      </c>
      <c r="F225" s="114" t="s">
        <v>169</v>
      </c>
      <c r="G225" s="42" t="s">
        <v>400</v>
      </c>
      <c r="H225" s="115">
        <v>1</v>
      </c>
      <c r="I225" s="115" t="s">
        <v>78</v>
      </c>
      <c r="J225" s="115" t="s">
        <v>38</v>
      </c>
      <c r="K225" s="115" t="s">
        <v>122</v>
      </c>
      <c r="L225" s="115">
        <v>200</v>
      </c>
      <c r="M225" s="23">
        <v>13</v>
      </c>
      <c r="N225" s="115" t="s">
        <v>37</v>
      </c>
      <c r="O225" s="124" t="s">
        <v>118</v>
      </c>
      <c r="P225" s="115" t="s">
        <v>82</v>
      </c>
      <c r="Q225" s="122" t="s">
        <v>121</v>
      </c>
      <c r="R225" s="115">
        <v>2015</v>
      </c>
      <c r="S225" s="245" t="s">
        <v>99</v>
      </c>
      <c r="T225" s="240"/>
      <c r="U225" s="191">
        <v>0</v>
      </c>
      <c r="V225" s="186">
        <v>0</v>
      </c>
      <c r="W225" s="186">
        <v>0</v>
      </c>
      <c r="X225" s="89" t="s">
        <v>140</v>
      </c>
      <c r="Y225" s="89" t="s">
        <v>140</v>
      </c>
      <c r="Z225" s="89" t="s">
        <v>140</v>
      </c>
      <c r="AA225" s="89" t="s">
        <v>140</v>
      </c>
      <c r="AB225" s="89" t="s">
        <v>140</v>
      </c>
      <c r="AC225" s="89" t="s">
        <v>140</v>
      </c>
      <c r="AD225" s="113" t="s">
        <v>140</v>
      </c>
      <c r="AE225" s="120" t="s">
        <v>140</v>
      </c>
      <c r="AF225" s="121" t="s">
        <v>140</v>
      </c>
      <c r="AG225" s="116"/>
      <c r="AH225" s="117" t="s">
        <v>924</v>
      </c>
      <c r="AI225" s="118" t="s">
        <v>924</v>
      </c>
      <c r="AJ225" s="118" t="s">
        <v>924</v>
      </c>
      <c r="AK225" s="128" t="s">
        <v>924</v>
      </c>
      <c r="AL225" s="118" t="s">
        <v>924</v>
      </c>
      <c r="AM225" s="118" t="s">
        <v>924</v>
      </c>
      <c r="AN225" s="118" t="s">
        <v>924</v>
      </c>
      <c r="AO225" s="118" t="s">
        <v>924</v>
      </c>
      <c r="AP225" s="128" t="s">
        <v>924</v>
      </c>
      <c r="AQ225" s="119"/>
      <c r="AR225" s="121">
        <v>0</v>
      </c>
      <c r="AS225" s="191">
        <v>0</v>
      </c>
      <c r="AT225" s="191">
        <v>0</v>
      </c>
      <c r="AU225" s="192" t="s">
        <v>140</v>
      </c>
      <c r="AV225" s="193" t="s">
        <v>140</v>
      </c>
      <c r="AW225" s="193" t="s">
        <v>140</v>
      </c>
      <c r="AX225" s="192" t="s">
        <v>140</v>
      </c>
      <c r="AY225" s="192" t="s">
        <v>140</v>
      </c>
      <c r="AZ225" s="192" t="s">
        <v>140</v>
      </c>
      <c r="BA225" s="193" t="s">
        <v>140</v>
      </c>
      <c r="BB225" s="193" t="s">
        <v>140</v>
      </c>
      <c r="BC225" s="193" t="s">
        <v>140</v>
      </c>
      <c r="BD225" s="119"/>
      <c r="BE225" s="120">
        <v>0</v>
      </c>
      <c r="BF225" s="193" t="s">
        <v>140</v>
      </c>
      <c r="BG225" s="193" t="s">
        <v>140</v>
      </c>
      <c r="BH225" s="193" t="s">
        <v>140</v>
      </c>
      <c r="BI225" s="193" t="s">
        <v>140</v>
      </c>
      <c r="BJ225" s="193" t="s">
        <v>140</v>
      </c>
      <c r="BK225" s="193" t="s">
        <v>140</v>
      </c>
      <c r="BL225" s="193" t="s">
        <v>140</v>
      </c>
    </row>
    <row r="226" spans="1:64">
      <c r="A226" s="120" t="s">
        <v>1271</v>
      </c>
      <c r="B226" s="113" t="s">
        <v>1263</v>
      </c>
      <c r="C226" s="113" t="s">
        <v>924</v>
      </c>
      <c r="D226" s="113" t="s">
        <v>38</v>
      </c>
      <c r="E226" s="114">
        <v>200</v>
      </c>
      <c r="F226" s="114" t="s">
        <v>169</v>
      </c>
      <c r="G226" s="42" t="s">
        <v>401</v>
      </c>
      <c r="H226" s="115">
        <v>1</v>
      </c>
      <c r="I226" s="115" t="s">
        <v>78</v>
      </c>
      <c r="J226" s="115" t="s">
        <v>38</v>
      </c>
      <c r="K226" s="115" t="s">
        <v>122</v>
      </c>
      <c r="L226" s="115">
        <v>200</v>
      </c>
      <c r="M226" s="23">
        <v>14</v>
      </c>
      <c r="N226" s="115" t="s">
        <v>37</v>
      </c>
      <c r="O226" s="124" t="s">
        <v>118</v>
      </c>
      <c r="P226" s="115" t="s">
        <v>82</v>
      </c>
      <c r="Q226" s="122" t="s">
        <v>121</v>
      </c>
      <c r="R226" s="115">
        <v>2015</v>
      </c>
      <c r="S226" s="245" t="s">
        <v>100</v>
      </c>
      <c r="T226" s="240"/>
      <c r="U226" s="191">
        <v>0</v>
      </c>
      <c r="V226" s="186">
        <v>0</v>
      </c>
      <c r="W226" s="186">
        <v>0</v>
      </c>
      <c r="X226" s="89" t="s">
        <v>140</v>
      </c>
      <c r="Y226" s="89" t="s">
        <v>140</v>
      </c>
      <c r="Z226" s="89" t="s">
        <v>140</v>
      </c>
      <c r="AA226" s="89" t="s">
        <v>140</v>
      </c>
      <c r="AB226" s="89" t="s">
        <v>140</v>
      </c>
      <c r="AC226" s="89" t="s">
        <v>140</v>
      </c>
      <c r="AD226" s="113" t="s">
        <v>140</v>
      </c>
      <c r="AE226" s="120" t="s">
        <v>140</v>
      </c>
      <c r="AF226" s="121" t="s">
        <v>140</v>
      </c>
      <c r="AG226" s="116"/>
      <c r="AH226" s="117" t="s">
        <v>924</v>
      </c>
      <c r="AI226" s="118" t="s">
        <v>924</v>
      </c>
      <c r="AJ226" s="118" t="s">
        <v>924</v>
      </c>
      <c r="AK226" s="128" t="s">
        <v>924</v>
      </c>
      <c r="AL226" s="118" t="s">
        <v>924</v>
      </c>
      <c r="AM226" s="118" t="s">
        <v>924</v>
      </c>
      <c r="AN226" s="118" t="s">
        <v>924</v>
      </c>
      <c r="AO226" s="118" t="s">
        <v>924</v>
      </c>
      <c r="AP226" s="128" t="s">
        <v>924</v>
      </c>
      <c r="AQ226" s="119"/>
      <c r="AR226" s="121">
        <v>0</v>
      </c>
      <c r="AS226" s="191">
        <v>0</v>
      </c>
      <c r="AT226" s="191">
        <v>0</v>
      </c>
      <c r="AU226" s="192" t="s">
        <v>140</v>
      </c>
      <c r="AV226" s="193" t="s">
        <v>140</v>
      </c>
      <c r="AW226" s="193" t="s">
        <v>140</v>
      </c>
      <c r="AX226" s="192" t="s">
        <v>140</v>
      </c>
      <c r="AY226" s="192" t="s">
        <v>140</v>
      </c>
      <c r="AZ226" s="192" t="s">
        <v>140</v>
      </c>
      <c r="BA226" s="193" t="s">
        <v>140</v>
      </c>
      <c r="BB226" s="193" t="s">
        <v>140</v>
      </c>
      <c r="BC226" s="193" t="s">
        <v>140</v>
      </c>
      <c r="BD226" s="119"/>
      <c r="BE226" s="120">
        <v>0</v>
      </c>
      <c r="BF226" s="193" t="s">
        <v>140</v>
      </c>
      <c r="BG226" s="193" t="s">
        <v>140</v>
      </c>
      <c r="BH226" s="193" t="s">
        <v>140</v>
      </c>
      <c r="BI226" s="193" t="s">
        <v>140</v>
      </c>
      <c r="BJ226" s="193" t="s">
        <v>140</v>
      </c>
      <c r="BK226" s="193" t="s">
        <v>140</v>
      </c>
      <c r="BL226" s="193" t="s">
        <v>140</v>
      </c>
    </row>
    <row r="227" spans="1:64">
      <c r="A227" s="120" t="s">
        <v>1272</v>
      </c>
      <c r="B227" s="113" t="s">
        <v>1273</v>
      </c>
      <c r="C227" s="113" t="s">
        <v>924</v>
      </c>
      <c r="D227" s="113" t="s">
        <v>38</v>
      </c>
      <c r="E227" s="114">
        <v>200</v>
      </c>
      <c r="F227" s="114">
        <v>9</v>
      </c>
      <c r="G227" s="42" t="s">
        <v>402</v>
      </c>
      <c r="H227" s="115">
        <v>1</v>
      </c>
      <c r="I227" s="115" t="s">
        <v>78</v>
      </c>
      <c r="J227" s="115" t="s">
        <v>38</v>
      </c>
      <c r="K227" s="115" t="s">
        <v>122</v>
      </c>
      <c r="L227" s="115">
        <v>200</v>
      </c>
      <c r="M227" s="23">
        <v>15</v>
      </c>
      <c r="N227" s="115" t="s">
        <v>37</v>
      </c>
      <c r="O227" s="124" t="s">
        <v>118</v>
      </c>
      <c r="P227" s="115" t="s">
        <v>82</v>
      </c>
      <c r="Q227" s="122" t="s">
        <v>121</v>
      </c>
      <c r="R227" s="115">
        <v>2015</v>
      </c>
      <c r="S227" s="245" t="s">
        <v>88</v>
      </c>
      <c r="T227" s="240"/>
      <c r="U227" s="191">
        <v>9.1470537023055534E-2</v>
      </c>
      <c r="V227" s="186">
        <v>0</v>
      </c>
      <c r="W227" s="186">
        <v>9.1470537023055534E-2</v>
      </c>
      <c r="X227" s="89">
        <v>6.43272387355555E-2</v>
      </c>
      <c r="Y227" s="89">
        <v>0</v>
      </c>
      <c r="Z227" s="89">
        <v>0</v>
      </c>
      <c r="AA227" s="89">
        <v>8.0842211433333339E-3</v>
      </c>
      <c r="AB227" s="89">
        <v>1.90590771441667E-2</v>
      </c>
      <c r="AC227" s="89">
        <v>0</v>
      </c>
      <c r="AD227" s="113">
        <v>0</v>
      </c>
      <c r="AE227" s="120">
        <v>0</v>
      </c>
      <c r="AF227" s="121">
        <v>0</v>
      </c>
      <c r="AG227" s="116"/>
      <c r="AH227" s="117">
        <v>0.90210526299841309</v>
      </c>
      <c r="AI227" s="118" t="s">
        <v>924</v>
      </c>
      <c r="AJ227" s="118" t="s">
        <v>924</v>
      </c>
      <c r="AK227" s="128">
        <v>0.62885734697496976</v>
      </c>
      <c r="AL227" s="118">
        <v>2.7901680512315354</v>
      </c>
      <c r="AM227" s="118" t="s">
        <v>924</v>
      </c>
      <c r="AN227" s="118" t="s">
        <v>924</v>
      </c>
      <c r="AO227" s="118" t="s">
        <v>924</v>
      </c>
      <c r="AP227" s="128" t="s">
        <v>924</v>
      </c>
      <c r="AQ227" s="119"/>
      <c r="AR227" s="121">
        <v>0.11529962866194443</v>
      </c>
      <c r="AS227" s="191">
        <v>0</v>
      </c>
      <c r="AT227" s="191">
        <v>0.11529962866194443</v>
      </c>
      <c r="AU227" s="192">
        <v>5.8029940617499998E-2</v>
      </c>
      <c r="AV227" s="193">
        <v>0</v>
      </c>
      <c r="AW227" s="193">
        <v>0</v>
      </c>
      <c r="AX227" s="192">
        <v>5.083821860555557E-3</v>
      </c>
      <c r="AY227" s="192">
        <v>5.3178028133611097E-2</v>
      </c>
      <c r="AZ227" s="192">
        <v>0</v>
      </c>
      <c r="BA227" s="193">
        <v>0</v>
      </c>
      <c r="BB227" s="193">
        <v>0</v>
      </c>
      <c r="BC227" s="193">
        <v>0</v>
      </c>
      <c r="BD227" s="119"/>
      <c r="BE227" s="120">
        <v>6.4327238735555597E-2</v>
      </c>
      <c r="BF227" s="193">
        <v>0</v>
      </c>
      <c r="BG227" s="193">
        <v>0</v>
      </c>
      <c r="BH227" s="193">
        <v>0</v>
      </c>
      <c r="BI227" s="193">
        <v>0</v>
      </c>
      <c r="BJ227" s="193">
        <v>0</v>
      </c>
      <c r="BK227" s="193">
        <v>6.4327238735555597E-2</v>
      </c>
      <c r="BL227" s="193">
        <v>0</v>
      </c>
    </row>
    <row r="228" spans="1:64">
      <c r="A228" s="120" t="s">
        <v>1274</v>
      </c>
      <c r="B228" s="113" t="s">
        <v>1275</v>
      </c>
      <c r="C228" s="113" t="s">
        <v>1276</v>
      </c>
      <c r="D228" s="113" t="s">
        <v>38</v>
      </c>
      <c r="E228" s="114">
        <v>200</v>
      </c>
      <c r="F228" s="114">
        <v>4</v>
      </c>
      <c r="G228" s="42" t="s">
        <v>403</v>
      </c>
      <c r="H228" s="115">
        <v>1</v>
      </c>
      <c r="I228" s="115" t="s">
        <v>78</v>
      </c>
      <c r="J228" s="115" t="s">
        <v>38</v>
      </c>
      <c r="K228" s="115" t="s">
        <v>122</v>
      </c>
      <c r="L228" s="115">
        <v>200</v>
      </c>
      <c r="M228" s="23">
        <v>16</v>
      </c>
      <c r="N228" s="115" t="s">
        <v>37</v>
      </c>
      <c r="O228" s="124" t="s">
        <v>118</v>
      </c>
      <c r="P228" s="115" t="s">
        <v>82</v>
      </c>
      <c r="Q228" s="122" t="s">
        <v>121</v>
      </c>
      <c r="R228" s="115">
        <v>2015</v>
      </c>
      <c r="S228" s="245" t="s">
        <v>89</v>
      </c>
      <c r="T228" s="240"/>
      <c r="U228" s="191">
        <v>2.6661336491694465</v>
      </c>
      <c r="V228" s="186">
        <v>0</v>
      </c>
      <c r="W228" s="186">
        <v>2.6661336491694465</v>
      </c>
      <c r="X228" s="89">
        <v>9.4922189546944508E-2</v>
      </c>
      <c r="Y228" s="89">
        <v>0.19814274707833318</v>
      </c>
      <c r="Z228" s="89">
        <v>0.4360079296402774</v>
      </c>
      <c r="AA228" s="89">
        <v>1.9370607829038915</v>
      </c>
      <c r="AB228" s="89">
        <v>0</v>
      </c>
      <c r="AC228" s="89">
        <v>0</v>
      </c>
      <c r="AD228" s="113">
        <v>0</v>
      </c>
      <c r="AE228" s="120">
        <v>0</v>
      </c>
      <c r="AF228" s="121">
        <v>0</v>
      </c>
      <c r="AG228" s="116"/>
      <c r="AH228" s="117">
        <v>0.90210526300346461</v>
      </c>
      <c r="AI228" s="118">
        <v>0.9021052630018056</v>
      </c>
      <c r="AJ228" s="118">
        <v>0.90210526300024219</v>
      </c>
      <c r="AK228" s="128">
        <v>0.6280700640870146</v>
      </c>
      <c r="AL228" s="118" t="s">
        <v>924</v>
      </c>
      <c r="AM228" s="118" t="s">
        <v>924</v>
      </c>
      <c r="AN228" s="118" t="s">
        <v>924</v>
      </c>
      <c r="AO228" s="118" t="s">
        <v>924</v>
      </c>
      <c r="AP228" s="128" t="s">
        <v>924</v>
      </c>
      <c r="AQ228" s="119"/>
      <c r="AR228" s="121">
        <v>1.8505876964324999</v>
      </c>
      <c r="AS228" s="191">
        <v>0</v>
      </c>
      <c r="AT228" s="191">
        <v>1.8505876964324999</v>
      </c>
      <c r="AU228" s="192">
        <v>8.5629806766111094E-2</v>
      </c>
      <c r="AV228" s="193">
        <v>0.17874561496499999</v>
      </c>
      <c r="AW228" s="193">
        <v>0.39332504803833351</v>
      </c>
      <c r="AX228" s="192">
        <v>1.2166098900588898</v>
      </c>
      <c r="AY228" s="192">
        <v>0</v>
      </c>
      <c r="AZ228" s="192">
        <v>0</v>
      </c>
      <c r="BA228" s="193">
        <v>0</v>
      </c>
      <c r="BB228" s="193">
        <v>0</v>
      </c>
      <c r="BC228" s="193">
        <v>0</v>
      </c>
      <c r="BD228" s="119"/>
      <c r="BE228" s="120">
        <v>0.72907286626611056</v>
      </c>
      <c r="BF228" s="193">
        <v>0</v>
      </c>
      <c r="BG228" s="193">
        <v>3.0512356384722199E-2</v>
      </c>
      <c r="BH228" s="193">
        <v>0</v>
      </c>
      <c r="BI228" s="193">
        <v>1.68900266958333E-2</v>
      </c>
      <c r="BJ228" s="193">
        <v>0.68167048318555501</v>
      </c>
      <c r="BK228" s="193">
        <v>0</v>
      </c>
      <c r="BL228" s="193">
        <v>0</v>
      </c>
    </row>
    <row r="229" spans="1:64">
      <c r="A229" s="120" t="s">
        <v>924</v>
      </c>
      <c r="B229" s="113" t="s">
        <v>1263</v>
      </c>
      <c r="C229" s="113" t="s">
        <v>924</v>
      </c>
      <c r="D229" s="113" t="s">
        <v>38</v>
      </c>
      <c r="E229" s="114">
        <v>200</v>
      </c>
      <c r="F229" s="113" t="s">
        <v>169</v>
      </c>
      <c r="G229" s="42" t="s">
        <v>404</v>
      </c>
      <c r="H229" s="115">
        <v>1</v>
      </c>
      <c r="I229" s="115" t="s">
        <v>78</v>
      </c>
      <c r="J229" s="115" t="s">
        <v>38</v>
      </c>
      <c r="K229" s="115" t="s">
        <v>122</v>
      </c>
      <c r="L229" s="115">
        <v>200</v>
      </c>
      <c r="M229" s="23">
        <v>17</v>
      </c>
      <c r="N229" s="115" t="s">
        <v>37</v>
      </c>
      <c r="O229" s="124" t="s">
        <v>118</v>
      </c>
      <c r="P229" s="115" t="s">
        <v>82</v>
      </c>
      <c r="Q229" s="122" t="s">
        <v>121</v>
      </c>
      <c r="R229" s="115">
        <v>2015</v>
      </c>
      <c r="S229" s="245" t="s">
        <v>114</v>
      </c>
      <c r="T229" s="240"/>
      <c r="U229" s="191">
        <v>0</v>
      </c>
      <c r="V229" s="186">
        <v>0</v>
      </c>
      <c r="W229" s="186">
        <v>0</v>
      </c>
      <c r="X229" s="89" t="s">
        <v>140</v>
      </c>
      <c r="Y229" s="89" t="s">
        <v>140</v>
      </c>
      <c r="Z229" s="89" t="s">
        <v>140</v>
      </c>
      <c r="AA229" s="89" t="s">
        <v>140</v>
      </c>
      <c r="AB229" s="89" t="s">
        <v>140</v>
      </c>
      <c r="AC229" s="89" t="s">
        <v>140</v>
      </c>
      <c r="AD229" s="113" t="s">
        <v>140</v>
      </c>
      <c r="AE229" s="120" t="s">
        <v>140</v>
      </c>
      <c r="AF229" s="121" t="s">
        <v>140</v>
      </c>
      <c r="AG229" s="116"/>
      <c r="AH229" s="117" t="s">
        <v>924</v>
      </c>
      <c r="AI229" s="118" t="s">
        <v>924</v>
      </c>
      <c r="AJ229" s="118" t="s">
        <v>924</v>
      </c>
      <c r="AK229" s="128" t="s">
        <v>924</v>
      </c>
      <c r="AL229" s="118" t="s">
        <v>924</v>
      </c>
      <c r="AM229" s="118" t="s">
        <v>924</v>
      </c>
      <c r="AN229" s="118" t="s">
        <v>924</v>
      </c>
      <c r="AO229" s="118" t="s">
        <v>924</v>
      </c>
      <c r="AP229" s="128" t="s">
        <v>924</v>
      </c>
      <c r="AQ229" s="119"/>
      <c r="AR229" s="121">
        <v>0</v>
      </c>
      <c r="AS229" s="191">
        <v>0</v>
      </c>
      <c r="AT229" s="191">
        <v>0</v>
      </c>
      <c r="AU229" s="192" t="s">
        <v>140</v>
      </c>
      <c r="AV229" s="193" t="s">
        <v>140</v>
      </c>
      <c r="AW229" s="193" t="s">
        <v>140</v>
      </c>
      <c r="AX229" s="192" t="s">
        <v>140</v>
      </c>
      <c r="AY229" s="192" t="s">
        <v>140</v>
      </c>
      <c r="AZ229" s="192" t="s">
        <v>140</v>
      </c>
      <c r="BA229" s="193" t="s">
        <v>140</v>
      </c>
      <c r="BB229" s="193" t="s">
        <v>140</v>
      </c>
      <c r="BC229" s="193" t="s">
        <v>140</v>
      </c>
      <c r="BD229" s="119"/>
      <c r="BE229" s="120">
        <v>0</v>
      </c>
      <c r="BF229" s="193" t="s">
        <v>140</v>
      </c>
      <c r="BG229" s="193" t="s">
        <v>140</v>
      </c>
      <c r="BH229" s="193" t="s">
        <v>140</v>
      </c>
      <c r="BI229" s="193" t="s">
        <v>140</v>
      </c>
      <c r="BJ229" s="193" t="s">
        <v>140</v>
      </c>
      <c r="BK229" s="193" t="s">
        <v>140</v>
      </c>
      <c r="BL229" s="193" t="s">
        <v>140</v>
      </c>
    </row>
    <row r="230" spans="1:64">
      <c r="A230" s="120" t="s">
        <v>1277</v>
      </c>
      <c r="B230" s="113" t="s">
        <v>1278</v>
      </c>
      <c r="C230" s="113" t="s">
        <v>924</v>
      </c>
      <c r="D230" s="113" t="s">
        <v>40</v>
      </c>
      <c r="E230" s="114">
        <v>200</v>
      </c>
      <c r="F230" s="114">
        <v>0</v>
      </c>
      <c r="G230" s="42" t="s">
        <v>405</v>
      </c>
      <c r="H230" s="115">
        <v>1</v>
      </c>
      <c r="I230" s="115" t="s">
        <v>78</v>
      </c>
      <c r="J230" s="115" t="s">
        <v>40</v>
      </c>
      <c r="K230" s="115" t="s">
        <v>122</v>
      </c>
      <c r="L230" s="115">
        <v>200</v>
      </c>
      <c r="M230" s="23">
        <v>1</v>
      </c>
      <c r="N230" s="115" t="s">
        <v>39</v>
      </c>
      <c r="O230" s="124" t="s">
        <v>119</v>
      </c>
      <c r="P230" s="115" t="s">
        <v>82</v>
      </c>
      <c r="Q230" s="122" t="s">
        <v>121</v>
      </c>
      <c r="R230" s="115">
        <v>2015</v>
      </c>
      <c r="S230" s="245" t="s">
        <v>8</v>
      </c>
      <c r="T230" s="240"/>
      <c r="U230" s="191">
        <v>17.647584194686655</v>
      </c>
      <c r="V230" s="186">
        <v>1.0023032103538889</v>
      </c>
      <c r="W230" s="186">
        <v>16.645280984332764</v>
      </c>
      <c r="X230" s="89">
        <v>1.333105817703611</v>
      </c>
      <c r="Y230" s="89">
        <v>4.7337498773330502</v>
      </c>
      <c r="Z230" s="89">
        <v>1.7956484338547201</v>
      </c>
      <c r="AA230" s="89">
        <v>5.4272098001405498</v>
      </c>
      <c r="AB230" s="89">
        <v>3.3555670553008334</v>
      </c>
      <c r="AC230" s="89">
        <v>2.28260003355556E-2</v>
      </c>
      <c r="AD230" s="113">
        <v>2.99887377647222E-2</v>
      </c>
      <c r="AE230" s="120">
        <v>0.28401106753749999</v>
      </c>
      <c r="AF230" s="121">
        <v>0.66547740471611105</v>
      </c>
      <c r="AG230" s="116"/>
      <c r="AH230" s="117">
        <v>0.90210526300003135</v>
      </c>
      <c r="AI230" s="118">
        <v>0.90210526300000438</v>
      </c>
      <c r="AJ230" s="118">
        <v>0.90210526300000538</v>
      </c>
      <c r="AK230" s="128">
        <v>0.70312326613449083</v>
      </c>
      <c r="AL230" s="118">
        <v>0.89722737464209024</v>
      </c>
      <c r="AM230" s="118">
        <v>2.4999999999878253</v>
      </c>
      <c r="AN230" s="118">
        <v>1.0000000004353502E-2</v>
      </c>
      <c r="AO230" s="118">
        <v>1.628525427230586</v>
      </c>
      <c r="AP230" s="128">
        <v>3.4112417010809466</v>
      </c>
      <c r="AQ230" s="119"/>
      <c r="AR230" s="121">
        <v>14.471787980637774</v>
      </c>
      <c r="AS230" s="191">
        <v>2.789988407410831</v>
      </c>
      <c r="AT230" s="191">
        <v>11.681799573226943</v>
      </c>
      <c r="AU230" s="192">
        <v>1.2026017742863879</v>
      </c>
      <c r="AV230" s="193">
        <v>4.27034067806777</v>
      </c>
      <c r="AW230" s="193">
        <v>1.6198639026780599</v>
      </c>
      <c r="AX230" s="192">
        <v>3.8159974806719408</v>
      </c>
      <c r="AY230" s="192">
        <v>3.0107066194630563</v>
      </c>
      <c r="AZ230" s="192">
        <v>5.7065000838611102E-2</v>
      </c>
      <c r="BA230" s="193">
        <v>2.9988737777777801E-4</v>
      </c>
      <c r="BB230" s="193">
        <v>0.46251924509972198</v>
      </c>
      <c r="BC230" s="193">
        <v>2.2701042740947202</v>
      </c>
      <c r="BD230" s="119"/>
      <c r="BE230" s="120">
        <v>7.8625041288919393</v>
      </c>
      <c r="BF230" s="193">
        <v>2.0330176936111102E-3</v>
      </c>
      <c r="BG230" s="193">
        <v>1.16827087538722</v>
      </c>
      <c r="BH230" s="193">
        <v>1.3784809850294399</v>
      </c>
      <c r="BI230" s="193">
        <v>0.40617265535805602</v>
      </c>
      <c r="BJ230" s="193">
        <v>4.8899823598363898</v>
      </c>
      <c r="BK230" s="193">
        <v>1.7564235587222199E-2</v>
      </c>
      <c r="BL230" s="193">
        <v>0</v>
      </c>
    </row>
    <row r="231" spans="1:64">
      <c r="A231" s="120" t="s">
        <v>1279</v>
      </c>
      <c r="B231" s="113" t="s">
        <v>1280</v>
      </c>
      <c r="C231" s="113" t="s">
        <v>924</v>
      </c>
      <c r="D231" s="113" t="s">
        <v>40</v>
      </c>
      <c r="E231" s="114">
        <v>200</v>
      </c>
      <c r="F231" s="114">
        <v>3</v>
      </c>
      <c r="G231" s="42" t="s">
        <v>406</v>
      </c>
      <c r="H231" s="115">
        <v>1</v>
      </c>
      <c r="I231" s="115" t="s">
        <v>78</v>
      </c>
      <c r="J231" s="115" t="s">
        <v>40</v>
      </c>
      <c r="K231" s="115" t="s">
        <v>122</v>
      </c>
      <c r="L231" s="115">
        <v>200</v>
      </c>
      <c r="M231" s="23">
        <v>2</v>
      </c>
      <c r="N231" s="115" t="s">
        <v>39</v>
      </c>
      <c r="O231" s="124" t="s">
        <v>119</v>
      </c>
      <c r="P231" s="115" t="s">
        <v>82</v>
      </c>
      <c r="Q231" s="122" t="s">
        <v>121</v>
      </c>
      <c r="R231" s="115">
        <v>2015</v>
      </c>
      <c r="S231" s="245" t="s">
        <v>2</v>
      </c>
      <c r="T231" s="240"/>
      <c r="U231" s="191">
        <v>7.5240612600338883</v>
      </c>
      <c r="V231" s="186">
        <v>0</v>
      </c>
      <c r="W231" s="186">
        <v>7.5240612600338883</v>
      </c>
      <c r="X231" s="89">
        <v>0.46764108599861098</v>
      </c>
      <c r="Y231" s="89">
        <v>1.9327476120499989</v>
      </c>
      <c r="Z231" s="89">
        <v>0.63436898813305498</v>
      </c>
      <c r="AA231" s="89">
        <v>2.6602938494866644</v>
      </c>
      <c r="AB231" s="89">
        <v>1.829009724365559</v>
      </c>
      <c r="AC231" s="89">
        <v>0</v>
      </c>
      <c r="AD231" s="113">
        <v>0</v>
      </c>
      <c r="AE231" s="120">
        <v>0</v>
      </c>
      <c r="AF231" s="121">
        <v>0</v>
      </c>
      <c r="AG231" s="116"/>
      <c r="AH231" s="117">
        <v>0.90210526300013139</v>
      </c>
      <c r="AI231" s="118">
        <v>0.90210526300006411</v>
      </c>
      <c r="AJ231" s="118">
        <v>0.90210526300011906</v>
      </c>
      <c r="AK231" s="128">
        <v>0.69925613302614187</v>
      </c>
      <c r="AL231" s="118">
        <v>0.89802000005966487</v>
      </c>
      <c r="AM231" s="118" t="s">
        <v>924</v>
      </c>
      <c r="AN231" s="118" t="s">
        <v>924</v>
      </c>
      <c r="AO231" s="118" t="s">
        <v>924</v>
      </c>
      <c r="AP231" s="128" t="s">
        <v>924</v>
      </c>
      <c r="AQ231" s="119"/>
      <c r="AR231" s="121">
        <v>4.6459671410674961</v>
      </c>
      <c r="AS231" s="191">
        <v>0</v>
      </c>
      <c r="AT231" s="191">
        <v>4.6459671410674961</v>
      </c>
      <c r="AU231" s="192">
        <v>0.42186148487444403</v>
      </c>
      <c r="AV231" s="193">
        <v>1.7435417928811101</v>
      </c>
      <c r="AW231" s="193">
        <v>0.572267602878889</v>
      </c>
      <c r="AX231" s="192">
        <v>1.860226789905274</v>
      </c>
      <c r="AY231" s="192">
        <v>1.6424873127838868</v>
      </c>
      <c r="AZ231" s="192">
        <v>0</v>
      </c>
      <c r="BA231" s="193">
        <v>0</v>
      </c>
      <c r="BB231" s="193">
        <v>0</v>
      </c>
      <c r="BC231" s="193">
        <v>0</v>
      </c>
      <c r="BD231" s="119"/>
      <c r="BE231" s="120">
        <v>3.0347576861819379</v>
      </c>
      <c r="BF231" s="193">
        <v>2.0330176936111102E-3</v>
      </c>
      <c r="BG231" s="193">
        <v>1.16827087538722</v>
      </c>
      <c r="BH231" s="193">
        <v>0.31575802144722198</v>
      </c>
      <c r="BI231" s="193">
        <v>1.15664504711111E-2</v>
      </c>
      <c r="BJ231" s="193">
        <v>1.5245667270319401</v>
      </c>
      <c r="BK231" s="193">
        <v>1.2562594150833301E-2</v>
      </c>
      <c r="BL231" s="193">
        <v>0</v>
      </c>
    </row>
    <row r="232" spans="1:64">
      <c r="A232" s="120" t="s">
        <v>1281</v>
      </c>
      <c r="B232" s="113" t="s">
        <v>1282</v>
      </c>
      <c r="C232" s="113" t="s">
        <v>924</v>
      </c>
      <c r="D232" s="113" t="s">
        <v>40</v>
      </c>
      <c r="E232" s="114">
        <v>200</v>
      </c>
      <c r="F232" s="114">
        <v>2</v>
      </c>
      <c r="G232" s="42" t="s">
        <v>407</v>
      </c>
      <c r="H232" s="115">
        <v>1</v>
      </c>
      <c r="I232" s="115" t="s">
        <v>78</v>
      </c>
      <c r="J232" s="115" t="s">
        <v>40</v>
      </c>
      <c r="K232" s="115" t="s">
        <v>122</v>
      </c>
      <c r="L232" s="115">
        <v>200</v>
      </c>
      <c r="M232" s="23">
        <v>3</v>
      </c>
      <c r="N232" s="115" t="s">
        <v>39</v>
      </c>
      <c r="O232" s="124" t="s">
        <v>119</v>
      </c>
      <c r="P232" s="115" t="s">
        <v>82</v>
      </c>
      <c r="Q232" s="122" t="s">
        <v>121</v>
      </c>
      <c r="R232" s="115">
        <v>2015</v>
      </c>
      <c r="S232" s="245" t="s">
        <v>3</v>
      </c>
      <c r="T232" s="240"/>
      <c r="U232" s="191">
        <v>3.8644545204636085</v>
      </c>
      <c r="V232" s="186">
        <v>0</v>
      </c>
      <c r="W232" s="186">
        <v>3.8644545204636085</v>
      </c>
      <c r="X232" s="89">
        <v>0.1694242816283334</v>
      </c>
      <c r="Y232" s="89">
        <v>0.977945734596112</v>
      </c>
      <c r="Z232" s="89">
        <v>0.32521713157416698</v>
      </c>
      <c r="AA232" s="89">
        <v>1.033723582424166</v>
      </c>
      <c r="AB232" s="89">
        <v>1.35814379024083</v>
      </c>
      <c r="AC232" s="89">
        <v>0</v>
      </c>
      <c r="AD232" s="113">
        <v>0</v>
      </c>
      <c r="AE232" s="120">
        <v>0</v>
      </c>
      <c r="AF232" s="121">
        <v>0</v>
      </c>
      <c r="AG232" s="116"/>
      <c r="AH232" s="117">
        <v>0.90210526300018079</v>
      </c>
      <c r="AI232" s="118">
        <v>0.90210526299994398</v>
      </c>
      <c r="AJ232" s="118">
        <v>0.90210526300004146</v>
      </c>
      <c r="AK232" s="128">
        <v>0.69965716241545728</v>
      </c>
      <c r="AL232" s="118">
        <v>0.86809493075561361</v>
      </c>
      <c r="AM232" s="118" t="s">
        <v>924</v>
      </c>
      <c r="AN232" s="118" t="s">
        <v>924</v>
      </c>
      <c r="AO232" s="118" t="s">
        <v>924</v>
      </c>
      <c r="AP232" s="128" t="s">
        <v>924</v>
      </c>
      <c r="AQ232" s="119"/>
      <c r="AR232" s="121">
        <v>2.7217415358302786</v>
      </c>
      <c r="AS232" s="191">
        <v>0</v>
      </c>
      <c r="AT232" s="191">
        <v>2.7217415358302786</v>
      </c>
      <c r="AU232" s="192">
        <v>0.1528385361369444</v>
      </c>
      <c r="AV232" s="193">
        <v>0.88220999410749901</v>
      </c>
      <c r="AW232" s="193">
        <v>0.29338008601083299</v>
      </c>
      <c r="AX232" s="192">
        <v>0.72325210840083298</v>
      </c>
      <c r="AY232" s="192">
        <v>1.17899773954528</v>
      </c>
      <c r="AZ232" s="192">
        <v>0</v>
      </c>
      <c r="BA232" s="193">
        <v>0</v>
      </c>
      <c r="BB232" s="193">
        <v>0</v>
      </c>
      <c r="BC232" s="193">
        <v>0</v>
      </c>
      <c r="BD232" s="119"/>
      <c r="BE232" s="120">
        <v>1.4725871477986083</v>
      </c>
      <c r="BF232" s="193">
        <v>0</v>
      </c>
      <c r="BG232" s="193">
        <v>0</v>
      </c>
      <c r="BH232" s="193">
        <v>0.321578903346944</v>
      </c>
      <c r="BI232" s="193">
        <v>3.0622011119444399E-3</v>
      </c>
      <c r="BJ232" s="193">
        <v>1.1479460433397199</v>
      </c>
      <c r="BK232" s="193">
        <v>0</v>
      </c>
      <c r="BL232" s="193">
        <v>0</v>
      </c>
    </row>
    <row r="233" spans="1:64">
      <c r="A233" s="120" t="s">
        <v>1283</v>
      </c>
      <c r="B233" s="113" t="s">
        <v>1284</v>
      </c>
      <c r="C233" s="113" t="s">
        <v>924</v>
      </c>
      <c r="D233" s="113" t="s">
        <v>40</v>
      </c>
      <c r="E233" s="114">
        <v>200</v>
      </c>
      <c r="F233" s="114">
        <v>1</v>
      </c>
      <c r="G233" s="42" t="s">
        <v>408</v>
      </c>
      <c r="H233" s="115">
        <v>1</v>
      </c>
      <c r="I233" s="115" t="s">
        <v>78</v>
      </c>
      <c r="J233" s="115" t="s">
        <v>40</v>
      </c>
      <c r="K233" s="115" t="s">
        <v>122</v>
      </c>
      <c r="L233" s="115">
        <v>200</v>
      </c>
      <c r="M233" s="23">
        <v>5</v>
      </c>
      <c r="N233" s="115" t="s">
        <v>39</v>
      </c>
      <c r="O233" s="124" t="s">
        <v>119</v>
      </c>
      <c r="P233" s="115" t="s">
        <v>82</v>
      </c>
      <c r="Q233" s="122" t="s">
        <v>121</v>
      </c>
      <c r="R233" s="115">
        <v>2015</v>
      </c>
      <c r="S233" s="245" t="s">
        <v>5</v>
      </c>
      <c r="T233" s="240"/>
      <c r="U233" s="191">
        <v>1.2098886202852783</v>
      </c>
      <c r="V233" s="186">
        <v>0</v>
      </c>
      <c r="W233" s="186">
        <v>1.2098886202852783</v>
      </c>
      <c r="X233" s="89">
        <v>0.15468368179444442</v>
      </c>
      <c r="Y233" s="89">
        <v>0.28711934240055559</v>
      </c>
      <c r="Z233" s="89">
        <v>0.171068687388056</v>
      </c>
      <c r="AA233" s="89">
        <v>0.59448554363388906</v>
      </c>
      <c r="AB233" s="89">
        <v>2.5313650683333301E-3</v>
      </c>
      <c r="AC233" s="89">
        <v>0</v>
      </c>
      <c r="AD233" s="113">
        <v>0</v>
      </c>
      <c r="AE233" s="120">
        <v>0</v>
      </c>
      <c r="AF233" s="121">
        <v>0</v>
      </c>
      <c r="AG233" s="116"/>
      <c r="AH233" s="117">
        <v>0.90210526299973437</v>
      </c>
      <c r="AI233" s="118">
        <v>0.90210526299989902</v>
      </c>
      <c r="AJ233" s="118">
        <v>0.9021052629997367</v>
      </c>
      <c r="AK233" s="128">
        <v>0.71102717110819569</v>
      </c>
      <c r="AL233" s="118">
        <v>0.78947647632675788</v>
      </c>
      <c r="AM233" s="118" t="s">
        <v>924</v>
      </c>
      <c r="AN233" s="118" t="s">
        <v>924</v>
      </c>
      <c r="AO233" s="118" t="s">
        <v>924</v>
      </c>
      <c r="AP233" s="128" t="s">
        <v>924</v>
      </c>
      <c r="AQ233" s="119"/>
      <c r="AR233" s="121">
        <v>0.91814502961083322</v>
      </c>
      <c r="AS233" s="191">
        <v>0</v>
      </c>
      <c r="AT233" s="191">
        <v>0.91814502961083322</v>
      </c>
      <c r="AU233" s="192">
        <v>0.1395409634469445</v>
      </c>
      <c r="AV233" s="193">
        <v>0.25901186988861125</v>
      </c>
      <c r="AW233" s="193">
        <v>0.154321963227222</v>
      </c>
      <c r="AX233" s="192">
        <v>0.42269537435472199</v>
      </c>
      <c r="AY233" s="192">
        <v>1.9984531744444401E-3</v>
      </c>
      <c r="AZ233" s="192">
        <v>0</v>
      </c>
      <c r="BA233" s="193">
        <v>0</v>
      </c>
      <c r="BB233" s="193">
        <v>0</v>
      </c>
      <c r="BC233" s="193">
        <v>0</v>
      </c>
      <c r="BD233" s="119"/>
      <c r="BE233" s="120">
        <v>0.61287171158277798</v>
      </c>
      <c r="BF233" s="193">
        <v>0</v>
      </c>
      <c r="BG233" s="193">
        <v>0</v>
      </c>
      <c r="BH233" s="193">
        <v>0</v>
      </c>
      <c r="BI233" s="193">
        <v>0.22355683711055599</v>
      </c>
      <c r="BJ233" s="193">
        <v>0.38931487447222202</v>
      </c>
      <c r="BK233" s="193">
        <v>0</v>
      </c>
      <c r="BL233" s="193">
        <v>0</v>
      </c>
    </row>
    <row r="234" spans="1:64">
      <c r="A234" s="120" t="s">
        <v>1285</v>
      </c>
      <c r="B234" s="113" t="s">
        <v>1286</v>
      </c>
      <c r="C234" s="113" t="s">
        <v>924</v>
      </c>
      <c r="D234" s="113" t="s">
        <v>40</v>
      </c>
      <c r="E234" s="114">
        <v>200</v>
      </c>
      <c r="F234" s="114">
        <v>6</v>
      </c>
      <c r="G234" s="42" t="s">
        <v>409</v>
      </c>
      <c r="H234" s="115">
        <v>1</v>
      </c>
      <c r="I234" s="115" t="s">
        <v>78</v>
      </c>
      <c r="J234" s="115" t="s">
        <v>40</v>
      </c>
      <c r="K234" s="115" t="s">
        <v>122</v>
      </c>
      <c r="L234" s="115">
        <v>200</v>
      </c>
      <c r="M234" s="23">
        <v>6</v>
      </c>
      <c r="N234" s="115" t="s">
        <v>39</v>
      </c>
      <c r="O234" s="124" t="s">
        <v>119</v>
      </c>
      <c r="P234" s="115" t="s">
        <v>82</v>
      </c>
      <c r="Q234" s="122" t="s">
        <v>121</v>
      </c>
      <c r="R234" s="115">
        <v>2015</v>
      </c>
      <c r="S234" s="245" t="s">
        <v>6</v>
      </c>
      <c r="T234" s="240"/>
      <c r="U234" s="191">
        <v>1.200572857244167</v>
      </c>
      <c r="V234" s="186">
        <v>1.0023032103538889</v>
      </c>
      <c r="W234" s="186">
        <v>0.19826964689027812</v>
      </c>
      <c r="X234" s="89">
        <v>9.9927790130555499E-3</v>
      </c>
      <c r="Y234" s="89">
        <v>4.2979691001666598E-2</v>
      </c>
      <c r="Z234" s="89">
        <v>3.6072361189444402E-2</v>
      </c>
      <c r="AA234" s="89">
        <v>0</v>
      </c>
      <c r="AB234" s="89">
        <v>0.10922481568611156</v>
      </c>
      <c r="AC234" s="89">
        <v>2.28260003355556E-2</v>
      </c>
      <c r="AD234" s="113">
        <v>2.99887377647222E-2</v>
      </c>
      <c r="AE234" s="120">
        <v>0.28401106753749999</v>
      </c>
      <c r="AF234" s="121">
        <v>0.66547740471611105</v>
      </c>
      <c r="AG234" s="116"/>
      <c r="AH234" s="117">
        <v>0.9021052629770917</v>
      </c>
      <c r="AI234" s="118">
        <v>0.90210526298718974</v>
      </c>
      <c r="AJ234" s="118">
        <v>0.90210526299842175</v>
      </c>
      <c r="AK234" s="128" t="s">
        <v>924</v>
      </c>
      <c r="AL234" s="118">
        <v>1.0021843759731377</v>
      </c>
      <c r="AM234" s="118">
        <v>2.4999999999878253</v>
      </c>
      <c r="AN234" s="118">
        <v>1.0000000004353502E-2</v>
      </c>
      <c r="AO234" s="118">
        <v>1.628525427230586</v>
      </c>
      <c r="AP234" s="128">
        <v>3.4112417010809466</v>
      </c>
      <c r="AQ234" s="119"/>
      <c r="AR234" s="121">
        <v>2.9797796220313866</v>
      </c>
      <c r="AS234" s="191">
        <v>2.789988407410831</v>
      </c>
      <c r="AT234" s="191">
        <v>0.18979121462055554</v>
      </c>
      <c r="AU234" s="192">
        <v>9.0145385394444395E-3</v>
      </c>
      <c r="AV234" s="193">
        <v>3.8772205454166597E-2</v>
      </c>
      <c r="AW234" s="193">
        <v>3.2541066877777802E-2</v>
      </c>
      <c r="AX234" s="192">
        <v>0</v>
      </c>
      <c r="AY234" s="192">
        <v>0.1094634037491667</v>
      </c>
      <c r="AZ234" s="192">
        <v>5.7065000838611102E-2</v>
      </c>
      <c r="BA234" s="193">
        <v>2.9988737777777801E-4</v>
      </c>
      <c r="BB234" s="193">
        <v>0.46251924509972198</v>
      </c>
      <c r="BC234" s="193">
        <v>2.2701042740947202</v>
      </c>
      <c r="BD234" s="119"/>
      <c r="BE234" s="120">
        <v>8.9044831203888883E-2</v>
      </c>
      <c r="BF234" s="193">
        <v>0</v>
      </c>
      <c r="BG234" s="193">
        <v>0</v>
      </c>
      <c r="BH234" s="193">
        <v>0</v>
      </c>
      <c r="BI234" s="193">
        <v>0</v>
      </c>
      <c r="BJ234" s="193">
        <v>8.4043189767499998E-2</v>
      </c>
      <c r="BK234" s="193">
        <v>5.0016414363888897E-3</v>
      </c>
      <c r="BL234" s="193">
        <v>0</v>
      </c>
    </row>
    <row r="235" spans="1:64">
      <c r="A235" s="120" t="s">
        <v>1287</v>
      </c>
      <c r="B235" s="113" t="s">
        <v>1288</v>
      </c>
      <c r="C235" s="113" t="s">
        <v>924</v>
      </c>
      <c r="D235" s="113" t="s">
        <v>40</v>
      </c>
      <c r="E235" s="114">
        <v>200</v>
      </c>
      <c r="F235" s="114">
        <v>7</v>
      </c>
      <c r="G235" s="42" t="s">
        <v>410</v>
      </c>
      <c r="H235" s="115">
        <v>1</v>
      </c>
      <c r="I235" s="115" t="s">
        <v>78</v>
      </c>
      <c r="J235" s="115" t="s">
        <v>40</v>
      </c>
      <c r="K235" s="115" t="s">
        <v>122</v>
      </c>
      <c r="L235" s="115">
        <v>200</v>
      </c>
      <c r="M235" s="23">
        <v>7</v>
      </c>
      <c r="N235" s="115" t="s">
        <v>39</v>
      </c>
      <c r="O235" s="124" t="s">
        <v>119</v>
      </c>
      <c r="P235" s="115" t="s">
        <v>82</v>
      </c>
      <c r="Q235" s="122" t="s">
        <v>121</v>
      </c>
      <c r="R235" s="115">
        <v>2015</v>
      </c>
      <c r="S235" s="245" t="s">
        <v>12</v>
      </c>
      <c r="T235" s="240"/>
      <c r="U235" s="191">
        <v>3.1714657942222203E-2</v>
      </c>
      <c r="V235" s="186">
        <v>0</v>
      </c>
      <c r="W235" s="186">
        <v>3.1714657942222203E-2</v>
      </c>
      <c r="X235" s="89">
        <v>0</v>
      </c>
      <c r="Y235" s="89">
        <v>0</v>
      </c>
      <c r="Z235" s="89">
        <v>0</v>
      </c>
      <c r="AA235" s="89">
        <v>0</v>
      </c>
      <c r="AB235" s="89">
        <v>3.1714657942222203E-2</v>
      </c>
      <c r="AC235" s="89">
        <v>0</v>
      </c>
      <c r="AD235" s="113">
        <v>0</v>
      </c>
      <c r="AE235" s="120">
        <v>0</v>
      </c>
      <c r="AF235" s="121">
        <v>0</v>
      </c>
      <c r="AG235" s="116"/>
      <c r="AH235" s="117" t="s">
        <v>924</v>
      </c>
      <c r="AI235" s="118" t="s">
        <v>924</v>
      </c>
      <c r="AJ235" s="118" t="s">
        <v>924</v>
      </c>
      <c r="AK235" s="128" t="s">
        <v>924</v>
      </c>
      <c r="AL235" s="118">
        <v>0.90372750000239588</v>
      </c>
      <c r="AM235" s="118" t="s">
        <v>924</v>
      </c>
      <c r="AN235" s="118" t="s">
        <v>924</v>
      </c>
      <c r="AO235" s="118" t="s">
        <v>924</v>
      </c>
      <c r="AP235" s="128" t="s">
        <v>924</v>
      </c>
      <c r="AQ235" s="119"/>
      <c r="AR235" s="121">
        <v>2.8661408535555599E-2</v>
      </c>
      <c r="AS235" s="191">
        <v>0</v>
      </c>
      <c r="AT235" s="191">
        <v>2.8661408535555599E-2</v>
      </c>
      <c r="AU235" s="192">
        <v>0</v>
      </c>
      <c r="AV235" s="193">
        <v>0</v>
      </c>
      <c r="AW235" s="193">
        <v>0</v>
      </c>
      <c r="AX235" s="192">
        <v>0</v>
      </c>
      <c r="AY235" s="192">
        <v>2.8661408535555599E-2</v>
      </c>
      <c r="AZ235" s="192">
        <v>0</v>
      </c>
      <c r="BA235" s="193">
        <v>0</v>
      </c>
      <c r="BB235" s="193">
        <v>0</v>
      </c>
      <c r="BC235" s="193">
        <v>0</v>
      </c>
      <c r="BD235" s="119"/>
      <c r="BE235" s="120">
        <v>0</v>
      </c>
      <c r="BF235" s="193">
        <v>0</v>
      </c>
      <c r="BG235" s="193">
        <v>0</v>
      </c>
      <c r="BH235" s="193">
        <v>0</v>
      </c>
      <c r="BI235" s="193">
        <v>0</v>
      </c>
      <c r="BJ235" s="193">
        <v>0</v>
      </c>
      <c r="BK235" s="193">
        <v>0</v>
      </c>
      <c r="BL235" s="193">
        <v>0</v>
      </c>
    </row>
    <row r="236" spans="1:64">
      <c r="A236" s="120" t="s">
        <v>1289</v>
      </c>
      <c r="B236" s="113" t="s">
        <v>1290</v>
      </c>
      <c r="C236" s="113" t="s">
        <v>924</v>
      </c>
      <c r="D236" s="113" t="s">
        <v>40</v>
      </c>
      <c r="E236" s="114">
        <v>200</v>
      </c>
      <c r="F236" s="114" t="s">
        <v>169</v>
      </c>
      <c r="G236" s="42" t="s">
        <v>411</v>
      </c>
      <c r="H236" s="115">
        <v>1</v>
      </c>
      <c r="I236" s="115" t="s">
        <v>78</v>
      </c>
      <c r="J236" s="115" t="s">
        <v>40</v>
      </c>
      <c r="K236" s="115" t="s">
        <v>122</v>
      </c>
      <c r="L236" s="115">
        <v>200</v>
      </c>
      <c r="M236" s="23">
        <v>8</v>
      </c>
      <c r="N236" s="115" t="s">
        <v>39</v>
      </c>
      <c r="O236" s="124" t="s">
        <v>119</v>
      </c>
      <c r="P236" s="115" t="s">
        <v>82</v>
      </c>
      <c r="Q236" s="122" t="s">
        <v>121</v>
      </c>
      <c r="R236" s="115">
        <v>2015</v>
      </c>
      <c r="S236" s="245" t="s">
        <v>105</v>
      </c>
      <c r="T236" s="240"/>
      <c r="U236" s="191">
        <v>0</v>
      </c>
      <c r="V236" s="186">
        <v>0</v>
      </c>
      <c r="W236" s="186">
        <v>0</v>
      </c>
      <c r="X236" s="89" t="s">
        <v>140</v>
      </c>
      <c r="Y236" s="89" t="s">
        <v>140</v>
      </c>
      <c r="Z236" s="89" t="s">
        <v>140</v>
      </c>
      <c r="AA236" s="89" t="s">
        <v>140</v>
      </c>
      <c r="AB236" s="89" t="s">
        <v>140</v>
      </c>
      <c r="AC236" s="89" t="s">
        <v>140</v>
      </c>
      <c r="AD236" s="113" t="s">
        <v>140</v>
      </c>
      <c r="AE236" s="120" t="s">
        <v>140</v>
      </c>
      <c r="AF236" s="121" t="s">
        <v>140</v>
      </c>
      <c r="AG236" s="116"/>
      <c r="AH236" s="117" t="s">
        <v>924</v>
      </c>
      <c r="AI236" s="118" t="s">
        <v>924</v>
      </c>
      <c r="AJ236" s="118" t="s">
        <v>924</v>
      </c>
      <c r="AK236" s="128" t="s">
        <v>924</v>
      </c>
      <c r="AL236" s="118" t="s">
        <v>924</v>
      </c>
      <c r="AM236" s="118" t="s">
        <v>924</v>
      </c>
      <c r="AN236" s="118" t="s">
        <v>924</v>
      </c>
      <c r="AO236" s="118" t="s">
        <v>924</v>
      </c>
      <c r="AP236" s="128" t="s">
        <v>924</v>
      </c>
      <c r="AQ236" s="119"/>
      <c r="AR236" s="121">
        <v>0</v>
      </c>
      <c r="AS236" s="191">
        <v>0</v>
      </c>
      <c r="AT236" s="191">
        <v>0</v>
      </c>
      <c r="AU236" s="192" t="s">
        <v>140</v>
      </c>
      <c r="AV236" s="193" t="s">
        <v>140</v>
      </c>
      <c r="AW236" s="193" t="s">
        <v>140</v>
      </c>
      <c r="AX236" s="192" t="s">
        <v>140</v>
      </c>
      <c r="AY236" s="192" t="s">
        <v>140</v>
      </c>
      <c r="AZ236" s="192" t="s">
        <v>140</v>
      </c>
      <c r="BA236" s="193" t="s">
        <v>140</v>
      </c>
      <c r="BB236" s="193" t="s">
        <v>140</v>
      </c>
      <c r="BC236" s="193" t="s">
        <v>140</v>
      </c>
      <c r="BD236" s="119"/>
      <c r="BE236" s="120">
        <v>0</v>
      </c>
      <c r="BF236" s="193" t="s">
        <v>140</v>
      </c>
      <c r="BG236" s="193" t="s">
        <v>140</v>
      </c>
      <c r="BH236" s="193" t="s">
        <v>140</v>
      </c>
      <c r="BI236" s="193" t="s">
        <v>140</v>
      </c>
      <c r="BJ236" s="193" t="s">
        <v>140</v>
      </c>
      <c r="BK236" s="193" t="s">
        <v>140</v>
      </c>
      <c r="BL236" s="193" t="s">
        <v>140</v>
      </c>
    </row>
    <row r="237" spans="1:64">
      <c r="A237" s="120" t="s">
        <v>1291</v>
      </c>
      <c r="B237" s="113" t="s">
        <v>1290</v>
      </c>
      <c r="C237" s="113" t="s">
        <v>924</v>
      </c>
      <c r="D237" s="113" t="s">
        <v>40</v>
      </c>
      <c r="E237" s="114">
        <v>200</v>
      </c>
      <c r="F237" s="114" t="s">
        <v>169</v>
      </c>
      <c r="G237" s="42" t="s">
        <v>412</v>
      </c>
      <c r="H237" s="115">
        <v>1</v>
      </c>
      <c r="I237" s="115" t="s">
        <v>78</v>
      </c>
      <c r="J237" s="115" t="s">
        <v>40</v>
      </c>
      <c r="K237" s="115" t="s">
        <v>122</v>
      </c>
      <c r="L237" s="115">
        <v>200</v>
      </c>
      <c r="M237" s="23">
        <v>9</v>
      </c>
      <c r="N237" s="115" t="s">
        <v>39</v>
      </c>
      <c r="O237" s="124" t="s">
        <v>119</v>
      </c>
      <c r="P237" s="115" t="s">
        <v>82</v>
      </c>
      <c r="Q237" s="122" t="s">
        <v>121</v>
      </c>
      <c r="R237" s="115">
        <v>2015</v>
      </c>
      <c r="S237" s="245" t="s">
        <v>106</v>
      </c>
      <c r="T237" s="240"/>
      <c r="U237" s="191">
        <v>0</v>
      </c>
      <c r="V237" s="186">
        <v>0</v>
      </c>
      <c r="W237" s="186">
        <v>0</v>
      </c>
      <c r="X237" s="89" t="s">
        <v>140</v>
      </c>
      <c r="Y237" s="89" t="s">
        <v>140</v>
      </c>
      <c r="Z237" s="89" t="s">
        <v>140</v>
      </c>
      <c r="AA237" s="89" t="s">
        <v>140</v>
      </c>
      <c r="AB237" s="89" t="s">
        <v>140</v>
      </c>
      <c r="AC237" s="89" t="s">
        <v>140</v>
      </c>
      <c r="AD237" s="113" t="s">
        <v>140</v>
      </c>
      <c r="AE237" s="120" t="s">
        <v>140</v>
      </c>
      <c r="AF237" s="121" t="s">
        <v>140</v>
      </c>
      <c r="AG237" s="116"/>
      <c r="AH237" s="117" t="s">
        <v>924</v>
      </c>
      <c r="AI237" s="118" t="s">
        <v>924</v>
      </c>
      <c r="AJ237" s="118" t="s">
        <v>924</v>
      </c>
      <c r="AK237" s="128" t="s">
        <v>924</v>
      </c>
      <c r="AL237" s="118" t="s">
        <v>924</v>
      </c>
      <c r="AM237" s="118" t="s">
        <v>924</v>
      </c>
      <c r="AN237" s="118" t="s">
        <v>924</v>
      </c>
      <c r="AO237" s="118" t="s">
        <v>924</v>
      </c>
      <c r="AP237" s="128" t="s">
        <v>924</v>
      </c>
      <c r="AQ237" s="119"/>
      <c r="AR237" s="121">
        <v>0</v>
      </c>
      <c r="AS237" s="191">
        <v>0</v>
      </c>
      <c r="AT237" s="191">
        <v>0</v>
      </c>
      <c r="AU237" s="192" t="s">
        <v>140</v>
      </c>
      <c r="AV237" s="193" t="s">
        <v>140</v>
      </c>
      <c r="AW237" s="193" t="s">
        <v>140</v>
      </c>
      <c r="AX237" s="192" t="s">
        <v>140</v>
      </c>
      <c r="AY237" s="192" t="s">
        <v>140</v>
      </c>
      <c r="AZ237" s="192" t="s">
        <v>140</v>
      </c>
      <c r="BA237" s="193" t="s">
        <v>140</v>
      </c>
      <c r="BB237" s="193" t="s">
        <v>140</v>
      </c>
      <c r="BC237" s="193" t="s">
        <v>140</v>
      </c>
      <c r="BD237" s="119"/>
      <c r="BE237" s="120">
        <v>0</v>
      </c>
      <c r="BF237" s="193" t="s">
        <v>140</v>
      </c>
      <c r="BG237" s="193" t="s">
        <v>140</v>
      </c>
      <c r="BH237" s="193" t="s">
        <v>140</v>
      </c>
      <c r="BI237" s="193" t="s">
        <v>140</v>
      </c>
      <c r="BJ237" s="193" t="s">
        <v>140</v>
      </c>
      <c r="BK237" s="193" t="s">
        <v>140</v>
      </c>
      <c r="BL237" s="193" t="s">
        <v>140</v>
      </c>
    </row>
    <row r="238" spans="1:64">
      <c r="A238" s="120" t="s">
        <v>1292</v>
      </c>
      <c r="B238" s="113" t="s">
        <v>1293</v>
      </c>
      <c r="C238" s="113" t="s">
        <v>924</v>
      </c>
      <c r="D238" s="113" t="s">
        <v>40</v>
      </c>
      <c r="E238" s="114">
        <v>200</v>
      </c>
      <c r="F238" s="114">
        <v>51</v>
      </c>
      <c r="G238" s="42" t="s">
        <v>413</v>
      </c>
      <c r="H238" s="115">
        <v>1</v>
      </c>
      <c r="I238" s="115" t="s">
        <v>78</v>
      </c>
      <c r="J238" s="115" t="s">
        <v>40</v>
      </c>
      <c r="K238" s="115" t="s">
        <v>122</v>
      </c>
      <c r="L238" s="115">
        <v>200</v>
      </c>
      <c r="M238" s="23">
        <v>4</v>
      </c>
      <c r="N238" s="115" t="s">
        <v>39</v>
      </c>
      <c r="O238" s="124" t="s">
        <v>119</v>
      </c>
      <c r="P238" s="115" t="s">
        <v>82</v>
      </c>
      <c r="Q238" s="122" t="s">
        <v>121</v>
      </c>
      <c r="R238" s="115">
        <v>2015</v>
      </c>
      <c r="S238" s="245" t="s">
        <v>4</v>
      </c>
      <c r="T238" s="240"/>
      <c r="U238" s="191">
        <v>1.7847036928272217</v>
      </c>
      <c r="V238" s="186">
        <v>0</v>
      </c>
      <c r="W238" s="186">
        <v>1.7847036928272217</v>
      </c>
      <c r="X238" s="89">
        <v>0.38299143687916698</v>
      </c>
      <c r="Y238" s="89">
        <v>0.98781273275499903</v>
      </c>
      <c r="Z238" s="89">
        <v>0.33526988908805599</v>
      </c>
      <c r="AA238" s="89">
        <v>7.5672987996111107E-2</v>
      </c>
      <c r="AB238" s="89">
        <v>2.9566461088888899E-3</v>
      </c>
      <c r="AC238" s="89">
        <v>0</v>
      </c>
      <c r="AD238" s="113">
        <v>0</v>
      </c>
      <c r="AE238" s="120">
        <v>0</v>
      </c>
      <c r="AF238" s="121">
        <v>0</v>
      </c>
      <c r="AG238" s="116"/>
      <c r="AH238" s="117">
        <v>0.90210526300038951</v>
      </c>
      <c r="AI238" s="118">
        <v>0.90210526300025085</v>
      </c>
      <c r="AJ238" s="118">
        <v>0.90210526299971794</v>
      </c>
      <c r="AK238" s="128">
        <v>0.68629969890095543</v>
      </c>
      <c r="AL238" s="118">
        <v>0.8250752731276586</v>
      </c>
      <c r="AM238" s="118" t="s">
        <v>924</v>
      </c>
      <c r="AN238" s="118" t="s">
        <v>924</v>
      </c>
      <c r="AO238" s="118" t="s">
        <v>924</v>
      </c>
      <c r="AP238" s="128" t="s">
        <v>924</v>
      </c>
      <c r="AQ238" s="119"/>
      <c r="AR238" s="121">
        <v>1.5715977691091676</v>
      </c>
      <c r="AS238" s="191">
        <v>0</v>
      </c>
      <c r="AT238" s="191">
        <v>1.5715977691091676</v>
      </c>
      <c r="AU238" s="192">
        <v>0.34549859089277801</v>
      </c>
      <c r="AV238" s="193">
        <v>0.89111106507694493</v>
      </c>
      <c r="AW238" s="193">
        <v>0.30244873147166701</v>
      </c>
      <c r="AX238" s="192">
        <v>5.1934348876666668E-2</v>
      </c>
      <c r="AY238" s="192">
        <v>2.4394555958333298E-3</v>
      </c>
      <c r="AZ238" s="192">
        <v>0</v>
      </c>
      <c r="BA238" s="193">
        <v>0</v>
      </c>
      <c r="BB238" s="193">
        <v>0</v>
      </c>
      <c r="BC238" s="193">
        <v>0</v>
      </c>
      <c r="BD238" s="119"/>
      <c r="BE238" s="120">
        <v>1.7060740587225012</v>
      </c>
      <c r="BF238" s="193">
        <v>0</v>
      </c>
      <c r="BG238" s="193">
        <v>0</v>
      </c>
      <c r="BH238" s="193">
        <v>0.74114406023527801</v>
      </c>
      <c r="BI238" s="193">
        <v>0.12876130357305601</v>
      </c>
      <c r="BJ238" s="193">
        <v>0.83616869491416701</v>
      </c>
      <c r="BK238" s="193">
        <v>0</v>
      </c>
      <c r="BL238" s="193">
        <v>0</v>
      </c>
    </row>
    <row r="239" spans="1:64">
      <c r="A239" s="120" t="s">
        <v>1294</v>
      </c>
      <c r="B239" s="113" t="s">
        <v>1295</v>
      </c>
      <c r="C239" s="113" t="s">
        <v>924</v>
      </c>
      <c r="D239" s="113" t="s">
        <v>40</v>
      </c>
      <c r="E239" s="114">
        <v>200</v>
      </c>
      <c r="F239" s="114">
        <v>53</v>
      </c>
      <c r="G239" s="42" t="s">
        <v>414</v>
      </c>
      <c r="H239" s="115">
        <v>1</v>
      </c>
      <c r="I239" s="115" t="s">
        <v>78</v>
      </c>
      <c r="J239" s="115" t="s">
        <v>40</v>
      </c>
      <c r="K239" s="115" t="s">
        <v>122</v>
      </c>
      <c r="L239" s="115">
        <v>200</v>
      </c>
      <c r="M239" s="23">
        <v>10</v>
      </c>
      <c r="N239" s="115" t="s">
        <v>39</v>
      </c>
      <c r="O239" s="124" t="s">
        <v>119</v>
      </c>
      <c r="P239" s="115" t="s">
        <v>82</v>
      </c>
      <c r="Q239" s="122" t="s">
        <v>121</v>
      </c>
      <c r="R239" s="115">
        <v>2015</v>
      </c>
      <c r="S239" s="245" t="s">
        <v>84</v>
      </c>
      <c r="T239" s="240"/>
      <c r="U239" s="191">
        <v>8.4713924386111104E-3</v>
      </c>
      <c r="V239" s="186">
        <v>0</v>
      </c>
      <c r="W239" s="186">
        <v>8.4713924386111104E-3</v>
      </c>
      <c r="X239" s="89">
        <v>0</v>
      </c>
      <c r="Y239" s="89">
        <v>0</v>
      </c>
      <c r="Z239" s="89">
        <v>0</v>
      </c>
      <c r="AA239" s="89">
        <v>0</v>
      </c>
      <c r="AB239" s="89">
        <v>8.4713924386111104E-3</v>
      </c>
      <c r="AC239" s="89">
        <v>0</v>
      </c>
      <c r="AD239" s="113">
        <v>0</v>
      </c>
      <c r="AE239" s="120">
        <v>0</v>
      </c>
      <c r="AF239" s="121">
        <v>0</v>
      </c>
      <c r="AG239" s="116"/>
      <c r="AH239" s="117" t="s">
        <v>924</v>
      </c>
      <c r="AI239" s="118" t="s">
        <v>924</v>
      </c>
      <c r="AJ239" s="118" t="s">
        <v>924</v>
      </c>
      <c r="AK239" s="128" t="s">
        <v>924</v>
      </c>
      <c r="AL239" s="118">
        <v>0.93078155653154382</v>
      </c>
      <c r="AM239" s="118" t="s">
        <v>924</v>
      </c>
      <c r="AN239" s="118" t="s">
        <v>924</v>
      </c>
      <c r="AO239" s="118" t="s">
        <v>924</v>
      </c>
      <c r="AP239" s="128" t="s">
        <v>924</v>
      </c>
      <c r="AQ239" s="119"/>
      <c r="AR239" s="121">
        <v>7.8850158400000005E-3</v>
      </c>
      <c r="AS239" s="191">
        <v>0</v>
      </c>
      <c r="AT239" s="191">
        <v>7.8850158400000005E-3</v>
      </c>
      <c r="AU239" s="192">
        <v>0</v>
      </c>
      <c r="AV239" s="193">
        <v>0</v>
      </c>
      <c r="AW239" s="193">
        <v>0</v>
      </c>
      <c r="AX239" s="192">
        <v>0</v>
      </c>
      <c r="AY239" s="192">
        <v>7.8850158400000005E-3</v>
      </c>
      <c r="AZ239" s="192">
        <v>0</v>
      </c>
      <c r="BA239" s="193">
        <v>0</v>
      </c>
      <c r="BB239" s="193">
        <v>0</v>
      </c>
      <c r="BC239" s="193">
        <v>0</v>
      </c>
      <c r="BD239" s="119"/>
      <c r="BE239" s="120">
        <v>0</v>
      </c>
      <c r="BF239" s="193">
        <v>0</v>
      </c>
      <c r="BG239" s="193">
        <v>0</v>
      </c>
      <c r="BH239" s="193">
        <v>0</v>
      </c>
      <c r="BI239" s="193">
        <v>0</v>
      </c>
      <c r="BJ239" s="193">
        <v>0</v>
      </c>
      <c r="BK239" s="193">
        <v>0</v>
      </c>
      <c r="BL239" s="193">
        <v>0</v>
      </c>
    </row>
    <row r="240" spans="1:64">
      <c r="A240" s="120" t="s">
        <v>1296</v>
      </c>
      <c r="B240" s="113" t="s">
        <v>1290</v>
      </c>
      <c r="C240" s="113" t="s">
        <v>924</v>
      </c>
      <c r="D240" s="113" t="s">
        <v>40</v>
      </c>
      <c r="E240" s="114">
        <v>200</v>
      </c>
      <c r="F240" s="114" t="s">
        <v>169</v>
      </c>
      <c r="G240" s="42" t="s">
        <v>415</v>
      </c>
      <c r="H240" s="115">
        <v>1</v>
      </c>
      <c r="I240" s="115" t="s">
        <v>78</v>
      </c>
      <c r="J240" s="115" t="s">
        <v>40</v>
      </c>
      <c r="K240" s="115" t="s">
        <v>122</v>
      </c>
      <c r="L240" s="115">
        <v>200</v>
      </c>
      <c r="M240" s="23">
        <v>11</v>
      </c>
      <c r="N240" s="115" t="s">
        <v>39</v>
      </c>
      <c r="O240" s="124" t="s">
        <v>119</v>
      </c>
      <c r="P240" s="115" t="s">
        <v>82</v>
      </c>
      <c r="Q240" s="122" t="s">
        <v>121</v>
      </c>
      <c r="R240" s="115">
        <v>2015</v>
      </c>
      <c r="S240" s="245" t="s">
        <v>109</v>
      </c>
      <c r="T240" s="240"/>
      <c r="U240" s="191">
        <v>0</v>
      </c>
      <c r="V240" s="186">
        <v>0</v>
      </c>
      <c r="W240" s="186">
        <v>0</v>
      </c>
      <c r="X240" s="89" t="s">
        <v>140</v>
      </c>
      <c r="Y240" s="89" t="s">
        <v>140</v>
      </c>
      <c r="Z240" s="89" t="s">
        <v>140</v>
      </c>
      <c r="AA240" s="89" t="s">
        <v>140</v>
      </c>
      <c r="AB240" s="89" t="s">
        <v>140</v>
      </c>
      <c r="AC240" s="89" t="s">
        <v>140</v>
      </c>
      <c r="AD240" s="113" t="s">
        <v>140</v>
      </c>
      <c r="AE240" s="120" t="s">
        <v>140</v>
      </c>
      <c r="AF240" s="121" t="s">
        <v>140</v>
      </c>
      <c r="AG240" s="116"/>
      <c r="AH240" s="117" t="s">
        <v>924</v>
      </c>
      <c r="AI240" s="118" t="s">
        <v>924</v>
      </c>
      <c r="AJ240" s="118" t="s">
        <v>924</v>
      </c>
      <c r="AK240" s="128" t="s">
        <v>924</v>
      </c>
      <c r="AL240" s="118" t="s">
        <v>924</v>
      </c>
      <c r="AM240" s="118" t="s">
        <v>924</v>
      </c>
      <c r="AN240" s="118" t="s">
        <v>924</v>
      </c>
      <c r="AO240" s="118" t="s">
        <v>924</v>
      </c>
      <c r="AP240" s="128" t="s">
        <v>924</v>
      </c>
      <c r="AQ240" s="119"/>
      <c r="AR240" s="121">
        <v>0</v>
      </c>
      <c r="AS240" s="191">
        <v>0</v>
      </c>
      <c r="AT240" s="191">
        <v>0</v>
      </c>
      <c r="AU240" s="192" t="s">
        <v>140</v>
      </c>
      <c r="AV240" s="193" t="s">
        <v>140</v>
      </c>
      <c r="AW240" s="193" t="s">
        <v>140</v>
      </c>
      <c r="AX240" s="192" t="s">
        <v>140</v>
      </c>
      <c r="AY240" s="192" t="s">
        <v>140</v>
      </c>
      <c r="AZ240" s="192" t="s">
        <v>140</v>
      </c>
      <c r="BA240" s="193" t="s">
        <v>140</v>
      </c>
      <c r="BB240" s="193" t="s">
        <v>140</v>
      </c>
      <c r="BC240" s="193" t="s">
        <v>140</v>
      </c>
      <c r="BD240" s="119"/>
      <c r="BE240" s="120">
        <v>0</v>
      </c>
      <c r="BF240" s="193" t="s">
        <v>140</v>
      </c>
      <c r="BG240" s="193" t="s">
        <v>140</v>
      </c>
      <c r="BH240" s="193" t="s">
        <v>140</v>
      </c>
      <c r="BI240" s="193" t="s">
        <v>140</v>
      </c>
      <c r="BJ240" s="193" t="s">
        <v>140</v>
      </c>
      <c r="BK240" s="193" t="s">
        <v>140</v>
      </c>
      <c r="BL240" s="193" t="s">
        <v>140</v>
      </c>
    </row>
    <row r="241" spans="1:64">
      <c r="A241" s="120" t="s">
        <v>1297</v>
      </c>
      <c r="B241" s="113" t="s">
        <v>1290</v>
      </c>
      <c r="C241" s="113" t="s">
        <v>924</v>
      </c>
      <c r="D241" s="113" t="s">
        <v>40</v>
      </c>
      <c r="E241" s="114">
        <v>200</v>
      </c>
      <c r="F241" s="114" t="s">
        <v>169</v>
      </c>
      <c r="G241" s="42" t="s">
        <v>416</v>
      </c>
      <c r="H241" s="115">
        <v>1</v>
      </c>
      <c r="I241" s="115" t="s">
        <v>78</v>
      </c>
      <c r="J241" s="115" t="s">
        <v>40</v>
      </c>
      <c r="K241" s="115" t="s">
        <v>122</v>
      </c>
      <c r="L241" s="115">
        <v>200</v>
      </c>
      <c r="M241" s="23">
        <v>12</v>
      </c>
      <c r="N241" s="115" t="s">
        <v>39</v>
      </c>
      <c r="O241" s="124" t="s">
        <v>119</v>
      </c>
      <c r="P241" s="115" t="s">
        <v>82</v>
      </c>
      <c r="Q241" s="122" t="s">
        <v>121</v>
      </c>
      <c r="R241" s="115">
        <v>2015</v>
      </c>
      <c r="S241" s="245" t="s">
        <v>98</v>
      </c>
      <c r="T241" s="240"/>
      <c r="U241" s="191">
        <v>0</v>
      </c>
      <c r="V241" s="186">
        <v>0</v>
      </c>
      <c r="W241" s="186">
        <v>0</v>
      </c>
      <c r="X241" s="89" t="s">
        <v>140</v>
      </c>
      <c r="Y241" s="89" t="s">
        <v>140</v>
      </c>
      <c r="Z241" s="89" t="s">
        <v>140</v>
      </c>
      <c r="AA241" s="89" t="s">
        <v>140</v>
      </c>
      <c r="AB241" s="89" t="s">
        <v>140</v>
      </c>
      <c r="AC241" s="89" t="s">
        <v>140</v>
      </c>
      <c r="AD241" s="113" t="s">
        <v>140</v>
      </c>
      <c r="AE241" s="120" t="s">
        <v>140</v>
      </c>
      <c r="AF241" s="121" t="s">
        <v>140</v>
      </c>
      <c r="AG241" s="116"/>
      <c r="AH241" s="117" t="s">
        <v>924</v>
      </c>
      <c r="AI241" s="118" t="s">
        <v>924</v>
      </c>
      <c r="AJ241" s="118" t="s">
        <v>924</v>
      </c>
      <c r="AK241" s="128" t="s">
        <v>924</v>
      </c>
      <c r="AL241" s="118" t="s">
        <v>924</v>
      </c>
      <c r="AM241" s="118" t="s">
        <v>924</v>
      </c>
      <c r="AN241" s="118" t="s">
        <v>924</v>
      </c>
      <c r="AO241" s="118" t="s">
        <v>924</v>
      </c>
      <c r="AP241" s="128" t="s">
        <v>924</v>
      </c>
      <c r="AQ241" s="119"/>
      <c r="AR241" s="121">
        <v>0</v>
      </c>
      <c r="AS241" s="191">
        <v>0</v>
      </c>
      <c r="AT241" s="191">
        <v>0</v>
      </c>
      <c r="AU241" s="192" t="s">
        <v>140</v>
      </c>
      <c r="AV241" s="193" t="s">
        <v>140</v>
      </c>
      <c r="AW241" s="193" t="s">
        <v>140</v>
      </c>
      <c r="AX241" s="192" t="s">
        <v>140</v>
      </c>
      <c r="AY241" s="192" t="s">
        <v>140</v>
      </c>
      <c r="AZ241" s="192" t="s">
        <v>140</v>
      </c>
      <c r="BA241" s="193" t="s">
        <v>140</v>
      </c>
      <c r="BB241" s="193" t="s">
        <v>140</v>
      </c>
      <c r="BC241" s="193" t="s">
        <v>140</v>
      </c>
      <c r="BD241" s="119"/>
      <c r="BE241" s="120">
        <v>0</v>
      </c>
      <c r="BF241" s="193" t="s">
        <v>140</v>
      </c>
      <c r="BG241" s="193" t="s">
        <v>140</v>
      </c>
      <c r="BH241" s="193" t="s">
        <v>140</v>
      </c>
      <c r="BI241" s="193" t="s">
        <v>140</v>
      </c>
      <c r="BJ241" s="193" t="s">
        <v>140</v>
      </c>
      <c r="BK241" s="193" t="s">
        <v>140</v>
      </c>
      <c r="BL241" s="193" t="s">
        <v>140</v>
      </c>
    </row>
    <row r="242" spans="1:64">
      <c r="A242" s="120" t="s">
        <v>924</v>
      </c>
      <c r="B242" s="113" t="s">
        <v>1290</v>
      </c>
      <c r="C242" s="113" t="s">
        <v>924</v>
      </c>
      <c r="D242" s="113" t="s">
        <v>40</v>
      </c>
      <c r="E242" s="114">
        <v>200</v>
      </c>
      <c r="F242" s="114" t="s">
        <v>169</v>
      </c>
      <c r="G242" s="42" t="s">
        <v>417</v>
      </c>
      <c r="H242" s="115">
        <v>1</v>
      </c>
      <c r="I242" s="115" t="s">
        <v>78</v>
      </c>
      <c r="J242" s="115" t="s">
        <v>40</v>
      </c>
      <c r="K242" s="115" t="s">
        <v>122</v>
      </c>
      <c r="L242" s="115">
        <v>200</v>
      </c>
      <c r="M242" s="23">
        <v>13</v>
      </c>
      <c r="N242" s="115" t="s">
        <v>39</v>
      </c>
      <c r="O242" s="124" t="s">
        <v>119</v>
      </c>
      <c r="P242" s="115" t="s">
        <v>82</v>
      </c>
      <c r="Q242" s="122" t="s">
        <v>121</v>
      </c>
      <c r="R242" s="115">
        <v>2015</v>
      </c>
      <c r="S242" s="245" t="s">
        <v>99</v>
      </c>
      <c r="T242" s="240"/>
      <c r="U242" s="191">
        <v>0</v>
      </c>
      <c r="V242" s="186">
        <v>0</v>
      </c>
      <c r="W242" s="186">
        <v>0</v>
      </c>
      <c r="X242" s="89" t="s">
        <v>140</v>
      </c>
      <c r="Y242" s="89" t="s">
        <v>140</v>
      </c>
      <c r="Z242" s="89" t="s">
        <v>140</v>
      </c>
      <c r="AA242" s="89" t="s">
        <v>140</v>
      </c>
      <c r="AB242" s="89" t="s">
        <v>140</v>
      </c>
      <c r="AC242" s="89" t="s">
        <v>140</v>
      </c>
      <c r="AD242" s="113" t="s">
        <v>140</v>
      </c>
      <c r="AE242" s="120" t="s">
        <v>140</v>
      </c>
      <c r="AF242" s="121" t="s">
        <v>140</v>
      </c>
      <c r="AG242" s="116"/>
      <c r="AH242" s="117" t="s">
        <v>924</v>
      </c>
      <c r="AI242" s="118" t="s">
        <v>924</v>
      </c>
      <c r="AJ242" s="118" t="s">
        <v>924</v>
      </c>
      <c r="AK242" s="128" t="s">
        <v>924</v>
      </c>
      <c r="AL242" s="118" t="s">
        <v>924</v>
      </c>
      <c r="AM242" s="118" t="s">
        <v>924</v>
      </c>
      <c r="AN242" s="118" t="s">
        <v>924</v>
      </c>
      <c r="AO242" s="118" t="s">
        <v>924</v>
      </c>
      <c r="AP242" s="128" t="s">
        <v>924</v>
      </c>
      <c r="AQ242" s="119"/>
      <c r="AR242" s="121">
        <v>0</v>
      </c>
      <c r="AS242" s="191">
        <v>0</v>
      </c>
      <c r="AT242" s="191">
        <v>0</v>
      </c>
      <c r="AU242" s="192" t="s">
        <v>140</v>
      </c>
      <c r="AV242" s="193" t="s">
        <v>140</v>
      </c>
      <c r="AW242" s="193" t="s">
        <v>140</v>
      </c>
      <c r="AX242" s="192" t="s">
        <v>140</v>
      </c>
      <c r="AY242" s="192" t="s">
        <v>140</v>
      </c>
      <c r="AZ242" s="192" t="s">
        <v>140</v>
      </c>
      <c r="BA242" s="193" t="s">
        <v>140</v>
      </c>
      <c r="BB242" s="193" t="s">
        <v>140</v>
      </c>
      <c r="BC242" s="193" t="s">
        <v>140</v>
      </c>
      <c r="BD242" s="119"/>
      <c r="BE242" s="120">
        <v>0</v>
      </c>
      <c r="BF242" s="193" t="s">
        <v>140</v>
      </c>
      <c r="BG242" s="193" t="s">
        <v>140</v>
      </c>
      <c r="BH242" s="193" t="s">
        <v>140</v>
      </c>
      <c r="BI242" s="193" t="s">
        <v>140</v>
      </c>
      <c r="BJ242" s="193" t="s">
        <v>140</v>
      </c>
      <c r="BK242" s="193" t="s">
        <v>140</v>
      </c>
      <c r="BL242" s="193" t="s">
        <v>140</v>
      </c>
    </row>
    <row r="243" spans="1:64">
      <c r="A243" s="120" t="s">
        <v>1298</v>
      </c>
      <c r="B243" s="113" t="s">
        <v>1290</v>
      </c>
      <c r="C243" s="113" t="s">
        <v>924</v>
      </c>
      <c r="D243" s="113" t="s">
        <v>40</v>
      </c>
      <c r="E243" s="114">
        <v>200</v>
      </c>
      <c r="F243" s="114" t="s">
        <v>169</v>
      </c>
      <c r="G243" s="42" t="s">
        <v>418</v>
      </c>
      <c r="H243" s="115">
        <v>1</v>
      </c>
      <c r="I243" s="115" t="s">
        <v>78</v>
      </c>
      <c r="J243" s="115" t="s">
        <v>40</v>
      </c>
      <c r="K243" s="115" t="s">
        <v>122</v>
      </c>
      <c r="L243" s="115">
        <v>200</v>
      </c>
      <c r="M243" s="23">
        <v>14</v>
      </c>
      <c r="N243" s="115" t="s">
        <v>39</v>
      </c>
      <c r="O243" s="124" t="s">
        <v>119</v>
      </c>
      <c r="P243" s="115" t="s">
        <v>82</v>
      </c>
      <c r="Q243" s="122" t="s">
        <v>121</v>
      </c>
      <c r="R243" s="115">
        <v>2015</v>
      </c>
      <c r="S243" s="245" t="s">
        <v>100</v>
      </c>
      <c r="T243" s="240"/>
      <c r="U243" s="191">
        <v>0</v>
      </c>
      <c r="V243" s="186">
        <v>0</v>
      </c>
      <c r="W243" s="186">
        <v>0</v>
      </c>
      <c r="X243" s="89" t="s">
        <v>140</v>
      </c>
      <c r="Y243" s="89" t="s">
        <v>140</v>
      </c>
      <c r="Z243" s="89" t="s">
        <v>140</v>
      </c>
      <c r="AA243" s="89" t="s">
        <v>140</v>
      </c>
      <c r="AB243" s="89" t="s">
        <v>140</v>
      </c>
      <c r="AC243" s="89" t="s">
        <v>140</v>
      </c>
      <c r="AD243" s="113" t="s">
        <v>140</v>
      </c>
      <c r="AE243" s="120" t="s">
        <v>140</v>
      </c>
      <c r="AF243" s="121" t="s">
        <v>140</v>
      </c>
      <c r="AG243" s="116"/>
      <c r="AH243" s="117" t="s">
        <v>924</v>
      </c>
      <c r="AI243" s="118" t="s">
        <v>924</v>
      </c>
      <c r="AJ243" s="118" t="s">
        <v>924</v>
      </c>
      <c r="AK243" s="128" t="s">
        <v>924</v>
      </c>
      <c r="AL243" s="118" t="s">
        <v>924</v>
      </c>
      <c r="AM243" s="118" t="s">
        <v>924</v>
      </c>
      <c r="AN243" s="118" t="s">
        <v>924</v>
      </c>
      <c r="AO243" s="118" t="s">
        <v>924</v>
      </c>
      <c r="AP243" s="128" t="s">
        <v>924</v>
      </c>
      <c r="AQ243" s="119"/>
      <c r="AR243" s="121">
        <v>0</v>
      </c>
      <c r="AS243" s="191">
        <v>0</v>
      </c>
      <c r="AT243" s="191">
        <v>0</v>
      </c>
      <c r="AU243" s="192" t="s">
        <v>140</v>
      </c>
      <c r="AV243" s="193" t="s">
        <v>140</v>
      </c>
      <c r="AW243" s="193" t="s">
        <v>140</v>
      </c>
      <c r="AX243" s="192" t="s">
        <v>140</v>
      </c>
      <c r="AY243" s="192" t="s">
        <v>140</v>
      </c>
      <c r="AZ243" s="192" t="s">
        <v>140</v>
      </c>
      <c r="BA243" s="193" t="s">
        <v>140</v>
      </c>
      <c r="BB243" s="193" t="s">
        <v>140</v>
      </c>
      <c r="BC243" s="193" t="s">
        <v>140</v>
      </c>
      <c r="BD243" s="119"/>
      <c r="BE243" s="120">
        <v>0</v>
      </c>
      <c r="BF243" s="193" t="s">
        <v>140</v>
      </c>
      <c r="BG243" s="193" t="s">
        <v>140</v>
      </c>
      <c r="BH243" s="193" t="s">
        <v>140</v>
      </c>
      <c r="BI243" s="193" t="s">
        <v>140</v>
      </c>
      <c r="BJ243" s="193" t="s">
        <v>140</v>
      </c>
      <c r="BK243" s="193" t="s">
        <v>140</v>
      </c>
      <c r="BL243" s="193" t="s">
        <v>140</v>
      </c>
    </row>
    <row r="244" spans="1:64">
      <c r="A244" s="120" t="s">
        <v>1299</v>
      </c>
      <c r="B244" s="113" t="s">
        <v>1300</v>
      </c>
      <c r="C244" s="113" t="s">
        <v>924</v>
      </c>
      <c r="D244" s="113" t="s">
        <v>40</v>
      </c>
      <c r="E244" s="114">
        <v>200</v>
      </c>
      <c r="F244" s="114">
        <v>9</v>
      </c>
      <c r="G244" s="42" t="s">
        <v>419</v>
      </c>
      <c r="H244" s="115">
        <v>1</v>
      </c>
      <c r="I244" s="115" t="s">
        <v>78</v>
      </c>
      <c r="J244" s="115" t="s">
        <v>40</v>
      </c>
      <c r="K244" s="115" t="s">
        <v>122</v>
      </c>
      <c r="L244" s="115">
        <v>200</v>
      </c>
      <c r="M244" s="23">
        <v>15</v>
      </c>
      <c r="N244" s="115" t="s">
        <v>39</v>
      </c>
      <c r="O244" s="124" t="s">
        <v>119</v>
      </c>
      <c r="P244" s="115" t="s">
        <v>82</v>
      </c>
      <c r="Q244" s="122" t="s">
        <v>121</v>
      </c>
      <c r="R244" s="115">
        <v>2015</v>
      </c>
      <c r="S244" s="245" t="s">
        <v>88</v>
      </c>
      <c r="T244" s="240"/>
      <c r="U244" s="191">
        <v>0.1374096325305556</v>
      </c>
      <c r="V244" s="186">
        <v>0</v>
      </c>
      <c r="W244" s="186">
        <v>0.1374096325305556</v>
      </c>
      <c r="X244" s="89">
        <v>0</v>
      </c>
      <c r="Y244" s="89">
        <v>0</v>
      </c>
      <c r="Z244" s="89">
        <v>0</v>
      </c>
      <c r="AA244" s="89">
        <v>0.12389496908027781</v>
      </c>
      <c r="AB244" s="89">
        <v>1.3514663450277801E-2</v>
      </c>
      <c r="AC244" s="89">
        <v>0</v>
      </c>
      <c r="AD244" s="113">
        <v>0</v>
      </c>
      <c r="AE244" s="120">
        <v>0</v>
      </c>
      <c r="AF244" s="121">
        <v>0</v>
      </c>
      <c r="AG244" s="116"/>
      <c r="AH244" s="117" t="s">
        <v>924</v>
      </c>
      <c r="AI244" s="118" t="s">
        <v>924</v>
      </c>
      <c r="AJ244" s="118" t="s">
        <v>924</v>
      </c>
      <c r="AK244" s="128">
        <v>0.7150618163907746</v>
      </c>
      <c r="AL244" s="118">
        <v>2.8690192975609676</v>
      </c>
      <c r="AM244" s="118" t="s">
        <v>924</v>
      </c>
      <c r="AN244" s="118" t="s">
        <v>924</v>
      </c>
      <c r="AO244" s="118" t="s">
        <v>924</v>
      </c>
      <c r="AP244" s="128" t="s">
        <v>924</v>
      </c>
      <c r="AQ244" s="119"/>
      <c r="AR244" s="121">
        <v>0.12717960342305559</v>
      </c>
      <c r="AS244" s="191">
        <v>0</v>
      </c>
      <c r="AT244" s="191">
        <v>0.12717960342305559</v>
      </c>
      <c r="AU244" s="192">
        <v>0</v>
      </c>
      <c r="AV244" s="193">
        <v>0</v>
      </c>
      <c r="AW244" s="193">
        <v>0</v>
      </c>
      <c r="AX244" s="192">
        <v>8.8592561632222303E-2</v>
      </c>
      <c r="AY244" s="192">
        <v>3.8773830238888897E-2</v>
      </c>
      <c r="AZ244" s="192">
        <v>0</v>
      </c>
      <c r="BA244" s="193">
        <v>0</v>
      </c>
      <c r="BB244" s="193">
        <v>0</v>
      </c>
      <c r="BC244" s="193">
        <v>0</v>
      </c>
      <c r="BD244" s="119"/>
      <c r="BE244" s="120">
        <v>0</v>
      </c>
      <c r="BF244" s="193">
        <v>0</v>
      </c>
      <c r="BG244" s="193">
        <v>0</v>
      </c>
      <c r="BH244" s="193">
        <v>0</v>
      </c>
      <c r="BI244" s="193">
        <v>0</v>
      </c>
      <c r="BJ244" s="193">
        <v>0</v>
      </c>
      <c r="BK244" s="193">
        <v>0</v>
      </c>
      <c r="BL244" s="193">
        <v>0</v>
      </c>
    </row>
    <row r="245" spans="1:64">
      <c r="A245" s="120" t="s">
        <v>1301</v>
      </c>
      <c r="B245" s="113" t="s">
        <v>1302</v>
      </c>
      <c r="C245" s="113" t="s">
        <v>1303</v>
      </c>
      <c r="D245" s="113" t="s">
        <v>40</v>
      </c>
      <c r="E245" s="114">
        <v>200</v>
      </c>
      <c r="F245" s="114">
        <v>4</v>
      </c>
      <c r="G245" s="42" t="s">
        <v>420</v>
      </c>
      <c r="H245" s="115">
        <v>1</v>
      </c>
      <c r="I245" s="115" t="s">
        <v>78</v>
      </c>
      <c r="J245" s="115" t="s">
        <v>40</v>
      </c>
      <c r="K245" s="115" t="s">
        <v>122</v>
      </c>
      <c r="L245" s="115">
        <v>200</v>
      </c>
      <c r="M245" s="23">
        <v>16</v>
      </c>
      <c r="N245" s="115" t="s">
        <v>39</v>
      </c>
      <c r="O245" s="124" t="s">
        <v>119</v>
      </c>
      <c r="P245" s="115" t="s">
        <v>82</v>
      </c>
      <c r="Q245" s="122" t="s">
        <v>121</v>
      </c>
      <c r="R245" s="115">
        <v>2015</v>
      </c>
      <c r="S245" s="245" t="s">
        <v>89</v>
      </c>
      <c r="T245" s="240"/>
      <c r="U245" s="191">
        <v>1.886307560921944</v>
      </c>
      <c r="V245" s="186">
        <v>0</v>
      </c>
      <c r="W245" s="186">
        <v>1.886307560921944</v>
      </c>
      <c r="X245" s="89">
        <v>0.14837255238999994</v>
      </c>
      <c r="Y245" s="89">
        <v>0.50514476453083257</v>
      </c>
      <c r="Z245" s="89">
        <v>0.2936513764819445</v>
      </c>
      <c r="AA245" s="89">
        <v>0.93913886751916675</v>
      </c>
      <c r="AB245" s="89">
        <v>0</v>
      </c>
      <c r="AC245" s="89">
        <v>0</v>
      </c>
      <c r="AD245" s="113">
        <v>0</v>
      </c>
      <c r="AE245" s="120">
        <v>0</v>
      </c>
      <c r="AF245" s="121">
        <v>0</v>
      </c>
      <c r="AG245" s="116"/>
      <c r="AH245" s="117">
        <v>0.90210526300048011</v>
      </c>
      <c r="AI245" s="118">
        <v>0.90210526299913552</v>
      </c>
      <c r="AJ245" s="118">
        <v>0.90210526300037508</v>
      </c>
      <c r="AK245" s="128">
        <v>0.71267021380000373</v>
      </c>
      <c r="AL245" s="118" t="s">
        <v>924</v>
      </c>
      <c r="AM245" s="118" t="s">
        <v>924</v>
      </c>
      <c r="AN245" s="118" t="s">
        <v>924</v>
      </c>
      <c r="AO245" s="118" t="s">
        <v>924</v>
      </c>
      <c r="AP245" s="128" t="s">
        <v>924</v>
      </c>
      <c r="AQ245" s="119"/>
      <c r="AR245" s="121">
        <v>1.4708308551902789</v>
      </c>
      <c r="AS245" s="191">
        <v>0</v>
      </c>
      <c r="AT245" s="191">
        <v>1.4708308551902789</v>
      </c>
      <c r="AU245" s="192">
        <v>0.1338476603958334</v>
      </c>
      <c r="AV245" s="193">
        <v>0.45569375065972312</v>
      </c>
      <c r="AW245" s="193">
        <v>0.2649044522116667</v>
      </c>
      <c r="AX245" s="192">
        <v>0.66929629750277797</v>
      </c>
      <c r="AY245" s="192">
        <v>0</v>
      </c>
      <c r="AZ245" s="192">
        <v>0</v>
      </c>
      <c r="BA245" s="193">
        <v>0</v>
      </c>
      <c r="BB245" s="193">
        <v>0</v>
      </c>
      <c r="BC245" s="193">
        <v>0</v>
      </c>
      <c r="BD245" s="119"/>
      <c r="BE245" s="120">
        <v>0.94716869340277765</v>
      </c>
      <c r="BF245" s="193">
        <v>0</v>
      </c>
      <c r="BG245" s="193">
        <v>0</v>
      </c>
      <c r="BH245" s="193">
        <v>0</v>
      </c>
      <c r="BI245" s="193">
        <v>3.9225863091666702E-2</v>
      </c>
      <c r="BJ245" s="193">
        <v>0.907942830311111</v>
      </c>
      <c r="BK245" s="193">
        <v>0</v>
      </c>
      <c r="BL245" s="193">
        <v>0</v>
      </c>
    </row>
    <row r="246" spans="1:64">
      <c r="A246" s="120" t="s">
        <v>924</v>
      </c>
      <c r="B246" s="113" t="s">
        <v>1290</v>
      </c>
      <c r="C246" s="113" t="s">
        <v>924</v>
      </c>
      <c r="D246" s="113" t="s">
        <v>40</v>
      </c>
      <c r="E246" s="114">
        <v>200</v>
      </c>
      <c r="F246" s="113" t="s">
        <v>169</v>
      </c>
      <c r="G246" s="42" t="s">
        <v>421</v>
      </c>
      <c r="H246" s="115">
        <v>1</v>
      </c>
      <c r="I246" s="115" t="s">
        <v>78</v>
      </c>
      <c r="J246" s="115" t="s">
        <v>40</v>
      </c>
      <c r="K246" s="115" t="s">
        <v>122</v>
      </c>
      <c r="L246" s="115">
        <v>200</v>
      </c>
      <c r="M246" s="23">
        <v>17</v>
      </c>
      <c r="N246" s="115" t="s">
        <v>39</v>
      </c>
      <c r="O246" s="124" t="s">
        <v>119</v>
      </c>
      <c r="P246" s="115" t="s">
        <v>82</v>
      </c>
      <c r="Q246" s="122" t="s">
        <v>121</v>
      </c>
      <c r="R246" s="115">
        <v>2015</v>
      </c>
      <c r="S246" s="245" t="s">
        <v>114</v>
      </c>
      <c r="T246" s="240"/>
      <c r="U246" s="191">
        <v>0</v>
      </c>
      <c r="V246" s="186">
        <v>0</v>
      </c>
      <c r="W246" s="186">
        <v>0</v>
      </c>
      <c r="X246" s="89" t="s">
        <v>140</v>
      </c>
      <c r="Y246" s="89" t="s">
        <v>140</v>
      </c>
      <c r="Z246" s="89" t="s">
        <v>140</v>
      </c>
      <c r="AA246" s="89" t="s">
        <v>140</v>
      </c>
      <c r="AB246" s="89" t="s">
        <v>140</v>
      </c>
      <c r="AC246" s="89" t="s">
        <v>140</v>
      </c>
      <c r="AD246" s="113" t="s">
        <v>140</v>
      </c>
      <c r="AE246" s="120" t="s">
        <v>140</v>
      </c>
      <c r="AF246" s="121" t="s">
        <v>140</v>
      </c>
      <c r="AG246" s="116"/>
      <c r="AH246" s="117" t="s">
        <v>924</v>
      </c>
      <c r="AI246" s="118" t="s">
        <v>924</v>
      </c>
      <c r="AJ246" s="118" t="s">
        <v>924</v>
      </c>
      <c r="AK246" s="128" t="s">
        <v>924</v>
      </c>
      <c r="AL246" s="118" t="s">
        <v>924</v>
      </c>
      <c r="AM246" s="118" t="s">
        <v>924</v>
      </c>
      <c r="AN246" s="118" t="s">
        <v>924</v>
      </c>
      <c r="AO246" s="118" t="s">
        <v>924</v>
      </c>
      <c r="AP246" s="128" t="s">
        <v>924</v>
      </c>
      <c r="AQ246" s="119"/>
      <c r="AR246" s="121">
        <v>0</v>
      </c>
      <c r="AS246" s="191">
        <v>0</v>
      </c>
      <c r="AT246" s="191">
        <v>0</v>
      </c>
      <c r="AU246" s="192" t="s">
        <v>140</v>
      </c>
      <c r="AV246" s="193" t="s">
        <v>140</v>
      </c>
      <c r="AW246" s="193" t="s">
        <v>140</v>
      </c>
      <c r="AX246" s="192" t="s">
        <v>140</v>
      </c>
      <c r="AY246" s="192" t="s">
        <v>140</v>
      </c>
      <c r="AZ246" s="192" t="s">
        <v>140</v>
      </c>
      <c r="BA246" s="193" t="s">
        <v>140</v>
      </c>
      <c r="BB246" s="193" t="s">
        <v>140</v>
      </c>
      <c r="BC246" s="193" t="s">
        <v>140</v>
      </c>
      <c r="BD246" s="119"/>
      <c r="BE246" s="120">
        <v>0</v>
      </c>
      <c r="BF246" s="193" t="s">
        <v>140</v>
      </c>
      <c r="BG246" s="193" t="s">
        <v>140</v>
      </c>
      <c r="BH246" s="193" t="s">
        <v>140</v>
      </c>
      <c r="BI246" s="193" t="s">
        <v>140</v>
      </c>
      <c r="BJ246" s="193" t="s">
        <v>140</v>
      </c>
      <c r="BK246" s="193" t="s">
        <v>140</v>
      </c>
      <c r="BL246" s="193" t="s">
        <v>140</v>
      </c>
    </row>
    <row r="247" spans="1:64">
      <c r="A247" s="120" t="s">
        <v>1304</v>
      </c>
      <c r="B247" s="113" t="s">
        <v>1305</v>
      </c>
      <c r="C247" s="113" t="s">
        <v>924</v>
      </c>
      <c r="D247" s="113" t="s">
        <v>42</v>
      </c>
      <c r="E247" s="114">
        <v>200</v>
      </c>
      <c r="F247" s="114">
        <v>0</v>
      </c>
      <c r="G247" s="42" t="s">
        <v>422</v>
      </c>
      <c r="H247" s="115">
        <v>1</v>
      </c>
      <c r="I247" s="115" t="s">
        <v>78</v>
      </c>
      <c r="J247" s="115" t="s">
        <v>42</v>
      </c>
      <c r="K247" s="115" t="s">
        <v>122</v>
      </c>
      <c r="L247" s="115">
        <v>200</v>
      </c>
      <c r="M247" s="23">
        <v>1</v>
      </c>
      <c r="N247" s="115" t="s">
        <v>41</v>
      </c>
      <c r="O247" s="124" t="s">
        <v>118</v>
      </c>
      <c r="P247" s="115" t="s">
        <v>82</v>
      </c>
      <c r="Q247" s="122" t="s">
        <v>121</v>
      </c>
      <c r="R247" s="115">
        <v>2015</v>
      </c>
      <c r="S247" s="245" t="s">
        <v>8</v>
      </c>
      <c r="T247" s="240"/>
      <c r="U247" s="191">
        <v>246.64297186421308</v>
      </c>
      <c r="V247" s="186">
        <v>15.281508191744731</v>
      </c>
      <c r="W247" s="186">
        <v>231.36146367246835</v>
      </c>
      <c r="X247" s="89">
        <v>28.8414902547267</v>
      </c>
      <c r="Y247" s="89">
        <v>29.744920398396928</v>
      </c>
      <c r="Z247" s="89">
        <v>24.024142179299201</v>
      </c>
      <c r="AA247" s="89">
        <v>113.4965071847722</v>
      </c>
      <c r="AB247" s="89">
        <v>35.254403655273315</v>
      </c>
      <c r="AC247" s="89">
        <v>4.8393283966838903</v>
      </c>
      <c r="AD247" s="113">
        <v>3.2078494192630602</v>
      </c>
      <c r="AE247" s="120">
        <v>1.9810527677538901</v>
      </c>
      <c r="AF247" s="121">
        <v>5.2532776080438897</v>
      </c>
      <c r="AG247" s="116"/>
      <c r="AH247" s="117">
        <v>0.90210526299999416</v>
      </c>
      <c r="AI247" s="118">
        <v>0.90210526300000249</v>
      </c>
      <c r="AJ247" s="118">
        <v>0.90210526300000005</v>
      </c>
      <c r="AK247" s="128">
        <v>0.64100764443910163</v>
      </c>
      <c r="AL247" s="118">
        <v>0.8863071199295518</v>
      </c>
      <c r="AM247" s="118">
        <v>2.5000000000000568</v>
      </c>
      <c r="AN247" s="118">
        <v>9.9999999999592862E-3</v>
      </c>
      <c r="AO247" s="118">
        <v>1.6662474104153646</v>
      </c>
      <c r="AP247" s="128">
        <v>3.3976710254325244</v>
      </c>
      <c r="AQ247" s="119"/>
      <c r="AR247" s="121">
        <v>211.80200482805648</v>
      </c>
      <c r="AS247" s="191">
        <v>33.280232647472815</v>
      </c>
      <c r="AT247" s="191">
        <v>178.52177218058367</v>
      </c>
      <c r="AU247" s="192">
        <v>26.018060151552</v>
      </c>
      <c r="AV247" s="193">
        <v>26.83304923891</v>
      </c>
      <c r="AW247" s="193">
        <v>21.672305099006099</v>
      </c>
      <c r="AX247" s="192">
        <v>72.752128722576401</v>
      </c>
      <c r="AY247" s="192">
        <v>31.246228968539157</v>
      </c>
      <c r="AZ247" s="192">
        <v>12.098320991710001</v>
      </c>
      <c r="BA247" s="193">
        <v>3.2078494192500001E-2</v>
      </c>
      <c r="BB247" s="193">
        <v>3.3009240441661101</v>
      </c>
      <c r="BC247" s="193">
        <v>17.848909117404201</v>
      </c>
      <c r="BD247" s="119"/>
      <c r="BE247" s="120">
        <v>82.610552832422812</v>
      </c>
      <c r="BF247" s="193">
        <v>2.6669814331944399E-2</v>
      </c>
      <c r="BG247" s="193">
        <v>10.0555819029706</v>
      </c>
      <c r="BH247" s="193">
        <v>3.5311743621158298</v>
      </c>
      <c r="BI247" s="193">
        <v>3.8192753315647199</v>
      </c>
      <c r="BJ247" s="193">
        <v>41.126167385904701</v>
      </c>
      <c r="BK247" s="193">
        <v>0.39359438281722198</v>
      </c>
      <c r="BL247" s="193">
        <v>23.658089652717798</v>
      </c>
    </row>
    <row r="248" spans="1:64">
      <c r="A248" s="120" t="s">
        <v>1306</v>
      </c>
      <c r="B248" s="113" t="s">
        <v>1307</v>
      </c>
      <c r="C248" s="113" t="s">
        <v>924</v>
      </c>
      <c r="D248" s="113" t="s">
        <v>42</v>
      </c>
      <c r="E248" s="114">
        <v>200</v>
      </c>
      <c r="F248" s="114">
        <v>3</v>
      </c>
      <c r="G248" s="42" t="s">
        <v>423</v>
      </c>
      <c r="H248" s="115">
        <v>1</v>
      </c>
      <c r="I248" s="115" t="s">
        <v>78</v>
      </c>
      <c r="J248" s="115" t="s">
        <v>42</v>
      </c>
      <c r="K248" s="115" t="s">
        <v>122</v>
      </c>
      <c r="L248" s="115">
        <v>200</v>
      </c>
      <c r="M248" s="23">
        <v>2</v>
      </c>
      <c r="N248" s="115" t="s">
        <v>41</v>
      </c>
      <c r="O248" s="124" t="s">
        <v>118</v>
      </c>
      <c r="P248" s="115" t="s">
        <v>82</v>
      </c>
      <c r="Q248" s="122" t="s">
        <v>121</v>
      </c>
      <c r="R248" s="115">
        <v>2015</v>
      </c>
      <c r="S248" s="245" t="s">
        <v>2</v>
      </c>
      <c r="T248" s="240"/>
      <c r="U248" s="191">
        <v>102.85576323570436</v>
      </c>
      <c r="V248" s="186">
        <v>0</v>
      </c>
      <c r="W248" s="186">
        <v>102.85576323570436</v>
      </c>
      <c r="X248" s="89">
        <v>2.4157303886088899</v>
      </c>
      <c r="Y248" s="89">
        <v>18.366484070453602</v>
      </c>
      <c r="Z248" s="89">
        <v>10.715609554908299</v>
      </c>
      <c r="AA248" s="89">
        <v>44.890768917668595</v>
      </c>
      <c r="AB248" s="89">
        <v>26.467170304064979</v>
      </c>
      <c r="AC248" s="89">
        <v>0</v>
      </c>
      <c r="AD248" s="113">
        <v>0</v>
      </c>
      <c r="AE248" s="120">
        <v>0</v>
      </c>
      <c r="AF248" s="121">
        <v>0</v>
      </c>
      <c r="AG248" s="116"/>
      <c r="AH248" s="117">
        <v>0.9021052630000933</v>
      </c>
      <c r="AI248" s="118">
        <v>0.90210526299998928</v>
      </c>
      <c r="AJ248" s="118">
        <v>0.90210526299999683</v>
      </c>
      <c r="AK248" s="128">
        <v>0.64919340222619271</v>
      </c>
      <c r="AL248" s="118">
        <v>0.87531656489949794</v>
      </c>
      <c r="AM248" s="118" t="s">
        <v>924</v>
      </c>
      <c r="AN248" s="118" t="s">
        <v>924</v>
      </c>
      <c r="AO248" s="118" t="s">
        <v>924</v>
      </c>
      <c r="AP248" s="128" t="s">
        <v>924</v>
      </c>
      <c r="AQ248" s="119"/>
      <c r="AR248" s="121">
        <v>80.724296411426096</v>
      </c>
      <c r="AS248" s="191">
        <v>0</v>
      </c>
      <c r="AT248" s="191">
        <v>80.724296411426096</v>
      </c>
      <c r="AU248" s="192">
        <v>2.1792430975533401</v>
      </c>
      <c r="AV248" s="193">
        <v>16.56850194276166</v>
      </c>
      <c r="AW248" s="193">
        <v>9.6666077757358302</v>
      </c>
      <c r="AX248" s="192">
        <v>29.142791002211098</v>
      </c>
      <c r="AY248" s="192">
        <v>23.167152593164158</v>
      </c>
      <c r="AZ248" s="192">
        <v>0</v>
      </c>
      <c r="BA248" s="193">
        <v>0</v>
      </c>
      <c r="BB248" s="193">
        <v>0</v>
      </c>
      <c r="BC248" s="193">
        <v>0</v>
      </c>
      <c r="BD248" s="119"/>
      <c r="BE248" s="120">
        <v>31.497824013971137</v>
      </c>
      <c r="BF248" s="193">
        <v>2.6669814331944399E-2</v>
      </c>
      <c r="BG248" s="193">
        <v>8.0450905151613892</v>
      </c>
      <c r="BH248" s="193">
        <v>2.55043468363028</v>
      </c>
      <c r="BI248" s="193">
        <v>0.69291837426333303</v>
      </c>
      <c r="BJ248" s="193">
        <v>20.0704943584178</v>
      </c>
      <c r="BK248" s="193">
        <v>0.11221626816638899</v>
      </c>
      <c r="BL248" s="193">
        <v>0</v>
      </c>
    </row>
    <row r="249" spans="1:64">
      <c r="A249" s="120" t="s">
        <v>1308</v>
      </c>
      <c r="B249" s="113" t="s">
        <v>1309</v>
      </c>
      <c r="C249" s="113" t="s">
        <v>924</v>
      </c>
      <c r="D249" s="113" t="s">
        <v>42</v>
      </c>
      <c r="E249" s="114">
        <v>200</v>
      </c>
      <c r="F249" s="114">
        <v>2</v>
      </c>
      <c r="G249" s="42" t="s">
        <v>424</v>
      </c>
      <c r="H249" s="115">
        <v>1</v>
      </c>
      <c r="I249" s="115" t="s">
        <v>78</v>
      </c>
      <c r="J249" s="115" t="s">
        <v>42</v>
      </c>
      <c r="K249" s="115" t="s">
        <v>122</v>
      </c>
      <c r="L249" s="115">
        <v>200</v>
      </c>
      <c r="M249" s="23">
        <v>3</v>
      </c>
      <c r="N249" s="115" t="s">
        <v>41</v>
      </c>
      <c r="O249" s="124" t="s">
        <v>118</v>
      </c>
      <c r="P249" s="115" t="s">
        <v>82</v>
      </c>
      <c r="Q249" s="122" t="s">
        <v>121</v>
      </c>
      <c r="R249" s="115">
        <v>2015</v>
      </c>
      <c r="S249" s="245" t="s">
        <v>3</v>
      </c>
      <c r="T249" s="240"/>
      <c r="U249" s="191">
        <v>15.939300951139716</v>
      </c>
      <c r="V249" s="186">
        <v>0</v>
      </c>
      <c r="W249" s="186">
        <v>15.939300951139716</v>
      </c>
      <c r="X249" s="89">
        <v>0.38016814870666704</v>
      </c>
      <c r="Y249" s="89">
        <v>3.5150646401497201</v>
      </c>
      <c r="Z249" s="89">
        <v>1.4762317862613901</v>
      </c>
      <c r="AA249" s="89">
        <v>8.6557759465258286</v>
      </c>
      <c r="AB249" s="89">
        <v>1.9120604294961101</v>
      </c>
      <c r="AC249" s="89">
        <v>0</v>
      </c>
      <c r="AD249" s="113">
        <v>0</v>
      </c>
      <c r="AE249" s="120">
        <v>0</v>
      </c>
      <c r="AF249" s="121">
        <v>0</v>
      </c>
      <c r="AG249" s="116"/>
      <c r="AH249" s="117">
        <v>0.90210526300021565</v>
      </c>
      <c r="AI249" s="118">
        <v>0.90210526299997174</v>
      </c>
      <c r="AJ249" s="118">
        <v>0.90210526300010097</v>
      </c>
      <c r="AK249" s="128">
        <v>0.678850968198081</v>
      </c>
      <c r="AL249" s="118">
        <v>0.84600585403868955</v>
      </c>
      <c r="AM249" s="118" t="s">
        <v>924</v>
      </c>
      <c r="AN249" s="118" t="s">
        <v>924</v>
      </c>
      <c r="AO249" s="118" t="s">
        <v>924</v>
      </c>
      <c r="AP249" s="128" t="s">
        <v>924</v>
      </c>
      <c r="AQ249" s="119"/>
      <c r="AR249" s="121">
        <v>12.339222661666097</v>
      </c>
      <c r="AS249" s="191">
        <v>0</v>
      </c>
      <c r="AT249" s="191">
        <v>12.339222661666097</v>
      </c>
      <c r="AU249" s="192">
        <v>0.34295168777333296</v>
      </c>
      <c r="AV249" s="193">
        <v>3.1709583116641644</v>
      </c>
      <c r="AW249" s="193">
        <v>1.3317164637944401</v>
      </c>
      <c r="AX249" s="192">
        <v>5.8759818818047194</v>
      </c>
      <c r="AY249" s="192">
        <v>1.6176143166294401</v>
      </c>
      <c r="AZ249" s="192">
        <v>0</v>
      </c>
      <c r="BA249" s="193">
        <v>0</v>
      </c>
      <c r="BB249" s="193">
        <v>0</v>
      </c>
      <c r="BC249" s="193">
        <v>0</v>
      </c>
      <c r="BD249" s="119"/>
      <c r="BE249" s="120">
        <v>5.3714645751177761</v>
      </c>
      <c r="BF249" s="193">
        <v>0</v>
      </c>
      <c r="BG249" s="193">
        <v>0.179608604894722</v>
      </c>
      <c r="BH249" s="193">
        <v>0.263768671588333</v>
      </c>
      <c r="BI249" s="193">
        <v>0.44889646015861101</v>
      </c>
      <c r="BJ249" s="193">
        <v>4.4791908384761099</v>
      </c>
      <c r="BK249" s="193">
        <v>0</v>
      </c>
      <c r="BL249" s="193">
        <v>0</v>
      </c>
    </row>
    <row r="250" spans="1:64">
      <c r="A250" s="120" t="s">
        <v>1310</v>
      </c>
      <c r="B250" s="113" t="s">
        <v>1311</v>
      </c>
      <c r="C250" s="113" t="s">
        <v>924</v>
      </c>
      <c r="D250" s="113" t="s">
        <v>42</v>
      </c>
      <c r="E250" s="114">
        <v>200</v>
      </c>
      <c r="F250" s="114">
        <v>1</v>
      </c>
      <c r="G250" s="42" t="s">
        <v>425</v>
      </c>
      <c r="H250" s="115">
        <v>1</v>
      </c>
      <c r="I250" s="115" t="s">
        <v>78</v>
      </c>
      <c r="J250" s="115" t="s">
        <v>42</v>
      </c>
      <c r="K250" s="115" t="s">
        <v>122</v>
      </c>
      <c r="L250" s="115">
        <v>200</v>
      </c>
      <c r="M250" s="23">
        <v>5</v>
      </c>
      <c r="N250" s="115" t="s">
        <v>41</v>
      </c>
      <c r="O250" s="124" t="s">
        <v>118</v>
      </c>
      <c r="P250" s="115" t="s">
        <v>82</v>
      </c>
      <c r="Q250" s="122" t="s">
        <v>121</v>
      </c>
      <c r="R250" s="115">
        <v>2015</v>
      </c>
      <c r="S250" s="245" t="s">
        <v>5</v>
      </c>
      <c r="T250" s="240"/>
      <c r="U250" s="191">
        <v>36.807803302729695</v>
      </c>
      <c r="V250" s="186">
        <v>0</v>
      </c>
      <c r="W250" s="186">
        <v>36.807803302729695</v>
      </c>
      <c r="X250" s="89">
        <v>0.40635907371722202</v>
      </c>
      <c r="Y250" s="89">
        <v>1.1323112588808328</v>
      </c>
      <c r="Z250" s="89">
        <v>4.9487544509944401</v>
      </c>
      <c r="AA250" s="89">
        <v>30.301353830330811</v>
      </c>
      <c r="AB250" s="89">
        <v>1.9024688806388902E-2</v>
      </c>
      <c r="AC250" s="89">
        <v>0</v>
      </c>
      <c r="AD250" s="113">
        <v>0</v>
      </c>
      <c r="AE250" s="120">
        <v>0</v>
      </c>
      <c r="AF250" s="121">
        <v>0</v>
      </c>
      <c r="AG250" s="116"/>
      <c r="AH250" s="117">
        <v>0.90210526299918059</v>
      </c>
      <c r="AI250" s="118">
        <v>0.90210526300000093</v>
      </c>
      <c r="AJ250" s="118">
        <v>0.90210526300003635</v>
      </c>
      <c r="AK250" s="128">
        <v>0.61395988404917146</v>
      </c>
      <c r="AL250" s="118">
        <v>0.76915068001459097</v>
      </c>
      <c r="AM250" s="118" t="s">
        <v>924</v>
      </c>
      <c r="AN250" s="118" t="s">
        <v>924</v>
      </c>
      <c r="AO250" s="118" t="s">
        <v>924</v>
      </c>
      <c r="AP250" s="128" t="s">
        <v>924</v>
      </c>
      <c r="AQ250" s="119"/>
      <c r="AR250" s="121">
        <v>24.470788577130595</v>
      </c>
      <c r="AS250" s="191">
        <v>0</v>
      </c>
      <c r="AT250" s="191">
        <v>24.470788577130595</v>
      </c>
      <c r="AU250" s="192">
        <v>0.36657865906777798</v>
      </c>
      <c r="AV250" s="193">
        <v>1.0214639459905559</v>
      </c>
      <c r="AW250" s="193">
        <v>4.46429743553694</v>
      </c>
      <c r="AX250" s="192">
        <v>18.603815684202822</v>
      </c>
      <c r="AY250" s="192">
        <v>1.46328523325E-2</v>
      </c>
      <c r="AZ250" s="192">
        <v>0</v>
      </c>
      <c r="BA250" s="193">
        <v>0</v>
      </c>
      <c r="BB250" s="193">
        <v>0</v>
      </c>
      <c r="BC250" s="193">
        <v>0</v>
      </c>
      <c r="BD250" s="119"/>
      <c r="BE250" s="120">
        <v>6.4874247835922194</v>
      </c>
      <c r="BF250" s="193">
        <v>0</v>
      </c>
      <c r="BG250" s="193">
        <v>0</v>
      </c>
      <c r="BH250" s="193">
        <v>0</v>
      </c>
      <c r="BI250" s="193">
        <v>2.0780310572161098</v>
      </c>
      <c r="BJ250" s="193">
        <v>4.40939372637611</v>
      </c>
      <c r="BK250" s="193">
        <v>0</v>
      </c>
      <c r="BL250" s="193">
        <v>0</v>
      </c>
    </row>
    <row r="251" spans="1:64">
      <c r="A251" s="120" t="s">
        <v>1312</v>
      </c>
      <c r="B251" s="113" t="s">
        <v>1313</v>
      </c>
      <c r="C251" s="113" t="s">
        <v>924</v>
      </c>
      <c r="D251" s="113" t="s">
        <v>42</v>
      </c>
      <c r="E251" s="114">
        <v>200</v>
      </c>
      <c r="F251" s="114">
        <v>6</v>
      </c>
      <c r="G251" s="42" t="s">
        <v>426</v>
      </c>
      <c r="H251" s="115">
        <v>1</v>
      </c>
      <c r="I251" s="115" t="s">
        <v>78</v>
      </c>
      <c r="J251" s="115" t="s">
        <v>42</v>
      </c>
      <c r="K251" s="115" t="s">
        <v>122</v>
      </c>
      <c r="L251" s="115">
        <v>200</v>
      </c>
      <c r="M251" s="23">
        <v>6</v>
      </c>
      <c r="N251" s="115" t="s">
        <v>41</v>
      </c>
      <c r="O251" s="124" t="s">
        <v>118</v>
      </c>
      <c r="P251" s="115" t="s">
        <v>82</v>
      </c>
      <c r="Q251" s="122" t="s">
        <v>121</v>
      </c>
      <c r="R251" s="115">
        <v>2015</v>
      </c>
      <c r="S251" s="245" t="s">
        <v>6</v>
      </c>
      <c r="T251" s="240"/>
      <c r="U251" s="191">
        <v>29.999077246269728</v>
      </c>
      <c r="V251" s="186">
        <v>15.281508191744731</v>
      </c>
      <c r="W251" s="186">
        <v>14.717569054524997</v>
      </c>
      <c r="X251" s="89">
        <v>0.18969665129166649</v>
      </c>
      <c r="Y251" s="89">
        <v>0.99908810717083307</v>
      </c>
      <c r="Z251" s="89">
        <v>2.0923333693883301</v>
      </c>
      <c r="AA251" s="89">
        <v>10.613210394121111</v>
      </c>
      <c r="AB251" s="89">
        <v>0.82324053255305596</v>
      </c>
      <c r="AC251" s="89">
        <v>4.8393283966838903</v>
      </c>
      <c r="AD251" s="113">
        <v>3.2078494192630602</v>
      </c>
      <c r="AE251" s="120">
        <v>1.9810527677538901</v>
      </c>
      <c r="AF251" s="121">
        <v>5.2532776080438897</v>
      </c>
      <c r="AG251" s="116"/>
      <c r="AH251" s="117">
        <v>0.90210526300105853</v>
      </c>
      <c r="AI251" s="118">
        <v>0.9021052629996491</v>
      </c>
      <c r="AJ251" s="118">
        <v>0.902105262999916</v>
      </c>
      <c r="AK251" s="128">
        <v>0.60844962615346954</v>
      </c>
      <c r="AL251" s="118">
        <v>1.015802570560445</v>
      </c>
      <c r="AM251" s="118">
        <v>2.5000000000000568</v>
      </c>
      <c r="AN251" s="118">
        <v>9.9999999999592862E-3</v>
      </c>
      <c r="AO251" s="118">
        <v>1.6662474104153646</v>
      </c>
      <c r="AP251" s="128">
        <v>3.3976710254325244</v>
      </c>
      <c r="AQ251" s="119"/>
      <c r="AR251" s="121">
        <v>43.534000324879486</v>
      </c>
      <c r="AS251" s="191">
        <v>33.280232647472815</v>
      </c>
      <c r="AT251" s="191">
        <v>10.253767677406668</v>
      </c>
      <c r="AU251" s="192">
        <v>0.17112634750388889</v>
      </c>
      <c r="AV251" s="193">
        <v>0.901282639679166</v>
      </c>
      <c r="AW251" s="193">
        <v>1.8875049444755601</v>
      </c>
      <c r="AX251" s="192">
        <v>6.4576038965911078</v>
      </c>
      <c r="AY251" s="192">
        <v>0.836249849156944</v>
      </c>
      <c r="AZ251" s="192">
        <v>12.098320991710001</v>
      </c>
      <c r="BA251" s="193">
        <v>3.2078494192500001E-2</v>
      </c>
      <c r="BB251" s="193">
        <v>3.3009240441661101</v>
      </c>
      <c r="BC251" s="193">
        <v>17.848909117404201</v>
      </c>
      <c r="BD251" s="119"/>
      <c r="BE251" s="120">
        <v>3.2811181278505548</v>
      </c>
      <c r="BF251" s="193">
        <v>0</v>
      </c>
      <c r="BG251" s="193">
        <v>0</v>
      </c>
      <c r="BH251" s="193">
        <v>0</v>
      </c>
      <c r="BI251" s="193">
        <v>0</v>
      </c>
      <c r="BJ251" s="193">
        <v>3.2668817332711102</v>
      </c>
      <c r="BK251" s="193">
        <v>1.42363945794444E-2</v>
      </c>
      <c r="BL251" s="193">
        <v>0</v>
      </c>
    </row>
    <row r="252" spans="1:64">
      <c r="A252" s="120" t="s">
        <v>1314</v>
      </c>
      <c r="B252" s="113" t="s">
        <v>1315</v>
      </c>
      <c r="C252" s="113" t="s">
        <v>924</v>
      </c>
      <c r="D252" s="113" t="s">
        <v>42</v>
      </c>
      <c r="E252" s="114">
        <v>200</v>
      </c>
      <c r="F252" s="114">
        <v>7</v>
      </c>
      <c r="G252" s="42" t="s">
        <v>427</v>
      </c>
      <c r="H252" s="115">
        <v>1</v>
      </c>
      <c r="I252" s="115" t="s">
        <v>78</v>
      </c>
      <c r="J252" s="115" t="s">
        <v>42</v>
      </c>
      <c r="K252" s="115" t="s">
        <v>122</v>
      </c>
      <c r="L252" s="115">
        <v>200</v>
      </c>
      <c r="M252" s="23">
        <v>7</v>
      </c>
      <c r="N252" s="115" t="s">
        <v>41</v>
      </c>
      <c r="O252" s="124" t="s">
        <v>118</v>
      </c>
      <c r="P252" s="115" t="s">
        <v>82</v>
      </c>
      <c r="Q252" s="122" t="s">
        <v>121</v>
      </c>
      <c r="R252" s="115">
        <v>2015</v>
      </c>
      <c r="S252" s="245" t="s">
        <v>12</v>
      </c>
      <c r="T252" s="240"/>
      <c r="U252" s="191">
        <v>29.371376572842799</v>
      </c>
      <c r="V252" s="186">
        <v>0</v>
      </c>
      <c r="W252" s="186">
        <v>29.371376572842799</v>
      </c>
      <c r="X252" s="89">
        <v>23.658089652717798</v>
      </c>
      <c r="Y252" s="89">
        <v>0</v>
      </c>
      <c r="Z252" s="89">
        <v>0</v>
      </c>
      <c r="AA252" s="89">
        <v>0</v>
      </c>
      <c r="AB252" s="89">
        <v>5.7132869201250003</v>
      </c>
      <c r="AC252" s="89">
        <v>0</v>
      </c>
      <c r="AD252" s="113">
        <v>0</v>
      </c>
      <c r="AE252" s="120">
        <v>0</v>
      </c>
      <c r="AF252" s="121">
        <v>0</v>
      </c>
      <c r="AG252" s="116"/>
      <c r="AH252" s="117">
        <v>0.90210526300000982</v>
      </c>
      <c r="AI252" s="118" t="s">
        <v>924</v>
      </c>
      <c r="AJ252" s="118" t="s">
        <v>924</v>
      </c>
      <c r="AK252" s="128" t="s">
        <v>924</v>
      </c>
      <c r="AL252" s="118">
        <v>0.88055499999998088</v>
      </c>
      <c r="AM252" s="118" t="s">
        <v>924</v>
      </c>
      <c r="AN252" s="118" t="s">
        <v>924</v>
      </c>
      <c r="AO252" s="118" t="s">
        <v>924</v>
      </c>
      <c r="AP252" s="128" t="s">
        <v>924</v>
      </c>
      <c r="AQ252" s="119"/>
      <c r="AR252" s="121">
        <v>26.372950552193359</v>
      </c>
      <c r="AS252" s="191">
        <v>0</v>
      </c>
      <c r="AT252" s="191">
        <v>26.372950552193359</v>
      </c>
      <c r="AU252" s="192">
        <v>21.3420871882428</v>
      </c>
      <c r="AV252" s="193">
        <v>0</v>
      </c>
      <c r="AW252" s="193">
        <v>0</v>
      </c>
      <c r="AX252" s="192">
        <v>0</v>
      </c>
      <c r="AY252" s="192">
        <v>5.0308633639505604</v>
      </c>
      <c r="AZ252" s="192">
        <v>0</v>
      </c>
      <c r="BA252" s="193">
        <v>0</v>
      </c>
      <c r="BB252" s="193">
        <v>0</v>
      </c>
      <c r="BC252" s="193">
        <v>0</v>
      </c>
      <c r="BD252" s="119"/>
      <c r="BE252" s="120">
        <v>23.658089652717798</v>
      </c>
      <c r="BF252" s="193">
        <v>0</v>
      </c>
      <c r="BG252" s="193">
        <v>0</v>
      </c>
      <c r="BH252" s="193">
        <v>0</v>
      </c>
      <c r="BI252" s="193">
        <v>0</v>
      </c>
      <c r="BJ252" s="193">
        <v>0</v>
      </c>
      <c r="BK252" s="193">
        <v>0</v>
      </c>
      <c r="BL252" s="193">
        <v>23.658089652717798</v>
      </c>
    </row>
    <row r="253" spans="1:64">
      <c r="A253" s="120" t="s">
        <v>1316</v>
      </c>
      <c r="B253" s="113" t="s">
        <v>1317</v>
      </c>
      <c r="C253" s="113" t="s">
        <v>924</v>
      </c>
      <c r="D253" s="113" t="s">
        <v>42</v>
      </c>
      <c r="E253" s="114">
        <v>200</v>
      </c>
      <c r="F253" s="114" t="s">
        <v>169</v>
      </c>
      <c r="G253" s="42" t="s">
        <v>428</v>
      </c>
      <c r="H253" s="115">
        <v>1</v>
      </c>
      <c r="I253" s="115" t="s">
        <v>78</v>
      </c>
      <c r="J253" s="115" t="s">
        <v>42</v>
      </c>
      <c r="K253" s="115" t="s">
        <v>122</v>
      </c>
      <c r="L253" s="115">
        <v>200</v>
      </c>
      <c r="M253" s="23">
        <v>8</v>
      </c>
      <c r="N253" s="115" t="s">
        <v>41</v>
      </c>
      <c r="O253" s="124" t="s">
        <v>118</v>
      </c>
      <c r="P253" s="115" t="s">
        <v>82</v>
      </c>
      <c r="Q253" s="122" t="s">
        <v>121</v>
      </c>
      <c r="R253" s="115">
        <v>2015</v>
      </c>
      <c r="S253" s="245" t="s">
        <v>105</v>
      </c>
      <c r="T253" s="240"/>
      <c r="U253" s="191">
        <v>0</v>
      </c>
      <c r="V253" s="186">
        <v>0</v>
      </c>
      <c r="W253" s="186">
        <v>0</v>
      </c>
      <c r="X253" s="89" t="s">
        <v>140</v>
      </c>
      <c r="Y253" s="89" t="s">
        <v>140</v>
      </c>
      <c r="Z253" s="89" t="s">
        <v>140</v>
      </c>
      <c r="AA253" s="89" t="s">
        <v>140</v>
      </c>
      <c r="AB253" s="89" t="s">
        <v>140</v>
      </c>
      <c r="AC253" s="89" t="s">
        <v>140</v>
      </c>
      <c r="AD253" s="113" t="s">
        <v>140</v>
      </c>
      <c r="AE253" s="120" t="s">
        <v>140</v>
      </c>
      <c r="AF253" s="121" t="s">
        <v>140</v>
      </c>
      <c r="AG253" s="116"/>
      <c r="AH253" s="117" t="s">
        <v>924</v>
      </c>
      <c r="AI253" s="118" t="s">
        <v>924</v>
      </c>
      <c r="AJ253" s="118" t="s">
        <v>924</v>
      </c>
      <c r="AK253" s="128" t="s">
        <v>924</v>
      </c>
      <c r="AL253" s="118" t="s">
        <v>924</v>
      </c>
      <c r="AM253" s="118" t="s">
        <v>924</v>
      </c>
      <c r="AN253" s="118" t="s">
        <v>924</v>
      </c>
      <c r="AO253" s="118" t="s">
        <v>924</v>
      </c>
      <c r="AP253" s="128" t="s">
        <v>924</v>
      </c>
      <c r="AQ253" s="119"/>
      <c r="AR253" s="121">
        <v>0</v>
      </c>
      <c r="AS253" s="191">
        <v>0</v>
      </c>
      <c r="AT253" s="191">
        <v>0</v>
      </c>
      <c r="AU253" s="192" t="s">
        <v>140</v>
      </c>
      <c r="AV253" s="193" t="s">
        <v>140</v>
      </c>
      <c r="AW253" s="193" t="s">
        <v>140</v>
      </c>
      <c r="AX253" s="192" t="s">
        <v>140</v>
      </c>
      <c r="AY253" s="192" t="s">
        <v>140</v>
      </c>
      <c r="AZ253" s="192" t="s">
        <v>140</v>
      </c>
      <c r="BA253" s="193" t="s">
        <v>140</v>
      </c>
      <c r="BB253" s="193" t="s">
        <v>140</v>
      </c>
      <c r="BC253" s="193" t="s">
        <v>140</v>
      </c>
      <c r="BD253" s="119"/>
      <c r="BE253" s="120">
        <v>0</v>
      </c>
      <c r="BF253" s="193" t="s">
        <v>140</v>
      </c>
      <c r="BG253" s="193" t="s">
        <v>140</v>
      </c>
      <c r="BH253" s="193" t="s">
        <v>140</v>
      </c>
      <c r="BI253" s="193" t="s">
        <v>140</v>
      </c>
      <c r="BJ253" s="193" t="s">
        <v>140</v>
      </c>
      <c r="BK253" s="193" t="s">
        <v>140</v>
      </c>
      <c r="BL253" s="193" t="s">
        <v>140</v>
      </c>
    </row>
    <row r="254" spans="1:64">
      <c r="A254" s="120" t="s">
        <v>1318</v>
      </c>
      <c r="B254" s="113" t="s">
        <v>1317</v>
      </c>
      <c r="C254" s="113" t="s">
        <v>924</v>
      </c>
      <c r="D254" s="113" t="s">
        <v>42</v>
      </c>
      <c r="E254" s="114">
        <v>200</v>
      </c>
      <c r="F254" s="114" t="s">
        <v>169</v>
      </c>
      <c r="G254" s="42" t="s">
        <v>429</v>
      </c>
      <c r="H254" s="115">
        <v>1</v>
      </c>
      <c r="I254" s="115" t="s">
        <v>78</v>
      </c>
      <c r="J254" s="115" t="s">
        <v>42</v>
      </c>
      <c r="K254" s="115" t="s">
        <v>122</v>
      </c>
      <c r="L254" s="115">
        <v>200</v>
      </c>
      <c r="M254" s="23">
        <v>9</v>
      </c>
      <c r="N254" s="115" t="s">
        <v>41</v>
      </c>
      <c r="O254" s="124" t="s">
        <v>118</v>
      </c>
      <c r="P254" s="115" t="s">
        <v>82</v>
      </c>
      <c r="Q254" s="122" t="s">
        <v>121</v>
      </c>
      <c r="R254" s="115">
        <v>2015</v>
      </c>
      <c r="S254" s="245" t="s">
        <v>106</v>
      </c>
      <c r="T254" s="240"/>
      <c r="U254" s="191">
        <v>0</v>
      </c>
      <c r="V254" s="186">
        <v>0</v>
      </c>
      <c r="W254" s="186">
        <v>0</v>
      </c>
      <c r="X254" s="89" t="s">
        <v>140</v>
      </c>
      <c r="Y254" s="89" t="s">
        <v>140</v>
      </c>
      <c r="Z254" s="89" t="s">
        <v>140</v>
      </c>
      <c r="AA254" s="89" t="s">
        <v>140</v>
      </c>
      <c r="AB254" s="89" t="s">
        <v>140</v>
      </c>
      <c r="AC254" s="89" t="s">
        <v>140</v>
      </c>
      <c r="AD254" s="113" t="s">
        <v>140</v>
      </c>
      <c r="AE254" s="120" t="s">
        <v>140</v>
      </c>
      <c r="AF254" s="121" t="s">
        <v>140</v>
      </c>
      <c r="AG254" s="116"/>
      <c r="AH254" s="117" t="s">
        <v>924</v>
      </c>
      <c r="AI254" s="118" t="s">
        <v>924</v>
      </c>
      <c r="AJ254" s="118" t="s">
        <v>924</v>
      </c>
      <c r="AK254" s="128" t="s">
        <v>924</v>
      </c>
      <c r="AL254" s="118" t="s">
        <v>924</v>
      </c>
      <c r="AM254" s="118" t="s">
        <v>924</v>
      </c>
      <c r="AN254" s="118" t="s">
        <v>924</v>
      </c>
      <c r="AO254" s="118" t="s">
        <v>924</v>
      </c>
      <c r="AP254" s="128" t="s">
        <v>924</v>
      </c>
      <c r="AQ254" s="119"/>
      <c r="AR254" s="121">
        <v>0</v>
      </c>
      <c r="AS254" s="191">
        <v>0</v>
      </c>
      <c r="AT254" s="191">
        <v>0</v>
      </c>
      <c r="AU254" s="192" t="s">
        <v>140</v>
      </c>
      <c r="AV254" s="193" t="s">
        <v>140</v>
      </c>
      <c r="AW254" s="193" t="s">
        <v>140</v>
      </c>
      <c r="AX254" s="192" t="s">
        <v>140</v>
      </c>
      <c r="AY254" s="192" t="s">
        <v>140</v>
      </c>
      <c r="AZ254" s="192" t="s">
        <v>140</v>
      </c>
      <c r="BA254" s="193" t="s">
        <v>140</v>
      </c>
      <c r="BB254" s="193" t="s">
        <v>140</v>
      </c>
      <c r="BC254" s="193" t="s">
        <v>140</v>
      </c>
      <c r="BD254" s="119"/>
      <c r="BE254" s="120">
        <v>0</v>
      </c>
      <c r="BF254" s="193" t="s">
        <v>140</v>
      </c>
      <c r="BG254" s="193" t="s">
        <v>140</v>
      </c>
      <c r="BH254" s="193" t="s">
        <v>140</v>
      </c>
      <c r="BI254" s="193" t="s">
        <v>140</v>
      </c>
      <c r="BJ254" s="193" t="s">
        <v>140</v>
      </c>
      <c r="BK254" s="193" t="s">
        <v>140</v>
      </c>
      <c r="BL254" s="193" t="s">
        <v>140</v>
      </c>
    </row>
    <row r="255" spans="1:64">
      <c r="A255" s="120" t="s">
        <v>1319</v>
      </c>
      <c r="B255" s="113" t="s">
        <v>1320</v>
      </c>
      <c r="C255" s="113" t="s">
        <v>924</v>
      </c>
      <c r="D255" s="113" t="s">
        <v>42</v>
      </c>
      <c r="E255" s="114">
        <v>200</v>
      </c>
      <c r="F255" s="114">
        <v>51</v>
      </c>
      <c r="G255" s="42" t="s">
        <v>430</v>
      </c>
      <c r="H255" s="115">
        <v>1</v>
      </c>
      <c r="I255" s="115" t="s">
        <v>78</v>
      </c>
      <c r="J255" s="115" t="s">
        <v>42</v>
      </c>
      <c r="K255" s="115" t="s">
        <v>122</v>
      </c>
      <c r="L255" s="115">
        <v>200</v>
      </c>
      <c r="M255" s="23">
        <v>4</v>
      </c>
      <c r="N255" s="115" t="s">
        <v>41</v>
      </c>
      <c r="O255" s="124" t="s">
        <v>118</v>
      </c>
      <c r="P255" s="115" t="s">
        <v>82</v>
      </c>
      <c r="Q255" s="122" t="s">
        <v>121</v>
      </c>
      <c r="R255" s="115">
        <v>2015</v>
      </c>
      <c r="S255" s="245" t="s">
        <v>4</v>
      </c>
      <c r="T255" s="240"/>
      <c r="U255" s="191">
        <v>3.5286179599200009</v>
      </c>
      <c r="V255" s="186">
        <v>0</v>
      </c>
      <c r="W255" s="186">
        <v>3.5286179599200009</v>
      </c>
      <c r="X255" s="89">
        <v>0.4520903368725</v>
      </c>
      <c r="Y255" s="89">
        <v>1.462983873148056</v>
      </c>
      <c r="Z255" s="89">
        <v>0.86279731997388898</v>
      </c>
      <c r="AA255" s="89">
        <v>0.72688524170055602</v>
      </c>
      <c r="AB255" s="89">
        <v>2.3861188225E-2</v>
      </c>
      <c r="AC255" s="89">
        <v>0</v>
      </c>
      <c r="AD255" s="113">
        <v>0</v>
      </c>
      <c r="AE255" s="120">
        <v>0</v>
      </c>
      <c r="AF255" s="121">
        <v>0</v>
      </c>
      <c r="AG255" s="116"/>
      <c r="AH255" s="117">
        <v>0.90210526300009242</v>
      </c>
      <c r="AI255" s="118">
        <v>0.90210526300027494</v>
      </c>
      <c r="AJ255" s="118">
        <v>0.90210526300010752</v>
      </c>
      <c r="AK255" s="128">
        <v>0.66489349028905897</v>
      </c>
      <c r="AL255" s="118">
        <v>0.80386281596791276</v>
      </c>
      <c r="AM255" s="118" t="s">
        <v>924</v>
      </c>
      <c r="AN255" s="118" t="s">
        <v>924</v>
      </c>
      <c r="AO255" s="118" t="s">
        <v>924</v>
      </c>
      <c r="AP255" s="128" t="s">
        <v>924</v>
      </c>
      <c r="AQ255" s="119"/>
      <c r="AR255" s="121">
        <v>3.0084149144991659</v>
      </c>
      <c r="AS255" s="191">
        <v>0</v>
      </c>
      <c r="AT255" s="191">
        <v>3.0084149144991659</v>
      </c>
      <c r="AU255" s="192">
        <v>0.40783307224416698</v>
      </c>
      <c r="AV255" s="193">
        <v>1.3197654516513879</v>
      </c>
      <c r="AW255" s="193">
        <v>0.77833400325083302</v>
      </c>
      <c r="AX255" s="192">
        <v>0.48330126539388896</v>
      </c>
      <c r="AY255" s="192">
        <v>1.9181121958888901E-2</v>
      </c>
      <c r="AZ255" s="192">
        <v>0</v>
      </c>
      <c r="BA255" s="193">
        <v>0</v>
      </c>
      <c r="BB255" s="193">
        <v>0</v>
      </c>
      <c r="BC255" s="193">
        <v>0</v>
      </c>
      <c r="BD255" s="119"/>
      <c r="BE255" s="120">
        <v>2.7778715299944441</v>
      </c>
      <c r="BF255" s="193">
        <v>0</v>
      </c>
      <c r="BG255" s="193">
        <v>0</v>
      </c>
      <c r="BH255" s="193">
        <v>0.71697100689722204</v>
      </c>
      <c r="BI255" s="193">
        <v>0.27617472095472201</v>
      </c>
      <c r="BJ255" s="193">
        <v>1.7847258021425001</v>
      </c>
      <c r="BK255" s="193">
        <v>0</v>
      </c>
      <c r="BL255" s="193">
        <v>0</v>
      </c>
    </row>
    <row r="256" spans="1:64">
      <c r="A256" s="120" t="s">
        <v>1321</v>
      </c>
      <c r="B256" s="113" t="s">
        <v>1322</v>
      </c>
      <c r="C256" s="113" t="s">
        <v>924</v>
      </c>
      <c r="D256" s="113" t="s">
        <v>42</v>
      </c>
      <c r="E256" s="114">
        <v>200</v>
      </c>
      <c r="F256" s="114">
        <v>53</v>
      </c>
      <c r="G256" s="42" t="s">
        <v>431</v>
      </c>
      <c r="H256" s="115">
        <v>1</v>
      </c>
      <c r="I256" s="115" t="s">
        <v>78</v>
      </c>
      <c r="J256" s="115" t="s">
        <v>42</v>
      </c>
      <c r="K256" s="115" t="s">
        <v>122</v>
      </c>
      <c r="L256" s="115">
        <v>200</v>
      </c>
      <c r="M256" s="23">
        <v>10</v>
      </c>
      <c r="N256" s="115" t="s">
        <v>41</v>
      </c>
      <c r="O256" s="124" t="s">
        <v>118</v>
      </c>
      <c r="P256" s="115" t="s">
        <v>82</v>
      </c>
      <c r="Q256" s="122" t="s">
        <v>121</v>
      </c>
      <c r="R256" s="115">
        <v>2015</v>
      </c>
      <c r="S256" s="245" t="s">
        <v>84</v>
      </c>
      <c r="T256" s="240"/>
      <c r="U256" s="191">
        <v>0.13841597347833301</v>
      </c>
      <c r="V256" s="186">
        <v>0</v>
      </c>
      <c r="W256" s="186">
        <v>0.13841597347833301</v>
      </c>
      <c r="X256" s="89">
        <v>0</v>
      </c>
      <c r="Y256" s="89">
        <v>0</v>
      </c>
      <c r="Z256" s="89">
        <v>0</v>
      </c>
      <c r="AA256" s="89">
        <v>0</v>
      </c>
      <c r="AB256" s="89">
        <v>0.13841597347833301</v>
      </c>
      <c r="AC256" s="89">
        <v>0</v>
      </c>
      <c r="AD256" s="113">
        <v>0</v>
      </c>
      <c r="AE256" s="120">
        <v>0</v>
      </c>
      <c r="AF256" s="121">
        <v>0</v>
      </c>
      <c r="AG256" s="116"/>
      <c r="AH256" s="117" t="s">
        <v>924</v>
      </c>
      <c r="AI256" s="118" t="s">
        <v>924</v>
      </c>
      <c r="AJ256" s="118" t="s">
        <v>924</v>
      </c>
      <c r="AK256" s="128" t="s">
        <v>924</v>
      </c>
      <c r="AL256" s="118">
        <v>0.90201161988190526</v>
      </c>
      <c r="AM256" s="118" t="s">
        <v>924</v>
      </c>
      <c r="AN256" s="118" t="s">
        <v>924</v>
      </c>
      <c r="AO256" s="118" t="s">
        <v>924</v>
      </c>
      <c r="AP256" s="128" t="s">
        <v>924</v>
      </c>
      <c r="AQ256" s="119"/>
      <c r="AR256" s="121">
        <v>0.124852816454722</v>
      </c>
      <c r="AS256" s="191">
        <v>0</v>
      </c>
      <c r="AT256" s="191">
        <v>0.124852816454722</v>
      </c>
      <c r="AU256" s="192">
        <v>0</v>
      </c>
      <c r="AV256" s="193">
        <v>0</v>
      </c>
      <c r="AW256" s="193">
        <v>0</v>
      </c>
      <c r="AX256" s="192">
        <v>0</v>
      </c>
      <c r="AY256" s="192">
        <v>0.124852816454722</v>
      </c>
      <c r="AZ256" s="192">
        <v>0</v>
      </c>
      <c r="BA256" s="193">
        <v>0</v>
      </c>
      <c r="BB256" s="193">
        <v>0</v>
      </c>
      <c r="BC256" s="193">
        <v>0</v>
      </c>
      <c r="BD256" s="119"/>
      <c r="BE256" s="120">
        <v>0</v>
      </c>
      <c r="BF256" s="193">
        <v>0</v>
      </c>
      <c r="BG256" s="193">
        <v>0</v>
      </c>
      <c r="BH256" s="193">
        <v>0</v>
      </c>
      <c r="BI256" s="193">
        <v>0</v>
      </c>
      <c r="BJ256" s="193">
        <v>0</v>
      </c>
      <c r="BK256" s="193">
        <v>0</v>
      </c>
      <c r="BL256" s="193">
        <v>0</v>
      </c>
    </row>
    <row r="257" spans="1:64">
      <c r="A257" s="120" t="s">
        <v>1323</v>
      </c>
      <c r="B257" s="113" t="s">
        <v>1317</v>
      </c>
      <c r="C257" s="113" t="s">
        <v>924</v>
      </c>
      <c r="D257" s="113" t="s">
        <v>42</v>
      </c>
      <c r="E257" s="114">
        <v>200</v>
      </c>
      <c r="F257" s="114" t="s">
        <v>169</v>
      </c>
      <c r="G257" s="42" t="s">
        <v>432</v>
      </c>
      <c r="H257" s="115">
        <v>1</v>
      </c>
      <c r="I257" s="115" t="s">
        <v>78</v>
      </c>
      <c r="J257" s="115" t="s">
        <v>42</v>
      </c>
      <c r="K257" s="115" t="s">
        <v>122</v>
      </c>
      <c r="L257" s="115">
        <v>200</v>
      </c>
      <c r="M257" s="23">
        <v>11</v>
      </c>
      <c r="N257" s="115" t="s">
        <v>41</v>
      </c>
      <c r="O257" s="124" t="s">
        <v>118</v>
      </c>
      <c r="P257" s="115" t="s">
        <v>82</v>
      </c>
      <c r="Q257" s="122" t="s">
        <v>121</v>
      </c>
      <c r="R257" s="115">
        <v>2015</v>
      </c>
      <c r="S257" s="245" t="s">
        <v>109</v>
      </c>
      <c r="T257" s="240"/>
      <c r="U257" s="191">
        <v>0</v>
      </c>
      <c r="V257" s="186">
        <v>0</v>
      </c>
      <c r="W257" s="186">
        <v>0</v>
      </c>
      <c r="X257" s="89" t="s">
        <v>140</v>
      </c>
      <c r="Y257" s="89" t="s">
        <v>140</v>
      </c>
      <c r="Z257" s="89" t="s">
        <v>140</v>
      </c>
      <c r="AA257" s="89" t="s">
        <v>140</v>
      </c>
      <c r="AB257" s="89" t="s">
        <v>140</v>
      </c>
      <c r="AC257" s="89" t="s">
        <v>140</v>
      </c>
      <c r="AD257" s="113" t="s">
        <v>140</v>
      </c>
      <c r="AE257" s="120" t="s">
        <v>140</v>
      </c>
      <c r="AF257" s="121" t="s">
        <v>140</v>
      </c>
      <c r="AG257" s="116"/>
      <c r="AH257" s="117" t="s">
        <v>924</v>
      </c>
      <c r="AI257" s="118" t="s">
        <v>924</v>
      </c>
      <c r="AJ257" s="118" t="s">
        <v>924</v>
      </c>
      <c r="AK257" s="128" t="s">
        <v>924</v>
      </c>
      <c r="AL257" s="118" t="s">
        <v>924</v>
      </c>
      <c r="AM257" s="118" t="s">
        <v>924</v>
      </c>
      <c r="AN257" s="118" t="s">
        <v>924</v>
      </c>
      <c r="AO257" s="118" t="s">
        <v>924</v>
      </c>
      <c r="AP257" s="128" t="s">
        <v>924</v>
      </c>
      <c r="AQ257" s="119"/>
      <c r="AR257" s="121">
        <v>0</v>
      </c>
      <c r="AS257" s="191">
        <v>0</v>
      </c>
      <c r="AT257" s="191">
        <v>0</v>
      </c>
      <c r="AU257" s="192" t="s">
        <v>140</v>
      </c>
      <c r="AV257" s="193" t="s">
        <v>140</v>
      </c>
      <c r="AW257" s="193" t="s">
        <v>140</v>
      </c>
      <c r="AX257" s="192" t="s">
        <v>140</v>
      </c>
      <c r="AY257" s="192" t="s">
        <v>140</v>
      </c>
      <c r="AZ257" s="192" t="s">
        <v>140</v>
      </c>
      <c r="BA257" s="193" t="s">
        <v>140</v>
      </c>
      <c r="BB257" s="193" t="s">
        <v>140</v>
      </c>
      <c r="BC257" s="193" t="s">
        <v>140</v>
      </c>
      <c r="BD257" s="119"/>
      <c r="BE257" s="120">
        <v>0</v>
      </c>
      <c r="BF257" s="193" t="s">
        <v>140</v>
      </c>
      <c r="BG257" s="193" t="s">
        <v>140</v>
      </c>
      <c r="BH257" s="193" t="s">
        <v>140</v>
      </c>
      <c r="BI257" s="193" t="s">
        <v>140</v>
      </c>
      <c r="BJ257" s="193" t="s">
        <v>140</v>
      </c>
      <c r="BK257" s="193" t="s">
        <v>140</v>
      </c>
      <c r="BL257" s="193" t="s">
        <v>140</v>
      </c>
    </row>
    <row r="258" spans="1:64">
      <c r="A258" s="120" t="s">
        <v>1324</v>
      </c>
      <c r="B258" s="113" t="s">
        <v>1317</v>
      </c>
      <c r="C258" s="113" t="s">
        <v>924</v>
      </c>
      <c r="D258" s="113" t="s">
        <v>42</v>
      </c>
      <c r="E258" s="114">
        <v>200</v>
      </c>
      <c r="F258" s="114" t="s">
        <v>169</v>
      </c>
      <c r="G258" s="42" t="s">
        <v>433</v>
      </c>
      <c r="H258" s="115">
        <v>1</v>
      </c>
      <c r="I258" s="115" t="s">
        <v>78</v>
      </c>
      <c r="J258" s="115" t="s">
        <v>42</v>
      </c>
      <c r="K258" s="115" t="s">
        <v>122</v>
      </c>
      <c r="L258" s="115">
        <v>200</v>
      </c>
      <c r="M258" s="23">
        <v>12</v>
      </c>
      <c r="N258" s="115" t="s">
        <v>41</v>
      </c>
      <c r="O258" s="124" t="s">
        <v>118</v>
      </c>
      <c r="P258" s="115" t="s">
        <v>82</v>
      </c>
      <c r="Q258" s="122" t="s">
        <v>121</v>
      </c>
      <c r="R258" s="115">
        <v>2015</v>
      </c>
      <c r="S258" s="245" t="s">
        <v>98</v>
      </c>
      <c r="T258" s="240"/>
      <c r="U258" s="191">
        <v>0</v>
      </c>
      <c r="V258" s="186">
        <v>0</v>
      </c>
      <c r="W258" s="186">
        <v>0</v>
      </c>
      <c r="X258" s="89" t="s">
        <v>140</v>
      </c>
      <c r="Y258" s="89" t="s">
        <v>140</v>
      </c>
      <c r="Z258" s="89" t="s">
        <v>140</v>
      </c>
      <c r="AA258" s="89" t="s">
        <v>140</v>
      </c>
      <c r="AB258" s="89" t="s">
        <v>140</v>
      </c>
      <c r="AC258" s="89" t="s">
        <v>140</v>
      </c>
      <c r="AD258" s="113" t="s">
        <v>140</v>
      </c>
      <c r="AE258" s="120" t="s">
        <v>140</v>
      </c>
      <c r="AF258" s="121" t="s">
        <v>140</v>
      </c>
      <c r="AG258" s="116"/>
      <c r="AH258" s="117" t="s">
        <v>924</v>
      </c>
      <c r="AI258" s="118" t="s">
        <v>924</v>
      </c>
      <c r="AJ258" s="118" t="s">
        <v>924</v>
      </c>
      <c r="AK258" s="128" t="s">
        <v>924</v>
      </c>
      <c r="AL258" s="118" t="s">
        <v>924</v>
      </c>
      <c r="AM258" s="118" t="s">
        <v>924</v>
      </c>
      <c r="AN258" s="118" t="s">
        <v>924</v>
      </c>
      <c r="AO258" s="118" t="s">
        <v>924</v>
      </c>
      <c r="AP258" s="128" t="s">
        <v>924</v>
      </c>
      <c r="AQ258" s="119"/>
      <c r="AR258" s="121">
        <v>0</v>
      </c>
      <c r="AS258" s="191">
        <v>0</v>
      </c>
      <c r="AT258" s="191">
        <v>0</v>
      </c>
      <c r="AU258" s="192" t="s">
        <v>140</v>
      </c>
      <c r="AV258" s="193" t="s">
        <v>140</v>
      </c>
      <c r="AW258" s="193" t="s">
        <v>140</v>
      </c>
      <c r="AX258" s="192" t="s">
        <v>140</v>
      </c>
      <c r="AY258" s="192" t="s">
        <v>140</v>
      </c>
      <c r="AZ258" s="192" t="s">
        <v>140</v>
      </c>
      <c r="BA258" s="193" t="s">
        <v>140</v>
      </c>
      <c r="BB258" s="193" t="s">
        <v>140</v>
      </c>
      <c r="BC258" s="193" t="s">
        <v>140</v>
      </c>
      <c r="BD258" s="119"/>
      <c r="BE258" s="120">
        <v>0</v>
      </c>
      <c r="BF258" s="193" t="s">
        <v>140</v>
      </c>
      <c r="BG258" s="193" t="s">
        <v>140</v>
      </c>
      <c r="BH258" s="193" t="s">
        <v>140</v>
      </c>
      <c r="BI258" s="193" t="s">
        <v>140</v>
      </c>
      <c r="BJ258" s="193" t="s">
        <v>140</v>
      </c>
      <c r="BK258" s="193" t="s">
        <v>140</v>
      </c>
      <c r="BL258" s="193" t="s">
        <v>140</v>
      </c>
    </row>
    <row r="259" spans="1:64">
      <c r="A259" s="120" t="s">
        <v>924</v>
      </c>
      <c r="B259" s="113" t="s">
        <v>1317</v>
      </c>
      <c r="C259" s="113" t="s">
        <v>924</v>
      </c>
      <c r="D259" s="113" t="s">
        <v>42</v>
      </c>
      <c r="E259" s="114">
        <v>200</v>
      </c>
      <c r="F259" s="114" t="s">
        <v>169</v>
      </c>
      <c r="G259" s="42" t="s">
        <v>434</v>
      </c>
      <c r="H259" s="115">
        <v>1</v>
      </c>
      <c r="I259" s="115" t="s">
        <v>78</v>
      </c>
      <c r="J259" s="115" t="s">
        <v>42</v>
      </c>
      <c r="K259" s="115" t="s">
        <v>122</v>
      </c>
      <c r="L259" s="115">
        <v>200</v>
      </c>
      <c r="M259" s="23">
        <v>13</v>
      </c>
      <c r="N259" s="115" t="s">
        <v>41</v>
      </c>
      <c r="O259" s="124" t="s">
        <v>118</v>
      </c>
      <c r="P259" s="115" t="s">
        <v>82</v>
      </c>
      <c r="Q259" s="122" t="s">
        <v>121</v>
      </c>
      <c r="R259" s="115">
        <v>2015</v>
      </c>
      <c r="S259" s="245" t="s">
        <v>99</v>
      </c>
      <c r="T259" s="240"/>
      <c r="U259" s="191">
        <v>0</v>
      </c>
      <c r="V259" s="186">
        <v>0</v>
      </c>
      <c r="W259" s="186">
        <v>0</v>
      </c>
      <c r="X259" s="89" t="s">
        <v>140</v>
      </c>
      <c r="Y259" s="89" t="s">
        <v>140</v>
      </c>
      <c r="Z259" s="89" t="s">
        <v>140</v>
      </c>
      <c r="AA259" s="89" t="s">
        <v>140</v>
      </c>
      <c r="AB259" s="89" t="s">
        <v>140</v>
      </c>
      <c r="AC259" s="89" t="s">
        <v>140</v>
      </c>
      <c r="AD259" s="113" t="s">
        <v>140</v>
      </c>
      <c r="AE259" s="120" t="s">
        <v>140</v>
      </c>
      <c r="AF259" s="121" t="s">
        <v>140</v>
      </c>
      <c r="AG259" s="116"/>
      <c r="AH259" s="117" t="s">
        <v>924</v>
      </c>
      <c r="AI259" s="118" t="s">
        <v>924</v>
      </c>
      <c r="AJ259" s="118" t="s">
        <v>924</v>
      </c>
      <c r="AK259" s="128" t="s">
        <v>924</v>
      </c>
      <c r="AL259" s="118" t="s">
        <v>924</v>
      </c>
      <c r="AM259" s="118" t="s">
        <v>924</v>
      </c>
      <c r="AN259" s="118" t="s">
        <v>924</v>
      </c>
      <c r="AO259" s="118" t="s">
        <v>924</v>
      </c>
      <c r="AP259" s="128" t="s">
        <v>924</v>
      </c>
      <c r="AQ259" s="119"/>
      <c r="AR259" s="121">
        <v>0</v>
      </c>
      <c r="AS259" s="191">
        <v>0</v>
      </c>
      <c r="AT259" s="191">
        <v>0</v>
      </c>
      <c r="AU259" s="192" t="s">
        <v>140</v>
      </c>
      <c r="AV259" s="193" t="s">
        <v>140</v>
      </c>
      <c r="AW259" s="193" t="s">
        <v>140</v>
      </c>
      <c r="AX259" s="192" t="s">
        <v>140</v>
      </c>
      <c r="AY259" s="192" t="s">
        <v>140</v>
      </c>
      <c r="AZ259" s="192" t="s">
        <v>140</v>
      </c>
      <c r="BA259" s="193" t="s">
        <v>140</v>
      </c>
      <c r="BB259" s="193" t="s">
        <v>140</v>
      </c>
      <c r="BC259" s="193" t="s">
        <v>140</v>
      </c>
      <c r="BD259" s="119"/>
      <c r="BE259" s="120">
        <v>0</v>
      </c>
      <c r="BF259" s="193" t="s">
        <v>140</v>
      </c>
      <c r="BG259" s="193" t="s">
        <v>140</v>
      </c>
      <c r="BH259" s="193" t="s">
        <v>140</v>
      </c>
      <c r="BI259" s="193" t="s">
        <v>140</v>
      </c>
      <c r="BJ259" s="193" t="s">
        <v>140</v>
      </c>
      <c r="BK259" s="193" t="s">
        <v>140</v>
      </c>
      <c r="BL259" s="193" t="s">
        <v>140</v>
      </c>
    </row>
    <row r="260" spans="1:64">
      <c r="A260" s="120" t="s">
        <v>1325</v>
      </c>
      <c r="B260" s="113" t="s">
        <v>1317</v>
      </c>
      <c r="C260" s="113" t="s">
        <v>924</v>
      </c>
      <c r="D260" s="113" t="s">
        <v>42</v>
      </c>
      <c r="E260" s="114">
        <v>200</v>
      </c>
      <c r="F260" s="114" t="s">
        <v>169</v>
      </c>
      <c r="G260" s="42" t="s">
        <v>435</v>
      </c>
      <c r="H260" s="115">
        <v>1</v>
      </c>
      <c r="I260" s="115" t="s">
        <v>78</v>
      </c>
      <c r="J260" s="115" t="s">
        <v>42</v>
      </c>
      <c r="K260" s="115" t="s">
        <v>122</v>
      </c>
      <c r="L260" s="115">
        <v>200</v>
      </c>
      <c r="M260" s="23">
        <v>14</v>
      </c>
      <c r="N260" s="115" t="s">
        <v>41</v>
      </c>
      <c r="O260" s="124" t="s">
        <v>118</v>
      </c>
      <c r="P260" s="115" t="s">
        <v>82</v>
      </c>
      <c r="Q260" s="122" t="s">
        <v>121</v>
      </c>
      <c r="R260" s="115">
        <v>2015</v>
      </c>
      <c r="S260" s="245" t="s">
        <v>100</v>
      </c>
      <c r="T260" s="240"/>
      <c r="U260" s="191">
        <v>0</v>
      </c>
      <c r="V260" s="186">
        <v>0</v>
      </c>
      <c r="W260" s="186">
        <v>0</v>
      </c>
      <c r="X260" s="89" t="s">
        <v>140</v>
      </c>
      <c r="Y260" s="89" t="s">
        <v>140</v>
      </c>
      <c r="Z260" s="89" t="s">
        <v>140</v>
      </c>
      <c r="AA260" s="89" t="s">
        <v>140</v>
      </c>
      <c r="AB260" s="89" t="s">
        <v>140</v>
      </c>
      <c r="AC260" s="89" t="s">
        <v>140</v>
      </c>
      <c r="AD260" s="113" t="s">
        <v>140</v>
      </c>
      <c r="AE260" s="120" t="s">
        <v>140</v>
      </c>
      <c r="AF260" s="121" t="s">
        <v>140</v>
      </c>
      <c r="AG260" s="116"/>
      <c r="AH260" s="117" t="s">
        <v>924</v>
      </c>
      <c r="AI260" s="118" t="s">
        <v>924</v>
      </c>
      <c r="AJ260" s="118" t="s">
        <v>924</v>
      </c>
      <c r="AK260" s="128" t="s">
        <v>924</v>
      </c>
      <c r="AL260" s="118" t="s">
        <v>924</v>
      </c>
      <c r="AM260" s="118" t="s">
        <v>924</v>
      </c>
      <c r="AN260" s="118" t="s">
        <v>924</v>
      </c>
      <c r="AO260" s="118" t="s">
        <v>924</v>
      </c>
      <c r="AP260" s="128" t="s">
        <v>924</v>
      </c>
      <c r="AQ260" s="119"/>
      <c r="AR260" s="121">
        <v>0</v>
      </c>
      <c r="AS260" s="191">
        <v>0</v>
      </c>
      <c r="AT260" s="191">
        <v>0</v>
      </c>
      <c r="AU260" s="192" t="s">
        <v>140</v>
      </c>
      <c r="AV260" s="193" t="s">
        <v>140</v>
      </c>
      <c r="AW260" s="193" t="s">
        <v>140</v>
      </c>
      <c r="AX260" s="192" t="s">
        <v>140</v>
      </c>
      <c r="AY260" s="192" t="s">
        <v>140</v>
      </c>
      <c r="AZ260" s="192" t="s">
        <v>140</v>
      </c>
      <c r="BA260" s="193" t="s">
        <v>140</v>
      </c>
      <c r="BB260" s="193" t="s">
        <v>140</v>
      </c>
      <c r="BC260" s="193" t="s">
        <v>140</v>
      </c>
      <c r="BD260" s="119"/>
      <c r="BE260" s="120">
        <v>0</v>
      </c>
      <c r="BF260" s="193" t="s">
        <v>140</v>
      </c>
      <c r="BG260" s="193" t="s">
        <v>140</v>
      </c>
      <c r="BH260" s="193" t="s">
        <v>140</v>
      </c>
      <c r="BI260" s="193" t="s">
        <v>140</v>
      </c>
      <c r="BJ260" s="193" t="s">
        <v>140</v>
      </c>
      <c r="BK260" s="193" t="s">
        <v>140</v>
      </c>
      <c r="BL260" s="193" t="s">
        <v>140</v>
      </c>
    </row>
    <row r="261" spans="1:64">
      <c r="A261" s="120" t="s">
        <v>1326</v>
      </c>
      <c r="B261" s="113" t="s">
        <v>1327</v>
      </c>
      <c r="C261" s="113" t="s">
        <v>924</v>
      </c>
      <c r="D261" s="113" t="s">
        <v>42</v>
      </c>
      <c r="E261" s="114">
        <v>200</v>
      </c>
      <c r="F261" s="114">
        <v>9</v>
      </c>
      <c r="G261" s="42" t="s">
        <v>436</v>
      </c>
      <c r="H261" s="115">
        <v>1</v>
      </c>
      <c r="I261" s="115" t="s">
        <v>78</v>
      </c>
      <c r="J261" s="115" t="s">
        <v>42</v>
      </c>
      <c r="K261" s="115" t="s">
        <v>122</v>
      </c>
      <c r="L261" s="115">
        <v>200</v>
      </c>
      <c r="M261" s="23">
        <v>15</v>
      </c>
      <c r="N261" s="115" t="s">
        <v>41</v>
      </c>
      <c r="O261" s="124" t="s">
        <v>118</v>
      </c>
      <c r="P261" s="115" t="s">
        <v>82</v>
      </c>
      <c r="Q261" s="122" t="s">
        <v>121</v>
      </c>
      <c r="R261" s="115">
        <v>2015</v>
      </c>
      <c r="S261" s="245" t="s">
        <v>88</v>
      </c>
      <c r="T261" s="240"/>
      <c r="U261" s="191">
        <v>0.43012923957083282</v>
      </c>
      <c r="V261" s="186">
        <v>0</v>
      </c>
      <c r="W261" s="186">
        <v>0.43012923957083282</v>
      </c>
      <c r="X261" s="89">
        <v>0.26714172007138803</v>
      </c>
      <c r="Y261" s="89">
        <v>0</v>
      </c>
      <c r="Z261" s="89">
        <v>0</v>
      </c>
      <c r="AA261" s="89">
        <v>5.6439009752777798E-3</v>
      </c>
      <c r="AB261" s="89">
        <v>0.15734361852416701</v>
      </c>
      <c r="AC261" s="89">
        <v>0</v>
      </c>
      <c r="AD261" s="113">
        <v>0</v>
      </c>
      <c r="AE261" s="120">
        <v>0</v>
      </c>
      <c r="AF261" s="121">
        <v>0</v>
      </c>
      <c r="AG261" s="116"/>
      <c r="AH261" s="117">
        <v>0.90210526300023253</v>
      </c>
      <c r="AI261" s="118" t="s">
        <v>924</v>
      </c>
      <c r="AJ261" s="118" t="s">
        <v>924</v>
      </c>
      <c r="AK261" s="128">
        <v>0.65711280221305401</v>
      </c>
      <c r="AL261" s="118">
        <v>2.7689845891336606</v>
      </c>
      <c r="AM261" s="118" t="s">
        <v>924</v>
      </c>
      <c r="AN261" s="118" t="s">
        <v>924</v>
      </c>
      <c r="AO261" s="118" t="s">
        <v>924</v>
      </c>
      <c r="AP261" s="128" t="s">
        <v>924</v>
      </c>
      <c r="AQ261" s="119"/>
      <c r="AR261" s="121">
        <v>0.6803806861205558</v>
      </c>
      <c r="AS261" s="191">
        <v>0</v>
      </c>
      <c r="AT261" s="191">
        <v>0.6803806861205558</v>
      </c>
      <c r="AU261" s="192">
        <v>0.240989951643334</v>
      </c>
      <c r="AV261" s="193">
        <v>0</v>
      </c>
      <c r="AW261" s="193">
        <v>0</v>
      </c>
      <c r="AX261" s="192">
        <v>3.7086795852777701E-3</v>
      </c>
      <c r="AY261" s="192">
        <v>0.435682054891944</v>
      </c>
      <c r="AZ261" s="192">
        <v>0</v>
      </c>
      <c r="BA261" s="193">
        <v>0</v>
      </c>
      <c r="BB261" s="193">
        <v>0</v>
      </c>
      <c r="BC261" s="193">
        <v>0</v>
      </c>
      <c r="BD261" s="119"/>
      <c r="BE261" s="120">
        <v>0.26714172007138898</v>
      </c>
      <c r="BF261" s="193">
        <v>0</v>
      </c>
      <c r="BG261" s="193">
        <v>0</v>
      </c>
      <c r="BH261" s="193">
        <v>0</v>
      </c>
      <c r="BI261" s="193">
        <v>0</v>
      </c>
      <c r="BJ261" s="193">
        <v>0</v>
      </c>
      <c r="BK261" s="193">
        <v>0.26714172007138898</v>
      </c>
      <c r="BL261" s="193">
        <v>0</v>
      </c>
    </row>
    <row r="262" spans="1:64">
      <c r="A262" s="120" t="s">
        <v>1328</v>
      </c>
      <c r="B262" s="113" t="s">
        <v>1329</v>
      </c>
      <c r="C262" s="113" t="s">
        <v>1330</v>
      </c>
      <c r="D262" s="113" t="s">
        <v>42</v>
      </c>
      <c r="E262" s="114">
        <v>200</v>
      </c>
      <c r="F262" s="114">
        <v>4</v>
      </c>
      <c r="G262" s="42" t="s">
        <v>437</v>
      </c>
      <c r="H262" s="115">
        <v>1</v>
      </c>
      <c r="I262" s="115" t="s">
        <v>78</v>
      </c>
      <c r="J262" s="115" t="s">
        <v>42</v>
      </c>
      <c r="K262" s="115" t="s">
        <v>122</v>
      </c>
      <c r="L262" s="115">
        <v>200</v>
      </c>
      <c r="M262" s="23">
        <v>16</v>
      </c>
      <c r="N262" s="115" t="s">
        <v>41</v>
      </c>
      <c r="O262" s="124" t="s">
        <v>118</v>
      </c>
      <c r="P262" s="115" t="s">
        <v>82</v>
      </c>
      <c r="Q262" s="122" t="s">
        <v>121</v>
      </c>
      <c r="R262" s="115">
        <v>2015</v>
      </c>
      <c r="S262" s="245" t="s">
        <v>89</v>
      </c>
      <c r="T262" s="240"/>
      <c r="U262" s="191">
        <v>27.572487382557501</v>
      </c>
      <c r="V262" s="186">
        <v>0</v>
      </c>
      <c r="W262" s="186">
        <v>27.572487382557501</v>
      </c>
      <c r="X262" s="89">
        <v>1.0722142827402781</v>
      </c>
      <c r="Y262" s="89">
        <v>4.2689884485944436</v>
      </c>
      <c r="Z262" s="89">
        <v>3.9284156977727802</v>
      </c>
      <c r="AA262" s="89">
        <v>18.302868953449998</v>
      </c>
      <c r="AB262" s="89">
        <v>0</v>
      </c>
      <c r="AC262" s="89">
        <v>0</v>
      </c>
      <c r="AD262" s="113">
        <v>0</v>
      </c>
      <c r="AE262" s="120">
        <v>0</v>
      </c>
      <c r="AF262" s="121">
        <v>0</v>
      </c>
      <c r="AG262" s="116"/>
      <c r="AH262" s="117">
        <v>0.90210526300036575</v>
      </c>
      <c r="AI262" s="118">
        <v>0.90210526299988913</v>
      </c>
      <c r="AJ262" s="118">
        <v>0.90210526299989424</v>
      </c>
      <c r="AK262" s="128">
        <v>0.66573859780002953</v>
      </c>
      <c r="AL262" s="118" t="s">
        <v>924</v>
      </c>
      <c r="AM262" s="118" t="s">
        <v>924</v>
      </c>
      <c r="AN262" s="118" t="s">
        <v>924</v>
      </c>
      <c r="AO262" s="118" t="s">
        <v>924</v>
      </c>
      <c r="AP262" s="128" t="s">
        <v>924</v>
      </c>
      <c r="AQ262" s="119"/>
      <c r="AR262" s="121">
        <v>20.547097883686668</v>
      </c>
      <c r="AS262" s="191">
        <v>0</v>
      </c>
      <c r="AT262" s="191">
        <v>20.547097883686668</v>
      </c>
      <c r="AU262" s="192">
        <v>0.96725014752416705</v>
      </c>
      <c r="AV262" s="193">
        <v>3.8510769471627793</v>
      </c>
      <c r="AW262" s="193">
        <v>3.543844476212227</v>
      </c>
      <c r="AX262" s="192">
        <v>12.184926312787496</v>
      </c>
      <c r="AY262" s="192">
        <v>0</v>
      </c>
      <c r="AZ262" s="192">
        <v>0</v>
      </c>
      <c r="BA262" s="193">
        <v>0</v>
      </c>
      <c r="BB262" s="193">
        <v>0</v>
      </c>
      <c r="BC262" s="193">
        <v>0</v>
      </c>
      <c r="BD262" s="119"/>
      <c r="BE262" s="120">
        <v>9.2696184291069486</v>
      </c>
      <c r="BF262" s="193">
        <v>0</v>
      </c>
      <c r="BG262" s="193">
        <v>1.8308827829141701</v>
      </c>
      <c r="BH262" s="193">
        <v>0</v>
      </c>
      <c r="BI262" s="193">
        <v>0.32325471897166702</v>
      </c>
      <c r="BJ262" s="193">
        <v>7.1154809272211104</v>
      </c>
      <c r="BK262" s="193">
        <v>0</v>
      </c>
      <c r="BL262" s="193">
        <v>0</v>
      </c>
    </row>
    <row r="263" spans="1:64">
      <c r="A263" s="120" t="s">
        <v>924</v>
      </c>
      <c r="B263" s="113" t="s">
        <v>1317</v>
      </c>
      <c r="C263" s="113" t="s">
        <v>924</v>
      </c>
      <c r="D263" s="113" t="s">
        <v>42</v>
      </c>
      <c r="E263" s="114">
        <v>200</v>
      </c>
      <c r="F263" s="113" t="s">
        <v>169</v>
      </c>
      <c r="G263" s="42" t="s">
        <v>438</v>
      </c>
      <c r="H263" s="115">
        <v>1</v>
      </c>
      <c r="I263" s="115" t="s">
        <v>78</v>
      </c>
      <c r="J263" s="115" t="s">
        <v>42</v>
      </c>
      <c r="K263" s="115" t="s">
        <v>122</v>
      </c>
      <c r="L263" s="115">
        <v>200</v>
      </c>
      <c r="M263" s="23">
        <v>17</v>
      </c>
      <c r="N263" s="115" t="s">
        <v>41</v>
      </c>
      <c r="O263" s="124" t="s">
        <v>118</v>
      </c>
      <c r="P263" s="115" t="s">
        <v>82</v>
      </c>
      <c r="Q263" s="122" t="s">
        <v>121</v>
      </c>
      <c r="R263" s="115">
        <v>2015</v>
      </c>
      <c r="S263" s="245" t="s">
        <v>114</v>
      </c>
      <c r="T263" s="240"/>
      <c r="U263" s="191">
        <v>0</v>
      </c>
      <c r="V263" s="186">
        <v>0</v>
      </c>
      <c r="W263" s="186">
        <v>0</v>
      </c>
      <c r="X263" s="89" t="s">
        <v>140</v>
      </c>
      <c r="Y263" s="89" t="s">
        <v>140</v>
      </c>
      <c r="Z263" s="89" t="s">
        <v>140</v>
      </c>
      <c r="AA263" s="89" t="s">
        <v>140</v>
      </c>
      <c r="AB263" s="89" t="s">
        <v>140</v>
      </c>
      <c r="AC263" s="89" t="s">
        <v>140</v>
      </c>
      <c r="AD263" s="113" t="s">
        <v>140</v>
      </c>
      <c r="AE263" s="120" t="s">
        <v>140</v>
      </c>
      <c r="AF263" s="121" t="s">
        <v>140</v>
      </c>
      <c r="AG263" s="116"/>
      <c r="AH263" s="117" t="s">
        <v>924</v>
      </c>
      <c r="AI263" s="118" t="s">
        <v>924</v>
      </c>
      <c r="AJ263" s="118" t="s">
        <v>924</v>
      </c>
      <c r="AK263" s="128" t="s">
        <v>924</v>
      </c>
      <c r="AL263" s="118" t="s">
        <v>924</v>
      </c>
      <c r="AM263" s="118" t="s">
        <v>924</v>
      </c>
      <c r="AN263" s="118" t="s">
        <v>924</v>
      </c>
      <c r="AO263" s="118" t="s">
        <v>924</v>
      </c>
      <c r="AP263" s="128" t="s">
        <v>924</v>
      </c>
      <c r="AQ263" s="119"/>
      <c r="AR263" s="121">
        <v>0</v>
      </c>
      <c r="AS263" s="191">
        <v>0</v>
      </c>
      <c r="AT263" s="191">
        <v>0</v>
      </c>
      <c r="AU263" s="192" t="s">
        <v>140</v>
      </c>
      <c r="AV263" s="193" t="s">
        <v>140</v>
      </c>
      <c r="AW263" s="193" t="s">
        <v>140</v>
      </c>
      <c r="AX263" s="192" t="s">
        <v>140</v>
      </c>
      <c r="AY263" s="192" t="s">
        <v>140</v>
      </c>
      <c r="AZ263" s="192" t="s">
        <v>140</v>
      </c>
      <c r="BA263" s="193" t="s">
        <v>140</v>
      </c>
      <c r="BB263" s="193" t="s">
        <v>140</v>
      </c>
      <c r="BC263" s="193" t="s">
        <v>140</v>
      </c>
      <c r="BD263" s="119"/>
      <c r="BE263" s="120">
        <v>0</v>
      </c>
      <c r="BF263" s="193" t="s">
        <v>140</v>
      </c>
      <c r="BG263" s="193" t="s">
        <v>140</v>
      </c>
      <c r="BH263" s="193" t="s">
        <v>140</v>
      </c>
      <c r="BI263" s="193" t="s">
        <v>140</v>
      </c>
      <c r="BJ263" s="193" t="s">
        <v>140</v>
      </c>
      <c r="BK263" s="193" t="s">
        <v>140</v>
      </c>
      <c r="BL263" s="193" t="s">
        <v>140</v>
      </c>
    </row>
    <row r="264" spans="1:64">
      <c r="A264" s="120" t="s">
        <v>1331</v>
      </c>
      <c r="B264" s="113" t="s">
        <v>1332</v>
      </c>
      <c r="C264" s="113" t="s">
        <v>924</v>
      </c>
      <c r="D264" s="113" t="s">
        <v>44</v>
      </c>
      <c r="E264" s="114">
        <v>200</v>
      </c>
      <c r="F264" s="114">
        <v>0</v>
      </c>
      <c r="G264" s="42" t="s">
        <v>439</v>
      </c>
      <c r="H264" s="115">
        <v>1</v>
      </c>
      <c r="I264" s="115" t="s">
        <v>78</v>
      </c>
      <c r="J264" s="115" t="s">
        <v>44</v>
      </c>
      <c r="K264" s="115" t="s">
        <v>122</v>
      </c>
      <c r="L264" s="115">
        <v>200</v>
      </c>
      <c r="M264" s="23">
        <v>1</v>
      </c>
      <c r="N264" s="115" t="s">
        <v>43</v>
      </c>
      <c r="O264" s="124" t="s">
        <v>119</v>
      </c>
      <c r="P264" s="115" t="s">
        <v>82</v>
      </c>
      <c r="Q264" s="122" t="s">
        <v>121</v>
      </c>
      <c r="R264" s="115">
        <v>2015</v>
      </c>
      <c r="S264" s="245" t="s">
        <v>8</v>
      </c>
      <c r="T264" s="240"/>
      <c r="U264" s="191">
        <v>8.9516743823077771</v>
      </c>
      <c r="V264" s="186">
        <v>0.13320355703666667</v>
      </c>
      <c r="W264" s="186">
        <v>8.8184708252711097</v>
      </c>
      <c r="X264" s="89">
        <v>0.700467851323611</v>
      </c>
      <c r="Y264" s="89">
        <v>3.1977315983536103</v>
      </c>
      <c r="Z264" s="89">
        <v>1.2331938544130601</v>
      </c>
      <c r="AA264" s="89">
        <v>2.3770739185288843</v>
      </c>
      <c r="AB264" s="89">
        <v>1.3100036026519444</v>
      </c>
      <c r="AC264" s="89">
        <v>1.36182272525E-2</v>
      </c>
      <c r="AD264" s="113">
        <v>1.1096670105555601E-3</v>
      </c>
      <c r="AE264" s="120">
        <v>3.0813401035833299E-2</v>
      </c>
      <c r="AF264" s="121">
        <v>8.7662261737777802E-2</v>
      </c>
      <c r="AG264" s="116"/>
      <c r="AH264" s="117">
        <v>0.90210526300008131</v>
      </c>
      <c r="AI264" s="118">
        <v>0.90210526300006078</v>
      </c>
      <c r="AJ264" s="118">
        <v>0.90210526300000216</v>
      </c>
      <c r="AK264" s="128">
        <v>0.63426557358467306</v>
      </c>
      <c r="AL264" s="118">
        <v>0.8802868437038609</v>
      </c>
      <c r="AM264" s="118">
        <v>2.5000000000101994</v>
      </c>
      <c r="AN264" s="118">
        <v>9.9999999048763274E-3</v>
      </c>
      <c r="AO264" s="118">
        <v>1.6096033281947812</v>
      </c>
      <c r="AP264" s="128">
        <v>3.368289355416088</v>
      </c>
      <c r="AQ264" s="119"/>
      <c r="AR264" s="121">
        <v>7.5677826872394451</v>
      </c>
      <c r="AS264" s="191">
        <v>0.37892588074472267</v>
      </c>
      <c r="AT264" s="191">
        <v>7.1888568064947229</v>
      </c>
      <c r="AU264" s="192">
        <v>0.63189573524138798</v>
      </c>
      <c r="AV264" s="193">
        <v>2.8846905045363882</v>
      </c>
      <c r="AW264" s="193">
        <v>1.1124706663652799</v>
      </c>
      <c r="AX264" s="192">
        <v>1.5076961523888892</v>
      </c>
      <c r="AY264" s="192">
        <v>1.1531789366191669</v>
      </c>
      <c r="AZ264" s="192">
        <v>3.4045568131388898E-2</v>
      </c>
      <c r="BA264" s="193">
        <v>1.109667E-5</v>
      </c>
      <c r="BB264" s="193">
        <v>4.9597352860277798E-2</v>
      </c>
      <c r="BC264" s="193">
        <v>0.29527186308305597</v>
      </c>
      <c r="BD264" s="119"/>
      <c r="BE264" s="120">
        <v>5.1313933040905564</v>
      </c>
      <c r="BF264" s="193">
        <v>6.19749495833333E-4</v>
      </c>
      <c r="BG264" s="193">
        <v>6.0796218983055601E-2</v>
      </c>
      <c r="BH264" s="193">
        <v>0.265558373479444</v>
      </c>
      <c r="BI264" s="193">
        <v>0.169028382596111</v>
      </c>
      <c r="BJ264" s="193">
        <v>4.3933547066377798</v>
      </c>
      <c r="BK264" s="193">
        <v>8.8310766498055498E-2</v>
      </c>
      <c r="BL264" s="193">
        <v>0.15372510640027801</v>
      </c>
    </row>
    <row r="265" spans="1:64">
      <c r="A265" s="120" t="s">
        <v>1333</v>
      </c>
      <c r="B265" s="113" t="s">
        <v>1334</v>
      </c>
      <c r="C265" s="113" t="s">
        <v>924</v>
      </c>
      <c r="D265" s="113" t="s">
        <v>44</v>
      </c>
      <c r="E265" s="114">
        <v>200</v>
      </c>
      <c r="F265" s="114">
        <v>3</v>
      </c>
      <c r="G265" s="42" t="s">
        <v>440</v>
      </c>
      <c r="H265" s="115">
        <v>1</v>
      </c>
      <c r="I265" s="115" t="s">
        <v>78</v>
      </c>
      <c r="J265" s="115" t="s">
        <v>44</v>
      </c>
      <c r="K265" s="115" t="s">
        <v>122</v>
      </c>
      <c r="L265" s="115">
        <v>200</v>
      </c>
      <c r="M265" s="23">
        <v>2</v>
      </c>
      <c r="N265" s="115" t="s">
        <v>43</v>
      </c>
      <c r="O265" s="124" t="s">
        <v>119</v>
      </c>
      <c r="P265" s="115" t="s">
        <v>82</v>
      </c>
      <c r="Q265" s="122" t="s">
        <v>121</v>
      </c>
      <c r="R265" s="115">
        <v>2015</v>
      </c>
      <c r="S265" s="245" t="s">
        <v>2</v>
      </c>
      <c r="T265" s="240"/>
      <c r="U265" s="191">
        <v>2.3987385807774997</v>
      </c>
      <c r="V265" s="186">
        <v>0</v>
      </c>
      <c r="W265" s="186">
        <v>2.3987385807774997</v>
      </c>
      <c r="X265" s="89">
        <v>2.3077861636111099E-3</v>
      </c>
      <c r="Y265" s="89">
        <v>0.51900759198250002</v>
      </c>
      <c r="Z265" s="89">
        <v>0.23429814605083299</v>
      </c>
      <c r="AA265" s="89">
        <v>0.70971383076499994</v>
      </c>
      <c r="AB265" s="89">
        <v>0.93341122581555558</v>
      </c>
      <c r="AC265" s="89">
        <v>0</v>
      </c>
      <c r="AD265" s="113">
        <v>0</v>
      </c>
      <c r="AE265" s="120">
        <v>0</v>
      </c>
      <c r="AF265" s="121">
        <v>0</v>
      </c>
      <c r="AG265" s="116"/>
      <c r="AH265" s="117">
        <v>0.90210526292058557</v>
      </c>
      <c r="AI265" s="118">
        <v>0.90210526299960914</v>
      </c>
      <c r="AJ265" s="118">
        <v>0.90210526300005067</v>
      </c>
      <c r="AK265" s="128">
        <v>0.63587748926281851</v>
      </c>
      <c r="AL265" s="118">
        <v>0.87466551157347694</v>
      </c>
      <c r="AM265" s="118" t="s">
        <v>924</v>
      </c>
      <c r="AN265" s="118" t="s">
        <v>924</v>
      </c>
      <c r="AO265" s="118" t="s">
        <v>924</v>
      </c>
      <c r="AP265" s="128" t="s">
        <v>924</v>
      </c>
      <c r="AQ265" s="119"/>
      <c r="AR265" s="121">
        <v>1.897551086982501</v>
      </c>
      <c r="AS265" s="191">
        <v>0</v>
      </c>
      <c r="AT265" s="191">
        <v>1.897551086982501</v>
      </c>
      <c r="AU265" s="192">
        <v>2.0818660438888898E-3</v>
      </c>
      <c r="AV265" s="193">
        <v>0.46819948026416702</v>
      </c>
      <c r="AW265" s="193">
        <v>0.21136159066361099</v>
      </c>
      <c r="AX265" s="192">
        <v>0.45129104880194504</v>
      </c>
      <c r="AY265" s="192">
        <v>0.81642260733638916</v>
      </c>
      <c r="AZ265" s="192">
        <v>0</v>
      </c>
      <c r="BA265" s="193">
        <v>0</v>
      </c>
      <c r="BB265" s="193">
        <v>0</v>
      </c>
      <c r="BC265" s="193">
        <v>0</v>
      </c>
      <c r="BD265" s="119"/>
      <c r="BE265" s="120">
        <v>0.75561352419638872</v>
      </c>
      <c r="BF265" s="193">
        <v>6.19749495833333E-4</v>
      </c>
      <c r="BG265" s="193">
        <v>4.9138124642777802E-2</v>
      </c>
      <c r="BH265" s="193">
        <v>0.16550581004222201</v>
      </c>
      <c r="BI265" s="193">
        <v>9.9956812677777802E-3</v>
      </c>
      <c r="BJ265" s="193">
        <v>0.50995132395249998</v>
      </c>
      <c r="BK265" s="193">
        <v>2.04028347952778E-2</v>
      </c>
      <c r="BL265" s="193">
        <v>0</v>
      </c>
    </row>
    <row r="266" spans="1:64">
      <c r="A266" s="120" t="s">
        <v>1335</v>
      </c>
      <c r="B266" s="113" t="s">
        <v>1336</v>
      </c>
      <c r="C266" s="113" t="s">
        <v>924</v>
      </c>
      <c r="D266" s="113" t="s">
        <v>44</v>
      </c>
      <c r="E266" s="114">
        <v>200</v>
      </c>
      <c r="F266" s="114">
        <v>2</v>
      </c>
      <c r="G266" s="42" t="s">
        <v>441</v>
      </c>
      <c r="H266" s="115">
        <v>1</v>
      </c>
      <c r="I266" s="115" t="s">
        <v>78</v>
      </c>
      <c r="J266" s="115" t="s">
        <v>44</v>
      </c>
      <c r="K266" s="115" t="s">
        <v>122</v>
      </c>
      <c r="L266" s="115">
        <v>200</v>
      </c>
      <c r="M266" s="23">
        <v>3</v>
      </c>
      <c r="N266" s="115" t="s">
        <v>43</v>
      </c>
      <c r="O266" s="124" t="s">
        <v>119</v>
      </c>
      <c r="P266" s="115" t="s">
        <v>82</v>
      </c>
      <c r="Q266" s="122" t="s">
        <v>121</v>
      </c>
      <c r="R266" s="115">
        <v>2015</v>
      </c>
      <c r="S266" s="245" t="s">
        <v>3</v>
      </c>
      <c r="T266" s="240"/>
      <c r="U266" s="191">
        <v>0.61293534643777747</v>
      </c>
      <c r="V266" s="186">
        <v>0</v>
      </c>
      <c r="W266" s="186">
        <v>0.61293534643777747</v>
      </c>
      <c r="X266" s="89">
        <v>5.5112388888888796E-7</v>
      </c>
      <c r="Y266" s="89">
        <v>0.20239954883388878</v>
      </c>
      <c r="Z266" s="89">
        <v>6.8977060840000007E-2</v>
      </c>
      <c r="AA266" s="89">
        <v>8.8017160055277793E-2</v>
      </c>
      <c r="AB266" s="89">
        <v>0.25354102558472202</v>
      </c>
      <c r="AC266" s="89">
        <v>0</v>
      </c>
      <c r="AD266" s="113">
        <v>0</v>
      </c>
      <c r="AE266" s="120">
        <v>0</v>
      </c>
      <c r="AF266" s="121">
        <v>0</v>
      </c>
      <c r="AG266" s="116"/>
      <c r="AH266" s="117">
        <v>0.90210509232144842</v>
      </c>
      <c r="AI266" s="118">
        <v>0.90210526299896254</v>
      </c>
      <c r="AJ266" s="118">
        <v>0.90210526299948957</v>
      </c>
      <c r="AK266" s="128">
        <v>0.64862384705539133</v>
      </c>
      <c r="AL266" s="118">
        <v>0.84622409954244737</v>
      </c>
      <c r="AM266" s="118" t="s">
        <v>924</v>
      </c>
      <c r="AN266" s="118" t="s">
        <v>924</v>
      </c>
      <c r="AO266" s="118" t="s">
        <v>924</v>
      </c>
      <c r="AP266" s="128" t="s">
        <v>924</v>
      </c>
      <c r="AQ266" s="119"/>
      <c r="AR266" s="121">
        <v>0.51192682820972213</v>
      </c>
      <c r="AS266" s="191">
        <v>0</v>
      </c>
      <c r="AT266" s="191">
        <v>0.51192682820972213</v>
      </c>
      <c r="AU266" s="192">
        <v>4.9717166666666597E-7</v>
      </c>
      <c r="AV266" s="193">
        <v>0.18258569823166659</v>
      </c>
      <c r="AW266" s="193">
        <v>6.2224569610000002E-2</v>
      </c>
      <c r="AX266" s="192">
        <v>5.70900289619444E-2</v>
      </c>
      <c r="AY266" s="192">
        <v>0.2145525260725</v>
      </c>
      <c r="AZ266" s="192">
        <v>0</v>
      </c>
      <c r="BA266" s="193">
        <v>0</v>
      </c>
      <c r="BB266" s="193">
        <v>0</v>
      </c>
      <c r="BC266" s="193">
        <v>0</v>
      </c>
      <c r="BD266" s="119"/>
      <c r="BE266" s="120">
        <v>0.27137716079749957</v>
      </c>
      <c r="BF266" s="193">
        <v>0</v>
      </c>
      <c r="BG266" s="193">
        <v>0</v>
      </c>
      <c r="BH266" s="193">
        <v>6.7725983241666704E-3</v>
      </c>
      <c r="BI266" s="193">
        <v>8.79323891388889E-3</v>
      </c>
      <c r="BJ266" s="193">
        <v>0.25581132355944403</v>
      </c>
      <c r="BK266" s="193">
        <v>0</v>
      </c>
      <c r="BL266" s="193">
        <v>0</v>
      </c>
    </row>
    <row r="267" spans="1:64">
      <c r="A267" s="120" t="s">
        <v>1337</v>
      </c>
      <c r="B267" s="113" t="s">
        <v>1338</v>
      </c>
      <c r="C267" s="113" t="s">
        <v>924</v>
      </c>
      <c r="D267" s="113" t="s">
        <v>44</v>
      </c>
      <c r="E267" s="114">
        <v>200</v>
      </c>
      <c r="F267" s="114">
        <v>1</v>
      </c>
      <c r="G267" s="42" t="s">
        <v>442</v>
      </c>
      <c r="H267" s="115">
        <v>1</v>
      </c>
      <c r="I267" s="115" t="s">
        <v>78</v>
      </c>
      <c r="J267" s="115" t="s">
        <v>44</v>
      </c>
      <c r="K267" s="115" t="s">
        <v>122</v>
      </c>
      <c r="L267" s="115">
        <v>200</v>
      </c>
      <c r="M267" s="23">
        <v>5</v>
      </c>
      <c r="N267" s="115" t="s">
        <v>43</v>
      </c>
      <c r="O267" s="124" t="s">
        <v>119</v>
      </c>
      <c r="P267" s="115" t="s">
        <v>82</v>
      </c>
      <c r="Q267" s="122" t="s">
        <v>121</v>
      </c>
      <c r="R267" s="115">
        <v>2015</v>
      </c>
      <c r="S267" s="245" t="s">
        <v>5</v>
      </c>
      <c r="T267" s="240"/>
      <c r="U267" s="191">
        <v>0.77338825593055482</v>
      </c>
      <c r="V267" s="186">
        <v>0</v>
      </c>
      <c r="W267" s="186">
        <v>0.77338825593055482</v>
      </c>
      <c r="X267" s="89">
        <v>6.4387792082222201E-2</v>
      </c>
      <c r="Y267" s="89">
        <v>0.1481171982275</v>
      </c>
      <c r="Z267" s="89">
        <v>7.8520955223888897E-2</v>
      </c>
      <c r="AA267" s="89">
        <v>0.48133037449166599</v>
      </c>
      <c r="AB267" s="89">
        <v>1.0319359052777799E-3</v>
      </c>
      <c r="AC267" s="89">
        <v>0</v>
      </c>
      <c r="AD267" s="113">
        <v>0</v>
      </c>
      <c r="AE267" s="120">
        <v>0</v>
      </c>
      <c r="AF267" s="121">
        <v>0</v>
      </c>
      <c r="AG267" s="116"/>
      <c r="AH267" s="117">
        <v>0.90210526299930782</v>
      </c>
      <c r="AI267" s="118">
        <v>0.90210526300069116</v>
      </c>
      <c r="AJ267" s="118">
        <v>0.90210526300096516</v>
      </c>
      <c r="AK267" s="128">
        <v>0.64043136456834249</v>
      </c>
      <c r="AL267" s="118">
        <v>0.7697661731849057</v>
      </c>
      <c r="AM267" s="118" t="s">
        <v>924</v>
      </c>
      <c r="AN267" s="118" t="s">
        <v>924</v>
      </c>
      <c r="AO267" s="118" t="s">
        <v>924</v>
      </c>
      <c r="AP267" s="128" t="s">
        <v>924</v>
      </c>
      <c r="AQ267" s="119"/>
      <c r="AR267" s="121">
        <v>0.5696341435100003</v>
      </c>
      <c r="AS267" s="191">
        <v>0</v>
      </c>
      <c r="AT267" s="191">
        <v>0.5696341435100003</v>
      </c>
      <c r="AU267" s="192">
        <v>5.8084566110277805E-2</v>
      </c>
      <c r="AV267" s="193">
        <v>0.13361730406194439</v>
      </c>
      <c r="AW267" s="193">
        <v>7.0834166963333306E-2</v>
      </c>
      <c r="AX267" s="192">
        <v>0.30825906854388896</v>
      </c>
      <c r="AY267" s="192">
        <v>7.9434935277777799E-4</v>
      </c>
      <c r="AZ267" s="192">
        <v>0</v>
      </c>
      <c r="BA267" s="193">
        <v>0</v>
      </c>
      <c r="BB267" s="193">
        <v>0</v>
      </c>
      <c r="BC267" s="193">
        <v>0</v>
      </c>
      <c r="BD267" s="119"/>
      <c r="BE267" s="120">
        <v>0.29102594553361139</v>
      </c>
      <c r="BF267" s="193">
        <v>0</v>
      </c>
      <c r="BG267" s="193">
        <v>0</v>
      </c>
      <c r="BH267" s="193">
        <v>0</v>
      </c>
      <c r="BI267" s="193">
        <v>2.6543300384444399E-2</v>
      </c>
      <c r="BJ267" s="193">
        <v>0.26448264514916697</v>
      </c>
      <c r="BK267" s="193">
        <v>0</v>
      </c>
      <c r="BL267" s="193">
        <v>0</v>
      </c>
    </row>
    <row r="268" spans="1:64">
      <c r="A268" s="120" t="s">
        <v>1339</v>
      </c>
      <c r="B268" s="113" t="s">
        <v>1340</v>
      </c>
      <c r="C268" s="113" t="s">
        <v>924</v>
      </c>
      <c r="D268" s="113" t="s">
        <v>44</v>
      </c>
      <c r="E268" s="114">
        <v>200</v>
      </c>
      <c r="F268" s="114">
        <v>6</v>
      </c>
      <c r="G268" s="42" t="s">
        <v>443</v>
      </c>
      <c r="H268" s="115">
        <v>1</v>
      </c>
      <c r="I268" s="115" t="s">
        <v>78</v>
      </c>
      <c r="J268" s="115" t="s">
        <v>44</v>
      </c>
      <c r="K268" s="115" t="s">
        <v>122</v>
      </c>
      <c r="L268" s="115">
        <v>200</v>
      </c>
      <c r="M268" s="23">
        <v>6</v>
      </c>
      <c r="N268" s="115" t="s">
        <v>43</v>
      </c>
      <c r="O268" s="124" t="s">
        <v>119</v>
      </c>
      <c r="P268" s="115" t="s">
        <v>82</v>
      </c>
      <c r="Q268" s="122" t="s">
        <v>121</v>
      </c>
      <c r="R268" s="115">
        <v>2015</v>
      </c>
      <c r="S268" s="245" t="s">
        <v>6</v>
      </c>
      <c r="T268" s="240"/>
      <c r="U268" s="191">
        <v>0.76028820417500032</v>
      </c>
      <c r="V268" s="186">
        <v>0.13320355703666667</v>
      </c>
      <c r="W268" s="186">
        <v>0.62708464713833367</v>
      </c>
      <c r="X268" s="89">
        <v>2.0737935750000012E-3</v>
      </c>
      <c r="Y268" s="89">
        <v>1.805205131722222E-2</v>
      </c>
      <c r="Z268" s="89">
        <v>6.0204642184722199E-2</v>
      </c>
      <c r="AA268" s="89">
        <v>0.50569101454305587</v>
      </c>
      <c r="AB268" s="89">
        <v>4.106314551833333E-2</v>
      </c>
      <c r="AC268" s="89">
        <v>1.36182272525E-2</v>
      </c>
      <c r="AD268" s="113">
        <v>1.1096670105555601E-3</v>
      </c>
      <c r="AE268" s="120">
        <v>3.0813401035833299E-2</v>
      </c>
      <c r="AF268" s="121">
        <v>8.7662261737777802E-2</v>
      </c>
      <c r="AG268" s="116"/>
      <c r="AH268" s="117">
        <v>0.90210526284206372</v>
      </c>
      <c r="AI268" s="118">
        <v>0.90210526299439808</v>
      </c>
      <c r="AJ268" s="118">
        <v>0.9021052630012405</v>
      </c>
      <c r="AK268" s="128">
        <v>0.6002388319082731</v>
      </c>
      <c r="AL268" s="118">
        <v>0.9781611125766827</v>
      </c>
      <c r="AM268" s="118">
        <v>2.5000000000101994</v>
      </c>
      <c r="AN268" s="118">
        <v>9.9999999048763274E-3</v>
      </c>
      <c r="AO268" s="118">
        <v>1.6096033281947812</v>
      </c>
      <c r="AP268" s="128">
        <v>3.368289355416088</v>
      </c>
      <c r="AQ268" s="119"/>
      <c r="AR268" s="121">
        <v>0.7950941918977783</v>
      </c>
      <c r="AS268" s="191">
        <v>0.37892588074472267</v>
      </c>
      <c r="AT268" s="191">
        <v>0.41616831115305564</v>
      </c>
      <c r="AU268" s="192">
        <v>1.870780098055559E-3</v>
      </c>
      <c r="AV268" s="193">
        <v>1.6284850501111121E-2</v>
      </c>
      <c r="AW268" s="193">
        <v>5.4310924571944398E-2</v>
      </c>
      <c r="AX268" s="192">
        <v>0.3035353838758334</v>
      </c>
      <c r="AY268" s="192">
        <v>4.0166372106111153E-2</v>
      </c>
      <c r="AZ268" s="192">
        <v>3.4045568131388898E-2</v>
      </c>
      <c r="BA268" s="193">
        <v>1.109667E-5</v>
      </c>
      <c r="BB268" s="193">
        <v>4.9597352860277798E-2</v>
      </c>
      <c r="BC268" s="193">
        <v>0.29527186308305597</v>
      </c>
      <c r="BD268" s="119"/>
      <c r="BE268" s="120">
        <v>8.0330487077222179E-2</v>
      </c>
      <c r="BF268" s="193">
        <v>0</v>
      </c>
      <c r="BG268" s="193">
        <v>0</v>
      </c>
      <c r="BH268" s="193">
        <v>0</v>
      </c>
      <c r="BI268" s="193">
        <v>0</v>
      </c>
      <c r="BJ268" s="193">
        <v>7.3197000586944394E-2</v>
      </c>
      <c r="BK268" s="193">
        <v>7.1334864902777798E-3</v>
      </c>
      <c r="BL268" s="193">
        <v>0</v>
      </c>
    </row>
    <row r="269" spans="1:64">
      <c r="A269" s="120" t="s">
        <v>1341</v>
      </c>
      <c r="B269" s="113" t="s">
        <v>1342</v>
      </c>
      <c r="C269" s="113" t="s">
        <v>924</v>
      </c>
      <c r="D269" s="113" t="s">
        <v>44</v>
      </c>
      <c r="E269" s="114">
        <v>200</v>
      </c>
      <c r="F269" s="114">
        <v>7</v>
      </c>
      <c r="G269" s="42" t="s">
        <v>444</v>
      </c>
      <c r="H269" s="115">
        <v>1</v>
      </c>
      <c r="I269" s="115" t="s">
        <v>78</v>
      </c>
      <c r="J269" s="115" t="s">
        <v>44</v>
      </c>
      <c r="K269" s="115" t="s">
        <v>122</v>
      </c>
      <c r="L269" s="115">
        <v>200</v>
      </c>
      <c r="M269" s="23">
        <v>7</v>
      </c>
      <c r="N269" s="115" t="s">
        <v>43</v>
      </c>
      <c r="O269" s="124" t="s">
        <v>119</v>
      </c>
      <c r="P269" s="115" t="s">
        <v>82</v>
      </c>
      <c r="Q269" s="122" t="s">
        <v>121</v>
      </c>
      <c r="R269" s="115">
        <v>2015</v>
      </c>
      <c r="S269" s="245" t="s">
        <v>12</v>
      </c>
      <c r="T269" s="240"/>
      <c r="U269" s="191">
        <v>0.2255058420680556</v>
      </c>
      <c r="V269" s="186">
        <v>0</v>
      </c>
      <c r="W269" s="186">
        <v>0.2255058420680556</v>
      </c>
      <c r="X269" s="89">
        <v>0.15372510640000001</v>
      </c>
      <c r="Y269" s="89">
        <v>0</v>
      </c>
      <c r="Z269" s="89">
        <v>0</v>
      </c>
      <c r="AA269" s="89">
        <v>0</v>
      </c>
      <c r="AB269" s="89">
        <v>7.1780735668055595E-2</v>
      </c>
      <c r="AC269" s="89">
        <v>0</v>
      </c>
      <c r="AD269" s="113">
        <v>0</v>
      </c>
      <c r="AE269" s="120">
        <v>0</v>
      </c>
      <c r="AF269" s="121">
        <v>0</v>
      </c>
      <c r="AG269" s="116"/>
      <c r="AH269" s="117">
        <v>0.90210526299958427</v>
      </c>
      <c r="AI269" s="118" t="s">
        <v>924</v>
      </c>
      <c r="AJ269" s="118" t="s">
        <v>924</v>
      </c>
      <c r="AK269" s="128" t="s">
        <v>924</v>
      </c>
      <c r="AL269" s="118">
        <v>0.8805549999989748</v>
      </c>
      <c r="AM269" s="118" t="s">
        <v>924</v>
      </c>
      <c r="AN269" s="118" t="s">
        <v>924</v>
      </c>
      <c r="AO269" s="118" t="s">
        <v>924</v>
      </c>
      <c r="AP269" s="128" t="s">
        <v>924</v>
      </c>
      <c r="AQ269" s="119"/>
      <c r="AR269" s="121">
        <v>0.20188311323472219</v>
      </c>
      <c r="AS269" s="191">
        <v>0</v>
      </c>
      <c r="AT269" s="191">
        <v>0.20188311323472219</v>
      </c>
      <c r="AU269" s="192">
        <v>0.13867622753861109</v>
      </c>
      <c r="AV269" s="193">
        <v>0</v>
      </c>
      <c r="AW269" s="193">
        <v>0</v>
      </c>
      <c r="AX269" s="192">
        <v>0</v>
      </c>
      <c r="AY269" s="192">
        <v>6.3206885696111104E-2</v>
      </c>
      <c r="AZ269" s="192">
        <v>0</v>
      </c>
      <c r="BA269" s="193">
        <v>0</v>
      </c>
      <c r="BB269" s="193">
        <v>0</v>
      </c>
      <c r="BC269" s="193">
        <v>0</v>
      </c>
      <c r="BD269" s="119"/>
      <c r="BE269" s="120">
        <v>0.15372510640027801</v>
      </c>
      <c r="BF269" s="193">
        <v>0</v>
      </c>
      <c r="BG269" s="193">
        <v>0</v>
      </c>
      <c r="BH269" s="193">
        <v>0</v>
      </c>
      <c r="BI269" s="193">
        <v>0</v>
      </c>
      <c r="BJ269" s="193">
        <v>0</v>
      </c>
      <c r="BK269" s="193">
        <v>0</v>
      </c>
      <c r="BL269" s="193">
        <v>0.15372510640027801</v>
      </c>
    </row>
    <row r="270" spans="1:64">
      <c r="A270" s="120" t="s">
        <v>1343</v>
      </c>
      <c r="B270" s="113" t="s">
        <v>1344</v>
      </c>
      <c r="C270" s="113" t="s">
        <v>924</v>
      </c>
      <c r="D270" s="113" t="s">
        <v>44</v>
      </c>
      <c r="E270" s="114">
        <v>200</v>
      </c>
      <c r="F270" s="114" t="s">
        <v>169</v>
      </c>
      <c r="G270" s="42" t="s">
        <v>445</v>
      </c>
      <c r="H270" s="115">
        <v>1</v>
      </c>
      <c r="I270" s="115" t="s">
        <v>78</v>
      </c>
      <c r="J270" s="115" t="s">
        <v>44</v>
      </c>
      <c r="K270" s="115" t="s">
        <v>122</v>
      </c>
      <c r="L270" s="115">
        <v>200</v>
      </c>
      <c r="M270" s="23">
        <v>8</v>
      </c>
      <c r="N270" s="115" t="s">
        <v>43</v>
      </c>
      <c r="O270" s="124" t="s">
        <v>119</v>
      </c>
      <c r="P270" s="115" t="s">
        <v>82</v>
      </c>
      <c r="Q270" s="122" t="s">
        <v>121</v>
      </c>
      <c r="R270" s="115">
        <v>2015</v>
      </c>
      <c r="S270" s="245" t="s">
        <v>105</v>
      </c>
      <c r="T270" s="240"/>
      <c r="U270" s="191">
        <v>0</v>
      </c>
      <c r="V270" s="186">
        <v>0</v>
      </c>
      <c r="W270" s="186">
        <v>0</v>
      </c>
      <c r="X270" s="89" t="s">
        <v>140</v>
      </c>
      <c r="Y270" s="89" t="s">
        <v>140</v>
      </c>
      <c r="Z270" s="89" t="s">
        <v>140</v>
      </c>
      <c r="AA270" s="89" t="s">
        <v>140</v>
      </c>
      <c r="AB270" s="89" t="s">
        <v>140</v>
      </c>
      <c r="AC270" s="89" t="s">
        <v>140</v>
      </c>
      <c r="AD270" s="113" t="s">
        <v>140</v>
      </c>
      <c r="AE270" s="120" t="s">
        <v>140</v>
      </c>
      <c r="AF270" s="121" t="s">
        <v>140</v>
      </c>
      <c r="AG270" s="116"/>
      <c r="AH270" s="117" t="s">
        <v>924</v>
      </c>
      <c r="AI270" s="118" t="s">
        <v>924</v>
      </c>
      <c r="AJ270" s="118" t="s">
        <v>924</v>
      </c>
      <c r="AK270" s="128" t="s">
        <v>924</v>
      </c>
      <c r="AL270" s="118" t="s">
        <v>924</v>
      </c>
      <c r="AM270" s="118" t="s">
        <v>924</v>
      </c>
      <c r="AN270" s="118" t="s">
        <v>924</v>
      </c>
      <c r="AO270" s="118" t="s">
        <v>924</v>
      </c>
      <c r="AP270" s="128" t="s">
        <v>924</v>
      </c>
      <c r="AQ270" s="119"/>
      <c r="AR270" s="121">
        <v>0</v>
      </c>
      <c r="AS270" s="191">
        <v>0</v>
      </c>
      <c r="AT270" s="191">
        <v>0</v>
      </c>
      <c r="AU270" s="192" t="s">
        <v>140</v>
      </c>
      <c r="AV270" s="193" t="s">
        <v>140</v>
      </c>
      <c r="AW270" s="193" t="s">
        <v>140</v>
      </c>
      <c r="AX270" s="192" t="s">
        <v>140</v>
      </c>
      <c r="AY270" s="192" t="s">
        <v>140</v>
      </c>
      <c r="AZ270" s="192" t="s">
        <v>140</v>
      </c>
      <c r="BA270" s="193" t="s">
        <v>140</v>
      </c>
      <c r="BB270" s="193" t="s">
        <v>140</v>
      </c>
      <c r="BC270" s="193" t="s">
        <v>140</v>
      </c>
      <c r="BD270" s="119"/>
      <c r="BE270" s="120">
        <v>0</v>
      </c>
      <c r="BF270" s="193" t="s">
        <v>140</v>
      </c>
      <c r="BG270" s="193" t="s">
        <v>140</v>
      </c>
      <c r="BH270" s="193" t="s">
        <v>140</v>
      </c>
      <c r="BI270" s="193" t="s">
        <v>140</v>
      </c>
      <c r="BJ270" s="193" t="s">
        <v>140</v>
      </c>
      <c r="BK270" s="193" t="s">
        <v>140</v>
      </c>
      <c r="BL270" s="193" t="s">
        <v>140</v>
      </c>
    </row>
    <row r="271" spans="1:64">
      <c r="A271" s="120" t="s">
        <v>1345</v>
      </c>
      <c r="B271" s="113" t="s">
        <v>1344</v>
      </c>
      <c r="C271" s="113" t="s">
        <v>924</v>
      </c>
      <c r="D271" s="113" t="s">
        <v>44</v>
      </c>
      <c r="E271" s="114">
        <v>200</v>
      </c>
      <c r="F271" s="114" t="s">
        <v>169</v>
      </c>
      <c r="G271" s="42" t="s">
        <v>446</v>
      </c>
      <c r="H271" s="115">
        <v>1</v>
      </c>
      <c r="I271" s="115" t="s">
        <v>78</v>
      </c>
      <c r="J271" s="115" t="s">
        <v>44</v>
      </c>
      <c r="K271" s="115" t="s">
        <v>122</v>
      </c>
      <c r="L271" s="115">
        <v>200</v>
      </c>
      <c r="M271" s="23">
        <v>9</v>
      </c>
      <c r="N271" s="115" t="s">
        <v>43</v>
      </c>
      <c r="O271" s="124" t="s">
        <v>119</v>
      </c>
      <c r="P271" s="115" t="s">
        <v>82</v>
      </c>
      <c r="Q271" s="122" t="s">
        <v>121</v>
      </c>
      <c r="R271" s="115">
        <v>2015</v>
      </c>
      <c r="S271" s="245" t="s">
        <v>106</v>
      </c>
      <c r="T271" s="240"/>
      <c r="U271" s="191">
        <v>0</v>
      </c>
      <c r="V271" s="186">
        <v>0</v>
      </c>
      <c r="W271" s="186">
        <v>0</v>
      </c>
      <c r="X271" s="89" t="s">
        <v>140</v>
      </c>
      <c r="Y271" s="89" t="s">
        <v>140</v>
      </c>
      <c r="Z271" s="89" t="s">
        <v>140</v>
      </c>
      <c r="AA271" s="89" t="s">
        <v>140</v>
      </c>
      <c r="AB271" s="89" t="s">
        <v>140</v>
      </c>
      <c r="AC271" s="89" t="s">
        <v>140</v>
      </c>
      <c r="AD271" s="113" t="s">
        <v>140</v>
      </c>
      <c r="AE271" s="120" t="s">
        <v>140</v>
      </c>
      <c r="AF271" s="121" t="s">
        <v>140</v>
      </c>
      <c r="AG271" s="116"/>
      <c r="AH271" s="117" t="s">
        <v>924</v>
      </c>
      <c r="AI271" s="118" t="s">
        <v>924</v>
      </c>
      <c r="AJ271" s="118" t="s">
        <v>924</v>
      </c>
      <c r="AK271" s="128" t="s">
        <v>924</v>
      </c>
      <c r="AL271" s="118" t="s">
        <v>924</v>
      </c>
      <c r="AM271" s="118" t="s">
        <v>924</v>
      </c>
      <c r="AN271" s="118" t="s">
        <v>924</v>
      </c>
      <c r="AO271" s="118" t="s">
        <v>924</v>
      </c>
      <c r="AP271" s="128" t="s">
        <v>924</v>
      </c>
      <c r="AQ271" s="119"/>
      <c r="AR271" s="121">
        <v>0</v>
      </c>
      <c r="AS271" s="191">
        <v>0</v>
      </c>
      <c r="AT271" s="191">
        <v>0</v>
      </c>
      <c r="AU271" s="192" t="s">
        <v>140</v>
      </c>
      <c r="AV271" s="193" t="s">
        <v>140</v>
      </c>
      <c r="AW271" s="193" t="s">
        <v>140</v>
      </c>
      <c r="AX271" s="192" t="s">
        <v>140</v>
      </c>
      <c r="AY271" s="192" t="s">
        <v>140</v>
      </c>
      <c r="AZ271" s="192" t="s">
        <v>140</v>
      </c>
      <c r="BA271" s="193" t="s">
        <v>140</v>
      </c>
      <c r="BB271" s="193" t="s">
        <v>140</v>
      </c>
      <c r="BC271" s="193" t="s">
        <v>140</v>
      </c>
      <c r="BD271" s="119"/>
      <c r="BE271" s="120">
        <v>0</v>
      </c>
      <c r="BF271" s="193" t="s">
        <v>140</v>
      </c>
      <c r="BG271" s="193" t="s">
        <v>140</v>
      </c>
      <c r="BH271" s="193" t="s">
        <v>140</v>
      </c>
      <c r="BI271" s="193" t="s">
        <v>140</v>
      </c>
      <c r="BJ271" s="193" t="s">
        <v>140</v>
      </c>
      <c r="BK271" s="193" t="s">
        <v>140</v>
      </c>
      <c r="BL271" s="193" t="s">
        <v>140</v>
      </c>
    </row>
    <row r="272" spans="1:64">
      <c r="A272" s="120" t="s">
        <v>1346</v>
      </c>
      <c r="B272" s="113" t="s">
        <v>1347</v>
      </c>
      <c r="C272" s="113" t="s">
        <v>924</v>
      </c>
      <c r="D272" s="113" t="s">
        <v>44</v>
      </c>
      <c r="E272" s="114">
        <v>200</v>
      </c>
      <c r="F272" s="114">
        <v>51</v>
      </c>
      <c r="G272" s="42" t="s">
        <v>447</v>
      </c>
      <c r="H272" s="115">
        <v>1</v>
      </c>
      <c r="I272" s="115" t="s">
        <v>78</v>
      </c>
      <c r="J272" s="115" t="s">
        <v>44</v>
      </c>
      <c r="K272" s="115" t="s">
        <v>122</v>
      </c>
      <c r="L272" s="115">
        <v>200</v>
      </c>
      <c r="M272" s="23">
        <v>4</v>
      </c>
      <c r="N272" s="115" t="s">
        <v>43</v>
      </c>
      <c r="O272" s="124" t="s">
        <v>119</v>
      </c>
      <c r="P272" s="115" t="s">
        <v>82</v>
      </c>
      <c r="Q272" s="122" t="s">
        <v>121</v>
      </c>
      <c r="R272" s="115">
        <v>2015</v>
      </c>
      <c r="S272" s="245" t="s">
        <v>4</v>
      </c>
      <c r="T272" s="240"/>
      <c r="U272" s="191">
        <v>3.2801259454494445</v>
      </c>
      <c r="V272" s="186">
        <v>0</v>
      </c>
      <c r="W272" s="186">
        <v>3.2801259454494445</v>
      </c>
      <c r="X272" s="89">
        <v>0.34052234117416602</v>
      </c>
      <c r="Y272" s="89">
        <v>2.1541067677224999</v>
      </c>
      <c r="Z272" s="89">
        <v>0.72609303378000001</v>
      </c>
      <c r="AA272" s="89">
        <v>5.7474350381111095E-2</v>
      </c>
      <c r="AB272" s="89">
        <v>1.9294523916666699E-3</v>
      </c>
      <c r="AC272" s="89">
        <v>0</v>
      </c>
      <c r="AD272" s="113">
        <v>0</v>
      </c>
      <c r="AE272" s="120">
        <v>0</v>
      </c>
      <c r="AF272" s="121">
        <v>0</v>
      </c>
      <c r="AG272" s="116"/>
      <c r="AH272" s="117">
        <v>0.90210526299978333</v>
      </c>
      <c r="AI272" s="118">
        <v>0.90210526300000116</v>
      </c>
      <c r="AJ272" s="118">
        <v>0.90210526299997418</v>
      </c>
      <c r="AK272" s="128">
        <v>0.6744981929261985</v>
      </c>
      <c r="AL272" s="118">
        <v>0.80378745992524414</v>
      </c>
      <c r="AM272" s="118" t="s">
        <v>924</v>
      </c>
      <c r="AN272" s="118" t="s">
        <v>924</v>
      </c>
      <c r="AO272" s="118" t="s">
        <v>924</v>
      </c>
      <c r="AP272" s="128" t="s">
        <v>924</v>
      </c>
      <c r="AQ272" s="119"/>
      <c r="AR272" s="121">
        <v>2.9219483076002786</v>
      </c>
      <c r="AS272" s="191">
        <v>0</v>
      </c>
      <c r="AT272" s="191">
        <v>2.9219483076002786</v>
      </c>
      <c r="AU272" s="192">
        <v>0.307186996142223</v>
      </c>
      <c r="AV272" s="193">
        <v>1.943231052226388</v>
      </c>
      <c r="AW272" s="193">
        <v>0.65501234720055601</v>
      </c>
      <c r="AX272" s="192">
        <v>3.8766345471666602E-2</v>
      </c>
      <c r="AY272" s="192">
        <v>1.55086963694444E-3</v>
      </c>
      <c r="AZ272" s="192">
        <v>0</v>
      </c>
      <c r="BA272" s="193">
        <v>0</v>
      </c>
      <c r="BB272" s="193">
        <v>0</v>
      </c>
      <c r="BC272" s="193">
        <v>0</v>
      </c>
      <c r="BD272" s="119"/>
      <c r="BE272" s="120">
        <v>3.2207221426763897</v>
      </c>
      <c r="BF272" s="193">
        <v>0</v>
      </c>
      <c r="BG272" s="193">
        <v>0</v>
      </c>
      <c r="BH272" s="193">
        <v>9.3279965113055599E-2</v>
      </c>
      <c r="BI272" s="193">
        <v>0.123477810909444</v>
      </c>
      <c r="BJ272" s="193">
        <v>3.0039643666538902</v>
      </c>
      <c r="BK272" s="193">
        <v>0</v>
      </c>
      <c r="BL272" s="193">
        <v>0</v>
      </c>
    </row>
    <row r="273" spans="1:64">
      <c r="A273" s="120" t="s">
        <v>1348</v>
      </c>
      <c r="B273" s="113" t="s">
        <v>1349</v>
      </c>
      <c r="C273" s="113" t="s">
        <v>924</v>
      </c>
      <c r="D273" s="113" t="s">
        <v>44</v>
      </c>
      <c r="E273" s="114">
        <v>200</v>
      </c>
      <c r="F273" s="114">
        <v>53</v>
      </c>
      <c r="G273" s="42" t="s">
        <v>448</v>
      </c>
      <c r="H273" s="115">
        <v>1</v>
      </c>
      <c r="I273" s="115" t="s">
        <v>78</v>
      </c>
      <c r="J273" s="115" t="s">
        <v>44</v>
      </c>
      <c r="K273" s="115" t="s">
        <v>122</v>
      </c>
      <c r="L273" s="115">
        <v>200</v>
      </c>
      <c r="M273" s="23">
        <v>10</v>
      </c>
      <c r="N273" s="115" t="s">
        <v>43</v>
      </c>
      <c r="O273" s="124" t="s">
        <v>119</v>
      </c>
      <c r="P273" s="115" t="s">
        <v>82</v>
      </c>
      <c r="Q273" s="122" t="s">
        <v>121</v>
      </c>
      <c r="R273" s="115">
        <v>2015</v>
      </c>
      <c r="S273" s="245" t="s">
        <v>84</v>
      </c>
      <c r="T273" s="240"/>
      <c r="U273" s="191">
        <v>1.7704912027777799E-3</v>
      </c>
      <c r="V273" s="186">
        <v>0</v>
      </c>
      <c r="W273" s="186">
        <v>1.7704912027777799E-3</v>
      </c>
      <c r="X273" s="89">
        <v>0</v>
      </c>
      <c r="Y273" s="89">
        <v>0</v>
      </c>
      <c r="Z273" s="89">
        <v>0</v>
      </c>
      <c r="AA273" s="89">
        <v>0</v>
      </c>
      <c r="AB273" s="89">
        <v>1.7704912027777799E-3</v>
      </c>
      <c r="AC273" s="89">
        <v>0</v>
      </c>
      <c r="AD273" s="113">
        <v>0</v>
      </c>
      <c r="AE273" s="120">
        <v>0</v>
      </c>
      <c r="AF273" s="121">
        <v>0</v>
      </c>
      <c r="AG273" s="116"/>
      <c r="AH273" s="117" t="s">
        <v>924</v>
      </c>
      <c r="AI273" s="118" t="s">
        <v>924</v>
      </c>
      <c r="AJ273" s="118" t="s">
        <v>924</v>
      </c>
      <c r="AK273" s="128" t="s">
        <v>924</v>
      </c>
      <c r="AL273" s="118">
        <v>0.90672491543162026</v>
      </c>
      <c r="AM273" s="118" t="s">
        <v>924</v>
      </c>
      <c r="AN273" s="118" t="s">
        <v>924</v>
      </c>
      <c r="AO273" s="118" t="s">
        <v>924</v>
      </c>
      <c r="AP273" s="128" t="s">
        <v>924</v>
      </c>
      <c r="AQ273" s="119"/>
      <c r="AR273" s="121">
        <v>1.6053484861111101E-3</v>
      </c>
      <c r="AS273" s="191">
        <v>0</v>
      </c>
      <c r="AT273" s="191">
        <v>1.6053484861111101E-3</v>
      </c>
      <c r="AU273" s="192">
        <v>0</v>
      </c>
      <c r="AV273" s="193">
        <v>0</v>
      </c>
      <c r="AW273" s="193">
        <v>0</v>
      </c>
      <c r="AX273" s="192">
        <v>0</v>
      </c>
      <c r="AY273" s="192">
        <v>1.6053484861111101E-3</v>
      </c>
      <c r="AZ273" s="192">
        <v>0</v>
      </c>
      <c r="BA273" s="193">
        <v>0</v>
      </c>
      <c r="BB273" s="193">
        <v>0</v>
      </c>
      <c r="BC273" s="193">
        <v>0</v>
      </c>
      <c r="BD273" s="119"/>
      <c r="BE273" s="120">
        <v>0</v>
      </c>
      <c r="BF273" s="193">
        <v>0</v>
      </c>
      <c r="BG273" s="193">
        <v>0</v>
      </c>
      <c r="BH273" s="193">
        <v>0</v>
      </c>
      <c r="BI273" s="193">
        <v>0</v>
      </c>
      <c r="BJ273" s="193">
        <v>0</v>
      </c>
      <c r="BK273" s="193">
        <v>0</v>
      </c>
      <c r="BL273" s="193">
        <v>0</v>
      </c>
    </row>
    <row r="274" spans="1:64">
      <c r="A274" s="120" t="s">
        <v>1350</v>
      </c>
      <c r="B274" s="113" t="s">
        <v>1344</v>
      </c>
      <c r="C274" s="113" t="s">
        <v>924</v>
      </c>
      <c r="D274" s="113" t="s">
        <v>44</v>
      </c>
      <c r="E274" s="114">
        <v>200</v>
      </c>
      <c r="F274" s="114" t="s">
        <v>169</v>
      </c>
      <c r="G274" s="42" t="s">
        <v>449</v>
      </c>
      <c r="H274" s="115">
        <v>1</v>
      </c>
      <c r="I274" s="115" t="s">
        <v>78</v>
      </c>
      <c r="J274" s="115" t="s">
        <v>44</v>
      </c>
      <c r="K274" s="115" t="s">
        <v>122</v>
      </c>
      <c r="L274" s="115">
        <v>200</v>
      </c>
      <c r="M274" s="23">
        <v>11</v>
      </c>
      <c r="N274" s="115" t="s">
        <v>43</v>
      </c>
      <c r="O274" s="124" t="s">
        <v>119</v>
      </c>
      <c r="P274" s="115" t="s">
        <v>82</v>
      </c>
      <c r="Q274" s="122" t="s">
        <v>121</v>
      </c>
      <c r="R274" s="115">
        <v>2015</v>
      </c>
      <c r="S274" s="245" t="s">
        <v>109</v>
      </c>
      <c r="T274" s="240"/>
      <c r="U274" s="191">
        <v>0</v>
      </c>
      <c r="V274" s="186">
        <v>0</v>
      </c>
      <c r="W274" s="186">
        <v>0</v>
      </c>
      <c r="X274" s="89" t="s">
        <v>140</v>
      </c>
      <c r="Y274" s="89" t="s">
        <v>140</v>
      </c>
      <c r="Z274" s="89" t="s">
        <v>140</v>
      </c>
      <c r="AA274" s="89" t="s">
        <v>140</v>
      </c>
      <c r="AB274" s="89" t="s">
        <v>140</v>
      </c>
      <c r="AC274" s="89" t="s">
        <v>140</v>
      </c>
      <c r="AD274" s="113" t="s">
        <v>140</v>
      </c>
      <c r="AE274" s="120" t="s">
        <v>140</v>
      </c>
      <c r="AF274" s="121" t="s">
        <v>140</v>
      </c>
      <c r="AG274" s="116"/>
      <c r="AH274" s="117" t="s">
        <v>924</v>
      </c>
      <c r="AI274" s="118" t="s">
        <v>924</v>
      </c>
      <c r="AJ274" s="118" t="s">
        <v>924</v>
      </c>
      <c r="AK274" s="128" t="s">
        <v>924</v>
      </c>
      <c r="AL274" s="118" t="s">
        <v>924</v>
      </c>
      <c r="AM274" s="118" t="s">
        <v>924</v>
      </c>
      <c r="AN274" s="118" t="s">
        <v>924</v>
      </c>
      <c r="AO274" s="118" t="s">
        <v>924</v>
      </c>
      <c r="AP274" s="128" t="s">
        <v>924</v>
      </c>
      <c r="AQ274" s="119"/>
      <c r="AR274" s="121">
        <v>0</v>
      </c>
      <c r="AS274" s="191">
        <v>0</v>
      </c>
      <c r="AT274" s="191">
        <v>0</v>
      </c>
      <c r="AU274" s="192" t="s">
        <v>140</v>
      </c>
      <c r="AV274" s="193" t="s">
        <v>140</v>
      </c>
      <c r="AW274" s="193" t="s">
        <v>140</v>
      </c>
      <c r="AX274" s="192" t="s">
        <v>140</v>
      </c>
      <c r="AY274" s="192" t="s">
        <v>140</v>
      </c>
      <c r="AZ274" s="192" t="s">
        <v>140</v>
      </c>
      <c r="BA274" s="193" t="s">
        <v>140</v>
      </c>
      <c r="BB274" s="193" t="s">
        <v>140</v>
      </c>
      <c r="BC274" s="193" t="s">
        <v>140</v>
      </c>
      <c r="BD274" s="119"/>
      <c r="BE274" s="120">
        <v>0</v>
      </c>
      <c r="BF274" s="193" t="s">
        <v>140</v>
      </c>
      <c r="BG274" s="193" t="s">
        <v>140</v>
      </c>
      <c r="BH274" s="193" t="s">
        <v>140</v>
      </c>
      <c r="BI274" s="193" t="s">
        <v>140</v>
      </c>
      <c r="BJ274" s="193" t="s">
        <v>140</v>
      </c>
      <c r="BK274" s="193" t="s">
        <v>140</v>
      </c>
      <c r="BL274" s="193" t="s">
        <v>140</v>
      </c>
    </row>
    <row r="275" spans="1:64">
      <c r="A275" s="120" t="s">
        <v>1351</v>
      </c>
      <c r="B275" s="113" t="s">
        <v>1344</v>
      </c>
      <c r="C275" s="113" t="s">
        <v>924</v>
      </c>
      <c r="D275" s="113" t="s">
        <v>44</v>
      </c>
      <c r="E275" s="114">
        <v>200</v>
      </c>
      <c r="F275" s="114" t="s">
        <v>169</v>
      </c>
      <c r="G275" s="42" t="s">
        <v>450</v>
      </c>
      <c r="H275" s="115">
        <v>1</v>
      </c>
      <c r="I275" s="115" t="s">
        <v>78</v>
      </c>
      <c r="J275" s="115" t="s">
        <v>44</v>
      </c>
      <c r="K275" s="115" t="s">
        <v>122</v>
      </c>
      <c r="L275" s="115">
        <v>200</v>
      </c>
      <c r="M275" s="23">
        <v>12</v>
      </c>
      <c r="N275" s="115" t="s">
        <v>43</v>
      </c>
      <c r="O275" s="124" t="s">
        <v>119</v>
      </c>
      <c r="P275" s="115" t="s">
        <v>82</v>
      </c>
      <c r="Q275" s="122" t="s">
        <v>121</v>
      </c>
      <c r="R275" s="115">
        <v>2015</v>
      </c>
      <c r="S275" s="245" t="s">
        <v>98</v>
      </c>
      <c r="T275" s="240"/>
      <c r="U275" s="191">
        <v>0</v>
      </c>
      <c r="V275" s="186">
        <v>0</v>
      </c>
      <c r="W275" s="186">
        <v>0</v>
      </c>
      <c r="X275" s="89" t="s">
        <v>140</v>
      </c>
      <c r="Y275" s="89" t="s">
        <v>140</v>
      </c>
      <c r="Z275" s="89" t="s">
        <v>140</v>
      </c>
      <c r="AA275" s="89" t="s">
        <v>140</v>
      </c>
      <c r="AB275" s="89" t="s">
        <v>140</v>
      </c>
      <c r="AC275" s="89" t="s">
        <v>140</v>
      </c>
      <c r="AD275" s="113" t="s">
        <v>140</v>
      </c>
      <c r="AE275" s="120" t="s">
        <v>140</v>
      </c>
      <c r="AF275" s="121" t="s">
        <v>140</v>
      </c>
      <c r="AG275" s="116"/>
      <c r="AH275" s="117" t="s">
        <v>924</v>
      </c>
      <c r="AI275" s="118" t="s">
        <v>924</v>
      </c>
      <c r="AJ275" s="118" t="s">
        <v>924</v>
      </c>
      <c r="AK275" s="128" t="s">
        <v>924</v>
      </c>
      <c r="AL275" s="118" t="s">
        <v>924</v>
      </c>
      <c r="AM275" s="118" t="s">
        <v>924</v>
      </c>
      <c r="AN275" s="118" t="s">
        <v>924</v>
      </c>
      <c r="AO275" s="118" t="s">
        <v>924</v>
      </c>
      <c r="AP275" s="128" t="s">
        <v>924</v>
      </c>
      <c r="AQ275" s="119"/>
      <c r="AR275" s="121">
        <v>0</v>
      </c>
      <c r="AS275" s="191">
        <v>0</v>
      </c>
      <c r="AT275" s="191">
        <v>0</v>
      </c>
      <c r="AU275" s="192" t="s">
        <v>140</v>
      </c>
      <c r="AV275" s="193" t="s">
        <v>140</v>
      </c>
      <c r="AW275" s="193" t="s">
        <v>140</v>
      </c>
      <c r="AX275" s="192" t="s">
        <v>140</v>
      </c>
      <c r="AY275" s="192" t="s">
        <v>140</v>
      </c>
      <c r="AZ275" s="192" t="s">
        <v>140</v>
      </c>
      <c r="BA275" s="193" t="s">
        <v>140</v>
      </c>
      <c r="BB275" s="193" t="s">
        <v>140</v>
      </c>
      <c r="BC275" s="193" t="s">
        <v>140</v>
      </c>
      <c r="BD275" s="119"/>
      <c r="BE275" s="120">
        <v>0</v>
      </c>
      <c r="BF275" s="193" t="s">
        <v>140</v>
      </c>
      <c r="BG275" s="193" t="s">
        <v>140</v>
      </c>
      <c r="BH275" s="193" t="s">
        <v>140</v>
      </c>
      <c r="BI275" s="193" t="s">
        <v>140</v>
      </c>
      <c r="BJ275" s="193" t="s">
        <v>140</v>
      </c>
      <c r="BK275" s="193" t="s">
        <v>140</v>
      </c>
      <c r="BL275" s="193" t="s">
        <v>140</v>
      </c>
    </row>
    <row r="276" spans="1:64">
      <c r="A276" s="120" t="s">
        <v>924</v>
      </c>
      <c r="B276" s="113" t="s">
        <v>1344</v>
      </c>
      <c r="C276" s="113" t="s">
        <v>924</v>
      </c>
      <c r="D276" s="113" t="s">
        <v>44</v>
      </c>
      <c r="E276" s="114">
        <v>200</v>
      </c>
      <c r="F276" s="114" t="s">
        <v>169</v>
      </c>
      <c r="G276" s="42" t="s">
        <v>451</v>
      </c>
      <c r="H276" s="115">
        <v>1</v>
      </c>
      <c r="I276" s="115" t="s">
        <v>78</v>
      </c>
      <c r="J276" s="115" t="s">
        <v>44</v>
      </c>
      <c r="K276" s="115" t="s">
        <v>122</v>
      </c>
      <c r="L276" s="115">
        <v>200</v>
      </c>
      <c r="M276" s="23">
        <v>13</v>
      </c>
      <c r="N276" s="115" t="s">
        <v>43</v>
      </c>
      <c r="O276" s="124" t="s">
        <v>119</v>
      </c>
      <c r="P276" s="115" t="s">
        <v>82</v>
      </c>
      <c r="Q276" s="122" t="s">
        <v>121</v>
      </c>
      <c r="R276" s="115">
        <v>2015</v>
      </c>
      <c r="S276" s="245" t="s">
        <v>99</v>
      </c>
      <c r="T276" s="240"/>
      <c r="U276" s="191">
        <v>0</v>
      </c>
      <c r="V276" s="186">
        <v>0</v>
      </c>
      <c r="W276" s="186">
        <v>0</v>
      </c>
      <c r="X276" s="89" t="s">
        <v>140</v>
      </c>
      <c r="Y276" s="89" t="s">
        <v>140</v>
      </c>
      <c r="Z276" s="89" t="s">
        <v>140</v>
      </c>
      <c r="AA276" s="89" t="s">
        <v>140</v>
      </c>
      <c r="AB276" s="89" t="s">
        <v>140</v>
      </c>
      <c r="AC276" s="89" t="s">
        <v>140</v>
      </c>
      <c r="AD276" s="113" t="s">
        <v>140</v>
      </c>
      <c r="AE276" s="120" t="s">
        <v>140</v>
      </c>
      <c r="AF276" s="121" t="s">
        <v>140</v>
      </c>
      <c r="AG276" s="116"/>
      <c r="AH276" s="117" t="s">
        <v>924</v>
      </c>
      <c r="AI276" s="118" t="s">
        <v>924</v>
      </c>
      <c r="AJ276" s="118" t="s">
        <v>924</v>
      </c>
      <c r="AK276" s="128" t="s">
        <v>924</v>
      </c>
      <c r="AL276" s="118" t="s">
        <v>924</v>
      </c>
      <c r="AM276" s="118" t="s">
        <v>924</v>
      </c>
      <c r="AN276" s="118" t="s">
        <v>924</v>
      </c>
      <c r="AO276" s="118" t="s">
        <v>924</v>
      </c>
      <c r="AP276" s="128" t="s">
        <v>924</v>
      </c>
      <c r="AQ276" s="119"/>
      <c r="AR276" s="121">
        <v>0</v>
      </c>
      <c r="AS276" s="191">
        <v>0</v>
      </c>
      <c r="AT276" s="191">
        <v>0</v>
      </c>
      <c r="AU276" s="192" t="s">
        <v>140</v>
      </c>
      <c r="AV276" s="193" t="s">
        <v>140</v>
      </c>
      <c r="AW276" s="193" t="s">
        <v>140</v>
      </c>
      <c r="AX276" s="192" t="s">
        <v>140</v>
      </c>
      <c r="AY276" s="192" t="s">
        <v>140</v>
      </c>
      <c r="AZ276" s="192" t="s">
        <v>140</v>
      </c>
      <c r="BA276" s="193" t="s">
        <v>140</v>
      </c>
      <c r="BB276" s="193" t="s">
        <v>140</v>
      </c>
      <c r="BC276" s="193" t="s">
        <v>140</v>
      </c>
      <c r="BD276" s="119"/>
      <c r="BE276" s="120">
        <v>0</v>
      </c>
      <c r="BF276" s="193" t="s">
        <v>140</v>
      </c>
      <c r="BG276" s="193" t="s">
        <v>140</v>
      </c>
      <c r="BH276" s="193" t="s">
        <v>140</v>
      </c>
      <c r="BI276" s="193" t="s">
        <v>140</v>
      </c>
      <c r="BJ276" s="193" t="s">
        <v>140</v>
      </c>
      <c r="BK276" s="193" t="s">
        <v>140</v>
      </c>
      <c r="BL276" s="193" t="s">
        <v>140</v>
      </c>
    </row>
    <row r="277" spans="1:64">
      <c r="A277" s="120" t="s">
        <v>1352</v>
      </c>
      <c r="B277" s="113" t="s">
        <v>1344</v>
      </c>
      <c r="C277" s="113" t="s">
        <v>924</v>
      </c>
      <c r="D277" s="113" t="s">
        <v>44</v>
      </c>
      <c r="E277" s="114">
        <v>200</v>
      </c>
      <c r="F277" s="114" t="s">
        <v>169</v>
      </c>
      <c r="G277" s="42" t="s">
        <v>452</v>
      </c>
      <c r="H277" s="115">
        <v>1</v>
      </c>
      <c r="I277" s="115" t="s">
        <v>78</v>
      </c>
      <c r="J277" s="115" t="s">
        <v>44</v>
      </c>
      <c r="K277" s="115" t="s">
        <v>122</v>
      </c>
      <c r="L277" s="115">
        <v>200</v>
      </c>
      <c r="M277" s="23">
        <v>14</v>
      </c>
      <c r="N277" s="115" t="s">
        <v>43</v>
      </c>
      <c r="O277" s="124" t="s">
        <v>119</v>
      </c>
      <c r="P277" s="115" t="s">
        <v>82</v>
      </c>
      <c r="Q277" s="122" t="s">
        <v>121</v>
      </c>
      <c r="R277" s="115">
        <v>2015</v>
      </c>
      <c r="S277" s="245" t="s">
        <v>100</v>
      </c>
      <c r="T277" s="240"/>
      <c r="U277" s="191">
        <v>0</v>
      </c>
      <c r="V277" s="186">
        <v>0</v>
      </c>
      <c r="W277" s="186">
        <v>0</v>
      </c>
      <c r="X277" s="89" t="s">
        <v>140</v>
      </c>
      <c r="Y277" s="89" t="s">
        <v>140</v>
      </c>
      <c r="Z277" s="89" t="s">
        <v>140</v>
      </c>
      <c r="AA277" s="89" t="s">
        <v>140</v>
      </c>
      <c r="AB277" s="89" t="s">
        <v>140</v>
      </c>
      <c r="AC277" s="89" t="s">
        <v>140</v>
      </c>
      <c r="AD277" s="113" t="s">
        <v>140</v>
      </c>
      <c r="AE277" s="120" t="s">
        <v>140</v>
      </c>
      <c r="AF277" s="121" t="s">
        <v>140</v>
      </c>
      <c r="AG277" s="116"/>
      <c r="AH277" s="117" t="s">
        <v>924</v>
      </c>
      <c r="AI277" s="118" t="s">
        <v>924</v>
      </c>
      <c r="AJ277" s="118" t="s">
        <v>924</v>
      </c>
      <c r="AK277" s="128" t="s">
        <v>924</v>
      </c>
      <c r="AL277" s="118" t="s">
        <v>924</v>
      </c>
      <c r="AM277" s="118" t="s">
        <v>924</v>
      </c>
      <c r="AN277" s="118" t="s">
        <v>924</v>
      </c>
      <c r="AO277" s="118" t="s">
        <v>924</v>
      </c>
      <c r="AP277" s="128" t="s">
        <v>924</v>
      </c>
      <c r="AQ277" s="119"/>
      <c r="AR277" s="121">
        <v>0</v>
      </c>
      <c r="AS277" s="191">
        <v>0</v>
      </c>
      <c r="AT277" s="191">
        <v>0</v>
      </c>
      <c r="AU277" s="192" t="s">
        <v>140</v>
      </c>
      <c r="AV277" s="193" t="s">
        <v>140</v>
      </c>
      <c r="AW277" s="193" t="s">
        <v>140</v>
      </c>
      <c r="AX277" s="192" t="s">
        <v>140</v>
      </c>
      <c r="AY277" s="192" t="s">
        <v>140</v>
      </c>
      <c r="AZ277" s="192" t="s">
        <v>140</v>
      </c>
      <c r="BA277" s="193" t="s">
        <v>140</v>
      </c>
      <c r="BB277" s="193" t="s">
        <v>140</v>
      </c>
      <c r="BC277" s="193" t="s">
        <v>140</v>
      </c>
      <c r="BD277" s="119"/>
      <c r="BE277" s="120">
        <v>0</v>
      </c>
      <c r="BF277" s="193" t="s">
        <v>140</v>
      </c>
      <c r="BG277" s="193" t="s">
        <v>140</v>
      </c>
      <c r="BH277" s="193" t="s">
        <v>140</v>
      </c>
      <c r="BI277" s="193" t="s">
        <v>140</v>
      </c>
      <c r="BJ277" s="193" t="s">
        <v>140</v>
      </c>
      <c r="BK277" s="193" t="s">
        <v>140</v>
      </c>
      <c r="BL277" s="193" t="s">
        <v>140</v>
      </c>
    </row>
    <row r="278" spans="1:64">
      <c r="A278" s="120" t="s">
        <v>1353</v>
      </c>
      <c r="B278" s="113" t="s">
        <v>1354</v>
      </c>
      <c r="C278" s="113" t="s">
        <v>924</v>
      </c>
      <c r="D278" s="113" t="s">
        <v>44</v>
      </c>
      <c r="E278" s="114">
        <v>200</v>
      </c>
      <c r="F278" s="114">
        <v>9</v>
      </c>
      <c r="G278" s="42" t="s">
        <v>453</v>
      </c>
      <c r="H278" s="115">
        <v>1</v>
      </c>
      <c r="I278" s="115" t="s">
        <v>78</v>
      </c>
      <c r="J278" s="115" t="s">
        <v>44</v>
      </c>
      <c r="K278" s="115" t="s">
        <v>122</v>
      </c>
      <c r="L278" s="115">
        <v>200</v>
      </c>
      <c r="M278" s="23">
        <v>15</v>
      </c>
      <c r="N278" s="115" t="s">
        <v>43</v>
      </c>
      <c r="O278" s="124" t="s">
        <v>119</v>
      </c>
      <c r="P278" s="115" t="s">
        <v>82</v>
      </c>
      <c r="Q278" s="122" t="s">
        <v>121</v>
      </c>
      <c r="R278" s="115">
        <v>2015</v>
      </c>
      <c r="S278" s="245" t="s">
        <v>88</v>
      </c>
      <c r="T278" s="240"/>
      <c r="U278" s="191">
        <v>7.047651686277781E-2</v>
      </c>
      <c r="V278" s="186">
        <v>0</v>
      </c>
      <c r="W278" s="186">
        <v>7.047651686277781E-2</v>
      </c>
      <c r="X278" s="89">
        <v>6.0774445212777799E-2</v>
      </c>
      <c r="Y278" s="89">
        <v>0</v>
      </c>
      <c r="Z278" s="89">
        <v>0</v>
      </c>
      <c r="AA278" s="89">
        <v>4.2264810844444504E-3</v>
      </c>
      <c r="AB278" s="89">
        <v>5.4755905655555596E-3</v>
      </c>
      <c r="AC278" s="89">
        <v>0</v>
      </c>
      <c r="AD278" s="113">
        <v>0</v>
      </c>
      <c r="AE278" s="120">
        <v>0</v>
      </c>
      <c r="AF278" s="121">
        <v>0</v>
      </c>
      <c r="AG278" s="116"/>
      <c r="AH278" s="117">
        <v>0.90210526299786409</v>
      </c>
      <c r="AI278" s="118" t="s">
        <v>924</v>
      </c>
      <c r="AJ278" s="118" t="s">
        <v>924</v>
      </c>
      <c r="AK278" s="128">
        <v>0.65186885607092815</v>
      </c>
      <c r="AL278" s="118">
        <v>2.7175110619305882</v>
      </c>
      <c r="AM278" s="118" t="s">
        <v>924</v>
      </c>
      <c r="AN278" s="118" t="s">
        <v>924</v>
      </c>
      <c r="AO278" s="118" t="s">
        <v>924</v>
      </c>
      <c r="AP278" s="128" t="s">
        <v>924</v>
      </c>
      <c r="AQ278" s="119"/>
      <c r="AR278" s="121">
        <v>7.2426525707777759E-2</v>
      </c>
      <c r="AS278" s="191">
        <v>0</v>
      </c>
      <c r="AT278" s="191">
        <v>7.2426525707777759E-2</v>
      </c>
      <c r="AU278" s="192">
        <v>5.4824946882222197E-2</v>
      </c>
      <c r="AV278" s="193">
        <v>0</v>
      </c>
      <c r="AW278" s="193">
        <v>0</v>
      </c>
      <c r="AX278" s="192">
        <v>2.75511138972222E-3</v>
      </c>
      <c r="AY278" s="192">
        <v>1.48799779325E-2</v>
      </c>
      <c r="AZ278" s="192">
        <v>0</v>
      </c>
      <c r="BA278" s="193">
        <v>0</v>
      </c>
      <c r="BB278" s="193">
        <v>0</v>
      </c>
      <c r="BC278" s="193">
        <v>0</v>
      </c>
      <c r="BD278" s="119"/>
      <c r="BE278" s="120">
        <v>6.07744452125E-2</v>
      </c>
      <c r="BF278" s="193">
        <v>0</v>
      </c>
      <c r="BG278" s="193">
        <v>0</v>
      </c>
      <c r="BH278" s="193">
        <v>0</v>
      </c>
      <c r="BI278" s="193">
        <v>0</v>
      </c>
      <c r="BJ278" s="193">
        <v>0</v>
      </c>
      <c r="BK278" s="193">
        <v>6.07744452125E-2</v>
      </c>
      <c r="BL278" s="193">
        <v>0</v>
      </c>
    </row>
    <row r="279" spans="1:64">
      <c r="A279" s="120" t="s">
        <v>1355</v>
      </c>
      <c r="B279" s="113" t="s">
        <v>1356</v>
      </c>
      <c r="C279" s="113" t="s">
        <v>1357</v>
      </c>
      <c r="D279" s="113" t="s">
        <v>44</v>
      </c>
      <c r="E279" s="114">
        <v>200</v>
      </c>
      <c r="F279" s="114">
        <v>4</v>
      </c>
      <c r="G279" s="42" t="s">
        <v>454</v>
      </c>
      <c r="H279" s="115">
        <v>1</v>
      </c>
      <c r="I279" s="115" t="s">
        <v>78</v>
      </c>
      <c r="J279" s="115" t="s">
        <v>44</v>
      </c>
      <c r="K279" s="115" t="s">
        <v>122</v>
      </c>
      <c r="L279" s="115">
        <v>200</v>
      </c>
      <c r="M279" s="23">
        <v>16</v>
      </c>
      <c r="N279" s="115" t="s">
        <v>43</v>
      </c>
      <c r="O279" s="124" t="s">
        <v>119</v>
      </c>
      <c r="P279" s="115" t="s">
        <v>82</v>
      </c>
      <c r="Q279" s="122" t="s">
        <v>121</v>
      </c>
      <c r="R279" s="115">
        <v>2015</v>
      </c>
      <c r="S279" s="245" t="s">
        <v>89</v>
      </c>
      <c r="T279" s="240"/>
      <c r="U279" s="191">
        <v>0.8284451994044445</v>
      </c>
      <c r="V279" s="186">
        <v>0</v>
      </c>
      <c r="W279" s="186">
        <v>0.8284451994044445</v>
      </c>
      <c r="X279" s="89">
        <v>7.6676035592499997E-2</v>
      </c>
      <c r="Y279" s="89">
        <v>0.1560484402700002</v>
      </c>
      <c r="Z279" s="89">
        <v>6.5100016333888899E-2</v>
      </c>
      <c r="AA279" s="89">
        <v>0.53062070720805543</v>
      </c>
      <c r="AB279" s="89">
        <v>0</v>
      </c>
      <c r="AC279" s="89">
        <v>0</v>
      </c>
      <c r="AD279" s="113">
        <v>0</v>
      </c>
      <c r="AE279" s="120">
        <v>0</v>
      </c>
      <c r="AF279" s="121">
        <v>0</v>
      </c>
      <c r="AG279" s="116"/>
      <c r="AH279" s="117">
        <v>0.90210526299532501</v>
      </c>
      <c r="AI279" s="118">
        <v>0.90210526300030358</v>
      </c>
      <c r="AJ279" s="118">
        <v>0.90210526299883187</v>
      </c>
      <c r="AK279" s="128">
        <v>0.65206495080801152</v>
      </c>
      <c r="AL279" s="118" t="s">
        <v>924</v>
      </c>
      <c r="AM279" s="118" t="s">
        <v>924</v>
      </c>
      <c r="AN279" s="118" t="s">
        <v>924</v>
      </c>
      <c r="AO279" s="118" t="s">
        <v>924</v>
      </c>
      <c r="AP279" s="128" t="s">
        <v>924</v>
      </c>
      <c r="AQ279" s="119"/>
      <c r="AR279" s="121">
        <v>0.595713141609444</v>
      </c>
      <c r="AS279" s="191">
        <v>0</v>
      </c>
      <c r="AT279" s="191">
        <v>0.595713141609444</v>
      </c>
      <c r="AU279" s="192">
        <v>6.9169855253611107E-2</v>
      </c>
      <c r="AV279" s="193">
        <v>0.14077211925055569</v>
      </c>
      <c r="AW279" s="193">
        <v>5.8727067356111093E-2</v>
      </c>
      <c r="AX279" s="192">
        <v>0.34599916534333297</v>
      </c>
      <c r="AY279" s="192">
        <v>0</v>
      </c>
      <c r="AZ279" s="192">
        <v>0</v>
      </c>
      <c r="BA279" s="193">
        <v>0</v>
      </c>
      <c r="BB279" s="193">
        <v>0</v>
      </c>
      <c r="BC279" s="193">
        <v>0</v>
      </c>
      <c r="BD279" s="119"/>
      <c r="BE279" s="120">
        <v>0.29782449219611079</v>
      </c>
      <c r="BF279" s="193">
        <v>0</v>
      </c>
      <c r="BG279" s="193">
        <v>1.1658094339999999E-2</v>
      </c>
      <c r="BH279" s="193">
        <v>0</v>
      </c>
      <c r="BI279" s="193">
        <v>2.1835112027777801E-4</v>
      </c>
      <c r="BJ279" s="193">
        <v>0.28594804673583302</v>
      </c>
      <c r="BK279" s="193">
        <v>0</v>
      </c>
      <c r="BL279" s="193">
        <v>0</v>
      </c>
    </row>
    <row r="280" spans="1:64">
      <c r="A280" s="120" t="s">
        <v>924</v>
      </c>
      <c r="B280" s="113" t="s">
        <v>1344</v>
      </c>
      <c r="C280" s="113" t="s">
        <v>924</v>
      </c>
      <c r="D280" s="113" t="s">
        <v>44</v>
      </c>
      <c r="E280" s="114">
        <v>200</v>
      </c>
      <c r="F280" s="113" t="s">
        <v>169</v>
      </c>
      <c r="G280" s="42" t="s">
        <v>455</v>
      </c>
      <c r="H280" s="115">
        <v>1</v>
      </c>
      <c r="I280" s="115" t="s">
        <v>78</v>
      </c>
      <c r="J280" s="115" t="s">
        <v>44</v>
      </c>
      <c r="K280" s="115" t="s">
        <v>122</v>
      </c>
      <c r="L280" s="115">
        <v>200</v>
      </c>
      <c r="M280" s="23">
        <v>17</v>
      </c>
      <c r="N280" s="115" t="s">
        <v>43</v>
      </c>
      <c r="O280" s="124" t="s">
        <v>119</v>
      </c>
      <c r="P280" s="115" t="s">
        <v>82</v>
      </c>
      <c r="Q280" s="122" t="s">
        <v>121</v>
      </c>
      <c r="R280" s="115">
        <v>2015</v>
      </c>
      <c r="S280" s="245" t="s">
        <v>114</v>
      </c>
      <c r="T280" s="240"/>
      <c r="U280" s="191">
        <v>0</v>
      </c>
      <c r="V280" s="186">
        <v>0</v>
      </c>
      <c r="W280" s="186">
        <v>0</v>
      </c>
      <c r="X280" s="89" t="s">
        <v>140</v>
      </c>
      <c r="Y280" s="89" t="s">
        <v>140</v>
      </c>
      <c r="Z280" s="89" t="s">
        <v>140</v>
      </c>
      <c r="AA280" s="89" t="s">
        <v>140</v>
      </c>
      <c r="AB280" s="89" t="s">
        <v>140</v>
      </c>
      <c r="AC280" s="89" t="s">
        <v>140</v>
      </c>
      <c r="AD280" s="113" t="s">
        <v>140</v>
      </c>
      <c r="AE280" s="120" t="s">
        <v>140</v>
      </c>
      <c r="AF280" s="121" t="s">
        <v>140</v>
      </c>
      <c r="AG280" s="116"/>
      <c r="AH280" s="117" t="s">
        <v>924</v>
      </c>
      <c r="AI280" s="118" t="s">
        <v>924</v>
      </c>
      <c r="AJ280" s="118" t="s">
        <v>924</v>
      </c>
      <c r="AK280" s="128" t="s">
        <v>924</v>
      </c>
      <c r="AL280" s="118" t="s">
        <v>924</v>
      </c>
      <c r="AM280" s="118" t="s">
        <v>924</v>
      </c>
      <c r="AN280" s="118" t="s">
        <v>924</v>
      </c>
      <c r="AO280" s="118" t="s">
        <v>924</v>
      </c>
      <c r="AP280" s="128" t="s">
        <v>924</v>
      </c>
      <c r="AQ280" s="119"/>
      <c r="AR280" s="121">
        <v>0</v>
      </c>
      <c r="AS280" s="191">
        <v>0</v>
      </c>
      <c r="AT280" s="191">
        <v>0</v>
      </c>
      <c r="AU280" s="192" t="s">
        <v>140</v>
      </c>
      <c r="AV280" s="193" t="s">
        <v>140</v>
      </c>
      <c r="AW280" s="193" t="s">
        <v>140</v>
      </c>
      <c r="AX280" s="192" t="s">
        <v>140</v>
      </c>
      <c r="AY280" s="192" t="s">
        <v>140</v>
      </c>
      <c r="AZ280" s="192" t="s">
        <v>140</v>
      </c>
      <c r="BA280" s="193" t="s">
        <v>140</v>
      </c>
      <c r="BB280" s="193" t="s">
        <v>140</v>
      </c>
      <c r="BC280" s="193" t="s">
        <v>140</v>
      </c>
      <c r="BD280" s="119"/>
      <c r="BE280" s="120">
        <v>0</v>
      </c>
      <c r="BF280" s="193" t="s">
        <v>140</v>
      </c>
      <c r="BG280" s="193" t="s">
        <v>140</v>
      </c>
      <c r="BH280" s="193" t="s">
        <v>140</v>
      </c>
      <c r="BI280" s="193" t="s">
        <v>140</v>
      </c>
      <c r="BJ280" s="193" t="s">
        <v>140</v>
      </c>
      <c r="BK280" s="193" t="s">
        <v>140</v>
      </c>
      <c r="BL280" s="193" t="s">
        <v>140</v>
      </c>
    </row>
    <row r="281" spans="1:64">
      <c r="A281" s="120" t="s">
        <v>1358</v>
      </c>
      <c r="B281" s="113" t="s">
        <v>1359</v>
      </c>
      <c r="C281" s="113" t="s">
        <v>924</v>
      </c>
      <c r="D281" s="113" t="s">
        <v>46</v>
      </c>
      <c r="E281" s="114">
        <v>200</v>
      </c>
      <c r="F281" s="114">
        <v>0</v>
      </c>
      <c r="G281" s="42" t="s">
        <v>456</v>
      </c>
      <c r="H281" s="115">
        <v>1</v>
      </c>
      <c r="I281" s="115" t="s">
        <v>78</v>
      </c>
      <c r="J281" s="115" t="s">
        <v>46</v>
      </c>
      <c r="K281" s="115" t="s">
        <v>122</v>
      </c>
      <c r="L281" s="115">
        <v>200</v>
      </c>
      <c r="M281" s="23">
        <v>1</v>
      </c>
      <c r="N281" s="115" t="s">
        <v>45</v>
      </c>
      <c r="O281" s="124" t="s">
        <v>119</v>
      </c>
      <c r="P281" s="115" t="s">
        <v>82</v>
      </c>
      <c r="Q281" s="122" t="s">
        <v>121</v>
      </c>
      <c r="R281" s="115">
        <v>2015</v>
      </c>
      <c r="S281" s="245" t="s">
        <v>8</v>
      </c>
      <c r="T281" s="240"/>
      <c r="U281" s="191">
        <v>9.474331884314168</v>
      </c>
      <c r="V281" s="186">
        <v>0.34069626564222238</v>
      </c>
      <c r="W281" s="186">
        <v>9.1336356186719456</v>
      </c>
      <c r="X281" s="89">
        <v>2.7752223794138899</v>
      </c>
      <c r="Y281" s="89">
        <v>1.8151660854458331</v>
      </c>
      <c r="Z281" s="89">
        <v>0.60989368637944397</v>
      </c>
      <c r="AA281" s="89">
        <v>2.3601219278749999</v>
      </c>
      <c r="AB281" s="89">
        <v>1.5732315395577801</v>
      </c>
      <c r="AC281" s="89">
        <v>1.6300564462777799E-2</v>
      </c>
      <c r="AD281" s="113">
        <v>1.6824868576388902E-2</v>
      </c>
      <c r="AE281" s="120">
        <v>9.4836869959166695E-2</v>
      </c>
      <c r="AF281" s="121">
        <v>0.212733962643889</v>
      </c>
      <c r="AG281" s="116"/>
      <c r="AH281" s="117">
        <v>0.90210526300002403</v>
      </c>
      <c r="AI281" s="118">
        <v>0.90210526299995986</v>
      </c>
      <c r="AJ281" s="118">
        <v>0.90210526300039873</v>
      </c>
      <c r="AK281" s="128">
        <v>0.65903450038379674</v>
      </c>
      <c r="AL281" s="118">
        <v>0.8904609384744484</v>
      </c>
      <c r="AM281" s="118">
        <v>2.5000000000170366</v>
      </c>
      <c r="AN281" s="118">
        <v>1.0000000004127461E-2</v>
      </c>
      <c r="AO281" s="118">
        <v>1.6453542545972391</v>
      </c>
      <c r="AP281" s="128">
        <v>3.400843148858284</v>
      </c>
      <c r="AQ281" s="119"/>
      <c r="AR281" s="121">
        <v>8.5581734806841627</v>
      </c>
      <c r="AS281" s="191">
        <v>0.92043474670999958</v>
      </c>
      <c r="AT281" s="191">
        <v>7.6377387339741638</v>
      </c>
      <c r="AU281" s="192">
        <v>2.5035427144647198</v>
      </c>
      <c r="AV281" s="193">
        <v>1.637470878899721</v>
      </c>
      <c r="AW281" s="193">
        <v>0.55018830435361099</v>
      </c>
      <c r="AX281" s="192">
        <v>1.5554017755819438</v>
      </c>
      <c r="AY281" s="192">
        <v>1.4009012331522221</v>
      </c>
      <c r="AZ281" s="192">
        <v>4.0751411157222202E-2</v>
      </c>
      <c r="BA281" s="193">
        <v>1.6824868583333299E-4</v>
      </c>
      <c r="BB281" s="193">
        <v>0.15604024748</v>
      </c>
      <c r="BC281" s="193">
        <v>0.72347483938694401</v>
      </c>
      <c r="BD281" s="119"/>
      <c r="BE281" s="120">
        <v>5.2002821512394455</v>
      </c>
      <c r="BF281" s="193">
        <v>5.9705305277777797E-4</v>
      </c>
      <c r="BG281" s="193">
        <v>2.6449808160000001E-2</v>
      </c>
      <c r="BH281" s="193">
        <v>0.162625094333611</v>
      </c>
      <c r="BI281" s="193">
        <v>0.61871112418444396</v>
      </c>
      <c r="BJ281" s="193">
        <v>2.10973709642778</v>
      </c>
      <c r="BK281" s="193">
        <v>3.5837355662222202E-2</v>
      </c>
      <c r="BL281" s="193">
        <v>2.2463246194186102</v>
      </c>
    </row>
    <row r="282" spans="1:64">
      <c r="A282" s="120" t="s">
        <v>1360</v>
      </c>
      <c r="B282" s="113" t="s">
        <v>1361</v>
      </c>
      <c r="C282" s="113" t="s">
        <v>924</v>
      </c>
      <c r="D282" s="113" t="s">
        <v>46</v>
      </c>
      <c r="E282" s="114">
        <v>200</v>
      </c>
      <c r="F282" s="114">
        <v>3</v>
      </c>
      <c r="G282" s="42" t="s">
        <v>457</v>
      </c>
      <c r="H282" s="115">
        <v>1</v>
      </c>
      <c r="I282" s="115" t="s">
        <v>78</v>
      </c>
      <c r="J282" s="115" t="s">
        <v>46</v>
      </c>
      <c r="K282" s="115" t="s">
        <v>122</v>
      </c>
      <c r="L282" s="115">
        <v>200</v>
      </c>
      <c r="M282" s="23">
        <v>2</v>
      </c>
      <c r="N282" s="115" t="s">
        <v>45</v>
      </c>
      <c r="O282" s="124" t="s">
        <v>119</v>
      </c>
      <c r="P282" s="115" t="s">
        <v>82</v>
      </c>
      <c r="Q282" s="122" t="s">
        <v>121</v>
      </c>
      <c r="R282" s="115">
        <v>2015</v>
      </c>
      <c r="S282" s="245" t="s">
        <v>2</v>
      </c>
      <c r="T282" s="240"/>
      <c r="U282" s="191">
        <v>3.4062953078855571</v>
      </c>
      <c r="V282" s="186">
        <v>0</v>
      </c>
      <c r="W282" s="186">
        <v>3.4062953078855571</v>
      </c>
      <c r="X282" s="89">
        <v>0.19282764265694449</v>
      </c>
      <c r="Y282" s="89">
        <v>0.67331256915111104</v>
      </c>
      <c r="Z282" s="89">
        <v>0.17130557933888901</v>
      </c>
      <c r="AA282" s="89">
        <v>1.270757793266666</v>
      </c>
      <c r="AB282" s="89">
        <v>1.0980917234719467</v>
      </c>
      <c r="AC282" s="89">
        <v>0</v>
      </c>
      <c r="AD282" s="113">
        <v>0</v>
      </c>
      <c r="AE282" s="120">
        <v>0</v>
      </c>
      <c r="AF282" s="121">
        <v>0</v>
      </c>
      <c r="AG282" s="116"/>
      <c r="AH282" s="117">
        <v>0.90210526300033644</v>
      </c>
      <c r="AI282" s="118">
        <v>0.90210526300001381</v>
      </c>
      <c r="AJ282" s="118">
        <v>0.90210526300105165</v>
      </c>
      <c r="AK282" s="128">
        <v>0.67277530706526123</v>
      </c>
      <c r="AL282" s="118">
        <v>0.87532030161994845</v>
      </c>
      <c r="AM282" s="118" t="s">
        <v>924</v>
      </c>
      <c r="AN282" s="118" t="s">
        <v>924</v>
      </c>
      <c r="AO282" s="118" t="s">
        <v>924</v>
      </c>
      <c r="AP282" s="128" t="s">
        <v>924</v>
      </c>
      <c r="AQ282" s="119"/>
      <c r="AR282" s="121">
        <v>2.7483782559300014</v>
      </c>
      <c r="AS282" s="191">
        <v>0</v>
      </c>
      <c r="AT282" s="191">
        <v>2.7483782559300014</v>
      </c>
      <c r="AU282" s="192">
        <v>0.1739508312927778</v>
      </c>
      <c r="AV282" s="193">
        <v>0.60739881227527803</v>
      </c>
      <c r="AW282" s="193">
        <v>0.15453566470305599</v>
      </c>
      <c r="AX282" s="192">
        <v>0.854934464570555</v>
      </c>
      <c r="AY282" s="192">
        <v>0.96118197859583343</v>
      </c>
      <c r="AZ282" s="192">
        <v>0</v>
      </c>
      <c r="BA282" s="193">
        <v>0</v>
      </c>
      <c r="BB282" s="193">
        <v>0</v>
      </c>
      <c r="BC282" s="193">
        <v>0</v>
      </c>
      <c r="BD282" s="119"/>
      <c r="BE282" s="120">
        <v>1.0374457911466668</v>
      </c>
      <c r="BF282" s="193">
        <v>5.9705305277777797E-4</v>
      </c>
      <c r="BG282" s="193">
        <v>2.3176274704444399E-2</v>
      </c>
      <c r="BH282" s="193">
        <v>8.8726147698611105E-2</v>
      </c>
      <c r="BI282" s="193">
        <v>0.225805195211389</v>
      </c>
      <c r="BJ282" s="193">
        <v>0.690175334275</v>
      </c>
      <c r="BK282" s="193">
        <v>8.9657862044444404E-3</v>
      </c>
      <c r="BL282" s="193">
        <v>0</v>
      </c>
    </row>
    <row r="283" spans="1:64">
      <c r="A283" s="120" t="s">
        <v>1362</v>
      </c>
      <c r="B283" s="113" t="s">
        <v>1363</v>
      </c>
      <c r="C283" s="113" t="s">
        <v>924</v>
      </c>
      <c r="D283" s="113" t="s">
        <v>46</v>
      </c>
      <c r="E283" s="114">
        <v>200</v>
      </c>
      <c r="F283" s="114">
        <v>2</v>
      </c>
      <c r="G283" s="42" t="s">
        <v>458</v>
      </c>
      <c r="H283" s="115">
        <v>1</v>
      </c>
      <c r="I283" s="115" t="s">
        <v>78</v>
      </c>
      <c r="J283" s="115" t="s">
        <v>46</v>
      </c>
      <c r="K283" s="115" t="s">
        <v>122</v>
      </c>
      <c r="L283" s="115">
        <v>200</v>
      </c>
      <c r="M283" s="23">
        <v>3</v>
      </c>
      <c r="N283" s="115" t="s">
        <v>45</v>
      </c>
      <c r="O283" s="124" t="s">
        <v>119</v>
      </c>
      <c r="P283" s="115" t="s">
        <v>82</v>
      </c>
      <c r="Q283" s="122" t="s">
        <v>121</v>
      </c>
      <c r="R283" s="115">
        <v>2015</v>
      </c>
      <c r="S283" s="245" t="s">
        <v>3</v>
      </c>
      <c r="T283" s="240"/>
      <c r="U283" s="191">
        <v>0.46779467804166674</v>
      </c>
      <c r="V283" s="186">
        <v>0</v>
      </c>
      <c r="W283" s="186">
        <v>0.46779467804166674</v>
      </c>
      <c r="X283" s="89">
        <v>2.37570932455556E-2</v>
      </c>
      <c r="Y283" s="89">
        <v>0.1074798214861111</v>
      </c>
      <c r="Z283" s="89">
        <v>3.4322829569166699E-2</v>
      </c>
      <c r="AA283" s="89">
        <v>0.12907895542583339</v>
      </c>
      <c r="AB283" s="89">
        <v>0.17315597831499999</v>
      </c>
      <c r="AC283" s="89">
        <v>0</v>
      </c>
      <c r="AD283" s="113">
        <v>0</v>
      </c>
      <c r="AE283" s="120">
        <v>0</v>
      </c>
      <c r="AF283" s="121">
        <v>0</v>
      </c>
      <c r="AG283" s="116"/>
      <c r="AH283" s="117">
        <v>0.90210526300665228</v>
      </c>
      <c r="AI283" s="118">
        <v>0.90210526299969851</v>
      </c>
      <c r="AJ283" s="118">
        <v>0.90210526299651828</v>
      </c>
      <c r="AK283" s="128">
        <v>0.63414920510139849</v>
      </c>
      <c r="AL283" s="118">
        <v>0.84623881916929122</v>
      </c>
      <c r="AM283" s="118" t="s">
        <v>924</v>
      </c>
      <c r="AN283" s="118" t="s">
        <v>924</v>
      </c>
      <c r="AO283" s="118" t="s">
        <v>924</v>
      </c>
      <c r="AP283" s="128" t="s">
        <v>924</v>
      </c>
      <c r="AQ283" s="119"/>
      <c r="AR283" s="121">
        <v>0.37752527809000003</v>
      </c>
      <c r="AS283" s="191">
        <v>0</v>
      </c>
      <c r="AT283" s="191">
        <v>0.37752527809000003</v>
      </c>
      <c r="AU283" s="192">
        <v>2.1431398850555498E-2</v>
      </c>
      <c r="AV283" s="193">
        <v>9.6958112628888898E-2</v>
      </c>
      <c r="AW283" s="193">
        <v>3.09628051952778E-2</v>
      </c>
      <c r="AX283" s="192">
        <v>8.1855316978611092E-2</v>
      </c>
      <c r="AY283" s="192">
        <v>0.14653131062138899</v>
      </c>
      <c r="AZ283" s="192">
        <v>0</v>
      </c>
      <c r="BA283" s="193">
        <v>0</v>
      </c>
      <c r="BB283" s="193">
        <v>0</v>
      </c>
      <c r="BC283" s="193">
        <v>0</v>
      </c>
      <c r="BD283" s="119"/>
      <c r="BE283" s="120">
        <v>0.1655597443008329</v>
      </c>
      <c r="BF283" s="193">
        <v>0</v>
      </c>
      <c r="BG283" s="193">
        <v>0</v>
      </c>
      <c r="BH283" s="193">
        <v>9.7970249525000004E-3</v>
      </c>
      <c r="BI283" s="193">
        <v>1.64269345063889E-2</v>
      </c>
      <c r="BJ283" s="193">
        <v>0.139335784841944</v>
      </c>
      <c r="BK283" s="193">
        <v>0</v>
      </c>
      <c r="BL283" s="193">
        <v>0</v>
      </c>
    </row>
    <row r="284" spans="1:64">
      <c r="A284" s="120" t="s">
        <v>1364</v>
      </c>
      <c r="B284" s="113" t="s">
        <v>1365</v>
      </c>
      <c r="C284" s="113" t="s">
        <v>924</v>
      </c>
      <c r="D284" s="113" t="s">
        <v>46</v>
      </c>
      <c r="E284" s="114">
        <v>200</v>
      </c>
      <c r="F284" s="114">
        <v>1</v>
      </c>
      <c r="G284" s="42" t="s">
        <v>459</v>
      </c>
      <c r="H284" s="115">
        <v>1</v>
      </c>
      <c r="I284" s="115" t="s">
        <v>78</v>
      </c>
      <c r="J284" s="115" t="s">
        <v>46</v>
      </c>
      <c r="K284" s="115" t="s">
        <v>122</v>
      </c>
      <c r="L284" s="115">
        <v>200</v>
      </c>
      <c r="M284" s="23">
        <v>5</v>
      </c>
      <c r="N284" s="115" t="s">
        <v>45</v>
      </c>
      <c r="O284" s="124" t="s">
        <v>119</v>
      </c>
      <c r="P284" s="115" t="s">
        <v>82</v>
      </c>
      <c r="Q284" s="122" t="s">
        <v>121</v>
      </c>
      <c r="R284" s="115">
        <v>2015</v>
      </c>
      <c r="S284" s="245" t="s">
        <v>5</v>
      </c>
      <c r="T284" s="240"/>
      <c r="U284" s="191">
        <v>1.4114597325513909</v>
      </c>
      <c r="V284" s="186">
        <v>0</v>
      </c>
      <c r="W284" s="186">
        <v>1.4114597325513909</v>
      </c>
      <c r="X284" s="89">
        <v>0.1270272597691666</v>
      </c>
      <c r="Y284" s="89">
        <v>0.31606155751388998</v>
      </c>
      <c r="Z284" s="89">
        <v>0.157238651607778</v>
      </c>
      <c r="AA284" s="89">
        <v>0.81024165193194508</v>
      </c>
      <c r="AB284" s="89">
        <v>8.9061172861111104E-4</v>
      </c>
      <c r="AC284" s="89">
        <v>0</v>
      </c>
      <c r="AD284" s="113">
        <v>0</v>
      </c>
      <c r="AE284" s="120">
        <v>0</v>
      </c>
      <c r="AF284" s="121">
        <v>0</v>
      </c>
      <c r="AG284" s="116"/>
      <c r="AH284" s="117">
        <v>0.90210526299991234</v>
      </c>
      <c r="AI284" s="118">
        <v>0.90210526299918581</v>
      </c>
      <c r="AJ284" s="118">
        <v>0.90210526299886828</v>
      </c>
      <c r="AK284" s="128">
        <v>0.64149693626874182</v>
      </c>
      <c r="AL284" s="118">
        <v>0.77039514578366641</v>
      </c>
      <c r="AM284" s="118" t="s">
        <v>924</v>
      </c>
      <c r="AN284" s="118" t="s">
        <v>924</v>
      </c>
      <c r="AO284" s="118" t="s">
        <v>924</v>
      </c>
      <c r="AP284" s="128" t="s">
        <v>924</v>
      </c>
      <c r="AQ284" s="119"/>
      <c r="AR284" s="121">
        <v>1.0570310018341662</v>
      </c>
      <c r="AS284" s="191">
        <v>0</v>
      </c>
      <c r="AT284" s="191">
        <v>1.0570310018341662</v>
      </c>
      <c r="AU284" s="192">
        <v>0.11459195958222221</v>
      </c>
      <c r="AV284" s="193">
        <v>0.28512079446499999</v>
      </c>
      <c r="AW284" s="193">
        <v>0.141845815162222</v>
      </c>
      <c r="AX284" s="192">
        <v>0.51976753735166703</v>
      </c>
      <c r="AY284" s="192">
        <v>6.8612295250000004E-4</v>
      </c>
      <c r="AZ284" s="192">
        <v>0</v>
      </c>
      <c r="BA284" s="193">
        <v>0</v>
      </c>
      <c r="BB284" s="193">
        <v>0</v>
      </c>
      <c r="BC284" s="193">
        <v>0</v>
      </c>
      <c r="BD284" s="119"/>
      <c r="BE284" s="120">
        <v>0.60032746889083299</v>
      </c>
      <c r="BF284" s="193">
        <v>0</v>
      </c>
      <c r="BG284" s="193">
        <v>0</v>
      </c>
      <c r="BH284" s="193">
        <v>0</v>
      </c>
      <c r="BI284" s="193">
        <v>0.146691320126111</v>
      </c>
      <c r="BJ284" s="193">
        <v>0.45363614876472202</v>
      </c>
      <c r="BK284" s="193">
        <v>0</v>
      </c>
      <c r="BL284" s="193">
        <v>0</v>
      </c>
    </row>
    <row r="285" spans="1:64">
      <c r="A285" s="120" t="s">
        <v>1366</v>
      </c>
      <c r="B285" s="113" t="s">
        <v>1367</v>
      </c>
      <c r="C285" s="113" t="s">
        <v>924</v>
      </c>
      <c r="D285" s="113" t="s">
        <v>46</v>
      </c>
      <c r="E285" s="114">
        <v>200</v>
      </c>
      <c r="F285" s="114">
        <v>6</v>
      </c>
      <c r="G285" s="42" t="s">
        <v>460</v>
      </c>
      <c r="H285" s="115">
        <v>1</v>
      </c>
      <c r="I285" s="115" t="s">
        <v>78</v>
      </c>
      <c r="J285" s="115" t="s">
        <v>46</v>
      </c>
      <c r="K285" s="115" t="s">
        <v>122</v>
      </c>
      <c r="L285" s="115">
        <v>200</v>
      </c>
      <c r="M285" s="23">
        <v>6</v>
      </c>
      <c r="N285" s="115" t="s">
        <v>45</v>
      </c>
      <c r="O285" s="124" t="s">
        <v>119</v>
      </c>
      <c r="P285" s="115" t="s">
        <v>82</v>
      </c>
      <c r="Q285" s="122" t="s">
        <v>121</v>
      </c>
      <c r="R285" s="115">
        <v>2015</v>
      </c>
      <c r="S285" s="245" t="s">
        <v>6</v>
      </c>
      <c r="T285" s="240"/>
      <c r="U285" s="191">
        <v>0.42489220280111129</v>
      </c>
      <c r="V285" s="186">
        <v>0.34069626564222238</v>
      </c>
      <c r="W285" s="186">
        <v>8.4195937158888887E-2</v>
      </c>
      <c r="X285" s="89">
        <v>4.3364534049999993E-3</v>
      </c>
      <c r="Y285" s="89">
        <v>2.2746684273333342E-2</v>
      </c>
      <c r="Z285" s="89">
        <v>1.61835442177778E-2</v>
      </c>
      <c r="AA285" s="89">
        <v>3.0272952305555596E-4</v>
      </c>
      <c r="AB285" s="89">
        <v>4.0626525739722183E-2</v>
      </c>
      <c r="AC285" s="89">
        <v>1.6300564462777799E-2</v>
      </c>
      <c r="AD285" s="113">
        <v>1.6824868576388902E-2</v>
      </c>
      <c r="AE285" s="120">
        <v>9.4836869959166695E-2</v>
      </c>
      <c r="AF285" s="121">
        <v>0.212733962643889</v>
      </c>
      <c r="AG285" s="116"/>
      <c r="AH285" s="117">
        <v>0.90210526300914806</v>
      </c>
      <c r="AI285" s="118">
        <v>0.90210526299286808</v>
      </c>
      <c r="AJ285" s="118">
        <v>0.90210526299550342</v>
      </c>
      <c r="AK285" s="128">
        <v>0.62934466776848608</v>
      </c>
      <c r="AL285" s="118">
        <v>1.0535255911313923</v>
      </c>
      <c r="AM285" s="118">
        <v>2.5000000000170366</v>
      </c>
      <c r="AN285" s="118">
        <v>1.0000000004127461E-2</v>
      </c>
      <c r="AO285" s="118">
        <v>1.6453542545972391</v>
      </c>
      <c r="AP285" s="128">
        <v>3.400843148858284</v>
      </c>
      <c r="AQ285" s="119"/>
      <c r="AR285" s="121">
        <v>1.0024574539174995</v>
      </c>
      <c r="AS285" s="191">
        <v>0.92043474670999958</v>
      </c>
      <c r="AT285" s="191">
        <v>8.2022707207500017E-2</v>
      </c>
      <c r="AU285" s="192">
        <v>3.9119374394444399E-3</v>
      </c>
      <c r="AV285" s="193">
        <v>2.0519903598611111E-2</v>
      </c>
      <c r="AW285" s="193">
        <v>1.4599260412777801E-2</v>
      </c>
      <c r="AX285" s="192">
        <v>1.905212111111111E-4</v>
      </c>
      <c r="AY285" s="192">
        <v>4.2801084545555541E-2</v>
      </c>
      <c r="AZ285" s="192">
        <v>4.0751411157222202E-2</v>
      </c>
      <c r="BA285" s="193">
        <v>1.6824868583333299E-4</v>
      </c>
      <c r="BB285" s="193">
        <v>0.15604024748</v>
      </c>
      <c r="BC285" s="193">
        <v>0.72347483938694401</v>
      </c>
      <c r="BD285" s="119"/>
      <c r="BE285" s="120">
        <v>4.3266681895833319E-2</v>
      </c>
      <c r="BF285" s="193">
        <v>0</v>
      </c>
      <c r="BG285" s="193">
        <v>0</v>
      </c>
      <c r="BH285" s="193">
        <v>0</v>
      </c>
      <c r="BI285" s="193">
        <v>0</v>
      </c>
      <c r="BJ285" s="193">
        <v>4.1031682633611101E-2</v>
      </c>
      <c r="BK285" s="193">
        <v>2.2349992622222202E-3</v>
      </c>
      <c r="BL285" s="193">
        <v>0</v>
      </c>
    </row>
    <row r="286" spans="1:64">
      <c r="A286" s="120" t="s">
        <v>1368</v>
      </c>
      <c r="B286" s="113" t="s">
        <v>1369</v>
      </c>
      <c r="C286" s="113" t="s">
        <v>924</v>
      </c>
      <c r="D286" s="113" t="s">
        <v>46</v>
      </c>
      <c r="E286" s="114">
        <v>200</v>
      </c>
      <c r="F286" s="114">
        <v>7</v>
      </c>
      <c r="G286" s="42" t="s">
        <v>461</v>
      </c>
      <c r="H286" s="115">
        <v>1</v>
      </c>
      <c r="I286" s="115" t="s">
        <v>78</v>
      </c>
      <c r="J286" s="115" t="s">
        <v>46</v>
      </c>
      <c r="K286" s="115" t="s">
        <v>122</v>
      </c>
      <c r="L286" s="115">
        <v>200</v>
      </c>
      <c r="M286" s="23">
        <v>7</v>
      </c>
      <c r="N286" s="115" t="s">
        <v>45</v>
      </c>
      <c r="O286" s="124" t="s">
        <v>119</v>
      </c>
      <c r="P286" s="115" t="s">
        <v>82</v>
      </c>
      <c r="Q286" s="122" t="s">
        <v>121</v>
      </c>
      <c r="R286" s="115">
        <v>2015</v>
      </c>
      <c r="S286" s="245" t="s">
        <v>12</v>
      </c>
      <c r="T286" s="240"/>
      <c r="U286" s="191">
        <v>2.4909977891511201</v>
      </c>
      <c r="V286" s="186">
        <v>0</v>
      </c>
      <c r="W286" s="186">
        <v>2.4909977891511201</v>
      </c>
      <c r="X286" s="89">
        <v>2.2463246194186199</v>
      </c>
      <c r="Y286" s="89">
        <v>0</v>
      </c>
      <c r="Z286" s="89">
        <v>0</v>
      </c>
      <c r="AA286" s="89">
        <v>0</v>
      </c>
      <c r="AB286" s="89">
        <v>0.2446731697325</v>
      </c>
      <c r="AC286" s="89">
        <v>0</v>
      </c>
      <c r="AD286" s="113">
        <v>0</v>
      </c>
      <c r="AE286" s="120">
        <v>0</v>
      </c>
      <c r="AF286" s="121">
        <v>0</v>
      </c>
      <c r="AG286" s="116"/>
      <c r="AH286" s="117">
        <v>0.90210526299994709</v>
      </c>
      <c r="AI286" s="118" t="s">
        <v>924</v>
      </c>
      <c r="AJ286" s="118" t="s">
        <v>924</v>
      </c>
      <c r="AK286" s="128" t="s">
        <v>924</v>
      </c>
      <c r="AL286" s="118">
        <v>0.88055499999922127</v>
      </c>
      <c r="AM286" s="118" t="s">
        <v>924</v>
      </c>
      <c r="AN286" s="118" t="s">
        <v>924</v>
      </c>
      <c r="AO286" s="118" t="s">
        <v>924</v>
      </c>
      <c r="AP286" s="128" t="s">
        <v>924</v>
      </c>
      <c r="AQ286" s="119"/>
      <c r="AR286" s="121">
        <v>2.2418694445575014</v>
      </c>
      <c r="AS286" s="191">
        <v>0</v>
      </c>
      <c r="AT286" s="191">
        <v>2.2418694445575014</v>
      </c>
      <c r="AU286" s="192">
        <v>2.0264212615838901</v>
      </c>
      <c r="AV286" s="193">
        <v>0</v>
      </c>
      <c r="AW286" s="193">
        <v>0</v>
      </c>
      <c r="AX286" s="192">
        <v>0</v>
      </c>
      <c r="AY286" s="192">
        <v>0.21544818297361101</v>
      </c>
      <c r="AZ286" s="192">
        <v>0</v>
      </c>
      <c r="BA286" s="193">
        <v>0</v>
      </c>
      <c r="BB286" s="193">
        <v>0</v>
      </c>
      <c r="BC286" s="193">
        <v>0</v>
      </c>
      <c r="BD286" s="119"/>
      <c r="BE286" s="120">
        <v>2.2463246194186102</v>
      </c>
      <c r="BF286" s="193">
        <v>0</v>
      </c>
      <c r="BG286" s="193">
        <v>0</v>
      </c>
      <c r="BH286" s="193">
        <v>0</v>
      </c>
      <c r="BI286" s="193">
        <v>0</v>
      </c>
      <c r="BJ286" s="193">
        <v>0</v>
      </c>
      <c r="BK286" s="193">
        <v>0</v>
      </c>
      <c r="BL286" s="193">
        <v>2.2463246194186102</v>
      </c>
    </row>
    <row r="287" spans="1:64">
      <c r="A287" s="120" t="s">
        <v>1370</v>
      </c>
      <c r="B287" s="113" t="s">
        <v>1371</v>
      </c>
      <c r="C287" s="113" t="s">
        <v>924</v>
      </c>
      <c r="D287" s="113" t="s">
        <v>46</v>
      </c>
      <c r="E287" s="114">
        <v>200</v>
      </c>
      <c r="F287" s="114" t="s">
        <v>169</v>
      </c>
      <c r="G287" s="42" t="s">
        <v>462</v>
      </c>
      <c r="H287" s="115">
        <v>1</v>
      </c>
      <c r="I287" s="115" t="s">
        <v>78</v>
      </c>
      <c r="J287" s="115" t="s">
        <v>46</v>
      </c>
      <c r="K287" s="115" t="s">
        <v>122</v>
      </c>
      <c r="L287" s="115">
        <v>200</v>
      </c>
      <c r="M287" s="23">
        <v>8</v>
      </c>
      <c r="N287" s="115" t="s">
        <v>45</v>
      </c>
      <c r="O287" s="124" t="s">
        <v>119</v>
      </c>
      <c r="P287" s="115" t="s">
        <v>82</v>
      </c>
      <c r="Q287" s="122" t="s">
        <v>121</v>
      </c>
      <c r="R287" s="115">
        <v>2015</v>
      </c>
      <c r="S287" s="245" t="s">
        <v>105</v>
      </c>
      <c r="T287" s="240"/>
      <c r="U287" s="191">
        <v>0</v>
      </c>
      <c r="V287" s="186">
        <v>0</v>
      </c>
      <c r="W287" s="186">
        <v>0</v>
      </c>
      <c r="X287" s="89" t="s">
        <v>140</v>
      </c>
      <c r="Y287" s="89" t="s">
        <v>140</v>
      </c>
      <c r="Z287" s="89" t="s">
        <v>140</v>
      </c>
      <c r="AA287" s="89" t="s">
        <v>140</v>
      </c>
      <c r="AB287" s="89" t="s">
        <v>140</v>
      </c>
      <c r="AC287" s="89" t="s">
        <v>140</v>
      </c>
      <c r="AD287" s="113" t="s">
        <v>140</v>
      </c>
      <c r="AE287" s="120" t="s">
        <v>140</v>
      </c>
      <c r="AF287" s="121" t="s">
        <v>140</v>
      </c>
      <c r="AG287" s="116"/>
      <c r="AH287" s="117" t="s">
        <v>924</v>
      </c>
      <c r="AI287" s="118" t="s">
        <v>924</v>
      </c>
      <c r="AJ287" s="118" t="s">
        <v>924</v>
      </c>
      <c r="AK287" s="128" t="s">
        <v>924</v>
      </c>
      <c r="AL287" s="118" t="s">
        <v>924</v>
      </c>
      <c r="AM287" s="118" t="s">
        <v>924</v>
      </c>
      <c r="AN287" s="118" t="s">
        <v>924</v>
      </c>
      <c r="AO287" s="118" t="s">
        <v>924</v>
      </c>
      <c r="AP287" s="128" t="s">
        <v>924</v>
      </c>
      <c r="AQ287" s="119"/>
      <c r="AR287" s="121">
        <v>0</v>
      </c>
      <c r="AS287" s="191">
        <v>0</v>
      </c>
      <c r="AT287" s="191">
        <v>0</v>
      </c>
      <c r="AU287" s="192" t="s">
        <v>140</v>
      </c>
      <c r="AV287" s="193" t="s">
        <v>140</v>
      </c>
      <c r="AW287" s="193" t="s">
        <v>140</v>
      </c>
      <c r="AX287" s="192" t="s">
        <v>140</v>
      </c>
      <c r="AY287" s="192" t="s">
        <v>140</v>
      </c>
      <c r="AZ287" s="192" t="s">
        <v>140</v>
      </c>
      <c r="BA287" s="193" t="s">
        <v>140</v>
      </c>
      <c r="BB287" s="193" t="s">
        <v>140</v>
      </c>
      <c r="BC287" s="193" t="s">
        <v>140</v>
      </c>
      <c r="BD287" s="119"/>
      <c r="BE287" s="120">
        <v>0</v>
      </c>
      <c r="BF287" s="193" t="s">
        <v>140</v>
      </c>
      <c r="BG287" s="193" t="s">
        <v>140</v>
      </c>
      <c r="BH287" s="193" t="s">
        <v>140</v>
      </c>
      <c r="BI287" s="193" t="s">
        <v>140</v>
      </c>
      <c r="BJ287" s="193" t="s">
        <v>140</v>
      </c>
      <c r="BK287" s="193" t="s">
        <v>140</v>
      </c>
      <c r="BL287" s="193" t="s">
        <v>140</v>
      </c>
    </row>
    <row r="288" spans="1:64">
      <c r="A288" s="120" t="s">
        <v>1372</v>
      </c>
      <c r="B288" s="113" t="s">
        <v>1371</v>
      </c>
      <c r="C288" s="113" t="s">
        <v>924</v>
      </c>
      <c r="D288" s="113" t="s">
        <v>46</v>
      </c>
      <c r="E288" s="114">
        <v>200</v>
      </c>
      <c r="F288" s="114" t="s">
        <v>169</v>
      </c>
      <c r="G288" s="42" t="s">
        <v>463</v>
      </c>
      <c r="H288" s="115">
        <v>1</v>
      </c>
      <c r="I288" s="115" t="s">
        <v>78</v>
      </c>
      <c r="J288" s="115" t="s">
        <v>46</v>
      </c>
      <c r="K288" s="115" t="s">
        <v>122</v>
      </c>
      <c r="L288" s="115">
        <v>200</v>
      </c>
      <c r="M288" s="23">
        <v>9</v>
      </c>
      <c r="N288" s="115" t="s">
        <v>45</v>
      </c>
      <c r="O288" s="124" t="s">
        <v>119</v>
      </c>
      <c r="P288" s="115" t="s">
        <v>82</v>
      </c>
      <c r="Q288" s="122" t="s">
        <v>121</v>
      </c>
      <c r="R288" s="115">
        <v>2015</v>
      </c>
      <c r="S288" s="245" t="s">
        <v>106</v>
      </c>
      <c r="T288" s="240"/>
      <c r="U288" s="191">
        <v>0</v>
      </c>
      <c r="V288" s="186">
        <v>0</v>
      </c>
      <c r="W288" s="186">
        <v>0</v>
      </c>
      <c r="X288" s="89" t="s">
        <v>140</v>
      </c>
      <c r="Y288" s="89" t="s">
        <v>140</v>
      </c>
      <c r="Z288" s="89" t="s">
        <v>140</v>
      </c>
      <c r="AA288" s="89" t="s">
        <v>140</v>
      </c>
      <c r="AB288" s="89" t="s">
        <v>140</v>
      </c>
      <c r="AC288" s="89" t="s">
        <v>140</v>
      </c>
      <c r="AD288" s="113" t="s">
        <v>140</v>
      </c>
      <c r="AE288" s="120" t="s">
        <v>140</v>
      </c>
      <c r="AF288" s="121" t="s">
        <v>140</v>
      </c>
      <c r="AG288" s="116"/>
      <c r="AH288" s="117" t="s">
        <v>924</v>
      </c>
      <c r="AI288" s="118" t="s">
        <v>924</v>
      </c>
      <c r="AJ288" s="118" t="s">
        <v>924</v>
      </c>
      <c r="AK288" s="128" t="s">
        <v>924</v>
      </c>
      <c r="AL288" s="118" t="s">
        <v>924</v>
      </c>
      <c r="AM288" s="118" t="s">
        <v>924</v>
      </c>
      <c r="AN288" s="118" t="s">
        <v>924</v>
      </c>
      <c r="AO288" s="118" t="s">
        <v>924</v>
      </c>
      <c r="AP288" s="128" t="s">
        <v>924</v>
      </c>
      <c r="AQ288" s="119"/>
      <c r="AR288" s="121">
        <v>0</v>
      </c>
      <c r="AS288" s="191">
        <v>0</v>
      </c>
      <c r="AT288" s="191">
        <v>0</v>
      </c>
      <c r="AU288" s="192" t="s">
        <v>140</v>
      </c>
      <c r="AV288" s="193" t="s">
        <v>140</v>
      </c>
      <c r="AW288" s="193" t="s">
        <v>140</v>
      </c>
      <c r="AX288" s="192" t="s">
        <v>140</v>
      </c>
      <c r="AY288" s="192" t="s">
        <v>140</v>
      </c>
      <c r="AZ288" s="192" t="s">
        <v>140</v>
      </c>
      <c r="BA288" s="193" t="s">
        <v>140</v>
      </c>
      <c r="BB288" s="193" t="s">
        <v>140</v>
      </c>
      <c r="BC288" s="193" t="s">
        <v>140</v>
      </c>
      <c r="BD288" s="119"/>
      <c r="BE288" s="120">
        <v>0</v>
      </c>
      <c r="BF288" s="193" t="s">
        <v>140</v>
      </c>
      <c r="BG288" s="193" t="s">
        <v>140</v>
      </c>
      <c r="BH288" s="193" t="s">
        <v>140</v>
      </c>
      <c r="BI288" s="193" t="s">
        <v>140</v>
      </c>
      <c r="BJ288" s="193" t="s">
        <v>140</v>
      </c>
      <c r="BK288" s="193" t="s">
        <v>140</v>
      </c>
      <c r="BL288" s="193" t="s">
        <v>140</v>
      </c>
    </row>
    <row r="289" spans="1:64">
      <c r="A289" s="120" t="s">
        <v>1373</v>
      </c>
      <c r="B289" s="113" t="s">
        <v>1374</v>
      </c>
      <c r="C289" s="113" t="s">
        <v>924</v>
      </c>
      <c r="D289" s="113" t="s">
        <v>46</v>
      </c>
      <c r="E289" s="114">
        <v>200</v>
      </c>
      <c r="F289" s="114">
        <v>51</v>
      </c>
      <c r="G289" s="42" t="s">
        <v>464</v>
      </c>
      <c r="H289" s="115">
        <v>1</v>
      </c>
      <c r="I289" s="115" t="s">
        <v>78</v>
      </c>
      <c r="J289" s="115" t="s">
        <v>46</v>
      </c>
      <c r="K289" s="115" t="s">
        <v>122</v>
      </c>
      <c r="L289" s="115">
        <v>200</v>
      </c>
      <c r="M289" s="23">
        <v>4</v>
      </c>
      <c r="N289" s="115" t="s">
        <v>45</v>
      </c>
      <c r="O289" s="124" t="s">
        <v>119</v>
      </c>
      <c r="P289" s="115" t="s">
        <v>82</v>
      </c>
      <c r="Q289" s="122" t="s">
        <v>121</v>
      </c>
      <c r="R289" s="115">
        <v>2015</v>
      </c>
      <c r="S289" s="245" t="s">
        <v>4</v>
      </c>
      <c r="T289" s="240"/>
      <c r="U289" s="191">
        <v>1.0527673802461108</v>
      </c>
      <c r="V289" s="186">
        <v>0</v>
      </c>
      <c r="W289" s="186">
        <v>1.0527673802461108</v>
      </c>
      <c r="X289" s="89">
        <v>0.12190118143000001</v>
      </c>
      <c r="Y289" s="89">
        <v>0.63305536061833301</v>
      </c>
      <c r="Z289" s="89">
        <v>0.21238591945499999</v>
      </c>
      <c r="AA289" s="89">
        <v>8.3682721043611102E-2</v>
      </c>
      <c r="AB289" s="89">
        <v>1.7421976991666701E-3</v>
      </c>
      <c r="AC289" s="89">
        <v>0</v>
      </c>
      <c r="AD289" s="113">
        <v>0</v>
      </c>
      <c r="AE289" s="120">
        <v>0</v>
      </c>
      <c r="AF289" s="121">
        <v>0</v>
      </c>
      <c r="AG289" s="116"/>
      <c r="AH289" s="117">
        <v>0.90210526300201577</v>
      </c>
      <c r="AI289" s="118">
        <v>0.90210526300044835</v>
      </c>
      <c r="AJ289" s="118">
        <v>0.90210526300023741</v>
      </c>
      <c r="AK289" s="128">
        <v>0.6363834321872327</v>
      </c>
      <c r="AL289" s="118">
        <v>0.80425480469179211</v>
      </c>
      <c r="AM289" s="118" t="s">
        <v>924</v>
      </c>
      <c r="AN289" s="118" t="s">
        <v>924</v>
      </c>
      <c r="AO289" s="118" t="s">
        <v>924</v>
      </c>
      <c r="AP289" s="128" t="s">
        <v>924</v>
      </c>
      <c r="AQ289" s="119"/>
      <c r="AR289" s="121">
        <v>0.92665267206527835</v>
      </c>
      <c r="AS289" s="191">
        <v>0</v>
      </c>
      <c r="AT289" s="191">
        <v>0.92665267206527835</v>
      </c>
      <c r="AU289" s="192">
        <v>0.1099676973341666</v>
      </c>
      <c r="AV289" s="193">
        <v>0.57108257258444495</v>
      </c>
      <c r="AW289" s="193">
        <v>0.1915944557275</v>
      </c>
      <c r="AX289" s="192">
        <v>5.3254297232499997E-2</v>
      </c>
      <c r="AY289" s="192">
        <v>1.4011708702777799E-3</v>
      </c>
      <c r="AZ289" s="192">
        <v>0</v>
      </c>
      <c r="BA289" s="193">
        <v>0</v>
      </c>
      <c r="BB289" s="193">
        <v>0</v>
      </c>
      <c r="BC289" s="193">
        <v>0</v>
      </c>
      <c r="BD289" s="119"/>
      <c r="BE289" s="120">
        <v>0.96734246150361092</v>
      </c>
      <c r="BF289" s="193">
        <v>0</v>
      </c>
      <c r="BG289" s="193">
        <v>0</v>
      </c>
      <c r="BH289" s="193">
        <v>6.4101921682499993E-2</v>
      </c>
      <c r="BI289" s="193">
        <v>0.22938399046388899</v>
      </c>
      <c r="BJ289" s="193">
        <v>0.67385654935722195</v>
      </c>
      <c r="BK289" s="193">
        <v>0</v>
      </c>
      <c r="BL289" s="193">
        <v>0</v>
      </c>
    </row>
    <row r="290" spans="1:64">
      <c r="A290" s="120" t="s">
        <v>1375</v>
      </c>
      <c r="B290" s="113" t="s">
        <v>1376</v>
      </c>
      <c r="C290" s="113" t="s">
        <v>924</v>
      </c>
      <c r="D290" s="113" t="s">
        <v>46</v>
      </c>
      <c r="E290" s="114">
        <v>200</v>
      </c>
      <c r="F290" s="114">
        <v>53</v>
      </c>
      <c r="G290" s="42" t="s">
        <v>465</v>
      </c>
      <c r="H290" s="115">
        <v>1</v>
      </c>
      <c r="I290" s="115" t="s">
        <v>78</v>
      </c>
      <c r="J290" s="115" t="s">
        <v>46</v>
      </c>
      <c r="K290" s="115" t="s">
        <v>122</v>
      </c>
      <c r="L290" s="115">
        <v>200</v>
      </c>
      <c r="M290" s="23">
        <v>10</v>
      </c>
      <c r="N290" s="115" t="s">
        <v>45</v>
      </c>
      <c r="O290" s="124" t="s">
        <v>119</v>
      </c>
      <c r="P290" s="115" t="s">
        <v>82</v>
      </c>
      <c r="Q290" s="122" t="s">
        <v>121</v>
      </c>
      <c r="R290" s="115">
        <v>2015</v>
      </c>
      <c r="S290" s="245" t="s">
        <v>84</v>
      </c>
      <c r="T290" s="240"/>
      <c r="U290" s="191">
        <v>1.6366817577777801E-3</v>
      </c>
      <c r="V290" s="186">
        <v>0</v>
      </c>
      <c r="W290" s="186">
        <v>1.6366817577777801E-3</v>
      </c>
      <c r="X290" s="89">
        <v>0</v>
      </c>
      <c r="Y290" s="89">
        <v>0</v>
      </c>
      <c r="Z290" s="89">
        <v>0</v>
      </c>
      <c r="AA290" s="89">
        <v>0</v>
      </c>
      <c r="AB290" s="89">
        <v>1.6366817577777801E-3</v>
      </c>
      <c r="AC290" s="89">
        <v>0</v>
      </c>
      <c r="AD290" s="113">
        <v>0</v>
      </c>
      <c r="AE290" s="120">
        <v>0</v>
      </c>
      <c r="AF290" s="121">
        <v>0</v>
      </c>
      <c r="AG290" s="116"/>
      <c r="AH290" s="117" t="s">
        <v>924</v>
      </c>
      <c r="AI290" s="118" t="s">
        <v>924</v>
      </c>
      <c r="AJ290" s="118" t="s">
        <v>924</v>
      </c>
      <c r="AK290" s="128" t="s">
        <v>924</v>
      </c>
      <c r="AL290" s="118">
        <v>0.90725172247597052</v>
      </c>
      <c r="AM290" s="118" t="s">
        <v>924</v>
      </c>
      <c r="AN290" s="118" t="s">
        <v>924</v>
      </c>
      <c r="AO290" s="118" t="s">
        <v>924</v>
      </c>
      <c r="AP290" s="128" t="s">
        <v>924</v>
      </c>
      <c r="AQ290" s="119"/>
      <c r="AR290" s="121">
        <v>1.4848823438888901E-3</v>
      </c>
      <c r="AS290" s="191">
        <v>0</v>
      </c>
      <c r="AT290" s="191">
        <v>1.4848823438888901E-3</v>
      </c>
      <c r="AU290" s="192">
        <v>0</v>
      </c>
      <c r="AV290" s="193">
        <v>0</v>
      </c>
      <c r="AW290" s="193">
        <v>0</v>
      </c>
      <c r="AX290" s="192">
        <v>0</v>
      </c>
      <c r="AY290" s="192">
        <v>1.4848823438888901E-3</v>
      </c>
      <c r="AZ290" s="192">
        <v>0</v>
      </c>
      <c r="BA290" s="193">
        <v>0</v>
      </c>
      <c r="BB290" s="193">
        <v>0</v>
      </c>
      <c r="BC290" s="193">
        <v>0</v>
      </c>
      <c r="BD290" s="119"/>
      <c r="BE290" s="120">
        <v>0</v>
      </c>
      <c r="BF290" s="193">
        <v>0</v>
      </c>
      <c r="BG290" s="193">
        <v>0</v>
      </c>
      <c r="BH290" s="193">
        <v>0</v>
      </c>
      <c r="BI290" s="193">
        <v>0</v>
      </c>
      <c r="BJ290" s="193">
        <v>0</v>
      </c>
      <c r="BK290" s="193">
        <v>0</v>
      </c>
      <c r="BL290" s="193">
        <v>0</v>
      </c>
    </row>
    <row r="291" spans="1:64">
      <c r="A291" s="120" t="s">
        <v>1377</v>
      </c>
      <c r="B291" s="113" t="s">
        <v>1371</v>
      </c>
      <c r="C291" s="113" t="s">
        <v>924</v>
      </c>
      <c r="D291" s="113" t="s">
        <v>46</v>
      </c>
      <c r="E291" s="114">
        <v>200</v>
      </c>
      <c r="F291" s="114" t="s">
        <v>169</v>
      </c>
      <c r="G291" s="42" t="s">
        <v>466</v>
      </c>
      <c r="H291" s="115">
        <v>1</v>
      </c>
      <c r="I291" s="115" t="s">
        <v>78</v>
      </c>
      <c r="J291" s="115" t="s">
        <v>46</v>
      </c>
      <c r="K291" s="115" t="s">
        <v>122</v>
      </c>
      <c r="L291" s="115">
        <v>200</v>
      </c>
      <c r="M291" s="23">
        <v>11</v>
      </c>
      <c r="N291" s="115" t="s">
        <v>45</v>
      </c>
      <c r="O291" s="124" t="s">
        <v>119</v>
      </c>
      <c r="P291" s="115" t="s">
        <v>82</v>
      </c>
      <c r="Q291" s="122" t="s">
        <v>121</v>
      </c>
      <c r="R291" s="115">
        <v>2015</v>
      </c>
      <c r="S291" s="245" t="s">
        <v>109</v>
      </c>
      <c r="T291" s="240"/>
      <c r="U291" s="191">
        <v>0</v>
      </c>
      <c r="V291" s="186">
        <v>0</v>
      </c>
      <c r="W291" s="186">
        <v>0</v>
      </c>
      <c r="X291" s="89" t="s">
        <v>140</v>
      </c>
      <c r="Y291" s="89" t="s">
        <v>140</v>
      </c>
      <c r="Z291" s="89" t="s">
        <v>140</v>
      </c>
      <c r="AA291" s="89" t="s">
        <v>140</v>
      </c>
      <c r="AB291" s="89" t="s">
        <v>140</v>
      </c>
      <c r="AC291" s="89" t="s">
        <v>140</v>
      </c>
      <c r="AD291" s="113" t="s">
        <v>140</v>
      </c>
      <c r="AE291" s="120" t="s">
        <v>140</v>
      </c>
      <c r="AF291" s="121" t="s">
        <v>140</v>
      </c>
      <c r="AG291" s="116"/>
      <c r="AH291" s="117" t="s">
        <v>924</v>
      </c>
      <c r="AI291" s="118" t="s">
        <v>924</v>
      </c>
      <c r="AJ291" s="118" t="s">
        <v>924</v>
      </c>
      <c r="AK291" s="128" t="s">
        <v>924</v>
      </c>
      <c r="AL291" s="118" t="s">
        <v>924</v>
      </c>
      <c r="AM291" s="118" t="s">
        <v>924</v>
      </c>
      <c r="AN291" s="118" t="s">
        <v>924</v>
      </c>
      <c r="AO291" s="118" t="s">
        <v>924</v>
      </c>
      <c r="AP291" s="128" t="s">
        <v>924</v>
      </c>
      <c r="AQ291" s="119"/>
      <c r="AR291" s="121">
        <v>0</v>
      </c>
      <c r="AS291" s="191">
        <v>0</v>
      </c>
      <c r="AT291" s="191">
        <v>0</v>
      </c>
      <c r="AU291" s="192" t="s">
        <v>140</v>
      </c>
      <c r="AV291" s="193" t="s">
        <v>140</v>
      </c>
      <c r="AW291" s="193" t="s">
        <v>140</v>
      </c>
      <c r="AX291" s="192" t="s">
        <v>140</v>
      </c>
      <c r="AY291" s="192" t="s">
        <v>140</v>
      </c>
      <c r="AZ291" s="192" t="s">
        <v>140</v>
      </c>
      <c r="BA291" s="193" t="s">
        <v>140</v>
      </c>
      <c r="BB291" s="193" t="s">
        <v>140</v>
      </c>
      <c r="BC291" s="193" t="s">
        <v>140</v>
      </c>
      <c r="BD291" s="119"/>
      <c r="BE291" s="120">
        <v>0</v>
      </c>
      <c r="BF291" s="193" t="s">
        <v>140</v>
      </c>
      <c r="BG291" s="193" t="s">
        <v>140</v>
      </c>
      <c r="BH291" s="193" t="s">
        <v>140</v>
      </c>
      <c r="BI291" s="193" t="s">
        <v>140</v>
      </c>
      <c r="BJ291" s="193" t="s">
        <v>140</v>
      </c>
      <c r="BK291" s="193" t="s">
        <v>140</v>
      </c>
      <c r="BL291" s="193" t="s">
        <v>140</v>
      </c>
    </row>
    <row r="292" spans="1:64">
      <c r="A292" s="120" t="s">
        <v>1378</v>
      </c>
      <c r="B292" s="113" t="s">
        <v>1371</v>
      </c>
      <c r="C292" s="113" t="s">
        <v>924</v>
      </c>
      <c r="D292" s="113" t="s">
        <v>46</v>
      </c>
      <c r="E292" s="114">
        <v>200</v>
      </c>
      <c r="F292" s="114" t="s">
        <v>169</v>
      </c>
      <c r="G292" s="42" t="s">
        <v>467</v>
      </c>
      <c r="H292" s="115">
        <v>1</v>
      </c>
      <c r="I292" s="115" t="s">
        <v>78</v>
      </c>
      <c r="J292" s="115" t="s">
        <v>46</v>
      </c>
      <c r="K292" s="115" t="s">
        <v>122</v>
      </c>
      <c r="L292" s="115">
        <v>200</v>
      </c>
      <c r="M292" s="23">
        <v>12</v>
      </c>
      <c r="N292" s="115" t="s">
        <v>45</v>
      </c>
      <c r="O292" s="124" t="s">
        <v>119</v>
      </c>
      <c r="P292" s="115" t="s">
        <v>82</v>
      </c>
      <c r="Q292" s="122" t="s">
        <v>121</v>
      </c>
      <c r="R292" s="115">
        <v>2015</v>
      </c>
      <c r="S292" s="245" t="s">
        <v>98</v>
      </c>
      <c r="T292" s="240"/>
      <c r="U292" s="191">
        <v>0</v>
      </c>
      <c r="V292" s="186">
        <v>0</v>
      </c>
      <c r="W292" s="186">
        <v>0</v>
      </c>
      <c r="X292" s="89" t="s">
        <v>140</v>
      </c>
      <c r="Y292" s="89" t="s">
        <v>140</v>
      </c>
      <c r="Z292" s="89" t="s">
        <v>140</v>
      </c>
      <c r="AA292" s="89" t="s">
        <v>140</v>
      </c>
      <c r="AB292" s="89" t="s">
        <v>140</v>
      </c>
      <c r="AC292" s="89" t="s">
        <v>140</v>
      </c>
      <c r="AD292" s="113" t="s">
        <v>140</v>
      </c>
      <c r="AE292" s="120" t="s">
        <v>140</v>
      </c>
      <c r="AF292" s="121" t="s">
        <v>140</v>
      </c>
      <c r="AG292" s="116"/>
      <c r="AH292" s="117" t="s">
        <v>924</v>
      </c>
      <c r="AI292" s="118" t="s">
        <v>924</v>
      </c>
      <c r="AJ292" s="118" t="s">
        <v>924</v>
      </c>
      <c r="AK292" s="128" t="s">
        <v>924</v>
      </c>
      <c r="AL292" s="118" t="s">
        <v>924</v>
      </c>
      <c r="AM292" s="118" t="s">
        <v>924</v>
      </c>
      <c r="AN292" s="118" t="s">
        <v>924</v>
      </c>
      <c r="AO292" s="118" t="s">
        <v>924</v>
      </c>
      <c r="AP292" s="128" t="s">
        <v>924</v>
      </c>
      <c r="AQ292" s="119"/>
      <c r="AR292" s="121">
        <v>0</v>
      </c>
      <c r="AS292" s="191">
        <v>0</v>
      </c>
      <c r="AT292" s="191">
        <v>0</v>
      </c>
      <c r="AU292" s="192" t="s">
        <v>140</v>
      </c>
      <c r="AV292" s="193" t="s">
        <v>140</v>
      </c>
      <c r="AW292" s="193" t="s">
        <v>140</v>
      </c>
      <c r="AX292" s="192" t="s">
        <v>140</v>
      </c>
      <c r="AY292" s="192" t="s">
        <v>140</v>
      </c>
      <c r="AZ292" s="192" t="s">
        <v>140</v>
      </c>
      <c r="BA292" s="193" t="s">
        <v>140</v>
      </c>
      <c r="BB292" s="193" t="s">
        <v>140</v>
      </c>
      <c r="BC292" s="193" t="s">
        <v>140</v>
      </c>
      <c r="BD292" s="119"/>
      <c r="BE292" s="120">
        <v>0</v>
      </c>
      <c r="BF292" s="193" t="s">
        <v>140</v>
      </c>
      <c r="BG292" s="193" t="s">
        <v>140</v>
      </c>
      <c r="BH292" s="193" t="s">
        <v>140</v>
      </c>
      <c r="BI292" s="193" t="s">
        <v>140</v>
      </c>
      <c r="BJ292" s="193" t="s">
        <v>140</v>
      </c>
      <c r="BK292" s="193" t="s">
        <v>140</v>
      </c>
      <c r="BL292" s="193" t="s">
        <v>140</v>
      </c>
    </row>
    <row r="293" spans="1:64">
      <c r="A293" s="120" t="s">
        <v>924</v>
      </c>
      <c r="B293" s="113" t="s">
        <v>1371</v>
      </c>
      <c r="C293" s="113" t="s">
        <v>924</v>
      </c>
      <c r="D293" s="113" t="s">
        <v>46</v>
      </c>
      <c r="E293" s="114">
        <v>200</v>
      </c>
      <c r="F293" s="114" t="s">
        <v>169</v>
      </c>
      <c r="G293" s="42" t="s">
        <v>468</v>
      </c>
      <c r="H293" s="115">
        <v>1</v>
      </c>
      <c r="I293" s="115" t="s">
        <v>78</v>
      </c>
      <c r="J293" s="115" t="s">
        <v>46</v>
      </c>
      <c r="K293" s="115" t="s">
        <v>122</v>
      </c>
      <c r="L293" s="115">
        <v>200</v>
      </c>
      <c r="M293" s="23">
        <v>13</v>
      </c>
      <c r="N293" s="115" t="s">
        <v>45</v>
      </c>
      <c r="O293" s="124" t="s">
        <v>119</v>
      </c>
      <c r="P293" s="115" t="s">
        <v>82</v>
      </c>
      <c r="Q293" s="122" t="s">
        <v>121</v>
      </c>
      <c r="R293" s="115">
        <v>2015</v>
      </c>
      <c r="S293" s="245" t="s">
        <v>99</v>
      </c>
      <c r="T293" s="240"/>
      <c r="U293" s="191">
        <v>0</v>
      </c>
      <c r="V293" s="186">
        <v>0</v>
      </c>
      <c r="W293" s="186">
        <v>0</v>
      </c>
      <c r="X293" s="89" t="s">
        <v>140</v>
      </c>
      <c r="Y293" s="89" t="s">
        <v>140</v>
      </c>
      <c r="Z293" s="89" t="s">
        <v>140</v>
      </c>
      <c r="AA293" s="89" t="s">
        <v>140</v>
      </c>
      <c r="AB293" s="89" t="s">
        <v>140</v>
      </c>
      <c r="AC293" s="89" t="s">
        <v>140</v>
      </c>
      <c r="AD293" s="113" t="s">
        <v>140</v>
      </c>
      <c r="AE293" s="120" t="s">
        <v>140</v>
      </c>
      <c r="AF293" s="121" t="s">
        <v>140</v>
      </c>
      <c r="AG293" s="116"/>
      <c r="AH293" s="117" t="s">
        <v>924</v>
      </c>
      <c r="AI293" s="118" t="s">
        <v>924</v>
      </c>
      <c r="AJ293" s="118" t="s">
        <v>924</v>
      </c>
      <c r="AK293" s="128" t="s">
        <v>924</v>
      </c>
      <c r="AL293" s="118" t="s">
        <v>924</v>
      </c>
      <c r="AM293" s="118" t="s">
        <v>924</v>
      </c>
      <c r="AN293" s="118" t="s">
        <v>924</v>
      </c>
      <c r="AO293" s="118" t="s">
        <v>924</v>
      </c>
      <c r="AP293" s="128" t="s">
        <v>924</v>
      </c>
      <c r="AQ293" s="119"/>
      <c r="AR293" s="121">
        <v>0</v>
      </c>
      <c r="AS293" s="191">
        <v>0</v>
      </c>
      <c r="AT293" s="191">
        <v>0</v>
      </c>
      <c r="AU293" s="192" t="s">
        <v>140</v>
      </c>
      <c r="AV293" s="193" t="s">
        <v>140</v>
      </c>
      <c r="AW293" s="193" t="s">
        <v>140</v>
      </c>
      <c r="AX293" s="192" t="s">
        <v>140</v>
      </c>
      <c r="AY293" s="192" t="s">
        <v>140</v>
      </c>
      <c r="AZ293" s="192" t="s">
        <v>140</v>
      </c>
      <c r="BA293" s="193" t="s">
        <v>140</v>
      </c>
      <c r="BB293" s="193" t="s">
        <v>140</v>
      </c>
      <c r="BC293" s="193" t="s">
        <v>140</v>
      </c>
      <c r="BD293" s="119"/>
      <c r="BE293" s="120">
        <v>0</v>
      </c>
      <c r="BF293" s="193" t="s">
        <v>140</v>
      </c>
      <c r="BG293" s="193" t="s">
        <v>140</v>
      </c>
      <c r="BH293" s="193" t="s">
        <v>140</v>
      </c>
      <c r="BI293" s="193" t="s">
        <v>140</v>
      </c>
      <c r="BJ293" s="193" t="s">
        <v>140</v>
      </c>
      <c r="BK293" s="193" t="s">
        <v>140</v>
      </c>
      <c r="BL293" s="193" t="s">
        <v>140</v>
      </c>
    </row>
    <row r="294" spans="1:64">
      <c r="A294" s="120" t="s">
        <v>1379</v>
      </c>
      <c r="B294" s="113" t="s">
        <v>1371</v>
      </c>
      <c r="C294" s="113" t="s">
        <v>924</v>
      </c>
      <c r="D294" s="113" t="s">
        <v>46</v>
      </c>
      <c r="E294" s="114">
        <v>200</v>
      </c>
      <c r="F294" s="114" t="s">
        <v>169</v>
      </c>
      <c r="G294" s="42" t="s">
        <v>469</v>
      </c>
      <c r="H294" s="115">
        <v>1</v>
      </c>
      <c r="I294" s="115" t="s">
        <v>78</v>
      </c>
      <c r="J294" s="115" t="s">
        <v>46</v>
      </c>
      <c r="K294" s="115" t="s">
        <v>122</v>
      </c>
      <c r="L294" s="115">
        <v>200</v>
      </c>
      <c r="M294" s="23">
        <v>14</v>
      </c>
      <c r="N294" s="115" t="s">
        <v>45</v>
      </c>
      <c r="O294" s="124" t="s">
        <v>119</v>
      </c>
      <c r="P294" s="115" t="s">
        <v>82</v>
      </c>
      <c r="Q294" s="122" t="s">
        <v>121</v>
      </c>
      <c r="R294" s="115">
        <v>2015</v>
      </c>
      <c r="S294" s="245" t="s">
        <v>100</v>
      </c>
      <c r="T294" s="240"/>
      <c r="U294" s="191">
        <v>0</v>
      </c>
      <c r="V294" s="186">
        <v>0</v>
      </c>
      <c r="W294" s="186">
        <v>0</v>
      </c>
      <c r="X294" s="89" t="s">
        <v>140</v>
      </c>
      <c r="Y294" s="89" t="s">
        <v>140</v>
      </c>
      <c r="Z294" s="89" t="s">
        <v>140</v>
      </c>
      <c r="AA294" s="89" t="s">
        <v>140</v>
      </c>
      <c r="AB294" s="89" t="s">
        <v>140</v>
      </c>
      <c r="AC294" s="89" t="s">
        <v>140</v>
      </c>
      <c r="AD294" s="113" t="s">
        <v>140</v>
      </c>
      <c r="AE294" s="120" t="s">
        <v>140</v>
      </c>
      <c r="AF294" s="121" t="s">
        <v>140</v>
      </c>
      <c r="AG294" s="116"/>
      <c r="AH294" s="117" t="s">
        <v>924</v>
      </c>
      <c r="AI294" s="118" t="s">
        <v>924</v>
      </c>
      <c r="AJ294" s="118" t="s">
        <v>924</v>
      </c>
      <c r="AK294" s="128" t="s">
        <v>924</v>
      </c>
      <c r="AL294" s="118" t="s">
        <v>924</v>
      </c>
      <c r="AM294" s="118" t="s">
        <v>924</v>
      </c>
      <c r="AN294" s="118" t="s">
        <v>924</v>
      </c>
      <c r="AO294" s="118" t="s">
        <v>924</v>
      </c>
      <c r="AP294" s="128" t="s">
        <v>924</v>
      </c>
      <c r="AQ294" s="119"/>
      <c r="AR294" s="121">
        <v>0</v>
      </c>
      <c r="AS294" s="191">
        <v>0</v>
      </c>
      <c r="AT294" s="191">
        <v>0</v>
      </c>
      <c r="AU294" s="192" t="s">
        <v>140</v>
      </c>
      <c r="AV294" s="193" t="s">
        <v>140</v>
      </c>
      <c r="AW294" s="193" t="s">
        <v>140</v>
      </c>
      <c r="AX294" s="192" t="s">
        <v>140</v>
      </c>
      <c r="AY294" s="192" t="s">
        <v>140</v>
      </c>
      <c r="AZ294" s="192" t="s">
        <v>140</v>
      </c>
      <c r="BA294" s="193" t="s">
        <v>140</v>
      </c>
      <c r="BB294" s="193" t="s">
        <v>140</v>
      </c>
      <c r="BC294" s="193" t="s">
        <v>140</v>
      </c>
      <c r="BD294" s="119"/>
      <c r="BE294" s="120">
        <v>0</v>
      </c>
      <c r="BF294" s="193" t="s">
        <v>140</v>
      </c>
      <c r="BG294" s="193" t="s">
        <v>140</v>
      </c>
      <c r="BH294" s="193" t="s">
        <v>140</v>
      </c>
      <c r="BI294" s="193" t="s">
        <v>140</v>
      </c>
      <c r="BJ294" s="193" t="s">
        <v>140</v>
      </c>
      <c r="BK294" s="193" t="s">
        <v>140</v>
      </c>
      <c r="BL294" s="193" t="s">
        <v>140</v>
      </c>
    </row>
    <row r="295" spans="1:64">
      <c r="A295" s="120" t="s">
        <v>1380</v>
      </c>
      <c r="B295" s="113" t="s">
        <v>1381</v>
      </c>
      <c r="C295" s="113" t="s">
        <v>924</v>
      </c>
      <c r="D295" s="113" t="s">
        <v>46</v>
      </c>
      <c r="E295" s="114">
        <v>200</v>
      </c>
      <c r="F295" s="114">
        <v>9</v>
      </c>
      <c r="G295" s="42" t="s">
        <v>470</v>
      </c>
      <c r="H295" s="115">
        <v>1</v>
      </c>
      <c r="I295" s="115" t="s">
        <v>78</v>
      </c>
      <c r="J295" s="115" t="s">
        <v>46</v>
      </c>
      <c r="K295" s="115" t="s">
        <v>122</v>
      </c>
      <c r="L295" s="115">
        <v>200</v>
      </c>
      <c r="M295" s="23">
        <v>15</v>
      </c>
      <c r="N295" s="115" t="s">
        <v>45</v>
      </c>
      <c r="O295" s="124" t="s">
        <v>119</v>
      </c>
      <c r="P295" s="115" t="s">
        <v>82</v>
      </c>
      <c r="Q295" s="122" t="s">
        <v>121</v>
      </c>
      <c r="R295" s="115">
        <v>2015</v>
      </c>
      <c r="S295" s="245" t="s">
        <v>88</v>
      </c>
      <c r="T295" s="240"/>
      <c r="U295" s="191">
        <v>3.7187899929166678E-2</v>
      </c>
      <c r="V295" s="186">
        <v>0</v>
      </c>
      <c r="W295" s="186">
        <v>3.7187899929166678E-2</v>
      </c>
      <c r="X295" s="89">
        <v>2.4636570195555599E-2</v>
      </c>
      <c r="Y295" s="89">
        <v>0</v>
      </c>
      <c r="Z295" s="89">
        <v>0</v>
      </c>
      <c r="AA295" s="89">
        <v>1.3667862027777781E-4</v>
      </c>
      <c r="AB295" s="89">
        <v>1.24146511133333E-2</v>
      </c>
      <c r="AC295" s="89">
        <v>0</v>
      </c>
      <c r="AD295" s="113">
        <v>0</v>
      </c>
      <c r="AE295" s="120">
        <v>0</v>
      </c>
      <c r="AF295" s="121">
        <v>0</v>
      </c>
      <c r="AG295" s="116"/>
      <c r="AH295" s="117">
        <v>0.90210526299496507</v>
      </c>
      <c r="AI295" s="118" t="s">
        <v>924</v>
      </c>
      <c r="AJ295" s="118" t="s">
        <v>924</v>
      </c>
      <c r="AK295" s="128">
        <v>0.66569775005837739</v>
      </c>
      <c r="AL295" s="118">
        <v>2.5265712232121582</v>
      </c>
      <c r="AM295" s="118" t="s">
        <v>924</v>
      </c>
      <c r="AN295" s="118" t="s">
        <v>924</v>
      </c>
      <c r="AO295" s="118" t="s">
        <v>924</v>
      </c>
      <c r="AP295" s="128" t="s">
        <v>924</v>
      </c>
      <c r="AQ295" s="119"/>
      <c r="AR295" s="121">
        <v>5.3665922979166746E-2</v>
      </c>
      <c r="AS295" s="191">
        <v>0</v>
      </c>
      <c r="AT295" s="191">
        <v>5.3665922979166746E-2</v>
      </c>
      <c r="AU295" s="192">
        <v>2.2224779635555601E-2</v>
      </c>
      <c r="AV295" s="193">
        <v>0</v>
      </c>
      <c r="AW295" s="193">
        <v>0</v>
      </c>
      <c r="AX295" s="192">
        <v>9.0986650000000004E-5</v>
      </c>
      <c r="AY295" s="192">
        <v>3.13665002491667E-2</v>
      </c>
      <c r="AZ295" s="192">
        <v>0</v>
      </c>
      <c r="BA295" s="193">
        <v>0</v>
      </c>
      <c r="BB295" s="193">
        <v>0</v>
      </c>
      <c r="BC295" s="193">
        <v>0</v>
      </c>
      <c r="BD295" s="119"/>
      <c r="BE295" s="120">
        <v>2.4636570195555499E-2</v>
      </c>
      <c r="BF295" s="193">
        <v>0</v>
      </c>
      <c r="BG295" s="193">
        <v>0</v>
      </c>
      <c r="BH295" s="193">
        <v>0</v>
      </c>
      <c r="BI295" s="193">
        <v>0</v>
      </c>
      <c r="BJ295" s="193">
        <v>0</v>
      </c>
      <c r="BK295" s="193">
        <v>2.4636570195555499E-2</v>
      </c>
      <c r="BL295" s="193">
        <v>0</v>
      </c>
    </row>
    <row r="296" spans="1:64">
      <c r="A296" s="120" t="s">
        <v>1382</v>
      </c>
      <c r="B296" s="113" t="s">
        <v>1383</v>
      </c>
      <c r="C296" s="113" t="s">
        <v>1384</v>
      </c>
      <c r="D296" s="113" t="s">
        <v>46</v>
      </c>
      <c r="E296" s="114">
        <v>200</v>
      </c>
      <c r="F296" s="114">
        <v>4</v>
      </c>
      <c r="G296" s="42" t="s">
        <v>471</v>
      </c>
      <c r="H296" s="115">
        <v>1</v>
      </c>
      <c r="I296" s="115" t="s">
        <v>78</v>
      </c>
      <c r="J296" s="115" t="s">
        <v>46</v>
      </c>
      <c r="K296" s="115" t="s">
        <v>122</v>
      </c>
      <c r="L296" s="115">
        <v>200</v>
      </c>
      <c r="M296" s="23">
        <v>16</v>
      </c>
      <c r="N296" s="115" t="s">
        <v>45</v>
      </c>
      <c r="O296" s="124" t="s">
        <v>119</v>
      </c>
      <c r="P296" s="115" t="s">
        <v>82</v>
      </c>
      <c r="Q296" s="122" t="s">
        <v>121</v>
      </c>
      <c r="R296" s="115">
        <v>2015</v>
      </c>
      <c r="S296" s="245" t="s">
        <v>89</v>
      </c>
      <c r="T296" s="240"/>
      <c r="U296" s="191">
        <v>0.1813002119513889</v>
      </c>
      <c r="V296" s="186">
        <v>0</v>
      </c>
      <c r="W296" s="186">
        <v>0.1813002119513889</v>
      </c>
      <c r="X296" s="89">
        <v>3.4411559292777838E-2</v>
      </c>
      <c r="Y296" s="89">
        <v>6.2510092403333328E-2</v>
      </c>
      <c r="Z296" s="89">
        <v>1.84571621913889E-2</v>
      </c>
      <c r="AA296" s="89">
        <v>6.5921398063888817E-2</v>
      </c>
      <c r="AB296" s="89">
        <v>0</v>
      </c>
      <c r="AC296" s="89">
        <v>0</v>
      </c>
      <c r="AD296" s="113">
        <v>0</v>
      </c>
      <c r="AE296" s="120">
        <v>0</v>
      </c>
      <c r="AF296" s="121">
        <v>0</v>
      </c>
      <c r="AG296" s="116"/>
      <c r="AH296" s="117">
        <v>0.90210526300980587</v>
      </c>
      <c r="AI296" s="118">
        <v>0.90210526300183147</v>
      </c>
      <c r="AJ296" s="118">
        <v>0.90210526297851457</v>
      </c>
      <c r="AK296" s="128">
        <v>0.68731326880098198</v>
      </c>
      <c r="AL296" s="118" t="s">
        <v>924</v>
      </c>
      <c r="AM296" s="118" t="s">
        <v>924</v>
      </c>
      <c r="AN296" s="118" t="s">
        <v>924</v>
      </c>
      <c r="AO296" s="118" t="s">
        <v>924</v>
      </c>
      <c r="AP296" s="128" t="s">
        <v>924</v>
      </c>
      <c r="AQ296" s="119"/>
      <c r="AR296" s="121">
        <v>0.14910856896666669</v>
      </c>
      <c r="AS296" s="191">
        <v>0</v>
      </c>
      <c r="AT296" s="191">
        <v>0.14910856896666669</v>
      </c>
      <c r="AU296" s="192">
        <v>3.1042848746388879E-2</v>
      </c>
      <c r="AV296" s="193">
        <v>5.6390683347777797E-2</v>
      </c>
      <c r="AW296" s="193">
        <v>1.665030315249998E-2</v>
      </c>
      <c r="AX296" s="192">
        <v>4.5308651587222144E-2</v>
      </c>
      <c r="AY296" s="192">
        <v>0</v>
      </c>
      <c r="AZ296" s="192">
        <v>0</v>
      </c>
      <c r="BA296" s="193">
        <v>0</v>
      </c>
      <c r="BB296" s="193">
        <v>0</v>
      </c>
      <c r="BC296" s="193">
        <v>0</v>
      </c>
      <c r="BD296" s="119"/>
      <c r="BE296" s="120">
        <v>0.11537881388749992</v>
      </c>
      <c r="BF296" s="193">
        <v>0</v>
      </c>
      <c r="BG296" s="193">
        <v>3.2735334555555498E-3</v>
      </c>
      <c r="BH296" s="193">
        <v>0</v>
      </c>
      <c r="BI296" s="193">
        <v>4.03683876666667E-4</v>
      </c>
      <c r="BJ296" s="193">
        <v>0.1117015965552777</v>
      </c>
      <c r="BK296" s="193">
        <v>0</v>
      </c>
      <c r="BL296" s="193">
        <v>0</v>
      </c>
    </row>
    <row r="297" spans="1:64">
      <c r="A297" s="120" t="s">
        <v>924</v>
      </c>
      <c r="B297" s="113" t="s">
        <v>1371</v>
      </c>
      <c r="C297" s="113" t="s">
        <v>924</v>
      </c>
      <c r="D297" s="113" t="s">
        <v>46</v>
      </c>
      <c r="E297" s="114">
        <v>200</v>
      </c>
      <c r="F297" s="113" t="s">
        <v>169</v>
      </c>
      <c r="G297" s="42" t="s">
        <v>472</v>
      </c>
      <c r="H297" s="115">
        <v>1</v>
      </c>
      <c r="I297" s="115" t="s">
        <v>78</v>
      </c>
      <c r="J297" s="115" t="s">
        <v>46</v>
      </c>
      <c r="K297" s="115" t="s">
        <v>122</v>
      </c>
      <c r="L297" s="115">
        <v>200</v>
      </c>
      <c r="M297" s="23">
        <v>17</v>
      </c>
      <c r="N297" s="115" t="s">
        <v>45</v>
      </c>
      <c r="O297" s="124" t="s">
        <v>119</v>
      </c>
      <c r="P297" s="115" t="s">
        <v>82</v>
      </c>
      <c r="Q297" s="122" t="s">
        <v>121</v>
      </c>
      <c r="R297" s="115">
        <v>2015</v>
      </c>
      <c r="S297" s="245" t="s">
        <v>114</v>
      </c>
      <c r="T297" s="240"/>
      <c r="U297" s="191">
        <v>0</v>
      </c>
      <c r="V297" s="186">
        <v>0</v>
      </c>
      <c r="W297" s="186">
        <v>0</v>
      </c>
      <c r="X297" s="89" t="s">
        <v>140</v>
      </c>
      <c r="Y297" s="89" t="s">
        <v>140</v>
      </c>
      <c r="Z297" s="89" t="s">
        <v>140</v>
      </c>
      <c r="AA297" s="89" t="s">
        <v>140</v>
      </c>
      <c r="AB297" s="89" t="s">
        <v>140</v>
      </c>
      <c r="AC297" s="89" t="s">
        <v>140</v>
      </c>
      <c r="AD297" s="113" t="s">
        <v>140</v>
      </c>
      <c r="AE297" s="120" t="s">
        <v>140</v>
      </c>
      <c r="AF297" s="121" t="s">
        <v>140</v>
      </c>
      <c r="AG297" s="116"/>
      <c r="AH297" s="117" t="s">
        <v>924</v>
      </c>
      <c r="AI297" s="118" t="s">
        <v>924</v>
      </c>
      <c r="AJ297" s="118" t="s">
        <v>924</v>
      </c>
      <c r="AK297" s="128" t="s">
        <v>924</v>
      </c>
      <c r="AL297" s="118" t="s">
        <v>924</v>
      </c>
      <c r="AM297" s="118" t="s">
        <v>924</v>
      </c>
      <c r="AN297" s="118" t="s">
        <v>924</v>
      </c>
      <c r="AO297" s="118" t="s">
        <v>924</v>
      </c>
      <c r="AP297" s="128" t="s">
        <v>924</v>
      </c>
      <c r="AQ297" s="119"/>
      <c r="AR297" s="121">
        <v>0</v>
      </c>
      <c r="AS297" s="191">
        <v>0</v>
      </c>
      <c r="AT297" s="191">
        <v>0</v>
      </c>
      <c r="AU297" s="192" t="s">
        <v>140</v>
      </c>
      <c r="AV297" s="193" t="s">
        <v>140</v>
      </c>
      <c r="AW297" s="193" t="s">
        <v>140</v>
      </c>
      <c r="AX297" s="192" t="s">
        <v>140</v>
      </c>
      <c r="AY297" s="192" t="s">
        <v>140</v>
      </c>
      <c r="AZ297" s="192" t="s">
        <v>140</v>
      </c>
      <c r="BA297" s="193" t="s">
        <v>140</v>
      </c>
      <c r="BB297" s="193" t="s">
        <v>140</v>
      </c>
      <c r="BC297" s="193" t="s">
        <v>140</v>
      </c>
      <c r="BD297" s="119"/>
      <c r="BE297" s="120">
        <v>0</v>
      </c>
      <c r="BF297" s="193" t="s">
        <v>140</v>
      </c>
      <c r="BG297" s="193" t="s">
        <v>140</v>
      </c>
      <c r="BH297" s="193" t="s">
        <v>140</v>
      </c>
      <c r="BI297" s="193" t="s">
        <v>140</v>
      </c>
      <c r="BJ297" s="193" t="s">
        <v>140</v>
      </c>
      <c r="BK297" s="193" t="s">
        <v>140</v>
      </c>
      <c r="BL297" s="193" t="s">
        <v>140</v>
      </c>
    </row>
    <row r="298" spans="1:64">
      <c r="A298" s="120" t="s">
        <v>1385</v>
      </c>
      <c r="B298" s="113" t="s">
        <v>1386</v>
      </c>
      <c r="C298" s="113" t="s">
        <v>924</v>
      </c>
      <c r="D298" s="113" t="s">
        <v>48</v>
      </c>
      <c r="E298" s="114">
        <v>200</v>
      </c>
      <c r="F298" s="114">
        <v>0</v>
      </c>
      <c r="G298" s="42" t="s">
        <v>473</v>
      </c>
      <c r="H298" s="115">
        <v>1</v>
      </c>
      <c r="I298" s="115" t="s">
        <v>78</v>
      </c>
      <c r="J298" s="115" t="s">
        <v>48</v>
      </c>
      <c r="K298" s="115" t="s">
        <v>122</v>
      </c>
      <c r="L298" s="115">
        <v>200</v>
      </c>
      <c r="M298" s="23">
        <v>1</v>
      </c>
      <c r="N298" s="115" t="s">
        <v>47</v>
      </c>
      <c r="O298" s="124" t="s">
        <v>119</v>
      </c>
      <c r="P298" s="115" t="s">
        <v>82</v>
      </c>
      <c r="Q298" s="122" t="s">
        <v>121</v>
      </c>
      <c r="R298" s="115">
        <v>2015</v>
      </c>
      <c r="S298" s="245" t="s">
        <v>8</v>
      </c>
      <c r="T298" s="240"/>
      <c r="U298" s="191">
        <v>6.015853624106386</v>
      </c>
      <c r="V298" s="186">
        <v>0.13492926457083337</v>
      </c>
      <c r="W298" s="186">
        <v>5.8809243595355527</v>
      </c>
      <c r="X298" s="89">
        <v>6.9670636215277693E-2</v>
      </c>
      <c r="Y298" s="89">
        <v>0.42669228248194502</v>
      </c>
      <c r="Z298" s="89">
        <v>0.93750407477944397</v>
      </c>
      <c r="AA298" s="89">
        <v>3.5078188968649968</v>
      </c>
      <c r="AB298" s="89">
        <v>0.9392384691938892</v>
      </c>
      <c r="AC298" s="89">
        <v>4.3213845618611101E-2</v>
      </c>
      <c r="AD298" s="113">
        <v>5.30097697277778E-3</v>
      </c>
      <c r="AE298" s="120">
        <v>2.5247672262777798E-2</v>
      </c>
      <c r="AF298" s="121">
        <v>6.1166769716666701E-2</v>
      </c>
      <c r="AG298" s="116"/>
      <c r="AH298" s="117">
        <v>0.90210526300040894</v>
      </c>
      <c r="AI298" s="118">
        <v>0.9021052630003884</v>
      </c>
      <c r="AJ298" s="118">
        <v>0.90210526300001925</v>
      </c>
      <c r="AK298" s="128">
        <v>0.61251816238296752</v>
      </c>
      <c r="AL298" s="118">
        <v>0.90688978644102869</v>
      </c>
      <c r="AM298" s="118">
        <v>2.4999999999903562</v>
      </c>
      <c r="AN298" s="118">
        <v>9.999999998951967E-3</v>
      </c>
      <c r="AO298" s="118">
        <v>1.655989076729246</v>
      </c>
      <c r="AP298" s="128">
        <v>3.2101006452309875</v>
      </c>
      <c r="AQ298" s="119"/>
      <c r="AR298" s="121">
        <v>4.5580565683597269</v>
      </c>
      <c r="AS298" s="191">
        <v>0.34624898023000028</v>
      </c>
      <c r="AT298" s="191">
        <v>4.2118075881297266</v>
      </c>
      <c r="AU298" s="192">
        <v>6.2850247606388895E-2</v>
      </c>
      <c r="AV298" s="193">
        <v>0.38492135370861102</v>
      </c>
      <c r="AW298" s="193">
        <v>0.84572735994250003</v>
      </c>
      <c r="AX298" s="192">
        <v>2.148602784679996</v>
      </c>
      <c r="AY298" s="192">
        <v>0.85178577474444483</v>
      </c>
      <c r="AZ298" s="192">
        <v>0.108034614046111</v>
      </c>
      <c r="BA298" s="193">
        <v>5.3009769722222199E-5</v>
      </c>
      <c r="BB298" s="193">
        <v>4.1809869479999998E-2</v>
      </c>
      <c r="BC298" s="193">
        <v>0.19635148693416701</v>
      </c>
      <c r="BD298" s="119"/>
      <c r="BE298" s="120">
        <v>1.4338669934766644</v>
      </c>
      <c r="BF298" s="193">
        <v>3.0265027694444401E-4</v>
      </c>
      <c r="BG298" s="193">
        <v>9.8804762432777804E-2</v>
      </c>
      <c r="BH298" s="193">
        <v>6.2570212051666699E-2</v>
      </c>
      <c r="BI298" s="193">
        <v>7.5313413791111103E-2</v>
      </c>
      <c r="BJ298" s="193">
        <v>1.16285236740222</v>
      </c>
      <c r="BK298" s="193">
        <v>1.5905931025E-3</v>
      </c>
      <c r="BL298" s="193">
        <v>3.2432994419444403E-2</v>
      </c>
    </row>
    <row r="299" spans="1:64">
      <c r="A299" s="120" t="s">
        <v>1387</v>
      </c>
      <c r="B299" s="113" t="s">
        <v>1388</v>
      </c>
      <c r="C299" s="113" t="s">
        <v>924</v>
      </c>
      <c r="D299" s="113" t="s">
        <v>48</v>
      </c>
      <c r="E299" s="114">
        <v>200</v>
      </c>
      <c r="F299" s="114">
        <v>3</v>
      </c>
      <c r="G299" s="42" t="s">
        <v>474</v>
      </c>
      <c r="H299" s="115">
        <v>1</v>
      </c>
      <c r="I299" s="115" t="s">
        <v>78</v>
      </c>
      <c r="J299" s="115" t="s">
        <v>48</v>
      </c>
      <c r="K299" s="115" t="s">
        <v>122</v>
      </c>
      <c r="L299" s="115">
        <v>200</v>
      </c>
      <c r="M299" s="23">
        <v>2</v>
      </c>
      <c r="N299" s="115" t="s">
        <v>47</v>
      </c>
      <c r="O299" s="124" t="s">
        <v>119</v>
      </c>
      <c r="P299" s="115" t="s">
        <v>82</v>
      </c>
      <c r="Q299" s="122" t="s">
        <v>121</v>
      </c>
      <c r="R299" s="115">
        <v>2015</v>
      </c>
      <c r="S299" s="245" t="s">
        <v>2</v>
      </c>
      <c r="T299" s="240"/>
      <c r="U299" s="191">
        <v>2.8435244918852769</v>
      </c>
      <c r="V299" s="186">
        <v>0</v>
      </c>
      <c r="W299" s="186">
        <v>2.8435244918852769</v>
      </c>
      <c r="X299" s="89">
        <v>1.3179784166111111E-2</v>
      </c>
      <c r="Y299" s="89">
        <v>0.17388860236138889</v>
      </c>
      <c r="Z299" s="89">
        <v>0.38451805242777798</v>
      </c>
      <c r="AA299" s="89">
        <v>1.461307381074443</v>
      </c>
      <c r="AB299" s="89">
        <v>0.81063067185555593</v>
      </c>
      <c r="AC299" s="89">
        <v>0</v>
      </c>
      <c r="AD299" s="113">
        <v>0</v>
      </c>
      <c r="AE299" s="120">
        <v>0</v>
      </c>
      <c r="AF299" s="121">
        <v>0</v>
      </c>
      <c r="AG299" s="116"/>
      <c r="AH299" s="117">
        <v>0.90210526297406723</v>
      </c>
      <c r="AI299" s="118">
        <v>0.9021052629994839</v>
      </c>
      <c r="AJ299" s="118">
        <v>0.9021052630000066</v>
      </c>
      <c r="AK299" s="128">
        <v>0.61600842010074297</v>
      </c>
      <c r="AL299" s="118">
        <v>0.90021701212641103</v>
      </c>
      <c r="AM299" s="118" t="s">
        <v>924</v>
      </c>
      <c r="AN299" s="118" t="s">
        <v>924</v>
      </c>
      <c r="AO299" s="118" t="s">
        <v>924</v>
      </c>
      <c r="AP299" s="128" t="s">
        <v>924</v>
      </c>
      <c r="AQ299" s="119"/>
      <c r="AR299" s="121">
        <v>2.0794671251616674</v>
      </c>
      <c r="AS299" s="191">
        <v>0</v>
      </c>
      <c r="AT299" s="191">
        <v>2.0794671251616674</v>
      </c>
      <c r="AU299" s="192">
        <v>1.1889552661111111E-2</v>
      </c>
      <c r="AV299" s="193">
        <v>0.15686582336583341</v>
      </c>
      <c r="AW299" s="193">
        <v>0.34687575881361099</v>
      </c>
      <c r="AX299" s="192">
        <v>0.90017765109722192</v>
      </c>
      <c r="AY299" s="192">
        <v>0.72974352135583376</v>
      </c>
      <c r="AZ299" s="192">
        <v>0</v>
      </c>
      <c r="BA299" s="193">
        <v>0</v>
      </c>
      <c r="BB299" s="193">
        <v>0</v>
      </c>
      <c r="BC299" s="193">
        <v>0</v>
      </c>
      <c r="BD299" s="119"/>
      <c r="BE299" s="120">
        <v>0.57158643895527816</v>
      </c>
      <c r="BF299" s="193">
        <v>3.0265027694444401E-4</v>
      </c>
      <c r="BG299" s="193">
        <v>9.8804762432777804E-2</v>
      </c>
      <c r="BH299" s="193">
        <v>2.8756993365000001E-2</v>
      </c>
      <c r="BI299" s="193">
        <v>3.2482051611111101E-4</v>
      </c>
      <c r="BJ299" s="193">
        <v>0.44281816752416697</v>
      </c>
      <c r="BK299" s="193">
        <v>5.7904484027777804E-4</v>
      </c>
      <c r="BL299" s="193">
        <v>0</v>
      </c>
    </row>
    <row r="300" spans="1:64">
      <c r="A300" s="120" t="s">
        <v>1389</v>
      </c>
      <c r="B300" s="113" t="s">
        <v>1390</v>
      </c>
      <c r="C300" s="113" t="s">
        <v>924</v>
      </c>
      <c r="D300" s="113" t="s">
        <v>48</v>
      </c>
      <c r="E300" s="114">
        <v>200</v>
      </c>
      <c r="F300" s="114">
        <v>2</v>
      </c>
      <c r="G300" s="42" t="s">
        <v>475</v>
      </c>
      <c r="H300" s="115">
        <v>1</v>
      </c>
      <c r="I300" s="115" t="s">
        <v>78</v>
      </c>
      <c r="J300" s="115" t="s">
        <v>48</v>
      </c>
      <c r="K300" s="115" t="s">
        <v>122</v>
      </c>
      <c r="L300" s="115">
        <v>200</v>
      </c>
      <c r="M300" s="23">
        <v>3</v>
      </c>
      <c r="N300" s="115" t="s">
        <v>47</v>
      </c>
      <c r="O300" s="124" t="s">
        <v>119</v>
      </c>
      <c r="P300" s="115" t="s">
        <v>82</v>
      </c>
      <c r="Q300" s="122" t="s">
        <v>121</v>
      </c>
      <c r="R300" s="115">
        <v>2015</v>
      </c>
      <c r="S300" s="245" t="s">
        <v>3</v>
      </c>
      <c r="T300" s="240"/>
      <c r="U300" s="191">
        <v>0.19331273593888898</v>
      </c>
      <c r="V300" s="186">
        <v>0</v>
      </c>
      <c r="W300" s="186">
        <v>0.19331273593888898</v>
      </c>
      <c r="X300" s="89">
        <v>2.50528434416666E-3</v>
      </c>
      <c r="Y300" s="89">
        <v>3.97838915205556E-2</v>
      </c>
      <c r="Z300" s="89">
        <v>2.3105080666388899E-2</v>
      </c>
      <c r="AA300" s="89">
        <v>6.55750138194445E-2</v>
      </c>
      <c r="AB300" s="89">
        <v>6.2343465588333299E-2</v>
      </c>
      <c r="AC300" s="89">
        <v>0</v>
      </c>
      <c r="AD300" s="113">
        <v>0</v>
      </c>
      <c r="AE300" s="120">
        <v>0</v>
      </c>
      <c r="AF300" s="121">
        <v>0</v>
      </c>
      <c r="AG300" s="116"/>
      <c r="AH300" s="117">
        <v>0.90210526301515703</v>
      </c>
      <c r="AI300" s="118">
        <v>0.9021052629934978</v>
      </c>
      <c r="AJ300" s="118">
        <v>0.90210526300865301</v>
      </c>
      <c r="AK300" s="128">
        <v>0.63350063223341935</v>
      </c>
      <c r="AL300" s="118">
        <v>0.87067117088071311</v>
      </c>
      <c r="AM300" s="118" t="s">
        <v>924</v>
      </c>
      <c r="AN300" s="118" t="s">
        <v>924</v>
      </c>
      <c r="AO300" s="118" t="s">
        <v>924</v>
      </c>
      <c r="AP300" s="128" t="s">
        <v>924</v>
      </c>
      <c r="AQ300" s="119"/>
      <c r="AR300" s="121">
        <v>0.14466843968333343</v>
      </c>
      <c r="AS300" s="191">
        <v>0</v>
      </c>
      <c r="AT300" s="191">
        <v>0.14466843968333343</v>
      </c>
      <c r="AU300" s="192">
        <v>2.26003019222222E-3</v>
      </c>
      <c r="AV300" s="193">
        <v>3.5889257923055598E-2</v>
      </c>
      <c r="AW300" s="193">
        <v>2.0843214871388901E-2</v>
      </c>
      <c r="AX300" s="192">
        <v>4.15418127133333E-2</v>
      </c>
      <c r="AY300" s="192">
        <v>5.4280658180555601E-2</v>
      </c>
      <c r="AZ300" s="192">
        <v>0</v>
      </c>
      <c r="BA300" s="193">
        <v>0</v>
      </c>
      <c r="BB300" s="193">
        <v>0</v>
      </c>
      <c r="BC300" s="193">
        <v>0</v>
      </c>
      <c r="BD300" s="119"/>
      <c r="BE300" s="120">
        <v>6.5394256530833278E-2</v>
      </c>
      <c r="BF300" s="193">
        <v>0</v>
      </c>
      <c r="BG300" s="193">
        <v>0</v>
      </c>
      <c r="BH300" s="193">
        <v>1.02933799094444E-2</v>
      </c>
      <c r="BI300" s="193">
        <v>8.8208659402777799E-3</v>
      </c>
      <c r="BJ300" s="193">
        <v>4.6280010681111101E-2</v>
      </c>
      <c r="BK300" s="193">
        <v>0</v>
      </c>
      <c r="BL300" s="193">
        <v>0</v>
      </c>
    </row>
    <row r="301" spans="1:64">
      <c r="A301" s="120" t="s">
        <v>1391</v>
      </c>
      <c r="B301" s="113" t="s">
        <v>1392</v>
      </c>
      <c r="C301" s="113" t="s">
        <v>924</v>
      </c>
      <c r="D301" s="113" t="s">
        <v>48</v>
      </c>
      <c r="E301" s="114">
        <v>200</v>
      </c>
      <c r="F301" s="114">
        <v>1</v>
      </c>
      <c r="G301" s="42" t="s">
        <v>476</v>
      </c>
      <c r="H301" s="115">
        <v>1</v>
      </c>
      <c r="I301" s="115" t="s">
        <v>78</v>
      </c>
      <c r="J301" s="115" t="s">
        <v>48</v>
      </c>
      <c r="K301" s="115" t="s">
        <v>122</v>
      </c>
      <c r="L301" s="115">
        <v>200</v>
      </c>
      <c r="M301" s="23">
        <v>5</v>
      </c>
      <c r="N301" s="115" t="s">
        <v>47</v>
      </c>
      <c r="O301" s="124" t="s">
        <v>119</v>
      </c>
      <c r="P301" s="115" t="s">
        <v>82</v>
      </c>
      <c r="Q301" s="122" t="s">
        <v>121</v>
      </c>
      <c r="R301" s="115">
        <v>2015</v>
      </c>
      <c r="S301" s="245" t="s">
        <v>5</v>
      </c>
      <c r="T301" s="240"/>
      <c r="U301" s="191">
        <v>0.79438025528361234</v>
      </c>
      <c r="V301" s="186">
        <v>0</v>
      </c>
      <c r="W301" s="186">
        <v>0.79438025528361234</v>
      </c>
      <c r="X301" s="89">
        <v>1.025578031388889E-3</v>
      </c>
      <c r="Y301" s="89">
        <v>8.2917400984166695E-2</v>
      </c>
      <c r="Z301" s="89">
        <v>0.20028877374305601</v>
      </c>
      <c r="AA301" s="89">
        <v>0.50974622284722304</v>
      </c>
      <c r="AB301" s="89">
        <v>4.0227967777777798E-4</v>
      </c>
      <c r="AC301" s="89">
        <v>0</v>
      </c>
      <c r="AD301" s="113">
        <v>0</v>
      </c>
      <c r="AE301" s="120">
        <v>0</v>
      </c>
      <c r="AF301" s="121">
        <v>0</v>
      </c>
      <c r="AG301" s="116"/>
      <c r="AH301" s="117">
        <v>0.90210526326024743</v>
      </c>
      <c r="AI301" s="118">
        <v>0.90210526300149474</v>
      </c>
      <c r="AJ301" s="118">
        <v>0.90210526300091853</v>
      </c>
      <c r="AK301" s="128">
        <v>0.62184764759296318</v>
      </c>
      <c r="AL301" s="118">
        <v>0.78933296779622841</v>
      </c>
      <c r="AM301" s="118" t="s">
        <v>924</v>
      </c>
      <c r="AN301" s="118" t="s">
        <v>924</v>
      </c>
      <c r="AO301" s="118" t="s">
        <v>924</v>
      </c>
      <c r="AP301" s="128" t="s">
        <v>924</v>
      </c>
      <c r="AQ301" s="119"/>
      <c r="AR301" s="121">
        <v>0.57184775755583361</v>
      </c>
      <c r="AS301" s="191">
        <v>0</v>
      </c>
      <c r="AT301" s="191">
        <v>0.57184775755583361</v>
      </c>
      <c r="AU301" s="192">
        <v>9.2517933999999998E-4</v>
      </c>
      <c r="AV301" s="193">
        <v>7.4800223822222095E-2</v>
      </c>
      <c r="AW301" s="193">
        <v>0.18068155691361101</v>
      </c>
      <c r="AX301" s="192">
        <v>0.31698448954694403</v>
      </c>
      <c r="AY301" s="192">
        <v>3.1753261194444399E-4</v>
      </c>
      <c r="AZ301" s="192">
        <v>0</v>
      </c>
      <c r="BA301" s="193">
        <v>0</v>
      </c>
      <c r="BB301" s="193">
        <v>0</v>
      </c>
      <c r="BC301" s="193">
        <v>0</v>
      </c>
      <c r="BD301" s="119"/>
      <c r="BE301" s="120">
        <v>0.28423175275888901</v>
      </c>
      <c r="BF301" s="193">
        <v>0</v>
      </c>
      <c r="BG301" s="193">
        <v>0</v>
      </c>
      <c r="BH301" s="193">
        <v>0</v>
      </c>
      <c r="BI301" s="193">
        <v>5.3029112562500001E-2</v>
      </c>
      <c r="BJ301" s="193">
        <v>0.231202640196389</v>
      </c>
      <c r="BK301" s="193">
        <v>0</v>
      </c>
      <c r="BL301" s="193">
        <v>0</v>
      </c>
    </row>
    <row r="302" spans="1:64">
      <c r="A302" s="120" t="s">
        <v>1393</v>
      </c>
      <c r="B302" s="113" t="s">
        <v>1394</v>
      </c>
      <c r="C302" s="113" t="s">
        <v>924</v>
      </c>
      <c r="D302" s="113" t="s">
        <v>48</v>
      </c>
      <c r="E302" s="114">
        <v>200</v>
      </c>
      <c r="F302" s="114">
        <v>6</v>
      </c>
      <c r="G302" s="42" t="s">
        <v>477</v>
      </c>
      <c r="H302" s="115">
        <v>1</v>
      </c>
      <c r="I302" s="115" t="s">
        <v>78</v>
      </c>
      <c r="J302" s="115" t="s">
        <v>48</v>
      </c>
      <c r="K302" s="115" t="s">
        <v>122</v>
      </c>
      <c r="L302" s="115">
        <v>200</v>
      </c>
      <c r="M302" s="23">
        <v>6</v>
      </c>
      <c r="N302" s="115" t="s">
        <v>47</v>
      </c>
      <c r="O302" s="124" t="s">
        <v>119</v>
      </c>
      <c r="P302" s="115" t="s">
        <v>82</v>
      </c>
      <c r="Q302" s="122" t="s">
        <v>121</v>
      </c>
      <c r="R302" s="115">
        <v>2015</v>
      </c>
      <c r="S302" s="245" t="s">
        <v>6</v>
      </c>
      <c r="T302" s="240"/>
      <c r="U302" s="191">
        <v>1.6080823228405592</v>
      </c>
      <c r="V302" s="186">
        <v>0.13492926457083337</v>
      </c>
      <c r="W302" s="186">
        <v>1.4731530582697259</v>
      </c>
      <c r="X302" s="89">
        <v>7.2139867925E-3</v>
      </c>
      <c r="Y302" s="89">
        <v>6.7973285024999983E-3</v>
      </c>
      <c r="Z302" s="89">
        <v>0.19072146579416699</v>
      </c>
      <c r="AA302" s="89">
        <v>1.246120810350281</v>
      </c>
      <c r="AB302" s="89">
        <v>2.2299466830277767E-2</v>
      </c>
      <c r="AC302" s="89">
        <v>4.3213845618611101E-2</v>
      </c>
      <c r="AD302" s="113">
        <v>5.30097697277778E-3</v>
      </c>
      <c r="AE302" s="120">
        <v>2.5247672262777798E-2</v>
      </c>
      <c r="AF302" s="121">
        <v>6.1166769716666701E-2</v>
      </c>
      <c r="AG302" s="116"/>
      <c r="AH302" s="117">
        <v>0.90210526300707383</v>
      </c>
      <c r="AI302" s="118">
        <v>0.90210526295085591</v>
      </c>
      <c r="AJ302" s="118">
        <v>0.90210526300003924</v>
      </c>
      <c r="AK302" s="128">
        <v>0.59906680260545953</v>
      </c>
      <c r="AL302" s="118">
        <v>1.0085265736048714</v>
      </c>
      <c r="AM302" s="118">
        <v>2.4999999999903562</v>
      </c>
      <c r="AN302" s="118">
        <v>9.999999998951967E-3</v>
      </c>
      <c r="AO302" s="118">
        <v>1.655989076729246</v>
      </c>
      <c r="AP302" s="128">
        <v>3.2101006452309875</v>
      </c>
      <c r="AQ302" s="119"/>
      <c r="AR302" s="121">
        <v>1.2999387139511116</v>
      </c>
      <c r="AS302" s="191">
        <v>0.34624898023000028</v>
      </c>
      <c r="AT302" s="191">
        <v>0.95368973372111132</v>
      </c>
      <c r="AU302" s="192">
        <v>6.5077754527777696E-3</v>
      </c>
      <c r="AV302" s="193">
        <v>6.1319058161111084E-3</v>
      </c>
      <c r="AW302" s="193">
        <v>0.17205083805999999</v>
      </c>
      <c r="AX302" s="192">
        <v>0.74650960951666701</v>
      </c>
      <c r="AY302" s="192">
        <v>2.248960487555552E-2</v>
      </c>
      <c r="AZ302" s="192">
        <v>0.108034614046111</v>
      </c>
      <c r="BA302" s="193">
        <v>5.3009769722222199E-5</v>
      </c>
      <c r="BB302" s="193">
        <v>4.1809869479999998E-2</v>
      </c>
      <c r="BC302" s="193">
        <v>0.19635148693416701</v>
      </c>
      <c r="BD302" s="119"/>
      <c r="BE302" s="120">
        <v>0.20473278108888832</v>
      </c>
      <c r="BF302" s="193">
        <v>0</v>
      </c>
      <c r="BG302" s="193">
        <v>0</v>
      </c>
      <c r="BH302" s="193">
        <v>0</v>
      </c>
      <c r="BI302" s="193">
        <v>0</v>
      </c>
      <c r="BJ302" s="193">
        <v>0.204418943705555</v>
      </c>
      <c r="BK302" s="193">
        <v>3.1383738333333298E-4</v>
      </c>
      <c r="BL302" s="193">
        <v>0</v>
      </c>
    </row>
    <row r="303" spans="1:64">
      <c r="A303" s="120" t="s">
        <v>1395</v>
      </c>
      <c r="B303" s="113" t="s">
        <v>1396</v>
      </c>
      <c r="C303" s="113" t="s">
        <v>924</v>
      </c>
      <c r="D303" s="113" t="s">
        <v>48</v>
      </c>
      <c r="E303" s="114">
        <v>200</v>
      </c>
      <c r="F303" s="114">
        <v>7</v>
      </c>
      <c r="G303" s="42" t="s">
        <v>478</v>
      </c>
      <c r="H303" s="115">
        <v>1</v>
      </c>
      <c r="I303" s="115" t="s">
        <v>78</v>
      </c>
      <c r="J303" s="115" t="s">
        <v>48</v>
      </c>
      <c r="K303" s="115" t="s">
        <v>122</v>
      </c>
      <c r="L303" s="115">
        <v>200</v>
      </c>
      <c r="M303" s="23">
        <v>7</v>
      </c>
      <c r="N303" s="115" t="s">
        <v>47</v>
      </c>
      <c r="O303" s="124" t="s">
        <v>119</v>
      </c>
      <c r="P303" s="115" t="s">
        <v>82</v>
      </c>
      <c r="Q303" s="122" t="s">
        <v>121</v>
      </c>
      <c r="R303" s="115">
        <v>2015</v>
      </c>
      <c r="S303" s="245" t="s">
        <v>12</v>
      </c>
      <c r="T303" s="240"/>
      <c r="U303" s="191">
        <v>6.8948935018611102E-2</v>
      </c>
      <c r="V303" s="186">
        <v>0</v>
      </c>
      <c r="W303" s="186">
        <v>6.8948935018611102E-2</v>
      </c>
      <c r="X303" s="89">
        <v>3.2432994419722194E-2</v>
      </c>
      <c r="Y303" s="89">
        <v>0</v>
      </c>
      <c r="Z303" s="89">
        <v>0</v>
      </c>
      <c r="AA303" s="89">
        <v>0</v>
      </c>
      <c r="AB303" s="89">
        <v>3.65159405988889E-2</v>
      </c>
      <c r="AC303" s="89">
        <v>0</v>
      </c>
      <c r="AD303" s="113">
        <v>0</v>
      </c>
      <c r="AE303" s="120">
        <v>0</v>
      </c>
      <c r="AF303" s="121">
        <v>0</v>
      </c>
      <c r="AG303" s="116"/>
      <c r="AH303" s="117">
        <v>0.90210526298996629</v>
      </c>
      <c r="AI303" s="118" t="s">
        <v>924</v>
      </c>
      <c r="AJ303" s="118" t="s">
        <v>924</v>
      </c>
      <c r="AK303" s="128" t="s">
        <v>924</v>
      </c>
      <c r="AL303" s="118">
        <v>0.90372749999774427</v>
      </c>
      <c r="AM303" s="118" t="s">
        <v>924</v>
      </c>
      <c r="AN303" s="118" t="s">
        <v>924</v>
      </c>
      <c r="AO303" s="118" t="s">
        <v>924</v>
      </c>
      <c r="AP303" s="128" t="s">
        <v>924</v>
      </c>
      <c r="AQ303" s="119"/>
      <c r="AR303" s="121">
        <v>6.2258434668055598E-2</v>
      </c>
      <c r="AS303" s="191">
        <v>0</v>
      </c>
      <c r="AT303" s="191">
        <v>6.2258434668055598E-2</v>
      </c>
      <c r="AU303" s="192">
        <v>2.9257974960555599E-2</v>
      </c>
      <c r="AV303" s="193">
        <v>0</v>
      </c>
      <c r="AW303" s="193">
        <v>0</v>
      </c>
      <c r="AX303" s="192">
        <v>0</v>
      </c>
      <c r="AY303" s="192">
        <v>3.3000459707499999E-2</v>
      </c>
      <c r="AZ303" s="192">
        <v>0</v>
      </c>
      <c r="BA303" s="193">
        <v>0</v>
      </c>
      <c r="BB303" s="193">
        <v>0</v>
      </c>
      <c r="BC303" s="193">
        <v>0</v>
      </c>
      <c r="BD303" s="119"/>
      <c r="BE303" s="120">
        <v>3.2432994419444403E-2</v>
      </c>
      <c r="BF303" s="193">
        <v>0</v>
      </c>
      <c r="BG303" s="193">
        <v>0</v>
      </c>
      <c r="BH303" s="193">
        <v>0</v>
      </c>
      <c r="BI303" s="193">
        <v>0</v>
      </c>
      <c r="BJ303" s="193">
        <v>0</v>
      </c>
      <c r="BK303" s="193">
        <v>0</v>
      </c>
      <c r="BL303" s="193">
        <v>3.2432994419444403E-2</v>
      </c>
    </row>
    <row r="304" spans="1:64">
      <c r="A304" s="120" t="s">
        <v>1397</v>
      </c>
      <c r="B304" s="113" t="s">
        <v>1398</v>
      </c>
      <c r="C304" s="113" t="s">
        <v>924</v>
      </c>
      <c r="D304" s="113" t="s">
        <v>48</v>
      </c>
      <c r="E304" s="114">
        <v>200</v>
      </c>
      <c r="F304" s="114" t="s">
        <v>169</v>
      </c>
      <c r="G304" s="42" t="s">
        <v>479</v>
      </c>
      <c r="H304" s="115">
        <v>1</v>
      </c>
      <c r="I304" s="115" t="s">
        <v>78</v>
      </c>
      <c r="J304" s="115" t="s">
        <v>48</v>
      </c>
      <c r="K304" s="115" t="s">
        <v>122</v>
      </c>
      <c r="L304" s="115">
        <v>200</v>
      </c>
      <c r="M304" s="23">
        <v>8</v>
      </c>
      <c r="N304" s="115" t="s">
        <v>47</v>
      </c>
      <c r="O304" s="124" t="s">
        <v>119</v>
      </c>
      <c r="P304" s="115" t="s">
        <v>82</v>
      </c>
      <c r="Q304" s="122" t="s">
        <v>121</v>
      </c>
      <c r="R304" s="115">
        <v>2015</v>
      </c>
      <c r="S304" s="245" t="s">
        <v>105</v>
      </c>
      <c r="T304" s="240"/>
      <c r="U304" s="191">
        <v>0</v>
      </c>
      <c r="V304" s="186">
        <v>0</v>
      </c>
      <c r="W304" s="186">
        <v>0</v>
      </c>
      <c r="X304" s="89" t="s">
        <v>140</v>
      </c>
      <c r="Y304" s="89" t="s">
        <v>140</v>
      </c>
      <c r="Z304" s="89" t="s">
        <v>140</v>
      </c>
      <c r="AA304" s="89" t="s">
        <v>140</v>
      </c>
      <c r="AB304" s="89" t="s">
        <v>140</v>
      </c>
      <c r="AC304" s="89" t="s">
        <v>140</v>
      </c>
      <c r="AD304" s="113" t="s">
        <v>140</v>
      </c>
      <c r="AE304" s="120" t="s">
        <v>140</v>
      </c>
      <c r="AF304" s="121" t="s">
        <v>140</v>
      </c>
      <c r="AG304" s="116"/>
      <c r="AH304" s="117" t="s">
        <v>924</v>
      </c>
      <c r="AI304" s="118" t="s">
        <v>924</v>
      </c>
      <c r="AJ304" s="118" t="s">
        <v>924</v>
      </c>
      <c r="AK304" s="128" t="s">
        <v>924</v>
      </c>
      <c r="AL304" s="118" t="s">
        <v>924</v>
      </c>
      <c r="AM304" s="118" t="s">
        <v>924</v>
      </c>
      <c r="AN304" s="118" t="s">
        <v>924</v>
      </c>
      <c r="AO304" s="118" t="s">
        <v>924</v>
      </c>
      <c r="AP304" s="128" t="s">
        <v>924</v>
      </c>
      <c r="AQ304" s="119"/>
      <c r="AR304" s="121">
        <v>0</v>
      </c>
      <c r="AS304" s="191">
        <v>0</v>
      </c>
      <c r="AT304" s="191">
        <v>0</v>
      </c>
      <c r="AU304" s="192" t="s">
        <v>140</v>
      </c>
      <c r="AV304" s="193" t="s">
        <v>140</v>
      </c>
      <c r="AW304" s="193" t="s">
        <v>140</v>
      </c>
      <c r="AX304" s="192" t="s">
        <v>140</v>
      </c>
      <c r="AY304" s="192" t="s">
        <v>140</v>
      </c>
      <c r="AZ304" s="192" t="s">
        <v>140</v>
      </c>
      <c r="BA304" s="193" t="s">
        <v>140</v>
      </c>
      <c r="BB304" s="193" t="s">
        <v>140</v>
      </c>
      <c r="BC304" s="193" t="s">
        <v>140</v>
      </c>
      <c r="BD304" s="119"/>
      <c r="BE304" s="120">
        <v>0</v>
      </c>
      <c r="BF304" s="193" t="s">
        <v>140</v>
      </c>
      <c r="BG304" s="193" t="s">
        <v>140</v>
      </c>
      <c r="BH304" s="193" t="s">
        <v>140</v>
      </c>
      <c r="BI304" s="193" t="s">
        <v>140</v>
      </c>
      <c r="BJ304" s="193" t="s">
        <v>140</v>
      </c>
      <c r="BK304" s="193" t="s">
        <v>140</v>
      </c>
      <c r="BL304" s="193" t="s">
        <v>140</v>
      </c>
    </row>
    <row r="305" spans="1:64">
      <c r="A305" s="120" t="s">
        <v>1399</v>
      </c>
      <c r="B305" s="113" t="s">
        <v>1398</v>
      </c>
      <c r="C305" s="113" t="s">
        <v>924</v>
      </c>
      <c r="D305" s="113" t="s">
        <v>48</v>
      </c>
      <c r="E305" s="114">
        <v>200</v>
      </c>
      <c r="F305" s="114" t="s">
        <v>169</v>
      </c>
      <c r="G305" s="42" t="s">
        <v>480</v>
      </c>
      <c r="H305" s="115">
        <v>1</v>
      </c>
      <c r="I305" s="115" t="s">
        <v>78</v>
      </c>
      <c r="J305" s="115" t="s">
        <v>48</v>
      </c>
      <c r="K305" s="115" t="s">
        <v>122</v>
      </c>
      <c r="L305" s="115">
        <v>200</v>
      </c>
      <c r="M305" s="23">
        <v>9</v>
      </c>
      <c r="N305" s="115" t="s">
        <v>47</v>
      </c>
      <c r="O305" s="124" t="s">
        <v>119</v>
      </c>
      <c r="P305" s="115" t="s">
        <v>82</v>
      </c>
      <c r="Q305" s="122" t="s">
        <v>121</v>
      </c>
      <c r="R305" s="115">
        <v>2015</v>
      </c>
      <c r="S305" s="245" t="s">
        <v>106</v>
      </c>
      <c r="T305" s="240"/>
      <c r="U305" s="191">
        <v>0</v>
      </c>
      <c r="V305" s="186">
        <v>0</v>
      </c>
      <c r="W305" s="186">
        <v>0</v>
      </c>
      <c r="X305" s="89" t="s">
        <v>140</v>
      </c>
      <c r="Y305" s="89" t="s">
        <v>140</v>
      </c>
      <c r="Z305" s="89" t="s">
        <v>140</v>
      </c>
      <c r="AA305" s="89" t="s">
        <v>140</v>
      </c>
      <c r="AB305" s="89" t="s">
        <v>140</v>
      </c>
      <c r="AC305" s="89" t="s">
        <v>140</v>
      </c>
      <c r="AD305" s="113" t="s">
        <v>140</v>
      </c>
      <c r="AE305" s="120" t="s">
        <v>140</v>
      </c>
      <c r="AF305" s="121" t="s">
        <v>140</v>
      </c>
      <c r="AG305" s="116"/>
      <c r="AH305" s="117" t="s">
        <v>924</v>
      </c>
      <c r="AI305" s="118" t="s">
        <v>924</v>
      </c>
      <c r="AJ305" s="118" t="s">
        <v>924</v>
      </c>
      <c r="AK305" s="128" t="s">
        <v>924</v>
      </c>
      <c r="AL305" s="118" t="s">
        <v>924</v>
      </c>
      <c r="AM305" s="118" t="s">
        <v>924</v>
      </c>
      <c r="AN305" s="118" t="s">
        <v>924</v>
      </c>
      <c r="AO305" s="118" t="s">
        <v>924</v>
      </c>
      <c r="AP305" s="128" t="s">
        <v>924</v>
      </c>
      <c r="AQ305" s="119"/>
      <c r="AR305" s="121">
        <v>0</v>
      </c>
      <c r="AS305" s="191">
        <v>0</v>
      </c>
      <c r="AT305" s="191">
        <v>0</v>
      </c>
      <c r="AU305" s="192" t="s">
        <v>140</v>
      </c>
      <c r="AV305" s="193" t="s">
        <v>140</v>
      </c>
      <c r="AW305" s="193" t="s">
        <v>140</v>
      </c>
      <c r="AX305" s="192" t="s">
        <v>140</v>
      </c>
      <c r="AY305" s="192" t="s">
        <v>140</v>
      </c>
      <c r="AZ305" s="192" t="s">
        <v>140</v>
      </c>
      <c r="BA305" s="193" t="s">
        <v>140</v>
      </c>
      <c r="BB305" s="193" t="s">
        <v>140</v>
      </c>
      <c r="BC305" s="193" t="s">
        <v>140</v>
      </c>
      <c r="BD305" s="119"/>
      <c r="BE305" s="120">
        <v>0</v>
      </c>
      <c r="BF305" s="193" t="s">
        <v>140</v>
      </c>
      <c r="BG305" s="193" t="s">
        <v>140</v>
      </c>
      <c r="BH305" s="193" t="s">
        <v>140</v>
      </c>
      <c r="BI305" s="193" t="s">
        <v>140</v>
      </c>
      <c r="BJ305" s="193" t="s">
        <v>140</v>
      </c>
      <c r="BK305" s="193" t="s">
        <v>140</v>
      </c>
      <c r="BL305" s="193" t="s">
        <v>140</v>
      </c>
    </row>
    <row r="306" spans="1:64">
      <c r="A306" s="120" t="s">
        <v>1400</v>
      </c>
      <c r="B306" s="113" t="s">
        <v>1401</v>
      </c>
      <c r="C306" s="113" t="s">
        <v>924</v>
      </c>
      <c r="D306" s="113" t="s">
        <v>48</v>
      </c>
      <c r="E306" s="114">
        <v>200</v>
      </c>
      <c r="F306" s="114">
        <v>51</v>
      </c>
      <c r="G306" s="42" t="s">
        <v>481</v>
      </c>
      <c r="H306" s="115">
        <v>1</v>
      </c>
      <c r="I306" s="115" t="s">
        <v>78</v>
      </c>
      <c r="J306" s="115" t="s">
        <v>48</v>
      </c>
      <c r="K306" s="115" t="s">
        <v>122</v>
      </c>
      <c r="L306" s="115">
        <v>200</v>
      </c>
      <c r="M306" s="23">
        <v>4</v>
      </c>
      <c r="N306" s="115" t="s">
        <v>47</v>
      </c>
      <c r="O306" s="124" t="s">
        <v>119</v>
      </c>
      <c r="P306" s="115" t="s">
        <v>82</v>
      </c>
      <c r="Q306" s="122" t="s">
        <v>121</v>
      </c>
      <c r="R306" s="115">
        <v>2015</v>
      </c>
      <c r="S306" s="245" t="s">
        <v>4</v>
      </c>
      <c r="T306" s="240"/>
      <c r="U306" s="191">
        <v>0.24171528367333334</v>
      </c>
      <c r="V306" s="186">
        <v>0</v>
      </c>
      <c r="W306" s="186">
        <v>0.24171528367333334</v>
      </c>
      <c r="X306" s="89">
        <v>1.246566858833334E-2</v>
      </c>
      <c r="Y306" s="89">
        <v>0.11031244606305549</v>
      </c>
      <c r="Z306" s="89">
        <v>7.8477723105555605E-2</v>
      </c>
      <c r="AA306" s="89">
        <v>3.8598459075000001E-2</v>
      </c>
      <c r="AB306" s="89">
        <v>1.86098684138889E-3</v>
      </c>
      <c r="AC306" s="89">
        <v>0</v>
      </c>
      <c r="AD306" s="113">
        <v>0</v>
      </c>
      <c r="AE306" s="120">
        <v>0</v>
      </c>
      <c r="AF306" s="121">
        <v>0</v>
      </c>
      <c r="AG306" s="116"/>
      <c r="AH306" s="117">
        <v>0.90210526299426297</v>
      </c>
      <c r="AI306" s="118">
        <v>0.90210526300153671</v>
      </c>
      <c r="AJ306" s="118">
        <v>0.90210526299857652</v>
      </c>
      <c r="AK306" s="128">
        <v>0.64761111062566323</v>
      </c>
      <c r="AL306" s="118">
        <v>0.82502442283597877</v>
      </c>
      <c r="AM306" s="118" t="s">
        <v>924</v>
      </c>
      <c r="AN306" s="118" t="s">
        <v>924</v>
      </c>
      <c r="AO306" s="118" t="s">
        <v>924</v>
      </c>
      <c r="AP306" s="128" t="s">
        <v>924</v>
      </c>
      <c r="AQ306" s="119"/>
      <c r="AR306" s="121">
        <v>0.20780295884305555</v>
      </c>
      <c r="AS306" s="191">
        <v>0</v>
      </c>
      <c r="AT306" s="191">
        <v>0.20780295884305555</v>
      </c>
      <c r="AU306" s="192">
        <v>1.124534524027777E-2</v>
      </c>
      <c r="AV306" s="193">
        <v>9.9513438168055496E-2</v>
      </c>
      <c r="AW306" s="193">
        <v>7.0795167041666704E-2</v>
      </c>
      <c r="AX306" s="192">
        <v>2.4996790949999959E-2</v>
      </c>
      <c r="AY306" s="192">
        <v>1.5353595947222201E-3</v>
      </c>
      <c r="AZ306" s="192">
        <v>0</v>
      </c>
      <c r="BA306" s="193">
        <v>0</v>
      </c>
      <c r="BB306" s="193">
        <v>0</v>
      </c>
      <c r="BC306" s="193">
        <v>0</v>
      </c>
      <c r="BD306" s="119"/>
      <c r="BE306" s="120">
        <v>0.20125583775694444</v>
      </c>
      <c r="BF306" s="193">
        <v>0</v>
      </c>
      <c r="BG306" s="193">
        <v>0</v>
      </c>
      <c r="BH306" s="193">
        <v>2.35198387775E-2</v>
      </c>
      <c r="BI306" s="193">
        <v>8.9590241694444399E-4</v>
      </c>
      <c r="BJ306" s="193">
        <v>0.17684009656249999</v>
      </c>
      <c r="BK306" s="193">
        <v>0</v>
      </c>
      <c r="BL306" s="193">
        <v>0</v>
      </c>
    </row>
    <row r="307" spans="1:64">
      <c r="A307" s="120" t="s">
        <v>1402</v>
      </c>
      <c r="B307" s="113" t="s">
        <v>1403</v>
      </c>
      <c r="C307" s="113" t="s">
        <v>924</v>
      </c>
      <c r="D307" s="113" t="s">
        <v>48</v>
      </c>
      <c r="E307" s="114">
        <v>200</v>
      </c>
      <c r="F307" s="114">
        <v>53</v>
      </c>
      <c r="G307" s="42" t="s">
        <v>482</v>
      </c>
      <c r="H307" s="115">
        <v>1</v>
      </c>
      <c r="I307" s="115" t="s">
        <v>78</v>
      </c>
      <c r="J307" s="115" t="s">
        <v>48</v>
      </c>
      <c r="K307" s="115" t="s">
        <v>122</v>
      </c>
      <c r="L307" s="115">
        <v>200</v>
      </c>
      <c r="M307" s="23">
        <v>10</v>
      </c>
      <c r="N307" s="115" t="s">
        <v>47</v>
      </c>
      <c r="O307" s="124" t="s">
        <v>119</v>
      </c>
      <c r="P307" s="115" t="s">
        <v>82</v>
      </c>
      <c r="Q307" s="122" t="s">
        <v>121</v>
      </c>
      <c r="R307" s="115">
        <v>2015</v>
      </c>
      <c r="S307" s="245" t="s">
        <v>84</v>
      </c>
      <c r="T307" s="240"/>
      <c r="U307" s="191">
        <v>2.3585049466666699E-3</v>
      </c>
      <c r="V307" s="186">
        <v>0</v>
      </c>
      <c r="W307" s="186">
        <v>2.3585049466666699E-3</v>
      </c>
      <c r="X307" s="89">
        <v>0</v>
      </c>
      <c r="Y307" s="89">
        <v>0</v>
      </c>
      <c r="Z307" s="89">
        <v>0</v>
      </c>
      <c r="AA307" s="89">
        <v>0</v>
      </c>
      <c r="AB307" s="89">
        <v>2.3585049466666699E-3</v>
      </c>
      <c r="AC307" s="89">
        <v>0</v>
      </c>
      <c r="AD307" s="113">
        <v>0</v>
      </c>
      <c r="AE307" s="120">
        <v>0</v>
      </c>
      <c r="AF307" s="121">
        <v>0</v>
      </c>
      <c r="AG307" s="116"/>
      <c r="AH307" s="117" t="s">
        <v>924</v>
      </c>
      <c r="AI307" s="118" t="s">
        <v>924</v>
      </c>
      <c r="AJ307" s="118" t="s">
        <v>924</v>
      </c>
      <c r="AK307" s="128" t="s">
        <v>924</v>
      </c>
      <c r="AL307" s="118">
        <v>0.93075305763427252</v>
      </c>
      <c r="AM307" s="118" t="s">
        <v>924</v>
      </c>
      <c r="AN307" s="118" t="s">
        <v>924</v>
      </c>
      <c r="AO307" s="118" t="s">
        <v>924</v>
      </c>
      <c r="AP307" s="128" t="s">
        <v>924</v>
      </c>
      <c r="AQ307" s="119"/>
      <c r="AR307" s="121">
        <v>2.1951856905555599E-3</v>
      </c>
      <c r="AS307" s="191">
        <v>0</v>
      </c>
      <c r="AT307" s="191">
        <v>2.1951856905555599E-3</v>
      </c>
      <c r="AU307" s="192">
        <v>0</v>
      </c>
      <c r="AV307" s="193">
        <v>0</v>
      </c>
      <c r="AW307" s="193">
        <v>0</v>
      </c>
      <c r="AX307" s="192">
        <v>0</v>
      </c>
      <c r="AY307" s="192">
        <v>2.1951856905555599E-3</v>
      </c>
      <c r="AZ307" s="192">
        <v>0</v>
      </c>
      <c r="BA307" s="193">
        <v>0</v>
      </c>
      <c r="BB307" s="193">
        <v>0</v>
      </c>
      <c r="BC307" s="193">
        <v>0</v>
      </c>
      <c r="BD307" s="119"/>
      <c r="BE307" s="120">
        <v>0</v>
      </c>
      <c r="BF307" s="193">
        <v>0</v>
      </c>
      <c r="BG307" s="193">
        <v>0</v>
      </c>
      <c r="BH307" s="193">
        <v>0</v>
      </c>
      <c r="BI307" s="193">
        <v>0</v>
      </c>
      <c r="BJ307" s="193">
        <v>0</v>
      </c>
      <c r="BK307" s="193">
        <v>0</v>
      </c>
      <c r="BL307" s="193">
        <v>0</v>
      </c>
    </row>
    <row r="308" spans="1:64">
      <c r="A308" s="120" t="s">
        <v>1404</v>
      </c>
      <c r="B308" s="113" t="s">
        <v>1398</v>
      </c>
      <c r="C308" s="113" t="s">
        <v>924</v>
      </c>
      <c r="D308" s="113" t="s">
        <v>48</v>
      </c>
      <c r="E308" s="114">
        <v>200</v>
      </c>
      <c r="F308" s="114" t="s">
        <v>169</v>
      </c>
      <c r="G308" s="42" t="s">
        <v>483</v>
      </c>
      <c r="H308" s="115">
        <v>1</v>
      </c>
      <c r="I308" s="115" t="s">
        <v>78</v>
      </c>
      <c r="J308" s="115" t="s">
        <v>48</v>
      </c>
      <c r="K308" s="115" t="s">
        <v>122</v>
      </c>
      <c r="L308" s="115">
        <v>200</v>
      </c>
      <c r="M308" s="23">
        <v>11</v>
      </c>
      <c r="N308" s="115" t="s">
        <v>47</v>
      </c>
      <c r="O308" s="124" t="s">
        <v>119</v>
      </c>
      <c r="P308" s="115" t="s">
        <v>82</v>
      </c>
      <c r="Q308" s="122" t="s">
        <v>121</v>
      </c>
      <c r="R308" s="115">
        <v>2015</v>
      </c>
      <c r="S308" s="245" t="s">
        <v>109</v>
      </c>
      <c r="T308" s="240"/>
      <c r="U308" s="191">
        <v>0</v>
      </c>
      <c r="V308" s="186">
        <v>0</v>
      </c>
      <c r="W308" s="186">
        <v>0</v>
      </c>
      <c r="X308" s="89" t="s">
        <v>140</v>
      </c>
      <c r="Y308" s="89" t="s">
        <v>140</v>
      </c>
      <c r="Z308" s="89" t="s">
        <v>140</v>
      </c>
      <c r="AA308" s="89" t="s">
        <v>140</v>
      </c>
      <c r="AB308" s="89" t="s">
        <v>140</v>
      </c>
      <c r="AC308" s="89" t="s">
        <v>140</v>
      </c>
      <c r="AD308" s="113" t="s">
        <v>140</v>
      </c>
      <c r="AE308" s="120" t="s">
        <v>140</v>
      </c>
      <c r="AF308" s="121" t="s">
        <v>140</v>
      </c>
      <c r="AG308" s="116"/>
      <c r="AH308" s="117" t="s">
        <v>924</v>
      </c>
      <c r="AI308" s="118" t="s">
        <v>924</v>
      </c>
      <c r="AJ308" s="118" t="s">
        <v>924</v>
      </c>
      <c r="AK308" s="128" t="s">
        <v>924</v>
      </c>
      <c r="AL308" s="118" t="s">
        <v>924</v>
      </c>
      <c r="AM308" s="118" t="s">
        <v>924</v>
      </c>
      <c r="AN308" s="118" t="s">
        <v>924</v>
      </c>
      <c r="AO308" s="118" t="s">
        <v>924</v>
      </c>
      <c r="AP308" s="128" t="s">
        <v>924</v>
      </c>
      <c r="AQ308" s="119"/>
      <c r="AR308" s="121">
        <v>0</v>
      </c>
      <c r="AS308" s="191">
        <v>0</v>
      </c>
      <c r="AT308" s="191">
        <v>0</v>
      </c>
      <c r="AU308" s="192" t="s">
        <v>140</v>
      </c>
      <c r="AV308" s="193" t="s">
        <v>140</v>
      </c>
      <c r="AW308" s="193" t="s">
        <v>140</v>
      </c>
      <c r="AX308" s="192" t="s">
        <v>140</v>
      </c>
      <c r="AY308" s="192" t="s">
        <v>140</v>
      </c>
      <c r="AZ308" s="192" t="s">
        <v>140</v>
      </c>
      <c r="BA308" s="193" t="s">
        <v>140</v>
      </c>
      <c r="BB308" s="193" t="s">
        <v>140</v>
      </c>
      <c r="BC308" s="193" t="s">
        <v>140</v>
      </c>
      <c r="BD308" s="119"/>
      <c r="BE308" s="120">
        <v>0</v>
      </c>
      <c r="BF308" s="193" t="s">
        <v>140</v>
      </c>
      <c r="BG308" s="193" t="s">
        <v>140</v>
      </c>
      <c r="BH308" s="193" t="s">
        <v>140</v>
      </c>
      <c r="BI308" s="193" t="s">
        <v>140</v>
      </c>
      <c r="BJ308" s="193" t="s">
        <v>140</v>
      </c>
      <c r="BK308" s="193" t="s">
        <v>140</v>
      </c>
      <c r="BL308" s="193" t="s">
        <v>140</v>
      </c>
    </row>
    <row r="309" spans="1:64">
      <c r="A309" s="120" t="s">
        <v>1405</v>
      </c>
      <c r="B309" s="113" t="s">
        <v>1398</v>
      </c>
      <c r="C309" s="113" t="s">
        <v>924</v>
      </c>
      <c r="D309" s="113" t="s">
        <v>48</v>
      </c>
      <c r="E309" s="114">
        <v>200</v>
      </c>
      <c r="F309" s="114" t="s">
        <v>169</v>
      </c>
      <c r="G309" s="42" t="s">
        <v>484</v>
      </c>
      <c r="H309" s="115">
        <v>1</v>
      </c>
      <c r="I309" s="115" t="s">
        <v>78</v>
      </c>
      <c r="J309" s="115" t="s">
        <v>48</v>
      </c>
      <c r="K309" s="115" t="s">
        <v>122</v>
      </c>
      <c r="L309" s="115">
        <v>200</v>
      </c>
      <c r="M309" s="23">
        <v>12</v>
      </c>
      <c r="N309" s="115" t="s">
        <v>47</v>
      </c>
      <c r="O309" s="124" t="s">
        <v>119</v>
      </c>
      <c r="P309" s="115" t="s">
        <v>82</v>
      </c>
      <c r="Q309" s="122" t="s">
        <v>121</v>
      </c>
      <c r="R309" s="115">
        <v>2015</v>
      </c>
      <c r="S309" s="245" t="s">
        <v>98</v>
      </c>
      <c r="T309" s="240"/>
      <c r="U309" s="191">
        <v>0</v>
      </c>
      <c r="V309" s="186">
        <v>0</v>
      </c>
      <c r="W309" s="186">
        <v>0</v>
      </c>
      <c r="X309" s="89" t="s">
        <v>140</v>
      </c>
      <c r="Y309" s="89" t="s">
        <v>140</v>
      </c>
      <c r="Z309" s="89" t="s">
        <v>140</v>
      </c>
      <c r="AA309" s="89" t="s">
        <v>140</v>
      </c>
      <c r="AB309" s="89" t="s">
        <v>140</v>
      </c>
      <c r="AC309" s="89" t="s">
        <v>140</v>
      </c>
      <c r="AD309" s="113" t="s">
        <v>140</v>
      </c>
      <c r="AE309" s="120" t="s">
        <v>140</v>
      </c>
      <c r="AF309" s="121" t="s">
        <v>140</v>
      </c>
      <c r="AG309" s="116"/>
      <c r="AH309" s="117" t="s">
        <v>924</v>
      </c>
      <c r="AI309" s="118" t="s">
        <v>924</v>
      </c>
      <c r="AJ309" s="118" t="s">
        <v>924</v>
      </c>
      <c r="AK309" s="128" t="s">
        <v>924</v>
      </c>
      <c r="AL309" s="118" t="s">
        <v>924</v>
      </c>
      <c r="AM309" s="118" t="s">
        <v>924</v>
      </c>
      <c r="AN309" s="118" t="s">
        <v>924</v>
      </c>
      <c r="AO309" s="118" t="s">
        <v>924</v>
      </c>
      <c r="AP309" s="128" t="s">
        <v>924</v>
      </c>
      <c r="AQ309" s="119"/>
      <c r="AR309" s="121">
        <v>0</v>
      </c>
      <c r="AS309" s="191">
        <v>0</v>
      </c>
      <c r="AT309" s="191">
        <v>0</v>
      </c>
      <c r="AU309" s="192" t="s">
        <v>140</v>
      </c>
      <c r="AV309" s="193" t="s">
        <v>140</v>
      </c>
      <c r="AW309" s="193" t="s">
        <v>140</v>
      </c>
      <c r="AX309" s="192" t="s">
        <v>140</v>
      </c>
      <c r="AY309" s="192" t="s">
        <v>140</v>
      </c>
      <c r="AZ309" s="192" t="s">
        <v>140</v>
      </c>
      <c r="BA309" s="193" t="s">
        <v>140</v>
      </c>
      <c r="BB309" s="193" t="s">
        <v>140</v>
      </c>
      <c r="BC309" s="193" t="s">
        <v>140</v>
      </c>
      <c r="BD309" s="119"/>
      <c r="BE309" s="120">
        <v>0</v>
      </c>
      <c r="BF309" s="193" t="s">
        <v>140</v>
      </c>
      <c r="BG309" s="193" t="s">
        <v>140</v>
      </c>
      <c r="BH309" s="193" t="s">
        <v>140</v>
      </c>
      <c r="BI309" s="193" t="s">
        <v>140</v>
      </c>
      <c r="BJ309" s="193" t="s">
        <v>140</v>
      </c>
      <c r="BK309" s="193" t="s">
        <v>140</v>
      </c>
      <c r="BL309" s="193" t="s">
        <v>140</v>
      </c>
    </row>
    <row r="310" spans="1:64">
      <c r="A310" s="120" t="s">
        <v>924</v>
      </c>
      <c r="B310" s="113" t="s">
        <v>1398</v>
      </c>
      <c r="C310" s="113" t="s">
        <v>924</v>
      </c>
      <c r="D310" s="113" t="s">
        <v>48</v>
      </c>
      <c r="E310" s="114">
        <v>200</v>
      </c>
      <c r="F310" s="114" t="s">
        <v>169</v>
      </c>
      <c r="G310" s="42" t="s">
        <v>485</v>
      </c>
      <c r="H310" s="115">
        <v>1</v>
      </c>
      <c r="I310" s="115" t="s">
        <v>78</v>
      </c>
      <c r="J310" s="115" t="s">
        <v>48</v>
      </c>
      <c r="K310" s="115" t="s">
        <v>122</v>
      </c>
      <c r="L310" s="115">
        <v>200</v>
      </c>
      <c r="M310" s="23">
        <v>13</v>
      </c>
      <c r="N310" s="115" t="s">
        <v>47</v>
      </c>
      <c r="O310" s="124" t="s">
        <v>119</v>
      </c>
      <c r="P310" s="115" t="s">
        <v>82</v>
      </c>
      <c r="Q310" s="122" t="s">
        <v>121</v>
      </c>
      <c r="R310" s="115">
        <v>2015</v>
      </c>
      <c r="S310" s="245" t="s">
        <v>99</v>
      </c>
      <c r="T310" s="240"/>
      <c r="U310" s="191">
        <v>0</v>
      </c>
      <c r="V310" s="186">
        <v>0</v>
      </c>
      <c r="W310" s="186">
        <v>0</v>
      </c>
      <c r="X310" s="89" t="s">
        <v>140</v>
      </c>
      <c r="Y310" s="89" t="s">
        <v>140</v>
      </c>
      <c r="Z310" s="89" t="s">
        <v>140</v>
      </c>
      <c r="AA310" s="89" t="s">
        <v>140</v>
      </c>
      <c r="AB310" s="89" t="s">
        <v>140</v>
      </c>
      <c r="AC310" s="89" t="s">
        <v>140</v>
      </c>
      <c r="AD310" s="113" t="s">
        <v>140</v>
      </c>
      <c r="AE310" s="120" t="s">
        <v>140</v>
      </c>
      <c r="AF310" s="121" t="s">
        <v>140</v>
      </c>
      <c r="AG310" s="116"/>
      <c r="AH310" s="117" t="s">
        <v>924</v>
      </c>
      <c r="AI310" s="118" t="s">
        <v>924</v>
      </c>
      <c r="AJ310" s="118" t="s">
        <v>924</v>
      </c>
      <c r="AK310" s="128" t="s">
        <v>924</v>
      </c>
      <c r="AL310" s="118" t="s">
        <v>924</v>
      </c>
      <c r="AM310" s="118" t="s">
        <v>924</v>
      </c>
      <c r="AN310" s="118" t="s">
        <v>924</v>
      </c>
      <c r="AO310" s="118" t="s">
        <v>924</v>
      </c>
      <c r="AP310" s="128" t="s">
        <v>924</v>
      </c>
      <c r="AQ310" s="119"/>
      <c r="AR310" s="121">
        <v>0</v>
      </c>
      <c r="AS310" s="191">
        <v>0</v>
      </c>
      <c r="AT310" s="191">
        <v>0</v>
      </c>
      <c r="AU310" s="192" t="s">
        <v>140</v>
      </c>
      <c r="AV310" s="193" t="s">
        <v>140</v>
      </c>
      <c r="AW310" s="193" t="s">
        <v>140</v>
      </c>
      <c r="AX310" s="192" t="s">
        <v>140</v>
      </c>
      <c r="AY310" s="192" t="s">
        <v>140</v>
      </c>
      <c r="AZ310" s="192" t="s">
        <v>140</v>
      </c>
      <c r="BA310" s="193" t="s">
        <v>140</v>
      </c>
      <c r="BB310" s="193" t="s">
        <v>140</v>
      </c>
      <c r="BC310" s="193" t="s">
        <v>140</v>
      </c>
      <c r="BD310" s="119"/>
      <c r="BE310" s="120">
        <v>0</v>
      </c>
      <c r="BF310" s="193" t="s">
        <v>140</v>
      </c>
      <c r="BG310" s="193" t="s">
        <v>140</v>
      </c>
      <c r="BH310" s="193" t="s">
        <v>140</v>
      </c>
      <c r="BI310" s="193" t="s">
        <v>140</v>
      </c>
      <c r="BJ310" s="193" t="s">
        <v>140</v>
      </c>
      <c r="BK310" s="193" t="s">
        <v>140</v>
      </c>
      <c r="BL310" s="193" t="s">
        <v>140</v>
      </c>
    </row>
    <row r="311" spans="1:64">
      <c r="A311" s="120" t="s">
        <v>1406</v>
      </c>
      <c r="B311" s="113" t="s">
        <v>1398</v>
      </c>
      <c r="C311" s="113" t="s">
        <v>924</v>
      </c>
      <c r="D311" s="113" t="s">
        <v>48</v>
      </c>
      <c r="E311" s="114">
        <v>200</v>
      </c>
      <c r="F311" s="114" t="s">
        <v>169</v>
      </c>
      <c r="G311" s="42" t="s">
        <v>486</v>
      </c>
      <c r="H311" s="115">
        <v>1</v>
      </c>
      <c r="I311" s="115" t="s">
        <v>78</v>
      </c>
      <c r="J311" s="115" t="s">
        <v>48</v>
      </c>
      <c r="K311" s="115" t="s">
        <v>122</v>
      </c>
      <c r="L311" s="115">
        <v>200</v>
      </c>
      <c r="M311" s="23">
        <v>14</v>
      </c>
      <c r="N311" s="115" t="s">
        <v>47</v>
      </c>
      <c r="O311" s="124" t="s">
        <v>119</v>
      </c>
      <c r="P311" s="115" t="s">
        <v>82</v>
      </c>
      <c r="Q311" s="122" t="s">
        <v>121</v>
      </c>
      <c r="R311" s="115">
        <v>2015</v>
      </c>
      <c r="S311" s="245" t="s">
        <v>100</v>
      </c>
      <c r="T311" s="240"/>
      <c r="U311" s="191">
        <v>0</v>
      </c>
      <c r="V311" s="186">
        <v>0</v>
      </c>
      <c r="W311" s="186">
        <v>0</v>
      </c>
      <c r="X311" s="89" t="s">
        <v>140</v>
      </c>
      <c r="Y311" s="89" t="s">
        <v>140</v>
      </c>
      <c r="Z311" s="89" t="s">
        <v>140</v>
      </c>
      <c r="AA311" s="89" t="s">
        <v>140</v>
      </c>
      <c r="AB311" s="89" t="s">
        <v>140</v>
      </c>
      <c r="AC311" s="89" t="s">
        <v>140</v>
      </c>
      <c r="AD311" s="113" t="s">
        <v>140</v>
      </c>
      <c r="AE311" s="120" t="s">
        <v>140</v>
      </c>
      <c r="AF311" s="121" t="s">
        <v>140</v>
      </c>
      <c r="AG311" s="116"/>
      <c r="AH311" s="117" t="s">
        <v>924</v>
      </c>
      <c r="AI311" s="118" t="s">
        <v>924</v>
      </c>
      <c r="AJ311" s="118" t="s">
        <v>924</v>
      </c>
      <c r="AK311" s="128" t="s">
        <v>924</v>
      </c>
      <c r="AL311" s="118" t="s">
        <v>924</v>
      </c>
      <c r="AM311" s="118" t="s">
        <v>924</v>
      </c>
      <c r="AN311" s="118" t="s">
        <v>924</v>
      </c>
      <c r="AO311" s="118" t="s">
        <v>924</v>
      </c>
      <c r="AP311" s="128" t="s">
        <v>924</v>
      </c>
      <c r="AQ311" s="119"/>
      <c r="AR311" s="121">
        <v>0</v>
      </c>
      <c r="AS311" s="191">
        <v>0</v>
      </c>
      <c r="AT311" s="191">
        <v>0</v>
      </c>
      <c r="AU311" s="192" t="s">
        <v>140</v>
      </c>
      <c r="AV311" s="193" t="s">
        <v>140</v>
      </c>
      <c r="AW311" s="193" t="s">
        <v>140</v>
      </c>
      <c r="AX311" s="192" t="s">
        <v>140</v>
      </c>
      <c r="AY311" s="192" t="s">
        <v>140</v>
      </c>
      <c r="AZ311" s="192" t="s">
        <v>140</v>
      </c>
      <c r="BA311" s="193" t="s">
        <v>140</v>
      </c>
      <c r="BB311" s="193" t="s">
        <v>140</v>
      </c>
      <c r="BC311" s="193" t="s">
        <v>140</v>
      </c>
      <c r="BD311" s="119"/>
      <c r="BE311" s="120">
        <v>0</v>
      </c>
      <c r="BF311" s="193" t="s">
        <v>140</v>
      </c>
      <c r="BG311" s="193" t="s">
        <v>140</v>
      </c>
      <c r="BH311" s="193" t="s">
        <v>140</v>
      </c>
      <c r="BI311" s="193" t="s">
        <v>140</v>
      </c>
      <c r="BJ311" s="193" t="s">
        <v>140</v>
      </c>
      <c r="BK311" s="193" t="s">
        <v>140</v>
      </c>
      <c r="BL311" s="193" t="s">
        <v>140</v>
      </c>
    </row>
    <row r="312" spans="1:64">
      <c r="A312" s="120" t="s">
        <v>1407</v>
      </c>
      <c r="B312" s="113" t="s">
        <v>1408</v>
      </c>
      <c r="C312" s="113" t="s">
        <v>924</v>
      </c>
      <c r="D312" s="113" t="s">
        <v>48</v>
      </c>
      <c r="E312" s="114">
        <v>200</v>
      </c>
      <c r="F312" s="114">
        <v>9</v>
      </c>
      <c r="G312" s="42" t="s">
        <v>487</v>
      </c>
      <c r="H312" s="115">
        <v>1</v>
      </c>
      <c r="I312" s="115" t="s">
        <v>78</v>
      </c>
      <c r="J312" s="115" t="s">
        <v>48</v>
      </c>
      <c r="K312" s="115" t="s">
        <v>122</v>
      </c>
      <c r="L312" s="115">
        <v>200</v>
      </c>
      <c r="M312" s="23">
        <v>15</v>
      </c>
      <c r="N312" s="115" t="s">
        <v>47</v>
      </c>
      <c r="O312" s="124" t="s">
        <v>119</v>
      </c>
      <c r="P312" s="115" t="s">
        <v>82</v>
      </c>
      <c r="Q312" s="122" t="s">
        <v>121</v>
      </c>
      <c r="R312" s="115">
        <v>2015</v>
      </c>
      <c r="S312" s="245" t="s">
        <v>88</v>
      </c>
      <c r="T312" s="240"/>
      <c r="U312" s="191">
        <v>5.701025839999996E-3</v>
      </c>
      <c r="V312" s="186">
        <v>0</v>
      </c>
      <c r="W312" s="186">
        <v>5.701025839999996E-3</v>
      </c>
      <c r="X312" s="89">
        <v>6.9771087888888803E-4</v>
      </c>
      <c r="Y312" s="89">
        <v>0</v>
      </c>
      <c r="Z312" s="89">
        <v>0</v>
      </c>
      <c r="AA312" s="89">
        <v>2.1761621061111079E-3</v>
      </c>
      <c r="AB312" s="89">
        <v>2.8271528549999999E-3</v>
      </c>
      <c r="AC312" s="89">
        <v>0</v>
      </c>
      <c r="AD312" s="113">
        <v>0</v>
      </c>
      <c r="AE312" s="120">
        <v>0</v>
      </c>
      <c r="AF312" s="121">
        <v>0</v>
      </c>
      <c r="AG312" s="116"/>
      <c r="AH312" s="117">
        <v>0.90210526330541096</v>
      </c>
      <c r="AI312" s="118" t="s">
        <v>924</v>
      </c>
      <c r="AJ312" s="118" t="s">
        <v>924</v>
      </c>
      <c r="AK312" s="128">
        <v>0.64749888752351747</v>
      </c>
      <c r="AL312" s="118">
        <v>2.9087400468050673</v>
      </c>
      <c r="AM312" s="118" t="s">
        <v>924</v>
      </c>
      <c r="AN312" s="118" t="s">
        <v>924</v>
      </c>
      <c r="AO312" s="118" t="s">
        <v>924</v>
      </c>
      <c r="AP312" s="128" t="s">
        <v>924</v>
      </c>
      <c r="AQ312" s="119"/>
      <c r="AR312" s="121">
        <v>1.0238650329444446E-2</v>
      </c>
      <c r="AS312" s="191">
        <v>0</v>
      </c>
      <c r="AT312" s="191">
        <v>1.0238650329444446E-2</v>
      </c>
      <c r="AU312" s="192">
        <v>6.2940865611111002E-4</v>
      </c>
      <c r="AV312" s="193">
        <v>0</v>
      </c>
      <c r="AW312" s="193">
        <v>0</v>
      </c>
      <c r="AX312" s="192">
        <v>1.4090625427777771E-3</v>
      </c>
      <c r="AY312" s="192">
        <v>8.2234527277777799E-3</v>
      </c>
      <c r="AZ312" s="192">
        <v>0</v>
      </c>
      <c r="BA312" s="193">
        <v>0</v>
      </c>
      <c r="BB312" s="193">
        <v>0</v>
      </c>
      <c r="BC312" s="193">
        <v>0</v>
      </c>
      <c r="BD312" s="119"/>
      <c r="BE312" s="120">
        <v>6.9771087916666702E-4</v>
      </c>
      <c r="BF312" s="193">
        <v>0</v>
      </c>
      <c r="BG312" s="193">
        <v>0</v>
      </c>
      <c r="BH312" s="193">
        <v>0</v>
      </c>
      <c r="BI312" s="193">
        <v>0</v>
      </c>
      <c r="BJ312" s="193">
        <v>0</v>
      </c>
      <c r="BK312" s="193">
        <v>6.9771087916666702E-4</v>
      </c>
      <c r="BL312" s="193">
        <v>0</v>
      </c>
    </row>
    <row r="313" spans="1:64">
      <c r="A313" s="120" t="s">
        <v>1409</v>
      </c>
      <c r="B313" s="113" t="s">
        <v>1410</v>
      </c>
      <c r="C313" s="113" t="s">
        <v>1411</v>
      </c>
      <c r="D313" s="113" t="s">
        <v>48</v>
      </c>
      <c r="E313" s="114">
        <v>200</v>
      </c>
      <c r="F313" s="114">
        <v>4</v>
      </c>
      <c r="G313" s="42" t="s">
        <v>488</v>
      </c>
      <c r="H313" s="115">
        <v>1</v>
      </c>
      <c r="I313" s="115" t="s">
        <v>78</v>
      </c>
      <c r="J313" s="115" t="s">
        <v>48</v>
      </c>
      <c r="K313" s="115" t="s">
        <v>122</v>
      </c>
      <c r="L313" s="115">
        <v>200</v>
      </c>
      <c r="M313" s="23">
        <v>16</v>
      </c>
      <c r="N313" s="115" t="s">
        <v>47</v>
      </c>
      <c r="O313" s="124" t="s">
        <v>119</v>
      </c>
      <c r="P313" s="115" t="s">
        <v>82</v>
      </c>
      <c r="Q313" s="122" t="s">
        <v>121</v>
      </c>
      <c r="R313" s="115">
        <v>2015</v>
      </c>
      <c r="S313" s="245" t="s">
        <v>89</v>
      </c>
      <c r="T313" s="240"/>
      <c r="U313" s="191">
        <v>0.25783006868055558</v>
      </c>
      <c r="V313" s="186">
        <v>0</v>
      </c>
      <c r="W313" s="186">
        <v>0.25783006868055558</v>
      </c>
      <c r="X313" s="89">
        <v>1.4962899416666667E-4</v>
      </c>
      <c r="Y313" s="89">
        <v>1.2992613050833327E-2</v>
      </c>
      <c r="Z313" s="89">
        <v>6.0392979042777767E-2</v>
      </c>
      <c r="AA313" s="89">
        <v>0.18429484759277781</v>
      </c>
      <c r="AB313" s="89">
        <v>0</v>
      </c>
      <c r="AC313" s="89">
        <v>0</v>
      </c>
      <c r="AD313" s="113">
        <v>0</v>
      </c>
      <c r="AE313" s="120">
        <v>0</v>
      </c>
      <c r="AF313" s="121">
        <v>0</v>
      </c>
      <c r="AG313" s="116"/>
      <c r="AH313" s="117">
        <v>0.90210526246807898</v>
      </c>
      <c r="AI313" s="118">
        <v>0.90210526302554417</v>
      </c>
      <c r="AJ313" s="118">
        <v>0.90210526300064997</v>
      </c>
      <c r="AK313" s="128">
        <v>0.63476201229058227</v>
      </c>
      <c r="AL313" s="118" t="s">
        <v>924</v>
      </c>
      <c r="AM313" s="118" t="s">
        <v>924</v>
      </c>
      <c r="AN313" s="118" t="s">
        <v>924</v>
      </c>
      <c r="AO313" s="118" t="s">
        <v>924</v>
      </c>
      <c r="AP313" s="128" t="s">
        <v>924</v>
      </c>
      <c r="AQ313" s="119"/>
      <c r="AR313" s="121">
        <v>0.17963930247750007</v>
      </c>
      <c r="AS313" s="191">
        <v>0</v>
      </c>
      <c r="AT313" s="191">
        <v>0.17963930247750007</v>
      </c>
      <c r="AU313" s="192">
        <v>1.3498110305555549E-4</v>
      </c>
      <c r="AV313" s="193">
        <v>1.1720704613611117E-2</v>
      </c>
      <c r="AW313" s="193">
        <v>5.4480824242777781E-2</v>
      </c>
      <c r="AX313" s="192">
        <v>0.11698336831277781</v>
      </c>
      <c r="AY313" s="192">
        <v>0</v>
      </c>
      <c r="AZ313" s="192">
        <v>0</v>
      </c>
      <c r="BA313" s="193">
        <v>0</v>
      </c>
      <c r="BB313" s="193">
        <v>0</v>
      </c>
      <c r="BC313" s="193">
        <v>0</v>
      </c>
      <c r="BD313" s="119"/>
      <c r="BE313" s="120">
        <v>7.3535221087777769E-2</v>
      </c>
      <c r="BF313" s="193">
        <v>0</v>
      </c>
      <c r="BG313" s="193">
        <v>0</v>
      </c>
      <c r="BH313" s="193">
        <v>0</v>
      </c>
      <c r="BI313" s="193">
        <v>1.22427123552778E-2</v>
      </c>
      <c r="BJ313" s="193">
        <v>6.1292508732499966E-2</v>
      </c>
      <c r="BK313" s="193">
        <v>0</v>
      </c>
      <c r="BL313" s="193">
        <v>0</v>
      </c>
    </row>
    <row r="314" spans="1:64">
      <c r="A314" s="120" t="s">
        <v>924</v>
      </c>
      <c r="B314" s="113" t="s">
        <v>1398</v>
      </c>
      <c r="C314" s="113" t="s">
        <v>924</v>
      </c>
      <c r="D314" s="113" t="s">
        <v>48</v>
      </c>
      <c r="E314" s="114">
        <v>200</v>
      </c>
      <c r="F314" s="113" t="s">
        <v>169</v>
      </c>
      <c r="G314" s="42" t="s">
        <v>489</v>
      </c>
      <c r="H314" s="115">
        <v>1</v>
      </c>
      <c r="I314" s="115" t="s">
        <v>78</v>
      </c>
      <c r="J314" s="115" t="s">
        <v>48</v>
      </c>
      <c r="K314" s="115" t="s">
        <v>122</v>
      </c>
      <c r="L314" s="115">
        <v>200</v>
      </c>
      <c r="M314" s="23">
        <v>17</v>
      </c>
      <c r="N314" s="115" t="s">
        <v>47</v>
      </c>
      <c r="O314" s="124" t="s">
        <v>119</v>
      </c>
      <c r="P314" s="115" t="s">
        <v>82</v>
      </c>
      <c r="Q314" s="122" t="s">
        <v>121</v>
      </c>
      <c r="R314" s="115">
        <v>2015</v>
      </c>
      <c r="S314" s="245" t="s">
        <v>114</v>
      </c>
      <c r="T314" s="240"/>
      <c r="U314" s="191">
        <v>0</v>
      </c>
      <c r="V314" s="186">
        <v>0</v>
      </c>
      <c r="W314" s="186">
        <v>0</v>
      </c>
      <c r="X314" s="89" t="s">
        <v>140</v>
      </c>
      <c r="Y314" s="89" t="s">
        <v>140</v>
      </c>
      <c r="Z314" s="89" t="s">
        <v>140</v>
      </c>
      <c r="AA314" s="89" t="s">
        <v>140</v>
      </c>
      <c r="AB314" s="89" t="s">
        <v>140</v>
      </c>
      <c r="AC314" s="89" t="s">
        <v>140</v>
      </c>
      <c r="AD314" s="113" t="s">
        <v>140</v>
      </c>
      <c r="AE314" s="120" t="s">
        <v>140</v>
      </c>
      <c r="AF314" s="121" t="s">
        <v>140</v>
      </c>
      <c r="AG314" s="116"/>
      <c r="AH314" s="117" t="s">
        <v>924</v>
      </c>
      <c r="AI314" s="118" t="s">
        <v>924</v>
      </c>
      <c r="AJ314" s="118" t="s">
        <v>924</v>
      </c>
      <c r="AK314" s="128" t="s">
        <v>924</v>
      </c>
      <c r="AL314" s="118" t="s">
        <v>924</v>
      </c>
      <c r="AM314" s="118" t="s">
        <v>924</v>
      </c>
      <c r="AN314" s="118" t="s">
        <v>924</v>
      </c>
      <c r="AO314" s="118" t="s">
        <v>924</v>
      </c>
      <c r="AP314" s="128" t="s">
        <v>924</v>
      </c>
      <c r="AQ314" s="119"/>
      <c r="AR314" s="121">
        <v>0</v>
      </c>
      <c r="AS314" s="191">
        <v>0</v>
      </c>
      <c r="AT314" s="191">
        <v>0</v>
      </c>
      <c r="AU314" s="192" t="s">
        <v>140</v>
      </c>
      <c r="AV314" s="193" t="s">
        <v>140</v>
      </c>
      <c r="AW314" s="193" t="s">
        <v>140</v>
      </c>
      <c r="AX314" s="192" t="s">
        <v>140</v>
      </c>
      <c r="AY314" s="192" t="s">
        <v>140</v>
      </c>
      <c r="AZ314" s="192" t="s">
        <v>140</v>
      </c>
      <c r="BA314" s="193" t="s">
        <v>140</v>
      </c>
      <c r="BB314" s="193" t="s">
        <v>140</v>
      </c>
      <c r="BC314" s="193" t="s">
        <v>140</v>
      </c>
      <c r="BD314" s="119"/>
      <c r="BE314" s="120">
        <v>0</v>
      </c>
      <c r="BF314" s="193" t="s">
        <v>140</v>
      </c>
      <c r="BG314" s="193" t="s">
        <v>140</v>
      </c>
      <c r="BH314" s="193" t="s">
        <v>140</v>
      </c>
      <c r="BI314" s="193" t="s">
        <v>140</v>
      </c>
      <c r="BJ314" s="193" t="s">
        <v>140</v>
      </c>
      <c r="BK314" s="193" t="s">
        <v>140</v>
      </c>
      <c r="BL314" s="193" t="s">
        <v>140</v>
      </c>
    </row>
    <row r="315" spans="1:64">
      <c r="A315" s="120" t="s">
        <v>1412</v>
      </c>
      <c r="B315" s="113" t="s">
        <v>1413</v>
      </c>
      <c r="C315" s="113" t="s">
        <v>924</v>
      </c>
      <c r="D315" s="113" t="s">
        <v>50</v>
      </c>
      <c r="E315" s="114">
        <v>200</v>
      </c>
      <c r="F315" s="114">
        <v>0</v>
      </c>
      <c r="G315" s="42" t="s">
        <v>490</v>
      </c>
      <c r="H315" s="115">
        <v>1</v>
      </c>
      <c r="I315" s="115" t="s">
        <v>78</v>
      </c>
      <c r="J315" s="115" t="s">
        <v>50</v>
      </c>
      <c r="K315" s="115" t="s">
        <v>122</v>
      </c>
      <c r="L315" s="115">
        <v>200</v>
      </c>
      <c r="M315" s="23">
        <v>1</v>
      </c>
      <c r="N315" s="115" t="s">
        <v>49</v>
      </c>
      <c r="O315" s="124" t="s">
        <v>119</v>
      </c>
      <c r="P315" s="115" t="s">
        <v>82</v>
      </c>
      <c r="Q315" s="122" t="s">
        <v>121</v>
      </c>
      <c r="R315" s="115">
        <v>2015</v>
      </c>
      <c r="S315" s="245" t="s">
        <v>8</v>
      </c>
      <c r="T315" s="240"/>
      <c r="U315" s="191">
        <v>9.8342048078611161E-2</v>
      </c>
      <c r="V315" s="186">
        <v>1.0392069652222219E-2</v>
      </c>
      <c r="W315" s="186">
        <v>8.7949978426388936E-2</v>
      </c>
      <c r="X315" s="89">
        <v>1.073425711111111E-4</v>
      </c>
      <c r="Y315" s="89">
        <v>3.5152779283333197E-3</v>
      </c>
      <c r="Z315" s="89">
        <v>1.17225850888889E-3</v>
      </c>
      <c r="AA315" s="89">
        <v>4.4425985855277822E-2</v>
      </c>
      <c r="AB315" s="89">
        <v>3.8729113562777799E-2</v>
      </c>
      <c r="AC315" s="89">
        <v>7.33734327833333E-3</v>
      </c>
      <c r="AD315" s="113">
        <v>0</v>
      </c>
      <c r="AE315" s="120">
        <v>2.09583883888889E-4</v>
      </c>
      <c r="AF315" s="121">
        <v>2.8451424899999999E-3</v>
      </c>
      <c r="AG315" s="116"/>
      <c r="AH315" s="117">
        <v>0.90210526549505876</v>
      </c>
      <c r="AI315" s="118">
        <v>0.90210526298372118</v>
      </c>
      <c r="AJ315" s="118">
        <v>0.90210526284012049</v>
      </c>
      <c r="AK315" s="128">
        <v>0.60009295922391148</v>
      </c>
      <c r="AL315" s="118">
        <v>0.84454336007697561</v>
      </c>
      <c r="AM315" s="118">
        <v>2.4999999999999969</v>
      </c>
      <c r="AN315" s="118" t="s">
        <v>924</v>
      </c>
      <c r="AO315" s="118">
        <v>1.6697210226811541</v>
      </c>
      <c r="AP315" s="128">
        <v>3.7903293478321012</v>
      </c>
      <c r="AQ315" s="119"/>
      <c r="AR315" s="121">
        <v>9.3170954499722181E-2</v>
      </c>
      <c r="AS315" s="191">
        <v>2.9477331891388847E-2</v>
      </c>
      <c r="AT315" s="191">
        <v>6.3693622608333333E-2</v>
      </c>
      <c r="AU315" s="192">
        <v>9.68342986111111E-5</v>
      </c>
      <c r="AV315" s="193">
        <v>3.1711507199999999E-3</v>
      </c>
      <c r="AW315" s="193">
        <v>1.0575005702777799E-3</v>
      </c>
      <c r="AX315" s="192">
        <v>2.6659721318333301E-2</v>
      </c>
      <c r="AY315" s="192">
        <v>3.2708415701111132E-2</v>
      </c>
      <c r="AZ315" s="192">
        <v>1.8343358195833302E-2</v>
      </c>
      <c r="BA315" s="193">
        <v>0</v>
      </c>
      <c r="BB315" s="193">
        <v>3.49946616944444E-4</v>
      </c>
      <c r="BC315" s="193">
        <v>1.07840270786111E-2</v>
      </c>
      <c r="BD315" s="119"/>
      <c r="BE315" s="120">
        <v>4.7948790086111137E-3</v>
      </c>
      <c r="BF315" s="193">
        <v>0</v>
      </c>
      <c r="BG315" s="193">
        <v>0</v>
      </c>
      <c r="BH315" s="193">
        <v>5.9069333333333295E-7</v>
      </c>
      <c r="BI315" s="193">
        <v>2.2680444838888902E-3</v>
      </c>
      <c r="BJ315" s="193">
        <v>2.5262438313888901E-3</v>
      </c>
      <c r="BK315" s="193">
        <v>0</v>
      </c>
      <c r="BL315" s="193">
        <v>0</v>
      </c>
    </row>
    <row r="316" spans="1:64">
      <c r="A316" s="120" t="s">
        <v>1414</v>
      </c>
      <c r="B316" s="113" t="s">
        <v>1415</v>
      </c>
      <c r="C316" s="113" t="s">
        <v>924</v>
      </c>
      <c r="D316" s="113" t="s">
        <v>50</v>
      </c>
      <c r="E316" s="114">
        <v>200</v>
      </c>
      <c r="F316" s="114">
        <v>3</v>
      </c>
      <c r="G316" s="42" t="s">
        <v>491</v>
      </c>
      <c r="H316" s="115">
        <v>1</v>
      </c>
      <c r="I316" s="115" t="s">
        <v>78</v>
      </c>
      <c r="J316" s="115" t="s">
        <v>50</v>
      </c>
      <c r="K316" s="115" t="s">
        <v>122</v>
      </c>
      <c r="L316" s="115">
        <v>200</v>
      </c>
      <c r="M316" s="23">
        <v>2</v>
      </c>
      <c r="N316" s="115" t="s">
        <v>49</v>
      </c>
      <c r="O316" s="124" t="s">
        <v>119</v>
      </c>
      <c r="P316" s="115" t="s">
        <v>82</v>
      </c>
      <c r="Q316" s="122" t="s">
        <v>121</v>
      </c>
      <c r="R316" s="115">
        <v>2015</v>
      </c>
      <c r="S316" s="245" t="s">
        <v>2</v>
      </c>
      <c r="T316" s="240"/>
      <c r="U316" s="191">
        <v>1.5453689086111157E-3</v>
      </c>
      <c r="V316" s="186">
        <v>0</v>
      </c>
      <c r="W316" s="186">
        <v>1.5453689086111157E-3</v>
      </c>
      <c r="X316" s="89">
        <v>0</v>
      </c>
      <c r="Y316" s="89">
        <v>0</v>
      </c>
      <c r="Z316" s="89">
        <v>0</v>
      </c>
      <c r="AA316" s="89">
        <v>0</v>
      </c>
      <c r="AB316" s="89">
        <v>1.5453689086111157E-3</v>
      </c>
      <c r="AC316" s="89">
        <v>0</v>
      </c>
      <c r="AD316" s="113">
        <v>0</v>
      </c>
      <c r="AE316" s="120">
        <v>0</v>
      </c>
      <c r="AF316" s="121">
        <v>0</v>
      </c>
      <c r="AG316" s="116"/>
      <c r="AH316" s="117" t="s">
        <v>924</v>
      </c>
      <c r="AI316" s="118" t="s">
        <v>924</v>
      </c>
      <c r="AJ316" s="118" t="s">
        <v>924</v>
      </c>
      <c r="AK316" s="128" t="s">
        <v>924</v>
      </c>
      <c r="AL316" s="118">
        <v>0.88340284489398846</v>
      </c>
      <c r="AM316" s="118" t="s">
        <v>924</v>
      </c>
      <c r="AN316" s="118" t="s">
        <v>924</v>
      </c>
      <c r="AO316" s="118" t="s">
        <v>924</v>
      </c>
      <c r="AP316" s="128" t="s">
        <v>924</v>
      </c>
      <c r="AQ316" s="119"/>
      <c r="AR316" s="121">
        <v>1.3651832902777776E-3</v>
      </c>
      <c r="AS316" s="191">
        <v>0</v>
      </c>
      <c r="AT316" s="191">
        <v>1.3651832902777776E-3</v>
      </c>
      <c r="AU316" s="192">
        <v>0</v>
      </c>
      <c r="AV316" s="193">
        <v>0</v>
      </c>
      <c r="AW316" s="193">
        <v>0</v>
      </c>
      <c r="AX316" s="192">
        <v>0</v>
      </c>
      <c r="AY316" s="192">
        <v>1.3651832902777776E-3</v>
      </c>
      <c r="AZ316" s="192">
        <v>0</v>
      </c>
      <c r="BA316" s="193">
        <v>0</v>
      </c>
      <c r="BB316" s="193">
        <v>0</v>
      </c>
      <c r="BC316" s="193">
        <v>0</v>
      </c>
      <c r="BD316" s="119"/>
      <c r="BE316" s="120">
        <v>0</v>
      </c>
      <c r="BF316" s="193">
        <v>0</v>
      </c>
      <c r="BG316" s="193">
        <v>0</v>
      </c>
      <c r="BH316" s="193">
        <v>0</v>
      </c>
      <c r="BI316" s="193">
        <v>0</v>
      </c>
      <c r="BJ316" s="193">
        <v>0</v>
      </c>
      <c r="BK316" s="193">
        <v>0</v>
      </c>
      <c r="BL316" s="193">
        <v>0</v>
      </c>
    </row>
    <row r="317" spans="1:64">
      <c r="A317" s="120" t="s">
        <v>1416</v>
      </c>
      <c r="B317" s="113" t="s">
        <v>1417</v>
      </c>
      <c r="C317" s="113" t="s">
        <v>924</v>
      </c>
      <c r="D317" s="113" t="s">
        <v>50</v>
      </c>
      <c r="E317" s="114">
        <v>200</v>
      </c>
      <c r="F317" s="114">
        <v>2</v>
      </c>
      <c r="G317" s="42" t="s">
        <v>492</v>
      </c>
      <c r="H317" s="115">
        <v>1</v>
      </c>
      <c r="I317" s="115" t="s">
        <v>78</v>
      </c>
      <c r="J317" s="115" t="s">
        <v>50</v>
      </c>
      <c r="K317" s="115" t="s">
        <v>122</v>
      </c>
      <c r="L317" s="115">
        <v>200</v>
      </c>
      <c r="M317" s="23">
        <v>3</v>
      </c>
      <c r="N317" s="115" t="s">
        <v>49</v>
      </c>
      <c r="O317" s="124" t="s">
        <v>119</v>
      </c>
      <c r="P317" s="115" t="s">
        <v>82</v>
      </c>
      <c r="Q317" s="122" t="s">
        <v>121</v>
      </c>
      <c r="R317" s="115">
        <v>2015</v>
      </c>
      <c r="S317" s="245" t="s">
        <v>3</v>
      </c>
      <c r="T317" s="240"/>
      <c r="U317" s="191">
        <v>3.7986901807777793E-2</v>
      </c>
      <c r="V317" s="186">
        <v>0</v>
      </c>
      <c r="W317" s="186">
        <v>3.7986901807777793E-2</v>
      </c>
      <c r="X317" s="89">
        <v>0</v>
      </c>
      <c r="Y317" s="89">
        <v>3.4925097750000004E-3</v>
      </c>
      <c r="Z317" s="89">
        <v>1.17225850888889E-3</v>
      </c>
      <c r="AA317" s="89">
        <v>0</v>
      </c>
      <c r="AB317" s="89">
        <v>3.3322133523888901E-2</v>
      </c>
      <c r="AC317" s="89">
        <v>0</v>
      </c>
      <c r="AD317" s="113">
        <v>0</v>
      </c>
      <c r="AE317" s="120">
        <v>0</v>
      </c>
      <c r="AF317" s="121">
        <v>0</v>
      </c>
      <c r="AG317" s="116"/>
      <c r="AH317" s="117" t="s">
        <v>924</v>
      </c>
      <c r="AI317" s="118">
        <v>0.90210526301724381</v>
      </c>
      <c r="AJ317" s="118">
        <v>0.90210526284012049</v>
      </c>
      <c r="AK317" s="128" t="s">
        <v>924</v>
      </c>
      <c r="AL317" s="118">
        <v>0.82533660714015844</v>
      </c>
      <c r="AM317" s="118" t="s">
        <v>924</v>
      </c>
      <c r="AN317" s="118" t="s">
        <v>924</v>
      </c>
      <c r="AO317" s="118" t="s">
        <v>924</v>
      </c>
      <c r="AP317" s="128" t="s">
        <v>924</v>
      </c>
      <c r="AQ317" s="119"/>
      <c r="AR317" s="121">
        <v>3.1710088644722252E-2</v>
      </c>
      <c r="AS317" s="191">
        <v>0</v>
      </c>
      <c r="AT317" s="191">
        <v>3.1710088644722252E-2</v>
      </c>
      <c r="AU317" s="192">
        <v>0</v>
      </c>
      <c r="AV317" s="193">
        <v>3.1506114491666702E-3</v>
      </c>
      <c r="AW317" s="193">
        <v>1.0575005702777799E-3</v>
      </c>
      <c r="AX317" s="192">
        <v>0</v>
      </c>
      <c r="AY317" s="192">
        <v>2.7501976625277799E-2</v>
      </c>
      <c r="AZ317" s="192">
        <v>0</v>
      </c>
      <c r="BA317" s="193">
        <v>0</v>
      </c>
      <c r="BB317" s="193">
        <v>0</v>
      </c>
      <c r="BC317" s="193">
        <v>0</v>
      </c>
      <c r="BD317" s="119"/>
      <c r="BE317" s="120">
        <v>4.664768283888893E-3</v>
      </c>
      <c r="BF317" s="193">
        <v>0</v>
      </c>
      <c r="BG317" s="193">
        <v>0</v>
      </c>
      <c r="BH317" s="193">
        <v>5.9069333333333295E-7</v>
      </c>
      <c r="BI317" s="193">
        <v>2.2680444838888902E-3</v>
      </c>
      <c r="BJ317" s="193">
        <v>2.3961331066666698E-3</v>
      </c>
      <c r="BK317" s="193">
        <v>0</v>
      </c>
      <c r="BL317" s="193">
        <v>0</v>
      </c>
    </row>
    <row r="318" spans="1:64">
      <c r="A318" s="120" t="s">
        <v>1418</v>
      </c>
      <c r="B318" s="113" t="s">
        <v>1419</v>
      </c>
      <c r="C318" s="113" t="s">
        <v>924</v>
      </c>
      <c r="D318" s="113" t="s">
        <v>50</v>
      </c>
      <c r="E318" s="114">
        <v>200</v>
      </c>
      <c r="F318" s="114">
        <v>1</v>
      </c>
      <c r="G318" s="42" t="s">
        <v>493</v>
      </c>
      <c r="H318" s="115">
        <v>1</v>
      </c>
      <c r="I318" s="115" t="s">
        <v>78</v>
      </c>
      <c r="J318" s="115" t="s">
        <v>50</v>
      </c>
      <c r="K318" s="115" t="s">
        <v>122</v>
      </c>
      <c r="L318" s="115">
        <v>200</v>
      </c>
      <c r="M318" s="23">
        <v>5</v>
      </c>
      <c r="N318" s="115" t="s">
        <v>49</v>
      </c>
      <c r="O318" s="124" t="s">
        <v>119</v>
      </c>
      <c r="P318" s="115" t="s">
        <v>82</v>
      </c>
      <c r="Q318" s="122" t="s">
        <v>121</v>
      </c>
      <c r="R318" s="115">
        <v>2015</v>
      </c>
      <c r="S318" s="245" t="s">
        <v>5</v>
      </c>
      <c r="T318" s="240"/>
      <c r="U318" s="191">
        <v>9.2836650277777796E-5</v>
      </c>
      <c r="V318" s="186">
        <v>0</v>
      </c>
      <c r="W318" s="186">
        <v>9.2836650277777796E-5</v>
      </c>
      <c r="X318" s="89">
        <v>0</v>
      </c>
      <c r="Y318" s="89">
        <v>0</v>
      </c>
      <c r="Z318" s="89">
        <v>0</v>
      </c>
      <c r="AA318" s="89">
        <v>0</v>
      </c>
      <c r="AB318" s="89">
        <v>9.2836650277777796E-5</v>
      </c>
      <c r="AC318" s="89">
        <v>0</v>
      </c>
      <c r="AD318" s="113">
        <v>0</v>
      </c>
      <c r="AE318" s="120">
        <v>0</v>
      </c>
      <c r="AF318" s="121">
        <v>0</v>
      </c>
      <c r="AG318" s="116"/>
      <c r="AH318" s="117" t="s">
        <v>924</v>
      </c>
      <c r="AI318" s="118" t="s">
        <v>924</v>
      </c>
      <c r="AJ318" s="118" t="s">
        <v>924</v>
      </c>
      <c r="AK318" s="128" t="s">
        <v>924</v>
      </c>
      <c r="AL318" s="118">
        <v>0.74822398401378432</v>
      </c>
      <c r="AM318" s="118" t="s">
        <v>924</v>
      </c>
      <c r="AN318" s="118" t="s">
        <v>924</v>
      </c>
      <c r="AO318" s="118" t="s">
        <v>924</v>
      </c>
      <c r="AP318" s="128" t="s">
        <v>924</v>
      </c>
      <c r="AQ318" s="119"/>
      <c r="AR318" s="121">
        <v>6.9462608333333299E-5</v>
      </c>
      <c r="AS318" s="191">
        <v>0</v>
      </c>
      <c r="AT318" s="191">
        <v>6.9462608333333299E-5</v>
      </c>
      <c r="AU318" s="192">
        <v>0</v>
      </c>
      <c r="AV318" s="193">
        <v>0</v>
      </c>
      <c r="AW318" s="193">
        <v>0</v>
      </c>
      <c r="AX318" s="192">
        <v>0</v>
      </c>
      <c r="AY318" s="192">
        <v>6.9462608333333299E-5</v>
      </c>
      <c r="AZ318" s="192">
        <v>0</v>
      </c>
      <c r="BA318" s="193">
        <v>0</v>
      </c>
      <c r="BB318" s="193">
        <v>0</v>
      </c>
      <c r="BC318" s="193">
        <v>0</v>
      </c>
      <c r="BD318" s="119"/>
      <c r="BE318" s="120">
        <v>0</v>
      </c>
      <c r="BF318" s="193">
        <v>0</v>
      </c>
      <c r="BG318" s="193">
        <v>0</v>
      </c>
      <c r="BH318" s="193">
        <v>0</v>
      </c>
      <c r="BI318" s="193">
        <v>0</v>
      </c>
      <c r="BJ318" s="193">
        <v>0</v>
      </c>
      <c r="BK318" s="193">
        <v>0</v>
      </c>
      <c r="BL318" s="193">
        <v>0</v>
      </c>
    </row>
    <row r="319" spans="1:64">
      <c r="A319" s="120" t="s">
        <v>1420</v>
      </c>
      <c r="B319" s="113" t="s">
        <v>1421</v>
      </c>
      <c r="C319" s="113" t="s">
        <v>924</v>
      </c>
      <c r="D319" s="113" t="s">
        <v>50</v>
      </c>
      <c r="E319" s="114">
        <v>200</v>
      </c>
      <c r="F319" s="114">
        <v>6</v>
      </c>
      <c r="G319" s="42" t="s">
        <v>494</v>
      </c>
      <c r="H319" s="115">
        <v>1</v>
      </c>
      <c r="I319" s="115" t="s">
        <v>78</v>
      </c>
      <c r="J319" s="115" t="s">
        <v>50</v>
      </c>
      <c r="K319" s="115" t="s">
        <v>122</v>
      </c>
      <c r="L319" s="115">
        <v>200</v>
      </c>
      <c r="M319" s="23">
        <v>6</v>
      </c>
      <c r="N319" s="115" t="s">
        <v>49</v>
      </c>
      <c r="O319" s="124" t="s">
        <v>119</v>
      </c>
      <c r="P319" s="115" t="s">
        <v>82</v>
      </c>
      <c r="Q319" s="122" t="s">
        <v>121</v>
      </c>
      <c r="R319" s="115">
        <v>2015</v>
      </c>
      <c r="S319" s="245" t="s">
        <v>6</v>
      </c>
      <c r="T319" s="240"/>
      <c r="U319" s="191">
        <v>5.8163451953333375E-2</v>
      </c>
      <c r="V319" s="186">
        <v>1.0392069652222219E-2</v>
      </c>
      <c r="W319" s="186">
        <v>4.7771382301111158E-2</v>
      </c>
      <c r="X319" s="89">
        <v>1.073425711111111E-4</v>
      </c>
      <c r="Y319" s="89">
        <v>2.2768153333333348E-5</v>
      </c>
      <c r="Z319" s="89">
        <v>0</v>
      </c>
      <c r="AA319" s="89">
        <v>4.4425985855277822E-2</v>
      </c>
      <c r="AB319" s="89">
        <v>3.2152857213888931E-3</v>
      </c>
      <c r="AC319" s="89">
        <v>7.33734327833333E-3</v>
      </c>
      <c r="AD319" s="113">
        <v>0</v>
      </c>
      <c r="AE319" s="120">
        <v>2.09583883888889E-4</v>
      </c>
      <c r="AF319" s="121">
        <v>2.8451424899999999E-3</v>
      </c>
      <c r="AG319" s="116"/>
      <c r="AH319" s="117">
        <v>0.90210526549505876</v>
      </c>
      <c r="AI319" s="118">
        <v>0.90210525784114171</v>
      </c>
      <c r="AJ319" s="118" t="s">
        <v>924</v>
      </c>
      <c r="AK319" s="128">
        <v>0.60009295922391148</v>
      </c>
      <c r="AL319" s="118">
        <v>0.91364214484454187</v>
      </c>
      <c r="AM319" s="118">
        <v>2.4999999999999969</v>
      </c>
      <c r="AN319" s="118" t="s">
        <v>924</v>
      </c>
      <c r="AO319" s="118">
        <v>1.6697210226811541</v>
      </c>
      <c r="AP319" s="128">
        <v>3.7903293478321012</v>
      </c>
      <c r="AQ319" s="119"/>
      <c r="AR319" s="121">
        <v>5.9192047321944372E-2</v>
      </c>
      <c r="AS319" s="191">
        <v>2.9477331891388847E-2</v>
      </c>
      <c r="AT319" s="191">
        <v>2.9714715430555524E-2</v>
      </c>
      <c r="AU319" s="192">
        <v>9.68342986111111E-5</v>
      </c>
      <c r="AV319" s="193">
        <v>2.0539270833333331E-5</v>
      </c>
      <c r="AW319" s="193">
        <v>0</v>
      </c>
      <c r="AX319" s="192">
        <v>2.6659721318333301E-2</v>
      </c>
      <c r="AY319" s="192">
        <v>2.9376205427777782E-3</v>
      </c>
      <c r="AZ319" s="192">
        <v>1.8343358195833302E-2</v>
      </c>
      <c r="BA319" s="193">
        <v>0</v>
      </c>
      <c r="BB319" s="193">
        <v>3.49946616944444E-4</v>
      </c>
      <c r="BC319" s="193">
        <v>1.07840270786111E-2</v>
      </c>
      <c r="BD319" s="119"/>
      <c r="BE319" s="120">
        <v>1.30110724722222E-4</v>
      </c>
      <c r="BF319" s="193">
        <v>0</v>
      </c>
      <c r="BG319" s="193">
        <v>0</v>
      </c>
      <c r="BH319" s="193">
        <v>0</v>
      </c>
      <c r="BI319" s="193">
        <v>0</v>
      </c>
      <c r="BJ319" s="193">
        <v>1.30110724722222E-4</v>
      </c>
      <c r="BK319" s="193">
        <v>0</v>
      </c>
      <c r="BL319" s="193">
        <v>0</v>
      </c>
    </row>
    <row r="320" spans="1:64">
      <c r="A320" s="120" t="s">
        <v>1422</v>
      </c>
      <c r="B320" s="113" t="s">
        <v>1423</v>
      </c>
      <c r="C320" s="113" t="s">
        <v>924</v>
      </c>
      <c r="D320" s="113" t="s">
        <v>50</v>
      </c>
      <c r="E320" s="114">
        <v>200</v>
      </c>
      <c r="F320" s="114">
        <v>7</v>
      </c>
      <c r="G320" s="42" t="s">
        <v>495</v>
      </c>
      <c r="H320" s="115">
        <v>1</v>
      </c>
      <c r="I320" s="115" t="s">
        <v>78</v>
      </c>
      <c r="J320" s="115" t="s">
        <v>50</v>
      </c>
      <c r="K320" s="115" t="s">
        <v>122</v>
      </c>
      <c r="L320" s="115">
        <v>200</v>
      </c>
      <c r="M320" s="23">
        <v>7</v>
      </c>
      <c r="N320" s="115" t="s">
        <v>49</v>
      </c>
      <c r="O320" s="124" t="s">
        <v>119</v>
      </c>
      <c r="P320" s="115" t="s">
        <v>82</v>
      </c>
      <c r="Q320" s="122" t="s">
        <v>121</v>
      </c>
      <c r="R320" s="115">
        <v>2015</v>
      </c>
      <c r="S320" s="245" t="s">
        <v>12</v>
      </c>
      <c r="T320" s="240"/>
      <c r="U320" s="191">
        <v>0</v>
      </c>
      <c r="V320" s="186">
        <v>0</v>
      </c>
      <c r="W320" s="186">
        <v>0</v>
      </c>
      <c r="X320" s="89">
        <v>0</v>
      </c>
      <c r="Y320" s="89">
        <v>0</v>
      </c>
      <c r="Z320" s="89">
        <v>0</v>
      </c>
      <c r="AA320" s="89">
        <v>0</v>
      </c>
      <c r="AB320" s="89">
        <v>0</v>
      </c>
      <c r="AC320" s="89">
        <v>0</v>
      </c>
      <c r="AD320" s="113">
        <v>0</v>
      </c>
      <c r="AE320" s="120">
        <v>0</v>
      </c>
      <c r="AF320" s="121">
        <v>0</v>
      </c>
      <c r="AG320" s="116"/>
      <c r="AH320" s="117" t="s">
        <v>924</v>
      </c>
      <c r="AI320" s="118" t="s">
        <v>924</v>
      </c>
      <c r="AJ320" s="118" t="s">
        <v>924</v>
      </c>
      <c r="AK320" s="128" t="s">
        <v>924</v>
      </c>
      <c r="AL320" s="118" t="s">
        <v>924</v>
      </c>
      <c r="AM320" s="118" t="s">
        <v>924</v>
      </c>
      <c r="AN320" s="118" t="s">
        <v>924</v>
      </c>
      <c r="AO320" s="118" t="s">
        <v>924</v>
      </c>
      <c r="AP320" s="128" t="s">
        <v>924</v>
      </c>
      <c r="AQ320" s="119"/>
      <c r="AR320" s="121">
        <v>0</v>
      </c>
      <c r="AS320" s="191">
        <v>0</v>
      </c>
      <c r="AT320" s="191">
        <v>0</v>
      </c>
      <c r="AU320" s="192">
        <v>0</v>
      </c>
      <c r="AV320" s="193">
        <v>0</v>
      </c>
      <c r="AW320" s="193">
        <v>0</v>
      </c>
      <c r="AX320" s="192">
        <v>0</v>
      </c>
      <c r="AY320" s="192">
        <v>0</v>
      </c>
      <c r="AZ320" s="192">
        <v>0</v>
      </c>
      <c r="BA320" s="193">
        <v>0</v>
      </c>
      <c r="BB320" s="193">
        <v>0</v>
      </c>
      <c r="BC320" s="193">
        <v>0</v>
      </c>
      <c r="BD320" s="119"/>
      <c r="BE320" s="120">
        <v>0</v>
      </c>
      <c r="BF320" s="193">
        <v>0</v>
      </c>
      <c r="BG320" s="193">
        <v>0</v>
      </c>
      <c r="BH320" s="193">
        <v>0</v>
      </c>
      <c r="BI320" s="193">
        <v>0</v>
      </c>
      <c r="BJ320" s="193">
        <v>0</v>
      </c>
      <c r="BK320" s="193">
        <v>0</v>
      </c>
      <c r="BL320" s="193">
        <v>0</v>
      </c>
    </row>
    <row r="321" spans="1:64">
      <c r="A321" s="120" t="s">
        <v>1424</v>
      </c>
      <c r="B321" s="113" t="s">
        <v>1425</v>
      </c>
      <c r="C321" s="113" t="s">
        <v>924</v>
      </c>
      <c r="D321" s="113" t="s">
        <v>50</v>
      </c>
      <c r="E321" s="114">
        <v>200</v>
      </c>
      <c r="F321" s="114" t="s">
        <v>169</v>
      </c>
      <c r="G321" s="42" t="s">
        <v>496</v>
      </c>
      <c r="H321" s="115">
        <v>1</v>
      </c>
      <c r="I321" s="115" t="s">
        <v>78</v>
      </c>
      <c r="J321" s="115" t="s">
        <v>50</v>
      </c>
      <c r="K321" s="115" t="s">
        <v>122</v>
      </c>
      <c r="L321" s="115">
        <v>200</v>
      </c>
      <c r="M321" s="23">
        <v>8</v>
      </c>
      <c r="N321" s="115" t="s">
        <v>49</v>
      </c>
      <c r="O321" s="124" t="s">
        <v>119</v>
      </c>
      <c r="P321" s="115" t="s">
        <v>82</v>
      </c>
      <c r="Q321" s="122" t="s">
        <v>121</v>
      </c>
      <c r="R321" s="115">
        <v>2015</v>
      </c>
      <c r="S321" s="245" t="s">
        <v>105</v>
      </c>
      <c r="T321" s="240"/>
      <c r="U321" s="191">
        <v>0</v>
      </c>
      <c r="V321" s="186">
        <v>0</v>
      </c>
      <c r="W321" s="186">
        <v>0</v>
      </c>
      <c r="X321" s="89" t="s">
        <v>140</v>
      </c>
      <c r="Y321" s="89" t="s">
        <v>140</v>
      </c>
      <c r="Z321" s="89" t="s">
        <v>140</v>
      </c>
      <c r="AA321" s="89" t="s">
        <v>140</v>
      </c>
      <c r="AB321" s="89" t="s">
        <v>140</v>
      </c>
      <c r="AC321" s="89" t="s">
        <v>140</v>
      </c>
      <c r="AD321" s="113" t="s">
        <v>140</v>
      </c>
      <c r="AE321" s="120" t="s">
        <v>140</v>
      </c>
      <c r="AF321" s="121" t="s">
        <v>140</v>
      </c>
      <c r="AG321" s="116"/>
      <c r="AH321" s="117" t="s">
        <v>924</v>
      </c>
      <c r="AI321" s="118" t="s">
        <v>924</v>
      </c>
      <c r="AJ321" s="118" t="s">
        <v>924</v>
      </c>
      <c r="AK321" s="128" t="s">
        <v>924</v>
      </c>
      <c r="AL321" s="118" t="s">
        <v>924</v>
      </c>
      <c r="AM321" s="118" t="s">
        <v>924</v>
      </c>
      <c r="AN321" s="118" t="s">
        <v>924</v>
      </c>
      <c r="AO321" s="118" t="s">
        <v>924</v>
      </c>
      <c r="AP321" s="128" t="s">
        <v>924</v>
      </c>
      <c r="AQ321" s="119"/>
      <c r="AR321" s="121">
        <v>0</v>
      </c>
      <c r="AS321" s="191">
        <v>0</v>
      </c>
      <c r="AT321" s="191">
        <v>0</v>
      </c>
      <c r="AU321" s="192" t="s">
        <v>140</v>
      </c>
      <c r="AV321" s="193" t="s">
        <v>140</v>
      </c>
      <c r="AW321" s="193" t="s">
        <v>140</v>
      </c>
      <c r="AX321" s="192" t="s">
        <v>140</v>
      </c>
      <c r="AY321" s="192" t="s">
        <v>140</v>
      </c>
      <c r="AZ321" s="192" t="s">
        <v>140</v>
      </c>
      <c r="BA321" s="193" t="s">
        <v>140</v>
      </c>
      <c r="BB321" s="193" t="s">
        <v>140</v>
      </c>
      <c r="BC321" s="193" t="s">
        <v>140</v>
      </c>
      <c r="BD321" s="119"/>
      <c r="BE321" s="120">
        <v>0</v>
      </c>
      <c r="BF321" s="193" t="s">
        <v>140</v>
      </c>
      <c r="BG321" s="193" t="s">
        <v>140</v>
      </c>
      <c r="BH321" s="193" t="s">
        <v>140</v>
      </c>
      <c r="BI321" s="193" t="s">
        <v>140</v>
      </c>
      <c r="BJ321" s="193" t="s">
        <v>140</v>
      </c>
      <c r="BK321" s="193" t="s">
        <v>140</v>
      </c>
      <c r="BL321" s="193" t="s">
        <v>140</v>
      </c>
    </row>
    <row r="322" spans="1:64">
      <c r="A322" s="120" t="s">
        <v>1426</v>
      </c>
      <c r="B322" s="113" t="s">
        <v>1425</v>
      </c>
      <c r="C322" s="113" t="s">
        <v>924</v>
      </c>
      <c r="D322" s="113" t="s">
        <v>50</v>
      </c>
      <c r="E322" s="114">
        <v>200</v>
      </c>
      <c r="F322" s="114" t="s">
        <v>169</v>
      </c>
      <c r="G322" s="42" t="s">
        <v>497</v>
      </c>
      <c r="H322" s="115">
        <v>1</v>
      </c>
      <c r="I322" s="115" t="s">
        <v>78</v>
      </c>
      <c r="J322" s="115" t="s">
        <v>50</v>
      </c>
      <c r="K322" s="115" t="s">
        <v>122</v>
      </c>
      <c r="L322" s="115">
        <v>200</v>
      </c>
      <c r="M322" s="23">
        <v>9</v>
      </c>
      <c r="N322" s="115" t="s">
        <v>49</v>
      </c>
      <c r="O322" s="124" t="s">
        <v>119</v>
      </c>
      <c r="P322" s="115" t="s">
        <v>82</v>
      </c>
      <c r="Q322" s="122" t="s">
        <v>121</v>
      </c>
      <c r="R322" s="115">
        <v>2015</v>
      </c>
      <c r="S322" s="245" t="s">
        <v>106</v>
      </c>
      <c r="T322" s="240"/>
      <c r="U322" s="191">
        <v>0</v>
      </c>
      <c r="V322" s="186">
        <v>0</v>
      </c>
      <c r="W322" s="186">
        <v>0</v>
      </c>
      <c r="X322" s="89" t="s">
        <v>140</v>
      </c>
      <c r="Y322" s="89" t="s">
        <v>140</v>
      </c>
      <c r="Z322" s="89" t="s">
        <v>140</v>
      </c>
      <c r="AA322" s="89" t="s">
        <v>140</v>
      </c>
      <c r="AB322" s="89" t="s">
        <v>140</v>
      </c>
      <c r="AC322" s="89" t="s">
        <v>140</v>
      </c>
      <c r="AD322" s="113" t="s">
        <v>140</v>
      </c>
      <c r="AE322" s="120" t="s">
        <v>140</v>
      </c>
      <c r="AF322" s="121" t="s">
        <v>140</v>
      </c>
      <c r="AG322" s="116"/>
      <c r="AH322" s="117" t="s">
        <v>924</v>
      </c>
      <c r="AI322" s="118" t="s">
        <v>924</v>
      </c>
      <c r="AJ322" s="118" t="s">
        <v>924</v>
      </c>
      <c r="AK322" s="128" t="s">
        <v>924</v>
      </c>
      <c r="AL322" s="118" t="s">
        <v>924</v>
      </c>
      <c r="AM322" s="118" t="s">
        <v>924</v>
      </c>
      <c r="AN322" s="118" t="s">
        <v>924</v>
      </c>
      <c r="AO322" s="118" t="s">
        <v>924</v>
      </c>
      <c r="AP322" s="128" t="s">
        <v>924</v>
      </c>
      <c r="AQ322" s="119"/>
      <c r="AR322" s="121">
        <v>0</v>
      </c>
      <c r="AS322" s="191">
        <v>0</v>
      </c>
      <c r="AT322" s="191">
        <v>0</v>
      </c>
      <c r="AU322" s="192" t="s">
        <v>140</v>
      </c>
      <c r="AV322" s="193" t="s">
        <v>140</v>
      </c>
      <c r="AW322" s="193" t="s">
        <v>140</v>
      </c>
      <c r="AX322" s="192" t="s">
        <v>140</v>
      </c>
      <c r="AY322" s="192" t="s">
        <v>140</v>
      </c>
      <c r="AZ322" s="192" t="s">
        <v>140</v>
      </c>
      <c r="BA322" s="193" t="s">
        <v>140</v>
      </c>
      <c r="BB322" s="193" t="s">
        <v>140</v>
      </c>
      <c r="BC322" s="193" t="s">
        <v>140</v>
      </c>
      <c r="BD322" s="119"/>
      <c r="BE322" s="120">
        <v>0</v>
      </c>
      <c r="BF322" s="193" t="s">
        <v>140</v>
      </c>
      <c r="BG322" s="193" t="s">
        <v>140</v>
      </c>
      <c r="BH322" s="193" t="s">
        <v>140</v>
      </c>
      <c r="BI322" s="193" t="s">
        <v>140</v>
      </c>
      <c r="BJ322" s="193" t="s">
        <v>140</v>
      </c>
      <c r="BK322" s="193" t="s">
        <v>140</v>
      </c>
      <c r="BL322" s="193" t="s">
        <v>140</v>
      </c>
    </row>
    <row r="323" spans="1:64">
      <c r="A323" s="120" t="s">
        <v>1427</v>
      </c>
      <c r="B323" s="113" t="s">
        <v>1428</v>
      </c>
      <c r="C323" s="113" t="s">
        <v>924</v>
      </c>
      <c r="D323" s="113" t="s">
        <v>50</v>
      </c>
      <c r="E323" s="114">
        <v>200</v>
      </c>
      <c r="F323" s="114">
        <v>51</v>
      </c>
      <c r="G323" s="42" t="s">
        <v>498</v>
      </c>
      <c r="H323" s="115">
        <v>1</v>
      </c>
      <c r="I323" s="115" t="s">
        <v>78</v>
      </c>
      <c r="J323" s="115" t="s">
        <v>50</v>
      </c>
      <c r="K323" s="115" t="s">
        <v>122</v>
      </c>
      <c r="L323" s="115">
        <v>200</v>
      </c>
      <c r="M323" s="23">
        <v>4</v>
      </c>
      <c r="N323" s="115" t="s">
        <v>49</v>
      </c>
      <c r="O323" s="124" t="s">
        <v>119</v>
      </c>
      <c r="P323" s="115" t="s">
        <v>82</v>
      </c>
      <c r="Q323" s="122" t="s">
        <v>121</v>
      </c>
      <c r="R323" s="115">
        <v>2015</v>
      </c>
      <c r="S323" s="245" t="s">
        <v>4</v>
      </c>
      <c r="T323" s="240"/>
      <c r="U323" s="191">
        <v>1.18958978888889E-4</v>
      </c>
      <c r="V323" s="186">
        <v>0</v>
      </c>
      <c r="W323" s="186">
        <v>1.18958978888889E-4</v>
      </c>
      <c r="X323" s="89">
        <v>0</v>
      </c>
      <c r="Y323" s="89">
        <v>0</v>
      </c>
      <c r="Z323" s="89">
        <v>0</v>
      </c>
      <c r="AA323" s="89">
        <v>0</v>
      </c>
      <c r="AB323" s="89">
        <v>1.18958978888889E-4</v>
      </c>
      <c r="AC323" s="89">
        <v>0</v>
      </c>
      <c r="AD323" s="113">
        <v>0</v>
      </c>
      <c r="AE323" s="120">
        <v>0</v>
      </c>
      <c r="AF323" s="121">
        <v>0</v>
      </c>
      <c r="AG323" s="116"/>
      <c r="AH323" s="117" t="s">
        <v>924</v>
      </c>
      <c r="AI323" s="118" t="s">
        <v>924</v>
      </c>
      <c r="AJ323" s="118" t="s">
        <v>924</v>
      </c>
      <c r="AK323" s="128" t="s">
        <v>924</v>
      </c>
      <c r="AL323" s="118">
        <v>0.78228525853837483</v>
      </c>
      <c r="AM323" s="118" t="s">
        <v>924</v>
      </c>
      <c r="AN323" s="118" t="s">
        <v>924</v>
      </c>
      <c r="AO323" s="118" t="s">
        <v>924</v>
      </c>
      <c r="AP323" s="128" t="s">
        <v>924</v>
      </c>
      <c r="AQ323" s="119"/>
      <c r="AR323" s="121">
        <v>9.3059855555555605E-5</v>
      </c>
      <c r="AS323" s="191">
        <v>0</v>
      </c>
      <c r="AT323" s="191">
        <v>9.3059855555555605E-5</v>
      </c>
      <c r="AU323" s="192">
        <v>0</v>
      </c>
      <c r="AV323" s="193">
        <v>0</v>
      </c>
      <c r="AW323" s="193">
        <v>0</v>
      </c>
      <c r="AX323" s="192">
        <v>0</v>
      </c>
      <c r="AY323" s="192">
        <v>9.3059855555555605E-5</v>
      </c>
      <c r="AZ323" s="192">
        <v>0</v>
      </c>
      <c r="BA323" s="193">
        <v>0</v>
      </c>
      <c r="BB323" s="193">
        <v>0</v>
      </c>
      <c r="BC323" s="193">
        <v>0</v>
      </c>
      <c r="BD323" s="119"/>
      <c r="BE323" s="120">
        <v>0</v>
      </c>
      <c r="BF323" s="193">
        <v>0</v>
      </c>
      <c r="BG323" s="193">
        <v>0</v>
      </c>
      <c r="BH323" s="193">
        <v>0</v>
      </c>
      <c r="BI323" s="193">
        <v>0</v>
      </c>
      <c r="BJ323" s="193">
        <v>0</v>
      </c>
      <c r="BK323" s="193">
        <v>0</v>
      </c>
      <c r="BL323" s="193">
        <v>0</v>
      </c>
    </row>
    <row r="324" spans="1:64">
      <c r="A324" s="120" t="s">
        <v>1429</v>
      </c>
      <c r="B324" s="113" t="s">
        <v>1430</v>
      </c>
      <c r="C324" s="113" t="s">
        <v>924</v>
      </c>
      <c r="D324" s="113" t="s">
        <v>50</v>
      </c>
      <c r="E324" s="114">
        <v>200</v>
      </c>
      <c r="F324" s="114">
        <v>53</v>
      </c>
      <c r="G324" s="42" t="s">
        <v>499</v>
      </c>
      <c r="H324" s="115">
        <v>1</v>
      </c>
      <c r="I324" s="115" t="s">
        <v>78</v>
      </c>
      <c r="J324" s="115" t="s">
        <v>50</v>
      </c>
      <c r="K324" s="115" t="s">
        <v>122</v>
      </c>
      <c r="L324" s="115">
        <v>200</v>
      </c>
      <c r="M324" s="23">
        <v>10</v>
      </c>
      <c r="N324" s="115" t="s">
        <v>49</v>
      </c>
      <c r="O324" s="124" t="s">
        <v>119</v>
      </c>
      <c r="P324" s="115" t="s">
        <v>82</v>
      </c>
      <c r="Q324" s="122" t="s">
        <v>121</v>
      </c>
      <c r="R324" s="115">
        <v>2015</v>
      </c>
      <c r="S324" s="245" t="s">
        <v>84</v>
      </c>
      <c r="T324" s="240"/>
      <c r="U324" s="191">
        <v>2.1914884833333301E-4</v>
      </c>
      <c r="V324" s="186">
        <v>0</v>
      </c>
      <c r="W324" s="186">
        <v>2.1914884833333301E-4</v>
      </c>
      <c r="X324" s="89">
        <v>0</v>
      </c>
      <c r="Y324" s="89">
        <v>0</v>
      </c>
      <c r="Z324" s="89">
        <v>0</v>
      </c>
      <c r="AA324" s="89">
        <v>0</v>
      </c>
      <c r="AB324" s="89">
        <v>2.1914884833333301E-4</v>
      </c>
      <c r="AC324" s="89">
        <v>0</v>
      </c>
      <c r="AD324" s="113">
        <v>0</v>
      </c>
      <c r="AE324" s="120">
        <v>0</v>
      </c>
      <c r="AF324" s="121">
        <v>0</v>
      </c>
      <c r="AG324" s="116"/>
      <c r="AH324" s="117" t="s">
        <v>924</v>
      </c>
      <c r="AI324" s="118" t="s">
        <v>924</v>
      </c>
      <c r="AJ324" s="118" t="s">
        <v>924</v>
      </c>
      <c r="AK324" s="128" t="s">
        <v>924</v>
      </c>
      <c r="AL324" s="118">
        <v>0.88245593538457623</v>
      </c>
      <c r="AM324" s="118" t="s">
        <v>924</v>
      </c>
      <c r="AN324" s="118" t="s">
        <v>924</v>
      </c>
      <c r="AO324" s="118" t="s">
        <v>924</v>
      </c>
      <c r="AP324" s="128" t="s">
        <v>924</v>
      </c>
      <c r="AQ324" s="119"/>
      <c r="AR324" s="121">
        <v>1.93389201944444E-4</v>
      </c>
      <c r="AS324" s="191">
        <v>0</v>
      </c>
      <c r="AT324" s="191">
        <v>1.93389201944444E-4</v>
      </c>
      <c r="AU324" s="192">
        <v>0</v>
      </c>
      <c r="AV324" s="193">
        <v>0</v>
      </c>
      <c r="AW324" s="193">
        <v>0</v>
      </c>
      <c r="AX324" s="192">
        <v>0</v>
      </c>
      <c r="AY324" s="192">
        <v>1.93389201944444E-4</v>
      </c>
      <c r="AZ324" s="192">
        <v>0</v>
      </c>
      <c r="BA324" s="193">
        <v>0</v>
      </c>
      <c r="BB324" s="193">
        <v>0</v>
      </c>
      <c r="BC324" s="193">
        <v>0</v>
      </c>
      <c r="BD324" s="119"/>
      <c r="BE324" s="120">
        <v>0</v>
      </c>
      <c r="BF324" s="193">
        <v>0</v>
      </c>
      <c r="BG324" s="193">
        <v>0</v>
      </c>
      <c r="BH324" s="193">
        <v>0</v>
      </c>
      <c r="BI324" s="193">
        <v>0</v>
      </c>
      <c r="BJ324" s="193">
        <v>0</v>
      </c>
      <c r="BK324" s="193">
        <v>0</v>
      </c>
      <c r="BL324" s="193">
        <v>0</v>
      </c>
    </row>
    <row r="325" spans="1:64">
      <c r="A325" s="120" t="s">
        <v>1431</v>
      </c>
      <c r="B325" s="113" t="s">
        <v>1425</v>
      </c>
      <c r="C325" s="113" t="s">
        <v>924</v>
      </c>
      <c r="D325" s="113" t="s">
        <v>50</v>
      </c>
      <c r="E325" s="114">
        <v>200</v>
      </c>
      <c r="F325" s="114" t="s">
        <v>169</v>
      </c>
      <c r="G325" s="42" t="s">
        <v>500</v>
      </c>
      <c r="H325" s="115">
        <v>1</v>
      </c>
      <c r="I325" s="115" t="s">
        <v>78</v>
      </c>
      <c r="J325" s="115" t="s">
        <v>50</v>
      </c>
      <c r="K325" s="115" t="s">
        <v>122</v>
      </c>
      <c r="L325" s="115">
        <v>200</v>
      </c>
      <c r="M325" s="23">
        <v>11</v>
      </c>
      <c r="N325" s="115" t="s">
        <v>49</v>
      </c>
      <c r="O325" s="124" t="s">
        <v>119</v>
      </c>
      <c r="P325" s="115" t="s">
        <v>82</v>
      </c>
      <c r="Q325" s="122" t="s">
        <v>121</v>
      </c>
      <c r="R325" s="115">
        <v>2015</v>
      </c>
      <c r="S325" s="245" t="s">
        <v>109</v>
      </c>
      <c r="T325" s="240"/>
      <c r="U325" s="191">
        <v>0</v>
      </c>
      <c r="V325" s="186">
        <v>0</v>
      </c>
      <c r="W325" s="186">
        <v>0</v>
      </c>
      <c r="X325" s="89" t="s">
        <v>140</v>
      </c>
      <c r="Y325" s="89" t="s">
        <v>140</v>
      </c>
      <c r="Z325" s="89" t="s">
        <v>140</v>
      </c>
      <c r="AA325" s="89" t="s">
        <v>140</v>
      </c>
      <c r="AB325" s="89" t="s">
        <v>140</v>
      </c>
      <c r="AC325" s="89" t="s">
        <v>140</v>
      </c>
      <c r="AD325" s="113" t="s">
        <v>140</v>
      </c>
      <c r="AE325" s="120" t="s">
        <v>140</v>
      </c>
      <c r="AF325" s="121" t="s">
        <v>140</v>
      </c>
      <c r="AG325" s="116"/>
      <c r="AH325" s="117" t="s">
        <v>924</v>
      </c>
      <c r="AI325" s="118" t="s">
        <v>924</v>
      </c>
      <c r="AJ325" s="118" t="s">
        <v>924</v>
      </c>
      <c r="AK325" s="128" t="s">
        <v>924</v>
      </c>
      <c r="AL325" s="118" t="s">
        <v>924</v>
      </c>
      <c r="AM325" s="118" t="s">
        <v>924</v>
      </c>
      <c r="AN325" s="118" t="s">
        <v>924</v>
      </c>
      <c r="AO325" s="118" t="s">
        <v>924</v>
      </c>
      <c r="AP325" s="128" t="s">
        <v>924</v>
      </c>
      <c r="AQ325" s="119"/>
      <c r="AR325" s="121">
        <v>0</v>
      </c>
      <c r="AS325" s="191">
        <v>0</v>
      </c>
      <c r="AT325" s="191">
        <v>0</v>
      </c>
      <c r="AU325" s="192" t="s">
        <v>140</v>
      </c>
      <c r="AV325" s="193" t="s">
        <v>140</v>
      </c>
      <c r="AW325" s="193" t="s">
        <v>140</v>
      </c>
      <c r="AX325" s="192" t="s">
        <v>140</v>
      </c>
      <c r="AY325" s="192" t="s">
        <v>140</v>
      </c>
      <c r="AZ325" s="192" t="s">
        <v>140</v>
      </c>
      <c r="BA325" s="193" t="s">
        <v>140</v>
      </c>
      <c r="BB325" s="193" t="s">
        <v>140</v>
      </c>
      <c r="BC325" s="193" t="s">
        <v>140</v>
      </c>
      <c r="BD325" s="119"/>
      <c r="BE325" s="120">
        <v>0</v>
      </c>
      <c r="BF325" s="193" t="s">
        <v>140</v>
      </c>
      <c r="BG325" s="193" t="s">
        <v>140</v>
      </c>
      <c r="BH325" s="193" t="s">
        <v>140</v>
      </c>
      <c r="BI325" s="193" t="s">
        <v>140</v>
      </c>
      <c r="BJ325" s="193" t="s">
        <v>140</v>
      </c>
      <c r="BK325" s="193" t="s">
        <v>140</v>
      </c>
      <c r="BL325" s="193" t="s">
        <v>140</v>
      </c>
    </row>
    <row r="326" spans="1:64">
      <c r="A326" s="120" t="s">
        <v>1432</v>
      </c>
      <c r="B326" s="113" t="s">
        <v>1425</v>
      </c>
      <c r="C326" s="113" t="s">
        <v>924</v>
      </c>
      <c r="D326" s="113" t="s">
        <v>50</v>
      </c>
      <c r="E326" s="114">
        <v>200</v>
      </c>
      <c r="F326" s="114" t="s">
        <v>169</v>
      </c>
      <c r="G326" s="42" t="s">
        <v>501</v>
      </c>
      <c r="H326" s="115">
        <v>1</v>
      </c>
      <c r="I326" s="115" t="s">
        <v>78</v>
      </c>
      <c r="J326" s="115" t="s">
        <v>50</v>
      </c>
      <c r="K326" s="115" t="s">
        <v>122</v>
      </c>
      <c r="L326" s="115">
        <v>200</v>
      </c>
      <c r="M326" s="23">
        <v>12</v>
      </c>
      <c r="N326" s="115" t="s">
        <v>49</v>
      </c>
      <c r="O326" s="124" t="s">
        <v>119</v>
      </c>
      <c r="P326" s="115" t="s">
        <v>82</v>
      </c>
      <c r="Q326" s="122" t="s">
        <v>121</v>
      </c>
      <c r="R326" s="115">
        <v>2015</v>
      </c>
      <c r="S326" s="245" t="s">
        <v>98</v>
      </c>
      <c r="T326" s="240"/>
      <c r="U326" s="191">
        <v>0</v>
      </c>
      <c r="V326" s="186">
        <v>0</v>
      </c>
      <c r="W326" s="186">
        <v>0</v>
      </c>
      <c r="X326" s="89" t="s">
        <v>140</v>
      </c>
      <c r="Y326" s="89" t="s">
        <v>140</v>
      </c>
      <c r="Z326" s="89" t="s">
        <v>140</v>
      </c>
      <c r="AA326" s="89" t="s">
        <v>140</v>
      </c>
      <c r="AB326" s="89" t="s">
        <v>140</v>
      </c>
      <c r="AC326" s="89" t="s">
        <v>140</v>
      </c>
      <c r="AD326" s="113" t="s">
        <v>140</v>
      </c>
      <c r="AE326" s="120" t="s">
        <v>140</v>
      </c>
      <c r="AF326" s="121" t="s">
        <v>140</v>
      </c>
      <c r="AG326" s="116"/>
      <c r="AH326" s="117" t="s">
        <v>924</v>
      </c>
      <c r="AI326" s="118" t="s">
        <v>924</v>
      </c>
      <c r="AJ326" s="118" t="s">
        <v>924</v>
      </c>
      <c r="AK326" s="128" t="s">
        <v>924</v>
      </c>
      <c r="AL326" s="118" t="s">
        <v>924</v>
      </c>
      <c r="AM326" s="118" t="s">
        <v>924</v>
      </c>
      <c r="AN326" s="118" t="s">
        <v>924</v>
      </c>
      <c r="AO326" s="118" t="s">
        <v>924</v>
      </c>
      <c r="AP326" s="128" t="s">
        <v>924</v>
      </c>
      <c r="AQ326" s="119"/>
      <c r="AR326" s="121">
        <v>0</v>
      </c>
      <c r="AS326" s="191">
        <v>0</v>
      </c>
      <c r="AT326" s="191">
        <v>0</v>
      </c>
      <c r="AU326" s="192" t="s">
        <v>140</v>
      </c>
      <c r="AV326" s="193" t="s">
        <v>140</v>
      </c>
      <c r="AW326" s="193" t="s">
        <v>140</v>
      </c>
      <c r="AX326" s="192" t="s">
        <v>140</v>
      </c>
      <c r="AY326" s="192" t="s">
        <v>140</v>
      </c>
      <c r="AZ326" s="192" t="s">
        <v>140</v>
      </c>
      <c r="BA326" s="193" t="s">
        <v>140</v>
      </c>
      <c r="BB326" s="193" t="s">
        <v>140</v>
      </c>
      <c r="BC326" s="193" t="s">
        <v>140</v>
      </c>
      <c r="BD326" s="119"/>
      <c r="BE326" s="120">
        <v>0</v>
      </c>
      <c r="BF326" s="193" t="s">
        <v>140</v>
      </c>
      <c r="BG326" s="193" t="s">
        <v>140</v>
      </c>
      <c r="BH326" s="193" t="s">
        <v>140</v>
      </c>
      <c r="BI326" s="193" t="s">
        <v>140</v>
      </c>
      <c r="BJ326" s="193" t="s">
        <v>140</v>
      </c>
      <c r="BK326" s="193" t="s">
        <v>140</v>
      </c>
      <c r="BL326" s="193" t="s">
        <v>140</v>
      </c>
    </row>
    <row r="327" spans="1:64">
      <c r="A327" s="120" t="s">
        <v>924</v>
      </c>
      <c r="B327" s="113" t="s">
        <v>1425</v>
      </c>
      <c r="C327" s="113" t="s">
        <v>924</v>
      </c>
      <c r="D327" s="113" t="s">
        <v>50</v>
      </c>
      <c r="E327" s="114">
        <v>200</v>
      </c>
      <c r="F327" s="114" t="s">
        <v>169</v>
      </c>
      <c r="G327" s="42" t="s">
        <v>502</v>
      </c>
      <c r="H327" s="115">
        <v>1</v>
      </c>
      <c r="I327" s="115" t="s">
        <v>78</v>
      </c>
      <c r="J327" s="115" t="s">
        <v>50</v>
      </c>
      <c r="K327" s="115" t="s">
        <v>122</v>
      </c>
      <c r="L327" s="115">
        <v>200</v>
      </c>
      <c r="M327" s="23">
        <v>13</v>
      </c>
      <c r="N327" s="115" t="s">
        <v>49</v>
      </c>
      <c r="O327" s="124" t="s">
        <v>119</v>
      </c>
      <c r="P327" s="115" t="s">
        <v>82</v>
      </c>
      <c r="Q327" s="122" t="s">
        <v>121</v>
      </c>
      <c r="R327" s="115">
        <v>2015</v>
      </c>
      <c r="S327" s="245" t="s">
        <v>99</v>
      </c>
      <c r="T327" s="240"/>
      <c r="U327" s="191">
        <v>0</v>
      </c>
      <c r="V327" s="186">
        <v>0</v>
      </c>
      <c r="W327" s="186">
        <v>0</v>
      </c>
      <c r="X327" s="89" t="s">
        <v>140</v>
      </c>
      <c r="Y327" s="89" t="s">
        <v>140</v>
      </c>
      <c r="Z327" s="89" t="s">
        <v>140</v>
      </c>
      <c r="AA327" s="89" t="s">
        <v>140</v>
      </c>
      <c r="AB327" s="89" t="s">
        <v>140</v>
      </c>
      <c r="AC327" s="89" t="s">
        <v>140</v>
      </c>
      <c r="AD327" s="113" t="s">
        <v>140</v>
      </c>
      <c r="AE327" s="120" t="s">
        <v>140</v>
      </c>
      <c r="AF327" s="121" t="s">
        <v>140</v>
      </c>
      <c r="AG327" s="116"/>
      <c r="AH327" s="117" t="s">
        <v>924</v>
      </c>
      <c r="AI327" s="118" t="s">
        <v>924</v>
      </c>
      <c r="AJ327" s="118" t="s">
        <v>924</v>
      </c>
      <c r="AK327" s="128" t="s">
        <v>924</v>
      </c>
      <c r="AL327" s="118" t="s">
        <v>924</v>
      </c>
      <c r="AM327" s="118" t="s">
        <v>924</v>
      </c>
      <c r="AN327" s="118" t="s">
        <v>924</v>
      </c>
      <c r="AO327" s="118" t="s">
        <v>924</v>
      </c>
      <c r="AP327" s="128" t="s">
        <v>924</v>
      </c>
      <c r="AQ327" s="119"/>
      <c r="AR327" s="121">
        <v>0</v>
      </c>
      <c r="AS327" s="191">
        <v>0</v>
      </c>
      <c r="AT327" s="191">
        <v>0</v>
      </c>
      <c r="AU327" s="192" t="s">
        <v>140</v>
      </c>
      <c r="AV327" s="193" t="s">
        <v>140</v>
      </c>
      <c r="AW327" s="193" t="s">
        <v>140</v>
      </c>
      <c r="AX327" s="192" t="s">
        <v>140</v>
      </c>
      <c r="AY327" s="192" t="s">
        <v>140</v>
      </c>
      <c r="AZ327" s="192" t="s">
        <v>140</v>
      </c>
      <c r="BA327" s="193" t="s">
        <v>140</v>
      </c>
      <c r="BB327" s="193" t="s">
        <v>140</v>
      </c>
      <c r="BC327" s="193" t="s">
        <v>140</v>
      </c>
      <c r="BD327" s="119"/>
      <c r="BE327" s="120">
        <v>0</v>
      </c>
      <c r="BF327" s="193" t="s">
        <v>140</v>
      </c>
      <c r="BG327" s="193" t="s">
        <v>140</v>
      </c>
      <c r="BH327" s="193" t="s">
        <v>140</v>
      </c>
      <c r="BI327" s="193" t="s">
        <v>140</v>
      </c>
      <c r="BJ327" s="193" t="s">
        <v>140</v>
      </c>
      <c r="BK327" s="193" t="s">
        <v>140</v>
      </c>
      <c r="BL327" s="193" t="s">
        <v>140</v>
      </c>
    </row>
    <row r="328" spans="1:64">
      <c r="A328" s="120" t="s">
        <v>1433</v>
      </c>
      <c r="B328" s="113" t="s">
        <v>1425</v>
      </c>
      <c r="C328" s="113" t="s">
        <v>924</v>
      </c>
      <c r="D328" s="113" t="s">
        <v>50</v>
      </c>
      <c r="E328" s="114">
        <v>200</v>
      </c>
      <c r="F328" s="114" t="s">
        <v>169</v>
      </c>
      <c r="G328" s="42" t="s">
        <v>503</v>
      </c>
      <c r="H328" s="115">
        <v>1</v>
      </c>
      <c r="I328" s="115" t="s">
        <v>78</v>
      </c>
      <c r="J328" s="115" t="s">
        <v>50</v>
      </c>
      <c r="K328" s="115" t="s">
        <v>122</v>
      </c>
      <c r="L328" s="115">
        <v>200</v>
      </c>
      <c r="M328" s="23">
        <v>14</v>
      </c>
      <c r="N328" s="115" t="s">
        <v>49</v>
      </c>
      <c r="O328" s="124" t="s">
        <v>119</v>
      </c>
      <c r="P328" s="115" t="s">
        <v>82</v>
      </c>
      <c r="Q328" s="122" t="s">
        <v>121</v>
      </c>
      <c r="R328" s="115">
        <v>2015</v>
      </c>
      <c r="S328" s="245" t="s">
        <v>100</v>
      </c>
      <c r="T328" s="240"/>
      <c r="U328" s="191">
        <v>0</v>
      </c>
      <c r="V328" s="186">
        <v>0</v>
      </c>
      <c r="W328" s="186">
        <v>0</v>
      </c>
      <c r="X328" s="89" t="s">
        <v>140</v>
      </c>
      <c r="Y328" s="89" t="s">
        <v>140</v>
      </c>
      <c r="Z328" s="89" t="s">
        <v>140</v>
      </c>
      <c r="AA328" s="89" t="s">
        <v>140</v>
      </c>
      <c r="AB328" s="89" t="s">
        <v>140</v>
      </c>
      <c r="AC328" s="89" t="s">
        <v>140</v>
      </c>
      <c r="AD328" s="113" t="s">
        <v>140</v>
      </c>
      <c r="AE328" s="120" t="s">
        <v>140</v>
      </c>
      <c r="AF328" s="121" t="s">
        <v>140</v>
      </c>
      <c r="AG328" s="116"/>
      <c r="AH328" s="117" t="s">
        <v>924</v>
      </c>
      <c r="AI328" s="118" t="s">
        <v>924</v>
      </c>
      <c r="AJ328" s="118" t="s">
        <v>924</v>
      </c>
      <c r="AK328" s="128" t="s">
        <v>924</v>
      </c>
      <c r="AL328" s="118" t="s">
        <v>924</v>
      </c>
      <c r="AM328" s="118" t="s">
        <v>924</v>
      </c>
      <c r="AN328" s="118" t="s">
        <v>924</v>
      </c>
      <c r="AO328" s="118" t="s">
        <v>924</v>
      </c>
      <c r="AP328" s="128" t="s">
        <v>924</v>
      </c>
      <c r="AQ328" s="119"/>
      <c r="AR328" s="121">
        <v>0</v>
      </c>
      <c r="AS328" s="191">
        <v>0</v>
      </c>
      <c r="AT328" s="191">
        <v>0</v>
      </c>
      <c r="AU328" s="192" t="s">
        <v>140</v>
      </c>
      <c r="AV328" s="193" t="s">
        <v>140</v>
      </c>
      <c r="AW328" s="193" t="s">
        <v>140</v>
      </c>
      <c r="AX328" s="192" t="s">
        <v>140</v>
      </c>
      <c r="AY328" s="192" t="s">
        <v>140</v>
      </c>
      <c r="AZ328" s="192" t="s">
        <v>140</v>
      </c>
      <c r="BA328" s="193" t="s">
        <v>140</v>
      </c>
      <c r="BB328" s="193" t="s">
        <v>140</v>
      </c>
      <c r="BC328" s="193" t="s">
        <v>140</v>
      </c>
      <c r="BD328" s="119"/>
      <c r="BE328" s="120">
        <v>0</v>
      </c>
      <c r="BF328" s="193" t="s">
        <v>140</v>
      </c>
      <c r="BG328" s="193" t="s">
        <v>140</v>
      </c>
      <c r="BH328" s="193" t="s">
        <v>140</v>
      </c>
      <c r="BI328" s="193" t="s">
        <v>140</v>
      </c>
      <c r="BJ328" s="193" t="s">
        <v>140</v>
      </c>
      <c r="BK328" s="193" t="s">
        <v>140</v>
      </c>
      <c r="BL328" s="193" t="s">
        <v>140</v>
      </c>
    </row>
    <row r="329" spans="1:64">
      <c r="A329" s="120" t="s">
        <v>1434</v>
      </c>
      <c r="B329" s="113" t="s">
        <v>1435</v>
      </c>
      <c r="C329" s="113" t="s">
        <v>924</v>
      </c>
      <c r="D329" s="113" t="s">
        <v>50</v>
      </c>
      <c r="E329" s="114">
        <v>200</v>
      </c>
      <c r="F329" s="114">
        <v>9</v>
      </c>
      <c r="G329" s="42" t="s">
        <v>504</v>
      </c>
      <c r="H329" s="115">
        <v>1</v>
      </c>
      <c r="I329" s="115" t="s">
        <v>78</v>
      </c>
      <c r="J329" s="115" t="s">
        <v>50</v>
      </c>
      <c r="K329" s="115" t="s">
        <v>122</v>
      </c>
      <c r="L329" s="115">
        <v>200</v>
      </c>
      <c r="M329" s="23">
        <v>15</v>
      </c>
      <c r="N329" s="115" t="s">
        <v>49</v>
      </c>
      <c r="O329" s="124" t="s">
        <v>119</v>
      </c>
      <c r="P329" s="115" t="s">
        <v>82</v>
      </c>
      <c r="Q329" s="122" t="s">
        <v>121</v>
      </c>
      <c r="R329" s="115">
        <v>2015</v>
      </c>
      <c r="S329" s="245" t="s">
        <v>88</v>
      </c>
      <c r="T329" s="240"/>
      <c r="U329" s="191">
        <v>2.15380931111111E-4</v>
      </c>
      <c r="V329" s="186">
        <v>0</v>
      </c>
      <c r="W329" s="186">
        <v>2.15380931111111E-4</v>
      </c>
      <c r="X329" s="89">
        <v>0</v>
      </c>
      <c r="Y329" s="89">
        <v>0</v>
      </c>
      <c r="Z329" s="89">
        <v>0</v>
      </c>
      <c r="AA329" s="89">
        <v>0</v>
      </c>
      <c r="AB329" s="89">
        <v>2.15380931111111E-4</v>
      </c>
      <c r="AC329" s="89">
        <v>0</v>
      </c>
      <c r="AD329" s="113">
        <v>0</v>
      </c>
      <c r="AE329" s="120">
        <v>0</v>
      </c>
      <c r="AF329" s="121">
        <v>0</v>
      </c>
      <c r="AG329" s="116"/>
      <c r="AH329" s="117" t="s">
        <v>924</v>
      </c>
      <c r="AI329" s="118" t="s">
        <v>924</v>
      </c>
      <c r="AJ329" s="118" t="s">
        <v>924</v>
      </c>
      <c r="AK329" s="128" t="s">
        <v>924</v>
      </c>
      <c r="AL329" s="118">
        <v>2.5430458230290669</v>
      </c>
      <c r="AM329" s="118" t="s">
        <v>924</v>
      </c>
      <c r="AN329" s="118" t="s">
        <v>924</v>
      </c>
      <c r="AO329" s="118" t="s">
        <v>924</v>
      </c>
      <c r="AP329" s="128" t="s">
        <v>924</v>
      </c>
      <c r="AQ329" s="119"/>
      <c r="AR329" s="121">
        <v>5.4772357722222202E-4</v>
      </c>
      <c r="AS329" s="191">
        <v>0</v>
      </c>
      <c r="AT329" s="191">
        <v>5.4772357722222202E-4</v>
      </c>
      <c r="AU329" s="192">
        <v>0</v>
      </c>
      <c r="AV329" s="193">
        <v>0</v>
      </c>
      <c r="AW329" s="193">
        <v>0</v>
      </c>
      <c r="AX329" s="192">
        <v>0</v>
      </c>
      <c r="AY329" s="192">
        <v>5.4772357722222202E-4</v>
      </c>
      <c r="AZ329" s="192">
        <v>0</v>
      </c>
      <c r="BA329" s="193">
        <v>0</v>
      </c>
      <c r="BB329" s="193">
        <v>0</v>
      </c>
      <c r="BC329" s="193">
        <v>0</v>
      </c>
      <c r="BD329" s="119"/>
      <c r="BE329" s="120">
        <v>0</v>
      </c>
      <c r="BF329" s="193">
        <v>0</v>
      </c>
      <c r="BG329" s="193">
        <v>0</v>
      </c>
      <c r="BH329" s="193">
        <v>0</v>
      </c>
      <c r="BI329" s="193">
        <v>0</v>
      </c>
      <c r="BJ329" s="193">
        <v>0</v>
      </c>
      <c r="BK329" s="193">
        <v>0</v>
      </c>
      <c r="BL329" s="193">
        <v>0</v>
      </c>
    </row>
    <row r="330" spans="1:64">
      <c r="A330" s="120" t="s">
        <v>1436</v>
      </c>
      <c r="B330" s="113" t="s">
        <v>1437</v>
      </c>
      <c r="C330" s="113" t="s">
        <v>1438</v>
      </c>
      <c r="D330" s="113" t="s">
        <v>50</v>
      </c>
      <c r="E330" s="114">
        <v>200</v>
      </c>
      <c r="F330" s="114">
        <v>4</v>
      </c>
      <c r="G330" s="42" t="s">
        <v>505</v>
      </c>
      <c r="H330" s="115">
        <v>1</v>
      </c>
      <c r="I330" s="115" t="s">
        <v>78</v>
      </c>
      <c r="J330" s="115" t="s">
        <v>50</v>
      </c>
      <c r="K330" s="115" t="s">
        <v>122</v>
      </c>
      <c r="L330" s="115">
        <v>200</v>
      </c>
      <c r="M330" s="23">
        <v>16</v>
      </c>
      <c r="N330" s="115" t="s">
        <v>49</v>
      </c>
      <c r="O330" s="124" t="s">
        <v>119</v>
      </c>
      <c r="P330" s="115" t="s">
        <v>82</v>
      </c>
      <c r="Q330" s="122" t="s">
        <v>121</v>
      </c>
      <c r="R330" s="115">
        <v>2015</v>
      </c>
      <c r="S330" s="245" t="s">
        <v>89</v>
      </c>
      <c r="T330" s="240"/>
      <c r="U330" s="191">
        <v>0</v>
      </c>
      <c r="V330" s="186">
        <v>0</v>
      </c>
      <c r="W330" s="186">
        <v>0</v>
      </c>
      <c r="X330" s="89">
        <v>0</v>
      </c>
      <c r="Y330" s="89">
        <v>0</v>
      </c>
      <c r="Z330" s="89">
        <v>0</v>
      </c>
      <c r="AA330" s="89">
        <v>0</v>
      </c>
      <c r="AB330" s="89">
        <v>0</v>
      </c>
      <c r="AC330" s="89">
        <v>0</v>
      </c>
      <c r="AD330" s="113">
        <v>0</v>
      </c>
      <c r="AE330" s="120">
        <v>0</v>
      </c>
      <c r="AF330" s="121">
        <v>0</v>
      </c>
      <c r="AG330" s="116"/>
      <c r="AH330" s="117" t="s">
        <v>924</v>
      </c>
      <c r="AI330" s="118" t="s">
        <v>924</v>
      </c>
      <c r="AJ330" s="118" t="s">
        <v>924</v>
      </c>
      <c r="AK330" s="128" t="s">
        <v>924</v>
      </c>
      <c r="AL330" s="118" t="s">
        <v>924</v>
      </c>
      <c r="AM330" s="118" t="s">
        <v>924</v>
      </c>
      <c r="AN330" s="118" t="s">
        <v>924</v>
      </c>
      <c r="AO330" s="118" t="s">
        <v>924</v>
      </c>
      <c r="AP330" s="128" t="s">
        <v>924</v>
      </c>
      <c r="AQ330" s="119"/>
      <c r="AR330" s="121">
        <v>0</v>
      </c>
      <c r="AS330" s="191">
        <v>0</v>
      </c>
      <c r="AT330" s="191">
        <v>0</v>
      </c>
      <c r="AU330" s="192">
        <v>0</v>
      </c>
      <c r="AV330" s="193">
        <v>0</v>
      </c>
      <c r="AW330" s="193">
        <v>0</v>
      </c>
      <c r="AX330" s="192">
        <v>0</v>
      </c>
      <c r="AY330" s="192">
        <v>0</v>
      </c>
      <c r="AZ330" s="192">
        <v>0</v>
      </c>
      <c r="BA330" s="193">
        <v>0</v>
      </c>
      <c r="BB330" s="193">
        <v>0</v>
      </c>
      <c r="BC330" s="193">
        <v>0</v>
      </c>
      <c r="BD330" s="119"/>
      <c r="BE330" s="120">
        <v>0</v>
      </c>
      <c r="BF330" s="193">
        <v>0</v>
      </c>
      <c r="BG330" s="193">
        <v>0</v>
      </c>
      <c r="BH330" s="193">
        <v>0</v>
      </c>
      <c r="BI330" s="193">
        <v>0</v>
      </c>
      <c r="BJ330" s="193">
        <v>0</v>
      </c>
      <c r="BK330" s="193">
        <v>0</v>
      </c>
      <c r="BL330" s="193">
        <v>0</v>
      </c>
    </row>
    <row r="331" spans="1:64">
      <c r="A331" s="120" t="s">
        <v>924</v>
      </c>
      <c r="B331" s="113" t="s">
        <v>1425</v>
      </c>
      <c r="C331" s="113" t="s">
        <v>924</v>
      </c>
      <c r="D331" s="113" t="s">
        <v>50</v>
      </c>
      <c r="E331" s="114">
        <v>200</v>
      </c>
      <c r="F331" s="113" t="s">
        <v>169</v>
      </c>
      <c r="G331" s="42" t="s">
        <v>506</v>
      </c>
      <c r="H331" s="115">
        <v>1</v>
      </c>
      <c r="I331" s="115" t="s">
        <v>78</v>
      </c>
      <c r="J331" s="115" t="s">
        <v>50</v>
      </c>
      <c r="K331" s="115" t="s">
        <v>122</v>
      </c>
      <c r="L331" s="115">
        <v>200</v>
      </c>
      <c r="M331" s="23">
        <v>17</v>
      </c>
      <c r="N331" s="115" t="s">
        <v>49</v>
      </c>
      <c r="O331" s="124" t="s">
        <v>119</v>
      </c>
      <c r="P331" s="115" t="s">
        <v>82</v>
      </c>
      <c r="Q331" s="122" t="s">
        <v>121</v>
      </c>
      <c r="R331" s="115">
        <v>2015</v>
      </c>
      <c r="S331" s="245" t="s">
        <v>114</v>
      </c>
      <c r="T331" s="240"/>
      <c r="U331" s="191">
        <v>0</v>
      </c>
      <c r="V331" s="186">
        <v>0</v>
      </c>
      <c r="W331" s="186">
        <v>0</v>
      </c>
      <c r="X331" s="89" t="s">
        <v>140</v>
      </c>
      <c r="Y331" s="89" t="s">
        <v>140</v>
      </c>
      <c r="Z331" s="89" t="s">
        <v>140</v>
      </c>
      <c r="AA331" s="89" t="s">
        <v>140</v>
      </c>
      <c r="AB331" s="89" t="s">
        <v>140</v>
      </c>
      <c r="AC331" s="89" t="s">
        <v>140</v>
      </c>
      <c r="AD331" s="113" t="s">
        <v>140</v>
      </c>
      <c r="AE331" s="120" t="s">
        <v>140</v>
      </c>
      <c r="AF331" s="121" t="s">
        <v>140</v>
      </c>
      <c r="AG331" s="116"/>
      <c r="AH331" s="117" t="s">
        <v>924</v>
      </c>
      <c r="AI331" s="118" t="s">
        <v>924</v>
      </c>
      <c r="AJ331" s="118" t="s">
        <v>924</v>
      </c>
      <c r="AK331" s="128" t="s">
        <v>924</v>
      </c>
      <c r="AL331" s="118" t="s">
        <v>924</v>
      </c>
      <c r="AM331" s="118" t="s">
        <v>924</v>
      </c>
      <c r="AN331" s="118" t="s">
        <v>924</v>
      </c>
      <c r="AO331" s="118" t="s">
        <v>924</v>
      </c>
      <c r="AP331" s="128" t="s">
        <v>924</v>
      </c>
      <c r="AQ331" s="119"/>
      <c r="AR331" s="121">
        <v>0</v>
      </c>
      <c r="AS331" s="191">
        <v>0</v>
      </c>
      <c r="AT331" s="191">
        <v>0</v>
      </c>
      <c r="AU331" s="192" t="s">
        <v>140</v>
      </c>
      <c r="AV331" s="193" t="s">
        <v>140</v>
      </c>
      <c r="AW331" s="193" t="s">
        <v>140</v>
      </c>
      <c r="AX331" s="192" t="s">
        <v>140</v>
      </c>
      <c r="AY331" s="192" t="s">
        <v>140</v>
      </c>
      <c r="AZ331" s="192" t="s">
        <v>140</v>
      </c>
      <c r="BA331" s="193" t="s">
        <v>140</v>
      </c>
      <c r="BB331" s="193" t="s">
        <v>140</v>
      </c>
      <c r="BC331" s="193" t="s">
        <v>140</v>
      </c>
      <c r="BD331" s="119"/>
      <c r="BE331" s="120">
        <v>0</v>
      </c>
      <c r="BF331" s="193" t="s">
        <v>140</v>
      </c>
      <c r="BG331" s="193" t="s">
        <v>140</v>
      </c>
      <c r="BH331" s="193" t="s">
        <v>140</v>
      </c>
      <c r="BI331" s="193" t="s">
        <v>140</v>
      </c>
      <c r="BJ331" s="193" t="s">
        <v>140</v>
      </c>
      <c r="BK331" s="193" t="s">
        <v>140</v>
      </c>
      <c r="BL331" s="193" t="s">
        <v>140</v>
      </c>
    </row>
    <row r="332" spans="1:64">
      <c r="A332" s="120" t="s">
        <v>1439</v>
      </c>
      <c r="B332" s="113" t="s">
        <v>1440</v>
      </c>
      <c r="C332" s="113" t="s">
        <v>924</v>
      </c>
      <c r="D332" s="113" t="s">
        <v>52</v>
      </c>
      <c r="E332" s="114">
        <v>200</v>
      </c>
      <c r="F332" s="114">
        <v>0</v>
      </c>
      <c r="G332" s="42" t="s">
        <v>507</v>
      </c>
      <c r="H332" s="115">
        <v>1</v>
      </c>
      <c r="I332" s="115" t="s">
        <v>78</v>
      </c>
      <c r="J332" s="115" t="s">
        <v>52</v>
      </c>
      <c r="K332" s="115" t="s">
        <v>122</v>
      </c>
      <c r="L332" s="115">
        <v>200</v>
      </c>
      <c r="M332" s="23">
        <v>1</v>
      </c>
      <c r="N332" s="115" t="s">
        <v>51</v>
      </c>
      <c r="O332" s="124" t="s">
        <v>118</v>
      </c>
      <c r="P332" s="115" t="s">
        <v>82</v>
      </c>
      <c r="Q332" s="122" t="s">
        <v>121</v>
      </c>
      <c r="R332" s="115">
        <v>2015</v>
      </c>
      <c r="S332" s="245" t="s">
        <v>8</v>
      </c>
      <c r="T332" s="240"/>
      <c r="U332" s="191">
        <v>133.99466788721929</v>
      </c>
      <c r="V332" s="186">
        <v>5.969438858981114</v>
      </c>
      <c r="W332" s="186">
        <v>128.02522902823819</v>
      </c>
      <c r="X332" s="89">
        <v>16.714897517853608</v>
      </c>
      <c r="Y332" s="89">
        <v>21.143562233161951</v>
      </c>
      <c r="Z332" s="89">
        <v>10.092099112585</v>
      </c>
      <c r="AA332" s="89">
        <v>63.844157352242298</v>
      </c>
      <c r="AB332" s="89">
        <v>16.230512812395308</v>
      </c>
      <c r="AC332" s="89">
        <v>0.127668260233333</v>
      </c>
      <c r="AD332" s="113">
        <v>2.2652090263880602</v>
      </c>
      <c r="AE332" s="120">
        <v>1.174640591275</v>
      </c>
      <c r="AF332" s="121">
        <v>2.4019209810847202</v>
      </c>
      <c r="AG332" s="116"/>
      <c r="AH332" s="117">
        <v>0.90210526300001759</v>
      </c>
      <c r="AI332" s="118">
        <v>0.90210526299999527</v>
      </c>
      <c r="AJ332" s="118">
        <v>0.90210526300000016</v>
      </c>
      <c r="AK332" s="128">
        <v>0.66588784396513589</v>
      </c>
      <c r="AL332" s="118">
        <v>0.9266850793163447</v>
      </c>
      <c r="AM332" s="118">
        <v>2.5000000000021814</v>
      </c>
      <c r="AN332" s="118">
        <v>1.0000000000003664E-2</v>
      </c>
      <c r="AO332" s="118">
        <v>1.6845333206141209</v>
      </c>
      <c r="AP332" s="128">
        <v>3.414146495064474</v>
      </c>
      <c r="AQ332" s="119"/>
      <c r="AR332" s="121">
        <v>111.33112791218889</v>
      </c>
      <c r="AS332" s="191">
        <v>10.52105405558833</v>
      </c>
      <c r="AT332" s="191">
        <v>100.81007385660055</v>
      </c>
      <c r="AU332" s="192">
        <v>15.07859702136167</v>
      </c>
      <c r="AV332" s="193">
        <v>19.07371876910333</v>
      </c>
      <c r="AW332" s="193">
        <v>9.1041357241805603</v>
      </c>
      <c r="AX332" s="192">
        <v>42.513048289055504</v>
      </c>
      <c r="AY332" s="192">
        <v>15.040574052899494</v>
      </c>
      <c r="AZ332" s="192">
        <v>0.31917065058361099</v>
      </c>
      <c r="BA332" s="193">
        <v>2.26520902638889E-2</v>
      </c>
      <c r="BB332" s="193">
        <v>1.97872121574861</v>
      </c>
      <c r="BC332" s="193">
        <v>8.2005100989922202</v>
      </c>
      <c r="BD332" s="119"/>
      <c r="BE332" s="120">
        <v>47.950558863600563</v>
      </c>
      <c r="BF332" s="193">
        <v>3.1748572105555501E-3</v>
      </c>
      <c r="BG332" s="193">
        <v>0.41296476842694402</v>
      </c>
      <c r="BH332" s="193">
        <v>2.9587069528286101</v>
      </c>
      <c r="BI332" s="193">
        <v>16.809536588014701</v>
      </c>
      <c r="BJ332" s="193">
        <v>16.041445707614201</v>
      </c>
      <c r="BK332" s="193">
        <v>0.42448886379944401</v>
      </c>
      <c r="BL332" s="193">
        <v>11.3002411257061</v>
      </c>
    </row>
    <row r="333" spans="1:64">
      <c r="A333" s="120" t="s">
        <v>1441</v>
      </c>
      <c r="B333" s="113" t="s">
        <v>1442</v>
      </c>
      <c r="C333" s="113" t="s">
        <v>924</v>
      </c>
      <c r="D333" s="113" t="s">
        <v>52</v>
      </c>
      <c r="E333" s="114">
        <v>200</v>
      </c>
      <c r="F333" s="114">
        <v>3</v>
      </c>
      <c r="G333" s="42" t="s">
        <v>508</v>
      </c>
      <c r="H333" s="115">
        <v>1</v>
      </c>
      <c r="I333" s="115" t="s">
        <v>78</v>
      </c>
      <c r="J333" s="115" t="s">
        <v>52</v>
      </c>
      <c r="K333" s="115" t="s">
        <v>122</v>
      </c>
      <c r="L333" s="115">
        <v>200</v>
      </c>
      <c r="M333" s="23">
        <v>2</v>
      </c>
      <c r="N333" s="115" t="s">
        <v>51</v>
      </c>
      <c r="O333" s="124" t="s">
        <v>118</v>
      </c>
      <c r="P333" s="115" t="s">
        <v>82</v>
      </c>
      <c r="Q333" s="122" t="s">
        <v>121</v>
      </c>
      <c r="R333" s="115">
        <v>2015</v>
      </c>
      <c r="S333" s="245" t="s">
        <v>2</v>
      </c>
      <c r="T333" s="240"/>
      <c r="U333" s="191">
        <v>55.559847665658367</v>
      </c>
      <c r="V333" s="186">
        <v>0</v>
      </c>
      <c r="W333" s="186">
        <v>55.559847665658367</v>
      </c>
      <c r="X333" s="89">
        <v>3.4090761195088897</v>
      </c>
      <c r="Y333" s="89">
        <v>13.202258447877501</v>
      </c>
      <c r="Z333" s="89">
        <v>4.4811565944436103</v>
      </c>
      <c r="AA333" s="89">
        <v>21.49665950176917</v>
      </c>
      <c r="AB333" s="89">
        <v>12.9706970020592</v>
      </c>
      <c r="AC333" s="89">
        <v>0</v>
      </c>
      <c r="AD333" s="113">
        <v>0</v>
      </c>
      <c r="AE333" s="120">
        <v>0</v>
      </c>
      <c r="AF333" s="121">
        <v>0</v>
      </c>
      <c r="AG333" s="116"/>
      <c r="AH333" s="117">
        <v>0.90210526300002458</v>
      </c>
      <c r="AI333" s="118">
        <v>0.9021052629999905</v>
      </c>
      <c r="AJ333" s="118">
        <v>0.90210526299999627</v>
      </c>
      <c r="AK333" s="128">
        <v>0.67122957499326719</v>
      </c>
      <c r="AL333" s="118">
        <v>0.92111248033993343</v>
      </c>
      <c r="AM333" s="118" t="s">
        <v>924</v>
      </c>
      <c r="AN333" s="118" t="s">
        <v>924</v>
      </c>
      <c r="AO333" s="118" t="s">
        <v>924</v>
      </c>
      <c r="AP333" s="128" t="s">
        <v>924</v>
      </c>
      <c r="AQ333" s="119"/>
      <c r="AR333" s="121">
        <v>45.404311795319764</v>
      </c>
      <c r="AS333" s="191">
        <v>0</v>
      </c>
      <c r="AT333" s="191">
        <v>45.404311795319764</v>
      </c>
      <c r="AU333" s="192">
        <v>3.0753455093766702</v>
      </c>
      <c r="AV333" s="193">
        <v>11.90982682931638</v>
      </c>
      <c r="AW333" s="193">
        <v>4.0424749481747204</v>
      </c>
      <c r="AX333" s="192">
        <v>14.429193621147499</v>
      </c>
      <c r="AY333" s="192">
        <v>11.947470887304489</v>
      </c>
      <c r="AZ333" s="192">
        <v>0</v>
      </c>
      <c r="BA333" s="193">
        <v>0</v>
      </c>
      <c r="BB333" s="193">
        <v>0</v>
      </c>
      <c r="BC333" s="193">
        <v>0</v>
      </c>
      <c r="BD333" s="119"/>
      <c r="BE333" s="120">
        <v>21.092491161830328</v>
      </c>
      <c r="BF333" s="193">
        <v>3.1748572105555501E-3</v>
      </c>
      <c r="BG333" s="193">
        <v>0.40364665559805601</v>
      </c>
      <c r="BH333" s="193">
        <v>0.89434117173861105</v>
      </c>
      <c r="BI333" s="193">
        <v>13.833134826080601</v>
      </c>
      <c r="BJ333" s="193">
        <v>5.8748255145455603</v>
      </c>
      <c r="BK333" s="193">
        <v>8.3368136656944397E-2</v>
      </c>
      <c r="BL333" s="193">
        <v>0</v>
      </c>
    </row>
    <row r="334" spans="1:64">
      <c r="A334" s="120" t="s">
        <v>1443</v>
      </c>
      <c r="B334" s="113" t="s">
        <v>1444</v>
      </c>
      <c r="C334" s="113" t="s">
        <v>924</v>
      </c>
      <c r="D334" s="113" t="s">
        <v>52</v>
      </c>
      <c r="E334" s="114">
        <v>200</v>
      </c>
      <c r="F334" s="114">
        <v>2</v>
      </c>
      <c r="G334" s="42" t="s">
        <v>509</v>
      </c>
      <c r="H334" s="115">
        <v>1</v>
      </c>
      <c r="I334" s="115" t="s">
        <v>78</v>
      </c>
      <c r="J334" s="115" t="s">
        <v>52</v>
      </c>
      <c r="K334" s="115" t="s">
        <v>122</v>
      </c>
      <c r="L334" s="115">
        <v>200</v>
      </c>
      <c r="M334" s="23">
        <v>3</v>
      </c>
      <c r="N334" s="115" t="s">
        <v>51</v>
      </c>
      <c r="O334" s="124" t="s">
        <v>118</v>
      </c>
      <c r="P334" s="115" t="s">
        <v>82</v>
      </c>
      <c r="Q334" s="122" t="s">
        <v>121</v>
      </c>
      <c r="R334" s="115">
        <v>2015</v>
      </c>
      <c r="S334" s="245" t="s">
        <v>3</v>
      </c>
      <c r="T334" s="240"/>
      <c r="U334" s="191">
        <v>4.5242341586983281</v>
      </c>
      <c r="V334" s="186">
        <v>0</v>
      </c>
      <c r="W334" s="186">
        <v>4.5242341586983281</v>
      </c>
      <c r="X334" s="89">
        <v>4.1621446516666598E-2</v>
      </c>
      <c r="Y334" s="89">
        <v>1.8031666537261111</v>
      </c>
      <c r="Z334" s="89">
        <v>0.73684890129305602</v>
      </c>
      <c r="AA334" s="89">
        <v>0.35918490649055501</v>
      </c>
      <c r="AB334" s="89">
        <v>1.5834122506719399</v>
      </c>
      <c r="AC334" s="89">
        <v>0</v>
      </c>
      <c r="AD334" s="113">
        <v>0</v>
      </c>
      <c r="AE334" s="120">
        <v>0</v>
      </c>
      <c r="AF334" s="121">
        <v>0</v>
      </c>
      <c r="AG334" s="116"/>
      <c r="AH334" s="117">
        <v>0.90210526300074345</v>
      </c>
      <c r="AI334" s="118">
        <v>0.90210526300004246</v>
      </c>
      <c r="AJ334" s="118">
        <v>0.90210526299998461</v>
      </c>
      <c r="AK334" s="128">
        <v>0.65167170809135355</v>
      </c>
      <c r="AL334" s="118">
        <v>0.89086124670506039</v>
      </c>
      <c r="AM334" s="118" t="s">
        <v>924</v>
      </c>
      <c r="AN334" s="118" t="s">
        <v>924</v>
      </c>
      <c r="AO334" s="118" t="s">
        <v>924</v>
      </c>
      <c r="AP334" s="128" t="s">
        <v>924</v>
      </c>
      <c r="AQ334" s="119"/>
      <c r="AR334" s="121">
        <v>3.9735795794561142</v>
      </c>
      <c r="AS334" s="191">
        <v>0</v>
      </c>
      <c r="AT334" s="191">
        <v>3.9735795794561142</v>
      </c>
      <c r="AU334" s="192">
        <v>3.75469259563889E-2</v>
      </c>
      <c r="AV334" s="193">
        <v>1.6266461283925</v>
      </c>
      <c r="AW334" s="193">
        <v>0.66471527189222201</v>
      </c>
      <c r="AX334" s="192">
        <v>0.23407064153333307</v>
      </c>
      <c r="AY334" s="192">
        <v>1.4106006116816701</v>
      </c>
      <c r="AZ334" s="192">
        <v>0</v>
      </c>
      <c r="BA334" s="193">
        <v>0</v>
      </c>
      <c r="BB334" s="193">
        <v>0</v>
      </c>
      <c r="BC334" s="193">
        <v>0</v>
      </c>
      <c r="BD334" s="119"/>
      <c r="BE334" s="120">
        <v>2.5816370015358299</v>
      </c>
      <c r="BF334" s="193">
        <v>0</v>
      </c>
      <c r="BG334" s="193">
        <v>0</v>
      </c>
      <c r="BH334" s="193">
        <v>1.65807027407833</v>
      </c>
      <c r="BI334" s="193">
        <v>2.1179929550555601E-2</v>
      </c>
      <c r="BJ334" s="193">
        <v>0.90238679790694398</v>
      </c>
      <c r="BK334" s="193">
        <v>0</v>
      </c>
      <c r="BL334" s="193">
        <v>0</v>
      </c>
    </row>
    <row r="335" spans="1:64">
      <c r="A335" s="120" t="s">
        <v>1445</v>
      </c>
      <c r="B335" s="113" t="s">
        <v>1446</v>
      </c>
      <c r="C335" s="113" t="s">
        <v>924</v>
      </c>
      <c r="D335" s="113" t="s">
        <v>52</v>
      </c>
      <c r="E335" s="114">
        <v>200</v>
      </c>
      <c r="F335" s="114">
        <v>1</v>
      </c>
      <c r="G335" s="42" t="s">
        <v>510</v>
      </c>
      <c r="H335" s="115">
        <v>1</v>
      </c>
      <c r="I335" s="115" t="s">
        <v>78</v>
      </c>
      <c r="J335" s="115" t="s">
        <v>52</v>
      </c>
      <c r="K335" s="115" t="s">
        <v>122</v>
      </c>
      <c r="L335" s="115">
        <v>200</v>
      </c>
      <c r="M335" s="23">
        <v>5</v>
      </c>
      <c r="N335" s="115" t="s">
        <v>51</v>
      </c>
      <c r="O335" s="124" t="s">
        <v>118</v>
      </c>
      <c r="P335" s="115" t="s">
        <v>82</v>
      </c>
      <c r="Q335" s="122" t="s">
        <v>121</v>
      </c>
      <c r="R335" s="115">
        <v>2015</v>
      </c>
      <c r="S335" s="245" t="s">
        <v>5</v>
      </c>
      <c r="T335" s="240"/>
      <c r="U335" s="191">
        <v>17.814780572017778</v>
      </c>
      <c r="V335" s="186">
        <v>0</v>
      </c>
      <c r="W335" s="186">
        <v>17.814780572017778</v>
      </c>
      <c r="X335" s="89">
        <v>0.35828721126583296</v>
      </c>
      <c r="Y335" s="89">
        <v>0.84378269830361108</v>
      </c>
      <c r="Z335" s="89">
        <v>2.4965767115691699</v>
      </c>
      <c r="AA335" s="89">
        <v>14.10752766005972</v>
      </c>
      <c r="AB335" s="89">
        <v>8.6062908194444402E-3</v>
      </c>
      <c r="AC335" s="89">
        <v>0</v>
      </c>
      <c r="AD335" s="113">
        <v>0</v>
      </c>
      <c r="AE335" s="120">
        <v>0</v>
      </c>
      <c r="AF335" s="121">
        <v>0</v>
      </c>
      <c r="AG335" s="116"/>
      <c r="AH335" s="117">
        <v>0.90210526299953164</v>
      </c>
      <c r="AI335" s="118">
        <v>0.90210526300003124</v>
      </c>
      <c r="AJ335" s="118">
        <v>0.90210526299997551</v>
      </c>
      <c r="AK335" s="128">
        <v>0.61800903056569467</v>
      </c>
      <c r="AL335" s="118">
        <v>0.80992399217846689</v>
      </c>
      <c r="AM335" s="118" t="s">
        <v>924</v>
      </c>
      <c r="AN335" s="118" t="s">
        <v>924</v>
      </c>
      <c r="AO335" s="118" t="s">
        <v>924</v>
      </c>
      <c r="AP335" s="128" t="s">
        <v>924</v>
      </c>
      <c r="AQ335" s="119"/>
      <c r="AR335" s="121">
        <v>12.062118517196671</v>
      </c>
      <c r="AS335" s="191">
        <v>0</v>
      </c>
      <c r="AT335" s="191">
        <v>12.062118517196671</v>
      </c>
      <c r="AU335" s="192">
        <v>0.323212778948333</v>
      </c>
      <c r="AV335" s="193">
        <v>0.76118081296805506</v>
      </c>
      <c r="AW335" s="193">
        <v>2.2521749909897202</v>
      </c>
      <c r="AX335" s="192">
        <v>8.7185794928722302</v>
      </c>
      <c r="AY335" s="192">
        <v>6.9704414183333297E-3</v>
      </c>
      <c r="AZ335" s="192">
        <v>0</v>
      </c>
      <c r="BA335" s="193">
        <v>0</v>
      </c>
      <c r="BB335" s="193">
        <v>0</v>
      </c>
      <c r="BC335" s="193">
        <v>0</v>
      </c>
      <c r="BD335" s="119"/>
      <c r="BE335" s="120">
        <v>3.69864662113861</v>
      </c>
      <c r="BF335" s="193">
        <v>0</v>
      </c>
      <c r="BG335" s="193">
        <v>0</v>
      </c>
      <c r="BH335" s="193">
        <v>0</v>
      </c>
      <c r="BI335" s="193">
        <v>2.2089313213472201</v>
      </c>
      <c r="BJ335" s="193">
        <v>1.4897152997913901</v>
      </c>
      <c r="BK335" s="193">
        <v>0</v>
      </c>
      <c r="BL335" s="193">
        <v>0</v>
      </c>
    </row>
    <row r="336" spans="1:64">
      <c r="A336" s="120" t="s">
        <v>1447</v>
      </c>
      <c r="B336" s="113" t="s">
        <v>1448</v>
      </c>
      <c r="C336" s="113" t="s">
        <v>924</v>
      </c>
      <c r="D336" s="113" t="s">
        <v>52</v>
      </c>
      <c r="E336" s="114">
        <v>200</v>
      </c>
      <c r="F336" s="114">
        <v>6</v>
      </c>
      <c r="G336" s="42" t="s">
        <v>511</v>
      </c>
      <c r="H336" s="115">
        <v>1</v>
      </c>
      <c r="I336" s="115" t="s">
        <v>78</v>
      </c>
      <c r="J336" s="115" t="s">
        <v>52</v>
      </c>
      <c r="K336" s="115" t="s">
        <v>122</v>
      </c>
      <c r="L336" s="115">
        <v>200</v>
      </c>
      <c r="M336" s="23">
        <v>6</v>
      </c>
      <c r="N336" s="115" t="s">
        <v>51</v>
      </c>
      <c r="O336" s="124" t="s">
        <v>118</v>
      </c>
      <c r="P336" s="115" t="s">
        <v>82</v>
      </c>
      <c r="Q336" s="122" t="s">
        <v>121</v>
      </c>
      <c r="R336" s="115">
        <v>2015</v>
      </c>
      <c r="S336" s="245" t="s">
        <v>6</v>
      </c>
      <c r="T336" s="240"/>
      <c r="U336" s="191">
        <v>7.2315568674505579</v>
      </c>
      <c r="V336" s="186">
        <v>5.969438858981114</v>
      </c>
      <c r="W336" s="186">
        <v>1.2621180084694439</v>
      </c>
      <c r="X336" s="89">
        <v>3.5828609852499999E-2</v>
      </c>
      <c r="Y336" s="89">
        <v>0.34872324608194399</v>
      </c>
      <c r="Z336" s="89">
        <v>0.31613413975972199</v>
      </c>
      <c r="AA336" s="89">
        <v>0.28944653458527803</v>
      </c>
      <c r="AB336" s="89">
        <v>0.27198547818999991</v>
      </c>
      <c r="AC336" s="89">
        <v>0.127668260233333</v>
      </c>
      <c r="AD336" s="113">
        <v>2.2652090263880602</v>
      </c>
      <c r="AE336" s="120">
        <v>1.174640591275</v>
      </c>
      <c r="AF336" s="121">
        <v>2.4019209810847202</v>
      </c>
      <c r="AG336" s="116"/>
      <c r="AH336" s="117">
        <v>0.90210526299930205</v>
      </c>
      <c r="AI336" s="118">
        <v>0.90210526299961913</v>
      </c>
      <c r="AJ336" s="118">
        <v>0.90210526299964655</v>
      </c>
      <c r="AK336" s="128">
        <v>0.56772465116303972</v>
      </c>
      <c r="AL336" s="118">
        <v>1.059907004458019</v>
      </c>
      <c r="AM336" s="118">
        <v>2.5000000000021814</v>
      </c>
      <c r="AN336" s="118">
        <v>1.0000000000003664E-2</v>
      </c>
      <c r="AO336" s="118">
        <v>1.6845333206141209</v>
      </c>
      <c r="AP336" s="128">
        <v>3.414146495064474</v>
      </c>
      <c r="AQ336" s="119"/>
      <c r="AR336" s="121">
        <v>11.605751826336386</v>
      </c>
      <c r="AS336" s="191">
        <v>10.52105405558833</v>
      </c>
      <c r="AT336" s="191">
        <v>1.0846977707480554</v>
      </c>
      <c r="AU336" s="192">
        <v>3.2321177513888896E-2</v>
      </c>
      <c r="AV336" s="193">
        <v>0.31458507562083299</v>
      </c>
      <c r="AW336" s="193">
        <v>0.28518627129111102</v>
      </c>
      <c r="AX336" s="192">
        <v>0.16432593287777769</v>
      </c>
      <c r="AY336" s="192">
        <v>0.28827931344444468</v>
      </c>
      <c r="AZ336" s="192">
        <v>0.31917065058361099</v>
      </c>
      <c r="BA336" s="193">
        <v>2.26520902638889E-2</v>
      </c>
      <c r="BB336" s="193">
        <v>1.97872121574861</v>
      </c>
      <c r="BC336" s="193">
        <v>8.2005100989922202</v>
      </c>
      <c r="BD336" s="119"/>
      <c r="BE336" s="120">
        <v>0.70068599569416623</v>
      </c>
      <c r="BF336" s="193">
        <v>0</v>
      </c>
      <c r="BG336" s="193">
        <v>0</v>
      </c>
      <c r="BH336" s="193">
        <v>0</v>
      </c>
      <c r="BI336" s="193">
        <v>0</v>
      </c>
      <c r="BJ336" s="193">
        <v>0.65708988223694398</v>
      </c>
      <c r="BK336" s="193">
        <v>4.3596113457222203E-2</v>
      </c>
      <c r="BL336" s="193">
        <v>0</v>
      </c>
    </row>
    <row r="337" spans="1:64">
      <c r="A337" s="120" t="s">
        <v>1449</v>
      </c>
      <c r="B337" s="113" t="s">
        <v>1450</v>
      </c>
      <c r="C337" s="113" t="s">
        <v>924</v>
      </c>
      <c r="D337" s="113" t="s">
        <v>52</v>
      </c>
      <c r="E337" s="114">
        <v>200</v>
      </c>
      <c r="F337" s="114">
        <v>7</v>
      </c>
      <c r="G337" s="42" t="s">
        <v>512</v>
      </c>
      <c r="H337" s="115">
        <v>1</v>
      </c>
      <c r="I337" s="115" t="s">
        <v>78</v>
      </c>
      <c r="J337" s="115" t="s">
        <v>52</v>
      </c>
      <c r="K337" s="115" t="s">
        <v>122</v>
      </c>
      <c r="L337" s="115">
        <v>200</v>
      </c>
      <c r="M337" s="23">
        <v>7</v>
      </c>
      <c r="N337" s="115" t="s">
        <v>51</v>
      </c>
      <c r="O337" s="124" t="s">
        <v>118</v>
      </c>
      <c r="P337" s="115" t="s">
        <v>82</v>
      </c>
      <c r="Q337" s="122" t="s">
        <v>121</v>
      </c>
      <c r="R337" s="115">
        <v>2015</v>
      </c>
      <c r="S337" s="245" t="s">
        <v>12</v>
      </c>
      <c r="T337" s="240"/>
      <c r="U337" s="191">
        <v>12.578431218754719</v>
      </c>
      <c r="V337" s="186">
        <v>0</v>
      </c>
      <c r="W337" s="186">
        <v>12.578431218754719</v>
      </c>
      <c r="X337" s="89">
        <v>11.30024112570611</v>
      </c>
      <c r="Y337" s="89">
        <v>0</v>
      </c>
      <c r="Z337" s="89">
        <v>0</v>
      </c>
      <c r="AA337" s="89">
        <v>0</v>
      </c>
      <c r="AB337" s="89">
        <v>1.2781900930486101</v>
      </c>
      <c r="AC337" s="89">
        <v>0</v>
      </c>
      <c r="AD337" s="113">
        <v>0</v>
      </c>
      <c r="AE337" s="120">
        <v>0</v>
      </c>
      <c r="AF337" s="121">
        <v>0</v>
      </c>
      <c r="AG337" s="116"/>
      <c r="AH337" s="117">
        <v>0.9021052629999835</v>
      </c>
      <c r="AI337" s="118" t="s">
        <v>924</v>
      </c>
      <c r="AJ337" s="118" t="s">
        <v>924</v>
      </c>
      <c r="AK337" s="128" t="s">
        <v>924</v>
      </c>
      <c r="AL337" s="118">
        <v>0.92689999999993222</v>
      </c>
      <c r="AM337" s="118" t="s">
        <v>924</v>
      </c>
      <c r="AN337" s="118" t="s">
        <v>924</v>
      </c>
      <c r="AO337" s="118" t="s">
        <v>924</v>
      </c>
      <c r="AP337" s="128" t="s">
        <v>924</v>
      </c>
      <c r="AQ337" s="119"/>
      <c r="AR337" s="121">
        <v>11.37876138991501</v>
      </c>
      <c r="AS337" s="191">
        <v>0</v>
      </c>
      <c r="AT337" s="191">
        <v>11.37876138991501</v>
      </c>
      <c r="AU337" s="192">
        <v>10.19400699266834</v>
      </c>
      <c r="AV337" s="193">
        <v>0</v>
      </c>
      <c r="AW337" s="193">
        <v>0</v>
      </c>
      <c r="AX337" s="192">
        <v>0</v>
      </c>
      <c r="AY337" s="192">
        <v>1.1847543972466701</v>
      </c>
      <c r="AZ337" s="192">
        <v>0</v>
      </c>
      <c r="BA337" s="193">
        <v>0</v>
      </c>
      <c r="BB337" s="193">
        <v>0</v>
      </c>
      <c r="BC337" s="193">
        <v>0</v>
      </c>
      <c r="BD337" s="119"/>
      <c r="BE337" s="120">
        <v>11.3002411257061</v>
      </c>
      <c r="BF337" s="193">
        <v>0</v>
      </c>
      <c r="BG337" s="193">
        <v>0</v>
      </c>
      <c r="BH337" s="193">
        <v>0</v>
      </c>
      <c r="BI337" s="193">
        <v>0</v>
      </c>
      <c r="BJ337" s="193">
        <v>0</v>
      </c>
      <c r="BK337" s="193">
        <v>0</v>
      </c>
      <c r="BL337" s="193">
        <v>11.3002411257061</v>
      </c>
    </row>
    <row r="338" spans="1:64">
      <c r="A338" s="120" t="s">
        <v>1451</v>
      </c>
      <c r="B338" s="113" t="s">
        <v>1452</v>
      </c>
      <c r="C338" s="113" t="s">
        <v>924</v>
      </c>
      <c r="D338" s="113" t="s">
        <v>52</v>
      </c>
      <c r="E338" s="114">
        <v>200</v>
      </c>
      <c r="F338" s="114" t="s">
        <v>169</v>
      </c>
      <c r="G338" s="42" t="s">
        <v>513</v>
      </c>
      <c r="H338" s="115">
        <v>1</v>
      </c>
      <c r="I338" s="115" t="s">
        <v>78</v>
      </c>
      <c r="J338" s="115" t="s">
        <v>52</v>
      </c>
      <c r="K338" s="115" t="s">
        <v>122</v>
      </c>
      <c r="L338" s="115">
        <v>200</v>
      </c>
      <c r="M338" s="23">
        <v>8</v>
      </c>
      <c r="N338" s="115" t="s">
        <v>51</v>
      </c>
      <c r="O338" s="124" t="s">
        <v>118</v>
      </c>
      <c r="P338" s="115" t="s">
        <v>82</v>
      </c>
      <c r="Q338" s="122" t="s">
        <v>121</v>
      </c>
      <c r="R338" s="115">
        <v>2015</v>
      </c>
      <c r="S338" s="245" t="s">
        <v>105</v>
      </c>
      <c r="T338" s="240"/>
      <c r="U338" s="191">
        <v>0</v>
      </c>
      <c r="V338" s="186">
        <v>0</v>
      </c>
      <c r="W338" s="186">
        <v>0</v>
      </c>
      <c r="X338" s="89" t="s">
        <v>140</v>
      </c>
      <c r="Y338" s="89" t="s">
        <v>140</v>
      </c>
      <c r="Z338" s="89" t="s">
        <v>140</v>
      </c>
      <c r="AA338" s="89" t="s">
        <v>140</v>
      </c>
      <c r="AB338" s="89" t="s">
        <v>140</v>
      </c>
      <c r="AC338" s="89" t="s">
        <v>140</v>
      </c>
      <c r="AD338" s="113" t="s">
        <v>140</v>
      </c>
      <c r="AE338" s="120" t="s">
        <v>140</v>
      </c>
      <c r="AF338" s="121" t="s">
        <v>140</v>
      </c>
      <c r="AG338" s="116"/>
      <c r="AH338" s="117" t="s">
        <v>924</v>
      </c>
      <c r="AI338" s="118" t="s">
        <v>924</v>
      </c>
      <c r="AJ338" s="118" t="s">
        <v>924</v>
      </c>
      <c r="AK338" s="128" t="s">
        <v>924</v>
      </c>
      <c r="AL338" s="118" t="s">
        <v>924</v>
      </c>
      <c r="AM338" s="118" t="s">
        <v>924</v>
      </c>
      <c r="AN338" s="118" t="s">
        <v>924</v>
      </c>
      <c r="AO338" s="118" t="s">
        <v>924</v>
      </c>
      <c r="AP338" s="128" t="s">
        <v>924</v>
      </c>
      <c r="AQ338" s="119"/>
      <c r="AR338" s="121">
        <v>0</v>
      </c>
      <c r="AS338" s="191">
        <v>0</v>
      </c>
      <c r="AT338" s="191">
        <v>0</v>
      </c>
      <c r="AU338" s="192" t="s">
        <v>140</v>
      </c>
      <c r="AV338" s="193" t="s">
        <v>140</v>
      </c>
      <c r="AW338" s="193" t="s">
        <v>140</v>
      </c>
      <c r="AX338" s="192" t="s">
        <v>140</v>
      </c>
      <c r="AY338" s="192" t="s">
        <v>140</v>
      </c>
      <c r="AZ338" s="192" t="s">
        <v>140</v>
      </c>
      <c r="BA338" s="193" t="s">
        <v>140</v>
      </c>
      <c r="BB338" s="193" t="s">
        <v>140</v>
      </c>
      <c r="BC338" s="193" t="s">
        <v>140</v>
      </c>
      <c r="BD338" s="119"/>
      <c r="BE338" s="120">
        <v>0</v>
      </c>
      <c r="BF338" s="193" t="s">
        <v>140</v>
      </c>
      <c r="BG338" s="193" t="s">
        <v>140</v>
      </c>
      <c r="BH338" s="193" t="s">
        <v>140</v>
      </c>
      <c r="BI338" s="193" t="s">
        <v>140</v>
      </c>
      <c r="BJ338" s="193" t="s">
        <v>140</v>
      </c>
      <c r="BK338" s="193" t="s">
        <v>140</v>
      </c>
      <c r="BL338" s="193" t="s">
        <v>140</v>
      </c>
    </row>
    <row r="339" spans="1:64">
      <c r="A339" s="120" t="s">
        <v>1453</v>
      </c>
      <c r="B339" s="113" t="s">
        <v>1452</v>
      </c>
      <c r="C339" s="113" t="s">
        <v>924</v>
      </c>
      <c r="D339" s="113" t="s">
        <v>52</v>
      </c>
      <c r="E339" s="114">
        <v>200</v>
      </c>
      <c r="F339" s="114" t="s">
        <v>169</v>
      </c>
      <c r="G339" s="42" t="s">
        <v>514</v>
      </c>
      <c r="H339" s="115">
        <v>1</v>
      </c>
      <c r="I339" s="115" t="s">
        <v>78</v>
      </c>
      <c r="J339" s="115" t="s">
        <v>52</v>
      </c>
      <c r="K339" s="115" t="s">
        <v>122</v>
      </c>
      <c r="L339" s="115">
        <v>200</v>
      </c>
      <c r="M339" s="23">
        <v>9</v>
      </c>
      <c r="N339" s="115" t="s">
        <v>51</v>
      </c>
      <c r="O339" s="124" t="s">
        <v>118</v>
      </c>
      <c r="P339" s="115" t="s">
        <v>82</v>
      </c>
      <c r="Q339" s="122" t="s">
        <v>121</v>
      </c>
      <c r="R339" s="115">
        <v>2015</v>
      </c>
      <c r="S339" s="245" t="s">
        <v>106</v>
      </c>
      <c r="T339" s="240"/>
      <c r="U339" s="191">
        <v>0</v>
      </c>
      <c r="V339" s="186">
        <v>0</v>
      </c>
      <c r="W339" s="186">
        <v>0</v>
      </c>
      <c r="X339" s="89" t="s">
        <v>140</v>
      </c>
      <c r="Y339" s="89" t="s">
        <v>140</v>
      </c>
      <c r="Z339" s="89" t="s">
        <v>140</v>
      </c>
      <c r="AA339" s="89" t="s">
        <v>140</v>
      </c>
      <c r="AB339" s="89" t="s">
        <v>140</v>
      </c>
      <c r="AC339" s="89" t="s">
        <v>140</v>
      </c>
      <c r="AD339" s="113" t="s">
        <v>140</v>
      </c>
      <c r="AE339" s="120" t="s">
        <v>140</v>
      </c>
      <c r="AF339" s="121" t="s">
        <v>140</v>
      </c>
      <c r="AG339" s="116"/>
      <c r="AH339" s="117" t="s">
        <v>924</v>
      </c>
      <c r="AI339" s="118" t="s">
        <v>924</v>
      </c>
      <c r="AJ339" s="118" t="s">
        <v>924</v>
      </c>
      <c r="AK339" s="128" t="s">
        <v>924</v>
      </c>
      <c r="AL339" s="118" t="s">
        <v>924</v>
      </c>
      <c r="AM339" s="118" t="s">
        <v>924</v>
      </c>
      <c r="AN339" s="118" t="s">
        <v>924</v>
      </c>
      <c r="AO339" s="118" t="s">
        <v>924</v>
      </c>
      <c r="AP339" s="128" t="s">
        <v>924</v>
      </c>
      <c r="AQ339" s="119"/>
      <c r="AR339" s="121">
        <v>0</v>
      </c>
      <c r="AS339" s="191">
        <v>0</v>
      </c>
      <c r="AT339" s="191">
        <v>0</v>
      </c>
      <c r="AU339" s="192" t="s">
        <v>140</v>
      </c>
      <c r="AV339" s="193" t="s">
        <v>140</v>
      </c>
      <c r="AW339" s="193" t="s">
        <v>140</v>
      </c>
      <c r="AX339" s="192" t="s">
        <v>140</v>
      </c>
      <c r="AY339" s="192" t="s">
        <v>140</v>
      </c>
      <c r="AZ339" s="192" t="s">
        <v>140</v>
      </c>
      <c r="BA339" s="193" t="s">
        <v>140</v>
      </c>
      <c r="BB339" s="193" t="s">
        <v>140</v>
      </c>
      <c r="BC339" s="193" t="s">
        <v>140</v>
      </c>
      <c r="BD339" s="119"/>
      <c r="BE339" s="120">
        <v>0</v>
      </c>
      <c r="BF339" s="193" t="s">
        <v>140</v>
      </c>
      <c r="BG339" s="193" t="s">
        <v>140</v>
      </c>
      <c r="BH339" s="193" t="s">
        <v>140</v>
      </c>
      <c r="BI339" s="193" t="s">
        <v>140</v>
      </c>
      <c r="BJ339" s="193" t="s">
        <v>140</v>
      </c>
      <c r="BK339" s="193" t="s">
        <v>140</v>
      </c>
      <c r="BL339" s="193" t="s">
        <v>140</v>
      </c>
    </row>
    <row r="340" spans="1:64">
      <c r="A340" s="120" t="s">
        <v>1454</v>
      </c>
      <c r="B340" s="113" t="s">
        <v>1455</v>
      </c>
      <c r="C340" s="113" t="s">
        <v>924</v>
      </c>
      <c r="D340" s="113" t="s">
        <v>52</v>
      </c>
      <c r="E340" s="114">
        <v>200</v>
      </c>
      <c r="F340" s="114">
        <v>51</v>
      </c>
      <c r="G340" s="42" t="s">
        <v>515</v>
      </c>
      <c r="H340" s="115">
        <v>1</v>
      </c>
      <c r="I340" s="115" t="s">
        <v>78</v>
      </c>
      <c r="J340" s="115" t="s">
        <v>52</v>
      </c>
      <c r="K340" s="115" t="s">
        <v>122</v>
      </c>
      <c r="L340" s="115">
        <v>200</v>
      </c>
      <c r="M340" s="23">
        <v>4</v>
      </c>
      <c r="N340" s="115" t="s">
        <v>51</v>
      </c>
      <c r="O340" s="124" t="s">
        <v>118</v>
      </c>
      <c r="P340" s="115" t="s">
        <v>82</v>
      </c>
      <c r="Q340" s="122" t="s">
        <v>121</v>
      </c>
      <c r="R340" s="115">
        <v>2015</v>
      </c>
      <c r="S340" s="245" t="s">
        <v>4</v>
      </c>
      <c r="T340" s="240"/>
      <c r="U340" s="191">
        <v>1.9985830420669441</v>
      </c>
      <c r="V340" s="186">
        <v>0</v>
      </c>
      <c r="W340" s="186">
        <v>1.9985830420669441</v>
      </c>
      <c r="X340" s="89">
        <v>0.215102201760833</v>
      </c>
      <c r="Y340" s="89">
        <v>1.2781964710305551</v>
      </c>
      <c r="Z340" s="89">
        <v>0.45611173765805602</v>
      </c>
      <c r="AA340" s="89">
        <v>2.6197466695000018E-2</v>
      </c>
      <c r="AB340" s="89">
        <v>2.2975164922499999E-2</v>
      </c>
      <c r="AC340" s="89">
        <v>0</v>
      </c>
      <c r="AD340" s="113">
        <v>0</v>
      </c>
      <c r="AE340" s="120">
        <v>0</v>
      </c>
      <c r="AF340" s="121">
        <v>0</v>
      </c>
      <c r="AG340" s="116"/>
      <c r="AH340" s="117">
        <v>0.90210526300024907</v>
      </c>
      <c r="AI340" s="118">
        <v>0.90210526300002525</v>
      </c>
      <c r="AJ340" s="118">
        <v>0.90210526300020255</v>
      </c>
      <c r="AK340" s="128">
        <v>0.64587804430539186</v>
      </c>
      <c r="AL340" s="118">
        <v>0.84629778735620309</v>
      </c>
      <c r="AM340" s="118" t="s">
        <v>924</v>
      </c>
      <c r="AN340" s="118" t="s">
        <v>924</v>
      </c>
      <c r="AO340" s="118" t="s">
        <v>924</v>
      </c>
      <c r="AP340" s="128" t="s">
        <v>924</v>
      </c>
      <c r="AQ340" s="119"/>
      <c r="AR340" s="121">
        <v>1.7949375908063898</v>
      </c>
      <c r="AS340" s="191">
        <v>0</v>
      </c>
      <c r="AT340" s="191">
        <v>1.7949375908063898</v>
      </c>
      <c r="AU340" s="192">
        <v>0.19404482829138889</v>
      </c>
      <c r="AV340" s="193">
        <v>1.1530677636647231</v>
      </c>
      <c r="AW340" s="193">
        <v>0.41146079905749999</v>
      </c>
      <c r="AX340" s="192">
        <v>1.6920368554722249E-2</v>
      </c>
      <c r="AY340" s="192">
        <v>1.9443831238055601E-2</v>
      </c>
      <c r="AZ340" s="192">
        <v>0</v>
      </c>
      <c r="BA340" s="193">
        <v>0</v>
      </c>
      <c r="BB340" s="193">
        <v>0</v>
      </c>
      <c r="BC340" s="193">
        <v>0</v>
      </c>
      <c r="BD340" s="119"/>
      <c r="BE340" s="120">
        <v>1.9494104104497221</v>
      </c>
      <c r="BF340" s="193">
        <v>0</v>
      </c>
      <c r="BG340" s="193">
        <v>0</v>
      </c>
      <c r="BH340" s="193">
        <v>0.406295507011667</v>
      </c>
      <c r="BI340" s="193">
        <v>0.732209614508333</v>
      </c>
      <c r="BJ340" s="193">
        <v>0.81090528892972202</v>
      </c>
      <c r="BK340" s="193">
        <v>0</v>
      </c>
      <c r="BL340" s="193">
        <v>0</v>
      </c>
    </row>
    <row r="341" spans="1:64">
      <c r="A341" s="120" t="s">
        <v>1456</v>
      </c>
      <c r="B341" s="113" t="s">
        <v>1457</v>
      </c>
      <c r="C341" s="113" t="s">
        <v>924</v>
      </c>
      <c r="D341" s="113" t="s">
        <v>52</v>
      </c>
      <c r="E341" s="114">
        <v>200</v>
      </c>
      <c r="F341" s="114">
        <v>53</v>
      </c>
      <c r="G341" s="42" t="s">
        <v>516</v>
      </c>
      <c r="H341" s="115">
        <v>1</v>
      </c>
      <c r="I341" s="115" t="s">
        <v>78</v>
      </c>
      <c r="J341" s="115" t="s">
        <v>52</v>
      </c>
      <c r="K341" s="115" t="s">
        <v>122</v>
      </c>
      <c r="L341" s="115">
        <v>200</v>
      </c>
      <c r="M341" s="23">
        <v>10</v>
      </c>
      <c r="N341" s="115" t="s">
        <v>51</v>
      </c>
      <c r="O341" s="124" t="s">
        <v>118</v>
      </c>
      <c r="P341" s="115" t="s">
        <v>82</v>
      </c>
      <c r="Q341" s="122" t="s">
        <v>121</v>
      </c>
      <c r="R341" s="115">
        <v>2015</v>
      </c>
      <c r="S341" s="245" t="s">
        <v>84</v>
      </c>
      <c r="T341" s="240"/>
      <c r="U341" s="191">
        <v>4.9832644754722197E-2</v>
      </c>
      <c r="V341" s="186">
        <v>0</v>
      </c>
      <c r="W341" s="186">
        <v>4.9832644754722197E-2</v>
      </c>
      <c r="X341" s="89">
        <v>0</v>
      </c>
      <c r="Y341" s="89">
        <v>0</v>
      </c>
      <c r="Z341" s="89">
        <v>0</v>
      </c>
      <c r="AA341" s="89">
        <v>0</v>
      </c>
      <c r="AB341" s="89">
        <v>4.9832644754722197E-2</v>
      </c>
      <c r="AC341" s="89">
        <v>0</v>
      </c>
      <c r="AD341" s="113">
        <v>0</v>
      </c>
      <c r="AE341" s="120">
        <v>0</v>
      </c>
      <c r="AF341" s="121">
        <v>0</v>
      </c>
      <c r="AG341" s="116"/>
      <c r="AH341" s="117" t="s">
        <v>924</v>
      </c>
      <c r="AI341" s="118" t="s">
        <v>924</v>
      </c>
      <c r="AJ341" s="118" t="s">
        <v>924</v>
      </c>
      <c r="AK341" s="128" t="s">
        <v>924</v>
      </c>
      <c r="AL341" s="118">
        <v>0.95446196437311992</v>
      </c>
      <c r="AM341" s="118" t="s">
        <v>924</v>
      </c>
      <c r="AN341" s="118" t="s">
        <v>924</v>
      </c>
      <c r="AO341" s="118" t="s">
        <v>924</v>
      </c>
      <c r="AP341" s="128" t="s">
        <v>924</v>
      </c>
      <c r="AQ341" s="119"/>
      <c r="AR341" s="121">
        <v>4.7563364002499997E-2</v>
      </c>
      <c r="AS341" s="191">
        <v>0</v>
      </c>
      <c r="AT341" s="191">
        <v>4.7563364002499997E-2</v>
      </c>
      <c r="AU341" s="192">
        <v>0</v>
      </c>
      <c r="AV341" s="193">
        <v>0</v>
      </c>
      <c r="AW341" s="193">
        <v>0</v>
      </c>
      <c r="AX341" s="192">
        <v>0</v>
      </c>
      <c r="AY341" s="192">
        <v>4.7563364002499997E-2</v>
      </c>
      <c r="AZ341" s="192">
        <v>0</v>
      </c>
      <c r="BA341" s="193">
        <v>0</v>
      </c>
      <c r="BB341" s="193">
        <v>0</v>
      </c>
      <c r="BC341" s="193">
        <v>0</v>
      </c>
      <c r="BD341" s="119"/>
      <c r="BE341" s="120">
        <v>0</v>
      </c>
      <c r="BF341" s="193">
        <v>0</v>
      </c>
      <c r="BG341" s="193">
        <v>0</v>
      </c>
      <c r="BH341" s="193">
        <v>0</v>
      </c>
      <c r="BI341" s="193">
        <v>0</v>
      </c>
      <c r="BJ341" s="193">
        <v>0</v>
      </c>
      <c r="BK341" s="193">
        <v>0</v>
      </c>
      <c r="BL341" s="193">
        <v>0</v>
      </c>
    </row>
    <row r="342" spans="1:64">
      <c r="A342" s="120" t="s">
        <v>1458</v>
      </c>
      <c r="B342" s="113" t="s">
        <v>1452</v>
      </c>
      <c r="C342" s="113" t="s">
        <v>924</v>
      </c>
      <c r="D342" s="113" t="s">
        <v>52</v>
      </c>
      <c r="E342" s="114">
        <v>200</v>
      </c>
      <c r="F342" s="114" t="s">
        <v>169</v>
      </c>
      <c r="G342" s="42" t="s">
        <v>517</v>
      </c>
      <c r="H342" s="115">
        <v>1</v>
      </c>
      <c r="I342" s="115" t="s">
        <v>78</v>
      </c>
      <c r="J342" s="115" t="s">
        <v>52</v>
      </c>
      <c r="K342" s="115" t="s">
        <v>122</v>
      </c>
      <c r="L342" s="115">
        <v>200</v>
      </c>
      <c r="M342" s="23">
        <v>11</v>
      </c>
      <c r="N342" s="115" t="s">
        <v>51</v>
      </c>
      <c r="O342" s="124" t="s">
        <v>118</v>
      </c>
      <c r="P342" s="115" t="s">
        <v>82</v>
      </c>
      <c r="Q342" s="122" t="s">
        <v>121</v>
      </c>
      <c r="R342" s="115">
        <v>2015</v>
      </c>
      <c r="S342" s="245" t="s">
        <v>109</v>
      </c>
      <c r="T342" s="240"/>
      <c r="U342" s="191">
        <v>0</v>
      </c>
      <c r="V342" s="186">
        <v>0</v>
      </c>
      <c r="W342" s="186">
        <v>0</v>
      </c>
      <c r="X342" s="89" t="s">
        <v>140</v>
      </c>
      <c r="Y342" s="89" t="s">
        <v>140</v>
      </c>
      <c r="Z342" s="89" t="s">
        <v>140</v>
      </c>
      <c r="AA342" s="89" t="s">
        <v>140</v>
      </c>
      <c r="AB342" s="89" t="s">
        <v>140</v>
      </c>
      <c r="AC342" s="89" t="s">
        <v>140</v>
      </c>
      <c r="AD342" s="113" t="s">
        <v>140</v>
      </c>
      <c r="AE342" s="120" t="s">
        <v>140</v>
      </c>
      <c r="AF342" s="121" t="s">
        <v>140</v>
      </c>
      <c r="AG342" s="116"/>
      <c r="AH342" s="117" t="s">
        <v>924</v>
      </c>
      <c r="AI342" s="118" t="s">
        <v>924</v>
      </c>
      <c r="AJ342" s="118" t="s">
        <v>924</v>
      </c>
      <c r="AK342" s="128" t="s">
        <v>924</v>
      </c>
      <c r="AL342" s="118" t="s">
        <v>924</v>
      </c>
      <c r="AM342" s="118" t="s">
        <v>924</v>
      </c>
      <c r="AN342" s="118" t="s">
        <v>924</v>
      </c>
      <c r="AO342" s="118" t="s">
        <v>924</v>
      </c>
      <c r="AP342" s="128" t="s">
        <v>924</v>
      </c>
      <c r="AQ342" s="119"/>
      <c r="AR342" s="121">
        <v>0</v>
      </c>
      <c r="AS342" s="191">
        <v>0</v>
      </c>
      <c r="AT342" s="191">
        <v>0</v>
      </c>
      <c r="AU342" s="192" t="s">
        <v>140</v>
      </c>
      <c r="AV342" s="193" t="s">
        <v>140</v>
      </c>
      <c r="AW342" s="193" t="s">
        <v>140</v>
      </c>
      <c r="AX342" s="192" t="s">
        <v>140</v>
      </c>
      <c r="AY342" s="192" t="s">
        <v>140</v>
      </c>
      <c r="AZ342" s="192" t="s">
        <v>140</v>
      </c>
      <c r="BA342" s="193" t="s">
        <v>140</v>
      </c>
      <c r="BB342" s="193" t="s">
        <v>140</v>
      </c>
      <c r="BC342" s="193" t="s">
        <v>140</v>
      </c>
      <c r="BD342" s="119"/>
      <c r="BE342" s="120">
        <v>0</v>
      </c>
      <c r="BF342" s="193" t="s">
        <v>140</v>
      </c>
      <c r="BG342" s="193" t="s">
        <v>140</v>
      </c>
      <c r="BH342" s="193" t="s">
        <v>140</v>
      </c>
      <c r="BI342" s="193" t="s">
        <v>140</v>
      </c>
      <c r="BJ342" s="193" t="s">
        <v>140</v>
      </c>
      <c r="BK342" s="193" t="s">
        <v>140</v>
      </c>
      <c r="BL342" s="193" t="s">
        <v>140</v>
      </c>
    </row>
    <row r="343" spans="1:64">
      <c r="A343" s="120" t="s">
        <v>1459</v>
      </c>
      <c r="B343" s="113" t="s">
        <v>1452</v>
      </c>
      <c r="C343" s="113" t="s">
        <v>924</v>
      </c>
      <c r="D343" s="113" t="s">
        <v>52</v>
      </c>
      <c r="E343" s="114">
        <v>200</v>
      </c>
      <c r="F343" s="114" t="s">
        <v>169</v>
      </c>
      <c r="G343" s="42" t="s">
        <v>518</v>
      </c>
      <c r="H343" s="115">
        <v>1</v>
      </c>
      <c r="I343" s="115" t="s">
        <v>78</v>
      </c>
      <c r="J343" s="115" t="s">
        <v>52</v>
      </c>
      <c r="K343" s="115" t="s">
        <v>122</v>
      </c>
      <c r="L343" s="115">
        <v>200</v>
      </c>
      <c r="M343" s="23">
        <v>12</v>
      </c>
      <c r="N343" s="115" t="s">
        <v>51</v>
      </c>
      <c r="O343" s="124" t="s">
        <v>118</v>
      </c>
      <c r="P343" s="115" t="s">
        <v>82</v>
      </c>
      <c r="Q343" s="122" t="s">
        <v>121</v>
      </c>
      <c r="R343" s="115">
        <v>2015</v>
      </c>
      <c r="S343" s="245" t="s">
        <v>98</v>
      </c>
      <c r="T343" s="240"/>
      <c r="U343" s="191">
        <v>0</v>
      </c>
      <c r="V343" s="186">
        <v>0</v>
      </c>
      <c r="W343" s="186">
        <v>0</v>
      </c>
      <c r="X343" s="89" t="s">
        <v>140</v>
      </c>
      <c r="Y343" s="89" t="s">
        <v>140</v>
      </c>
      <c r="Z343" s="89" t="s">
        <v>140</v>
      </c>
      <c r="AA343" s="89" t="s">
        <v>140</v>
      </c>
      <c r="AB343" s="89" t="s">
        <v>140</v>
      </c>
      <c r="AC343" s="89" t="s">
        <v>140</v>
      </c>
      <c r="AD343" s="113" t="s">
        <v>140</v>
      </c>
      <c r="AE343" s="120" t="s">
        <v>140</v>
      </c>
      <c r="AF343" s="121" t="s">
        <v>140</v>
      </c>
      <c r="AG343" s="116"/>
      <c r="AH343" s="117" t="s">
        <v>924</v>
      </c>
      <c r="AI343" s="118" t="s">
        <v>924</v>
      </c>
      <c r="AJ343" s="118" t="s">
        <v>924</v>
      </c>
      <c r="AK343" s="128" t="s">
        <v>924</v>
      </c>
      <c r="AL343" s="118" t="s">
        <v>924</v>
      </c>
      <c r="AM343" s="118" t="s">
        <v>924</v>
      </c>
      <c r="AN343" s="118" t="s">
        <v>924</v>
      </c>
      <c r="AO343" s="118" t="s">
        <v>924</v>
      </c>
      <c r="AP343" s="128" t="s">
        <v>924</v>
      </c>
      <c r="AQ343" s="119"/>
      <c r="AR343" s="121">
        <v>0</v>
      </c>
      <c r="AS343" s="191">
        <v>0</v>
      </c>
      <c r="AT343" s="191">
        <v>0</v>
      </c>
      <c r="AU343" s="192" t="s">
        <v>140</v>
      </c>
      <c r="AV343" s="193" t="s">
        <v>140</v>
      </c>
      <c r="AW343" s="193" t="s">
        <v>140</v>
      </c>
      <c r="AX343" s="192" t="s">
        <v>140</v>
      </c>
      <c r="AY343" s="192" t="s">
        <v>140</v>
      </c>
      <c r="AZ343" s="192" t="s">
        <v>140</v>
      </c>
      <c r="BA343" s="193" t="s">
        <v>140</v>
      </c>
      <c r="BB343" s="193" t="s">
        <v>140</v>
      </c>
      <c r="BC343" s="193" t="s">
        <v>140</v>
      </c>
      <c r="BD343" s="119"/>
      <c r="BE343" s="120">
        <v>0</v>
      </c>
      <c r="BF343" s="193" t="s">
        <v>140</v>
      </c>
      <c r="BG343" s="193" t="s">
        <v>140</v>
      </c>
      <c r="BH343" s="193" t="s">
        <v>140</v>
      </c>
      <c r="BI343" s="193" t="s">
        <v>140</v>
      </c>
      <c r="BJ343" s="193" t="s">
        <v>140</v>
      </c>
      <c r="BK343" s="193" t="s">
        <v>140</v>
      </c>
      <c r="BL343" s="193" t="s">
        <v>140</v>
      </c>
    </row>
    <row r="344" spans="1:64">
      <c r="A344" s="120" t="s">
        <v>924</v>
      </c>
      <c r="B344" s="113" t="s">
        <v>1452</v>
      </c>
      <c r="C344" s="113" t="s">
        <v>924</v>
      </c>
      <c r="D344" s="113" t="s">
        <v>52</v>
      </c>
      <c r="E344" s="114">
        <v>200</v>
      </c>
      <c r="F344" s="114" t="s">
        <v>169</v>
      </c>
      <c r="G344" s="42" t="s">
        <v>519</v>
      </c>
      <c r="H344" s="115">
        <v>1</v>
      </c>
      <c r="I344" s="115" t="s">
        <v>78</v>
      </c>
      <c r="J344" s="115" t="s">
        <v>52</v>
      </c>
      <c r="K344" s="115" t="s">
        <v>122</v>
      </c>
      <c r="L344" s="115">
        <v>200</v>
      </c>
      <c r="M344" s="23">
        <v>13</v>
      </c>
      <c r="N344" s="115" t="s">
        <v>51</v>
      </c>
      <c r="O344" s="124" t="s">
        <v>118</v>
      </c>
      <c r="P344" s="115" t="s">
        <v>82</v>
      </c>
      <c r="Q344" s="122" t="s">
        <v>121</v>
      </c>
      <c r="R344" s="115">
        <v>2015</v>
      </c>
      <c r="S344" s="245" t="s">
        <v>99</v>
      </c>
      <c r="T344" s="240"/>
      <c r="U344" s="191">
        <v>0</v>
      </c>
      <c r="V344" s="186">
        <v>0</v>
      </c>
      <c r="W344" s="186">
        <v>0</v>
      </c>
      <c r="X344" s="89" t="s">
        <v>140</v>
      </c>
      <c r="Y344" s="89" t="s">
        <v>140</v>
      </c>
      <c r="Z344" s="89" t="s">
        <v>140</v>
      </c>
      <c r="AA344" s="89" t="s">
        <v>140</v>
      </c>
      <c r="AB344" s="89" t="s">
        <v>140</v>
      </c>
      <c r="AC344" s="89" t="s">
        <v>140</v>
      </c>
      <c r="AD344" s="113" t="s">
        <v>140</v>
      </c>
      <c r="AE344" s="120" t="s">
        <v>140</v>
      </c>
      <c r="AF344" s="121" t="s">
        <v>140</v>
      </c>
      <c r="AG344" s="116"/>
      <c r="AH344" s="117" t="s">
        <v>924</v>
      </c>
      <c r="AI344" s="118" t="s">
        <v>924</v>
      </c>
      <c r="AJ344" s="118" t="s">
        <v>924</v>
      </c>
      <c r="AK344" s="128" t="s">
        <v>924</v>
      </c>
      <c r="AL344" s="118" t="s">
        <v>924</v>
      </c>
      <c r="AM344" s="118" t="s">
        <v>924</v>
      </c>
      <c r="AN344" s="118" t="s">
        <v>924</v>
      </c>
      <c r="AO344" s="118" t="s">
        <v>924</v>
      </c>
      <c r="AP344" s="128" t="s">
        <v>924</v>
      </c>
      <c r="AQ344" s="119"/>
      <c r="AR344" s="121">
        <v>0</v>
      </c>
      <c r="AS344" s="191">
        <v>0</v>
      </c>
      <c r="AT344" s="191">
        <v>0</v>
      </c>
      <c r="AU344" s="192" t="s">
        <v>140</v>
      </c>
      <c r="AV344" s="193" t="s">
        <v>140</v>
      </c>
      <c r="AW344" s="193" t="s">
        <v>140</v>
      </c>
      <c r="AX344" s="192" t="s">
        <v>140</v>
      </c>
      <c r="AY344" s="192" t="s">
        <v>140</v>
      </c>
      <c r="AZ344" s="192" t="s">
        <v>140</v>
      </c>
      <c r="BA344" s="193" t="s">
        <v>140</v>
      </c>
      <c r="BB344" s="193" t="s">
        <v>140</v>
      </c>
      <c r="BC344" s="193" t="s">
        <v>140</v>
      </c>
      <c r="BD344" s="119"/>
      <c r="BE344" s="120">
        <v>0</v>
      </c>
      <c r="BF344" s="193" t="s">
        <v>140</v>
      </c>
      <c r="BG344" s="193" t="s">
        <v>140</v>
      </c>
      <c r="BH344" s="193" t="s">
        <v>140</v>
      </c>
      <c r="BI344" s="193" t="s">
        <v>140</v>
      </c>
      <c r="BJ344" s="193" t="s">
        <v>140</v>
      </c>
      <c r="BK344" s="193" t="s">
        <v>140</v>
      </c>
      <c r="BL344" s="193" t="s">
        <v>140</v>
      </c>
    </row>
    <row r="345" spans="1:64">
      <c r="A345" s="120" t="s">
        <v>1460</v>
      </c>
      <c r="B345" s="113" t="s">
        <v>1452</v>
      </c>
      <c r="C345" s="113" t="s">
        <v>924</v>
      </c>
      <c r="D345" s="113" t="s">
        <v>52</v>
      </c>
      <c r="E345" s="114">
        <v>200</v>
      </c>
      <c r="F345" s="114" t="s">
        <v>169</v>
      </c>
      <c r="G345" s="42" t="s">
        <v>520</v>
      </c>
      <c r="H345" s="115">
        <v>1</v>
      </c>
      <c r="I345" s="115" t="s">
        <v>78</v>
      </c>
      <c r="J345" s="115" t="s">
        <v>52</v>
      </c>
      <c r="K345" s="115" t="s">
        <v>122</v>
      </c>
      <c r="L345" s="115">
        <v>200</v>
      </c>
      <c r="M345" s="23">
        <v>14</v>
      </c>
      <c r="N345" s="115" t="s">
        <v>51</v>
      </c>
      <c r="O345" s="124" t="s">
        <v>118</v>
      </c>
      <c r="P345" s="115" t="s">
        <v>82</v>
      </c>
      <c r="Q345" s="122" t="s">
        <v>121</v>
      </c>
      <c r="R345" s="115">
        <v>2015</v>
      </c>
      <c r="S345" s="245" t="s">
        <v>100</v>
      </c>
      <c r="T345" s="240"/>
      <c r="U345" s="191">
        <v>0</v>
      </c>
      <c r="V345" s="186">
        <v>0</v>
      </c>
      <c r="W345" s="186">
        <v>0</v>
      </c>
      <c r="X345" s="89" t="s">
        <v>140</v>
      </c>
      <c r="Y345" s="89" t="s">
        <v>140</v>
      </c>
      <c r="Z345" s="89" t="s">
        <v>140</v>
      </c>
      <c r="AA345" s="89" t="s">
        <v>140</v>
      </c>
      <c r="AB345" s="89" t="s">
        <v>140</v>
      </c>
      <c r="AC345" s="89" t="s">
        <v>140</v>
      </c>
      <c r="AD345" s="113" t="s">
        <v>140</v>
      </c>
      <c r="AE345" s="120" t="s">
        <v>140</v>
      </c>
      <c r="AF345" s="121" t="s">
        <v>140</v>
      </c>
      <c r="AG345" s="116"/>
      <c r="AH345" s="117" t="s">
        <v>924</v>
      </c>
      <c r="AI345" s="118" t="s">
        <v>924</v>
      </c>
      <c r="AJ345" s="118" t="s">
        <v>924</v>
      </c>
      <c r="AK345" s="128" t="s">
        <v>924</v>
      </c>
      <c r="AL345" s="118" t="s">
        <v>924</v>
      </c>
      <c r="AM345" s="118" t="s">
        <v>924</v>
      </c>
      <c r="AN345" s="118" t="s">
        <v>924</v>
      </c>
      <c r="AO345" s="118" t="s">
        <v>924</v>
      </c>
      <c r="AP345" s="128" t="s">
        <v>924</v>
      </c>
      <c r="AQ345" s="119"/>
      <c r="AR345" s="121">
        <v>0</v>
      </c>
      <c r="AS345" s="191">
        <v>0</v>
      </c>
      <c r="AT345" s="191">
        <v>0</v>
      </c>
      <c r="AU345" s="192" t="s">
        <v>140</v>
      </c>
      <c r="AV345" s="193" t="s">
        <v>140</v>
      </c>
      <c r="AW345" s="193" t="s">
        <v>140</v>
      </c>
      <c r="AX345" s="192" t="s">
        <v>140</v>
      </c>
      <c r="AY345" s="192" t="s">
        <v>140</v>
      </c>
      <c r="AZ345" s="192" t="s">
        <v>140</v>
      </c>
      <c r="BA345" s="193" t="s">
        <v>140</v>
      </c>
      <c r="BB345" s="193" t="s">
        <v>140</v>
      </c>
      <c r="BC345" s="193" t="s">
        <v>140</v>
      </c>
      <c r="BD345" s="119"/>
      <c r="BE345" s="120">
        <v>0</v>
      </c>
      <c r="BF345" s="193" t="s">
        <v>140</v>
      </c>
      <c r="BG345" s="193" t="s">
        <v>140</v>
      </c>
      <c r="BH345" s="193" t="s">
        <v>140</v>
      </c>
      <c r="BI345" s="193" t="s">
        <v>140</v>
      </c>
      <c r="BJ345" s="193" t="s">
        <v>140</v>
      </c>
      <c r="BK345" s="193" t="s">
        <v>140</v>
      </c>
      <c r="BL345" s="193" t="s">
        <v>140</v>
      </c>
    </row>
    <row r="346" spans="1:64">
      <c r="A346" s="120" t="s">
        <v>1461</v>
      </c>
      <c r="B346" s="113" t="s">
        <v>1462</v>
      </c>
      <c r="C346" s="113" t="s">
        <v>924</v>
      </c>
      <c r="D346" s="113" t="s">
        <v>52</v>
      </c>
      <c r="E346" s="114">
        <v>200</v>
      </c>
      <c r="F346" s="114">
        <v>9</v>
      </c>
      <c r="G346" s="42" t="s">
        <v>521</v>
      </c>
      <c r="H346" s="115">
        <v>1</v>
      </c>
      <c r="I346" s="115" t="s">
        <v>78</v>
      </c>
      <c r="J346" s="115" t="s">
        <v>52</v>
      </c>
      <c r="K346" s="115" t="s">
        <v>122</v>
      </c>
      <c r="L346" s="115">
        <v>200</v>
      </c>
      <c r="M346" s="23">
        <v>15</v>
      </c>
      <c r="N346" s="115" t="s">
        <v>51</v>
      </c>
      <c r="O346" s="124" t="s">
        <v>118</v>
      </c>
      <c r="P346" s="115" t="s">
        <v>82</v>
      </c>
      <c r="Q346" s="122" t="s">
        <v>121</v>
      </c>
      <c r="R346" s="115">
        <v>2015</v>
      </c>
      <c r="S346" s="245" t="s">
        <v>88</v>
      </c>
      <c r="T346" s="240"/>
      <c r="U346" s="191">
        <v>0.34328844082749949</v>
      </c>
      <c r="V346" s="186">
        <v>0</v>
      </c>
      <c r="W346" s="186">
        <v>0.34328844082749949</v>
      </c>
      <c r="X346" s="89">
        <v>0.29752461368555505</v>
      </c>
      <c r="Y346" s="89">
        <v>0</v>
      </c>
      <c r="Z346" s="89">
        <v>0</v>
      </c>
      <c r="AA346" s="89">
        <v>9.4993921305555509E-4</v>
      </c>
      <c r="AB346" s="89">
        <v>4.48138879288889E-2</v>
      </c>
      <c r="AC346" s="89">
        <v>0</v>
      </c>
      <c r="AD346" s="113">
        <v>0</v>
      </c>
      <c r="AE346" s="120">
        <v>0</v>
      </c>
      <c r="AF346" s="121">
        <v>0</v>
      </c>
      <c r="AG346" s="116"/>
      <c r="AH346" s="117">
        <v>0.90210526299905525</v>
      </c>
      <c r="AI346" s="118" t="s">
        <v>924</v>
      </c>
      <c r="AJ346" s="118" t="s">
        <v>924</v>
      </c>
      <c r="AK346" s="128">
        <v>0.61816129944200127</v>
      </c>
      <c r="AL346" s="118">
        <v>3.0234200339486659</v>
      </c>
      <c r="AM346" s="118" t="s">
        <v>924</v>
      </c>
      <c r="AN346" s="118" t="s">
        <v>924</v>
      </c>
      <c r="AO346" s="118" t="s">
        <v>924</v>
      </c>
      <c r="AP346" s="128" t="s">
        <v>924</v>
      </c>
      <c r="AQ346" s="119"/>
      <c r="AR346" s="121">
        <v>0.40447694209916629</v>
      </c>
      <c r="AS346" s="191">
        <v>0</v>
      </c>
      <c r="AT346" s="191">
        <v>0.40447694209916629</v>
      </c>
      <c r="AU346" s="192">
        <v>0.26839851987749996</v>
      </c>
      <c r="AV346" s="193">
        <v>0</v>
      </c>
      <c r="AW346" s="193">
        <v>0</v>
      </c>
      <c r="AX346" s="192">
        <v>5.8721565833333401E-4</v>
      </c>
      <c r="AY346" s="192">
        <v>0.13549120656333299</v>
      </c>
      <c r="AZ346" s="192">
        <v>0</v>
      </c>
      <c r="BA346" s="193">
        <v>0</v>
      </c>
      <c r="BB346" s="193">
        <v>0</v>
      </c>
      <c r="BC346" s="193">
        <v>0</v>
      </c>
      <c r="BD346" s="119"/>
      <c r="BE346" s="120">
        <v>0.29752461368527799</v>
      </c>
      <c r="BF346" s="193">
        <v>0</v>
      </c>
      <c r="BG346" s="193">
        <v>0</v>
      </c>
      <c r="BH346" s="193">
        <v>0</v>
      </c>
      <c r="BI346" s="193">
        <v>0</v>
      </c>
      <c r="BJ346" s="193">
        <v>0</v>
      </c>
      <c r="BK346" s="193">
        <v>0.29752461368527799</v>
      </c>
      <c r="BL346" s="193">
        <v>0</v>
      </c>
    </row>
    <row r="347" spans="1:64">
      <c r="A347" s="120" t="s">
        <v>1463</v>
      </c>
      <c r="B347" s="113" t="s">
        <v>1464</v>
      </c>
      <c r="C347" s="113" t="s">
        <v>1465</v>
      </c>
      <c r="D347" s="113" t="s">
        <v>52</v>
      </c>
      <c r="E347" s="114">
        <v>200</v>
      </c>
      <c r="F347" s="114">
        <v>4</v>
      </c>
      <c r="G347" s="42" t="s">
        <v>522</v>
      </c>
      <c r="H347" s="115">
        <v>1</v>
      </c>
      <c r="I347" s="115" t="s">
        <v>78</v>
      </c>
      <c r="J347" s="115" t="s">
        <v>52</v>
      </c>
      <c r="K347" s="115" t="s">
        <v>122</v>
      </c>
      <c r="L347" s="115">
        <v>200</v>
      </c>
      <c r="M347" s="23">
        <v>16</v>
      </c>
      <c r="N347" s="115" t="s">
        <v>51</v>
      </c>
      <c r="O347" s="124" t="s">
        <v>118</v>
      </c>
      <c r="P347" s="115" t="s">
        <v>82</v>
      </c>
      <c r="Q347" s="122" t="s">
        <v>121</v>
      </c>
      <c r="R347" s="115">
        <v>2015</v>
      </c>
      <c r="S347" s="245" t="s">
        <v>89</v>
      </c>
      <c r="T347" s="240"/>
      <c r="U347" s="191">
        <v>33.894113276990574</v>
      </c>
      <c r="V347" s="186">
        <v>0</v>
      </c>
      <c r="W347" s="186">
        <v>33.894113276990574</v>
      </c>
      <c r="X347" s="89">
        <v>1.0572161895580559</v>
      </c>
      <c r="Y347" s="89">
        <v>3.6674347161416643</v>
      </c>
      <c r="Z347" s="89">
        <v>1.6052710278611133</v>
      </c>
      <c r="AA347" s="89">
        <v>27.564191343429741</v>
      </c>
      <c r="AB347" s="89">
        <v>0</v>
      </c>
      <c r="AC347" s="89">
        <v>0</v>
      </c>
      <c r="AD347" s="113">
        <v>0</v>
      </c>
      <c r="AE347" s="120">
        <v>0</v>
      </c>
      <c r="AF347" s="121">
        <v>0</v>
      </c>
      <c r="AG347" s="116"/>
      <c r="AH347" s="117">
        <v>0.90210526299977378</v>
      </c>
      <c r="AI347" s="118">
        <v>0.90210526300006677</v>
      </c>
      <c r="AJ347" s="118">
        <v>0.90210526300004579</v>
      </c>
      <c r="AK347" s="128">
        <v>0.68746333895002709</v>
      </c>
      <c r="AL347" s="118" t="s">
        <v>924</v>
      </c>
      <c r="AM347" s="118" t="s">
        <v>924</v>
      </c>
      <c r="AN347" s="118" t="s">
        <v>924</v>
      </c>
      <c r="AO347" s="118" t="s">
        <v>924</v>
      </c>
      <c r="AP347" s="128" t="s">
        <v>924</v>
      </c>
      <c r="AQ347" s="119"/>
      <c r="AR347" s="121">
        <v>24.659626907056087</v>
      </c>
      <c r="AS347" s="191">
        <v>0</v>
      </c>
      <c r="AT347" s="191">
        <v>24.659626907056087</v>
      </c>
      <c r="AU347" s="192">
        <v>0.9537202887288887</v>
      </c>
      <c r="AV347" s="193">
        <v>3.3084121591405511</v>
      </c>
      <c r="AW347" s="193">
        <v>1.4481234427750034</v>
      </c>
      <c r="AX347" s="192">
        <v>18.949371016411643</v>
      </c>
      <c r="AY347" s="192">
        <v>0</v>
      </c>
      <c r="AZ347" s="192">
        <v>0</v>
      </c>
      <c r="BA347" s="193">
        <v>0</v>
      </c>
      <c r="BB347" s="193">
        <v>0</v>
      </c>
      <c r="BC347" s="193">
        <v>0</v>
      </c>
      <c r="BD347" s="119"/>
      <c r="BE347" s="120">
        <v>6.3299219335611134</v>
      </c>
      <c r="BF347" s="193">
        <v>0</v>
      </c>
      <c r="BG347" s="193">
        <v>9.3181128288888897E-3</v>
      </c>
      <c r="BH347" s="193">
        <v>0</v>
      </c>
      <c r="BI347" s="193">
        <v>1.40808965283333E-2</v>
      </c>
      <c r="BJ347" s="193">
        <v>6.3065229242038914</v>
      </c>
      <c r="BK347" s="193">
        <v>0</v>
      </c>
      <c r="BL347" s="193">
        <v>0</v>
      </c>
    </row>
    <row r="348" spans="1:64">
      <c r="A348" s="120" t="s">
        <v>924</v>
      </c>
      <c r="B348" s="113" t="s">
        <v>1452</v>
      </c>
      <c r="C348" s="113" t="s">
        <v>924</v>
      </c>
      <c r="D348" s="113" t="s">
        <v>52</v>
      </c>
      <c r="E348" s="114">
        <v>200</v>
      </c>
      <c r="F348" s="113" t="s">
        <v>169</v>
      </c>
      <c r="G348" s="42" t="s">
        <v>523</v>
      </c>
      <c r="H348" s="115">
        <v>1</v>
      </c>
      <c r="I348" s="115" t="s">
        <v>78</v>
      </c>
      <c r="J348" s="115" t="s">
        <v>52</v>
      </c>
      <c r="K348" s="115" t="s">
        <v>122</v>
      </c>
      <c r="L348" s="115">
        <v>200</v>
      </c>
      <c r="M348" s="23">
        <v>17</v>
      </c>
      <c r="N348" s="115" t="s">
        <v>51</v>
      </c>
      <c r="O348" s="124" t="s">
        <v>118</v>
      </c>
      <c r="P348" s="115" t="s">
        <v>82</v>
      </c>
      <c r="Q348" s="122" t="s">
        <v>121</v>
      </c>
      <c r="R348" s="115">
        <v>2015</v>
      </c>
      <c r="S348" s="245" t="s">
        <v>114</v>
      </c>
      <c r="T348" s="240"/>
      <c r="U348" s="191">
        <v>0</v>
      </c>
      <c r="V348" s="186">
        <v>0</v>
      </c>
      <c r="W348" s="186">
        <v>0</v>
      </c>
      <c r="X348" s="89" t="s">
        <v>140</v>
      </c>
      <c r="Y348" s="89" t="s">
        <v>140</v>
      </c>
      <c r="Z348" s="89" t="s">
        <v>140</v>
      </c>
      <c r="AA348" s="89" t="s">
        <v>140</v>
      </c>
      <c r="AB348" s="89" t="s">
        <v>140</v>
      </c>
      <c r="AC348" s="89" t="s">
        <v>140</v>
      </c>
      <c r="AD348" s="113" t="s">
        <v>140</v>
      </c>
      <c r="AE348" s="120" t="s">
        <v>140</v>
      </c>
      <c r="AF348" s="121" t="s">
        <v>140</v>
      </c>
      <c r="AG348" s="116"/>
      <c r="AH348" s="117" t="s">
        <v>924</v>
      </c>
      <c r="AI348" s="118" t="s">
        <v>924</v>
      </c>
      <c r="AJ348" s="118" t="s">
        <v>924</v>
      </c>
      <c r="AK348" s="128" t="s">
        <v>924</v>
      </c>
      <c r="AL348" s="118" t="s">
        <v>924</v>
      </c>
      <c r="AM348" s="118" t="s">
        <v>924</v>
      </c>
      <c r="AN348" s="118" t="s">
        <v>924</v>
      </c>
      <c r="AO348" s="118" t="s">
        <v>924</v>
      </c>
      <c r="AP348" s="128" t="s">
        <v>924</v>
      </c>
      <c r="AQ348" s="119"/>
      <c r="AR348" s="121">
        <v>0</v>
      </c>
      <c r="AS348" s="191">
        <v>0</v>
      </c>
      <c r="AT348" s="191">
        <v>0</v>
      </c>
      <c r="AU348" s="192" t="s">
        <v>140</v>
      </c>
      <c r="AV348" s="193" t="s">
        <v>140</v>
      </c>
      <c r="AW348" s="193" t="s">
        <v>140</v>
      </c>
      <c r="AX348" s="192" t="s">
        <v>140</v>
      </c>
      <c r="AY348" s="192" t="s">
        <v>140</v>
      </c>
      <c r="AZ348" s="192" t="s">
        <v>140</v>
      </c>
      <c r="BA348" s="193" t="s">
        <v>140</v>
      </c>
      <c r="BB348" s="193" t="s">
        <v>140</v>
      </c>
      <c r="BC348" s="193" t="s">
        <v>140</v>
      </c>
      <c r="BD348" s="119"/>
      <c r="BE348" s="120">
        <v>0</v>
      </c>
      <c r="BF348" s="193" t="s">
        <v>140</v>
      </c>
      <c r="BG348" s="193" t="s">
        <v>140</v>
      </c>
      <c r="BH348" s="193" t="s">
        <v>140</v>
      </c>
      <c r="BI348" s="193" t="s">
        <v>140</v>
      </c>
      <c r="BJ348" s="193" t="s">
        <v>140</v>
      </c>
      <c r="BK348" s="193" t="s">
        <v>140</v>
      </c>
      <c r="BL348" s="193" t="s">
        <v>140</v>
      </c>
    </row>
    <row r="349" spans="1:64">
      <c r="A349" s="120" t="s">
        <v>1466</v>
      </c>
      <c r="B349" s="113" t="s">
        <v>1467</v>
      </c>
      <c r="C349" s="113" t="s">
        <v>924</v>
      </c>
      <c r="D349" s="113" t="s">
        <v>54</v>
      </c>
      <c r="E349" s="114">
        <v>200</v>
      </c>
      <c r="F349" s="114">
        <v>0</v>
      </c>
      <c r="G349" s="42" t="s">
        <v>524</v>
      </c>
      <c r="H349" s="115">
        <v>1</v>
      </c>
      <c r="I349" s="115" t="s">
        <v>78</v>
      </c>
      <c r="J349" s="115" t="s">
        <v>54</v>
      </c>
      <c r="K349" s="115" t="s">
        <v>122</v>
      </c>
      <c r="L349" s="115">
        <v>200</v>
      </c>
      <c r="M349" s="23">
        <v>1</v>
      </c>
      <c r="N349" s="115" t="s">
        <v>53</v>
      </c>
      <c r="O349" s="124" t="s">
        <v>118</v>
      </c>
      <c r="P349" s="115" t="s">
        <v>82</v>
      </c>
      <c r="Q349" s="122" t="s">
        <v>121</v>
      </c>
      <c r="R349" s="115">
        <v>2015</v>
      </c>
      <c r="S349" s="245" t="s">
        <v>8</v>
      </c>
      <c r="T349" s="240"/>
      <c r="U349" s="191">
        <v>143.0022561856166</v>
      </c>
      <c r="V349" s="186">
        <v>5.0449005348761045</v>
      </c>
      <c r="W349" s="186">
        <v>137.95735565074051</v>
      </c>
      <c r="X349" s="89">
        <v>18.592552862476659</v>
      </c>
      <c r="Y349" s="89">
        <v>30.61036147997973</v>
      </c>
      <c r="Z349" s="89">
        <v>14.6197986497583</v>
      </c>
      <c r="AA349" s="89">
        <v>66.228595194018595</v>
      </c>
      <c r="AB349" s="89">
        <v>7.9060474645072185</v>
      </c>
      <c r="AC349" s="89">
        <v>7.9261549586944396E-2</v>
      </c>
      <c r="AD349" s="113">
        <v>1.38276818512444</v>
      </c>
      <c r="AE349" s="120">
        <v>1.1116840664022201</v>
      </c>
      <c r="AF349" s="121">
        <v>2.4711867337625</v>
      </c>
      <c r="AG349" s="116"/>
      <c r="AH349" s="117">
        <v>0.90210526299999572</v>
      </c>
      <c r="AI349" s="118">
        <v>0.90210526299999372</v>
      </c>
      <c r="AJ349" s="118">
        <v>0.90210526299999616</v>
      </c>
      <c r="AK349" s="128">
        <v>0.64154540161296125</v>
      </c>
      <c r="AL349" s="118">
        <v>0.88138209951814772</v>
      </c>
      <c r="AM349" s="118">
        <v>2.4999999999982463</v>
      </c>
      <c r="AN349" s="118">
        <v>9.9999999999035982E-3</v>
      </c>
      <c r="AO349" s="118">
        <v>1.6627539081956915</v>
      </c>
      <c r="AP349" s="128">
        <v>3.4127801361763686</v>
      </c>
      <c r="AQ349" s="119"/>
      <c r="AR349" s="121">
        <v>117.52576028405615</v>
      </c>
      <c r="AS349" s="191">
        <v>10.494055579674724</v>
      </c>
      <c r="AT349" s="191">
        <v>107.03170470438143</v>
      </c>
      <c r="AU349" s="192">
        <v>16.77243978984583</v>
      </c>
      <c r="AV349" s="193">
        <v>27.61376819342199</v>
      </c>
      <c r="AW349" s="193">
        <v>13.1885973059472</v>
      </c>
      <c r="AX349" s="192">
        <v>42.488650702008897</v>
      </c>
      <c r="AY349" s="192">
        <v>6.9682487131575011</v>
      </c>
      <c r="AZ349" s="192">
        <v>0.19815387396722201</v>
      </c>
      <c r="BA349" s="193">
        <v>1.38276818511111E-2</v>
      </c>
      <c r="BB349" s="193">
        <v>1.84845702608917</v>
      </c>
      <c r="BC349" s="193">
        <v>8.4336169977672206</v>
      </c>
      <c r="BD349" s="119"/>
      <c r="BE349" s="120">
        <v>63.822712992214704</v>
      </c>
      <c r="BF349" s="193">
        <v>1.25692123480556E-2</v>
      </c>
      <c r="BG349" s="193">
        <v>6.6286823661061103</v>
      </c>
      <c r="BH349" s="193">
        <v>2.69047421942222</v>
      </c>
      <c r="BI349" s="193">
        <v>16.5578506229817</v>
      </c>
      <c r="BJ349" s="193">
        <v>30.320895236329399</v>
      </c>
      <c r="BK349" s="193">
        <v>0.93134131632444395</v>
      </c>
      <c r="BL349" s="193">
        <v>6.6809000187027801</v>
      </c>
    </row>
    <row r="350" spans="1:64">
      <c r="A350" s="120" t="s">
        <v>1468</v>
      </c>
      <c r="B350" s="113" t="s">
        <v>1469</v>
      </c>
      <c r="C350" s="113" t="s">
        <v>924</v>
      </c>
      <c r="D350" s="113" t="s">
        <v>54</v>
      </c>
      <c r="E350" s="114">
        <v>200</v>
      </c>
      <c r="F350" s="114">
        <v>3</v>
      </c>
      <c r="G350" s="42" t="s">
        <v>525</v>
      </c>
      <c r="H350" s="115">
        <v>1</v>
      </c>
      <c r="I350" s="115" t="s">
        <v>78</v>
      </c>
      <c r="J350" s="115" t="s">
        <v>54</v>
      </c>
      <c r="K350" s="115" t="s">
        <v>122</v>
      </c>
      <c r="L350" s="115">
        <v>200</v>
      </c>
      <c r="M350" s="23">
        <v>2</v>
      </c>
      <c r="N350" s="115" t="s">
        <v>53</v>
      </c>
      <c r="O350" s="124" t="s">
        <v>118</v>
      </c>
      <c r="P350" s="115" t="s">
        <v>82</v>
      </c>
      <c r="Q350" s="122" t="s">
        <v>121</v>
      </c>
      <c r="R350" s="115">
        <v>2015</v>
      </c>
      <c r="S350" s="245" t="s">
        <v>2</v>
      </c>
      <c r="T350" s="240"/>
      <c r="U350" s="191">
        <v>43.631672062007226</v>
      </c>
      <c r="V350" s="186">
        <v>0</v>
      </c>
      <c r="W350" s="186">
        <v>43.631672062007226</v>
      </c>
      <c r="X350" s="89">
        <v>2.4675635547977799</v>
      </c>
      <c r="Y350" s="89">
        <v>8.3098724998680602</v>
      </c>
      <c r="Z350" s="89">
        <v>4.5108291867316703</v>
      </c>
      <c r="AA350" s="89">
        <v>23.459114060874999</v>
      </c>
      <c r="AB350" s="89">
        <v>4.8842927597347199</v>
      </c>
      <c r="AC350" s="89">
        <v>0</v>
      </c>
      <c r="AD350" s="113">
        <v>0</v>
      </c>
      <c r="AE350" s="120">
        <v>0</v>
      </c>
      <c r="AF350" s="121">
        <v>0</v>
      </c>
      <c r="AG350" s="116"/>
      <c r="AH350" s="117">
        <v>0.90210526299997307</v>
      </c>
      <c r="AI350" s="118">
        <v>0.90210526300004046</v>
      </c>
      <c r="AJ350" s="118">
        <v>0.90210526300001559</v>
      </c>
      <c r="AK350" s="128">
        <v>0.6440039253937434</v>
      </c>
      <c r="AL350" s="118">
        <v>0.87457222579686777</v>
      </c>
      <c r="AM350" s="118" t="s">
        <v>924</v>
      </c>
      <c r="AN350" s="118" t="s">
        <v>924</v>
      </c>
      <c r="AO350" s="118" t="s">
        <v>924</v>
      </c>
      <c r="AP350" s="128" t="s">
        <v>924</v>
      </c>
      <c r="AQ350" s="119"/>
      <c r="AR350" s="121">
        <v>33.171052868192781</v>
      </c>
      <c r="AS350" s="191">
        <v>0</v>
      </c>
      <c r="AT350" s="191">
        <v>33.171052868192781</v>
      </c>
      <c r="AU350" s="192">
        <v>2.2260020695699998</v>
      </c>
      <c r="AV350" s="193">
        <v>7.4963797169902797</v>
      </c>
      <c r="AW350" s="193">
        <v>4.0692427498447197</v>
      </c>
      <c r="AX350" s="192">
        <v>15.107761541463059</v>
      </c>
      <c r="AY350" s="192">
        <v>4.2716667903247201</v>
      </c>
      <c r="AZ350" s="192">
        <v>0</v>
      </c>
      <c r="BA350" s="193">
        <v>0</v>
      </c>
      <c r="BB350" s="193">
        <v>0</v>
      </c>
      <c r="BC350" s="193">
        <v>0</v>
      </c>
      <c r="BD350" s="119"/>
      <c r="BE350" s="120">
        <v>15.288265241397498</v>
      </c>
      <c r="BF350" s="193">
        <v>1.25692123480556E-2</v>
      </c>
      <c r="BG350" s="193">
        <v>5.7961860111669399</v>
      </c>
      <c r="BH350" s="193">
        <v>1.7641440582561101</v>
      </c>
      <c r="BI350" s="193">
        <v>0.13537949964138901</v>
      </c>
      <c r="BJ350" s="193">
        <v>7.38305942058056</v>
      </c>
      <c r="BK350" s="193">
        <v>0.196927039404444</v>
      </c>
      <c r="BL350" s="193">
        <v>0</v>
      </c>
    </row>
    <row r="351" spans="1:64">
      <c r="A351" s="120" t="s">
        <v>1470</v>
      </c>
      <c r="B351" s="113" t="s">
        <v>1471</v>
      </c>
      <c r="C351" s="113" t="s">
        <v>924</v>
      </c>
      <c r="D351" s="113" t="s">
        <v>54</v>
      </c>
      <c r="E351" s="114">
        <v>200</v>
      </c>
      <c r="F351" s="114">
        <v>2</v>
      </c>
      <c r="G351" s="42" t="s">
        <v>526</v>
      </c>
      <c r="H351" s="115">
        <v>1</v>
      </c>
      <c r="I351" s="115" t="s">
        <v>78</v>
      </c>
      <c r="J351" s="115" t="s">
        <v>54</v>
      </c>
      <c r="K351" s="115" t="s">
        <v>122</v>
      </c>
      <c r="L351" s="115">
        <v>200</v>
      </c>
      <c r="M351" s="23">
        <v>3</v>
      </c>
      <c r="N351" s="115" t="s">
        <v>53</v>
      </c>
      <c r="O351" s="124" t="s">
        <v>118</v>
      </c>
      <c r="P351" s="115" t="s">
        <v>82</v>
      </c>
      <c r="Q351" s="122" t="s">
        <v>121</v>
      </c>
      <c r="R351" s="115">
        <v>2015</v>
      </c>
      <c r="S351" s="245" t="s">
        <v>3</v>
      </c>
      <c r="T351" s="240"/>
      <c r="U351" s="191">
        <v>7.5175581170844445</v>
      </c>
      <c r="V351" s="186">
        <v>0</v>
      </c>
      <c r="W351" s="186">
        <v>7.5175581170844445</v>
      </c>
      <c r="X351" s="89">
        <v>0.50949542866222197</v>
      </c>
      <c r="Y351" s="89">
        <v>2.1357938903638889</v>
      </c>
      <c r="Z351" s="89">
        <v>0.73645097899611101</v>
      </c>
      <c r="AA351" s="89">
        <v>3.1816872431013898</v>
      </c>
      <c r="AB351" s="89">
        <v>0.95413057596083295</v>
      </c>
      <c r="AC351" s="89">
        <v>0</v>
      </c>
      <c r="AD351" s="113">
        <v>0</v>
      </c>
      <c r="AE351" s="120">
        <v>0</v>
      </c>
      <c r="AF351" s="121">
        <v>0</v>
      </c>
      <c r="AG351" s="116"/>
      <c r="AH351" s="117">
        <v>0.90210526300039751</v>
      </c>
      <c r="AI351" s="118">
        <v>0.9021052629998918</v>
      </c>
      <c r="AJ351" s="118">
        <v>0.90210526299999294</v>
      </c>
      <c r="AK351" s="128">
        <v>0.65634553711760424</v>
      </c>
      <c r="AL351" s="118">
        <v>0.84605910887641922</v>
      </c>
      <c r="AM351" s="118" t="s">
        <v>924</v>
      </c>
      <c r="AN351" s="118" t="s">
        <v>924</v>
      </c>
      <c r="AO351" s="118" t="s">
        <v>924</v>
      </c>
      <c r="AP351" s="128" t="s">
        <v>924</v>
      </c>
      <c r="AQ351" s="119"/>
      <c r="AR351" s="121">
        <v>5.9462228083077795</v>
      </c>
      <c r="AS351" s="191">
        <v>0</v>
      </c>
      <c r="AT351" s="191">
        <v>5.9462228083077795</v>
      </c>
      <c r="AU351" s="192">
        <v>0.45961850767083401</v>
      </c>
      <c r="AV351" s="193">
        <v>1.9267109091802781</v>
      </c>
      <c r="AW351" s="193">
        <v>0.66435630409388902</v>
      </c>
      <c r="AX351" s="192">
        <v>2.0882862225136112</v>
      </c>
      <c r="AY351" s="192">
        <v>0.80725086484916697</v>
      </c>
      <c r="AZ351" s="192">
        <v>0</v>
      </c>
      <c r="BA351" s="193">
        <v>0</v>
      </c>
      <c r="BB351" s="193">
        <v>0</v>
      </c>
      <c r="BC351" s="193">
        <v>0</v>
      </c>
      <c r="BD351" s="119"/>
      <c r="BE351" s="120">
        <v>3.3817402980219411</v>
      </c>
      <c r="BF351" s="193">
        <v>0</v>
      </c>
      <c r="BG351" s="193">
        <v>0</v>
      </c>
      <c r="BH351" s="193">
        <v>0.133264835001111</v>
      </c>
      <c r="BI351" s="193">
        <v>1.01978421218111</v>
      </c>
      <c r="BJ351" s="193">
        <v>2.2286912508397201</v>
      </c>
      <c r="BK351" s="193">
        <v>0</v>
      </c>
      <c r="BL351" s="193">
        <v>0</v>
      </c>
    </row>
    <row r="352" spans="1:64">
      <c r="A352" s="120" t="s">
        <v>1472</v>
      </c>
      <c r="B352" s="113" t="s">
        <v>1473</v>
      </c>
      <c r="C352" s="113" t="s">
        <v>924</v>
      </c>
      <c r="D352" s="113" t="s">
        <v>54</v>
      </c>
      <c r="E352" s="114">
        <v>200</v>
      </c>
      <c r="F352" s="114">
        <v>1</v>
      </c>
      <c r="G352" s="42" t="s">
        <v>527</v>
      </c>
      <c r="H352" s="115">
        <v>1</v>
      </c>
      <c r="I352" s="115" t="s">
        <v>78</v>
      </c>
      <c r="J352" s="115" t="s">
        <v>54</v>
      </c>
      <c r="K352" s="115" t="s">
        <v>122</v>
      </c>
      <c r="L352" s="115">
        <v>200</v>
      </c>
      <c r="M352" s="23">
        <v>5</v>
      </c>
      <c r="N352" s="115" t="s">
        <v>53</v>
      </c>
      <c r="O352" s="124" t="s">
        <v>118</v>
      </c>
      <c r="P352" s="115" t="s">
        <v>82</v>
      </c>
      <c r="Q352" s="122" t="s">
        <v>121</v>
      </c>
      <c r="R352" s="115">
        <v>2015</v>
      </c>
      <c r="S352" s="245" t="s">
        <v>5</v>
      </c>
      <c r="T352" s="240"/>
      <c r="U352" s="191">
        <v>42.871479026212995</v>
      </c>
      <c r="V352" s="186">
        <v>0</v>
      </c>
      <c r="W352" s="186">
        <v>42.871479026212995</v>
      </c>
      <c r="X352" s="89">
        <v>6.0365843298038904</v>
      </c>
      <c r="Y352" s="89">
        <v>8.5910462352363801</v>
      </c>
      <c r="Z352" s="89">
        <v>4.5772851759652804</v>
      </c>
      <c r="AA352" s="89">
        <v>23.6633410158705</v>
      </c>
      <c r="AB352" s="89">
        <v>3.2222693369444401E-3</v>
      </c>
      <c r="AC352" s="89">
        <v>0</v>
      </c>
      <c r="AD352" s="113">
        <v>0</v>
      </c>
      <c r="AE352" s="120">
        <v>0</v>
      </c>
      <c r="AF352" s="121">
        <v>0</v>
      </c>
      <c r="AG352" s="116"/>
      <c r="AH352" s="117">
        <v>0.90210526300000382</v>
      </c>
      <c r="AI352" s="118">
        <v>0.90210526299999827</v>
      </c>
      <c r="AJ352" s="118">
        <v>0.90210526300002614</v>
      </c>
      <c r="AK352" s="128">
        <v>0.64226863504317988</v>
      </c>
      <c r="AL352" s="118">
        <v>0.76997387038120202</v>
      </c>
      <c r="AM352" s="118" t="s">
        <v>924</v>
      </c>
      <c r="AN352" s="118" t="s">
        <v>924</v>
      </c>
      <c r="AO352" s="118" t="s">
        <v>924</v>
      </c>
      <c r="AP352" s="128" t="s">
        <v>924</v>
      </c>
      <c r="AQ352" s="119"/>
      <c r="AR352" s="121">
        <v>32.525558363449996</v>
      </c>
      <c r="AS352" s="191">
        <v>0</v>
      </c>
      <c r="AT352" s="191">
        <v>32.525558363449996</v>
      </c>
      <c r="AU352" s="192">
        <v>5.4456344944594406</v>
      </c>
      <c r="AV352" s="193">
        <v>7.7500280234830594</v>
      </c>
      <c r="AW352" s="193">
        <v>4.12919304749028</v>
      </c>
      <c r="AX352" s="192">
        <v>15.19822173482444</v>
      </c>
      <c r="AY352" s="192">
        <v>2.4810631927777802E-3</v>
      </c>
      <c r="AZ352" s="192">
        <v>0</v>
      </c>
      <c r="BA352" s="193">
        <v>0</v>
      </c>
      <c r="BB352" s="193">
        <v>0</v>
      </c>
      <c r="BC352" s="193">
        <v>0</v>
      </c>
      <c r="BD352" s="119"/>
      <c r="BE352" s="120">
        <v>19.204915741005561</v>
      </c>
      <c r="BF352" s="193">
        <v>0</v>
      </c>
      <c r="BG352" s="193">
        <v>0</v>
      </c>
      <c r="BH352" s="193">
        <v>0</v>
      </c>
      <c r="BI352" s="193">
        <v>9.2247761118825</v>
      </c>
      <c r="BJ352" s="193">
        <v>9.9801396291230606</v>
      </c>
      <c r="BK352" s="193">
        <v>0</v>
      </c>
      <c r="BL352" s="193">
        <v>0</v>
      </c>
    </row>
    <row r="353" spans="1:64">
      <c r="A353" s="120" t="s">
        <v>1474</v>
      </c>
      <c r="B353" s="113" t="s">
        <v>1475</v>
      </c>
      <c r="C353" s="113" t="s">
        <v>924</v>
      </c>
      <c r="D353" s="113" t="s">
        <v>54</v>
      </c>
      <c r="E353" s="114">
        <v>200</v>
      </c>
      <c r="F353" s="114">
        <v>6</v>
      </c>
      <c r="G353" s="42" t="s">
        <v>528</v>
      </c>
      <c r="H353" s="115">
        <v>1</v>
      </c>
      <c r="I353" s="115" t="s">
        <v>78</v>
      </c>
      <c r="J353" s="115" t="s">
        <v>54</v>
      </c>
      <c r="K353" s="115" t="s">
        <v>122</v>
      </c>
      <c r="L353" s="115">
        <v>200</v>
      </c>
      <c r="M353" s="23">
        <v>6</v>
      </c>
      <c r="N353" s="115" t="s">
        <v>53</v>
      </c>
      <c r="O353" s="124" t="s">
        <v>118</v>
      </c>
      <c r="P353" s="115" t="s">
        <v>82</v>
      </c>
      <c r="Q353" s="122" t="s">
        <v>121</v>
      </c>
      <c r="R353" s="115">
        <v>2015</v>
      </c>
      <c r="S353" s="245" t="s">
        <v>6</v>
      </c>
      <c r="T353" s="240"/>
      <c r="U353" s="191">
        <v>9.1244189112683234</v>
      </c>
      <c r="V353" s="186">
        <v>5.0449005348761045</v>
      </c>
      <c r="W353" s="186">
        <v>4.0795183763922189</v>
      </c>
      <c r="X353" s="89">
        <v>6.9757823450833395E-2</v>
      </c>
      <c r="Y353" s="89">
        <v>0.45684257743000001</v>
      </c>
      <c r="Z353" s="89">
        <v>0.52106359338361097</v>
      </c>
      <c r="AA353" s="89">
        <v>2.798483710238052</v>
      </c>
      <c r="AB353" s="89">
        <v>0.23337067188972202</v>
      </c>
      <c r="AC353" s="89">
        <v>7.9261549586944396E-2</v>
      </c>
      <c r="AD353" s="113">
        <v>1.38276818512444</v>
      </c>
      <c r="AE353" s="120">
        <v>1.1116840664022201</v>
      </c>
      <c r="AF353" s="121">
        <v>2.4711867337625</v>
      </c>
      <c r="AG353" s="116"/>
      <c r="AH353" s="117">
        <v>0.90210526300191907</v>
      </c>
      <c r="AI353" s="118">
        <v>0.90210526299968696</v>
      </c>
      <c r="AJ353" s="118">
        <v>0.90210526299969596</v>
      </c>
      <c r="AK353" s="128">
        <v>0.59252520522178143</v>
      </c>
      <c r="AL353" s="118">
        <v>0.96818881606579521</v>
      </c>
      <c r="AM353" s="118">
        <v>2.4999999999982463</v>
      </c>
      <c r="AN353" s="118">
        <v>9.9999999999035982E-3</v>
      </c>
      <c r="AO353" s="118">
        <v>1.6627539081956915</v>
      </c>
      <c r="AP353" s="128">
        <v>3.4127801361763686</v>
      </c>
      <c r="AQ353" s="119"/>
      <c r="AR353" s="121">
        <v>13.323277791996116</v>
      </c>
      <c r="AS353" s="191">
        <v>10.494055579674724</v>
      </c>
      <c r="AT353" s="191">
        <v>2.8292222123213926</v>
      </c>
      <c r="AU353" s="192">
        <v>6.2928899670555496E-2</v>
      </c>
      <c r="AV353" s="193">
        <v>0.412120093461945</v>
      </c>
      <c r="AW353" s="193">
        <v>0.47005420994888902</v>
      </c>
      <c r="AX353" s="192">
        <v>1.658172134718614</v>
      </c>
      <c r="AY353" s="192">
        <v>0.22594687452138912</v>
      </c>
      <c r="AZ353" s="192">
        <v>0.19815387396722201</v>
      </c>
      <c r="BA353" s="193">
        <v>1.38276818511111E-2</v>
      </c>
      <c r="BB353" s="193">
        <v>1.84845702608917</v>
      </c>
      <c r="BC353" s="193">
        <v>8.4336169977672206</v>
      </c>
      <c r="BD353" s="119"/>
      <c r="BE353" s="120">
        <v>1.0476639942644448</v>
      </c>
      <c r="BF353" s="193">
        <v>0</v>
      </c>
      <c r="BG353" s="193">
        <v>0</v>
      </c>
      <c r="BH353" s="193">
        <v>0</v>
      </c>
      <c r="BI353" s="193">
        <v>0</v>
      </c>
      <c r="BJ353" s="193">
        <v>0.96252394473666703</v>
      </c>
      <c r="BK353" s="193">
        <v>8.5140049527777803E-2</v>
      </c>
      <c r="BL353" s="193">
        <v>0</v>
      </c>
    </row>
    <row r="354" spans="1:64">
      <c r="A354" s="120" t="s">
        <v>1476</v>
      </c>
      <c r="B354" s="113" t="s">
        <v>1477</v>
      </c>
      <c r="C354" s="113" t="s">
        <v>924</v>
      </c>
      <c r="D354" s="113" t="s">
        <v>54</v>
      </c>
      <c r="E354" s="114">
        <v>200</v>
      </c>
      <c r="F354" s="114">
        <v>7</v>
      </c>
      <c r="G354" s="42" t="s">
        <v>529</v>
      </c>
      <c r="H354" s="115">
        <v>1</v>
      </c>
      <c r="I354" s="115" t="s">
        <v>78</v>
      </c>
      <c r="J354" s="115" t="s">
        <v>54</v>
      </c>
      <c r="K354" s="115" t="s">
        <v>122</v>
      </c>
      <c r="L354" s="115">
        <v>200</v>
      </c>
      <c r="M354" s="23">
        <v>7</v>
      </c>
      <c r="N354" s="115" t="s">
        <v>53</v>
      </c>
      <c r="O354" s="124" t="s">
        <v>118</v>
      </c>
      <c r="P354" s="115" t="s">
        <v>82</v>
      </c>
      <c r="Q354" s="122" t="s">
        <v>121</v>
      </c>
      <c r="R354" s="115">
        <v>2015</v>
      </c>
      <c r="S354" s="245" t="s">
        <v>12</v>
      </c>
      <c r="T354" s="240"/>
      <c r="U354" s="191">
        <v>8.4648697843780596</v>
      </c>
      <c r="V354" s="186">
        <v>0</v>
      </c>
      <c r="W354" s="186">
        <v>8.4648697843780596</v>
      </c>
      <c r="X354" s="89">
        <v>6.6809000187030598</v>
      </c>
      <c r="Y354" s="89">
        <v>0</v>
      </c>
      <c r="Z354" s="89">
        <v>0</v>
      </c>
      <c r="AA354" s="89">
        <v>0</v>
      </c>
      <c r="AB354" s="89">
        <v>1.783969765675</v>
      </c>
      <c r="AC354" s="89">
        <v>0</v>
      </c>
      <c r="AD354" s="113">
        <v>0</v>
      </c>
      <c r="AE354" s="120">
        <v>0</v>
      </c>
      <c r="AF354" s="121">
        <v>0</v>
      </c>
      <c r="AG354" s="116"/>
      <c r="AH354" s="117">
        <v>0.90210526299996741</v>
      </c>
      <c r="AI354" s="118" t="s">
        <v>924</v>
      </c>
      <c r="AJ354" s="118" t="s">
        <v>924</v>
      </c>
      <c r="AK354" s="128" t="s">
        <v>924</v>
      </c>
      <c r="AL354" s="118">
        <v>0.88055500000012354</v>
      </c>
      <c r="AM354" s="118" t="s">
        <v>924</v>
      </c>
      <c r="AN354" s="118" t="s">
        <v>924</v>
      </c>
      <c r="AO354" s="118" t="s">
        <v>924</v>
      </c>
      <c r="AP354" s="128" t="s">
        <v>924</v>
      </c>
      <c r="AQ354" s="119"/>
      <c r="AR354" s="121">
        <v>7.5977585654627813</v>
      </c>
      <c r="AS354" s="191">
        <v>0</v>
      </c>
      <c r="AT354" s="191">
        <v>7.5977585654627813</v>
      </c>
      <c r="AU354" s="192">
        <v>6.0268750684486108</v>
      </c>
      <c r="AV354" s="193">
        <v>0</v>
      </c>
      <c r="AW354" s="193">
        <v>0</v>
      </c>
      <c r="AX354" s="192">
        <v>0</v>
      </c>
      <c r="AY354" s="192">
        <v>1.5708834970141701</v>
      </c>
      <c r="AZ354" s="192">
        <v>0</v>
      </c>
      <c r="BA354" s="193">
        <v>0</v>
      </c>
      <c r="BB354" s="193">
        <v>0</v>
      </c>
      <c r="BC354" s="193">
        <v>0</v>
      </c>
      <c r="BD354" s="119"/>
      <c r="BE354" s="120">
        <v>6.6809000187027801</v>
      </c>
      <c r="BF354" s="193">
        <v>0</v>
      </c>
      <c r="BG354" s="193">
        <v>0</v>
      </c>
      <c r="BH354" s="193">
        <v>0</v>
      </c>
      <c r="BI354" s="193">
        <v>0</v>
      </c>
      <c r="BJ354" s="193">
        <v>0</v>
      </c>
      <c r="BK354" s="193">
        <v>0</v>
      </c>
      <c r="BL354" s="193">
        <v>6.6809000187027801</v>
      </c>
    </row>
    <row r="355" spans="1:64">
      <c r="A355" s="120" t="s">
        <v>1478</v>
      </c>
      <c r="B355" s="113" t="s">
        <v>1479</v>
      </c>
      <c r="C355" s="113" t="s">
        <v>924</v>
      </c>
      <c r="D355" s="113" t="s">
        <v>54</v>
      </c>
      <c r="E355" s="114">
        <v>200</v>
      </c>
      <c r="F355" s="114" t="s">
        <v>169</v>
      </c>
      <c r="G355" s="42" t="s">
        <v>530</v>
      </c>
      <c r="H355" s="115">
        <v>1</v>
      </c>
      <c r="I355" s="115" t="s">
        <v>78</v>
      </c>
      <c r="J355" s="115" t="s">
        <v>54</v>
      </c>
      <c r="K355" s="115" t="s">
        <v>122</v>
      </c>
      <c r="L355" s="115">
        <v>200</v>
      </c>
      <c r="M355" s="23">
        <v>8</v>
      </c>
      <c r="N355" s="115" t="s">
        <v>53</v>
      </c>
      <c r="O355" s="124" t="s">
        <v>118</v>
      </c>
      <c r="P355" s="115" t="s">
        <v>82</v>
      </c>
      <c r="Q355" s="122" t="s">
        <v>121</v>
      </c>
      <c r="R355" s="115">
        <v>2015</v>
      </c>
      <c r="S355" s="245" t="s">
        <v>105</v>
      </c>
      <c r="T355" s="240"/>
      <c r="U355" s="191">
        <v>0</v>
      </c>
      <c r="V355" s="186">
        <v>0</v>
      </c>
      <c r="W355" s="186">
        <v>0</v>
      </c>
      <c r="X355" s="89" t="s">
        <v>140</v>
      </c>
      <c r="Y355" s="89" t="s">
        <v>140</v>
      </c>
      <c r="Z355" s="89" t="s">
        <v>140</v>
      </c>
      <c r="AA355" s="89" t="s">
        <v>140</v>
      </c>
      <c r="AB355" s="89" t="s">
        <v>140</v>
      </c>
      <c r="AC355" s="89" t="s">
        <v>140</v>
      </c>
      <c r="AD355" s="113" t="s">
        <v>140</v>
      </c>
      <c r="AE355" s="120" t="s">
        <v>140</v>
      </c>
      <c r="AF355" s="121" t="s">
        <v>140</v>
      </c>
      <c r="AG355" s="116"/>
      <c r="AH355" s="117" t="s">
        <v>924</v>
      </c>
      <c r="AI355" s="118" t="s">
        <v>924</v>
      </c>
      <c r="AJ355" s="118" t="s">
        <v>924</v>
      </c>
      <c r="AK355" s="128" t="s">
        <v>924</v>
      </c>
      <c r="AL355" s="118" t="s">
        <v>924</v>
      </c>
      <c r="AM355" s="118" t="s">
        <v>924</v>
      </c>
      <c r="AN355" s="118" t="s">
        <v>924</v>
      </c>
      <c r="AO355" s="118" t="s">
        <v>924</v>
      </c>
      <c r="AP355" s="128" t="s">
        <v>924</v>
      </c>
      <c r="AQ355" s="119"/>
      <c r="AR355" s="121">
        <v>0</v>
      </c>
      <c r="AS355" s="191">
        <v>0</v>
      </c>
      <c r="AT355" s="191">
        <v>0</v>
      </c>
      <c r="AU355" s="192" t="s">
        <v>140</v>
      </c>
      <c r="AV355" s="193" t="s">
        <v>140</v>
      </c>
      <c r="AW355" s="193" t="s">
        <v>140</v>
      </c>
      <c r="AX355" s="192" t="s">
        <v>140</v>
      </c>
      <c r="AY355" s="192" t="s">
        <v>140</v>
      </c>
      <c r="AZ355" s="192" t="s">
        <v>140</v>
      </c>
      <c r="BA355" s="193" t="s">
        <v>140</v>
      </c>
      <c r="BB355" s="193" t="s">
        <v>140</v>
      </c>
      <c r="BC355" s="193" t="s">
        <v>140</v>
      </c>
      <c r="BD355" s="119"/>
      <c r="BE355" s="120">
        <v>0</v>
      </c>
      <c r="BF355" s="193" t="s">
        <v>140</v>
      </c>
      <c r="BG355" s="193" t="s">
        <v>140</v>
      </c>
      <c r="BH355" s="193" t="s">
        <v>140</v>
      </c>
      <c r="BI355" s="193" t="s">
        <v>140</v>
      </c>
      <c r="BJ355" s="193" t="s">
        <v>140</v>
      </c>
      <c r="BK355" s="193" t="s">
        <v>140</v>
      </c>
      <c r="BL355" s="193" t="s">
        <v>140</v>
      </c>
    </row>
    <row r="356" spans="1:64">
      <c r="A356" s="120" t="s">
        <v>1480</v>
      </c>
      <c r="B356" s="113" t="s">
        <v>1479</v>
      </c>
      <c r="C356" s="113" t="s">
        <v>924</v>
      </c>
      <c r="D356" s="113" t="s">
        <v>54</v>
      </c>
      <c r="E356" s="114">
        <v>200</v>
      </c>
      <c r="F356" s="114" t="s">
        <v>169</v>
      </c>
      <c r="G356" s="42" t="s">
        <v>531</v>
      </c>
      <c r="H356" s="115">
        <v>1</v>
      </c>
      <c r="I356" s="115" t="s">
        <v>78</v>
      </c>
      <c r="J356" s="115" t="s">
        <v>54</v>
      </c>
      <c r="K356" s="115" t="s">
        <v>122</v>
      </c>
      <c r="L356" s="115">
        <v>200</v>
      </c>
      <c r="M356" s="23">
        <v>9</v>
      </c>
      <c r="N356" s="115" t="s">
        <v>53</v>
      </c>
      <c r="O356" s="124" t="s">
        <v>118</v>
      </c>
      <c r="P356" s="115" t="s">
        <v>82</v>
      </c>
      <c r="Q356" s="122" t="s">
        <v>121</v>
      </c>
      <c r="R356" s="115">
        <v>2015</v>
      </c>
      <c r="S356" s="245" t="s">
        <v>106</v>
      </c>
      <c r="T356" s="240"/>
      <c r="U356" s="191">
        <v>0</v>
      </c>
      <c r="V356" s="186">
        <v>0</v>
      </c>
      <c r="W356" s="186">
        <v>0</v>
      </c>
      <c r="X356" s="89" t="s">
        <v>140</v>
      </c>
      <c r="Y356" s="89" t="s">
        <v>140</v>
      </c>
      <c r="Z356" s="89" t="s">
        <v>140</v>
      </c>
      <c r="AA356" s="89" t="s">
        <v>140</v>
      </c>
      <c r="AB356" s="89" t="s">
        <v>140</v>
      </c>
      <c r="AC356" s="89" t="s">
        <v>140</v>
      </c>
      <c r="AD356" s="113" t="s">
        <v>140</v>
      </c>
      <c r="AE356" s="120" t="s">
        <v>140</v>
      </c>
      <c r="AF356" s="121" t="s">
        <v>140</v>
      </c>
      <c r="AG356" s="116"/>
      <c r="AH356" s="117" t="s">
        <v>924</v>
      </c>
      <c r="AI356" s="118" t="s">
        <v>924</v>
      </c>
      <c r="AJ356" s="118" t="s">
        <v>924</v>
      </c>
      <c r="AK356" s="128" t="s">
        <v>924</v>
      </c>
      <c r="AL356" s="118" t="s">
        <v>924</v>
      </c>
      <c r="AM356" s="118" t="s">
        <v>924</v>
      </c>
      <c r="AN356" s="118" t="s">
        <v>924</v>
      </c>
      <c r="AO356" s="118" t="s">
        <v>924</v>
      </c>
      <c r="AP356" s="128" t="s">
        <v>924</v>
      </c>
      <c r="AQ356" s="119"/>
      <c r="AR356" s="121">
        <v>0</v>
      </c>
      <c r="AS356" s="191">
        <v>0</v>
      </c>
      <c r="AT356" s="191">
        <v>0</v>
      </c>
      <c r="AU356" s="192" t="s">
        <v>140</v>
      </c>
      <c r="AV356" s="193" t="s">
        <v>140</v>
      </c>
      <c r="AW356" s="193" t="s">
        <v>140</v>
      </c>
      <c r="AX356" s="192" t="s">
        <v>140</v>
      </c>
      <c r="AY356" s="192" t="s">
        <v>140</v>
      </c>
      <c r="AZ356" s="192" t="s">
        <v>140</v>
      </c>
      <c r="BA356" s="193" t="s">
        <v>140</v>
      </c>
      <c r="BB356" s="193" t="s">
        <v>140</v>
      </c>
      <c r="BC356" s="193" t="s">
        <v>140</v>
      </c>
      <c r="BD356" s="119"/>
      <c r="BE356" s="120">
        <v>0</v>
      </c>
      <c r="BF356" s="193" t="s">
        <v>140</v>
      </c>
      <c r="BG356" s="193" t="s">
        <v>140</v>
      </c>
      <c r="BH356" s="193" t="s">
        <v>140</v>
      </c>
      <c r="BI356" s="193" t="s">
        <v>140</v>
      </c>
      <c r="BJ356" s="193" t="s">
        <v>140</v>
      </c>
      <c r="BK356" s="193" t="s">
        <v>140</v>
      </c>
      <c r="BL356" s="193" t="s">
        <v>140</v>
      </c>
    </row>
    <row r="357" spans="1:64">
      <c r="A357" s="120" t="s">
        <v>1481</v>
      </c>
      <c r="B357" s="113" t="s">
        <v>1482</v>
      </c>
      <c r="C357" s="113" t="s">
        <v>924</v>
      </c>
      <c r="D357" s="113" t="s">
        <v>54</v>
      </c>
      <c r="E357" s="114">
        <v>200</v>
      </c>
      <c r="F357" s="114">
        <v>51</v>
      </c>
      <c r="G357" s="42" t="s">
        <v>532</v>
      </c>
      <c r="H357" s="115">
        <v>1</v>
      </c>
      <c r="I357" s="115" t="s">
        <v>78</v>
      </c>
      <c r="J357" s="115" t="s">
        <v>54</v>
      </c>
      <c r="K357" s="115" t="s">
        <v>122</v>
      </c>
      <c r="L357" s="115">
        <v>200</v>
      </c>
      <c r="M357" s="23">
        <v>4</v>
      </c>
      <c r="N357" s="115" t="s">
        <v>53</v>
      </c>
      <c r="O357" s="124" t="s">
        <v>118</v>
      </c>
      <c r="P357" s="115" t="s">
        <v>82</v>
      </c>
      <c r="Q357" s="122" t="s">
        <v>121</v>
      </c>
      <c r="R357" s="115">
        <v>2015</v>
      </c>
      <c r="S357" s="245" t="s">
        <v>4</v>
      </c>
      <c r="T357" s="240"/>
      <c r="U357" s="191">
        <v>13.081147698290003</v>
      </c>
      <c r="V357" s="186">
        <v>0</v>
      </c>
      <c r="W357" s="186">
        <v>13.081147698290003</v>
      </c>
      <c r="X357" s="89">
        <v>1.2789836729488888</v>
      </c>
      <c r="Y357" s="89">
        <v>9.1458540809263908</v>
      </c>
      <c r="Z357" s="89">
        <v>2.1555190341830599</v>
      </c>
      <c r="AA357" s="89">
        <v>0.48515449441416703</v>
      </c>
      <c r="AB357" s="89">
        <v>1.5636415817499999E-2</v>
      </c>
      <c r="AC357" s="89">
        <v>0</v>
      </c>
      <c r="AD357" s="113">
        <v>0</v>
      </c>
      <c r="AE357" s="120">
        <v>0</v>
      </c>
      <c r="AF357" s="121">
        <v>0</v>
      </c>
      <c r="AG357" s="116"/>
      <c r="AH357" s="117">
        <v>0.90210526299983795</v>
      </c>
      <c r="AI357" s="118">
        <v>0.90210526299998739</v>
      </c>
      <c r="AJ357" s="118">
        <v>0.90210526300005323</v>
      </c>
      <c r="AK357" s="128">
        <v>0.66074531692935334</v>
      </c>
      <c r="AL357" s="118">
        <v>0.80378194993811292</v>
      </c>
      <c r="AM357" s="118" t="s">
        <v>924</v>
      </c>
      <c r="AN357" s="118" t="s">
        <v>924</v>
      </c>
      <c r="AO357" s="118" t="s">
        <v>924</v>
      </c>
      <c r="AP357" s="128" t="s">
        <v>924</v>
      </c>
      <c r="AQ357" s="119"/>
      <c r="AR357" s="121">
        <v>11.681937897892217</v>
      </c>
      <c r="AS357" s="191">
        <v>0</v>
      </c>
      <c r="AT357" s="191">
        <v>11.681937897892217</v>
      </c>
      <c r="AU357" s="192">
        <v>1.1537779026580561</v>
      </c>
      <c r="AV357" s="193">
        <v>8.2505231010336093</v>
      </c>
      <c r="AW357" s="193">
        <v>1.94450506523333</v>
      </c>
      <c r="AX357" s="192">
        <v>0.32056356017138898</v>
      </c>
      <c r="AY357" s="192">
        <v>1.2568268795833301E-2</v>
      </c>
      <c r="AZ357" s="192">
        <v>0</v>
      </c>
      <c r="BA357" s="193">
        <v>0</v>
      </c>
      <c r="BB357" s="193">
        <v>0</v>
      </c>
      <c r="BC357" s="193">
        <v>0</v>
      </c>
      <c r="BD357" s="119"/>
      <c r="BE357" s="120">
        <v>12.580356788058062</v>
      </c>
      <c r="BF357" s="193">
        <v>0</v>
      </c>
      <c r="BG357" s="193">
        <v>0</v>
      </c>
      <c r="BH357" s="193">
        <v>0.79306532616472203</v>
      </c>
      <c r="BI357" s="193">
        <v>5.5052094220841701</v>
      </c>
      <c r="BJ357" s="193">
        <v>6.2820820398091701</v>
      </c>
      <c r="BK357" s="193">
        <v>0</v>
      </c>
      <c r="BL357" s="193">
        <v>0</v>
      </c>
    </row>
    <row r="358" spans="1:64">
      <c r="A358" s="120" t="s">
        <v>1483</v>
      </c>
      <c r="B358" s="113" t="s">
        <v>1484</v>
      </c>
      <c r="C358" s="113" t="s">
        <v>924</v>
      </c>
      <c r="D358" s="113" t="s">
        <v>54</v>
      </c>
      <c r="E358" s="114">
        <v>200</v>
      </c>
      <c r="F358" s="114">
        <v>53</v>
      </c>
      <c r="G358" s="42" t="s">
        <v>533</v>
      </c>
      <c r="H358" s="115">
        <v>1</v>
      </c>
      <c r="I358" s="115" t="s">
        <v>78</v>
      </c>
      <c r="J358" s="115" t="s">
        <v>54</v>
      </c>
      <c r="K358" s="115" t="s">
        <v>122</v>
      </c>
      <c r="L358" s="115">
        <v>200</v>
      </c>
      <c r="M358" s="23">
        <v>10</v>
      </c>
      <c r="N358" s="115" t="s">
        <v>53</v>
      </c>
      <c r="O358" s="124" t="s">
        <v>118</v>
      </c>
      <c r="P358" s="115" t="s">
        <v>82</v>
      </c>
      <c r="Q358" s="122" t="s">
        <v>121</v>
      </c>
      <c r="R358" s="115">
        <v>2015</v>
      </c>
      <c r="S358" s="245" t="s">
        <v>84</v>
      </c>
      <c r="T358" s="240"/>
      <c r="U358" s="191">
        <v>4.6215546963888901E-3</v>
      </c>
      <c r="V358" s="186">
        <v>0</v>
      </c>
      <c r="W358" s="186">
        <v>4.6215546963888901E-3</v>
      </c>
      <c r="X358" s="89">
        <v>0</v>
      </c>
      <c r="Y358" s="89">
        <v>0</v>
      </c>
      <c r="Z358" s="89">
        <v>0</v>
      </c>
      <c r="AA358" s="89">
        <v>0</v>
      </c>
      <c r="AB358" s="89">
        <v>4.6215546963888901E-3</v>
      </c>
      <c r="AC358" s="89">
        <v>0</v>
      </c>
      <c r="AD358" s="113">
        <v>0</v>
      </c>
      <c r="AE358" s="120">
        <v>0</v>
      </c>
      <c r="AF358" s="121">
        <v>0</v>
      </c>
      <c r="AG358" s="116"/>
      <c r="AH358" s="117" t="s">
        <v>924</v>
      </c>
      <c r="AI358" s="118" t="s">
        <v>924</v>
      </c>
      <c r="AJ358" s="118" t="s">
        <v>924</v>
      </c>
      <c r="AK358" s="128" t="s">
        <v>924</v>
      </c>
      <c r="AL358" s="118">
        <v>0.9066725111998164</v>
      </c>
      <c r="AM358" s="118" t="s">
        <v>924</v>
      </c>
      <c r="AN358" s="118" t="s">
        <v>924</v>
      </c>
      <c r="AO358" s="118" t="s">
        <v>924</v>
      </c>
      <c r="AP358" s="128" t="s">
        <v>924</v>
      </c>
      <c r="AQ358" s="119"/>
      <c r="AR358" s="121">
        <v>4.19023660222222E-3</v>
      </c>
      <c r="AS358" s="191">
        <v>0</v>
      </c>
      <c r="AT358" s="191">
        <v>4.19023660222222E-3</v>
      </c>
      <c r="AU358" s="192">
        <v>0</v>
      </c>
      <c r="AV358" s="193">
        <v>0</v>
      </c>
      <c r="AW358" s="193">
        <v>0</v>
      </c>
      <c r="AX358" s="192">
        <v>0</v>
      </c>
      <c r="AY358" s="192">
        <v>4.19023660222222E-3</v>
      </c>
      <c r="AZ358" s="192">
        <v>0</v>
      </c>
      <c r="BA358" s="193">
        <v>0</v>
      </c>
      <c r="BB358" s="193">
        <v>0</v>
      </c>
      <c r="BC358" s="193">
        <v>0</v>
      </c>
      <c r="BD358" s="119"/>
      <c r="BE358" s="120">
        <v>0</v>
      </c>
      <c r="BF358" s="193">
        <v>0</v>
      </c>
      <c r="BG358" s="193">
        <v>0</v>
      </c>
      <c r="BH358" s="193">
        <v>0</v>
      </c>
      <c r="BI358" s="193">
        <v>0</v>
      </c>
      <c r="BJ358" s="193">
        <v>0</v>
      </c>
      <c r="BK358" s="193">
        <v>0</v>
      </c>
      <c r="BL358" s="193">
        <v>0</v>
      </c>
    </row>
    <row r="359" spans="1:64">
      <c r="A359" s="120" t="s">
        <v>1485</v>
      </c>
      <c r="B359" s="113" t="s">
        <v>1479</v>
      </c>
      <c r="C359" s="113" t="s">
        <v>924</v>
      </c>
      <c r="D359" s="113" t="s">
        <v>54</v>
      </c>
      <c r="E359" s="114">
        <v>200</v>
      </c>
      <c r="F359" s="114" t="s">
        <v>169</v>
      </c>
      <c r="G359" s="42" t="s">
        <v>534</v>
      </c>
      <c r="H359" s="115">
        <v>1</v>
      </c>
      <c r="I359" s="115" t="s">
        <v>78</v>
      </c>
      <c r="J359" s="115" t="s">
        <v>54</v>
      </c>
      <c r="K359" s="115" t="s">
        <v>122</v>
      </c>
      <c r="L359" s="115">
        <v>200</v>
      </c>
      <c r="M359" s="23">
        <v>11</v>
      </c>
      <c r="N359" s="115" t="s">
        <v>53</v>
      </c>
      <c r="O359" s="124" t="s">
        <v>118</v>
      </c>
      <c r="P359" s="115" t="s">
        <v>82</v>
      </c>
      <c r="Q359" s="122" t="s">
        <v>121</v>
      </c>
      <c r="R359" s="115">
        <v>2015</v>
      </c>
      <c r="S359" s="245" t="s">
        <v>109</v>
      </c>
      <c r="T359" s="240"/>
      <c r="U359" s="191">
        <v>0</v>
      </c>
      <c r="V359" s="186">
        <v>0</v>
      </c>
      <c r="W359" s="186">
        <v>0</v>
      </c>
      <c r="X359" s="89" t="s">
        <v>140</v>
      </c>
      <c r="Y359" s="89" t="s">
        <v>140</v>
      </c>
      <c r="Z359" s="89" t="s">
        <v>140</v>
      </c>
      <c r="AA359" s="89" t="s">
        <v>140</v>
      </c>
      <c r="AB359" s="89" t="s">
        <v>140</v>
      </c>
      <c r="AC359" s="89" t="s">
        <v>140</v>
      </c>
      <c r="AD359" s="113" t="s">
        <v>140</v>
      </c>
      <c r="AE359" s="120" t="s">
        <v>140</v>
      </c>
      <c r="AF359" s="121" t="s">
        <v>140</v>
      </c>
      <c r="AG359" s="116"/>
      <c r="AH359" s="117" t="s">
        <v>924</v>
      </c>
      <c r="AI359" s="118" t="s">
        <v>924</v>
      </c>
      <c r="AJ359" s="118" t="s">
        <v>924</v>
      </c>
      <c r="AK359" s="128" t="s">
        <v>924</v>
      </c>
      <c r="AL359" s="118" t="s">
        <v>924</v>
      </c>
      <c r="AM359" s="118" t="s">
        <v>924</v>
      </c>
      <c r="AN359" s="118" t="s">
        <v>924</v>
      </c>
      <c r="AO359" s="118" t="s">
        <v>924</v>
      </c>
      <c r="AP359" s="128" t="s">
        <v>924</v>
      </c>
      <c r="AQ359" s="119"/>
      <c r="AR359" s="121">
        <v>0</v>
      </c>
      <c r="AS359" s="191">
        <v>0</v>
      </c>
      <c r="AT359" s="191">
        <v>0</v>
      </c>
      <c r="AU359" s="192" t="s">
        <v>140</v>
      </c>
      <c r="AV359" s="193" t="s">
        <v>140</v>
      </c>
      <c r="AW359" s="193" t="s">
        <v>140</v>
      </c>
      <c r="AX359" s="192" t="s">
        <v>140</v>
      </c>
      <c r="AY359" s="192" t="s">
        <v>140</v>
      </c>
      <c r="AZ359" s="192" t="s">
        <v>140</v>
      </c>
      <c r="BA359" s="193" t="s">
        <v>140</v>
      </c>
      <c r="BB359" s="193" t="s">
        <v>140</v>
      </c>
      <c r="BC359" s="193" t="s">
        <v>140</v>
      </c>
      <c r="BD359" s="119"/>
      <c r="BE359" s="120">
        <v>0</v>
      </c>
      <c r="BF359" s="193" t="s">
        <v>140</v>
      </c>
      <c r="BG359" s="193" t="s">
        <v>140</v>
      </c>
      <c r="BH359" s="193" t="s">
        <v>140</v>
      </c>
      <c r="BI359" s="193" t="s">
        <v>140</v>
      </c>
      <c r="BJ359" s="193" t="s">
        <v>140</v>
      </c>
      <c r="BK359" s="193" t="s">
        <v>140</v>
      </c>
      <c r="BL359" s="193" t="s">
        <v>140</v>
      </c>
    </row>
    <row r="360" spans="1:64">
      <c r="A360" s="120" t="s">
        <v>1486</v>
      </c>
      <c r="B360" s="113" t="s">
        <v>1479</v>
      </c>
      <c r="C360" s="113" t="s">
        <v>924</v>
      </c>
      <c r="D360" s="113" t="s">
        <v>54</v>
      </c>
      <c r="E360" s="114">
        <v>200</v>
      </c>
      <c r="F360" s="114" t="s">
        <v>169</v>
      </c>
      <c r="G360" s="42" t="s">
        <v>535</v>
      </c>
      <c r="H360" s="115">
        <v>1</v>
      </c>
      <c r="I360" s="115" t="s">
        <v>78</v>
      </c>
      <c r="J360" s="115" t="s">
        <v>54</v>
      </c>
      <c r="K360" s="115" t="s">
        <v>122</v>
      </c>
      <c r="L360" s="115">
        <v>200</v>
      </c>
      <c r="M360" s="23">
        <v>12</v>
      </c>
      <c r="N360" s="115" t="s">
        <v>53</v>
      </c>
      <c r="O360" s="124" t="s">
        <v>118</v>
      </c>
      <c r="P360" s="115" t="s">
        <v>82</v>
      </c>
      <c r="Q360" s="122" t="s">
        <v>121</v>
      </c>
      <c r="R360" s="115">
        <v>2015</v>
      </c>
      <c r="S360" s="245" t="s">
        <v>98</v>
      </c>
      <c r="T360" s="240"/>
      <c r="U360" s="191">
        <v>0</v>
      </c>
      <c r="V360" s="186">
        <v>0</v>
      </c>
      <c r="W360" s="186">
        <v>0</v>
      </c>
      <c r="X360" s="89" t="s">
        <v>140</v>
      </c>
      <c r="Y360" s="89" t="s">
        <v>140</v>
      </c>
      <c r="Z360" s="89" t="s">
        <v>140</v>
      </c>
      <c r="AA360" s="89" t="s">
        <v>140</v>
      </c>
      <c r="AB360" s="89" t="s">
        <v>140</v>
      </c>
      <c r="AC360" s="89" t="s">
        <v>140</v>
      </c>
      <c r="AD360" s="113" t="s">
        <v>140</v>
      </c>
      <c r="AE360" s="120" t="s">
        <v>140</v>
      </c>
      <c r="AF360" s="121" t="s">
        <v>140</v>
      </c>
      <c r="AG360" s="116"/>
      <c r="AH360" s="117" t="s">
        <v>924</v>
      </c>
      <c r="AI360" s="118" t="s">
        <v>924</v>
      </c>
      <c r="AJ360" s="118" t="s">
        <v>924</v>
      </c>
      <c r="AK360" s="128" t="s">
        <v>924</v>
      </c>
      <c r="AL360" s="118" t="s">
        <v>924</v>
      </c>
      <c r="AM360" s="118" t="s">
        <v>924</v>
      </c>
      <c r="AN360" s="118" t="s">
        <v>924</v>
      </c>
      <c r="AO360" s="118" t="s">
        <v>924</v>
      </c>
      <c r="AP360" s="128" t="s">
        <v>924</v>
      </c>
      <c r="AQ360" s="119"/>
      <c r="AR360" s="121">
        <v>0</v>
      </c>
      <c r="AS360" s="191">
        <v>0</v>
      </c>
      <c r="AT360" s="191">
        <v>0</v>
      </c>
      <c r="AU360" s="192" t="s">
        <v>140</v>
      </c>
      <c r="AV360" s="193" t="s">
        <v>140</v>
      </c>
      <c r="AW360" s="193" t="s">
        <v>140</v>
      </c>
      <c r="AX360" s="192" t="s">
        <v>140</v>
      </c>
      <c r="AY360" s="192" t="s">
        <v>140</v>
      </c>
      <c r="AZ360" s="192" t="s">
        <v>140</v>
      </c>
      <c r="BA360" s="193" t="s">
        <v>140</v>
      </c>
      <c r="BB360" s="193" t="s">
        <v>140</v>
      </c>
      <c r="BC360" s="193" t="s">
        <v>140</v>
      </c>
      <c r="BD360" s="119"/>
      <c r="BE360" s="120">
        <v>0</v>
      </c>
      <c r="BF360" s="193" t="s">
        <v>140</v>
      </c>
      <c r="BG360" s="193" t="s">
        <v>140</v>
      </c>
      <c r="BH360" s="193" t="s">
        <v>140</v>
      </c>
      <c r="BI360" s="193" t="s">
        <v>140</v>
      </c>
      <c r="BJ360" s="193" t="s">
        <v>140</v>
      </c>
      <c r="BK360" s="193" t="s">
        <v>140</v>
      </c>
      <c r="BL360" s="193" t="s">
        <v>140</v>
      </c>
    </row>
    <row r="361" spans="1:64">
      <c r="A361" s="120" t="s">
        <v>924</v>
      </c>
      <c r="B361" s="113" t="s">
        <v>1479</v>
      </c>
      <c r="C361" s="113" t="s">
        <v>924</v>
      </c>
      <c r="D361" s="113" t="s">
        <v>54</v>
      </c>
      <c r="E361" s="114">
        <v>200</v>
      </c>
      <c r="F361" s="114" t="s">
        <v>169</v>
      </c>
      <c r="G361" s="42" t="s">
        <v>536</v>
      </c>
      <c r="H361" s="115">
        <v>1</v>
      </c>
      <c r="I361" s="115" t="s">
        <v>78</v>
      </c>
      <c r="J361" s="115" t="s">
        <v>54</v>
      </c>
      <c r="K361" s="115" t="s">
        <v>122</v>
      </c>
      <c r="L361" s="115">
        <v>200</v>
      </c>
      <c r="M361" s="23">
        <v>13</v>
      </c>
      <c r="N361" s="115" t="s">
        <v>53</v>
      </c>
      <c r="O361" s="124" t="s">
        <v>118</v>
      </c>
      <c r="P361" s="115" t="s">
        <v>82</v>
      </c>
      <c r="Q361" s="122" t="s">
        <v>121</v>
      </c>
      <c r="R361" s="115">
        <v>2015</v>
      </c>
      <c r="S361" s="245" t="s">
        <v>99</v>
      </c>
      <c r="T361" s="240"/>
      <c r="U361" s="191">
        <v>0</v>
      </c>
      <c r="V361" s="186">
        <v>0</v>
      </c>
      <c r="W361" s="186">
        <v>0</v>
      </c>
      <c r="X361" s="89" t="s">
        <v>140</v>
      </c>
      <c r="Y361" s="89" t="s">
        <v>140</v>
      </c>
      <c r="Z361" s="89" t="s">
        <v>140</v>
      </c>
      <c r="AA361" s="89" t="s">
        <v>140</v>
      </c>
      <c r="AB361" s="89" t="s">
        <v>140</v>
      </c>
      <c r="AC361" s="89" t="s">
        <v>140</v>
      </c>
      <c r="AD361" s="113" t="s">
        <v>140</v>
      </c>
      <c r="AE361" s="120" t="s">
        <v>140</v>
      </c>
      <c r="AF361" s="121" t="s">
        <v>140</v>
      </c>
      <c r="AG361" s="116"/>
      <c r="AH361" s="117" t="s">
        <v>924</v>
      </c>
      <c r="AI361" s="118" t="s">
        <v>924</v>
      </c>
      <c r="AJ361" s="118" t="s">
        <v>924</v>
      </c>
      <c r="AK361" s="128" t="s">
        <v>924</v>
      </c>
      <c r="AL361" s="118" t="s">
        <v>924</v>
      </c>
      <c r="AM361" s="118" t="s">
        <v>924</v>
      </c>
      <c r="AN361" s="118" t="s">
        <v>924</v>
      </c>
      <c r="AO361" s="118" t="s">
        <v>924</v>
      </c>
      <c r="AP361" s="128" t="s">
        <v>924</v>
      </c>
      <c r="AQ361" s="119"/>
      <c r="AR361" s="121">
        <v>0</v>
      </c>
      <c r="AS361" s="191">
        <v>0</v>
      </c>
      <c r="AT361" s="191">
        <v>0</v>
      </c>
      <c r="AU361" s="192" t="s">
        <v>140</v>
      </c>
      <c r="AV361" s="193" t="s">
        <v>140</v>
      </c>
      <c r="AW361" s="193" t="s">
        <v>140</v>
      </c>
      <c r="AX361" s="192" t="s">
        <v>140</v>
      </c>
      <c r="AY361" s="192" t="s">
        <v>140</v>
      </c>
      <c r="AZ361" s="192" t="s">
        <v>140</v>
      </c>
      <c r="BA361" s="193" t="s">
        <v>140</v>
      </c>
      <c r="BB361" s="193" t="s">
        <v>140</v>
      </c>
      <c r="BC361" s="193" t="s">
        <v>140</v>
      </c>
      <c r="BD361" s="119"/>
      <c r="BE361" s="120">
        <v>0</v>
      </c>
      <c r="BF361" s="193" t="s">
        <v>140</v>
      </c>
      <c r="BG361" s="193" t="s">
        <v>140</v>
      </c>
      <c r="BH361" s="193" t="s">
        <v>140</v>
      </c>
      <c r="BI361" s="193" t="s">
        <v>140</v>
      </c>
      <c r="BJ361" s="193" t="s">
        <v>140</v>
      </c>
      <c r="BK361" s="193" t="s">
        <v>140</v>
      </c>
      <c r="BL361" s="193" t="s">
        <v>140</v>
      </c>
    </row>
    <row r="362" spans="1:64">
      <c r="A362" s="120" t="s">
        <v>1487</v>
      </c>
      <c r="B362" s="113" t="s">
        <v>1479</v>
      </c>
      <c r="C362" s="113" t="s">
        <v>924</v>
      </c>
      <c r="D362" s="113" t="s">
        <v>54</v>
      </c>
      <c r="E362" s="114">
        <v>200</v>
      </c>
      <c r="F362" s="114" t="s">
        <v>169</v>
      </c>
      <c r="G362" s="42" t="s">
        <v>537</v>
      </c>
      <c r="H362" s="115">
        <v>1</v>
      </c>
      <c r="I362" s="115" t="s">
        <v>78</v>
      </c>
      <c r="J362" s="115" t="s">
        <v>54</v>
      </c>
      <c r="K362" s="115" t="s">
        <v>122</v>
      </c>
      <c r="L362" s="115">
        <v>200</v>
      </c>
      <c r="M362" s="23">
        <v>14</v>
      </c>
      <c r="N362" s="115" t="s">
        <v>53</v>
      </c>
      <c r="O362" s="124" t="s">
        <v>118</v>
      </c>
      <c r="P362" s="115" t="s">
        <v>82</v>
      </c>
      <c r="Q362" s="122" t="s">
        <v>121</v>
      </c>
      <c r="R362" s="115">
        <v>2015</v>
      </c>
      <c r="S362" s="245" t="s">
        <v>100</v>
      </c>
      <c r="T362" s="240"/>
      <c r="U362" s="191">
        <v>0</v>
      </c>
      <c r="V362" s="186">
        <v>0</v>
      </c>
      <c r="W362" s="186">
        <v>0</v>
      </c>
      <c r="X362" s="89" t="s">
        <v>140</v>
      </c>
      <c r="Y362" s="89" t="s">
        <v>140</v>
      </c>
      <c r="Z362" s="89" t="s">
        <v>140</v>
      </c>
      <c r="AA362" s="89" t="s">
        <v>140</v>
      </c>
      <c r="AB362" s="89" t="s">
        <v>140</v>
      </c>
      <c r="AC362" s="89" t="s">
        <v>140</v>
      </c>
      <c r="AD362" s="113" t="s">
        <v>140</v>
      </c>
      <c r="AE362" s="120" t="s">
        <v>140</v>
      </c>
      <c r="AF362" s="121" t="s">
        <v>140</v>
      </c>
      <c r="AG362" s="116"/>
      <c r="AH362" s="117" t="s">
        <v>924</v>
      </c>
      <c r="AI362" s="118" t="s">
        <v>924</v>
      </c>
      <c r="AJ362" s="118" t="s">
        <v>924</v>
      </c>
      <c r="AK362" s="128" t="s">
        <v>924</v>
      </c>
      <c r="AL362" s="118" t="s">
        <v>924</v>
      </c>
      <c r="AM362" s="118" t="s">
        <v>924</v>
      </c>
      <c r="AN362" s="118" t="s">
        <v>924</v>
      </c>
      <c r="AO362" s="118" t="s">
        <v>924</v>
      </c>
      <c r="AP362" s="128" t="s">
        <v>924</v>
      </c>
      <c r="AQ362" s="119"/>
      <c r="AR362" s="121">
        <v>0</v>
      </c>
      <c r="AS362" s="191">
        <v>0</v>
      </c>
      <c r="AT362" s="191">
        <v>0</v>
      </c>
      <c r="AU362" s="192" t="s">
        <v>140</v>
      </c>
      <c r="AV362" s="193" t="s">
        <v>140</v>
      </c>
      <c r="AW362" s="193" t="s">
        <v>140</v>
      </c>
      <c r="AX362" s="192" t="s">
        <v>140</v>
      </c>
      <c r="AY362" s="192" t="s">
        <v>140</v>
      </c>
      <c r="AZ362" s="192" t="s">
        <v>140</v>
      </c>
      <c r="BA362" s="193" t="s">
        <v>140</v>
      </c>
      <c r="BB362" s="193" t="s">
        <v>140</v>
      </c>
      <c r="BC362" s="193" t="s">
        <v>140</v>
      </c>
      <c r="BD362" s="119"/>
      <c r="BE362" s="120">
        <v>0</v>
      </c>
      <c r="BF362" s="193" t="s">
        <v>140</v>
      </c>
      <c r="BG362" s="193" t="s">
        <v>140</v>
      </c>
      <c r="BH362" s="193" t="s">
        <v>140</v>
      </c>
      <c r="BI362" s="193" t="s">
        <v>140</v>
      </c>
      <c r="BJ362" s="193" t="s">
        <v>140</v>
      </c>
      <c r="BK362" s="193" t="s">
        <v>140</v>
      </c>
      <c r="BL362" s="193" t="s">
        <v>140</v>
      </c>
    </row>
    <row r="363" spans="1:64">
      <c r="A363" s="120" t="s">
        <v>1488</v>
      </c>
      <c r="B363" s="113" t="s">
        <v>1489</v>
      </c>
      <c r="C363" s="113" t="s">
        <v>924</v>
      </c>
      <c r="D363" s="113" t="s">
        <v>54</v>
      </c>
      <c r="E363" s="114">
        <v>200</v>
      </c>
      <c r="F363" s="114">
        <v>9</v>
      </c>
      <c r="G363" s="42" t="s">
        <v>538</v>
      </c>
      <c r="H363" s="115">
        <v>1</v>
      </c>
      <c r="I363" s="115" t="s">
        <v>78</v>
      </c>
      <c r="J363" s="115" t="s">
        <v>54</v>
      </c>
      <c r="K363" s="115" t="s">
        <v>122</v>
      </c>
      <c r="L363" s="115">
        <v>200</v>
      </c>
      <c r="M363" s="23">
        <v>15</v>
      </c>
      <c r="N363" s="115" t="s">
        <v>53</v>
      </c>
      <c r="O363" s="124" t="s">
        <v>118</v>
      </c>
      <c r="P363" s="115" t="s">
        <v>82</v>
      </c>
      <c r="Q363" s="122" t="s">
        <v>121</v>
      </c>
      <c r="R363" s="115">
        <v>2015</v>
      </c>
      <c r="S363" s="245" t="s">
        <v>88</v>
      </c>
      <c r="T363" s="240"/>
      <c r="U363" s="191">
        <v>0.95808011616555544</v>
      </c>
      <c r="V363" s="186">
        <v>0</v>
      </c>
      <c r="W363" s="186">
        <v>0.95808011616555544</v>
      </c>
      <c r="X363" s="89">
        <v>0.64927422739222207</v>
      </c>
      <c r="Y363" s="89">
        <v>0</v>
      </c>
      <c r="Z363" s="89">
        <v>0</v>
      </c>
      <c r="AA363" s="89">
        <v>0.2820024373772223</v>
      </c>
      <c r="AB363" s="89">
        <v>2.6803451396111101E-2</v>
      </c>
      <c r="AC363" s="89">
        <v>0</v>
      </c>
      <c r="AD363" s="113">
        <v>0</v>
      </c>
      <c r="AE363" s="120">
        <v>0</v>
      </c>
      <c r="AF363" s="121">
        <v>0</v>
      </c>
      <c r="AG363" s="116"/>
      <c r="AH363" s="117">
        <v>0.90210526300007954</v>
      </c>
      <c r="AI363" s="118" t="s">
        <v>924</v>
      </c>
      <c r="AJ363" s="118" t="s">
        <v>924</v>
      </c>
      <c r="AK363" s="128">
        <v>0.65327615144160645</v>
      </c>
      <c r="AL363" s="118">
        <v>2.7332718005059458</v>
      </c>
      <c r="AM363" s="118" t="s">
        <v>924</v>
      </c>
      <c r="AN363" s="118" t="s">
        <v>924</v>
      </c>
      <c r="AO363" s="118" t="s">
        <v>924</v>
      </c>
      <c r="AP363" s="128" t="s">
        <v>924</v>
      </c>
      <c r="AQ363" s="119"/>
      <c r="AR363" s="121">
        <v>0.84320028250500056</v>
      </c>
      <c r="AS363" s="191">
        <v>0</v>
      </c>
      <c r="AT363" s="191">
        <v>0.84320028250500056</v>
      </c>
      <c r="AU363" s="192">
        <v>0.58571369766083392</v>
      </c>
      <c r="AV363" s="193">
        <v>0</v>
      </c>
      <c r="AW363" s="193">
        <v>0</v>
      </c>
      <c r="AX363" s="192">
        <v>0.18422546698694442</v>
      </c>
      <c r="AY363" s="192">
        <v>7.3261117857222197E-2</v>
      </c>
      <c r="AZ363" s="192">
        <v>0</v>
      </c>
      <c r="BA363" s="193">
        <v>0</v>
      </c>
      <c r="BB363" s="193">
        <v>0</v>
      </c>
      <c r="BC363" s="193">
        <v>0</v>
      </c>
      <c r="BD363" s="119"/>
      <c r="BE363" s="120">
        <v>0.64927422739222196</v>
      </c>
      <c r="BF363" s="193">
        <v>0</v>
      </c>
      <c r="BG363" s="193">
        <v>0</v>
      </c>
      <c r="BH363" s="193">
        <v>0</v>
      </c>
      <c r="BI363" s="193">
        <v>0</v>
      </c>
      <c r="BJ363" s="193">
        <v>0</v>
      </c>
      <c r="BK363" s="193">
        <v>0.64927422739222196</v>
      </c>
      <c r="BL363" s="193">
        <v>0</v>
      </c>
    </row>
    <row r="364" spans="1:64">
      <c r="A364" s="120" t="s">
        <v>1490</v>
      </c>
      <c r="B364" s="113" t="s">
        <v>1491</v>
      </c>
      <c r="C364" s="113" t="s">
        <v>1492</v>
      </c>
      <c r="D364" s="113" t="s">
        <v>54</v>
      </c>
      <c r="E364" s="114">
        <v>200</v>
      </c>
      <c r="F364" s="114">
        <v>4</v>
      </c>
      <c r="G364" s="42" t="s">
        <v>539</v>
      </c>
      <c r="H364" s="115">
        <v>1</v>
      </c>
      <c r="I364" s="115" t="s">
        <v>78</v>
      </c>
      <c r="J364" s="115" t="s">
        <v>54</v>
      </c>
      <c r="K364" s="115" t="s">
        <v>122</v>
      </c>
      <c r="L364" s="115">
        <v>200</v>
      </c>
      <c r="M364" s="23">
        <v>16</v>
      </c>
      <c r="N364" s="115" t="s">
        <v>53</v>
      </c>
      <c r="O364" s="124" t="s">
        <v>118</v>
      </c>
      <c r="P364" s="115" t="s">
        <v>82</v>
      </c>
      <c r="Q364" s="122" t="s">
        <v>121</v>
      </c>
      <c r="R364" s="115">
        <v>2015</v>
      </c>
      <c r="S364" s="245" t="s">
        <v>89</v>
      </c>
      <c r="T364" s="240"/>
      <c r="U364" s="191">
        <v>17.348408915513598</v>
      </c>
      <c r="V364" s="186">
        <v>0</v>
      </c>
      <c r="W364" s="186">
        <v>17.348408915513598</v>
      </c>
      <c r="X364" s="89">
        <v>0.89999380671777895</v>
      </c>
      <c r="Y364" s="89">
        <v>1.9709521961552778</v>
      </c>
      <c r="Z364" s="89">
        <v>2.1186506804983303</v>
      </c>
      <c r="AA364" s="89">
        <v>12.358812232142212</v>
      </c>
      <c r="AB364" s="89">
        <v>0</v>
      </c>
      <c r="AC364" s="89">
        <v>0</v>
      </c>
      <c r="AD364" s="113">
        <v>0</v>
      </c>
      <c r="AE364" s="120">
        <v>0</v>
      </c>
      <c r="AF364" s="121">
        <v>0</v>
      </c>
      <c r="AG364" s="116"/>
      <c r="AH364" s="117">
        <v>0.90210526300029437</v>
      </c>
      <c r="AI364" s="118">
        <v>0.90210526299984406</v>
      </c>
      <c r="AJ364" s="118">
        <v>0.90210526300014571</v>
      </c>
      <c r="AK364" s="128">
        <v>0.64176232249108667</v>
      </c>
      <c r="AL364" s="118" t="s">
        <v>924</v>
      </c>
      <c r="AM364" s="118" t="s">
        <v>924</v>
      </c>
      <c r="AN364" s="118" t="s">
        <v>924</v>
      </c>
      <c r="AO364" s="118" t="s">
        <v>924</v>
      </c>
      <c r="AP364" s="128" t="s">
        <v>924</v>
      </c>
      <c r="AQ364" s="119"/>
      <c r="AR364" s="121">
        <v>12.432561469647776</v>
      </c>
      <c r="AS364" s="191">
        <v>0</v>
      </c>
      <c r="AT364" s="191">
        <v>12.432561469647776</v>
      </c>
      <c r="AU364" s="192">
        <v>0.81188914970777804</v>
      </c>
      <c r="AV364" s="193">
        <v>1.7780063492727771</v>
      </c>
      <c r="AW364" s="193">
        <v>1.9112459293363839</v>
      </c>
      <c r="AX364" s="192">
        <v>7.9314200413308367</v>
      </c>
      <c r="AY364" s="192">
        <v>0</v>
      </c>
      <c r="AZ364" s="192">
        <v>0</v>
      </c>
      <c r="BA364" s="193">
        <v>0</v>
      </c>
      <c r="BB364" s="193">
        <v>0</v>
      </c>
      <c r="BC364" s="193">
        <v>0</v>
      </c>
      <c r="BD364" s="119"/>
      <c r="BE364" s="120">
        <v>4.9895966833713885</v>
      </c>
      <c r="BF364" s="193">
        <v>0</v>
      </c>
      <c r="BG364" s="193">
        <v>0.83249635493888896</v>
      </c>
      <c r="BH364" s="193">
        <v>0</v>
      </c>
      <c r="BI364" s="193">
        <v>0.67270137719250001</v>
      </c>
      <c r="BJ364" s="193">
        <v>3.4843989512399998</v>
      </c>
      <c r="BK364" s="193">
        <v>0</v>
      </c>
      <c r="BL364" s="193">
        <v>0</v>
      </c>
    </row>
    <row r="365" spans="1:64">
      <c r="A365" s="120" t="s">
        <v>924</v>
      </c>
      <c r="B365" s="113" t="s">
        <v>1479</v>
      </c>
      <c r="C365" s="113" t="s">
        <v>924</v>
      </c>
      <c r="D365" s="113" t="s">
        <v>54</v>
      </c>
      <c r="E365" s="114">
        <v>200</v>
      </c>
      <c r="F365" s="113" t="s">
        <v>169</v>
      </c>
      <c r="G365" s="42" t="s">
        <v>540</v>
      </c>
      <c r="H365" s="115">
        <v>1</v>
      </c>
      <c r="I365" s="115" t="s">
        <v>78</v>
      </c>
      <c r="J365" s="115" t="s">
        <v>54</v>
      </c>
      <c r="K365" s="115" t="s">
        <v>122</v>
      </c>
      <c r="L365" s="115">
        <v>200</v>
      </c>
      <c r="M365" s="23">
        <v>17</v>
      </c>
      <c r="N365" s="115" t="s">
        <v>53</v>
      </c>
      <c r="O365" s="124" t="s">
        <v>118</v>
      </c>
      <c r="P365" s="115" t="s">
        <v>82</v>
      </c>
      <c r="Q365" s="122" t="s">
        <v>121</v>
      </c>
      <c r="R365" s="115">
        <v>2015</v>
      </c>
      <c r="S365" s="245" t="s">
        <v>114</v>
      </c>
      <c r="T365" s="240"/>
      <c r="U365" s="191">
        <v>0</v>
      </c>
      <c r="V365" s="186">
        <v>0</v>
      </c>
      <c r="W365" s="186">
        <v>0</v>
      </c>
      <c r="X365" s="89" t="s">
        <v>140</v>
      </c>
      <c r="Y365" s="89" t="s">
        <v>140</v>
      </c>
      <c r="Z365" s="89" t="s">
        <v>140</v>
      </c>
      <c r="AA365" s="89" t="s">
        <v>140</v>
      </c>
      <c r="AB365" s="89" t="s">
        <v>140</v>
      </c>
      <c r="AC365" s="89" t="s">
        <v>140</v>
      </c>
      <c r="AD365" s="113" t="s">
        <v>140</v>
      </c>
      <c r="AE365" s="120" t="s">
        <v>140</v>
      </c>
      <c r="AF365" s="121" t="s">
        <v>140</v>
      </c>
      <c r="AG365" s="116"/>
      <c r="AH365" s="117" t="s">
        <v>924</v>
      </c>
      <c r="AI365" s="118" t="s">
        <v>924</v>
      </c>
      <c r="AJ365" s="118" t="s">
        <v>924</v>
      </c>
      <c r="AK365" s="128" t="s">
        <v>924</v>
      </c>
      <c r="AL365" s="118" t="s">
        <v>924</v>
      </c>
      <c r="AM365" s="118" t="s">
        <v>924</v>
      </c>
      <c r="AN365" s="118" t="s">
        <v>924</v>
      </c>
      <c r="AO365" s="118" t="s">
        <v>924</v>
      </c>
      <c r="AP365" s="128" t="s">
        <v>924</v>
      </c>
      <c r="AQ365" s="119"/>
      <c r="AR365" s="121">
        <v>0</v>
      </c>
      <c r="AS365" s="191">
        <v>0</v>
      </c>
      <c r="AT365" s="191">
        <v>0</v>
      </c>
      <c r="AU365" s="192" t="s">
        <v>140</v>
      </c>
      <c r="AV365" s="193" t="s">
        <v>140</v>
      </c>
      <c r="AW365" s="193" t="s">
        <v>140</v>
      </c>
      <c r="AX365" s="192" t="s">
        <v>140</v>
      </c>
      <c r="AY365" s="192" t="s">
        <v>140</v>
      </c>
      <c r="AZ365" s="192" t="s">
        <v>140</v>
      </c>
      <c r="BA365" s="193" t="s">
        <v>140</v>
      </c>
      <c r="BB365" s="193" t="s">
        <v>140</v>
      </c>
      <c r="BC365" s="193" t="s">
        <v>140</v>
      </c>
      <c r="BD365" s="119"/>
      <c r="BE365" s="120">
        <v>0</v>
      </c>
      <c r="BF365" s="193" t="s">
        <v>140</v>
      </c>
      <c r="BG365" s="193" t="s">
        <v>140</v>
      </c>
      <c r="BH365" s="193" t="s">
        <v>140</v>
      </c>
      <c r="BI365" s="193" t="s">
        <v>140</v>
      </c>
      <c r="BJ365" s="193" t="s">
        <v>140</v>
      </c>
      <c r="BK365" s="193" t="s">
        <v>140</v>
      </c>
      <c r="BL365" s="193" t="s">
        <v>140</v>
      </c>
    </row>
    <row r="366" spans="1:64">
      <c r="A366" s="120" t="s">
        <v>1493</v>
      </c>
      <c r="B366" s="113" t="s">
        <v>1494</v>
      </c>
      <c r="C366" s="113" t="s">
        <v>924</v>
      </c>
      <c r="D366" s="113" t="s">
        <v>56</v>
      </c>
      <c r="E366" s="114">
        <v>200</v>
      </c>
      <c r="F366" s="114">
        <v>0</v>
      </c>
      <c r="G366" s="42" t="s">
        <v>541</v>
      </c>
      <c r="H366" s="115">
        <v>1</v>
      </c>
      <c r="I366" s="115" t="s">
        <v>78</v>
      </c>
      <c r="J366" s="115" t="s">
        <v>56</v>
      </c>
      <c r="K366" s="115" t="s">
        <v>122</v>
      </c>
      <c r="L366" s="115">
        <v>200</v>
      </c>
      <c r="M366" s="23">
        <v>1</v>
      </c>
      <c r="N366" s="115" t="s">
        <v>55</v>
      </c>
      <c r="O366" s="124" t="s">
        <v>119</v>
      </c>
      <c r="P366" s="115" t="s">
        <v>82</v>
      </c>
      <c r="Q366" s="122" t="s">
        <v>121</v>
      </c>
      <c r="R366" s="115">
        <v>2015</v>
      </c>
      <c r="S366" s="245" t="s">
        <v>8</v>
      </c>
      <c r="T366" s="240"/>
      <c r="U366" s="191">
        <v>42.623202712481394</v>
      </c>
      <c r="V366" s="186">
        <v>1.533397413705555</v>
      </c>
      <c r="W366" s="186">
        <v>41.089805298775836</v>
      </c>
      <c r="X366" s="89">
        <v>4.0991183536105495</v>
      </c>
      <c r="Y366" s="89">
        <v>14.946166324238892</v>
      </c>
      <c r="Z366" s="89">
        <v>2.9175609576088899</v>
      </c>
      <c r="AA366" s="89">
        <v>13.532511847947781</v>
      </c>
      <c r="AB366" s="89">
        <v>5.594447815369727</v>
      </c>
      <c r="AC366" s="89">
        <v>0.50775327748083299</v>
      </c>
      <c r="AD366" s="113">
        <v>0.127820075326111</v>
      </c>
      <c r="AE366" s="120">
        <v>0.26584132606138899</v>
      </c>
      <c r="AF366" s="121">
        <v>0.631982734837222</v>
      </c>
      <c r="AG366" s="116"/>
      <c r="AH366" s="117">
        <v>0.90210526299999216</v>
      </c>
      <c r="AI366" s="118">
        <v>0.90210526299999338</v>
      </c>
      <c r="AJ366" s="118">
        <v>0.90210526299997285</v>
      </c>
      <c r="AK366" s="128">
        <v>0.67336369794961604</v>
      </c>
      <c r="AL366" s="118">
        <v>0.86112385107825329</v>
      </c>
      <c r="AM366" s="118">
        <v>2.4999999999997193</v>
      </c>
      <c r="AN366" s="118">
        <v>1.0000000000565012E-2</v>
      </c>
      <c r="AO366" s="118">
        <v>1.6497971305325818</v>
      </c>
      <c r="AP366" s="128">
        <v>3.3517428249945782</v>
      </c>
      <c r="AQ366" s="119"/>
      <c r="AR366" s="121">
        <v>37.57010255449137</v>
      </c>
      <c r="AS366" s="191">
        <v>3.8274892483794396</v>
      </c>
      <c r="AT366" s="191">
        <v>33.742613306111934</v>
      </c>
      <c r="AU366" s="192">
        <v>3.6978362404519398</v>
      </c>
      <c r="AV366" s="193">
        <v>13.48301530276917</v>
      </c>
      <c r="AW366" s="193">
        <v>2.6319470949822201</v>
      </c>
      <c r="AX366" s="192">
        <v>9.1123022204811104</v>
      </c>
      <c r="AY366" s="192">
        <v>4.8175124474275002</v>
      </c>
      <c r="AZ366" s="192">
        <v>1.26938319370194</v>
      </c>
      <c r="BA366" s="193">
        <v>1.2782007533333299E-3</v>
      </c>
      <c r="BB366" s="193">
        <v>0.43858425691305603</v>
      </c>
      <c r="BC366" s="193">
        <v>2.11824359701111</v>
      </c>
      <c r="BD366" s="119"/>
      <c r="BE366" s="120">
        <v>21.962845635458017</v>
      </c>
      <c r="BF366" s="193">
        <v>3.9277572333333297E-3</v>
      </c>
      <c r="BG366" s="193">
        <v>0.99726950463472197</v>
      </c>
      <c r="BH366" s="193">
        <v>0.92840791378222198</v>
      </c>
      <c r="BI366" s="193">
        <v>3.8842120742188899</v>
      </c>
      <c r="BJ366" s="193">
        <v>12.8184580450569</v>
      </c>
      <c r="BK366" s="193">
        <v>0.31859548430416701</v>
      </c>
      <c r="BL366" s="193">
        <v>3.0119748562277802</v>
      </c>
    </row>
    <row r="367" spans="1:64">
      <c r="A367" s="120" t="s">
        <v>1495</v>
      </c>
      <c r="B367" s="113" t="s">
        <v>1496</v>
      </c>
      <c r="C367" s="113" t="s">
        <v>924</v>
      </c>
      <c r="D367" s="113" t="s">
        <v>56</v>
      </c>
      <c r="E367" s="114">
        <v>200</v>
      </c>
      <c r="F367" s="114">
        <v>3</v>
      </c>
      <c r="G367" s="42" t="s">
        <v>542</v>
      </c>
      <c r="H367" s="115">
        <v>1</v>
      </c>
      <c r="I367" s="115" t="s">
        <v>78</v>
      </c>
      <c r="J367" s="115" t="s">
        <v>56</v>
      </c>
      <c r="K367" s="115" t="s">
        <v>122</v>
      </c>
      <c r="L367" s="115">
        <v>200</v>
      </c>
      <c r="M367" s="23">
        <v>2</v>
      </c>
      <c r="N367" s="115" t="s">
        <v>55</v>
      </c>
      <c r="O367" s="124" t="s">
        <v>119</v>
      </c>
      <c r="P367" s="115" t="s">
        <v>82</v>
      </c>
      <c r="Q367" s="122" t="s">
        <v>121</v>
      </c>
      <c r="R367" s="115">
        <v>2015</v>
      </c>
      <c r="S367" s="245" t="s">
        <v>2</v>
      </c>
      <c r="T367" s="240"/>
      <c r="U367" s="191">
        <v>13.04566923446251</v>
      </c>
      <c r="V367" s="186">
        <v>0</v>
      </c>
      <c r="W367" s="186">
        <v>13.04566923446251</v>
      </c>
      <c r="X367" s="89">
        <v>0</v>
      </c>
      <c r="Y367" s="89">
        <v>2.6357436322697243</v>
      </c>
      <c r="Z367" s="89">
        <v>0.938412884005</v>
      </c>
      <c r="AA367" s="89">
        <v>5.9771008098355605</v>
      </c>
      <c r="AB367" s="89">
        <v>3.4944119083522254</v>
      </c>
      <c r="AC367" s="89">
        <v>0</v>
      </c>
      <c r="AD367" s="113">
        <v>0</v>
      </c>
      <c r="AE367" s="120">
        <v>0</v>
      </c>
      <c r="AF367" s="121">
        <v>0</v>
      </c>
      <c r="AG367" s="116"/>
      <c r="AH367" s="117" t="s">
        <v>924</v>
      </c>
      <c r="AI367" s="118">
        <v>0.9021052629999663</v>
      </c>
      <c r="AJ367" s="118">
        <v>0.90210526299984972</v>
      </c>
      <c r="AK367" s="128">
        <v>0.68003617910293113</v>
      </c>
      <c r="AL367" s="118">
        <v>0.85199024726182171</v>
      </c>
      <c r="AM367" s="118" t="s">
        <v>924</v>
      </c>
      <c r="AN367" s="118" t="s">
        <v>924</v>
      </c>
      <c r="AO367" s="118" t="s">
        <v>924</v>
      </c>
      <c r="AP367" s="128" t="s">
        <v>924</v>
      </c>
      <c r="AQ367" s="119"/>
      <c r="AR367" s="121">
        <v>10.266115066782222</v>
      </c>
      <c r="AS367" s="191">
        <v>0</v>
      </c>
      <c r="AT367" s="191">
        <v>10.266115066782222</v>
      </c>
      <c r="AU367" s="192">
        <v>0</v>
      </c>
      <c r="AV367" s="193">
        <v>2.3777182025891661</v>
      </c>
      <c r="AW367" s="193">
        <v>0.84654720152777796</v>
      </c>
      <c r="AX367" s="192">
        <v>4.0646447968336101</v>
      </c>
      <c r="AY367" s="192">
        <v>2.9772048658316668</v>
      </c>
      <c r="AZ367" s="192">
        <v>0</v>
      </c>
      <c r="BA367" s="193">
        <v>0</v>
      </c>
      <c r="BB367" s="193">
        <v>0</v>
      </c>
      <c r="BC367" s="193">
        <v>0</v>
      </c>
      <c r="BD367" s="119"/>
      <c r="BE367" s="120">
        <v>3.5741565162741686</v>
      </c>
      <c r="BF367" s="193">
        <v>3.9277572333333297E-3</v>
      </c>
      <c r="BG367" s="193">
        <v>0.68592123168249997</v>
      </c>
      <c r="BH367" s="193">
        <v>0.50367380123833305</v>
      </c>
      <c r="BI367" s="193">
        <v>0.15493987580999999</v>
      </c>
      <c r="BJ367" s="193">
        <v>2.1552547822977801</v>
      </c>
      <c r="BK367" s="193">
        <v>7.0439068012222203E-2</v>
      </c>
      <c r="BL367" s="193">
        <v>0</v>
      </c>
    </row>
    <row r="368" spans="1:64">
      <c r="A368" s="120" t="s">
        <v>1497</v>
      </c>
      <c r="B368" s="113" t="s">
        <v>1498</v>
      </c>
      <c r="C368" s="113" t="s">
        <v>924</v>
      </c>
      <c r="D368" s="113" t="s">
        <v>56</v>
      </c>
      <c r="E368" s="114">
        <v>200</v>
      </c>
      <c r="F368" s="114">
        <v>2</v>
      </c>
      <c r="G368" s="42" t="s">
        <v>543</v>
      </c>
      <c r="H368" s="115">
        <v>1</v>
      </c>
      <c r="I368" s="115" t="s">
        <v>78</v>
      </c>
      <c r="J368" s="115" t="s">
        <v>56</v>
      </c>
      <c r="K368" s="115" t="s">
        <v>122</v>
      </c>
      <c r="L368" s="115">
        <v>200</v>
      </c>
      <c r="M368" s="23">
        <v>3</v>
      </c>
      <c r="N368" s="115" t="s">
        <v>55</v>
      </c>
      <c r="O368" s="124" t="s">
        <v>119</v>
      </c>
      <c r="P368" s="115" t="s">
        <v>82</v>
      </c>
      <c r="Q368" s="122" t="s">
        <v>121</v>
      </c>
      <c r="R368" s="115">
        <v>2015</v>
      </c>
      <c r="S368" s="245" t="s">
        <v>3</v>
      </c>
      <c r="T368" s="240"/>
      <c r="U368" s="191">
        <v>3.729568047590555</v>
      </c>
      <c r="V368" s="186">
        <v>0</v>
      </c>
      <c r="W368" s="186">
        <v>3.729568047590555</v>
      </c>
      <c r="X368" s="89">
        <v>0</v>
      </c>
      <c r="Y368" s="89">
        <v>1.7530951489333328</v>
      </c>
      <c r="Z368" s="89">
        <v>0.4076598541625</v>
      </c>
      <c r="AA368" s="89">
        <v>0.58511681516416603</v>
      </c>
      <c r="AB368" s="89">
        <v>0.983696229330556</v>
      </c>
      <c r="AC368" s="89">
        <v>0</v>
      </c>
      <c r="AD368" s="113">
        <v>0</v>
      </c>
      <c r="AE368" s="120">
        <v>0</v>
      </c>
      <c r="AF368" s="121">
        <v>0</v>
      </c>
      <c r="AG368" s="116"/>
      <c r="AH368" s="117" t="s">
        <v>924</v>
      </c>
      <c r="AI368" s="118">
        <v>0.90210526299998395</v>
      </c>
      <c r="AJ368" s="118">
        <v>0.90210526300020932</v>
      </c>
      <c r="AK368" s="128">
        <v>0.67684507124396698</v>
      </c>
      <c r="AL368" s="118">
        <v>0.82392863193867283</v>
      </c>
      <c r="AM368" s="118" t="s">
        <v>924</v>
      </c>
      <c r="AN368" s="118" t="s">
        <v>924</v>
      </c>
      <c r="AO368" s="118" t="s">
        <v>924</v>
      </c>
      <c r="AP368" s="128" t="s">
        <v>924</v>
      </c>
      <c r="AQ368" s="119"/>
      <c r="AR368" s="121">
        <v>3.1557573812677782</v>
      </c>
      <c r="AS368" s="191">
        <v>0</v>
      </c>
      <c r="AT368" s="191">
        <v>3.1557573812677782</v>
      </c>
      <c r="AU368" s="192">
        <v>0</v>
      </c>
      <c r="AV368" s="193">
        <v>1.5814763603925002</v>
      </c>
      <c r="AW368" s="193">
        <v>0.36775209995388902</v>
      </c>
      <c r="AX368" s="192">
        <v>0.396033432445833</v>
      </c>
      <c r="AY368" s="192">
        <v>0.81049548847555597</v>
      </c>
      <c r="AZ368" s="192">
        <v>0</v>
      </c>
      <c r="BA368" s="193">
        <v>0</v>
      </c>
      <c r="BB368" s="193">
        <v>0</v>
      </c>
      <c r="BC368" s="193">
        <v>0</v>
      </c>
      <c r="BD368" s="119"/>
      <c r="BE368" s="120">
        <v>2.1607550030958311</v>
      </c>
      <c r="BF368" s="193">
        <v>0</v>
      </c>
      <c r="BG368" s="193">
        <v>0.26656438594472198</v>
      </c>
      <c r="BH368" s="193">
        <v>0.11125068726416699</v>
      </c>
      <c r="BI368" s="193">
        <v>6.12733202497222E-2</v>
      </c>
      <c r="BJ368" s="193">
        <v>1.72166660963722</v>
      </c>
      <c r="BK368" s="193">
        <v>0</v>
      </c>
      <c r="BL368" s="193">
        <v>0</v>
      </c>
    </row>
    <row r="369" spans="1:64">
      <c r="A369" s="120" t="s">
        <v>1499</v>
      </c>
      <c r="B369" s="113" t="s">
        <v>1500</v>
      </c>
      <c r="C369" s="113" t="s">
        <v>924</v>
      </c>
      <c r="D369" s="113" t="s">
        <v>56</v>
      </c>
      <c r="E369" s="114">
        <v>200</v>
      </c>
      <c r="F369" s="114">
        <v>1</v>
      </c>
      <c r="G369" s="42" t="s">
        <v>544</v>
      </c>
      <c r="H369" s="115">
        <v>1</v>
      </c>
      <c r="I369" s="115" t="s">
        <v>78</v>
      </c>
      <c r="J369" s="115" t="s">
        <v>56</v>
      </c>
      <c r="K369" s="115" t="s">
        <v>122</v>
      </c>
      <c r="L369" s="115">
        <v>200</v>
      </c>
      <c r="M369" s="23">
        <v>5</v>
      </c>
      <c r="N369" s="115" t="s">
        <v>55</v>
      </c>
      <c r="O369" s="124" t="s">
        <v>119</v>
      </c>
      <c r="P369" s="115" t="s">
        <v>82</v>
      </c>
      <c r="Q369" s="122" t="s">
        <v>121</v>
      </c>
      <c r="R369" s="115">
        <v>2015</v>
      </c>
      <c r="S369" s="245" t="s">
        <v>5</v>
      </c>
      <c r="T369" s="240"/>
      <c r="U369" s="191">
        <v>1.1831400749597218</v>
      </c>
      <c r="V369" s="186">
        <v>0</v>
      </c>
      <c r="W369" s="186">
        <v>1.1831400749597218</v>
      </c>
      <c r="X369" s="89">
        <v>2.1682348514999998E-2</v>
      </c>
      <c r="Y369" s="89">
        <v>0.35575239890999955</v>
      </c>
      <c r="Z369" s="89">
        <v>8.67550771338889E-2</v>
      </c>
      <c r="AA369" s="89">
        <v>0.71678439460249999</v>
      </c>
      <c r="AB369" s="89">
        <v>2.1658557983333299E-3</v>
      </c>
      <c r="AC369" s="89">
        <v>0</v>
      </c>
      <c r="AD369" s="113">
        <v>0</v>
      </c>
      <c r="AE369" s="120">
        <v>0</v>
      </c>
      <c r="AF369" s="121">
        <v>0</v>
      </c>
      <c r="AG369" s="116"/>
      <c r="AH369" s="117">
        <v>0.90210526299366811</v>
      </c>
      <c r="AI369" s="118">
        <v>0.90210526300022642</v>
      </c>
      <c r="AJ369" s="118">
        <v>0.9021052629999109</v>
      </c>
      <c r="AK369" s="128">
        <v>0.66687867915532717</v>
      </c>
      <c r="AL369" s="118">
        <v>0.74932479903888671</v>
      </c>
      <c r="AM369" s="118" t="s">
        <v>924</v>
      </c>
      <c r="AN369" s="118" t="s">
        <v>924</v>
      </c>
      <c r="AO369" s="118" t="s">
        <v>924</v>
      </c>
      <c r="AP369" s="128" t="s">
        <v>924</v>
      </c>
      <c r="AQ369" s="119"/>
      <c r="AR369" s="121">
        <v>0.89837924353805476</v>
      </c>
      <c r="AS369" s="191">
        <v>0</v>
      </c>
      <c r="AT369" s="191">
        <v>0.89837924353805476</v>
      </c>
      <c r="AU369" s="192">
        <v>1.9559760709444443E-2</v>
      </c>
      <c r="AV369" s="193">
        <v>0.3209261113816666</v>
      </c>
      <c r="AW369" s="193">
        <v>7.8262211674444401E-2</v>
      </c>
      <c r="AX369" s="192">
        <v>0.478008230311666</v>
      </c>
      <c r="AY369" s="192">
        <v>1.62292946083333E-3</v>
      </c>
      <c r="AZ369" s="192">
        <v>0</v>
      </c>
      <c r="BA369" s="193">
        <v>0</v>
      </c>
      <c r="BB369" s="193">
        <v>0</v>
      </c>
      <c r="BC369" s="193">
        <v>0</v>
      </c>
      <c r="BD369" s="119"/>
      <c r="BE369" s="120">
        <v>0.46418982455916602</v>
      </c>
      <c r="BF369" s="193">
        <v>0</v>
      </c>
      <c r="BG369" s="193">
        <v>0</v>
      </c>
      <c r="BH369" s="193">
        <v>0</v>
      </c>
      <c r="BI369" s="193">
        <v>0.115398618050833</v>
      </c>
      <c r="BJ369" s="193">
        <v>0.34879120650833301</v>
      </c>
      <c r="BK369" s="193">
        <v>0</v>
      </c>
      <c r="BL369" s="193">
        <v>0</v>
      </c>
    </row>
    <row r="370" spans="1:64">
      <c r="A370" s="120" t="s">
        <v>1501</v>
      </c>
      <c r="B370" s="113" t="s">
        <v>1502</v>
      </c>
      <c r="C370" s="113" t="s">
        <v>924</v>
      </c>
      <c r="D370" s="113" t="s">
        <v>56</v>
      </c>
      <c r="E370" s="114">
        <v>200</v>
      </c>
      <c r="F370" s="114">
        <v>6</v>
      </c>
      <c r="G370" s="42" t="s">
        <v>545</v>
      </c>
      <c r="H370" s="115">
        <v>1</v>
      </c>
      <c r="I370" s="115" t="s">
        <v>78</v>
      </c>
      <c r="J370" s="115" t="s">
        <v>56</v>
      </c>
      <c r="K370" s="115" t="s">
        <v>122</v>
      </c>
      <c r="L370" s="115">
        <v>200</v>
      </c>
      <c r="M370" s="23">
        <v>6</v>
      </c>
      <c r="N370" s="115" t="s">
        <v>55</v>
      </c>
      <c r="O370" s="124" t="s">
        <v>119</v>
      </c>
      <c r="P370" s="115" t="s">
        <v>82</v>
      </c>
      <c r="Q370" s="122" t="s">
        <v>121</v>
      </c>
      <c r="R370" s="115">
        <v>2015</v>
      </c>
      <c r="S370" s="245" t="s">
        <v>6</v>
      </c>
      <c r="T370" s="240"/>
      <c r="U370" s="191">
        <v>3.2553448681333284</v>
      </c>
      <c r="V370" s="186">
        <v>1.533397413705555</v>
      </c>
      <c r="W370" s="186">
        <v>1.7219474544277733</v>
      </c>
      <c r="X370" s="89">
        <v>8.0344497391666592E-3</v>
      </c>
      <c r="Y370" s="89">
        <v>9.3301879218888911E-2</v>
      </c>
      <c r="Z370" s="89">
        <v>0.165502527829444</v>
      </c>
      <c r="AA370" s="89">
        <v>1.302358168520829</v>
      </c>
      <c r="AB370" s="89">
        <v>0.15275042911944489</v>
      </c>
      <c r="AC370" s="89">
        <v>0.50775327748083299</v>
      </c>
      <c r="AD370" s="113">
        <v>0.127820075326111</v>
      </c>
      <c r="AE370" s="120">
        <v>0.26584132606138899</v>
      </c>
      <c r="AF370" s="121">
        <v>0.631982734837222</v>
      </c>
      <c r="AG370" s="116"/>
      <c r="AH370" s="117">
        <v>0.90210526299860472</v>
      </c>
      <c r="AI370" s="118">
        <v>0.90210526299958282</v>
      </c>
      <c r="AJ370" s="118">
        <v>0.90210526299985871</v>
      </c>
      <c r="AK370" s="128">
        <v>0.60062365254144445</v>
      </c>
      <c r="AL370" s="118">
        <v>0.98826020678301829</v>
      </c>
      <c r="AM370" s="118">
        <v>2.4999999999997193</v>
      </c>
      <c r="AN370" s="118">
        <v>1.0000000000565012E-2</v>
      </c>
      <c r="AO370" s="118">
        <v>1.6497971305325818</v>
      </c>
      <c r="AP370" s="128">
        <v>3.3517428249945782</v>
      </c>
      <c r="AQ370" s="119"/>
      <c r="AR370" s="121">
        <v>5.0013902762222164</v>
      </c>
      <c r="AS370" s="191">
        <v>3.8274892483794396</v>
      </c>
      <c r="AT370" s="191">
        <v>1.1739010278427771</v>
      </c>
      <c r="AU370" s="192">
        <v>7.2479193950000104E-3</v>
      </c>
      <c r="AV370" s="193">
        <v>8.4168116291111095E-2</v>
      </c>
      <c r="AW370" s="193">
        <v>0.14930070139472201</v>
      </c>
      <c r="AX370" s="192">
        <v>0.78222712009416639</v>
      </c>
      <c r="AY370" s="192">
        <v>0.15095717066777739</v>
      </c>
      <c r="AZ370" s="192">
        <v>1.26938319370194</v>
      </c>
      <c r="BA370" s="193">
        <v>1.2782007533333299E-3</v>
      </c>
      <c r="BB370" s="193">
        <v>0.43858425691305603</v>
      </c>
      <c r="BC370" s="193">
        <v>2.11824359701111</v>
      </c>
      <c r="BD370" s="119"/>
      <c r="BE370" s="120">
        <v>0.26683885678777808</v>
      </c>
      <c r="BF370" s="193">
        <v>0</v>
      </c>
      <c r="BG370" s="193">
        <v>0</v>
      </c>
      <c r="BH370" s="193">
        <v>0</v>
      </c>
      <c r="BI370" s="193">
        <v>0</v>
      </c>
      <c r="BJ370" s="193">
        <v>0.239871853714167</v>
      </c>
      <c r="BK370" s="193">
        <v>2.69670030736111E-2</v>
      </c>
      <c r="BL370" s="193">
        <v>0</v>
      </c>
    </row>
    <row r="371" spans="1:64">
      <c r="A371" s="120" t="s">
        <v>1503</v>
      </c>
      <c r="B371" s="113" t="s">
        <v>1504</v>
      </c>
      <c r="C371" s="113" t="s">
        <v>924</v>
      </c>
      <c r="D371" s="113" t="s">
        <v>56</v>
      </c>
      <c r="E371" s="114">
        <v>200</v>
      </c>
      <c r="F371" s="114">
        <v>7</v>
      </c>
      <c r="G371" s="42" t="s">
        <v>546</v>
      </c>
      <c r="H371" s="115">
        <v>1</v>
      </c>
      <c r="I371" s="115" t="s">
        <v>78</v>
      </c>
      <c r="J371" s="115" t="s">
        <v>56</v>
      </c>
      <c r="K371" s="115" t="s">
        <v>122</v>
      </c>
      <c r="L371" s="115">
        <v>200</v>
      </c>
      <c r="M371" s="23">
        <v>7</v>
      </c>
      <c r="N371" s="115" t="s">
        <v>55</v>
      </c>
      <c r="O371" s="124" t="s">
        <v>119</v>
      </c>
      <c r="P371" s="115" t="s">
        <v>82</v>
      </c>
      <c r="Q371" s="122" t="s">
        <v>121</v>
      </c>
      <c r="R371" s="115">
        <v>2015</v>
      </c>
      <c r="S371" s="245" t="s">
        <v>12</v>
      </c>
      <c r="T371" s="240"/>
      <c r="U371" s="191">
        <v>3.9285792666141686</v>
      </c>
      <c r="V371" s="186">
        <v>0</v>
      </c>
      <c r="W371" s="186">
        <v>3.9285792666141686</v>
      </c>
      <c r="X371" s="89">
        <v>3.0119748562277797</v>
      </c>
      <c r="Y371" s="89">
        <v>0</v>
      </c>
      <c r="Z371" s="89">
        <v>0</v>
      </c>
      <c r="AA371" s="89">
        <v>0</v>
      </c>
      <c r="AB371" s="89">
        <v>0.91660441038638896</v>
      </c>
      <c r="AC371" s="89">
        <v>0</v>
      </c>
      <c r="AD371" s="113">
        <v>0</v>
      </c>
      <c r="AE371" s="120">
        <v>0</v>
      </c>
      <c r="AF371" s="121">
        <v>0</v>
      </c>
      <c r="AG371" s="116"/>
      <c r="AH371" s="117">
        <v>0.90210526299997396</v>
      </c>
      <c r="AI371" s="118" t="s">
        <v>924</v>
      </c>
      <c r="AJ371" s="118" t="s">
        <v>924</v>
      </c>
      <c r="AK371" s="128" t="s">
        <v>924</v>
      </c>
      <c r="AL371" s="118">
        <v>0.85738249999994309</v>
      </c>
      <c r="AM371" s="118" t="s">
        <v>924</v>
      </c>
      <c r="AN371" s="118" t="s">
        <v>924</v>
      </c>
      <c r="AO371" s="118" t="s">
        <v>924</v>
      </c>
      <c r="AP371" s="128" t="s">
        <v>924</v>
      </c>
      <c r="AQ371" s="119"/>
      <c r="AR371" s="121">
        <v>3.5029989507147259</v>
      </c>
      <c r="AS371" s="191">
        <v>0</v>
      </c>
      <c r="AT371" s="191">
        <v>3.5029989507147259</v>
      </c>
      <c r="AU371" s="192">
        <v>2.7171183698266699</v>
      </c>
      <c r="AV371" s="193">
        <v>0</v>
      </c>
      <c r="AW371" s="193">
        <v>0</v>
      </c>
      <c r="AX371" s="192">
        <v>0</v>
      </c>
      <c r="AY371" s="192">
        <v>0.78588058088805601</v>
      </c>
      <c r="AZ371" s="192">
        <v>0</v>
      </c>
      <c r="BA371" s="193">
        <v>0</v>
      </c>
      <c r="BB371" s="193">
        <v>0</v>
      </c>
      <c r="BC371" s="193">
        <v>0</v>
      </c>
      <c r="BD371" s="119"/>
      <c r="BE371" s="120">
        <v>3.0119748562277802</v>
      </c>
      <c r="BF371" s="193">
        <v>0</v>
      </c>
      <c r="BG371" s="193">
        <v>0</v>
      </c>
      <c r="BH371" s="193">
        <v>0</v>
      </c>
      <c r="BI371" s="193">
        <v>0</v>
      </c>
      <c r="BJ371" s="193">
        <v>0</v>
      </c>
      <c r="BK371" s="193">
        <v>0</v>
      </c>
      <c r="BL371" s="193">
        <v>3.0119748562277802</v>
      </c>
    </row>
    <row r="372" spans="1:64">
      <c r="A372" s="120" t="s">
        <v>1505</v>
      </c>
      <c r="B372" s="113" t="s">
        <v>1506</v>
      </c>
      <c r="C372" s="113" t="s">
        <v>924</v>
      </c>
      <c r="D372" s="113" t="s">
        <v>56</v>
      </c>
      <c r="E372" s="114">
        <v>200</v>
      </c>
      <c r="F372" s="114" t="s">
        <v>169</v>
      </c>
      <c r="G372" s="42" t="s">
        <v>547</v>
      </c>
      <c r="H372" s="115">
        <v>1</v>
      </c>
      <c r="I372" s="115" t="s">
        <v>78</v>
      </c>
      <c r="J372" s="115" t="s">
        <v>56</v>
      </c>
      <c r="K372" s="115" t="s">
        <v>122</v>
      </c>
      <c r="L372" s="115">
        <v>200</v>
      </c>
      <c r="M372" s="23">
        <v>8</v>
      </c>
      <c r="N372" s="115" t="s">
        <v>55</v>
      </c>
      <c r="O372" s="124" t="s">
        <v>119</v>
      </c>
      <c r="P372" s="115" t="s">
        <v>82</v>
      </c>
      <c r="Q372" s="122" t="s">
        <v>121</v>
      </c>
      <c r="R372" s="115">
        <v>2015</v>
      </c>
      <c r="S372" s="245" t="s">
        <v>105</v>
      </c>
      <c r="T372" s="240"/>
      <c r="U372" s="191">
        <v>0</v>
      </c>
      <c r="V372" s="186">
        <v>0</v>
      </c>
      <c r="W372" s="186">
        <v>0</v>
      </c>
      <c r="X372" s="89" t="s">
        <v>140</v>
      </c>
      <c r="Y372" s="89" t="s">
        <v>140</v>
      </c>
      <c r="Z372" s="89" t="s">
        <v>140</v>
      </c>
      <c r="AA372" s="89" t="s">
        <v>140</v>
      </c>
      <c r="AB372" s="89" t="s">
        <v>140</v>
      </c>
      <c r="AC372" s="89" t="s">
        <v>140</v>
      </c>
      <c r="AD372" s="113" t="s">
        <v>140</v>
      </c>
      <c r="AE372" s="120" t="s">
        <v>140</v>
      </c>
      <c r="AF372" s="121" t="s">
        <v>140</v>
      </c>
      <c r="AG372" s="116"/>
      <c r="AH372" s="117" t="s">
        <v>924</v>
      </c>
      <c r="AI372" s="118" t="s">
        <v>924</v>
      </c>
      <c r="AJ372" s="118" t="s">
        <v>924</v>
      </c>
      <c r="AK372" s="128" t="s">
        <v>924</v>
      </c>
      <c r="AL372" s="118" t="s">
        <v>924</v>
      </c>
      <c r="AM372" s="118" t="s">
        <v>924</v>
      </c>
      <c r="AN372" s="118" t="s">
        <v>924</v>
      </c>
      <c r="AO372" s="118" t="s">
        <v>924</v>
      </c>
      <c r="AP372" s="128" t="s">
        <v>924</v>
      </c>
      <c r="AQ372" s="119"/>
      <c r="AR372" s="121">
        <v>0</v>
      </c>
      <c r="AS372" s="191">
        <v>0</v>
      </c>
      <c r="AT372" s="191">
        <v>0</v>
      </c>
      <c r="AU372" s="192" t="s">
        <v>140</v>
      </c>
      <c r="AV372" s="193" t="s">
        <v>140</v>
      </c>
      <c r="AW372" s="193" t="s">
        <v>140</v>
      </c>
      <c r="AX372" s="192" t="s">
        <v>140</v>
      </c>
      <c r="AY372" s="192" t="s">
        <v>140</v>
      </c>
      <c r="AZ372" s="192" t="s">
        <v>140</v>
      </c>
      <c r="BA372" s="193" t="s">
        <v>140</v>
      </c>
      <c r="BB372" s="193" t="s">
        <v>140</v>
      </c>
      <c r="BC372" s="193" t="s">
        <v>140</v>
      </c>
      <c r="BD372" s="119"/>
      <c r="BE372" s="120">
        <v>0</v>
      </c>
      <c r="BF372" s="193" t="s">
        <v>140</v>
      </c>
      <c r="BG372" s="193" t="s">
        <v>140</v>
      </c>
      <c r="BH372" s="193" t="s">
        <v>140</v>
      </c>
      <c r="BI372" s="193" t="s">
        <v>140</v>
      </c>
      <c r="BJ372" s="193" t="s">
        <v>140</v>
      </c>
      <c r="BK372" s="193" t="s">
        <v>140</v>
      </c>
      <c r="BL372" s="193" t="s">
        <v>140</v>
      </c>
    </row>
    <row r="373" spans="1:64">
      <c r="A373" s="120" t="s">
        <v>1507</v>
      </c>
      <c r="B373" s="113" t="s">
        <v>1506</v>
      </c>
      <c r="C373" s="113" t="s">
        <v>924</v>
      </c>
      <c r="D373" s="113" t="s">
        <v>56</v>
      </c>
      <c r="E373" s="114">
        <v>200</v>
      </c>
      <c r="F373" s="114" t="s">
        <v>169</v>
      </c>
      <c r="G373" s="42" t="s">
        <v>548</v>
      </c>
      <c r="H373" s="115">
        <v>1</v>
      </c>
      <c r="I373" s="115" t="s">
        <v>78</v>
      </c>
      <c r="J373" s="115" t="s">
        <v>56</v>
      </c>
      <c r="K373" s="115" t="s">
        <v>122</v>
      </c>
      <c r="L373" s="115">
        <v>200</v>
      </c>
      <c r="M373" s="23">
        <v>9</v>
      </c>
      <c r="N373" s="115" t="s">
        <v>55</v>
      </c>
      <c r="O373" s="124" t="s">
        <v>119</v>
      </c>
      <c r="P373" s="115" t="s">
        <v>82</v>
      </c>
      <c r="Q373" s="122" t="s">
        <v>121</v>
      </c>
      <c r="R373" s="115">
        <v>2015</v>
      </c>
      <c r="S373" s="245" t="s">
        <v>106</v>
      </c>
      <c r="T373" s="240"/>
      <c r="U373" s="191">
        <v>0</v>
      </c>
      <c r="V373" s="186">
        <v>0</v>
      </c>
      <c r="W373" s="186">
        <v>0</v>
      </c>
      <c r="X373" s="89" t="s">
        <v>140</v>
      </c>
      <c r="Y373" s="89" t="s">
        <v>140</v>
      </c>
      <c r="Z373" s="89" t="s">
        <v>140</v>
      </c>
      <c r="AA373" s="89" t="s">
        <v>140</v>
      </c>
      <c r="AB373" s="89" t="s">
        <v>140</v>
      </c>
      <c r="AC373" s="89" t="s">
        <v>140</v>
      </c>
      <c r="AD373" s="113" t="s">
        <v>140</v>
      </c>
      <c r="AE373" s="120" t="s">
        <v>140</v>
      </c>
      <c r="AF373" s="121" t="s">
        <v>140</v>
      </c>
      <c r="AG373" s="116"/>
      <c r="AH373" s="117" t="s">
        <v>924</v>
      </c>
      <c r="AI373" s="118" t="s">
        <v>924</v>
      </c>
      <c r="AJ373" s="118" t="s">
        <v>924</v>
      </c>
      <c r="AK373" s="128" t="s">
        <v>924</v>
      </c>
      <c r="AL373" s="118" t="s">
        <v>924</v>
      </c>
      <c r="AM373" s="118" t="s">
        <v>924</v>
      </c>
      <c r="AN373" s="118" t="s">
        <v>924</v>
      </c>
      <c r="AO373" s="118" t="s">
        <v>924</v>
      </c>
      <c r="AP373" s="128" t="s">
        <v>924</v>
      </c>
      <c r="AQ373" s="119"/>
      <c r="AR373" s="121">
        <v>0</v>
      </c>
      <c r="AS373" s="191">
        <v>0</v>
      </c>
      <c r="AT373" s="191">
        <v>0</v>
      </c>
      <c r="AU373" s="192" t="s">
        <v>140</v>
      </c>
      <c r="AV373" s="193" t="s">
        <v>140</v>
      </c>
      <c r="AW373" s="193" t="s">
        <v>140</v>
      </c>
      <c r="AX373" s="192" t="s">
        <v>140</v>
      </c>
      <c r="AY373" s="192" t="s">
        <v>140</v>
      </c>
      <c r="AZ373" s="192" t="s">
        <v>140</v>
      </c>
      <c r="BA373" s="193" t="s">
        <v>140</v>
      </c>
      <c r="BB373" s="193" t="s">
        <v>140</v>
      </c>
      <c r="BC373" s="193" t="s">
        <v>140</v>
      </c>
      <c r="BD373" s="119"/>
      <c r="BE373" s="120">
        <v>0</v>
      </c>
      <c r="BF373" s="193" t="s">
        <v>140</v>
      </c>
      <c r="BG373" s="193" t="s">
        <v>140</v>
      </c>
      <c r="BH373" s="193" t="s">
        <v>140</v>
      </c>
      <c r="BI373" s="193" t="s">
        <v>140</v>
      </c>
      <c r="BJ373" s="193" t="s">
        <v>140</v>
      </c>
      <c r="BK373" s="193" t="s">
        <v>140</v>
      </c>
      <c r="BL373" s="193" t="s">
        <v>140</v>
      </c>
    </row>
    <row r="374" spans="1:64">
      <c r="A374" s="120" t="s">
        <v>1508</v>
      </c>
      <c r="B374" s="113" t="s">
        <v>1509</v>
      </c>
      <c r="C374" s="113" t="s">
        <v>924</v>
      </c>
      <c r="D374" s="113" t="s">
        <v>56</v>
      </c>
      <c r="E374" s="114">
        <v>200</v>
      </c>
      <c r="F374" s="114">
        <v>51</v>
      </c>
      <c r="G374" s="42" t="s">
        <v>549</v>
      </c>
      <c r="H374" s="115">
        <v>1</v>
      </c>
      <c r="I374" s="115" t="s">
        <v>78</v>
      </c>
      <c r="J374" s="115" t="s">
        <v>56</v>
      </c>
      <c r="K374" s="115" t="s">
        <v>122</v>
      </c>
      <c r="L374" s="115">
        <v>200</v>
      </c>
      <c r="M374" s="23">
        <v>4</v>
      </c>
      <c r="N374" s="115" t="s">
        <v>55</v>
      </c>
      <c r="O374" s="124" t="s">
        <v>119</v>
      </c>
      <c r="P374" s="115" t="s">
        <v>82</v>
      </c>
      <c r="Q374" s="122" t="s">
        <v>121</v>
      </c>
      <c r="R374" s="115">
        <v>2015</v>
      </c>
      <c r="S374" s="245" t="s">
        <v>4</v>
      </c>
      <c r="T374" s="240"/>
      <c r="U374" s="191">
        <v>11.697884790328896</v>
      </c>
      <c r="V374" s="186">
        <v>0</v>
      </c>
      <c r="W374" s="186">
        <v>11.697884790328896</v>
      </c>
      <c r="X374" s="89">
        <v>0.49178539767333396</v>
      </c>
      <c r="Y374" s="89">
        <v>9.2787405947308415</v>
      </c>
      <c r="Z374" s="89">
        <v>0.82296465153583298</v>
      </c>
      <c r="AA374" s="89">
        <v>1.100792207603611</v>
      </c>
      <c r="AB374" s="89">
        <v>3.6019387852777801E-3</v>
      </c>
      <c r="AC374" s="89">
        <v>0</v>
      </c>
      <c r="AD374" s="113">
        <v>0</v>
      </c>
      <c r="AE374" s="120">
        <v>0</v>
      </c>
      <c r="AF374" s="121">
        <v>0</v>
      </c>
      <c r="AG374" s="116"/>
      <c r="AH374" s="117">
        <v>0.90210526299966953</v>
      </c>
      <c r="AI374" s="118">
        <v>0.90210526299998905</v>
      </c>
      <c r="AJ374" s="118">
        <v>0.90210526299987481</v>
      </c>
      <c r="AK374" s="128">
        <v>0.68636885818964033</v>
      </c>
      <c r="AL374" s="118">
        <v>0.78292812544109569</v>
      </c>
      <c r="AM374" s="118" t="s">
        <v>924</v>
      </c>
      <c r="AN374" s="118" t="s">
        <v>924</v>
      </c>
      <c r="AO374" s="118" t="s">
        <v>924</v>
      </c>
      <c r="AP374" s="128" t="s">
        <v>924</v>
      </c>
      <c r="AQ374" s="119"/>
      <c r="AR374" s="121">
        <v>10.31481321325723</v>
      </c>
      <c r="AS374" s="191">
        <v>0</v>
      </c>
      <c r="AT374" s="191">
        <v>10.31481321325723</v>
      </c>
      <c r="AU374" s="192">
        <v>0.4436421955075</v>
      </c>
      <c r="AV374" s="193">
        <v>8.3704007245183405</v>
      </c>
      <c r="AW374" s="193">
        <v>0.74240074341333295</v>
      </c>
      <c r="AX374" s="192">
        <v>0.75554949063694399</v>
      </c>
      <c r="AY374" s="192">
        <v>2.8200591811111098E-3</v>
      </c>
      <c r="AZ374" s="192">
        <v>0</v>
      </c>
      <c r="BA374" s="193">
        <v>0</v>
      </c>
      <c r="BB374" s="193">
        <v>0</v>
      </c>
      <c r="BC374" s="193">
        <v>0</v>
      </c>
      <c r="BD374" s="119"/>
      <c r="BE374" s="120">
        <v>10.593490643940001</v>
      </c>
      <c r="BF374" s="193">
        <v>0</v>
      </c>
      <c r="BG374" s="193">
        <v>0</v>
      </c>
      <c r="BH374" s="193">
        <v>0.31348342527972201</v>
      </c>
      <c r="BI374" s="193">
        <v>3.5490725512502799</v>
      </c>
      <c r="BJ374" s="193">
        <v>6.7309346674099997</v>
      </c>
      <c r="BK374" s="193">
        <v>0</v>
      </c>
      <c r="BL374" s="193">
        <v>0</v>
      </c>
    </row>
    <row r="375" spans="1:64">
      <c r="A375" s="120" t="s">
        <v>1510</v>
      </c>
      <c r="B375" s="113" t="s">
        <v>1511</v>
      </c>
      <c r="C375" s="113" t="s">
        <v>924</v>
      </c>
      <c r="D375" s="113" t="s">
        <v>56</v>
      </c>
      <c r="E375" s="114">
        <v>200</v>
      </c>
      <c r="F375" s="114">
        <v>53</v>
      </c>
      <c r="G375" s="42" t="s">
        <v>550</v>
      </c>
      <c r="H375" s="115">
        <v>1</v>
      </c>
      <c r="I375" s="115" t="s">
        <v>78</v>
      </c>
      <c r="J375" s="115" t="s">
        <v>56</v>
      </c>
      <c r="K375" s="115" t="s">
        <v>122</v>
      </c>
      <c r="L375" s="115">
        <v>200</v>
      </c>
      <c r="M375" s="23">
        <v>10</v>
      </c>
      <c r="N375" s="115" t="s">
        <v>55</v>
      </c>
      <c r="O375" s="124" t="s">
        <v>119</v>
      </c>
      <c r="P375" s="115" t="s">
        <v>82</v>
      </c>
      <c r="Q375" s="122" t="s">
        <v>121</v>
      </c>
      <c r="R375" s="115">
        <v>2015</v>
      </c>
      <c r="S375" s="245" t="s">
        <v>84</v>
      </c>
      <c r="T375" s="240"/>
      <c r="U375" s="191">
        <v>1.32732009483333E-2</v>
      </c>
      <c r="V375" s="186">
        <v>0</v>
      </c>
      <c r="W375" s="186">
        <v>1.32732009483333E-2</v>
      </c>
      <c r="X375" s="89">
        <v>0</v>
      </c>
      <c r="Y375" s="89">
        <v>0</v>
      </c>
      <c r="Z375" s="89">
        <v>0</v>
      </c>
      <c r="AA375" s="89">
        <v>0</v>
      </c>
      <c r="AB375" s="89">
        <v>1.32732009483333E-2</v>
      </c>
      <c r="AC375" s="89">
        <v>0</v>
      </c>
      <c r="AD375" s="113">
        <v>0</v>
      </c>
      <c r="AE375" s="120">
        <v>0</v>
      </c>
      <c r="AF375" s="121">
        <v>0</v>
      </c>
      <c r="AG375" s="116"/>
      <c r="AH375" s="117" t="s">
        <v>924</v>
      </c>
      <c r="AI375" s="118" t="s">
        <v>924</v>
      </c>
      <c r="AJ375" s="118" t="s">
        <v>924</v>
      </c>
      <c r="AK375" s="128" t="s">
        <v>924</v>
      </c>
      <c r="AL375" s="118">
        <v>0.8826504568862128</v>
      </c>
      <c r="AM375" s="118" t="s">
        <v>924</v>
      </c>
      <c r="AN375" s="118" t="s">
        <v>924</v>
      </c>
      <c r="AO375" s="118" t="s">
        <v>924</v>
      </c>
      <c r="AP375" s="128" t="s">
        <v>924</v>
      </c>
      <c r="AQ375" s="119"/>
      <c r="AR375" s="121">
        <v>1.1715596881388899E-2</v>
      </c>
      <c r="AS375" s="191">
        <v>0</v>
      </c>
      <c r="AT375" s="191">
        <v>1.1715596881388899E-2</v>
      </c>
      <c r="AU375" s="192">
        <v>0</v>
      </c>
      <c r="AV375" s="193">
        <v>0</v>
      </c>
      <c r="AW375" s="193">
        <v>0</v>
      </c>
      <c r="AX375" s="192">
        <v>0</v>
      </c>
      <c r="AY375" s="192">
        <v>1.1715596881388899E-2</v>
      </c>
      <c r="AZ375" s="192">
        <v>0</v>
      </c>
      <c r="BA375" s="193">
        <v>0</v>
      </c>
      <c r="BB375" s="193">
        <v>0</v>
      </c>
      <c r="BC375" s="193">
        <v>0</v>
      </c>
      <c r="BD375" s="119"/>
      <c r="BE375" s="120">
        <v>0</v>
      </c>
      <c r="BF375" s="193">
        <v>0</v>
      </c>
      <c r="BG375" s="193">
        <v>0</v>
      </c>
      <c r="BH375" s="193">
        <v>0</v>
      </c>
      <c r="BI375" s="193">
        <v>0</v>
      </c>
      <c r="BJ375" s="193">
        <v>0</v>
      </c>
      <c r="BK375" s="193">
        <v>0</v>
      </c>
      <c r="BL375" s="193">
        <v>0</v>
      </c>
    </row>
    <row r="376" spans="1:64">
      <c r="A376" s="120" t="s">
        <v>1512</v>
      </c>
      <c r="B376" s="113" t="s">
        <v>1506</v>
      </c>
      <c r="C376" s="113" t="s">
        <v>924</v>
      </c>
      <c r="D376" s="113" t="s">
        <v>56</v>
      </c>
      <c r="E376" s="114">
        <v>200</v>
      </c>
      <c r="F376" s="114" t="s">
        <v>169</v>
      </c>
      <c r="G376" s="42" t="s">
        <v>551</v>
      </c>
      <c r="H376" s="115">
        <v>1</v>
      </c>
      <c r="I376" s="115" t="s">
        <v>78</v>
      </c>
      <c r="J376" s="115" t="s">
        <v>56</v>
      </c>
      <c r="K376" s="115" t="s">
        <v>122</v>
      </c>
      <c r="L376" s="115">
        <v>200</v>
      </c>
      <c r="M376" s="23">
        <v>11</v>
      </c>
      <c r="N376" s="115" t="s">
        <v>55</v>
      </c>
      <c r="O376" s="124" t="s">
        <v>119</v>
      </c>
      <c r="P376" s="115" t="s">
        <v>82</v>
      </c>
      <c r="Q376" s="122" t="s">
        <v>121</v>
      </c>
      <c r="R376" s="115">
        <v>2015</v>
      </c>
      <c r="S376" s="245" t="s">
        <v>109</v>
      </c>
      <c r="T376" s="240"/>
      <c r="U376" s="191">
        <v>0</v>
      </c>
      <c r="V376" s="186">
        <v>0</v>
      </c>
      <c r="W376" s="186">
        <v>0</v>
      </c>
      <c r="X376" s="89" t="s">
        <v>140</v>
      </c>
      <c r="Y376" s="89" t="s">
        <v>140</v>
      </c>
      <c r="Z376" s="89" t="s">
        <v>140</v>
      </c>
      <c r="AA376" s="89" t="s">
        <v>140</v>
      </c>
      <c r="AB376" s="89" t="s">
        <v>140</v>
      </c>
      <c r="AC376" s="89" t="s">
        <v>140</v>
      </c>
      <c r="AD376" s="113" t="s">
        <v>140</v>
      </c>
      <c r="AE376" s="120" t="s">
        <v>140</v>
      </c>
      <c r="AF376" s="121" t="s">
        <v>140</v>
      </c>
      <c r="AG376" s="116"/>
      <c r="AH376" s="117" t="s">
        <v>924</v>
      </c>
      <c r="AI376" s="118" t="s">
        <v>924</v>
      </c>
      <c r="AJ376" s="118" t="s">
        <v>924</v>
      </c>
      <c r="AK376" s="128" t="s">
        <v>924</v>
      </c>
      <c r="AL376" s="118" t="s">
        <v>924</v>
      </c>
      <c r="AM376" s="118" t="s">
        <v>924</v>
      </c>
      <c r="AN376" s="118" t="s">
        <v>924</v>
      </c>
      <c r="AO376" s="118" t="s">
        <v>924</v>
      </c>
      <c r="AP376" s="128" t="s">
        <v>924</v>
      </c>
      <c r="AQ376" s="119"/>
      <c r="AR376" s="121">
        <v>0</v>
      </c>
      <c r="AS376" s="191">
        <v>0</v>
      </c>
      <c r="AT376" s="191">
        <v>0</v>
      </c>
      <c r="AU376" s="192" t="s">
        <v>140</v>
      </c>
      <c r="AV376" s="193" t="s">
        <v>140</v>
      </c>
      <c r="AW376" s="193" t="s">
        <v>140</v>
      </c>
      <c r="AX376" s="192" t="s">
        <v>140</v>
      </c>
      <c r="AY376" s="192" t="s">
        <v>140</v>
      </c>
      <c r="AZ376" s="192" t="s">
        <v>140</v>
      </c>
      <c r="BA376" s="193" t="s">
        <v>140</v>
      </c>
      <c r="BB376" s="193" t="s">
        <v>140</v>
      </c>
      <c r="BC376" s="193" t="s">
        <v>140</v>
      </c>
      <c r="BD376" s="119"/>
      <c r="BE376" s="120">
        <v>0</v>
      </c>
      <c r="BF376" s="193" t="s">
        <v>140</v>
      </c>
      <c r="BG376" s="193" t="s">
        <v>140</v>
      </c>
      <c r="BH376" s="193" t="s">
        <v>140</v>
      </c>
      <c r="BI376" s="193" t="s">
        <v>140</v>
      </c>
      <c r="BJ376" s="193" t="s">
        <v>140</v>
      </c>
      <c r="BK376" s="193" t="s">
        <v>140</v>
      </c>
      <c r="BL376" s="193" t="s">
        <v>140</v>
      </c>
    </row>
    <row r="377" spans="1:64">
      <c r="A377" s="120" t="s">
        <v>1513</v>
      </c>
      <c r="B377" s="113" t="s">
        <v>1506</v>
      </c>
      <c r="C377" s="113" t="s">
        <v>924</v>
      </c>
      <c r="D377" s="113" t="s">
        <v>56</v>
      </c>
      <c r="E377" s="114">
        <v>200</v>
      </c>
      <c r="F377" s="114" t="s">
        <v>169</v>
      </c>
      <c r="G377" s="42" t="s">
        <v>552</v>
      </c>
      <c r="H377" s="115">
        <v>1</v>
      </c>
      <c r="I377" s="115" t="s">
        <v>78</v>
      </c>
      <c r="J377" s="115" t="s">
        <v>56</v>
      </c>
      <c r="K377" s="115" t="s">
        <v>122</v>
      </c>
      <c r="L377" s="115">
        <v>200</v>
      </c>
      <c r="M377" s="23">
        <v>12</v>
      </c>
      <c r="N377" s="115" t="s">
        <v>55</v>
      </c>
      <c r="O377" s="124" t="s">
        <v>119</v>
      </c>
      <c r="P377" s="115" t="s">
        <v>82</v>
      </c>
      <c r="Q377" s="122" t="s">
        <v>121</v>
      </c>
      <c r="R377" s="115">
        <v>2015</v>
      </c>
      <c r="S377" s="245" t="s">
        <v>98</v>
      </c>
      <c r="T377" s="240"/>
      <c r="U377" s="191">
        <v>0</v>
      </c>
      <c r="V377" s="186">
        <v>0</v>
      </c>
      <c r="W377" s="186">
        <v>0</v>
      </c>
      <c r="X377" s="89" t="s">
        <v>140</v>
      </c>
      <c r="Y377" s="89" t="s">
        <v>140</v>
      </c>
      <c r="Z377" s="89" t="s">
        <v>140</v>
      </c>
      <c r="AA377" s="89" t="s">
        <v>140</v>
      </c>
      <c r="AB377" s="89" t="s">
        <v>140</v>
      </c>
      <c r="AC377" s="89" t="s">
        <v>140</v>
      </c>
      <c r="AD377" s="113" t="s">
        <v>140</v>
      </c>
      <c r="AE377" s="120" t="s">
        <v>140</v>
      </c>
      <c r="AF377" s="121" t="s">
        <v>140</v>
      </c>
      <c r="AG377" s="116"/>
      <c r="AH377" s="117" t="s">
        <v>924</v>
      </c>
      <c r="AI377" s="118" t="s">
        <v>924</v>
      </c>
      <c r="AJ377" s="118" t="s">
        <v>924</v>
      </c>
      <c r="AK377" s="128" t="s">
        <v>924</v>
      </c>
      <c r="AL377" s="118" t="s">
        <v>924</v>
      </c>
      <c r="AM377" s="118" t="s">
        <v>924</v>
      </c>
      <c r="AN377" s="118" t="s">
        <v>924</v>
      </c>
      <c r="AO377" s="118" t="s">
        <v>924</v>
      </c>
      <c r="AP377" s="128" t="s">
        <v>924</v>
      </c>
      <c r="AQ377" s="119"/>
      <c r="AR377" s="121">
        <v>0</v>
      </c>
      <c r="AS377" s="191">
        <v>0</v>
      </c>
      <c r="AT377" s="191">
        <v>0</v>
      </c>
      <c r="AU377" s="192" t="s">
        <v>140</v>
      </c>
      <c r="AV377" s="193" t="s">
        <v>140</v>
      </c>
      <c r="AW377" s="193" t="s">
        <v>140</v>
      </c>
      <c r="AX377" s="192" t="s">
        <v>140</v>
      </c>
      <c r="AY377" s="192" t="s">
        <v>140</v>
      </c>
      <c r="AZ377" s="192" t="s">
        <v>140</v>
      </c>
      <c r="BA377" s="193" t="s">
        <v>140</v>
      </c>
      <c r="BB377" s="193" t="s">
        <v>140</v>
      </c>
      <c r="BC377" s="193" t="s">
        <v>140</v>
      </c>
      <c r="BD377" s="119"/>
      <c r="BE377" s="120">
        <v>0</v>
      </c>
      <c r="BF377" s="193" t="s">
        <v>140</v>
      </c>
      <c r="BG377" s="193" t="s">
        <v>140</v>
      </c>
      <c r="BH377" s="193" t="s">
        <v>140</v>
      </c>
      <c r="BI377" s="193" t="s">
        <v>140</v>
      </c>
      <c r="BJ377" s="193" t="s">
        <v>140</v>
      </c>
      <c r="BK377" s="193" t="s">
        <v>140</v>
      </c>
      <c r="BL377" s="193" t="s">
        <v>140</v>
      </c>
    </row>
    <row r="378" spans="1:64">
      <c r="A378" s="120" t="s">
        <v>924</v>
      </c>
      <c r="B378" s="113" t="s">
        <v>1506</v>
      </c>
      <c r="C378" s="113" t="s">
        <v>924</v>
      </c>
      <c r="D378" s="113" t="s">
        <v>56</v>
      </c>
      <c r="E378" s="114">
        <v>200</v>
      </c>
      <c r="F378" s="114" t="s">
        <v>169</v>
      </c>
      <c r="G378" s="42" t="s">
        <v>553</v>
      </c>
      <c r="H378" s="115">
        <v>1</v>
      </c>
      <c r="I378" s="115" t="s">
        <v>78</v>
      </c>
      <c r="J378" s="115" t="s">
        <v>56</v>
      </c>
      <c r="K378" s="115" t="s">
        <v>122</v>
      </c>
      <c r="L378" s="115">
        <v>200</v>
      </c>
      <c r="M378" s="23">
        <v>13</v>
      </c>
      <c r="N378" s="115" t="s">
        <v>55</v>
      </c>
      <c r="O378" s="124" t="s">
        <v>119</v>
      </c>
      <c r="P378" s="115" t="s">
        <v>82</v>
      </c>
      <c r="Q378" s="122" t="s">
        <v>121</v>
      </c>
      <c r="R378" s="115">
        <v>2015</v>
      </c>
      <c r="S378" s="245" t="s">
        <v>99</v>
      </c>
      <c r="T378" s="240"/>
      <c r="U378" s="191">
        <v>0</v>
      </c>
      <c r="V378" s="186">
        <v>0</v>
      </c>
      <c r="W378" s="186">
        <v>0</v>
      </c>
      <c r="X378" s="89" t="s">
        <v>140</v>
      </c>
      <c r="Y378" s="89" t="s">
        <v>140</v>
      </c>
      <c r="Z378" s="89" t="s">
        <v>140</v>
      </c>
      <c r="AA378" s="89" t="s">
        <v>140</v>
      </c>
      <c r="AB378" s="89" t="s">
        <v>140</v>
      </c>
      <c r="AC378" s="89" t="s">
        <v>140</v>
      </c>
      <c r="AD378" s="113" t="s">
        <v>140</v>
      </c>
      <c r="AE378" s="120" t="s">
        <v>140</v>
      </c>
      <c r="AF378" s="121" t="s">
        <v>140</v>
      </c>
      <c r="AG378" s="116"/>
      <c r="AH378" s="117" t="s">
        <v>924</v>
      </c>
      <c r="AI378" s="118" t="s">
        <v>924</v>
      </c>
      <c r="AJ378" s="118" t="s">
        <v>924</v>
      </c>
      <c r="AK378" s="128" t="s">
        <v>924</v>
      </c>
      <c r="AL378" s="118" t="s">
        <v>924</v>
      </c>
      <c r="AM378" s="118" t="s">
        <v>924</v>
      </c>
      <c r="AN378" s="118" t="s">
        <v>924</v>
      </c>
      <c r="AO378" s="118" t="s">
        <v>924</v>
      </c>
      <c r="AP378" s="128" t="s">
        <v>924</v>
      </c>
      <c r="AQ378" s="119"/>
      <c r="AR378" s="121">
        <v>0</v>
      </c>
      <c r="AS378" s="191">
        <v>0</v>
      </c>
      <c r="AT378" s="191">
        <v>0</v>
      </c>
      <c r="AU378" s="192" t="s">
        <v>140</v>
      </c>
      <c r="AV378" s="193" t="s">
        <v>140</v>
      </c>
      <c r="AW378" s="193" t="s">
        <v>140</v>
      </c>
      <c r="AX378" s="192" t="s">
        <v>140</v>
      </c>
      <c r="AY378" s="192" t="s">
        <v>140</v>
      </c>
      <c r="AZ378" s="192" t="s">
        <v>140</v>
      </c>
      <c r="BA378" s="193" t="s">
        <v>140</v>
      </c>
      <c r="BB378" s="193" t="s">
        <v>140</v>
      </c>
      <c r="BC378" s="193" t="s">
        <v>140</v>
      </c>
      <c r="BD378" s="119"/>
      <c r="BE378" s="120">
        <v>0</v>
      </c>
      <c r="BF378" s="193" t="s">
        <v>140</v>
      </c>
      <c r="BG378" s="193" t="s">
        <v>140</v>
      </c>
      <c r="BH378" s="193" t="s">
        <v>140</v>
      </c>
      <c r="BI378" s="193" t="s">
        <v>140</v>
      </c>
      <c r="BJ378" s="193" t="s">
        <v>140</v>
      </c>
      <c r="BK378" s="193" t="s">
        <v>140</v>
      </c>
      <c r="BL378" s="193" t="s">
        <v>140</v>
      </c>
    </row>
    <row r="379" spans="1:64">
      <c r="A379" s="120" t="s">
        <v>1514</v>
      </c>
      <c r="B379" s="113" t="s">
        <v>1506</v>
      </c>
      <c r="C379" s="113" t="s">
        <v>924</v>
      </c>
      <c r="D379" s="113" t="s">
        <v>56</v>
      </c>
      <c r="E379" s="114">
        <v>200</v>
      </c>
      <c r="F379" s="114" t="s">
        <v>169</v>
      </c>
      <c r="G379" s="42" t="s">
        <v>554</v>
      </c>
      <c r="H379" s="115">
        <v>1</v>
      </c>
      <c r="I379" s="115" t="s">
        <v>78</v>
      </c>
      <c r="J379" s="115" t="s">
        <v>56</v>
      </c>
      <c r="K379" s="115" t="s">
        <v>122</v>
      </c>
      <c r="L379" s="115">
        <v>200</v>
      </c>
      <c r="M379" s="23">
        <v>14</v>
      </c>
      <c r="N379" s="115" t="s">
        <v>55</v>
      </c>
      <c r="O379" s="124" t="s">
        <v>119</v>
      </c>
      <c r="P379" s="115" t="s">
        <v>82</v>
      </c>
      <c r="Q379" s="122" t="s">
        <v>121</v>
      </c>
      <c r="R379" s="115">
        <v>2015</v>
      </c>
      <c r="S379" s="245" t="s">
        <v>100</v>
      </c>
      <c r="T379" s="240"/>
      <c r="U379" s="191">
        <v>0</v>
      </c>
      <c r="V379" s="186">
        <v>0</v>
      </c>
      <c r="W379" s="186">
        <v>0</v>
      </c>
      <c r="X379" s="89" t="s">
        <v>140</v>
      </c>
      <c r="Y379" s="89" t="s">
        <v>140</v>
      </c>
      <c r="Z379" s="89" t="s">
        <v>140</v>
      </c>
      <c r="AA379" s="89" t="s">
        <v>140</v>
      </c>
      <c r="AB379" s="89" t="s">
        <v>140</v>
      </c>
      <c r="AC379" s="89" t="s">
        <v>140</v>
      </c>
      <c r="AD379" s="113" t="s">
        <v>140</v>
      </c>
      <c r="AE379" s="120" t="s">
        <v>140</v>
      </c>
      <c r="AF379" s="121" t="s">
        <v>140</v>
      </c>
      <c r="AG379" s="116"/>
      <c r="AH379" s="117" t="s">
        <v>924</v>
      </c>
      <c r="AI379" s="118" t="s">
        <v>924</v>
      </c>
      <c r="AJ379" s="118" t="s">
        <v>924</v>
      </c>
      <c r="AK379" s="128" t="s">
        <v>924</v>
      </c>
      <c r="AL379" s="118" t="s">
        <v>924</v>
      </c>
      <c r="AM379" s="118" t="s">
        <v>924</v>
      </c>
      <c r="AN379" s="118" t="s">
        <v>924</v>
      </c>
      <c r="AO379" s="118" t="s">
        <v>924</v>
      </c>
      <c r="AP379" s="128" t="s">
        <v>924</v>
      </c>
      <c r="AQ379" s="119"/>
      <c r="AR379" s="121">
        <v>0</v>
      </c>
      <c r="AS379" s="191">
        <v>0</v>
      </c>
      <c r="AT379" s="191">
        <v>0</v>
      </c>
      <c r="AU379" s="192" t="s">
        <v>140</v>
      </c>
      <c r="AV379" s="193" t="s">
        <v>140</v>
      </c>
      <c r="AW379" s="193" t="s">
        <v>140</v>
      </c>
      <c r="AX379" s="192" t="s">
        <v>140</v>
      </c>
      <c r="AY379" s="192" t="s">
        <v>140</v>
      </c>
      <c r="AZ379" s="192" t="s">
        <v>140</v>
      </c>
      <c r="BA379" s="193" t="s">
        <v>140</v>
      </c>
      <c r="BB379" s="193" t="s">
        <v>140</v>
      </c>
      <c r="BC379" s="193" t="s">
        <v>140</v>
      </c>
      <c r="BD379" s="119"/>
      <c r="BE379" s="120">
        <v>0</v>
      </c>
      <c r="BF379" s="193" t="s">
        <v>140</v>
      </c>
      <c r="BG379" s="193" t="s">
        <v>140</v>
      </c>
      <c r="BH379" s="193" t="s">
        <v>140</v>
      </c>
      <c r="BI379" s="193" t="s">
        <v>140</v>
      </c>
      <c r="BJ379" s="193" t="s">
        <v>140</v>
      </c>
      <c r="BK379" s="193" t="s">
        <v>140</v>
      </c>
      <c r="BL379" s="193" t="s">
        <v>140</v>
      </c>
    </row>
    <row r="380" spans="1:64">
      <c r="A380" s="120" t="s">
        <v>1515</v>
      </c>
      <c r="B380" s="113" t="s">
        <v>1516</v>
      </c>
      <c r="C380" s="113" t="s">
        <v>924</v>
      </c>
      <c r="D380" s="113" t="s">
        <v>56</v>
      </c>
      <c r="E380" s="114">
        <v>200</v>
      </c>
      <c r="F380" s="114">
        <v>9</v>
      </c>
      <c r="G380" s="42" t="s">
        <v>555</v>
      </c>
      <c r="H380" s="115">
        <v>1</v>
      </c>
      <c r="I380" s="115" t="s">
        <v>78</v>
      </c>
      <c r="J380" s="115" t="s">
        <v>56</v>
      </c>
      <c r="K380" s="115" t="s">
        <v>122</v>
      </c>
      <c r="L380" s="115">
        <v>200</v>
      </c>
      <c r="M380" s="23">
        <v>15</v>
      </c>
      <c r="N380" s="115" t="s">
        <v>55</v>
      </c>
      <c r="O380" s="124" t="s">
        <v>119</v>
      </c>
      <c r="P380" s="115" t="s">
        <v>82</v>
      </c>
      <c r="Q380" s="122" t="s">
        <v>121</v>
      </c>
      <c r="R380" s="115">
        <v>2015</v>
      </c>
      <c r="S380" s="245" t="s">
        <v>88</v>
      </c>
      <c r="T380" s="240"/>
      <c r="U380" s="191">
        <v>0.27907571876472292</v>
      </c>
      <c r="V380" s="186">
        <v>0</v>
      </c>
      <c r="W380" s="186">
        <v>0.27907571876472292</v>
      </c>
      <c r="X380" s="89">
        <v>0.22118941321833399</v>
      </c>
      <c r="Y380" s="89">
        <v>0</v>
      </c>
      <c r="Z380" s="89">
        <v>0</v>
      </c>
      <c r="AA380" s="89">
        <v>2.9942462897222202E-2</v>
      </c>
      <c r="AB380" s="89">
        <v>2.79438426491667E-2</v>
      </c>
      <c r="AC380" s="89">
        <v>0</v>
      </c>
      <c r="AD380" s="113">
        <v>0</v>
      </c>
      <c r="AE380" s="120">
        <v>0</v>
      </c>
      <c r="AF380" s="121">
        <v>0</v>
      </c>
      <c r="AG380" s="116"/>
      <c r="AH380" s="117">
        <v>0.90210526300137228</v>
      </c>
      <c r="AI380" s="118" t="s">
        <v>924</v>
      </c>
      <c r="AJ380" s="118" t="s">
        <v>924</v>
      </c>
      <c r="AK380" s="128">
        <v>0.68591736025513717</v>
      </c>
      <c r="AL380" s="118">
        <v>2.7489331730517734</v>
      </c>
      <c r="AM380" s="118" t="s">
        <v>924</v>
      </c>
      <c r="AN380" s="118" t="s">
        <v>924</v>
      </c>
      <c r="AO380" s="118" t="s">
        <v>924</v>
      </c>
      <c r="AP380" s="128" t="s">
        <v>924</v>
      </c>
      <c r="AQ380" s="119"/>
      <c r="AR380" s="121">
        <v>0.29688994493527776</v>
      </c>
      <c r="AS380" s="191">
        <v>0</v>
      </c>
      <c r="AT380" s="191">
        <v>0.29688994493527776</v>
      </c>
      <c r="AU380" s="192">
        <v>0.1995361337844444</v>
      </c>
      <c r="AV380" s="193">
        <v>0</v>
      </c>
      <c r="AW380" s="193">
        <v>0</v>
      </c>
      <c r="AX380" s="192">
        <v>2.053805511000004E-2</v>
      </c>
      <c r="AY380" s="192">
        <v>7.6815756040833294E-2</v>
      </c>
      <c r="AZ380" s="192">
        <v>0</v>
      </c>
      <c r="BA380" s="193">
        <v>0</v>
      </c>
      <c r="BB380" s="193">
        <v>0</v>
      </c>
      <c r="BC380" s="193">
        <v>0</v>
      </c>
      <c r="BD380" s="119"/>
      <c r="BE380" s="120">
        <v>0.22118941321861099</v>
      </c>
      <c r="BF380" s="193">
        <v>0</v>
      </c>
      <c r="BG380" s="193">
        <v>0</v>
      </c>
      <c r="BH380" s="193">
        <v>0</v>
      </c>
      <c r="BI380" s="193">
        <v>0</v>
      </c>
      <c r="BJ380" s="193">
        <v>0</v>
      </c>
      <c r="BK380" s="193">
        <v>0.22118941321861099</v>
      </c>
      <c r="BL380" s="193">
        <v>0</v>
      </c>
    </row>
    <row r="381" spans="1:64">
      <c r="A381" s="120" t="s">
        <v>1517</v>
      </c>
      <c r="B381" s="113" t="s">
        <v>1518</v>
      </c>
      <c r="C381" s="113" t="s">
        <v>1519</v>
      </c>
      <c r="D381" s="113" t="s">
        <v>56</v>
      </c>
      <c r="E381" s="114">
        <v>200</v>
      </c>
      <c r="F381" s="114">
        <v>4</v>
      </c>
      <c r="G381" s="42" t="s">
        <v>556</v>
      </c>
      <c r="H381" s="115">
        <v>1</v>
      </c>
      <c r="I381" s="115" t="s">
        <v>78</v>
      </c>
      <c r="J381" s="115" t="s">
        <v>56</v>
      </c>
      <c r="K381" s="115" t="s">
        <v>122</v>
      </c>
      <c r="L381" s="115">
        <v>200</v>
      </c>
      <c r="M381" s="23">
        <v>16</v>
      </c>
      <c r="N381" s="115" t="s">
        <v>55</v>
      </c>
      <c r="O381" s="124" t="s">
        <v>119</v>
      </c>
      <c r="P381" s="115" t="s">
        <v>82</v>
      </c>
      <c r="Q381" s="122" t="s">
        <v>121</v>
      </c>
      <c r="R381" s="115">
        <v>2015</v>
      </c>
      <c r="S381" s="245" t="s">
        <v>89</v>
      </c>
      <c r="T381" s="240"/>
      <c r="U381" s="191">
        <v>5.4906675106786196</v>
      </c>
      <c r="V381" s="186">
        <v>0</v>
      </c>
      <c r="W381" s="186">
        <v>5.4906675106786196</v>
      </c>
      <c r="X381" s="89">
        <v>0.34445188823722217</v>
      </c>
      <c r="Y381" s="89">
        <v>0.82953267017583365</v>
      </c>
      <c r="Z381" s="89">
        <v>0.49626596294222203</v>
      </c>
      <c r="AA381" s="89">
        <v>3.8204169893233422</v>
      </c>
      <c r="AB381" s="89">
        <v>0</v>
      </c>
      <c r="AC381" s="89">
        <v>0</v>
      </c>
      <c r="AD381" s="113">
        <v>0</v>
      </c>
      <c r="AE381" s="120">
        <v>0</v>
      </c>
      <c r="AF381" s="121">
        <v>0</v>
      </c>
      <c r="AG381" s="116"/>
      <c r="AH381" s="117">
        <v>0.90210526299942662</v>
      </c>
      <c r="AI381" s="118">
        <v>0.90210526300005844</v>
      </c>
      <c r="AJ381" s="118">
        <v>0.90210526299967064</v>
      </c>
      <c r="AK381" s="128">
        <v>0.68455906838381575</v>
      </c>
      <c r="AL381" s="118" t="s">
        <v>924</v>
      </c>
      <c r="AM381" s="118" t="s">
        <v>924</v>
      </c>
      <c r="AN381" s="118" t="s">
        <v>924</v>
      </c>
      <c r="AO381" s="118" t="s">
        <v>924</v>
      </c>
      <c r="AP381" s="128" t="s">
        <v>924</v>
      </c>
      <c r="AQ381" s="119"/>
      <c r="AR381" s="121">
        <v>4.1220428808916667</v>
      </c>
      <c r="AS381" s="191">
        <v>0</v>
      </c>
      <c r="AT381" s="191">
        <v>4.1220428808916667</v>
      </c>
      <c r="AU381" s="192">
        <v>0.31073186122888841</v>
      </c>
      <c r="AV381" s="193">
        <v>0.74832578759611112</v>
      </c>
      <c r="AW381" s="193">
        <v>0.44768413701777798</v>
      </c>
      <c r="AX381" s="192">
        <v>2.6153010950488893</v>
      </c>
      <c r="AY381" s="192">
        <v>0</v>
      </c>
      <c r="AZ381" s="192">
        <v>0</v>
      </c>
      <c r="BA381" s="193">
        <v>0</v>
      </c>
      <c r="BB381" s="193">
        <v>0</v>
      </c>
      <c r="BC381" s="193">
        <v>0</v>
      </c>
      <c r="BD381" s="119"/>
      <c r="BE381" s="120">
        <v>1.6702505213552785</v>
      </c>
      <c r="BF381" s="193">
        <v>0</v>
      </c>
      <c r="BG381" s="193">
        <v>4.4783887007500002E-2</v>
      </c>
      <c r="BH381" s="193">
        <v>0</v>
      </c>
      <c r="BI381" s="193">
        <v>3.5277088580555598E-3</v>
      </c>
      <c r="BJ381" s="193">
        <v>1.621938925489723</v>
      </c>
      <c r="BK381" s="193">
        <v>0</v>
      </c>
      <c r="BL381" s="193">
        <v>0</v>
      </c>
    </row>
    <row r="382" spans="1:64">
      <c r="A382" s="120" t="s">
        <v>924</v>
      </c>
      <c r="B382" s="113" t="s">
        <v>1506</v>
      </c>
      <c r="C382" s="113" t="s">
        <v>924</v>
      </c>
      <c r="D382" s="113" t="s">
        <v>56</v>
      </c>
      <c r="E382" s="114">
        <v>200</v>
      </c>
      <c r="F382" s="113" t="s">
        <v>169</v>
      </c>
      <c r="G382" s="42" t="s">
        <v>557</v>
      </c>
      <c r="H382" s="115">
        <v>1</v>
      </c>
      <c r="I382" s="115" t="s">
        <v>78</v>
      </c>
      <c r="J382" s="115" t="s">
        <v>56</v>
      </c>
      <c r="K382" s="115" t="s">
        <v>122</v>
      </c>
      <c r="L382" s="115">
        <v>200</v>
      </c>
      <c r="M382" s="23">
        <v>17</v>
      </c>
      <c r="N382" s="115" t="s">
        <v>55</v>
      </c>
      <c r="O382" s="124" t="s">
        <v>119</v>
      </c>
      <c r="P382" s="115" t="s">
        <v>82</v>
      </c>
      <c r="Q382" s="122" t="s">
        <v>121</v>
      </c>
      <c r="R382" s="115">
        <v>2015</v>
      </c>
      <c r="S382" s="245" t="s">
        <v>114</v>
      </c>
      <c r="T382" s="240"/>
      <c r="U382" s="191">
        <v>0</v>
      </c>
      <c r="V382" s="186">
        <v>0</v>
      </c>
      <c r="W382" s="186">
        <v>0</v>
      </c>
      <c r="X382" s="89" t="s">
        <v>140</v>
      </c>
      <c r="Y382" s="89" t="s">
        <v>140</v>
      </c>
      <c r="Z382" s="89" t="s">
        <v>140</v>
      </c>
      <c r="AA382" s="89" t="s">
        <v>140</v>
      </c>
      <c r="AB382" s="89" t="s">
        <v>140</v>
      </c>
      <c r="AC382" s="89" t="s">
        <v>140</v>
      </c>
      <c r="AD382" s="113" t="s">
        <v>140</v>
      </c>
      <c r="AE382" s="120" t="s">
        <v>140</v>
      </c>
      <c r="AF382" s="121" t="s">
        <v>140</v>
      </c>
      <c r="AG382" s="116"/>
      <c r="AH382" s="117" t="s">
        <v>924</v>
      </c>
      <c r="AI382" s="118" t="s">
        <v>924</v>
      </c>
      <c r="AJ382" s="118" t="s">
        <v>924</v>
      </c>
      <c r="AK382" s="128" t="s">
        <v>924</v>
      </c>
      <c r="AL382" s="118" t="s">
        <v>924</v>
      </c>
      <c r="AM382" s="118" t="s">
        <v>924</v>
      </c>
      <c r="AN382" s="118" t="s">
        <v>924</v>
      </c>
      <c r="AO382" s="118" t="s">
        <v>924</v>
      </c>
      <c r="AP382" s="128" t="s">
        <v>924</v>
      </c>
      <c r="AQ382" s="119"/>
      <c r="AR382" s="121">
        <v>0</v>
      </c>
      <c r="AS382" s="191">
        <v>0</v>
      </c>
      <c r="AT382" s="191">
        <v>0</v>
      </c>
      <c r="AU382" s="192" t="s">
        <v>140</v>
      </c>
      <c r="AV382" s="193" t="s">
        <v>140</v>
      </c>
      <c r="AW382" s="193" t="s">
        <v>140</v>
      </c>
      <c r="AX382" s="192" t="s">
        <v>140</v>
      </c>
      <c r="AY382" s="192" t="s">
        <v>140</v>
      </c>
      <c r="AZ382" s="192" t="s">
        <v>140</v>
      </c>
      <c r="BA382" s="193" t="s">
        <v>140</v>
      </c>
      <c r="BB382" s="193" t="s">
        <v>140</v>
      </c>
      <c r="BC382" s="193" t="s">
        <v>140</v>
      </c>
      <c r="BD382" s="119"/>
      <c r="BE382" s="120">
        <v>0</v>
      </c>
      <c r="BF382" s="193" t="s">
        <v>140</v>
      </c>
      <c r="BG382" s="193" t="s">
        <v>140</v>
      </c>
      <c r="BH382" s="193" t="s">
        <v>140</v>
      </c>
      <c r="BI382" s="193" t="s">
        <v>140</v>
      </c>
      <c r="BJ382" s="193" t="s">
        <v>140</v>
      </c>
      <c r="BK382" s="193" t="s">
        <v>140</v>
      </c>
      <c r="BL382" s="193" t="s">
        <v>140</v>
      </c>
    </row>
    <row r="383" spans="1:64">
      <c r="A383" s="120" t="s">
        <v>1520</v>
      </c>
      <c r="B383" s="113" t="s">
        <v>1521</v>
      </c>
      <c r="C383" s="113" t="s">
        <v>924</v>
      </c>
      <c r="D383" s="113" t="s">
        <v>58</v>
      </c>
      <c r="E383" s="114">
        <v>200</v>
      </c>
      <c r="F383" s="114">
        <v>0</v>
      </c>
      <c r="G383" s="42" t="s">
        <v>558</v>
      </c>
      <c r="H383" s="115">
        <v>1</v>
      </c>
      <c r="I383" s="115" t="s">
        <v>78</v>
      </c>
      <c r="J383" s="115" t="s">
        <v>58</v>
      </c>
      <c r="K383" s="115" t="s">
        <v>122</v>
      </c>
      <c r="L383" s="115">
        <v>200</v>
      </c>
      <c r="M383" s="23">
        <v>1</v>
      </c>
      <c r="N383" s="115" t="s">
        <v>57</v>
      </c>
      <c r="O383" s="124" t="s">
        <v>118</v>
      </c>
      <c r="P383" s="115" t="s">
        <v>82</v>
      </c>
      <c r="Q383" s="122" t="s">
        <v>121</v>
      </c>
      <c r="R383" s="115">
        <v>2015</v>
      </c>
      <c r="S383" s="245" t="s">
        <v>8</v>
      </c>
      <c r="T383" s="240"/>
      <c r="U383" s="191">
        <v>67.995125694526337</v>
      </c>
      <c r="V383" s="186">
        <v>1.4457666902241666</v>
      </c>
      <c r="W383" s="186">
        <v>66.549359004302175</v>
      </c>
      <c r="X383" s="89">
        <v>5.7342763791330498</v>
      </c>
      <c r="Y383" s="89">
        <v>9.8079390343216613</v>
      </c>
      <c r="Z383" s="89">
        <v>5.8668467245294398</v>
      </c>
      <c r="AA383" s="89">
        <v>38.130463756660802</v>
      </c>
      <c r="AB383" s="89">
        <v>7.0098331096572197</v>
      </c>
      <c r="AC383" s="89">
        <v>8.2621745166666705E-2</v>
      </c>
      <c r="AD383" s="113">
        <v>0.36386408284583299</v>
      </c>
      <c r="AE383" s="120">
        <v>0.30022078768055599</v>
      </c>
      <c r="AF383" s="121">
        <v>0.69906007453111096</v>
      </c>
      <c r="AG383" s="116"/>
      <c r="AH383" s="117">
        <v>0.9021052629999986</v>
      </c>
      <c r="AI383" s="118">
        <v>0.90210526300000127</v>
      </c>
      <c r="AJ383" s="118">
        <v>0.90210526299998306</v>
      </c>
      <c r="AK383" s="128">
        <v>0.66145398544548994</v>
      </c>
      <c r="AL383" s="118">
        <v>0.86434227248522955</v>
      </c>
      <c r="AM383" s="118">
        <v>2.5000000000000031</v>
      </c>
      <c r="AN383" s="118">
        <v>9.999999999656466E-3</v>
      </c>
      <c r="AO383" s="118">
        <v>1.6761625925992609</v>
      </c>
      <c r="AP383" s="128">
        <v>3.3721458039946599</v>
      </c>
      <c r="AQ383" s="119"/>
      <c r="AR383" s="121">
        <v>53.664414283686973</v>
      </c>
      <c r="AS383" s="191">
        <v>3.0707443546461133</v>
      </c>
      <c r="AT383" s="191">
        <v>50.593669929040857</v>
      </c>
      <c r="AU383" s="192">
        <v>5.1729209011124997</v>
      </c>
      <c r="AV383" s="193">
        <v>8.8477934220447203</v>
      </c>
      <c r="AW383" s="193">
        <v>5.2925133074122197</v>
      </c>
      <c r="AX383" s="192">
        <v>25.221547218728098</v>
      </c>
      <c r="AY383" s="192">
        <v>6.0588950797433245</v>
      </c>
      <c r="AZ383" s="192">
        <v>0.20655436291666701</v>
      </c>
      <c r="BA383" s="193">
        <v>3.6386408283333302E-3</v>
      </c>
      <c r="BB383" s="193">
        <v>0.50321885383083298</v>
      </c>
      <c r="BC383" s="193">
        <v>2.35733249707028</v>
      </c>
      <c r="BD383" s="119"/>
      <c r="BE383" s="120">
        <v>21.409062137984172</v>
      </c>
      <c r="BF383" s="193">
        <v>2.4911048016666702E-3</v>
      </c>
      <c r="BG383" s="193">
        <v>0.50265672167499997</v>
      </c>
      <c r="BH383" s="193">
        <v>0.97012541509361105</v>
      </c>
      <c r="BI383" s="193">
        <v>2.73435525619472</v>
      </c>
      <c r="BJ383" s="193">
        <v>13.775251376697501</v>
      </c>
      <c r="BK383" s="193">
        <v>0.31121972523250002</v>
      </c>
      <c r="BL383" s="193">
        <v>3.1129625382891701</v>
      </c>
    </row>
    <row r="384" spans="1:64">
      <c r="A384" s="120" t="s">
        <v>1522</v>
      </c>
      <c r="B384" s="113" t="s">
        <v>1523</v>
      </c>
      <c r="C384" s="113" t="s">
        <v>924</v>
      </c>
      <c r="D384" s="113" t="s">
        <v>58</v>
      </c>
      <c r="E384" s="114">
        <v>200</v>
      </c>
      <c r="F384" s="114">
        <v>3</v>
      </c>
      <c r="G384" s="42" t="s">
        <v>559</v>
      </c>
      <c r="H384" s="115">
        <v>1</v>
      </c>
      <c r="I384" s="115" t="s">
        <v>78</v>
      </c>
      <c r="J384" s="115" t="s">
        <v>58</v>
      </c>
      <c r="K384" s="115" t="s">
        <v>122</v>
      </c>
      <c r="L384" s="115">
        <v>200</v>
      </c>
      <c r="M384" s="23">
        <v>2</v>
      </c>
      <c r="N384" s="115" t="s">
        <v>57</v>
      </c>
      <c r="O384" s="124" t="s">
        <v>118</v>
      </c>
      <c r="P384" s="115" t="s">
        <v>82</v>
      </c>
      <c r="Q384" s="122" t="s">
        <v>121</v>
      </c>
      <c r="R384" s="115">
        <v>2015</v>
      </c>
      <c r="S384" s="245" t="s">
        <v>2</v>
      </c>
      <c r="T384" s="240"/>
      <c r="U384" s="191">
        <v>32.296671569360008</v>
      </c>
      <c r="V384" s="186">
        <v>0</v>
      </c>
      <c r="W384" s="186">
        <v>32.296671569360008</v>
      </c>
      <c r="X384" s="89">
        <v>1.1757278648525</v>
      </c>
      <c r="Y384" s="89">
        <v>5.0158768586211204</v>
      </c>
      <c r="Z384" s="89">
        <v>2.46487706185833</v>
      </c>
      <c r="AA384" s="89">
        <v>18.870998167387782</v>
      </c>
      <c r="AB384" s="89">
        <v>4.7691916166402777</v>
      </c>
      <c r="AC384" s="89">
        <v>0</v>
      </c>
      <c r="AD384" s="113">
        <v>0</v>
      </c>
      <c r="AE384" s="120">
        <v>0</v>
      </c>
      <c r="AF384" s="121">
        <v>0</v>
      </c>
      <c r="AG384" s="116"/>
      <c r="AH384" s="117">
        <v>0.90210526299997795</v>
      </c>
      <c r="AI384" s="118">
        <v>0.9021052630000399</v>
      </c>
      <c r="AJ384" s="118">
        <v>0.90210526299996108</v>
      </c>
      <c r="AK384" s="128">
        <v>0.66961733874802165</v>
      </c>
      <c r="AL384" s="118">
        <v>0.85382642721081059</v>
      </c>
      <c r="AM384" s="118" t="s">
        <v>924</v>
      </c>
      <c r="AN384" s="118" t="s">
        <v>924</v>
      </c>
      <c r="AO384" s="118" t="s">
        <v>924</v>
      </c>
      <c r="AP384" s="128" t="s">
        <v>924</v>
      </c>
      <c r="AQ384" s="119"/>
      <c r="AR384" s="121">
        <v>24.517467188696386</v>
      </c>
      <c r="AS384" s="191">
        <v>0</v>
      </c>
      <c r="AT384" s="191">
        <v>24.517467188696386</v>
      </c>
      <c r="AU384" s="192">
        <v>1.060630294739167</v>
      </c>
      <c r="AV384" s="193">
        <v>4.52484891272222</v>
      </c>
      <c r="AW384" s="193">
        <v>2.2235785701502802</v>
      </c>
      <c r="AX384" s="192">
        <v>12.636347572365001</v>
      </c>
      <c r="AY384" s="192">
        <v>4.0720618387197183</v>
      </c>
      <c r="AZ384" s="192">
        <v>0</v>
      </c>
      <c r="BA384" s="193">
        <v>0</v>
      </c>
      <c r="BB384" s="193">
        <v>0</v>
      </c>
      <c r="BC384" s="193">
        <v>0</v>
      </c>
      <c r="BD384" s="119"/>
      <c r="BE384" s="120">
        <v>8.6564817853324989</v>
      </c>
      <c r="BF384" s="193">
        <v>2.4911048016666702E-3</v>
      </c>
      <c r="BG384" s="193">
        <v>0.28949729842638899</v>
      </c>
      <c r="BH384" s="193">
        <v>0.64343211277194401</v>
      </c>
      <c r="BI384" s="193">
        <v>1.45418594146389</v>
      </c>
      <c r="BJ384" s="193">
        <v>6.2003832780147201</v>
      </c>
      <c r="BK384" s="193">
        <v>6.6492049853888902E-2</v>
      </c>
      <c r="BL384" s="193">
        <v>0</v>
      </c>
    </row>
    <row r="385" spans="1:64">
      <c r="A385" s="120" t="s">
        <v>1524</v>
      </c>
      <c r="B385" s="113" t="s">
        <v>1525</v>
      </c>
      <c r="C385" s="113" t="s">
        <v>924</v>
      </c>
      <c r="D385" s="113" t="s">
        <v>58</v>
      </c>
      <c r="E385" s="114">
        <v>200</v>
      </c>
      <c r="F385" s="114">
        <v>2</v>
      </c>
      <c r="G385" s="42" t="s">
        <v>560</v>
      </c>
      <c r="H385" s="115">
        <v>1</v>
      </c>
      <c r="I385" s="115" t="s">
        <v>78</v>
      </c>
      <c r="J385" s="115" t="s">
        <v>58</v>
      </c>
      <c r="K385" s="115" t="s">
        <v>122</v>
      </c>
      <c r="L385" s="115">
        <v>200</v>
      </c>
      <c r="M385" s="23">
        <v>3</v>
      </c>
      <c r="N385" s="115" t="s">
        <v>57</v>
      </c>
      <c r="O385" s="124" t="s">
        <v>118</v>
      </c>
      <c r="P385" s="115" t="s">
        <v>82</v>
      </c>
      <c r="Q385" s="122" t="s">
        <v>121</v>
      </c>
      <c r="R385" s="115">
        <v>2015</v>
      </c>
      <c r="S385" s="245" t="s">
        <v>3</v>
      </c>
      <c r="T385" s="240"/>
      <c r="U385" s="191">
        <v>5.1097090217397199</v>
      </c>
      <c r="V385" s="186">
        <v>0</v>
      </c>
      <c r="W385" s="186">
        <v>5.1097090217397199</v>
      </c>
      <c r="X385" s="89">
        <v>0.13505566652861112</v>
      </c>
      <c r="Y385" s="89">
        <v>1.476231693080833</v>
      </c>
      <c r="Z385" s="89">
        <v>0.577097141268889</v>
      </c>
      <c r="AA385" s="89">
        <v>1.4483303206991671</v>
      </c>
      <c r="AB385" s="89">
        <v>1.47299420016222</v>
      </c>
      <c r="AC385" s="89">
        <v>0</v>
      </c>
      <c r="AD385" s="113">
        <v>0</v>
      </c>
      <c r="AE385" s="120">
        <v>0</v>
      </c>
      <c r="AF385" s="121">
        <v>0</v>
      </c>
      <c r="AG385" s="116"/>
      <c r="AH385" s="117">
        <v>0.90210526300131844</v>
      </c>
      <c r="AI385" s="118">
        <v>0.90210526300014482</v>
      </c>
      <c r="AJ385" s="118">
        <v>0.9021052629998505</v>
      </c>
      <c r="AK385" s="128">
        <v>0.66778142475529145</v>
      </c>
      <c r="AL385" s="118">
        <v>0.8255775344953189</v>
      </c>
      <c r="AM385" s="118" t="s">
        <v>924</v>
      </c>
      <c r="AN385" s="118" t="s">
        <v>924</v>
      </c>
      <c r="AO385" s="118" t="s">
        <v>924</v>
      </c>
      <c r="AP385" s="128" t="s">
        <v>924</v>
      </c>
      <c r="AQ385" s="119"/>
      <c r="AR385" s="121">
        <v>4.1573921808788858</v>
      </c>
      <c r="AS385" s="191">
        <v>0</v>
      </c>
      <c r="AT385" s="191">
        <v>4.1573921808788858</v>
      </c>
      <c r="AU385" s="192">
        <v>0.1218344275736111</v>
      </c>
      <c r="AV385" s="193">
        <v>1.331716379735834</v>
      </c>
      <c r="AW385" s="193">
        <v>0.52060236840083296</v>
      </c>
      <c r="AX385" s="192">
        <v>0.96716808507277796</v>
      </c>
      <c r="AY385" s="192">
        <v>1.21607092009583</v>
      </c>
      <c r="AZ385" s="192">
        <v>0</v>
      </c>
      <c r="BA385" s="193">
        <v>0</v>
      </c>
      <c r="BB385" s="193">
        <v>0</v>
      </c>
      <c r="BC385" s="193">
        <v>0</v>
      </c>
      <c r="BD385" s="119"/>
      <c r="BE385" s="120">
        <v>2.1883845008786134</v>
      </c>
      <c r="BF385" s="193">
        <v>0</v>
      </c>
      <c r="BG385" s="193">
        <v>0.12881201378250001</v>
      </c>
      <c r="BH385" s="193">
        <v>7.1388527466111101E-2</v>
      </c>
      <c r="BI385" s="193">
        <v>0.29533463270472199</v>
      </c>
      <c r="BJ385" s="193">
        <v>1.69284932692528</v>
      </c>
      <c r="BK385" s="193">
        <v>0</v>
      </c>
      <c r="BL385" s="193">
        <v>0</v>
      </c>
    </row>
    <row r="386" spans="1:64">
      <c r="A386" s="120" t="s">
        <v>1526</v>
      </c>
      <c r="B386" s="113" t="s">
        <v>1527</v>
      </c>
      <c r="C386" s="113" t="s">
        <v>924</v>
      </c>
      <c r="D386" s="113" t="s">
        <v>58</v>
      </c>
      <c r="E386" s="114">
        <v>200</v>
      </c>
      <c r="F386" s="114">
        <v>1</v>
      </c>
      <c r="G386" s="42" t="s">
        <v>561</v>
      </c>
      <c r="H386" s="115">
        <v>1</v>
      </c>
      <c r="I386" s="115" t="s">
        <v>78</v>
      </c>
      <c r="J386" s="115" t="s">
        <v>58</v>
      </c>
      <c r="K386" s="115" t="s">
        <v>122</v>
      </c>
      <c r="L386" s="115">
        <v>200</v>
      </c>
      <c r="M386" s="23">
        <v>5</v>
      </c>
      <c r="N386" s="115" t="s">
        <v>57</v>
      </c>
      <c r="O386" s="124" t="s">
        <v>118</v>
      </c>
      <c r="P386" s="115" t="s">
        <v>82</v>
      </c>
      <c r="Q386" s="122" t="s">
        <v>121</v>
      </c>
      <c r="R386" s="115">
        <v>2015</v>
      </c>
      <c r="S386" s="245" t="s">
        <v>5</v>
      </c>
      <c r="T386" s="240"/>
      <c r="U386" s="191">
        <v>10.363506558198326</v>
      </c>
      <c r="V386" s="186">
        <v>0</v>
      </c>
      <c r="W386" s="186">
        <v>10.363506558198326</v>
      </c>
      <c r="X386" s="89">
        <v>0.26326118544916699</v>
      </c>
      <c r="Y386" s="89">
        <v>0.56994725707555594</v>
      </c>
      <c r="Z386" s="89">
        <v>0.96029888386805595</v>
      </c>
      <c r="AA386" s="89">
        <v>8.562820018317769</v>
      </c>
      <c r="AB386" s="89">
        <v>7.1792134877777802E-3</v>
      </c>
      <c r="AC386" s="89">
        <v>0</v>
      </c>
      <c r="AD386" s="113">
        <v>0</v>
      </c>
      <c r="AE386" s="120">
        <v>0</v>
      </c>
      <c r="AF386" s="121">
        <v>0</v>
      </c>
      <c r="AG386" s="116"/>
      <c r="AH386" s="117">
        <v>0.90210526299965588</v>
      </c>
      <c r="AI386" s="118">
        <v>0.90210526300000871</v>
      </c>
      <c r="AJ386" s="118">
        <v>0.90210526300016336</v>
      </c>
      <c r="AK386" s="128">
        <v>0.64278253615207459</v>
      </c>
      <c r="AL386" s="118">
        <v>0.74968527618682856</v>
      </c>
      <c r="AM386" s="118" t="s">
        <v>924</v>
      </c>
      <c r="AN386" s="118" t="s">
        <v>924</v>
      </c>
      <c r="AO386" s="118" t="s">
        <v>924</v>
      </c>
      <c r="AP386" s="128" t="s">
        <v>924</v>
      </c>
      <c r="AQ386" s="119"/>
      <c r="AR386" s="121">
        <v>7.1273457170024948</v>
      </c>
      <c r="AS386" s="191">
        <v>0</v>
      </c>
      <c r="AT386" s="191">
        <v>7.1273457170024948</v>
      </c>
      <c r="AU386" s="192">
        <v>0.23748930093722198</v>
      </c>
      <c r="AV386" s="193">
        <v>0.51415242024027796</v>
      </c>
      <c r="AW386" s="193">
        <v>0.86629067719055597</v>
      </c>
      <c r="AX386" s="192">
        <v>5.5040311679880496</v>
      </c>
      <c r="AY386" s="192">
        <v>5.3821506463888899E-3</v>
      </c>
      <c r="AZ386" s="192">
        <v>0</v>
      </c>
      <c r="BA386" s="193">
        <v>0</v>
      </c>
      <c r="BB386" s="193">
        <v>0</v>
      </c>
      <c r="BC386" s="193">
        <v>0</v>
      </c>
      <c r="BD386" s="119"/>
      <c r="BE386" s="120">
        <v>1.7935073263927799</v>
      </c>
      <c r="BF386" s="193">
        <v>0</v>
      </c>
      <c r="BG386" s="193">
        <v>0</v>
      </c>
      <c r="BH386" s="193">
        <v>0</v>
      </c>
      <c r="BI386" s="193">
        <v>0.39416961683750001</v>
      </c>
      <c r="BJ386" s="193">
        <v>1.3993377095552799</v>
      </c>
      <c r="BK386" s="193">
        <v>0</v>
      </c>
      <c r="BL386" s="193">
        <v>0</v>
      </c>
    </row>
    <row r="387" spans="1:64">
      <c r="A387" s="120" t="s">
        <v>1528</v>
      </c>
      <c r="B387" s="113" t="s">
        <v>1529</v>
      </c>
      <c r="C387" s="113" t="s">
        <v>924</v>
      </c>
      <c r="D387" s="113" t="s">
        <v>58</v>
      </c>
      <c r="E387" s="114">
        <v>200</v>
      </c>
      <c r="F387" s="114">
        <v>6</v>
      </c>
      <c r="G387" s="42" t="s">
        <v>562</v>
      </c>
      <c r="H387" s="115">
        <v>1</v>
      </c>
      <c r="I387" s="115" t="s">
        <v>78</v>
      </c>
      <c r="J387" s="115" t="s">
        <v>58</v>
      </c>
      <c r="K387" s="115" t="s">
        <v>122</v>
      </c>
      <c r="L387" s="115">
        <v>200</v>
      </c>
      <c r="M387" s="23">
        <v>6</v>
      </c>
      <c r="N387" s="115" t="s">
        <v>57</v>
      </c>
      <c r="O387" s="124" t="s">
        <v>118</v>
      </c>
      <c r="P387" s="115" t="s">
        <v>82</v>
      </c>
      <c r="Q387" s="122" t="s">
        <v>121</v>
      </c>
      <c r="R387" s="115">
        <v>2015</v>
      </c>
      <c r="S387" s="245" t="s">
        <v>6</v>
      </c>
      <c r="T387" s="240"/>
      <c r="U387" s="191">
        <v>3.1175864319741664</v>
      </c>
      <c r="V387" s="186">
        <v>1.4457666902241666</v>
      </c>
      <c r="W387" s="186">
        <v>1.6718197417499998</v>
      </c>
      <c r="X387" s="89">
        <v>3.8030181271666699E-2</v>
      </c>
      <c r="Y387" s="89">
        <v>0.11964724103999999</v>
      </c>
      <c r="Z387" s="89">
        <v>0.20959098236500001</v>
      </c>
      <c r="AA387" s="89">
        <v>1.1636638780247219</v>
      </c>
      <c r="AB387" s="89">
        <v>0.14088745904861119</v>
      </c>
      <c r="AC387" s="89">
        <v>8.2621745166666705E-2</v>
      </c>
      <c r="AD387" s="113">
        <v>0.36386408284583299</v>
      </c>
      <c r="AE387" s="120">
        <v>0.30022078768055599</v>
      </c>
      <c r="AF387" s="121">
        <v>0.69906007453111096</v>
      </c>
      <c r="AG387" s="116"/>
      <c r="AH387" s="117">
        <v>0.90210526299377447</v>
      </c>
      <c r="AI387" s="118">
        <v>0.90210526299951455</v>
      </c>
      <c r="AJ387" s="118">
        <v>0.90210526300039273</v>
      </c>
      <c r="AK387" s="128">
        <v>0.59732196437255403</v>
      </c>
      <c r="AL387" s="118">
        <v>1.0701598154404299</v>
      </c>
      <c r="AM387" s="118">
        <v>2.5000000000000031</v>
      </c>
      <c r="AN387" s="118">
        <v>9.999999999656466E-3</v>
      </c>
      <c r="AO387" s="118">
        <v>1.6761625925992609</v>
      </c>
      <c r="AP387" s="128">
        <v>3.3721458039946599</v>
      </c>
      <c r="AQ387" s="119"/>
      <c r="AR387" s="121">
        <v>4.2479132061027798</v>
      </c>
      <c r="AS387" s="191">
        <v>3.0707443546461133</v>
      </c>
      <c r="AT387" s="191">
        <v>1.1771688514566661</v>
      </c>
      <c r="AU387" s="192">
        <v>3.4307226677777802E-2</v>
      </c>
      <c r="AV387" s="193">
        <v>0.1079344058455555</v>
      </c>
      <c r="AW387" s="193">
        <v>0.189073128268889</v>
      </c>
      <c r="AX387" s="192">
        <v>0.69508199349111099</v>
      </c>
      <c r="AY387" s="192">
        <v>0.1507720971733329</v>
      </c>
      <c r="AZ387" s="192">
        <v>0.20655436291666701</v>
      </c>
      <c r="BA387" s="193">
        <v>3.6386408283333302E-3</v>
      </c>
      <c r="BB387" s="193">
        <v>0.50321885383083298</v>
      </c>
      <c r="BC387" s="193">
        <v>2.35733249707028</v>
      </c>
      <c r="BD387" s="119"/>
      <c r="BE387" s="120">
        <v>0.36726840467666677</v>
      </c>
      <c r="BF387" s="193">
        <v>0</v>
      </c>
      <c r="BG387" s="193">
        <v>0</v>
      </c>
      <c r="BH387" s="193">
        <v>0</v>
      </c>
      <c r="BI387" s="193">
        <v>0</v>
      </c>
      <c r="BJ387" s="193">
        <v>0.33933251075888898</v>
      </c>
      <c r="BK387" s="193">
        <v>2.7935893917777802E-2</v>
      </c>
      <c r="BL387" s="193">
        <v>0</v>
      </c>
    </row>
    <row r="388" spans="1:64">
      <c r="A388" s="120" t="s">
        <v>1530</v>
      </c>
      <c r="B388" s="113" t="s">
        <v>1531</v>
      </c>
      <c r="C388" s="113" t="s">
        <v>924</v>
      </c>
      <c r="D388" s="113" t="s">
        <v>58</v>
      </c>
      <c r="E388" s="114">
        <v>200</v>
      </c>
      <c r="F388" s="114">
        <v>7</v>
      </c>
      <c r="G388" s="42" t="s">
        <v>563</v>
      </c>
      <c r="H388" s="115">
        <v>1</v>
      </c>
      <c r="I388" s="115" t="s">
        <v>78</v>
      </c>
      <c r="J388" s="115" t="s">
        <v>58</v>
      </c>
      <c r="K388" s="115" t="s">
        <v>122</v>
      </c>
      <c r="L388" s="115">
        <v>200</v>
      </c>
      <c r="M388" s="23">
        <v>7</v>
      </c>
      <c r="N388" s="115" t="s">
        <v>57</v>
      </c>
      <c r="O388" s="124" t="s">
        <v>118</v>
      </c>
      <c r="P388" s="115" t="s">
        <v>82</v>
      </c>
      <c r="Q388" s="122" t="s">
        <v>121</v>
      </c>
      <c r="R388" s="115">
        <v>2015</v>
      </c>
      <c r="S388" s="245" t="s">
        <v>12</v>
      </c>
      <c r="T388" s="240"/>
      <c r="U388" s="191">
        <v>3.652975991352216</v>
      </c>
      <c r="V388" s="186">
        <v>0</v>
      </c>
      <c r="W388" s="186">
        <v>3.652975991352216</v>
      </c>
      <c r="X388" s="89">
        <v>3.1129625382891599</v>
      </c>
      <c r="Y388" s="89">
        <v>0</v>
      </c>
      <c r="Z388" s="89">
        <v>0</v>
      </c>
      <c r="AA388" s="89">
        <v>0</v>
      </c>
      <c r="AB388" s="89">
        <v>0.54001345306305604</v>
      </c>
      <c r="AC388" s="89">
        <v>0</v>
      </c>
      <c r="AD388" s="113">
        <v>0</v>
      </c>
      <c r="AE388" s="120">
        <v>0</v>
      </c>
      <c r="AF388" s="121">
        <v>0</v>
      </c>
      <c r="AG388" s="116"/>
      <c r="AH388" s="117">
        <v>0.90210526300000315</v>
      </c>
      <c r="AI388" s="118" t="s">
        <v>924</v>
      </c>
      <c r="AJ388" s="118" t="s">
        <v>924</v>
      </c>
      <c r="AK388" s="128" t="s">
        <v>924</v>
      </c>
      <c r="AL388" s="118">
        <v>0.85738249999999516</v>
      </c>
      <c r="AM388" s="118" t="s">
        <v>924</v>
      </c>
      <c r="AN388" s="118" t="s">
        <v>924</v>
      </c>
      <c r="AO388" s="118" t="s">
        <v>924</v>
      </c>
      <c r="AP388" s="128" t="s">
        <v>924</v>
      </c>
      <c r="AQ388" s="119"/>
      <c r="AR388" s="121">
        <v>3.2712179737333331</v>
      </c>
      <c r="AS388" s="191">
        <v>0</v>
      </c>
      <c r="AT388" s="191">
        <v>3.2712179737333331</v>
      </c>
      <c r="AU388" s="192">
        <v>2.8082198893124999</v>
      </c>
      <c r="AV388" s="193">
        <v>0</v>
      </c>
      <c r="AW388" s="193">
        <v>0</v>
      </c>
      <c r="AX388" s="192">
        <v>0</v>
      </c>
      <c r="AY388" s="192">
        <v>0.46299808442083301</v>
      </c>
      <c r="AZ388" s="192">
        <v>0</v>
      </c>
      <c r="BA388" s="193">
        <v>0</v>
      </c>
      <c r="BB388" s="193">
        <v>0</v>
      </c>
      <c r="BC388" s="193">
        <v>0</v>
      </c>
      <c r="BD388" s="119"/>
      <c r="BE388" s="120">
        <v>3.1129625382891701</v>
      </c>
      <c r="BF388" s="193">
        <v>0</v>
      </c>
      <c r="BG388" s="193">
        <v>0</v>
      </c>
      <c r="BH388" s="193">
        <v>0</v>
      </c>
      <c r="BI388" s="193">
        <v>0</v>
      </c>
      <c r="BJ388" s="193">
        <v>0</v>
      </c>
      <c r="BK388" s="193">
        <v>0</v>
      </c>
      <c r="BL388" s="193">
        <v>3.1129625382891701</v>
      </c>
    </row>
    <row r="389" spans="1:64">
      <c r="A389" s="120" t="s">
        <v>1532</v>
      </c>
      <c r="B389" s="113" t="s">
        <v>1533</v>
      </c>
      <c r="C389" s="113" t="s">
        <v>924</v>
      </c>
      <c r="D389" s="113" t="s">
        <v>58</v>
      </c>
      <c r="E389" s="114">
        <v>200</v>
      </c>
      <c r="F389" s="114" t="s">
        <v>169</v>
      </c>
      <c r="G389" s="42" t="s">
        <v>564</v>
      </c>
      <c r="H389" s="115">
        <v>1</v>
      </c>
      <c r="I389" s="115" t="s">
        <v>78</v>
      </c>
      <c r="J389" s="115" t="s">
        <v>58</v>
      </c>
      <c r="K389" s="115" t="s">
        <v>122</v>
      </c>
      <c r="L389" s="115">
        <v>200</v>
      </c>
      <c r="M389" s="23">
        <v>8</v>
      </c>
      <c r="N389" s="115" t="s">
        <v>57</v>
      </c>
      <c r="O389" s="124" t="s">
        <v>118</v>
      </c>
      <c r="P389" s="115" t="s">
        <v>82</v>
      </c>
      <c r="Q389" s="122" t="s">
        <v>121</v>
      </c>
      <c r="R389" s="115">
        <v>2015</v>
      </c>
      <c r="S389" s="245" t="s">
        <v>105</v>
      </c>
      <c r="T389" s="240"/>
      <c r="U389" s="191">
        <v>0</v>
      </c>
      <c r="V389" s="186">
        <v>0</v>
      </c>
      <c r="W389" s="186">
        <v>0</v>
      </c>
      <c r="X389" s="89" t="s">
        <v>140</v>
      </c>
      <c r="Y389" s="89" t="s">
        <v>140</v>
      </c>
      <c r="Z389" s="89" t="s">
        <v>140</v>
      </c>
      <c r="AA389" s="89" t="s">
        <v>140</v>
      </c>
      <c r="AB389" s="89" t="s">
        <v>140</v>
      </c>
      <c r="AC389" s="89" t="s">
        <v>140</v>
      </c>
      <c r="AD389" s="113" t="s">
        <v>140</v>
      </c>
      <c r="AE389" s="120" t="s">
        <v>140</v>
      </c>
      <c r="AF389" s="121" t="s">
        <v>140</v>
      </c>
      <c r="AG389" s="116"/>
      <c r="AH389" s="117" t="s">
        <v>924</v>
      </c>
      <c r="AI389" s="118" t="s">
        <v>924</v>
      </c>
      <c r="AJ389" s="118" t="s">
        <v>924</v>
      </c>
      <c r="AK389" s="128" t="s">
        <v>924</v>
      </c>
      <c r="AL389" s="118" t="s">
        <v>924</v>
      </c>
      <c r="AM389" s="118" t="s">
        <v>924</v>
      </c>
      <c r="AN389" s="118" t="s">
        <v>924</v>
      </c>
      <c r="AO389" s="118" t="s">
        <v>924</v>
      </c>
      <c r="AP389" s="128" t="s">
        <v>924</v>
      </c>
      <c r="AQ389" s="119"/>
      <c r="AR389" s="121">
        <v>0</v>
      </c>
      <c r="AS389" s="191">
        <v>0</v>
      </c>
      <c r="AT389" s="191">
        <v>0</v>
      </c>
      <c r="AU389" s="192" t="s">
        <v>140</v>
      </c>
      <c r="AV389" s="193" t="s">
        <v>140</v>
      </c>
      <c r="AW389" s="193" t="s">
        <v>140</v>
      </c>
      <c r="AX389" s="192" t="s">
        <v>140</v>
      </c>
      <c r="AY389" s="192" t="s">
        <v>140</v>
      </c>
      <c r="AZ389" s="192" t="s">
        <v>140</v>
      </c>
      <c r="BA389" s="193" t="s">
        <v>140</v>
      </c>
      <c r="BB389" s="193" t="s">
        <v>140</v>
      </c>
      <c r="BC389" s="193" t="s">
        <v>140</v>
      </c>
      <c r="BD389" s="119"/>
      <c r="BE389" s="120">
        <v>0</v>
      </c>
      <c r="BF389" s="193" t="s">
        <v>140</v>
      </c>
      <c r="BG389" s="193" t="s">
        <v>140</v>
      </c>
      <c r="BH389" s="193" t="s">
        <v>140</v>
      </c>
      <c r="BI389" s="193" t="s">
        <v>140</v>
      </c>
      <c r="BJ389" s="193" t="s">
        <v>140</v>
      </c>
      <c r="BK389" s="193" t="s">
        <v>140</v>
      </c>
      <c r="BL389" s="193" t="s">
        <v>140</v>
      </c>
    </row>
    <row r="390" spans="1:64">
      <c r="A390" s="120" t="s">
        <v>1534</v>
      </c>
      <c r="B390" s="113" t="s">
        <v>1533</v>
      </c>
      <c r="C390" s="113" t="s">
        <v>924</v>
      </c>
      <c r="D390" s="113" t="s">
        <v>58</v>
      </c>
      <c r="E390" s="114">
        <v>200</v>
      </c>
      <c r="F390" s="114" t="s">
        <v>169</v>
      </c>
      <c r="G390" s="42" t="s">
        <v>565</v>
      </c>
      <c r="H390" s="115">
        <v>1</v>
      </c>
      <c r="I390" s="115" t="s">
        <v>78</v>
      </c>
      <c r="J390" s="115" t="s">
        <v>58</v>
      </c>
      <c r="K390" s="115" t="s">
        <v>122</v>
      </c>
      <c r="L390" s="115">
        <v>200</v>
      </c>
      <c r="M390" s="23">
        <v>9</v>
      </c>
      <c r="N390" s="115" t="s">
        <v>57</v>
      </c>
      <c r="O390" s="124" t="s">
        <v>118</v>
      </c>
      <c r="P390" s="115" t="s">
        <v>82</v>
      </c>
      <c r="Q390" s="122" t="s">
        <v>121</v>
      </c>
      <c r="R390" s="115">
        <v>2015</v>
      </c>
      <c r="S390" s="245" t="s">
        <v>106</v>
      </c>
      <c r="T390" s="240"/>
      <c r="U390" s="191">
        <v>0</v>
      </c>
      <c r="V390" s="186">
        <v>0</v>
      </c>
      <c r="W390" s="186">
        <v>0</v>
      </c>
      <c r="X390" s="89" t="s">
        <v>140</v>
      </c>
      <c r="Y390" s="89" t="s">
        <v>140</v>
      </c>
      <c r="Z390" s="89" t="s">
        <v>140</v>
      </c>
      <c r="AA390" s="89" t="s">
        <v>140</v>
      </c>
      <c r="AB390" s="89" t="s">
        <v>140</v>
      </c>
      <c r="AC390" s="89" t="s">
        <v>140</v>
      </c>
      <c r="AD390" s="113" t="s">
        <v>140</v>
      </c>
      <c r="AE390" s="120" t="s">
        <v>140</v>
      </c>
      <c r="AF390" s="121" t="s">
        <v>140</v>
      </c>
      <c r="AG390" s="116"/>
      <c r="AH390" s="117" t="s">
        <v>924</v>
      </c>
      <c r="AI390" s="118" t="s">
        <v>924</v>
      </c>
      <c r="AJ390" s="118" t="s">
        <v>924</v>
      </c>
      <c r="AK390" s="128" t="s">
        <v>924</v>
      </c>
      <c r="AL390" s="118" t="s">
        <v>924</v>
      </c>
      <c r="AM390" s="118" t="s">
        <v>924</v>
      </c>
      <c r="AN390" s="118" t="s">
        <v>924</v>
      </c>
      <c r="AO390" s="118" t="s">
        <v>924</v>
      </c>
      <c r="AP390" s="128" t="s">
        <v>924</v>
      </c>
      <c r="AQ390" s="119"/>
      <c r="AR390" s="121">
        <v>0</v>
      </c>
      <c r="AS390" s="191">
        <v>0</v>
      </c>
      <c r="AT390" s="191">
        <v>0</v>
      </c>
      <c r="AU390" s="192" t="s">
        <v>140</v>
      </c>
      <c r="AV390" s="193" t="s">
        <v>140</v>
      </c>
      <c r="AW390" s="193" t="s">
        <v>140</v>
      </c>
      <c r="AX390" s="192" t="s">
        <v>140</v>
      </c>
      <c r="AY390" s="192" t="s">
        <v>140</v>
      </c>
      <c r="AZ390" s="192" t="s">
        <v>140</v>
      </c>
      <c r="BA390" s="193" t="s">
        <v>140</v>
      </c>
      <c r="BB390" s="193" t="s">
        <v>140</v>
      </c>
      <c r="BC390" s="193" t="s">
        <v>140</v>
      </c>
      <c r="BD390" s="119"/>
      <c r="BE390" s="120">
        <v>0</v>
      </c>
      <c r="BF390" s="193" t="s">
        <v>140</v>
      </c>
      <c r="BG390" s="193" t="s">
        <v>140</v>
      </c>
      <c r="BH390" s="193" t="s">
        <v>140</v>
      </c>
      <c r="BI390" s="193" t="s">
        <v>140</v>
      </c>
      <c r="BJ390" s="193" t="s">
        <v>140</v>
      </c>
      <c r="BK390" s="193" t="s">
        <v>140</v>
      </c>
      <c r="BL390" s="193" t="s">
        <v>140</v>
      </c>
    </row>
    <row r="391" spans="1:64">
      <c r="A391" s="120" t="s">
        <v>1535</v>
      </c>
      <c r="B391" s="113" t="s">
        <v>1536</v>
      </c>
      <c r="C391" s="113" t="s">
        <v>924</v>
      </c>
      <c r="D391" s="113" t="s">
        <v>58</v>
      </c>
      <c r="E391" s="114">
        <v>200</v>
      </c>
      <c r="F391" s="114">
        <v>51</v>
      </c>
      <c r="G391" s="42" t="s">
        <v>566</v>
      </c>
      <c r="H391" s="115">
        <v>1</v>
      </c>
      <c r="I391" s="115" t="s">
        <v>78</v>
      </c>
      <c r="J391" s="115" t="s">
        <v>58</v>
      </c>
      <c r="K391" s="115" t="s">
        <v>122</v>
      </c>
      <c r="L391" s="115">
        <v>200</v>
      </c>
      <c r="M391" s="23">
        <v>4</v>
      </c>
      <c r="N391" s="115" t="s">
        <v>57</v>
      </c>
      <c r="O391" s="124" t="s">
        <v>118</v>
      </c>
      <c r="P391" s="115" t="s">
        <v>82</v>
      </c>
      <c r="Q391" s="122" t="s">
        <v>121</v>
      </c>
      <c r="R391" s="115">
        <v>2015</v>
      </c>
      <c r="S391" s="245" t="s">
        <v>4</v>
      </c>
      <c r="T391" s="240"/>
      <c r="U391" s="191">
        <v>3.5640722530038884</v>
      </c>
      <c r="V391" s="186">
        <v>0</v>
      </c>
      <c r="W391" s="186">
        <v>3.5640722530038884</v>
      </c>
      <c r="X391" s="89">
        <v>0.466947599051111</v>
      </c>
      <c r="Y391" s="89">
        <v>1.644382993990555</v>
      </c>
      <c r="Z391" s="89">
        <v>0.76755077628138901</v>
      </c>
      <c r="AA391" s="89">
        <v>0.66512725447861099</v>
      </c>
      <c r="AB391" s="89">
        <v>2.00636292022222E-2</v>
      </c>
      <c r="AC391" s="89">
        <v>0</v>
      </c>
      <c r="AD391" s="113">
        <v>0</v>
      </c>
      <c r="AE391" s="120">
        <v>0</v>
      </c>
      <c r="AF391" s="121">
        <v>0</v>
      </c>
      <c r="AG391" s="116"/>
      <c r="AH391" s="117">
        <v>0.90210526299988425</v>
      </c>
      <c r="AI391" s="118">
        <v>0.90210526300005411</v>
      </c>
      <c r="AJ391" s="118">
        <v>0.90210526299984295</v>
      </c>
      <c r="AK391" s="128">
        <v>0.68168504334370728</v>
      </c>
      <c r="AL391" s="118">
        <v>0.78260333060973342</v>
      </c>
      <c r="AM391" s="118" t="s">
        <v>924</v>
      </c>
      <c r="AN391" s="118" t="s">
        <v>924</v>
      </c>
      <c r="AO391" s="118" t="s">
        <v>924</v>
      </c>
      <c r="AP391" s="128" t="s">
        <v>924</v>
      </c>
      <c r="AQ391" s="119"/>
      <c r="AR391" s="121">
        <v>3.0661631991549996</v>
      </c>
      <c r="AS391" s="191">
        <v>0</v>
      </c>
      <c r="AT391" s="191">
        <v>3.0661631991549996</v>
      </c>
      <c r="AU391" s="192">
        <v>0.421235886649167</v>
      </c>
      <c r="AV391" s="193">
        <v>1.483406553266666</v>
      </c>
      <c r="AW391" s="193">
        <v>0.69241159490305604</v>
      </c>
      <c r="AX391" s="192">
        <v>0.45340730129833295</v>
      </c>
      <c r="AY391" s="192">
        <v>1.5701863037777802E-2</v>
      </c>
      <c r="AZ391" s="192">
        <v>0</v>
      </c>
      <c r="BA391" s="193">
        <v>0</v>
      </c>
      <c r="BB391" s="193">
        <v>0</v>
      </c>
      <c r="BC391" s="193">
        <v>0</v>
      </c>
      <c r="BD391" s="119"/>
      <c r="BE391" s="120">
        <v>2.8788813693227788</v>
      </c>
      <c r="BF391" s="193">
        <v>0</v>
      </c>
      <c r="BG391" s="193">
        <v>0</v>
      </c>
      <c r="BH391" s="193">
        <v>0.25530477485555603</v>
      </c>
      <c r="BI391" s="193">
        <v>0.56268227162583295</v>
      </c>
      <c r="BJ391" s="193">
        <v>2.0608943228413898</v>
      </c>
      <c r="BK391" s="193">
        <v>0</v>
      </c>
      <c r="BL391" s="193">
        <v>0</v>
      </c>
    </row>
    <row r="392" spans="1:64">
      <c r="A392" s="120" t="s">
        <v>1537</v>
      </c>
      <c r="B392" s="113" t="s">
        <v>1538</v>
      </c>
      <c r="C392" s="113" t="s">
        <v>924</v>
      </c>
      <c r="D392" s="113" t="s">
        <v>58</v>
      </c>
      <c r="E392" s="114">
        <v>200</v>
      </c>
      <c r="F392" s="114">
        <v>53</v>
      </c>
      <c r="G392" s="42" t="s">
        <v>567</v>
      </c>
      <c r="H392" s="115">
        <v>1</v>
      </c>
      <c r="I392" s="115" t="s">
        <v>78</v>
      </c>
      <c r="J392" s="115" t="s">
        <v>58</v>
      </c>
      <c r="K392" s="115" t="s">
        <v>122</v>
      </c>
      <c r="L392" s="115">
        <v>200</v>
      </c>
      <c r="M392" s="23">
        <v>10</v>
      </c>
      <c r="N392" s="115" t="s">
        <v>57</v>
      </c>
      <c r="O392" s="124" t="s">
        <v>118</v>
      </c>
      <c r="P392" s="115" t="s">
        <v>82</v>
      </c>
      <c r="Q392" s="122" t="s">
        <v>121</v>
      </c>
      <c r="R392" s="115">
        <v>2015</v>
      </c>
      <c r="S392" s="245" t="s">
        <v>84</v>
      </c>
      <c r="T392" s="240"/>
      <c r="U392" s="191">
        <v>1.41895731616667E-2</v>
      </c>
      <c r="V392" s="186">
        <v>0</v>
      </c>
      <c r="W392" s="186">
        <v>1.41895731616667E-2</v>
      </c>
      <c r="X392" s="89">
        <v>0</v>
      </c>
      <c r="Y392" s="89">
        <v>0</v>
      </c>
      <c r="Z392" s="89">
        <v>0</v>
      </c>
      <c r="AA392" s="89">
        <v>0</v>
      </c>
      <c r="AB392" s="89">
        <v>1.41895731616667E-2</v>
      </c>
      <c r="AC392" s="89">
        <v>0</v>
      </c>
      <c r="AD392" s="113">
        <v>0</v>
      </c>
      <c r="AE392" s="120">
        <v>0</v>
      </c>
      <c r="AF392" s="121">
        <v>0</v>
      </c>
      <c r="AG392" s="116"/>
      <c r="AH392" s="117" t="s">
        <v>924</v>
      </c>
      <c r="AI392" s="118" t="s">
        <v>924</v>
      </c>
      <c r="AJ392" s="118" t="s">
        <v>924</v>
      </c>
      <c r="AK392" s="128" t="s">
        <v>924</v>
      </c>
      <c r="AL392" s="118">
        <v>0.88279517543568908</v>
      </c>
      <c r="AM392" s="118" t="s">
        <v>924</v>
      </c>
      <c r="AN392" s="118" t="s">
        <v>924</v>
      </c>
      <c r="AO392" s="118" t="s">
        <v>924</v>
      </c>
      <c r="AP392" s="128" t="s">
        <v>924</v>
      </c>
      <c r="AQ392" s="119"/>
      <c r="AR392" s="121">
        <v>1.25264867286111E-2</v>
      </c>
      <c r="AS392" s="191">
        <v>0</v>
      </c>
      <c r="AT392" s="191">
        <v>1.25264867286111E-2</v>
      </c>
      <c r="AU392" s="192">
        <v>0</v>
      </c>
      <c r="AV392" s="193">
        <v>0</v>
      </c>
      <c r="AW392" s="193">
        <v>0</v>
      </c>
      <c r="AX392" s="192">
        <v>0</v>
      </c>
      <c r="AY392" s="192">
        <v>1.25264867286111E-2</v>
      </c>
      <c r="AZ392" s="192">
        <v>0</v>
      </c>
      <c r="BA392" s="193">
        <v>0</v>
      </c>
      <c r="BB392" s="193">
        <v>0</v>
      </c>
      <c r="BC392" s="193">
        <v>0</v>
      </c>
      <c r="BD392" s="119"/>
      <c r="BE392" s="120">
        <v>0</v>
      </c>
      <c r="BF392" s="193">
        <v>0</v>
      </c>
      <c r="BG392" s="193">
        <v>0</v>
      </c>
      <c r="BH392" s="193">
        <v>0</v>
      </c>
      <c r="BI392" s="193">
        <v>0</v>
      </c>
      <c r="BJ392" s="193">
        <v>0</v>
      </c>
      <c r="BK392" s="193">
        <v>0</v>
      </c>
      <c r="BL392" s="193">
        <v>0</v>
      </c>
    </row>
    <row r="393" spans="1:64">
      <c r="A393" s="120" t="s">
        <v>1539</v>
      </c>
      <c r="B393" s="113" t="s">
        <v>1533</v>
      </c>
      <c r="C393" s="113" t="s">
        <v>924</v>
      </c>
      <c r="D393" s="113" t="s">
        <v>58</v>
      </c>
      <c r="E393" s="114">
        <v>200</v>
      </c>
      <c r="F393" s="114" t="s">
        <v>169</v>
      </c>
      <c r="G393" s="42" t="s">
        <v>568</v>
      </c>
      <c r="H393" s="115">
        <v>1</v>
      </c>
      <c r="I393" s="115" t="s">
        <v>78</v>
      </c>
      <c r="J393" s="115" t="s">
        <v>58</v>
      </c>
      <c r="K393" s="115" t="s">
        <v>122</v>
      </c>
      <c r="L393" s="115">
        <v>200</v>
      </c>
      <c r="M393" s="23">
        <v>11</v>
      </c>
      <c r="N393" s="115" t="s">
        <v>57</v>
      </c>
      <c r="O393" s="124" t="s">
        <v>118</v>
      </c>
      <c r="P393" s="115" t="s">
        <v>82</v>
      </c>
      <c r="Q393" s="122" t="s">
        <v>121</v>
      </c>
      <c r="R393" s="115">
        <v>2015</v>
      </c>
      <c r="S393" s="245" t="s">
        <v>109</v>
      </c>
      <c r="T393" s="240"/>
      <c r="U393" s="191">
        <v>0</v>
      </c>
      <c r="V393" s="186">
        <v>0</v>
      </c>
      <c r="W393" s="186">
        <v>0</v>
      </c>
      <c r="X393" s="89" t="s">
        <v>140</v>
      </c>
      <c r="Y393" s="89" t="s">
        <v>140</v>
      </c>
      <c r="Z393" s="89" t="s">
        <v>140</v>
      </c>
      <c r="AA393" s="89" t="s">
        <v>140</v>
      </c>
      <c r="AB393" s="89" t="s">
        <v>140</v>
      </c>
      <c r="AC393" s="89" t="s">
        <v>140</v>
      </c>
      <c r="AD393" s="113" t="s">
        <v>140</v>
      </c>
      <c r="AE393" s="120" t="s">
        <v>140</v>
      </c>
      <c r="AF393" s="121" t="s">
        <v>140</v>
      </c>
      <c r="AG393" s="116"/>
      <c r="AH393" s="117" t="s">
        <v>924</v>
      </c>
      <c r="AI393" s="118" t="s">
        <v>924</v>
      </c>
      <c r="AJ393" s="118" t="s">
        <v>924</v>
      </c>
      <c r="AK393" s="128" t="s">
        <v>924</v>
      </c>
      <c r="AL393" s="118" t="s">
        <v>924</v>
      </c>
      <c r="AM393" s="118" t="s">
        <v>924</v>
      </c>
      <c r="AN393" s="118" t="s">
        <v>924</v>
      </c>
      <c r="AO393" s="118" t="s">
        <v>924</v>
      </c>
      <c r="AP393" s="128" t="s">
        <v>924</v>
      </c>
      <c r="AQ393" s="119"/>
      <c r="AR393" s="121">
        <v>0</v>
      </c>
      <c r="AS393" s="191">
        <v>0</v>
      </c>
      <c r="AT393" s="191">
        <v>0</v>
      </c>
      <c r="AU393" s="192" t="s">
        <v>140</v>
      </c>
      <c r="AV393" s="193" t="s">
        <v>140</v>
      </c>
      <c r="AW393" s="193" t="s">
        <v>140</v>
      </c>
      <c r="AX393" s="192" t="s">
        <v>140</v>
      </c>
      <c r="AY393" s="192" t="s">
        <v>140</v>
      </c>
      <c r="AZ393" s="192" t="s">
        <v>140</v>
      </c>
      <c r="BA393" s="193" t="s">
        <v>140</v>
      </c>
      <c r="BB393" s="193" t="s">
        <v>140</v>
      </c>
      <c r="BC393" s="193" t="s">
        <v>140</v>
      </c>
      <c r="BD393" s="119"/>
      <c r="BE393" s="120">
        <v>0</v>
      </c>
      <c r="BF393" s="193" t="s">
        <v>140</v>
      </c>
      <c r="BG393" s="193" t="s">
        <v>140</v>
      </c>
      <c r="BH393" s="193" t="s">
        <v>140</v>
      </c>
      <c r="BI393" s="193" t="s">
        <v>140</v>
      </c>
      <c r="BJ393" s="193" t="s">
        <v>140</v>
      </c>
      <c r="BK393" s="193" t="s">
        <v>140</v>
      </c>
      <c r="BL393" s="193" t="s">
        <v>140</v>
      </c>
    </row>
    <row r="394" spans="1:64">
      <c r="A394" s="120" t="s">
        <v>1540</v>
      </c>
      <c r="B394" s="113" t="s">
        <v>1533</v>
      </c>
      <c r="C394" s="113" t="s">
        <v>924</v>
      </c>
      <c r="D394" s="113" t="s">
        <v>58</v>
      </c>
      <c r="E394" s="114">
        <v>200</v>
      </c>
      <c r="F394" s="114" t="s">
        <v>169</v>
      </c>
      <c r="G394" s="42" t="s">
        <v>569</v>
      </c>
      <c r="H394" s="115">
        <v>1</v>
      </c>
      <c r="I394" s="115" t="s">
        <v>78</v>
      </c>
      <c r="J394" s="115" t="s">
        <v>58</v>
      </c>
      <c r="K394" s="115" t="s">
        <v>122</v>
      </c>
      <c r="L394" s="115">
        <v>200</v>
      </c>
      <c r="M394" s="23">
        <v>12</v>
      </c>
      <c r="N394" s="115" t="s">
        <v>57</v>
      </c>
      <c r="O394" s="124" t="s">
        <v>118</v>
      </c>
      <c r="P394" s="115" t="s">
        <v>82</v>
      </c>
      <c r="Q394" s="122" t="s">
        <v>121</v>
      </c>
      <c r="R394" s="115">
        <v>2015</v>
      </c>
      <c r="S394" s="245" t="s">
        <v>98</v>
      </c>
      <c r="T394" s="240"/>
      <c r="U394" s="191">
        <v>0</v>
      </c>
      <c r="V394" s="186">
        <v>0</v>
      </c>
      <c r="W394" s="186">
        <v>0</v>
      </c>
      <c r="X394" s="89" t="s">
        <v>140</v>
      </c>
      <c r="Y394" s="89" t="s">
        <v>140</v>
      </c>
      <c r="Z394" s="89" t="s">
        <v>140</v>
      </c>
      <c r="AA394" s="89" t="s">
        <v>140</v>
      </c>
      <c r="AB394" s="89" t="s">
        <v>140</v>
      </c>
      <c r="AC394" s="89" t="s">
        <v>140</v>
      </c>
      <c r="AD394" s="113" t="s">
        <v>140</v>
      </c>
      <c r="AE394" s="120" t="s">
        <v>140</v>
      </c>
      <c r="AF394" s="121" t="s">
        <v>140</v>
      </c>
      <c r="AG394" s="116"/>
      <c r="AH394" s="117" t="s">
        <v>924</v>
      </c>
      <c r="AI394" s="118" t="s">
        <v>924</v>
      </c>
      <c r="AJ394" s="118" t="s">
        <v>924</v>
      </c>
      <c r="AK394" s="128" t="s">
        <v>924</v>
      </c>
      <c r="AL394" s="118" t="s">
        <v>924</v>
      </c>
      <c r="AM394" s="118" t="s">
        <v>924</v>
      </c>
      <c r="AN394" s="118" t="s">
        <v>924</v>
      </c>
      <c r="AO394" s="118" t="s">
        <v>924</v>
      </c>
      <c r="AP394" s="128" t="s">
        <v>924</v>
      </c>
      <c r="AQ394" s="119"/>
      <c r="AR394" s="121">
        <v>0</v>
      </c>
      <c r="AS394" s="191">
        <v>0</v>
      </c>
      <c r="AT394" s="191">
        <v>0</v>
      </c>
      <c r="AU394" s="192" t="s">
        <v>140</v>
      </c>
      <c r="AV394" s="193" t="s">
        <v>140</v>
      </c>
      <c r="AW394" s="193" t="s">
        <v>140</v>
      </c>
      <c r="AX394" s="192" t="s">
        <v>140</v>
      </c>
      <c r="AY394" s="192" t="s">
        <v>140</v>
      </c>
      <c r="AZ394" s="192" t="s">
        <v>140</v>
      </c>
      <c r="BA394" s="193" t="s">
        <v>140</v>
      </c>
      <c r="BB394" s="193" t="s">
        <v>140</v>
      </c>
      <c r="BC394" s="193" t="s">
        <v>140</v>
      </c>
      <c r="BD394" s="119"/>
      <c r="BE394" s="120">
        <v>0</v>
      </c>
      <c r="BF394" s="193" t="s">
        <v>140</v>
      </c>
      <c r="BG394" s="193" t="s">
        <v>140</v>
      </c>
      <c r="BH394" s="193" t="s">
        <v>140</v>
      </c>
      <c r="BI394" s="193" t="s">
        <v>140</v>
      </c>
      <c r="BJ394" s="193" t="s">
        <v>140</v>
      </c>
      <c r="BK394" s="193" t="s">
        <v>140</v>
      </c>
      <c r="BL394" s="193" t="s">
        <v>140</v>
      </c>
    </row>
    <row r="395" spans="1:64">
      <c r="A395" s="120" t="s">
        <v>924</v>
      </c>
      <c r="B395" s="113" t="s">
        <v>1533</v>
      </c>
      <c r="C395" s="113" t="s">
        <v>924</v>
      </c>
      <c r="D395" s="113" t="s">
        <v>58</v>
      </c>
      <c r="E395" s="114">
        <v>200</v>
      </c>
      <c r="F395" s="114" t="s">
        <v>169</v>
      </c>
      <c r="G395" s="42" t="s">
        <v>570</v>
      </c>
      <c r="H395" s="115">
        <v>1</v>
      </c>
      <c r="I395" s="115" t="s">
        <v>78</v>
      </c>
      <c r="J395" s="115" t="s">
        <v>58</v>
      </c>
      <c r="K395" s="115" t="s">
        <v>122</v>
      </c>
      <c r="L395" s="115">
        <v>200</v>
      </c>
      <c r="M395" s="23">
        <v>13</v>
      </c>
      <c r="N395" s="115" t="s">
        <v>57</v>
      </c>
      <c r="O395" s="124" t="s">
        <v>118</v>
      </c>
      <c r="P395" s="115" t="s">
        <v>82</v>
      </c>
      <c r="Q395" s="122" t="s">
        <v>121</v>
      </c>
      <c r="R395" s="115">
        <v>2015</v>
      </c>
      <c r="S395" s="245" t="s">
        <v>99</v>
      </c>
      <c r="T395" s="240"/>
      <c r="U395" s="191">
        <v>0</v>
      </c>
      <c r="V395" s="186">
        <v>0</v>
      </c>
      <c r="W395" s="186">
        <v>0</v>
      </c>
      <c r="X395" s="89" t="s">
        <v>140</v>
      </c>
      <c r="Y395" s="89" t="s">
        <v>140</v>
      </c>
      <c r="Z395" s="89" t="s">
        <v>140</v>
      </c>
      <c r="AA395" s="89" t="s">
        <v>140</v>
      </c>
      <c r="AB395" s="89" t="s">
        <v>140</v>
      </c>
      <c r="AC395" s="89" t="s">
        <v>140</v>
      </c>
      <c r="AD395" s="113" t="s">
        <v>140</v>
      </c>
      <c r="AE395" s="120" t="s">
        <v>140</v>
      </c>
      <c r="AF395" s="121" t="s">
        <v>140</v>
      </c>
      <c r="AG395" s="116"/>
      <c r="AH395" s="117" t="s">
        <v>924</v>
      </c>
      <c r="AI395" s="118" t="s">
        <v>924</v>
      </c>
      <c r="AJ395" s="118" t="s">
        <v>924</v>
      </c>
      <c r="AK395" s="128" t="s">
        <v>924</v>
      </c>
      <c r="AL395" s="118" t="s">
        <v>924</v>
      </c>
      <c r="AM395" s="118" t="s">
        <v>924</v>
      </c>
      <c r="AN395" s="118" t="s">
        <v>924</v>
      </c>
      <c r="AO395" s="118" t="s">
        <v>924</v>
      </c>
      <c r="AP395" s="128" t="s">
        <v>924</v>
      </c>
      <c r="AQ395" s="119"/>
      <c r="AR395" s="121">
        <v>0</v>
      </c>
      <c r="AS395" s="191">
        <v>0</v>
      </c>
      <c r="AT395" s="191">
        <v>0</v>
      </c>
      <c r="AU395" s="192" t="s">
        <v>140</v>
      </c>
      <c r="AV395" s="193" t="s">
        <v>140</v>
      </c>
      <c r="AW395" s="193" t="s">
        <v>140</v>
      </c>
      <c r="AX395" s="192" t="s">
        <v>140</v>
      </c>
      <c r="AY395" s="192" t="s">
        <v>140</v>
      </c>
      <c r="AZ395" s="192" t="s">
        <v>140</v>
      </c>
      <c r="BA395" s="193" t="s">
        <v>140</v>
      </c>
      <c r="BB395" s="193" t="s">
        <v>140</v>
      </c>
      <c r="BC395" s="193" t="s">
        <v>140</v>
      </c>
      <c r="BD395" s="119"/>
      <c r="BE395" s="120">
        <v>0</v>
      </c>
      <c r="BF395" s="193" t="s">
        <v>140</v>
      </c>
      <c r="BG395" s="193" t="s">
        <v>140</v>
      </c>
      <c r="BH395" s="193" t="s">
        <v>140</v>
      </c>
      <c r="BI395" s="193" t="s">
        <v>140</v>
      </c>
      <c r="BJ395" s="193" t="s">
        <v>140</v>
      </c>
      <c r="BK395" s="193" t="s">
        <v>140</v>
      </c>
      <c r="BL395" s="193" t="s">
        <v>140</v>
      </c>
    </row>
    <row r="396" spans="1:64">
      <c r="A396" s="120" t="s">
        <v>1541</v>
      </c>
      <c r="B396" s="113" t="s">
        <v>1533</v>
      </c>
      <c r="C396" s="113" t="s">
        <v>924</v>
      </c>
      <c r="D396" s="113" t="s">
        <v>58</v>
      </c>
      <c r="E396" s="114">
        <v>200</v>
      </c>
      <c r="F396" s="114" t="s">
        <v>169</v>
      </c>
      <c r="G396" s="42" t="s">
        <v>571</v>
      </c>
      <c r="H396" s="115">
        <v>1</v>
      </c>
      <c r="I396" s="115" t="s">
        <v>78</v>
      </c>
      <c r="J396" s="115" t="s">
        <v>58</v>
      </c>
      <c r="K396" s="115" t="s">
        <v>122</v>
      </c>
      <c r="L396" s="115">
        <v>200</v>
      </c>
      <c r="M396" s="23">
        <v>14</v>
      </c>
      <c r="N396" s="115" t="s">
        <v>57</v>
      </c>
      <c r="O396" s="124" t="s">
        <v>118</v>
      </c>
      <c r="P396" s="115" t="s">
        <v>82</v>
      </c>
      <c r="Q396" s="122" t="s">
        <v>121</v>
      </c>
      <c r="R396" s="115">
        <v>2015</v>
      </c>
      <c r="S396" s="245" t="s">
        <v>100</v>
      </c>
      <c r="T396" s="240"/>
      <c r="U396" s="191">
        <v>0</v>
      </c>
      <c r="V396" s="186">
        <v>0</v>
      </c>
      <c r="W396" s="186">
        <v>0</v>
      </c>
      <c r="X396" s="89" t="s">
        <v>140</v>
      </c>
      <c r="Y396" s="89" t="s">
        <v>140</v>
      </c>
      <c r="Z396" s="89" t="s">
        <v>140</v>
      </c>
      <c r="AA396" s="89" t="s">
        <v>140</v>
      </c>
      <c r="AB396" s="89" t="s">
        <v>140</v>
      </c>
      <c r="AC396" s="89" t="s">
        <v>140</v>
      </c>
      <c r="AD396" s="113" t="s">
        <v>140</v>
      </c>
      <c r="AE396" s="120" t="s">
        <v>140</v>
      </c>
      <c r="AF396" s="121" t="s">
        <v>140</v>
      </c>
      <c r="AG396" s="116"/>
      <c r="AH396" s="117" t="s">
        <v>924</v>
      </c>
      <c r="AI396" s="118" t="s">
        <v>924</v>
      </c>
      <c r="AJ396" s="118" t="s">
        <v>924</v>
      </c>
      <c r="AK396" s="128" t="s">
        <v>924</v>
      </c>
      <c r="AL396" s="118" t="s">
        <v>924</v>
      </c>
      <c r="AM396" s="118" t="s">
        <v>924</v>
      </c>
      <c r="AN396" s="118" t="s">
        <v>924</v>
      </c>
      <c r="AO396" s="118" t="s">
        <v>924</v>
      </c>
      <c r="AP396" s="128" t="s">
        <v>924</v>
      </c>
      <c r="AQ396" s="119"/>
      <c r="AR396" s="121">
        <v>0</v>
      </c>
      <c r="AS396" s="191">
        <v>0</v>
      </c>
      <c r="AT396" s="191">
        <v>0</v>
      </c>
      <c r="AU396" s="192" t="s">
        <v>140</v>
      </c>
      <c r="AV396" s="193" t="s">
        <v>140</v>
      </c>
      <c r="AW396" s="193" t="s">
        <v>140</v>
      </c>
      <c r="AX396" s="192" t="s">
        <v>140</v>
      </c>
      <c r="AY396" s="192" t="s">
        <v>140</v>
      </c>
      <c r="AZ396" s="192" t="s">
        <v>140</v>
      </c>
      <c r="BA396" s="193" t="s">
        <v>140</v>
      </c>
      <c r="BB396" s="193" t="s">
        <v>140</v>
      </c>
      <c r="BC396" s="193" t="s">
        <v>140</v>
      </c>
      <c r="BD396" s="119"/>
      <c r="BE396" s="120">
        <v>0</v>
      </c>
      <c r="BF396" s="193" t="s">
        <v>140</v>
      </c>
      <c r="BG396" s="193" t="s">
        <v>140</v>
      </c>
      <c r="BH396" s="193" t="s">
        <v>140</v>
      </c>
      <c r="BI396" s="193" t="s">
        <v>140</v>
      </c>
      <c r="BJ396" s="193" t="s">
        <v>140</v>
      </c>
      <c r="BK396" s="193" t="s">
        <v>140</v>
      </c>
      <c r="BL396" s="193" t="s">
        <v>140</v>
      </c>
    </row>
    <row r="397" spans="1:64">
      <c r="A397" s="120" t="s">
        <v>1542</v>
      </c>
      <c r="B397" s="113" t="s">
        <v>1543</v>
      </c>
      <c r="C397" s="113" t="s">
        <v>924</v>
      </c>
      <c r="D397" s="113" t="s">
        <v>58</v>
      </c>
      <c r="E397" s="114">
        <v>200</v>
      </c>
      <c r="F397" s="114">
        <v>9</v>
      </c>
      <c r="G397" s="42" t="s">
        <v>572</v>
      </c>
      <c r="H397" s="115">
        <v>1</v>
      </c>
      <c r="I397" s="115" t="s">
        <v>78</v>
      </c>
      <c r="J397" s="115" t="s">
        <v>58</v>
      </c>
      <c r="K397" s="115" t="s">
        <v>122</v>
      </c>
      <c r="L397" s="115">
        <v>200</v>
      </c>
      <c r="M397" s="23">
        <v>15</v>
      </c>
      <c r="N397" s="115" t="s">
        <v>57</v>
      </c>
      <c r="O397" s="124" t="s">
        <v>118</v>
      </c>
      <c r="P397" s="115" t="s">
        <v>82</v>
      </c>
      <c r="Q397" s="122" t="s">
        <v>121</v>
      </c>
      <c r="R397" s="115">
        <v>2015</v>
      </c>
      <c r="S397" s="245" t="s">
        <v>88</v>
      </c>
      <c r="T397" s="240"/>
      <c r="U397" s="191">
        <v>0.29754926655944391</v>
      </c>
      <c r="V397" s="186">
        <v>0</v>
      </c>
      <c r="W397" s="186">
        <v>0.29754926655944391</v>
      </c>
      <c r="X397" s="89">
        <v>0.216791781460555</v>
      </c>
      <c r="Y397" s="89">
        <v>0</v>
      </c>
      <c r="Z397" s="89">
        <v>0</v>
      </c>
      <c r="AA397" s="89">
        <v>3.5443520207222197E-2</v>
      </c>
      <c r="AB397" s="89">
        <v>4.5313964891666697E-2</v>
      </c>
      <c r="AC397" s="89">
        <v>0</v>
      </c>
      <c r="AD397" s="113">
        <v>0</v>
      </c>
      <c r="AE397" s="120">
        <v>0</v>
      </c>
      <c r="AF397" s="121">
        <v>0</v>
      </c>
      <c r="AG397" s="116"/>
      <c r="AH397" s="117">
        <v>0.90210526300183869</v>
      </c>
      <c r="AI397" s="118" t="s">
        <v>924</v>
      </c>
      <c r="AJ397" s="118" t="s">
        <v>924</v>
      </c>
      <c r="AK397" s="128">
        <v>0.67953810324351149</v>
      </c>
      <c r="AL397" s="118">
        <v>2.7228171098204443</v>
      </c>
      <c r="AM397" s="118" t="s">
        <v>924</v>
      </c>
      <c r="AN397" s="118" t="s">
        <v>924</v>
      </c>
      <c r="AO397" s="118" t="s">
        <v>924</v>
      </c>
      <c r="AP397" s="128" t="s">
        <v>924</v>
      </c>
      <c r="AQ397" s="119"/>
      <c r="AR397" s="121">
        <v>0.34303586844583295</v>
      </c>
      <c r="AS397" s="191">
        <v>0</v>
      </c>
      <c r="AT397" s="191">
        <v>0.34303586844583295</v>
      </c>
      <c r="AU397" s="192">
        <v>0.1955690070311111</v>
      </c>
      <c r="AV397" s="193">
        <v>0</v>
      </c>
      <c r="AW397" s="193">
        <v>0</v>
      </c>
      <c r="AX397" s="192">
        <v>2.4085222493888843E-2</v>
      </c>
      <c r="AY397" s="192">
        <v>0.12338163892083299</v>
      </c>
      <c r="AZ397" s="192">
        <v>0</v>
      </c>
      <c r="BA397" s="193">
        <v>0</v>
      </c>
      <c r="BB397" s="193">
        <v>0</v>
      </c>
      <c r="BC397" s="193">
        <v>0</v>
      </c>
      <c r="BD397" s="119"/>
      <c r="BE397" s="120">
        <v>0.216791781460833</v>
      </c>
      <c r="BF397" s="193">
        <v>0</v>
      </c>
      <c r="BG397" s="193">
        <v>0</v>
      </c>
      <c r="BH397" s="193">
        <v>0</v>
      </c>
      <c r="BI397" s="193">
        <v>0</v>
      </c>
      <c r="BJ397" s="193">
        <v>0</v>
      </c>
      <c r="BK397" s="193">
        <v>0.216791781460833</v>
      </c>
      <c r="BL397" s="193">
        <v>0</v>
      </c>
    </row>
    <row r="398" spans="1:64">
      <c r="A398" s="120" t="s">
        <v>1544</v>
      </c>
      <c r="B398" s="113" t="s">
        <v>1545</v>
      </c>
      <c r="C398" s="113" t="s">
        <v>1546</v>
      </c>
      <c r="D398" s="113" t="s">
        <v>58</v>
      </c>
      <c r="E398" s="114">
        <v>200</v>
      </c>
      <c r="F398" s="114">
        <v>4</v>
      </c>
      <c r="G398" s="42" t="s">
        <v>573</v>
      </c>
      <c r="H398" s="115">
        <v>1</v>
      </c>
      <c r="I398" s="115" t="s">
        <v>78</v>
      </c>
      <c r="J398" s="115" t="s">
        <v>58</v>
      </c>
      <c r="K398" s="115" t="s">
        <v>122</v>
      </c>
      <c r="L398" s="115">
        <v>200</v>
      </c>
      <c r="M398" s="23">
        <v>16</v>
      </c>
      <c r="N398" s="115" t="s">
        <v>57</v>
      </c>
      <c r="O398" s="124" t="s">
        <v>118</v>
      </c>
      <c r="P398" s="115" t="s">
        <v>82</v>
      </c>
      <c r="Q398" s="122" t="s">
        <v>121</v>
      </c>
      <c r="R398" s="115">
        <v>2015</v>
      </c>
      <c r="S398" s="245" t="s">
        <v>89</v>
      </c>
      <c r="T398" s="240"/>
      <c r="U398" s="191">
        <v>9.5788650291758355</v>
      </c>
      <c r="V398" s="186">
        <v>0</v>
      </c>
      <c r="W398" s="186">
        <v>9.5788650291758355</v>
      </c>
      <c r="X398" s="89">
        <v>0.32549956222972171</v>
      </c>
      <c r="Y398" s="89">
        <v>0.98185299051305519</v>
      </c>
      <c r="Z398" s="89">
        <v>0.88743187888777786</v>
      </c>
      <c r="AA398" s="89">
        <v>7.3840805975452808</v>
      </c>
      <c r="AB398" s="89">
        <v>0</v>
      </c>
      <c r="AC398" s="89">
        <v>0</v>
      </c>
      <c r="AD398" s="113">
        <v>0</v>
      </c>
      <c r="AE398" s="120">
        <v>0</v>
      </c>
      <c r="AF398" s="121">
        <v>0</v>
      </c>
      <c r="AG398" s="116"/>
      <c r="AH398" s="117">
        <v>0.90210526300097282</v>
      </c>
      <c r="AI398" s="118">
        <v>0.90210526300033522</v>
      </c>
      <c r="AJ398" s="118">
        <v>0.9021052629999643</v>
      </c>
      <c r="AK398" s="128">
        <v>0.66919988355229421</v>
      </c>
      <c r="AL398" s="118" t="s">
        <v>924</v>
      </c>
      <c r="AM398" s="118" t="s">
        <v>924</v>
      </c>
      <c r="AN398" s="118" t="s">
        <v>924</v>
      </c>
      <c r="AO398" s="118" t="s">
        <v>924</v>
      </c>
      <c r="AP398" s="128" t="s">
        <v>924</v>
      </c>
      <c r="AQ398" s="119"/>
      <c r="AR398" s="121">
        <v>6.9213524629430578</v>
      </c>
      <c r="AS398" s="191">
        <v>0</v>
      </c>
      <c r="AT398" s="191">
        <v>6.9213524629430578</v>
      </c>
      <c r="AU398" s="192">
        <v>0.29363486819194462</v>
      </c>
      <c r="AV398" s="193">
        <v>0.88573475023444526</v>
      </c>
      <c r="AW398" s="193">
        <v>0.80055696849861135</v>
      </c>
      <c r="AX398" s="192">
        <v>4.9414258760180569</v>
      </c>
      <c r="AY398" s="192">
        <v>0</v>
      </c>
      <c r="AZ398" s="192">
        <v>0</v>
      </c>
      <c r="BA398" s="193">
        <v>0</v>
      </c>
      <c r="BB398" s="193">
        <v>0</v>
      </c>
      <c r="BC398" s="193">
        <v>0</v>
      </c>
      <c r="BD398" s="119"/>
      <c r="BE398" s="120">
        <v>2.1947844316311107</v>
      </c>
      <c r="BF398" s="193">
        <v>0</v>
      </c>
      <c r="BG398" s="193">
        <v>8.4347409466111106E-2</v>
      </c>
      <c r="BH398" s="193">
        <v>0</v>
      </c>
      <c r="BI398" s="193">
        <v>2.7982793562777799E-2</v>
      </c>
      <c r="BJ398" s="193">
        <v>2.0824542286022218</v>
      </c>
      <c r="BK398" s="193">
        <v>0</v>
      </c>
      <c r="BL398" s="193">
        <v>0</v>
      </c>
    </row>
    <row r="399" spans="1:64">
      <c r="A399" s="120" t="s">
        <v>924</v>
      </c>
      <c r="B399" s="113" t="s">
        <v>1533</v>
      </c>
      <c r="C399" s="113" t="s">
        <v>924</v>
      </c>
      <c r="D399" s="113" t="s">
        <v>58</v>
      </c>
      <c r="E399" s="114">
        <v>200</v>
      </c>
      <c r="F399" s="113" t="s">
        <v>169</v>
      </c>
      <c r="G399" s="42" t="s">
        <v>574</v>
      </c>
      <c r="H399" s="115">
        <v>1</v>
      </c>
      <c r="I399" s="115" t="s">
        <v>78</v>
      </c>
      <c r="J399" s="115" t="s">
        <v>58</v>
      </c>
      <c r="K399" s="115" t="s">
        <v>122</v>
      </c>
      <c r="L399" s="115">
        <v>200</v>
      </c>
      <c r="M399" s="23">
        <v>17</v>
      </c>
      <c r="N399" s="115" t="s">
        <v>57</v>
      </c>
      <c r="O399" s="124" t="s">
        <v>118</v>
      </c>
      <c r="P399" s="115" t="s">
        <v>82</v>
      </c>
      <c r="Q399" s="122" t="s">
        <v>121</v>
      </c>
      <c r="R399" s="115">
        <v>2015</v>
      </c>
      <c r="S399" s="245" t="s">
        <v>114</v>
      </c>
      <c r="T399" s="240"/>
      <c r="U399" s="191">
        <v>0</v>
      </c>
      <c r="V399" s="186">
        <v>0</v>
      </c>
      <c r="W399" s="186">
        <v>0</v>
      </c>
      <c r="X399" s="89" t="s">
        <v>140</v>
      </c>
      <c r="Y399" s="89" t="s">
        <v>140</v>
      </c>
      <c r="Z399" s="89" t="s">
        <v>140</v>
      </c>
      <c r="AA399" s="89" t="s">
        <v>140</v>
      </c>
      <c r="AB399" s="89" t="s">
        <v>140</v>
      </c>
      <c r="AC399" s="89" t="s">
        <v>140</v>
      </c>
      <c r="AD399" s="113" t="s">
        <v>140</v>
      </c>
      <c r="AE399" s="120" t="s">
        <v>140</v>
      </c>
      <c r="AF399" s="121" t="s">
        <v>140</v>
      </c>
      <c r="AG399" s="116"/>
      <c r="AH399" s="117" t="s">
        <v>924</v>
      </c>
      <c r="AI399" s="118" t="s">
        <v>924</v>
      </c>
      <c r="AJ399" s="118" t="s">
        <v>924</v>
      </c>
      <c r="AK399" s="128" t="s">
        <v>924</v>
      </c>
      <c r="AL399" s="118" t="s">
        <v>924</v>
      </c>
      <c r="AM399" s="118" t="s">
        <v>924</v>
      </c>
      <c r="AN399" s="118" t="s">
        <v>924</v>
      </c>
      <c r="AO399" s="118" t="s">
        <v>924</v>
      </c>
      <c r="AP399" s="128" t="s">
        <v>924</v>
      </c>
      <c r="AQ399" s="119"/>
      <c r="AR399" s="121">
        <v>0</v>
      </c>
      <c r="AS399" s="191">
        <v>0</v>
      </c>
      <c r="AT399" s="191">
        <v>0</v>
      </c>
      <c r="AU399" s="192" t="s">
        <v>140</v>
      </c>
      <c r="AV399" s="193" t="s">
        <v>140</v>
      </c>
      <c r="AW399" s="193" t="s">
        <v>140</v>
      </c>
      <c r="AX399" s="192" t="s">
        <v>140</v>
      </c>
      <c r="AY399" s="192" t="s">
        <v>140</v>
      </c>
      <c r="AZ399" s="192" t="s">
        <v>140</v>
      </c>
      <c r="BA399" s="193" t="s">
        <v>140</v>
      </c>
      <c r="BB399" s="193" t="s">
        <v>140</v>
      </c>
      <c r="BC399" s="193" t="s">
        <v>140</v>
      </c>
      <c r="BD399" s="119"/>
      <c r="BE399" s="120">
        <v>0</v>
      </c>
      <c r="BF399" s="193" t="s">
        <v>140</v>
      </c>
      <c r="BG399" s="193" t="s">
        <v>140</v>
      </c>
      <c r="BH399" s="193" t="s">
        <v>140</v>
      </c>
      <c r="BI399" s="193" t="s">
        <v>140</v>
      </c>
      <c r="BJ399" s="193" t="s">
        <v>140</v>
      </c>
      <c r="BK399" s="193" t="s">
        <v>140</v>
      </c>
      <c r="BL399" s="193" t="s">
        <v>140</v>
      </c>
    </row>
    <row r="400" spans="1:64">
      <c r="A400" s="120" t="s">
        <v>1547</v>
      </c>
      <c r="B400" s="113" t="s">
        <v>1548</v>
      </c>
      <c r="C400" s="113" t="s">
        <v>924</v>
      </c>
      <c r="D400" s="113" t="s">
        <v>59</v>
      </c>
      <c r="E400" s="114">
        <v>200</v>
      </c>
      <c r="F400" s="114">
        <v>0</v>
      </c>
      <c r="G400" s="42" t="s">
        <v>575</v>
      </c>
      <c r="H400" s="115">
        <v>1</v>
      </c>
      <c r="I400" s="115" t="s">
        <v>78</v>
      </c>
      <c r="J400" s="115" t="s">
        <v>59</v>
      </c>
      <c r="K400" s="115" t="s">
        <v>122</v>
      </c>
      <c r="L400" s="115">
        <v>200</v>
      </c>
      <c r="M400" s="23">
        <v>1</v>
      </c>
      <c r="N400" s="115" t="s">
        <v>900</v>
      </c>
      <c r="O400" s="124" t="s">
        <v>119</v>
      </c>
      <c r="P400" s="115" t="s">
        <v>82</v>
      </c>
      <c r="Q400" s="122" t="s">
        <v>121</v>
      </c>
      <c r="R400" s="115">
        <v>2015</v>
      </c>
      <c r="S400" s="245" t="s">
        <v>8</v>
      </c>
      <c r="T400" s="240"/>
      <c r="U400" s="191">
        <v>45.115050920847196</v>
      </c>
      <c r="V400" s="186">
        <v>1.184613176812223</v>
      </c>
      <c r="W400" s="186">
        <v>43.930437744034975</v>
      </c>
      <c r="X400" s="89">
        <v>1.3859316408611111</v>
      </c>
      <c r="Y400" s="89">
        <v>3.8057957696830549</v>
      </c>
      <c r="Z400" s="89">
        <v>2.4180676972869399</v>
      </c>
      <c r="AA400" s="89">
        <v>24.214770856536092</v>
      </c>
      <c r="AB400" s="89">
        <v>12.105871779667776</v>
      </c>
      <c r="AC400" s="89">
        <v>0.41719581034083297</v>
      </c>
      <c r="AD400" s="113">
        <v>0.418958163070556</v>
      </c>
      <c r="AE400" s="120">
        <v>0.12164418790055601</v>
      </c>
      <c r="AF400" s="121">
        <v>0.22681501550027799</v>
      </c>
      <c r="AG400" s="116"/>
      <c r="AH400" s="117">
        <v>0.90210526300009575</v>
      </c>
      <c r="AI400" s="118">
        <v>0.90210526300013305</v>
      </c>
      <c r="AJ400" s="118">
        <v>0.9021052629999754</v>
      </c>
      <c r="AK400" s="128">
        <v>0.62680570348684683</v>
      </c>
      <c r="AL400" s="118">
        <v>0.88375792266805342</v>
      </c>
      <c r="AM400" s="118">
        <v>2.5000000000003295</v>
      </c>
      <c r="AN400" s="118">
        <v>1.0000000000304972E-2</v>
      </c>
      <c r="AO400" s="118">
        <v>1.7048874131471683</v>
      </c>
      <c r="AP400" s="128">
        <v>3.4289158118707435</v>
      </c>
      <c r="AQ400" s="119"/>
      <c r="AR400" s="121">
        <v>34.773751140051409</v>
      </c>
      <c r="AS400" s="191">
        <v>2.032298345335831</v>
      </c>
      <c r="AT400" s="191">
        <v>32.741452794715578</v>
      </c>
      <c r="AU400" s="192">
        <v>1.2502562273791669</v>
      </c>
      <c r="AV400" s="193">
        <v>3.4332283937347259</v>
      </c>
      <c r="AW400" s="193">
        <v>2.1813515960127798</v>
      </c>
      <c r="AX400" s="192">
        <v>15.177956481503902</v>
      </c>
      <c r="AY400" s="192">
        <v>10.698660096085005</v>
      </c>
      <c r="AZ400" s="192">
        <v>1.0429895258522199</v>
      </c>
      <c r="BA400" s="193">
        <v>4.1895816308333304E-3</v>
      </c>
      <c r="BB400" s="193">
        <v>0.207389644834167</v>
      </c>
      <c r="BC400" s="193">
        <v>0.777729593018611</v>
      </c>
      <c r="BD400" s="119"/>
      <c r="BE400" s="120">
        <v>7.6097951078313812</v>
      </c>
      <c r="BF400" s="193">
        <v>6.9503187500000001E-4</v>
      </c>
      <c r="BG400" s="193">
        <v>0.16654450744555599</v>
      </c>
      <c r="BH400" s="193">
        <v>0.546687612802778</v>
      </c>
      <c r="BI400" s="193">
        <v>0.97403816347527805</v>
      </c>
      <c r="BJ400" s="193">
        <v>4.8743004002294397</v>
      </c>
      <c r="BK400" s="193">
        <v>3.03389443463889E-2</v>
      </c>
      <c r="BL400" s="193">
        <v>1.01719044765694</v>
      </c>
    </row>
    <row r="401" spans="1:64">
      <c r="A401" s="120" t="s">
        <v>1549</v>
      </c>
      <c r="B401" s="113" t="s">
        <v>1550</v>
      </c>
      <c r="C401" s="113" t="s">
        <v>924</v>
      </c>
      <c r="D401" s="113" t="s">
        <v>59</v>
      </c>
      <c r="E401" s="114">
        <v>200</v>
      </c>
      <c r="F401" s="114">
        <v>3</v>
      </c>
      <c r="G401" s="42" t="s">
        <v>576</v>
      </c>
      <c r="H401" s="115">
        <v>1</v>
      </c>
      <c r="I401" s="115" t="s">
        <v>78</v>
      </c>
      <c r="J401" s="115" t="s">
        <v>59</v>
      </c>
      <c r="K401" s="115" t="s">
        <v>122</v>
      </c>
      <c r="L401" s="115">
        <v>200</v>
      </c>
      <c r="M401" s="23">
        <v>2</v>
      </c>
      <c r="N401" s="115" t="s">
        <v>900</v>
      </c>
      <c r="O401" s="124" t="s">
        <v>119</v>
      </c>
      <c r="P401" s="115" t="s">
        <v>82</v>
      </c>
      <c r="Q401" s="122" t="s">
        <v>121</v>
      </c>
      <c r="R401" s="115">
        <v>2015</v>
      </c>
      <c r="S401" s="245" t="s">
        <v>2</v>
      </c>
      <c r="T401" s="240"/>
      <c r="U401" s="191">
        <v>16.030454174940559</v>
      </c>
      <c r="V401" s="186">
        <v>0</v>
      </c>
      <c r="W401" s="186">
        <v>16.030454174940559</v>
      </c>
      <c r="X401" s="89">
        <v>0</v>
      </c>
      <c r="Y401" s="89">
        <v>0.50104580884027694</v>
      </c>
      <c r="Z401" s="89">
        <v>0.36885790307722199</v>
      </c>
      <c r="AA401" s="89">
        <v>5.2198268040480604</v>
      </c>
      <c r="AB401" s="89">
        <v>9.9407236589749974</v>
      </c>
      <c r="AC401" s="89">
        <v>0</v>
      </c>
      <c r="AD401" s="113">
        <v>0</v>
      </c>
      <c r="AE401" s="120">
        <v>0</v>
      </c>
      <c r="AF401" s="121">
        <v>0</v>
      </c>
      <c r="AG401" s="116"/>
      <c r="AH401" s="117" t="s">
        <v>924</v>
      </c>
      <c r="AI401" s="118">
        <v>0.90210526299996663</v>
      </c>
      <c r="AJ401" s="118">
        <v>0.90210526300046667</v>
      </c>
      <c r="AK401" s="128">
        <v>0.6387848391568165</v>
      </c>
      <c r="AL401" s="118">
        <v>0.87487241477336986</v>
      </c>
      <c r="AM401" s="118" t="s">
        <v>924</v>
      </c>
      <c r="AN401" s="118" t="s">
        <v>924</v>
      </c>
      <c r="AO401" s="118" t="s">
        <v>924</v>
      </c>
      <c r="AP401" s="128" t="s">
        <v>924</v>
      </c>
      <c r="AQ401" s="119"/>
      <c r="AR401" s="121">
        <v>12.815955854396671</v>
      </c>
      <c r="AS401" s="191">
        <v>0</v>
      </c>
      <c r="AT401" s="191">
        <v>12.815955854396671</v>
      </c>
      <c r="AU401" s="192">
        <v>0</v>
      </c>
      <c r="AV401" s="193">
        <v>0.45199606115888902</v>
      </c>
      <c r="AW401" s="193">
        <v>0.332748655665278</v>
      </c>
      <c r="AX401" s="192">
        <v>3.3343462254502798</v>
      </c>
      <c r="AY401" s="192">
        <v>8.6968649121222246</v>
      </c>
      <c r="AZ401" s="192">
        <v>0</v>
      </c>
      <c r="BA401" s="193">
        <v>0</v>
      </c>
      <c r="BB401" s="193">
        <v>0</v>
      </c>
      <c r="BC401" s="193">
        <v>0</v>
      </c>
      <c r="BD401" s="119"/>
      <c r="BE401" s="120">
        <v>0.86990371191777749</v>
      </c>
      <c r="BF401" s="193">
        <v>6.9503187500000001E-4</v>
      </c>
      <c r="BG401" s="193">
        <v>0.14279014937222201</v>
      </c>
      <c r="BH401" s="193">
        <v>0.15783453744777801</v>
      </c>
      <c r="BI401" s="193">
        <v>5.66953995944444E-3</v>
      </c>
      <c r="BJ401" s="193">
        <v>0.55229691034611095</v>
      </c>
      <c r="BK401" s="193">
        <v>1.06175429172222E-2</v>
      </c>
      <c r="BL401" s="193">
        <v>0</v>
      </c>
    </row>
    <row r="402" spans="1:64">
      <c r="A402" s="120" t="s">
        <v>1551</v>
      </c>
      <c r="B402" s="113" t="s">
        <v>1552</v>
      </c>
      <c r="C402" s="113" t="s">
        <v>924</v>
      </c>
      <c r="D402" s="113" t="s">
        <v>59</v>
      </c>
      <c r="E402" s="114">
        <v>200</v>
      </c>
      <c r="F402" s="114">
        <v>2</v>
      </c>
      <c r="G402" s="42" t="s">
        <v>577</v>
      </c>
      <c r="H402" s="115">
        <v>1</v>
      </c>
      <c r="I402" s="115" t="s">
        <v>78</v>
      </c>
      <c r="J402" s="115" t="s">
        <v>59</v>
      </c>
      <c r="K402" s="115" t="s">
        <v>122</v>
      </c>
      <c r="L402" s="115">
        <v>200</v>
      </c>
      <c r="M402" s="23">
        <v>3</v>
      </c>
      <c r="N402" s="115" t="s">
        <v>900</v>
      </c>
      <c r="O402" s="124" t="s">
        <v>119</v>
      </c>
      <c r="P402" s="115" t="s">
        <v>82</v>
      </c>
      <c r="Q402" s="122" t="s">
        <v>121</v>
      </c>
      <c r="R402" s="115">
        <v>2015</v>
      </c>
      <c r="S402" s="245" t="s">
        <v>3</v>
      </c>
      <c r="T402" s="240"/>
      <c r="U402" s="191">
        <v>2.0318787776794447</v>
      </c>
      <c r="V402" s="186">
        <v>0</v>
      </c>
      <c r="W402" s="186">
        <v>2.0318787776794447</v>
      </c>
      <c r="X402" s="89">
        <v>0</v>
      </c>
      <c r="Y402" s="89">
        <v>0.14819353657000001</v>
      </c>
      <c r="Z402" s="89">
        <v>4.9849832435555602E-2</v>
      </c>
      <c r="AA402" s="89">
        <v>1.278469251572222</v>
      </c>
      <c r="AB402" s="89">
        <v>0.55536615710166704</v>
      </c>
      <c r="AC402" s="89">
        <v>0</v>
      </c>
      <c r="AD402" s="113">
        <v>0</v>
      </c>
      <c r="AE402" s="120">
        <v>0</v>
      </c>
      <c r="AF402" s="121">
        <v>0</v>
      </c>
      <c r="AG402" s="116"/>
      <c r="AH402" s="117" t="s">
        <v>924</v>
      </c>
      <c r="AI402" s="118">
        <v>0.90210526299893523</v>
      </c>
      <c r="AJ402" s="118">
        <v>0.90210526299878413</v>
      </c>
      <c r="AK402" s="128">
        <v>0.66727704346107064</v>
      </c>
      <c r="AL402" s="118">
        <v>0.846368574276398</v>
      </c>
      <c r="AM402" s="118" t="s">
        <v>924</v>
      </c>
      <c r="AN402" s="118" t="s">
        <v>924</v>
      </c>
      <c r="AO402" s="118" t="s">
        <v>924</v>
      </c>
      <c r="AP402" s="128" t="s">
        <v>924</v>
      </c>
      <c r="AQ402" s="119"/>
      <c r="AR402" s="121">
        <v>1.5017936104144445</v>
      </c>
      <c r="AS402" s="191">
        <v>0</v>
      </c>
      <c r="AT402" s="191">
        <v>1.5017936104144445</v>
      </c>
      <c r="AU402" s="192">
        <v>0</v>
      </c>
      <c r="AV402" s="193">
        <v>0.13368616928222218</v>
      </c>
      <c r="AW402" s="193">
        <v>4.4969796199722203E-2</v>
      </c>
      <c r="AX402" s="192">
        <v>0.85309318234499998</v>
      </c>
      <c r="AY402" s="192">
        <v>0.47004446258749999</v>
      </c>
      <c r="AZ402" s="192">
        <v>0</v>
      </c>
      <c r="BA402" s="193">
        <v>0</v>
      </c>
      <c r="BB402" s="193">
        <v>0</v>
      </c>
      <c r="BC402" s="193">
        <v>0</v>
      </c>
      <c r="BD402" s="119"/>
      <c r="BE402" s="120">
        <v>0.19804336900527772</v>
      </c>
      <c r="BF402" s="193">
        <v>0</v>
      </c>
      <c r="BG402" s="193">
        <v>7.21069396305555E-3</v>
      </c>
      <c r="BH402" s="193">
        <v>2.2300874134444398E-2</v>
      </c>
      <c r="BI402" s="193">
        <v>2.2691882902777798E-3</v>
      </c>
      <c r="BJ402" s="193">
        <v>0.1662626126175</v>
      </c>
      <c r="BK402" s="193">
        <v>0</v>
      </c>
      <c r="BL402" s="193">
        <v>0</v>
      </c>
    </row>
    <row r="403" spans="1:64">
      <c r="A403" s="120" t="s">
        <v>1553</v>
      </c>
      <c r="B403" s="113" t="s">
        <v>1554</v>
      </c>
      <c r="C403" s="113" t="s">
        <v>924</v>
      </c>
      <c r="D403" s="113" t="s">
        <v>59</v>
      </c>
      <c r="E403" s="114">
        <v>200</v>
      </c>
      <c r="F403" s="114">
        <v>1</v>
      </c>
      <c r="G403" s="42" t="s">
        <v>578</v>
      </c>
      <c r="H403" s="115">
        <v>1</v>
      </c>
      <c r="I403" s="115" t="s">
        <v>78</v>
      </c>
      <c r="J403" s="115" t="s">
        <v>59</v>
      </c>
      <c r="K403" s="115" t="s">
        <v>122</v>
      </c>
      <c r="L403" s="115">
        <v>200</v>
      </c>
      <c r="M403" s="23">
        <v>5</v>
      </c>
      <c r="N403" s="115" t="s">
        <v>900</v>
      </c>
      <c r="O403" s="124" t="s">
        <v>119</v>
      </c>
      <c r="P403" s="115" t="s">
        <v>82</v>
      </c>
      <c r="Q403" s="122" t="s">
        <v>121</v>
      </c>
      <c r="R403" s="115">
        <v>2015</v>
      </c>
      <c r="S403" s="245" t="s">
        <v>5</v>
      </c>
      <c r="T403" s="240"/>
      <c r="U403" s="191">
        <v>12.237487175702221</v>
      </c>
      <c r="V403" s="186">
        <v>0</v>
      </c>
      <c r="W403" s="186">
        <v>12.237487175702221</v>
      </c>
      <c r="X403" s="89">
        <v>0.15598875043944441</v>
      </c>
      <c r="Y403" s="89">
        <v>0.28428052433916684</v>
      </c>
      <c r="Z403" s="89">
        <v>1.10479814769694</v>
      </c>
      <c r="AA403" s="89">
        <v>10.68369699667028</v>
      </c>
      <c r="AB403" s="89">
        <v>8.7227565563888897E-3</v>
      </c>
      <c r="AC403" s="89">
        <v>0</v>
      </c>
      <c r="AD403" s="113">
        <v>0</v>
      </c>
      <c r="AE403" s="120">
        <v>0</v>
      </c>
      <c r="AF403" s="121">
        <v>0</v>
      </c>
      <c r="AG403" s="116"/>
      <c r="AH403" s="117">
        <v>0.90210526300039395</v>
      </c>
      <c r="AI403" s="118">
        <v>0.90210526299986005</v>
      </c>
      <c r="AJ403" s="118">
        <v>0.90210526299994498</v>
      </c>
      <c r="AK403" s="128">
        <v>0.61984283789648131</v>
      </c>
      <c r="AL403" s="118">
        <v>0.76975080576563004</v>
      </c>
      <c r="AM403" s="118" t="s">
        <v>924</v>
      </c>
      <c r="AN403" s="118" t="s">
        <v>924</v>
      </c>
      <c r="AO403" s="118" t="s">
        <v>924</v>
      </c>
      <c r="AP403" s="128" t="s">
        <v>924</v>
      </c>
      <c r="AQ403" s="119"/>
      <c r="AR403" s="121">
        <v>8.0227408680349974</v>
      </c>
      <c r="AS403" s="191">
        <v>0</v>
      </c>
      <c r="AT403" s="191">
        <v>8.0227408680349974</v>
      </c>
      <c r="AU403" s="192">
        <v>0.14071827274027782</v>
      </c>
      <c r="AV403" s="193">
        <v>0.25645095717472222</v>
      </c>
      <c r="AW403" s="193">
        <v>0.99664422359000004</v>
      </c>
      <c r="AX403" s="192">
        <v>6.62221306564222</v>
      </c>
      <c r="AY403" s="192">
        <v>6.7143488877777803E-3</v>
      </c>
      <c r="AZ403" s="192">
        <v>0</v>
      </c>
      <c r="BA403" s="193">
        <v>0</v>
      </c>
      <c r="BB403" s="193">
        <v>0</v>
      </c>
      <c r="BC403" s="193">
        <v>0</v>
      </c>
      <c r="BD403" s="119"/>
      <c r="BE403" s="120">
        <v>1.545067422475557</v>
      </c>
      <c r="BF403" s="193">
        <v>0</v>
      </c>
      <c r="BG403" s="193">
        <v>0</v>
      </c>
      <c r="BH403" s="193">
        <v>0</v>
      </c>
      <c r="BI403" s="193">
        <v>0.350913201559167</v>
      </c>
      <c r="BJ403" s="193">
        <v>1.19415422091639</v>
      </c>
      <c r="BK403" s="193">
        <v>0</v>
      </c>
      <c r="BL403" s="193">
        <v>0</v>
      </c>
    </row>
    <row r="404" spans="1:64">
      <c r="A404" s="120" t="s">
        <v>1555</v>
      </c>
      <c r="B404" s="113" t="s">
        <v>1556</v>
      </c>
      <c r="C404" s="113" t="s">
        <v>924</v>
      </c>
      <c r="D404" s="113" t="s">
        <v>59</v>
      </c>
      <c r="E404" s="114">
        <v>200</v>
      </c>
      <c r="F404" s="114">
        <v>6</v>
      </c>
      <c r="G404" s="42" t="s">
        <v>579</v>
      </c>
      <c r="H404" s="115">
        <v>1</v>
      </c>
      <c r="I404" s="115" t="s">
        <v>78</v>
      </c>
      <c r="J404" s="115" t="s">
        <v>59</v>
      </c>
      <c r="K404" s="115" t="s">
        <v>122</v>
      </c>
      <c r="L404" s="115">
        <v>200</v>
      </c>
      <c r="M404" s="23">
        <v>6</v>
      </c>
      <c r="N404" s="115" t="s">
        <v>900</v>
      </c>
      <c r="O404" s="124" t="s">
        <v>119</v>
      </c>
      <c r="P404" s="115" t="s">
        <v>82</v>
      </c>
      <c r="Q404" s="122" t="s">
        <v>121</v>
      </c>
      <c r="R404" s="115">
        <v>2015</v>
      </c>
      <c r="S404" s="245" t="s">
        <v>6</v>
      </c>
      <c r="T404" s="240"/>
      <c r="U404" s="191">
        <v>2.0691311361527793</v>
      </c>
      <c r="V404" s="186">
        <v>1.184613176812223</v>
      </c>
      <c r="W404" s="186">
        <v>0.8845179593405561</v>
      </c>
      <c r="X404" s="89">
        <v>0</v>
      </c>
      <c r="Y404" s="89">
        <v>1.8341880541944452E-2</v>
      </c>
      <c r="Z404" s="89">
        <v>4.3704576209444401E-2</v>
      </c>
      <c r="AA404" s="89">
        <v>0.51535244794472301</v>
      </c>
      <c r="AB404" s="89">
        <v>0.30711905464444422</v>
      </c>
      <c r="AC404" s="89">
        <v>0.41719581034083297</v>
      </c>
      <c r="AD404" s="113">
        <v>0.418958163070556</v>
      </c>
      <c r="AE404" s="120">
        <v>0.12164418790055601</v>
      </c>
      <c r="AF404" s="121">
        <v>0.22681501550027799</v>
      </c>
      <c r="AG404" s="116"/>
      <c r="AH404" s="117" t="s">
        <v>924</v>
      </c>
      <c r="AI404" s="118">
        <v>0.902105263003947</v>
      </c>
      <c r="AJ404" s="118">
        <v>0.90210526300249205</v>
      </c>
      <c r="AK404" s="128">
        <v>0.62519177216258737</v>
      </c>
      <c r="AL404" s="118">
        <v>1.0022352588747527</v>
      </c>
      <c r="AM404" s="118">
        <v>2.5000000000003295</v>
      </c>
      <c r="AN404" s="118">
        <v>1.0000000000304972E-2</v>
      </c>
      <c r="AO404" s="118">
        <v>1.7048874131471683</v>
      </c>
      <c r="AP404" s="128">
        <v>3.4289158118707435</v>
      </c>
      <c r="AQ404" s="119"/>
      <c r="AR404" s="121">
        <v>2.7182704359777747</v>
      </c>
      <c r="AS404" s="191">
        <v>2.032298345335831</v>
      </c>
      <c r="AT404" s="191">
        <v>0.68597209064194387</v>
      </c>
      <c r="AU404" s="192">
        <v>0</v>
      </c>
      <c r="AV404" s="193">
        <v>1.6546306970277778E-2</v>
      </c>
      <c r="AW404" s="193">
        <v>3.94261282158333E-2</v>
      </c>
      <c r="AX404" s="192">
        <v>0.32219411021888894</v>
      </c>
      <c r="AY404" s="192">
        <v>0.30780554523694387</v>
      </c>
      <c r="AZ404" s="192">
        <v>1.0429895258522199</v>
      </c>
      <c r="BA404" s="193">
        <v>4.1895816308333304E-3</v>
      </c>
      <c r="BB404" s="193">
        <v>0.207389644834167</v>
      </c>
      <c r="BC404" s="193">
        <v>0.777729593018611</v>
      </c>
      <c r="BD404" s="119"/>
      <c r="BE404" s="120">
        <v>6.204645675166668E-2</v>
      </c>
      <c r="BF404" s="193">
        <v>0</v>
      </c>
      <c r="BG404" s="193">
        <v>0</v>
      </c>
      <c r="BH404" s="193">
        <v>0</v>
      </c>
      <c r="BI404" s="193">
        <v>0</v>
      </c>
      <c r="BJ404" s="193">
        <v>5.8936026841388899E-2</v>
      </c>
      <c r="BK404" s="193">
        <v>3.1104299102777799E-3</v>
      </c>
      <c r="BL404" s="193">
        <v>0</v>
      </c>
    </row>
    <row r="405" spans="1:64">
      <c r="A405" s="120" t="s">
        <v>1557</v>
      </c>
      <c r="B405" s="113" t="s">
        <v>1558</v>
      </c>
      <c r="C405" s="113" t="s">
        <v>924</v>
      </c>
      <c r="D405" s="113" t="s">
        <v>59</v>
      </c>
      <c r="E405" s="114">
        <v>200</v>
      </c>
      <c r="F405" s="114">
        <v>7</v>
      </c>
      <c r="G405" s="42" t="s">
        <v>580</v>
      </c>
      <c r="H405" s="115">
        <v>1</v>
      </c>
      <c r="I405" s="115" t="s">
        <v>78</v>
      </c>
      <c r="J405" s="115" t="s">
        <v>59</v>
      </c>
      <c r="K405" s="115" t="s">
        <v>122</v>
      </c>
      <c r="L405" s="115">
        <v>200</v>
      </c>
      <c r="M405" s="23">
        <v>7</v>
      </c>
      <c r="N405" s="115" t="s">
        <v>900</v>
      </c>
      <c r="O405" s="124" t="s">
        <v>119</v>
      </c>
      <c r="P405" s="115" t="s">
        <v>82</v>
      </c>
      <c r="Q405" s="122" t="s">
        <v>121</v>
      </c>
      <c r="R405" s="115">
        <v>2015</v>
      </c>
      <c r="S405" s="245" t="s">
        <v>12</v>
      </c>
      <c r="T405" s="240"/>
      <c r="U405" s="191">
        <v>1.989905006876111</v>
      </c>
      <c r="V405" s="186">
        <v>0</v>
      </c>
      <c r="W405" s="186">
        <v>1.989905006876111</v>
      </c>
      <c r="X405" s="89">
        <v>1.017190447657222</v>
      </c>
      <c r="Y405" s="89">
        <v>0</v>
      </c>
      <c r="Z405" s="89">
        <v>0</v>
      </c>
      <c r="AA405" s="89">
        <v>0</v>
      </c>
      <c r="AB405" s="89">
        <v>0.97271455921888905</v>
      </c>
      <c r="AC405" s="89">
        <v>0</v>
      </c>
      <c r="AD405" s="113">
        <v>0</v>
      </c>
      <c r="AE405" s="120">
        <v>0</v>
      </c>
      <c r="AF405" s="121">
        <v>0</v>
      </c>
      <c r="AG405" s="116"/>
      <c r="AH405" s="117">
        <v>0.90210526300009242</v>
      </c>
      <c r="AI405" s="118" t="s">
        <v>924</v>
      </c>
      <c r="AJ405" s="118" t="s">
        <v>924</v>
      </c>
      <c r="AK405" s="128" t="s">
        <v>924</v>
      </c>
      <c r="AL405" s="118">
        <v>0.88055499999978326</v>
      </c>
      <c r="AM405" s="118" t="s">
        <v>924</v>
      </c>
      <c r="AN405" s="118" t="s">
        <v>924</v>
      </c>
      <c r="AO405" s="118" t="s">
        <v>924</v>
      </c>
      <c r="AP405" s="128" t="s">
        <v>924</v>
      </c>
      <c r="AQ405" s="119"/>
      <c r="AR405" s="121">
        <v>1.7741415249977779</v>
      </c>
      <c r="AS405" s="191">
        <v>0</v>
      </c>
      <c r="AT405" s="191">
        <v>1.7741415249977779</v>
      </c>
      <c r="AU405" s="192">
        <v>0.917612856305</v>
      </c>
      <c r="AV405" s="193">
        <v>0</v>
      </c>
      <c r="AW405" s="193">
        <v>0</v>
      </c>
      <c r="AX405" s="192">
        <v>0</v>
      </c>
      <c r="AY405" s="192">
        <v>0.85652866869277799</v>
      </c>
      <c r="AZ405" s="192">
        <v>0</v>
      </c>
      <c r="BA405" s="193">
        <v>0</v>
      </c>
      <c r="BB405" s="193">
        <v>0</v>
      </c>
      <c r="BC405" s="193">
        <v>0</v>
      </c>
      <c r="BD405" s="119"/>
      <c r="BE405" s="120">
        <v>1.01719044765694</v>
      </c>
      <c r="BF405" s="193">
        <v>0</v>
      </c>
      <c r="BG405" s="193">
        <v>0</v>
      </c>
      <c r="BH405" s="193">
        <v>0</v>
      </c>
      <c r="BI405" s="193">
        <v>0</v>
      </c>
      <c r="BJ405" s="193">
        <v>0</v>
      </c>
      <c r="BK405" s="193">
        <v>0</v>
      </c>
      <c r="BL405" s="193">
        <v>1.01719044765694</v>
      </c>
    </row>
    <row r="406" spans="1:64">
      <c r="A406" s="120" t="s">
        <v>1559</v>
      </c>
      <c r="B406" s="113" t="s">
        <v>1560</v>
      </c>
      <c r="C406" s="113" t="s">
        <v>924</v>
      </c>
      <c r="D406" s="113" t="s">
        <v>59</v>
      </c>
      <c r="E406" s="114">
        <v>200</v>
      </c>
      <c r="F406" s="114" t="s">
        <v>169</v>
      </c>
      <c r="G406" s="42" t="s">
        <v>581</v>
      </c>
      <c r="H406" s="115">
        <v>1</v>
      </c>
      <c r="I406" s="115" t="s">
        <v>78</v>
      </c>
      <c r="J406" s="115" t="s">
        <v>59</v>
      </c>
      <c r="K406" s="115" t="s">
        <v>122</v>
      </c>
      <c r="L406" s="115">
        <v>200</v>
      </c>
      <c r="M406" s="23">
        <v>8</v>
      </c>
      <c r="N406" s="115" t="s">
        <v>900</v>
      </c>
      <c r="O406" s="124" t="s">
        <v>119</v>
      </c>
      <c r="P406" s="115" t="s">
        <v>82</v>
      </c>
      <c r="Q406" s="122" t="s">
        <v>121</v>
      </c>
      <c r="R406" s="115">
        <v>2015</v>
      </c>
      <c r="S406" s="245" t="s">
        <v>105</v>
      </c>
      <c r="T406" s="240"/>
      <c r="U406" s="191">
        <v>0</v>
      </c>
      <c r="V406" s="186">
        <v>0</v>
      </c>
      <c r="W406" s="186">
        <v>0</v>
      </c>
      <c r="X406" s="89" t="s">
        <v>140</v>
      </c>
      <c r="Y406" s="89" t="s">
        <v>140</v>
      </c>
      <c r="Z406" s="89" t="s">
        <v>140</v>
      </c>
      <c r="AA406" s="89" t="s">
        <v>140</v>
      </c>
      <c r="AB406" s="89" t="s">
        <v>140</v>
      </c>
      <c r="AC406" s="89" t="s">
        <v>140</v>
      </c>
      <c r="AD406" s="113" t="s">
        <v>140</v>
      </c>
      <c r="AE406" s="120" t="s">
        <v>140</v>
      </c>
      <c r="AF406" s="121" t="s">
        <v>140</v>
      </c>
      <c r="AG406" s="116"/>
      <c r="AH406" s="117" t="s">
        <v>924</v>
      </c>
      <c r="AI406" s="118" t="s">
        <v>924</v>
      </c>
      <c r="AJ406" s="118" t="s">
        <v>924</v>
      </c>
      <c r="AK406" s="128" t="s">
        <v>924</v>
      </c>
      <c r="AL406" s="118" t="s">
        <v>924</v>
      </c>
      <c r="AM406" s="118" t="s">
        <v>924</v>
      </c>
      <c r="AN406" s="118" t="s">
        <v>924</v>
      </c>
      <c r="AO406" s="118" t="s">
        <v>924</v>
      </c>
      <c r="AP406" s="128" t="s">
        <v>924</v>
      </c>
      <c r="AQ406" s="119"/>
      <c r="AR406" s="121">
        <v>0</v>
      </c>
      <c r="AS406" s="191">
        <v>0</v>
      </c>
      <c r="AT406" s="191">
        <v>0</v>
      </c>
      <c r="AU406" s="192" t="s">
        <v>140</v>
      </c>
      <c r="AV406" s="193" t="s">
        <v>140</v>
      </c>
      <c r="AW406" s="193" t="s">
        <v>140</v>
      </c>
      <c r="AX406" s="192" t="s">
        <v>140</v>
      </c>
      <c r="AY406" s="192" t="s">
        <v>140</v>
      </c>
      <c r="AZ406" s="192" t="s">
        <v>140</v>
      </c>
      <c r="BA406" s="193" t="s">
        <v>140</v>
      </c>
      <c r="BB406" s="193" t="s">
        <v>140</v>
      </c>
      <c r="BC406" s="193" t="s">
        <v>140</v>
      </c>
      <c r="BD406" s="119"/>
      <c r="BE406" s="120">
        <v>0</v>
      </c>
      <c r="BF406" s="193" t="s">
        <v>140</v>
      </c>
      <c r="BG406" s="193" t="s">
        <v>140</v>
      </c>
      <c r="BH406" s="193" t="s">
        <v>140</v>
      </c>
      <c r="BI406" s="193" t="s">
        <v>140</v>
      </c>
      <c r="BJ406" s="193" t="s">
        <v>140</v>
      </c>
      <c r="BK406" s="193" t="s">
        <v>140</v>
      </c>
      <c r="BL406" s="193" t="s">
        <v>140</v>
      </c>
    </row>
    <row r="407" spans="1:64">
      <c r="A407" s="120" t="s">
        <v>1561</v>
      </c>
      <c r="B407" s="113" t="s">
        <v>1560</v>
      </c>
      <c r="C407" s="113" t="s">
        <v>924</v>
      </c>
      <c r="D407" s="113" t="s">
        <v>59</v>
      </c>
      <c r="E407" s="114">
        <v>200</v>
      </c>
      <c r="F407" s="114" t="s">
        <v>169</v>
      </c>
      <c r="G407" s="42" t="s">
        <v>582</v>
      </c>
      <c r="H407" s="115">
        <v>1</v>
      </c>
      <c r="I407" s="115" t="s">
        <v>78</v>
      </c>
      <c r="J407" s="115" t="s">
        <v>59</v>
      </c>
      <c r="K407" s="115" t="s">
        <v>122</v>
      </c>
      <c r="L407" s="115">
        <v>200</v>
      </c>
      <c r="M407" s="23">
        <v>9</v>
      </c>
      <c r="N407" s="115" t="s">
        <v>900</v>
      </c>
      <c r="O407" s="124" t="s">
        <v>119</v>
      </c>
      <c r="P407" s="115" t="s">
        <v>82</v>
      </c>
      <c r="Q407" s="122" t="s">
        <v>121</v>
      </c>
      <c r="R407" s="115">
        <v>2015</v>
      </c>
      <c r="S407" s="245" t="s">
        <v>106</v>
      </c>
      <c r="T407" s="240"/>
      <c r="U407" s="191">
        <v>0</v>
      </c>
      <c r="V407" s="186">
        <v>0</v>
      </c>
      <c r="W407" s="186">
        <v>0</v>
      </c>
      <c r="X407" s="89" t="s">
        <v>140</v>
      </c>
      <c r="Y407" s="89" t="s">
        <v>140</v>
      </c>
      <c r="Z407" s="89" t="s">
        <v>140</v>
      </c>
      <c r="AA407" s="89" t="s">
        <v>140</v>
      </c>
      <c r="AB407" s="89" t="s">
        <v>140</v>
      </c>
      <c r="AC407" s="89" t="s">
        <v>140</v>
      </c>
      <c r="AD407" s="113" t="s">
        <v>140</v>
      </c>
      <c r="AE407" s="120" t="s">
        <v>140</v>
      </c>
      <c r="AF407" s="121" t="s">
        <v>140</v>
      </c>
      <c r="AG407" s="116"/>
      <c r="AH407" s="117" t="s">
        <v>924</v>
      </c>
      <c r="AI407" s="118" t="s">
        <v>924</v>
      </c>
      <c r="AJ407" s="118" t="s">
        <v>924</v>
      </c>
      <c r="AK407" s="128" t="s">
        <v>924</v>
      </c>
      <c r="AL407" s="118" t="s">
        <v>924</v>
      </c>
      <c r="AM407" s="118" t="s">
        <v>924</v>
      </c>
      <c r="AN407" s="118" t="s">
        <v>924</v>
      </c>
      <c r="AO407" s="118" t="s">
        <v>924</v>
      </c>
      <c r="AP407" s="128" t="s">
        <v>924</v>
      </c>
      <c r="AQ407" s="119"/>
      <c r="AR407" s="121">
        <v>0</v>
      </c>
      <c r="AS407" s="191">
        <v>0</v>
      </c>
      <c r="AT407" s="191">
        <v>0</v>
      </c>
      <c r="AU407" s="192" t="s">
        <v>140</v>
      </c>
      <c r="AV407" s="193" t="s">
        <v>140</v>
      </c>
      <c r="AW407" s="193" t="s">
        <v>140</v>
      </c>
      <c r="AX407" s="192" t="s">
        <v>140</v>
      </c>
      <c r="AY407" s="192" t="s">
        <v>140</v>
      </c>
      <c r="AZ407" s="192" t="s">
        <v>140</v>
      </c>
      <c r="BA407" s="193" t="s">
        <v>140</v>
      </c>
      <c r="BB407" s="193" t="s">
        <v>140</v>
      </c>
      <c r="BC407" s="193" t="s">
        <v>140</v>
      </c>
      <c r="BD407" s="119"/>
      <c r="BE407" s="120">
        <v>0</v>
      </c>
      <c r="BF407" s="193" t="s">
        <v>140</v>
      </c>
      <c r="BG407" s="193" t="s">
        <v>140</v>
      </c>
      <c r="BH407" s="193" t="s">
        <v>140</v>
      </c>
      <c r="BI407" s="193" t="s">
        <v>140</v>
      </c>
      <c r="BJ407" s="193" t="s">
        <v>140</v>
      </c>
      <c r="BK407" s="193" t="s">
        <v>140</v>
      </c>
      <c r="BL407" s="193" t="s">
        <v>140</v>
      </c>
    </row>
    <row r="408" spans="1:64">
      <c r="A408" s="120" t="s">
        <v>1562</v>
      </c>
      <c r="B408" s="113" t="s">
        <v>1563</v>
      </c>
      <c r="C408" s="113" t="s">
        <v>924</v>
      </c>
      <c r="D408" s="113" t="s">
        <v>59</v>
      </c>
      <c r="E408" s="114">
        <v>200</v>
      </c>
      <c r="F408" s="114">
        <v>51</v>
      </c>
      <c r="G408" s="42" t="s">
        <v>583</v>
      </c>
      <c r="H408" s="115">
        <v>1</v>
      </c>
      <c r="I408" s="115" t="s">
        <v>78</v>
      </c>
      <c r="J408" s="115" t="s">
        <v>59</v>
      </c>
      <c r="K408" s="115" t="s">
        <v>122</v>
      </c>
      <c r="L408" s="115">
        <v>200</v>
      </c>
      <c r="M408" s="23">
        <v>4</v>
      </c>
      <c r="N408" s="115" t="s">
        <v>900</v>
      </c>
      <c r="O408" s="124" t="s">
        <v>119</v>
      </c>
      <c r="P408" s="115" t="s">
        <v>82</v>
      </c>
      <c r="Q408" s="122" t="s">
        <v>121</v>
      </c>
      <c r="R408" s="115">
        <v>2015</v>
      </c>
      <c r="S408" s="245" t="s">
        <v>4</v>
      </c>
      <c r="T408" s="240"/>
      <c r="U408" s="191">
        <v>5.3898273636216674</v>
      </c>
      <c r="V408" s="186">
        <v>0</v>
      </c>
      <c r="W408" s="186">
        <v>5.3898273636216674</v>
      </c>
      <c r="X408" s="89">
        <v>0.13952418788083332</v>
      </c>
      <c r="Y408" s="89">
        <v>2.687166483785282</v>
      </c>
      <c r="Z408" s="89">
        <v>0.35327864185805602</v>
      </c>
      <c r="AA408" s="89">
        <v>1.9532806111502741</v>
      </c>
      <c r="AB408" s="89">
        <v>0.25657743894722201</v>
      </c>
      <c r="AC408" s="89">
        <v>0</v>
      </c>
      <c r="AD408" s="113">
        <v>0</v>
      </c>
      <c r="AE408" s="120">
        <v>0</v>
      </c>
      <c r="AF408" s="121">
        <v>0</v>
      </c>
      <c r="AG408" s="116"/>
      <c r="AH408" s="117">
        <v>0.9021052629976869</v>
      </c>
      <c r="AI408" s="118">
        <v>0.90210526300003357</v>
      </c>
      <c r="AJ408" s="118">
        <v>0.9021052629997468</v>
      </c>
      <c r="AK408" s="128">
        <v>0.61599153223947267</v>
      </c>
      <c r="AL408" s="118">
        <v>0.80347449214138333</v>
      </c>
      <c r="AM408" s="118" t="s">
        <v>924</v>
      </c>
      <c r="AN408" s="118" t="s">
        <v>924</v>
      </c>
      <c r="AO408" s="118" t="s">
        <v>924</v>
      </c>
      <c r="AP408" s="128" t="s">
        <v>924</v>
      </c>
      <c r="AQ408" s="119"/>
      <c r="AR408" s="121">
        <v>4.2780247979174968</v>
      </c>
      <c r="AS408" s="191">
        <v>0</v>
      </c>
      <c r="AT408" s="191">
        <v>4.2780247979174968</v>
      </c>
      <c r="AU408" s="192">
        <v>0.12586550420277781</v>
      </c>
      <c r="AV408" s="193">
        <v>2.4241070275799972</v>
      </c>
      <c r="AW408" s="193">
        <v>0.31869452212555499</v>
      </c>
      <c r="AX408" s="192">
        <v>1.203204316556111</v>
      </c>
      <c r="AY408" s="192">
        <v>0.20615342745305601</v>
      </c>
      <c r="AZ408" s="192">
        <v>0</v>
      </c>
      <c r="BA408" s="193">
        <v>0</v>
      </c>
      <c r="BB408" s="193">
        <v>0</v>
      </c>
      <c r="BC408" s="193">
        <v>0</v>
      </c>
      <c r="BD408" s="119"/>
      <c r="BE408" s="120">
        <v>3.1799693135238849</v>
      </c>
      <c r="BF408" s="193">
        <v>0</v>
      </c>
      <c r="BG408" s="193">
        <v>0</v>
      </c>
      <c r="BH408" s="193">
        <v>0.36655220122027798</v>
      </c>
      <c r="BI408" s="193">
        <v>0.61121940664916696</v>
      </c>
      <c r="BJ408" s="193">
        <v>2.2021977056544402</v>
      </c>
      <c r="BK408" s="193">
        <v>0</v>
      </c>
      <c r="BL408" s="193">
        <v>0</v>
      </c>
    </row>
    <row r="409" spans="1:64">
      <c r="A409" s="120" t="s">
        <v>1564</v>
      </c>
      <c r="B409" s="113" t="s">
        <v>1565</v>
      </c>
      <c r="C409" s="113" t="s">
        <v>924</v>
      </c>
      <c r="D409" s="113" t="s">
        <v>59</v>
      </c>
      <c r="E409" s="114">
        <v>200</v>
      </c>
      <c r="F409" s="114">
        <v>53</v>
      </c>
      <c r="G409" s="42" t="s">
        <v>584</v>
      </c>
      <c r="H409" s="115">
        <v>1</v>
      </c>
      <c r="I409" s="115" t="s">
        <v>78</v>
      </c>
      <c r="J409" s="115" t="s">
        <v>59</v>
      </c>
      <c r="K409" s="115" t="s">
        <v>122</v>
      </c>
      <c r="L409" s="115">
        <v>200</v>
      </c>
      <c r="M409" s="23">
        <v>10</v>
      </c>
      <c r="N409" s="115" t="s">
        <v>900</v>
      </c>
      <c r="O409" s="124" t="s">
        <v>119</v>
      </c>
      <c r="P409" s="115" t="s">
        <v>82</v>
      </c>
      <c r="Q409" s="122" t="s">
        <v>121</v>
      </c>
      <c r="R409" s="115">
        <v>2015</v>
      </c>
      <c r="S409" s="245" t="s">
        <v>84</v>
      </c>
      <c r="T409" s="240"/>
      <c r="U409" s="191">
        <v>1.3987592375555601E-2</v>
      </c>
      <c r="V409" s="186">
        <v>0</v>
      </c>
      <c r="W409" s="186">
        <v>1.3987592375555601E-2</v>
      </c>
      <c r="X409" s="89">
        <v>0</v>
      </c>
      <c r="Y409" s="89">
        <v>0</v>
      </c>
      <c r="Z409" s="89">
        <v>0</v>
      </c>
      <c r="AA409" s="89">
        <v>0</v>
      </c>
      <c r="AB409" s="89">
        <v>1.3987592375555601E-2</v>
      </c>
      <c r="AC409" s="89">
        <v>0</v>
      </c>
      <c r="AD409" s="113">
        <v>0</v>
      </c>
      <c r="AE409" s="120">
        <v>0</v>
      </c>
      <c r="AF409" s="121">
        <v>0</v>
      </c>
      <c r="AG409" s="116"/>
      <c r="AH409" s="117" t="s">
        <v>924</v>
      </c>
      <c r="AI409" s="118" t="s">
        <v>924</v>
      </c>
      <c r="AJ409" s="118" t="s">
        <v>924</v>
      </c>
      <c r="AK409" s="128" t="s">
        <v>924</v>
      </c>
      <c r="AL409" s="118">
        <v>0.90670695606768659</v>
      </c>
      <c r="AM409" s="118" t="s">
        <v>924</v>
      </c>
      <c r="AN409" s="118" t="s">
        <v>924</v>
      </c>
      <c r="AO409" s="118" t="s">
        <v>924</v>
      </c>
      <c r="AP409" s="128" t="s">
        <v>924</v>
      </c>
      <c r="AQ409" s="119"/>
      <c r="AR409" s="121">
        <v>1.26826473055556E-2</v>
      </c>
      <c r="AS409" s="191">
        <v>0</v>
      </c>
      <c r="AT409" s="191">
        <v>1.26826473055556E-2</v>
      </c>
      <c r="AU409" s="192">
        <v>0</v>
      </c>
      <c r="AV409" s="193">
        <v>0</v>
      </c>
      <c r="AW409" s="193">
        <v>0</v>
      </c>
      <c r="AX409" s="192">
        <v>0</v>
      </c>
      <c r="AY409" s="192">
        <v>1.26826473055556E-2</v>
      </c>
      <c r="AZ409" s="192">
        <v>0</v>
      </c>
      <c r="BA409" s="193">
        <v>0</v>
      </c>
      <c r="BB409" s="193">
        <v>0</v>
      </c>
      <c r="BC409" s="193">
        <v>0</v>
      </c>
      <c r="BD409" s="119"/>
      <c r="BE409" s="120">
        <v>0</v>
      </c>
      <c r="BF409" s="193">
        <v>0</v>
      </c>
      <c r="BG409" s="193">
        <v>0</v>
      </c>
      <c r="BH409" s="193">
        <v>0</v>
      </c>
      <c r="BI409" s="193">
        <v>0</v>
      </c>
      <c r="BJ409" s="193">
        <v>0</v>
      </c>
      <c r="BK409" s="193">
        <v>0</v>
      </c>
      <c r="BL409" s="193">
        <v>0</v>
      </c>
    </row>
    <row r="410" spans="1:64">
      <c r="A410" s="120" t="s">
        <v>1566</v>
      </c>
      <c r="B410" s="113" t="s">
        <v>1560</v>
      </c>
      <c r="C410" s="113" t="s">
        <v>924</v>
      </c>
      <c r="D410" s="113" t="s">
        <v>59</v>
      </c>
      <c r="E410" s="114">
        <v>200</v>
      </c>
      <c r="F410" s="114" t="s">
        <v>169</v>
      </c>
      <c r="G410" s="42" t="s">
        <v>585</v>
      </c>
      <c r="H410" s="115">
        <v>1</v>
      </c>
      <c r="I410" s="115" t="s">
        <v>78</v>
      </c>
      <c r="J410" s="115" t="s">
        <v>59</v>
      </c>
      <c r="K410" s="115" t="s">
        <v>122</v>
      </c>
      <c r="L410" s="115">
        <v>200</v>
      </c>
      <c r="M410" s="23">
        <v>11</v>
      </c>
      <c r="N410" s="115" t="s">
        <v>900</v>
      </c>
      <c r="O410" s="124" t="s">
        <v>119</v>
      </c>
      <c r="P410" s="115" t="s">
        <v>82</v>
      </c>
      <c r="Q410" s="122" t="s">
        <v>121</v>
      </c>
      <c r="R410" s="115">
        <v>2015</v>
      </c>
      <c r="S410" s="245" t="s">
        <v>109</v>
      </c>
      <c r="T410" s="240"/>
      <c r="U410" s="191">
        <v>0</v>
      </c>
      <c r="V410" s="186">
        <v>0</v>
      </c>
      <c r="W410" s="186">
        <v>0</v>
      </c>
      <c r="X410" s="89" t="s">
        <v>140</v>
      </c>
      <c r="Y410" s="89" t="s">
        <v>140</v>
      </c>
      <c r="Z410" s="89" t="s">
        <v>140</v>
      </c>
      <c r="AA410" s="89" t="s">
        <v>140</v>
      </c>
      <c r="AB410" s="89" t="s">
        <v>140</v>
      </c>
      <c r="AC410" s="89" t="s">
        <v>140</v>
      </c>
      <c r="AD410" s="113" t="s">
        <v>140</v>
      </c>
      <c r="AE410" s="120" t="s">
        <v>140</v>
      </c>
      <c r="AF410" s="121" t="s">
        <v>140</v>
      </c>
      <c r="AG410" s="116"/>
      <c r="AH410" s="117" t="s">
        <v>924</v>
      </c>
      <c r="AI410" s="118" t="s">
        <v>924</v>
      </c>
      <c r="AJ410" s="118" t="s">
        <v>924</v>
      </c>
      <c r="AK410" s="128" t="s">
        <v>924</v>
      </c>
      <c r="AL410" s="118" t="s">
        <v>924</v>
      </c>
      <c r="AM410" s="118" t="s">
        <v>924</v>
      </c>
      <c r="AN410" s="118" t="s">
        <v>924</v>
      </c>
      <c r="AO410" s="118" t="s">
        <v>924</v>
      </c>
      <c r="AP410" s="128" t="s">
        <v>924</v>
      </c>
      <c r="AQ410" s="119"/>
      <c r="AR410" s="121">
        <v>0</v>
      </c>
      <c r="AS410" s="191">
        <v>0</v>
      </c>
      <c r="AT410" s="191">
        <v>0</v>
      </c>
      <c r="AU410" s="192" t="s">
        <v>140</v>
      </c>
      <c r="AV410" s="193" t="s">
        <v>140</v>
      </c>
      <c r="AW410" s="193" t="s">
        <v>140</v>
      </c>
      <c r="AX410" s="192" t="s">
        <v>140</v>
      </c>
      <c r="AY410" s="192" t="s">
        <v>140</v>
      </c>
      <c r="AZ410" s="192" t="s">
        <v>140</v>
      </c>
      <c r="BA410" s="193" t="s">
        <v>140</v>
      </c>
      <c r="BB410" s="193" t="s">
        <v>140</v>
      </c>
      <c r="BC410" s="193" t="s">
        <v>140</v>
      </c>
      <c r="BD410" s="119"/>
      <c r="BE410" s="120">
        <v>0</v>
      </c>
      <c r="BF410" s="193" t="s">
        <v>140</v>
      </c>
      <c r="BG410" s="193" t="s">
        <v>140</v>
      </c>
      <c r="BH410" s="193" t="s">
        <v>140</v>
      </c>
      <c r="BI410" s="193" t="s">
        <v>140</v>
      </c>
      <c r="BJ410" s="193" t="s">
        <v>140</v>
      </c>
      <c r="BK410" s="193" t="s">
        <v>140</v>
      </c>
      <c r="BL410" s="193" t="s">
        <v>140</v>
      </c>
    </row>
    <row r="411" spans="1:64">
      <c r="A411" s="120" t="s">
        <v>1567</v>
      </c>
      <c r="B411" s="113" t="s">
        <v>1560</v>
      </c>
      <c r="C411" s="113" t="s">
        <v>924</v>
      </c>
      <c r="D411" s="113" t="s">
        <v>59</v>
      </c>
      <c r="E411" s="114">
        <v>200</v>
      </c>
      <c r="F411" s="114" t="s">
        <v>169</v>
      </c>
      <c r="G411" s="42" t="s">
        <v>586</v>
      </c>
      <c r="H411" s="115">
        <v>1</v>
      </c>
      <c r="I411" s="115" t="s">
        <v>78</v>
      </c>
      <c r="J411" s="115" t="s">
        <v>59</v>
      </c>
      <c r="K411" s="115" t="s">
        <v>122</v>
      </c>
      <c r="L411" s="115">
        <v>200</v>
      </c>
      <c r="M411" s="23">
        <v>12</v>
      </c>
      <c r="N411" s="115" t="s">
        <v>900</v>
      </c>
      <c r="O411" s="124" t="s">
        <v>119</v>
      </c>
      <c r="P411" s="115" t="s">
        <v>82</v>
      </c>
      <c r="Q411" s="122" t="s">
        <v>121</v>
      </c>
      <c r="R411" s="115">
        <v>2015</v>
      </c>
      <c r="S411" s="245" t="s">
        <v>98</v>
      </c>
      <c r="T411" s="240"/>
      <c r="U411" s="191">
        <v>0</v>
      </c>
      <c r="V411" s="186">
        <v>0</v>
      </c>
      <c r="W411" s="186">
        <v>0</v>
      </c>
      <c r="X411" s="89" t="s">
        <v>140</v>
      </c>
      <c r="Y411" s="89" t="s">
        <v>140</v>
      </c>
      <c r="Z411" s="89" t="s">
        <v>140</v>
      </c>
      <c r="AA411" s="89" t="s">
        <v>140</v>
      </c>
      <c r="AB411" s="89" t="s">
        <v>140</v>
      </c>
      <c r="AC411" s="89" t="s">
        <v>140</v>
      </c>
      <c r="AD411" s="113" t="s">
        <v>140</v>
      </c>
      <c r="AE411" s="120" t="s">
        <v>140</v>
      </c>
      <c r="AF411" s="121" t="s">
        <v>140</v>
      </c>
      <c r="AG411" s="116"/>
      <c r="AH411" s="117" t="s">
        <v>924</v>
      </c>
      <c r="AI411" s="118" t="s">
        <v>924</v>
      </c>
      <c r="AJ411" s="118" t="s">
        <v>924</v>
      </c>
      <c r="AK411" s="128" t="s">
        <v>924</v>
      </c>
      <c r="AL411" s="118" t="s">
        <v>924</v>
      </c>
      <c r="AM411" s="118" t="s">
        <v>924</v>
      </c>
      <c r="AN411" s="118" t="s">
        <v>924</v>
      </c>
      <c r="AO411" s="118" t="s">
        <v>924</v>
      </c>
      <c r="AP411" s="128" t="s">
        <v>924</v>
      </c>
      <c r="AQ411" s="119"/>
      <c r="AR411" s="121">
        <v>0</v>
      </c>
      <c r="AS411" s="191">
        <v>0</v>
      </c>
      <c r="AT411" s="191">
        <v>0</v>
      </c>
      <c r="AU411" s="192" t="s">
        <v>140</v>
      </c>
      <c r="AV411" s="193" t="s">
        <v>140</v>
      </c>
      <c r="AW411" s="193" t="s">
        <v>140</v>
      </c>
      <c r="AX411" s="192" t="s">
        <v>140</v>
      </c>
      <c r="AY411" s="192" t="s">
        <v>140</v>
      </c>
      <c r="AZ411" s="192" t="s">
        <v>140</v>
      </c>
      <c r="BA411" s="193" t="s">
        <v>140</v>
      </c>
      <c r="BB411" s="193" t="s">
        <v>140</v>
      </c>
      <c r="BC411" s="193" t="s">
        <v>140</v>
      </c>
      <c r="BD411" s="119"/>
      <c r="BE411" s="120">
        <v>0</v>
      </c>
      <c r="BF411" s="193" t="s">
        <v>140</v>
      </c>
      <c r="BG411" s="193" t="s">
        <v>140</v>
      </c>
      <c r="BH411" s="193" t="s">
        <v>140</v>
      </c>
      <c r="BI411" s="193" t="s">
        <v>140</v>
      </c>
      <c r="BJ411" s="193" t="s">
        <v>140</v>
      </c>
      <c r="BK411" s="193" t="s">
        <v>140</v>
      </c>
      <c r="BL411" s="193" t="s">
        <v>140</v>
      </c>
    </row>
    <row r="412" spans="1:64">
      <c r="A412" s="120" t="s">
        <v>924</v>
      </c>
      <c r="B412" s="113" t="s">
        <v>1560</v>
      </c>
      <c r="C412" s="113" t="s">
        <v>924</v>
      </c>
      <c r="D412" s="113" t="s">
        <v>59</v>
      </c>
      <c r="E412" s="114">
        <v>200</v>
      </c>
      <c r="F412" s="114" t="s">
        <v>169</v>
      </c>
      <c r="G412" s="42" t="s">
        <v>587</v>
      </c>
      <c r="H412" s="115">
        <v>1</v>
      </c>
      <c r="I412" s="115" t="s">
        <v>78</v>
      </c>
      <c r="J412" s="115" t="s">
        <v>59</v>
      </c>
      <c r="K412" s="115" t="s">
        <v>122</v>
      </c>
      <c r="L412" s="115">
        <v>200</v>
      </c>
      <c r="M412" s="23">
        <v>13</v>
      </c>
      <c r="N412" s="115" t="s">
        <v>900</v>
      </c>
      <c r="O412" s="124" t="s">
        <v>119</v>
      </c>
      <c r="P412" s="115" t="s">
        <v>82</v>
      </c>
      <c r="Q412" s="122" t="s">
        <v>121</v>
      </c>
      <c r="R412" s="115">
        <v>2015</v>
      </c>
      <c r="S412" s="245" t="s">
        <v>99</v>
      </c>
      <c r="T412" s="240"/>
      <c r="U412" s="191">
        <v>0</v>
      </c>
      <c r="V412" s="186">
        <v>0</v>
      </c>
      <c r="W412" s="186">
        <v>0</v>
      </c>
      <c r="X412" s="89" t="s">
        <v>140</v>
      </c>
      <c r="Y412" s="89" t="s">
        <v>140</v>
      </c>
      <c r="Z412" s="89" t="s">
        <v>140</v>
      </c>
      <c r="AA412" s="89" t="s">
        <v>140</v>
      </c>
      <c r="AB412" s="89" t="s">
        <v>140</v>
      </c>
      <c r="AC412" s="89" t="s">
        <v>140</v>
      </c>
      <c r="AD412" s="113" t="s">
        <v>140</v>
      </c>
      <c r="AE412" s="120" t="s">
        <v>140</v>
      </c>
      <c r="AF412" s="121" t="s">
        <v>140</v>
      </c>
      <c r="AG412" s="116"/>
      <c r="AH412" s="117" t="s">
        <v>924</v>
      </c>
      <c r="AI412" s="118" t="s">
        <v>924</v>
      </c>
      <c r="AJ412" s="118" t="s">
        <v>924</v>
      </c>
      <c r="AK412" s="128" t="s">
        <v>924</v>
      </c>
      <c r="AL412" s="118" t="s">
        <v>924</v>
      </c>
      <c r="AM412" s="118" t="s">
        <v>924</v>
      </c>
      <c r="AN412" s="118" t="s">
        <v>924</v>
      </c>
      <c r="AO412" s="118" t="s">
        <v>924</v>
      </c>
      <c r="AP412" s="128" t="s">
        <v>924</v>
      </c>
      <c r="AQ412" s="119"/>
      <c r="AR412" s="121">
        <v>0</v>
      </c>
      <c r="AS412" s="191">
        <v>0</v>
      </c>
      <c r="AT412" s="191">
        <v>0</v>
      </c>
      <c r="AU412" s="192" t="s">
        <v>140</v>
      </c>
      <c r="AV412" s="193" t="s">
        <v>140</v>
      </c>
      <c r="AW412" s="193" t="s">
        <v>140</v>
      </c>
      <c r="AX412" s="192" t="s">
        <v>140</v>
      </c>
      <c r="AY412" s="192" t="s">
        <v>140</v>
      </c>
      <c r="AZ412" s="192" t="s">
        <v>140</v>
      </c>
      <c r="BA412" s="193" t="s">
        <v>140</v>
      </c>
      <c r="BB412" s="193" t="s">
        <v>140</v>
      </c>
      <c r="BC412" s="193" t="s">
        <v>140</v>
      </c>
      <c r="BD412" s="119"/>
      <c r="BE412" s="120">
        <v>0</v>
      </c>
      <c r="BF412" s="193" t="s">
        <v>140</v>
      </c>
      <c r="BG412" s="193" t="s">
        <v>140</v>
      </c>
      <c r="BH412" s="193" t="s">
        <v>140</v>
      </c>
      <c r="BI412" s="193" t="s">
        <v>140</v>
      </c>
      <c r="BJ412" s="193" t="s">
        <v>140</v>
      </c>
      <c r="BK412" s="193" t="s">
        <v>140</v>
      </c>
      <c r="BL412" s="193" t="s">
        <v>140</v>
      </c>
    </row>
    <row r="413" spans="1:64">
      <c r="A413" s="120" t="s">
        <v>1568</v>
      </c>
      <c r="B413" s="113" t="s">
        <v>1560</v>
      </c>
      <c r="C413" s="113" t="s">
        <v>924</v>
      </c>
      <c r="D413" s="113" t="s">
        <v>59</v>
      </c>
      <c r="E413" s="114">
        <v>200</v>
      </c>
      <c r="F413" s="114" t="s">
        <v>169</v>
      </c>
      <c r="G413" s="42" t="s">
        <v>588</v>
      </c>
      <c r="H413" s="115">
        <v>1</v>
      </c>
      <c r="I413" s="115" t="s">
        <v>78</v>
      </c>
      <c r="J413" s="115" t="s">
        <v>59</v>
      </c>
      <c r="K413" s="115" t="s">
        <v>122</v>
      </c>
      <c r="L413" s="115">
        <v>200</v>
      </c>
      <c r="M413" s="23">
        <v>14</v>
      </c>
      <c r="N413" s="115" t="s">
        <v>900</v>
      </c>
      <c r="O413" s="124" t="s">
        <v>119</v>
      </c>
      <c r="P413" s="115" t="s">
        <v>82</v>
      </c>
      <c r="Q413" s="122" t="s">
        <v>121</v>
      </c>
      <c r="R413" s="115">
        <v>2015</v>
      </c>
      <c r="S413" s="245" t="s">
        <v>100</v>
      </c>
      <c r="T413" s="240"/>
      <c r="U413" s="191">
        <v>0</v>
      </c>
      <c r="V413" s="186">
        <v>0</v>
      </c>
      <c r="W413" s="186">
        <v>0</v>
      </c>
      <c r="X413" s="89" t="s">
        <v>140</v>
      </c>
      <c r="Y413" s="89" t="s">
        <v>140</v>
      </c>
      <c r="Z413" s="89" t="s">
        <v>140</v>
      </c>
      <c r="AA413" s="89" t="s">
        <v>140</v>
      </c>
      <c r="AB413" s="89" t="s">
        <v>140</v>
      </c>
      <c r="AC413" s="89" t="s">
        <v>140</v>
      </c>
      <c r="AD413" s="113" t="s">
        <v>140</v>
      </c>
      <c r="AE413" s="120" t="s">
        <v>140</v>
      </c>
      <c r="AF413" s="121" t="s">
        <v>140</v>
      </c>
      <c r="AG413" s="116"/>
      <c r="AH413" s="117" t="s">
        <v>924</v>
      </c>
      <c r="AI413" s="118" t="s">
        <v>924</v>
      </c>
      <c r="AJ413" s="118" t="s">
        <v>924</v>
      </c>
      <c r="AK413" s="128" t="s">
        <v>924</v>
      </c>
      <c r="AL413" s="118" t="s">
        <v>924</v>
      </c>
      <c r="AM413" s="118" t="s">
        <v>924</v>
      </c>
      <c r="AN413" s="118" t="s">
        <v>924</v>
      </c>
      <c r="AO413" s="118" t="s">
        <v>924</v>
      </c>
      <c r="AP413" s="128" t="s">
        <v>924</v>
      </c>
      <c r="AQ413" s="119"/>
      <c r="AR413" s="121">
        <v>0</v>
      </c>
      <c r="AS413" s="191">
        <v>0</v>
      </c>
      <c r="AT413" s="191">
        <v>0</v>
      </c>
      <c r="AU413" s="192" t="s">
        <v>140</v>
      </c>
      <c r="AV413" s="193" t="s">
        <v>140</v>
      </c>
      <c r="AW413" s="193" t="s">
        <v>140</v>
      </c>
      <c r="AX413" s="192" t="s">
        <v>140</v>
      </c>
      <c r="AY413" s="192" t="s">
        <v>140</v>
      </c>
      <c r="AZ413" s="192" t="s">
        <v>140</v>
      </c>
      <c r="BA413" s="193" t="s">
        <v>140</v>
      </c>
      <c r="BB413" s="193" t="s">
        <v>140</v>
      </c>
      <c r="BC413" s="193" t="s">
        <v>140</v>
      </c>
      <c r="BD413" s="119"/>
      <c r="BE413" s="120">
        <v>0</v>
      </c>
      <c r="BF413" s="193" t="s">
        <v>140</v>
      </c>
      <c r="BG413" s="193" t="s">
        <v>140</v>
      </c>
      <c r="BH413" s="193" t="s">
        <v>140</v>
      </c>
      <c r="BI413" s="193" t="s">
        <v>140</v>
      </c>
      <c r="BJ413" s="193" t="s">
        <v>140</v>
      </c>
      <c r="BK413" s="193" t="s">
        <v>140</v>
      </c>
      <c r="BL413" s="193" t="s">
        <v>140</v>
      </c>
    </row>
    <row r="414" spans="1:64">
      <c r="A414" s="120" t="s">
        <v>1569</v>
      </c>
      <c r="B414" s="113" t="s">
        <v>1570</v>
      </c>
      <c r="C414" s="113" t="s">
        <v>924</v>
      </c>
      <c r="D414" s="113" t="s">
        <v>59</v>
      </c>
      <c r="E414" s="114">
        <v>200</v>
      </c>
      <c r="F414" s="114">
        <v>9</v>
      </c>
      <c r="G414" s="42" t="s">
        <v>589</v>
      </c>
      <c r="H414" s="115">
        <v>1</v>
      </c>
      <c r="I414" s="115" t="s">
        <v>78</v>
      </c>
      <c r="J414" s="115" t="s">
        <v>59</v>
      </c>
      <c r="K414" s="115" t="s">
        <v>122</v>
      </c>
      <c r="L414" s="115">
        <v>200</v>
      </c>
      <c r="M414" s="23">
        <v>15</v>
      </c>
      <c r="N414" s="115" t="s">
        <v>900</v>
      </c>
      <c r="O414" s="124" t="s">
        <v>119</v>
      </c>
      <c r="P414" s="115" t="s">
        <v>82</v>
      </c>
      <c r="Q414" s="122" t="s">
        <v>121</v>
      </c>
      <c r="R414" s="115">
        <v>2015</v>
      </c>
      <c r="S414" s="245" t="s">
        <v>88</v>
      </c>
      <c r="T414" s="240"/>
      <c r="U414" s="191">
        <v>8.4963900520833274E-2</v>
      </c>
      <c r="V414" s="186">
        <v>0</v>
      </c>
      <c r="W414" s="186">
        <v>8.4963900520833274E-2</v>
      </c>
      <c r="X414" s="89">
        <v>1.6610971518888878E-2</v>
      </c>
      <c r="Y414" s="89">
        <v>0</v>
      </c>
      <c r="Z414" s="89">
        <v>0</v>
      </c>
      <c r="AA414" s="89">
        <v>1.7692367153333308E-2</v>
      </c>
      <c r="AB414" s="89">
        <v>5.0660561848611098E-2</v>
      </c>
      <c r="AC414" s="89">
        <v>0</v>
      </c>
      <c r="AD414" s="113">
        <v>0</v>
      </c>
      <c r="AE414" s="120">
        <v>0</v>
      </c>
      <c r="AF414" s="121">
        <v>0</v>
      </c>
      <c r="AG414" s="116"/>
      <c r="AH414" s="117">
        <v>0.90210526298933236</v>
      </c>
      <c r="AI414" s="118" t="s">
        <v>924</v>
      </c>
      <c r="AJ414" s="118" t="s">
        <v>924</v>
      </c>
      <c r="AK414" s="128">
        <v>0.61424517062352912</v>
      </c>
      <c r="AL414" s="118">
        <v>2.8003259068287725</v>
      </c>
      <c r="AM414" s="118" t="s">
        <v>924</v>
      </c>
      <c r="AN414" s="118" t="s">
        <v>924</v>
      </c>
      <c r="AO414" s="118" t="s">
        <v>924</v>
      </c>
      <c r="AP414" s="128" t="s">
        <v>924</v>
      </c>
      <c r="AQ414" s="119"/>
      <c r="AR414" s="121">
        <v>0.16771837971055589</v>
      </c>
      <c r="AS414" s="191">
        <v>0</v>
      </c>
      <c r="AT414" s="191">
        <v>0.16771837971055589</v>
      </c>
      <c r="AU414" s="192">
        <v>1.4984844830555561E-2</v>
      </c>
      <c r="AV414" s="193">
        <v>0</v>
      </c>
      <c r="AW414" s="193">
        <v>0</v>
      </c>
      <c r="AX414" s="192">
        <v>1.086745108083334E-2</v>
      </c>
      <c r="AY414" s="192">
        <v>0.14186608379916699</v>
      </c>
      <c r="AZ414" s="192">
        <v>0</v>
      </c>
      <c r="BA414" s="193">
        <v>0</v>
      </c>
      <c r="BB414" s="193">
        <v>0</v>
      </c>
      <c r="BC414" s="193">
        <v>0</v>
      </c>
      <c r="BD414" s="119"/>
      <c r="BE414" s="120">
        <v>1.6610971518888899E-2</v>
      </c>
      <c r="BF414" s="193">
        <v>0</v>
      </c>
      <c r="BG414" s="193">
        <v>0</v>
      </c>
      <c r="BH414" s="193">
        <v>0</v>
      </c>
      <c r="BI414" s="193">
        <v>0</v>
      </c>
      <c r="BJ414" s="193">
        <v>0</v>
      </c>
      <c r="BK414" s="193">
        <v>1.6610971518888899E-2</v>
      </c>
      <c r="BL414" s="193">
        <v>0</v>
      </c>
    </row>
    <row r="415" spans="1:64">
      <c r="A415" s="120" t="s">
        <v>1571</v>
      </c>
      <c r="B415" s="113" t="s">
        <v>1572</v>
      </c>
      <c r="C415" s="113" t="s">
        <v>1573</v>
      </c>
      <c r="D415" s="113" t="s">
        <v>59</v>
      </c>
      <c r="E415" s="114">
        <v>200</v>
      </c>
      <c r="F415" s="114">
        <v>4</v>
      </c>
      <c r="G415" s="42" t="s">
        <v>590</v>
      </c>
      <c r="H415" s="115">
        <v>1</v>
      </c>
      <c r="I415" s="115" t="s">
        <v>78</v>
      </c>
      <c r="J415" s="115" t="s">
        <v>59</v>
      </c>
      <c r="K415" s="115" t="s">
        <v>122</v>
      </c>
      <c r="L415" s="115">
        <v>200</v>
      </c>
      <c r="M415" s="23">
        <v>16</v>
      </c>
      <c r="N415" s="115" t="s">
        <v>900</v>
      </c>
      <c r="O415" s="124" t="s">
        <v>119</v>
      </c>
      <c r="P415" s="115" t="s">
        <v>82</v>
      </c>
      <c r="Q415" s="122" t="s">
        <v>121</v>
      </c>
      <c r="R415" s="115">
        <v>2015</v>
      </c>
      <c r="S415" s="245" t="s">
        <v>89</v>
      </c>
      <c r="T415" s="240"/>
      <c r="U415" s="191">
        <v>5.267415792977217</v>
      </c>
      <c r="V415" s="186">
        <v>0</v>
      </c>
      <c r="W415" s="186">
        <v>5.267415792977217</v>
      </c>
      <c r="X415" s="89">
        <v>5.6617283364999965E-2</v>
      </c>
      <c r="Y415" s="89">
        <v>0.1667675356061111</v>
      </c>
      <c r="Z415" s="89">
        <v>0.49757859600944432</v>
      </c>
      <c r="AA415" s="89">
        <v>4.5464523779966619</v>
      </c>
      <c r="AB415" s="89">
        <v>0</v>
      </c>
      <c r="AC415" s="89">
        <v>0</v>
      </c>
      <c r="AD415" s="113">
        <v>0</v>
      </c>
      <c r="AE415" s="120">
        <v>0</v>
      </c>
      <c r="AF415" s="121">
        <v>0</v>
      </c>
      <c r="AG415" s="116"/>
      <c r="AH415" s="117">
        <v>0.90210526300400495</v>
      </c>
      <c r="AI415" s="118">
        <v>0.90210526300312144</v>
      </c>
      <c r="AJ415" s="118">
        <v>0.90210526300023852</v>
      </c>
      <c r="AK415" s="128">
        <v>0.62291164511404273</v>
      </c>
      <c r="AL415" s="118" t="s">
        <v>924</v>
      </c>
      <c r="AM415" s="118" t="s">
        <v>924</v>
      </c>
      <c r="AN415" s="118" t="s">
        <v>924</v>
      </c>
      <c r="AO415" s="118" t="s">
        <v>924</v>
      </c>
      <c r="AP415" s="128" t="s">
        <v>924</v>
      </c>
      <c r="AQ415" s="119"/>
      <c r="AR415" s="121">
        <v>3.4824230212958307</v>
      </c>
      <c r="AS415" s="191">
        <v>0</v>
      </c>
      <c r="AT415" s="191">
        <v>3.4824230212958307</v>
      </c>
      <c r="AU415" s="192">
        <v>5.1074749300555569E-2</v>
      </c>
      <c r="AV415" s="193">
        <v>0.15044187156833327</v>
      </c>
      <c r="AW415" s="193">
        <v>0.4488682702163892</v>
      </c>
      <c r="AX415" s="192">
        <v>2.8320381302105524</v>
      </c>
      <c r="AY415" s="192">
        <v>0</v>
      </c>
      <c r="AZ415" s="192">
        <v>0</v>
      </c>
      <c r="BA415" s="193">
        <v>0</v>
      </c>
      <c r="BB415" s="193">
        <v>0</v>
      </c>
      <c r="BC415" s="193">
        <v>0</v>
      </c>
      <c r="BD415" s="119"/>
      <c r="BE415" s="120">
        <v>0.72096341498138894</v>
      </c>
      <c r="BF415" s="193">
        <v>0</v>
      </c>
      <c r="BG415" s="193">
        <v>1.65436641102778E-2</v>
      </c>
      <c r="BH415" s="193">
        <v>0</v>
      </c>
      <c r="BI415" s="193">
        <v>3.9668270172222202E-3</v>
      </c>
      <c r="BJ415" s="193">
        <v>0.70045292385388891</v>
      </c>
      <c r="BK415" s="193">
        <v>0</v>
      </c>
      <c r="BL415" s="193">
        <v>0</v>
      </c>
    </row>
    <row r="416" spans="1:64">
      <c r="A416" s="120" t="s">
        <v>924</v>
      </c>
      <c r="B416" s="113" t="s">
        <v>1560</v>
      </c>
      <c r="C416" s="113" t="s">
        <v>924</v>
      </c>
      <c r="D416" s="113" t="s">
        <v>59</v>
      </c>
      <c r="E416" s="114">
        <v>200</v>
      </c>
      <c r="F416" s="113" t="s">
        <v>169</v>
      </c>
      <c r="G416" s="42" t="s">
        <v>591</v>
      </c>
      <c r="H416" s="115">
        <v>1</v>
      </c>
      <c r="I416" s="115" t="s">
        <v>78</v>
      </c>
      <c r="J416" s="115" t="s">
        <v>59</v>
      </c>
      <c r="K416" s="115" t="s">
        <v>122</v>
      </c>
      <c r="L416" s="115">
        <v>200</v>
      </c>
      <c r="M416" s="23">
        <v>17</v>
      </c>
      <c r="N416" s="115" t="s">
        <v>900</v>
      </c>
      <c r="O416" s="124" t="s">
        <v>119</v>
      </c>
      <c r="P416" s="115" t="s">
        <v>82</v>
      </c>
      <c r="Q416" s="122" t="s">
        <v>121</v>
      </c>
      <c r="R416" s="115">
        <v>2015</v>
      </c>
      <c r="S416" s="245" t="s">
        <v>114</v>
      </c>
      <c r="T416" s="240"/>
      <c r="U416" s="191">
        <v>0</v>
      </c>
      <c r="V416" s="186">
        <v>0</v>
      </c>
      <c r="W416" s="186">
        <v>0</v>
      </c>
      <c r="X416" s="89" t="s">
        <v>140</v>
      </c>
      <c r="Y416" s="89" t="s">
        <v>140</v>
      </c>
      <c r="Z416" s="89" t="s">
        <v>140</v>
      </c>
      <c r="AA416" s="89" t="s">
        <v>140</v>
      </c>
      <c r="AB416" s="89" t="s">
        <v>140</v>
      </c>
      <c r="AC416" s="89" t="s">
        <v>140</v>
      </c>
      <c r="AD416" s="113" t="s">
        <v>140</v>
      </c>
      <c r="AE416" s="120" t="s">
        <v>140</v>
      </c>
      <c r="AF416" s="121" t="s">
        <v>140</v>
      </c>
      <c r="AG416" s="116"/>
      <c r="AH416" s="117" t="s">
        <v>924</v>
      </c>
      <c r="AI416" s="118" t="s">
        <v>924</v>
      </c>
      <c r="AJ416" s="118" t="s">
        <v>924</v>
      </c>
      <c r="AK416" s="128" t="s">
        <v>924</v>
      </c>
      <c r="AL416" s="118" t="s">
        <v>924</v>
      </c>
      <c r="AM416" s="118" t="s">
        <v>924</v>
      </c>
      <c r="AN416" s="118" t="s">
        <v>924</v>
      </c>
      <c r="AO416" s="118" t="s">
        <v>924</v>
      </c>
      <c r="AP416" s="128" t="s">
        <v>924</v>
      </c>
      <c r="AQ416" s="119"/>
      <c r="AR416" s="121">
        <v>0</v>
      </c>
      <c r="AS416" s="191">
        <v>0</v>
      </c>
      <c r="AT416" s="191">
        <v>0</v>
      </c>
      <c r="AU416" s="192" t="s">
        <v>140</v>
      </c>
      <c r="AV416" s="193" t="s">
        <v>140</v>
      </c>
      <c r="AW416" s="193" t="s">
        <v>140</v>
      </c>
      <c r="AX416" s="192" t="s">
        <v>140</v>
      </c>
      <c r="AY416" s="192" t="s">
        <v>140</v>
      </c>
      <c r="AZ416" s="192" t="s">
        <v>140</v>
      </c>
      <c r="BA416" s="193" t="s">
        <v>140</v>
      </c>
      <c r="BB416" s="193" t="s">
        <v>140</v>
      </c>
      <c r="BC416" s="193" t="s">
        <v>140</v>
      </c>
      <c r="BD416" s="119"/>
      <c r="BE416" s="120">
        <v>0</v>
      </c>
      <c r="BF416" s="193" t="s">
        <v>140</v>
      </c>
      <c r="BG416" s="193" t="s">
        <v>140</v>
      </c>
      <c r="BH416" s="193" t="s">
        <v>140</v>
      </c>
      <c r="BI416" s="193" t="s">
        <v>140</v>
      </c>
      <c r="BJ416" s="193" t="s">
        <v>140</v>
      </c>
      <c r="BK416" s="193" t="s">
        <v>140</v>
      </c>
      <c r="BL416" s="193" t="s">
        <v>140</v>
      </c>
    </row>
    <row r="417" spans="1:64">
      <c r="A417" s="120" t="s">
        <v>1574</v>
      </c>
      <c r="B417" s="113" t="s">
        <v>1575</v>
      </c>
      <c r="C417" s="113" t="s">
        <v>924</v>
      </c>
      <c r="D417" s="113" t="s">
        <v>61</v>
      </c>
      <c r="E417" s="114">
        <v>200</v>
      </c>
      <c r="F417" s="114">
        <v>0</v>
      </c>
      <c r="G417" s="42" t="s">
        <v>592</v>
      </c>
      <c r="H417" s="115">
        <v>1</v>
      </c>
      <c r="I417" s="115" t="s">
        <v>78</v>
      </c>
      <c r="J417" s="115" t="s">
        <v>61</v>
      </c>
      <c r="K417" s="115" t="s">
        <v>122</v>
      </c>
      <c r="L417" s="115">
        <v>200</v>
      </c>
      <c r="M417" s="23">
        <v>1</v>
      </c>
      <c r="N417" s="115" t="s">
        <v>60</v>
      </c>
      <c r="O417" s="124" t="s">
        <v>119</v>
      </c>
      <c r="P417" s="115" t="s">
        <v>82</v>
      </c>
      <c r="Q417" s="122" t="s">
        <v>121</v>
      </c>
      <c r="R417" s="115">
        <v>2015</v>
      </c>
      <c r="S417" s="245" t="s">
        <v>8</v>
      </c>
      <c r="T417" s="240"/>
      <c r="U417" s="191">
        <v>8.9761294417108264</v>
      </c>
      <c r="V417" s="186">
        <v>0.2244742307305555</v>
      </c>
      <c r="W417" s="186">
        <v>8.751655210980271</v>
      </c>
      <c r="X417" s="89">
        <v>0.72679103778888909</v>
      </c>
      <c r="Y417" s="89">
        <v>2.2930880215533338</v>
      </c>
      <c r="Z417" s="89">
        <v>0.63764760131472198</v>
      </c>
      <c r="AA417" s="89">
        <v>3.6749066580091601</v>
      </c>
      <c r="AB417" s="89">
        <v>1.4192218923141657</v>
      </c>
      <c r="AC417" s="89">
        <v>4.5367454229722201E-2</v>
      </c>
      <c r="AD417" s="113">
        <v>1.25839165808333E-2</v>
      </c>
      <c r="AE417" s="120">
        <v>4.8738224084999997E-2</v>
      </c>
      <c r="AF417" s="121">
        <v>0.117784635835</v>
      </c>
      <c r="AG417" s="116"/>
      <c r="AH417" s="117">
        <v>0.90210526299995364</v>
      </c>
      <c r="AI417" s="118">
        <v>0.9021052630000157</v>
      </c>
      <c r="AJ417" s="118">
        <v>0.90210526299990845</v>
      </c>
      <c r="AK417" s="128">
        <v>0.64239879262554467</v>
      </c>
      <c r="AL417" s="118">
        <v>0.88305901523209518</v>
      </c>
      <c r="AM417" s="118">
        <v>2.4999999999908193</v>
      </c>
      <c r="AN417" s="118">
        <v>1.0000000001986663E-2</v>
      </c>
      <c r="AO417" s="118">
        <v>1.6716327723052775</v>
      </c>
      <c r="AP417" s="128">
        <v>3.3444801635923911</v>
      </c>
      <c r="AQ417" s="119"/>
      <c r="AR417" s="121">
        <v>7.5024316023911037</v>
      </c>
      <c r="AS417" s="191">
        <v>0.5889452655102777</v>
      </c>
      <c r="AT417" s="191">
        <v>6.9134863368808261</v>
      </c>
      <c r="AU417" s="192">
        <v>0.65564202029055507</v>
      </c>
      <c r="AV417" s="193">
        <v>2.0686067727655559</v>
      </c>
      <c r="AW417" s="193">
        <v>0.57522525708527805</v>
      </c>
      <c r="AX417" s="192">
        <v>2.3607556001166596</v>
      </c>
      <c r="AY417" s="192">
        <v>1.2532566866227779</v>
      </c>
      <c r="AZ417" s="192">
        <v>0.113418635573889</v>
      </c>
      <c r="BA417" s="193">
        <v>1.25839165833333E-4</v>
      </c>
      <c r="BB417" s="193">
        <v>8.1472412644444395E-2</v>
      </c>
      <c r="BC417" s="193">
        <v>0.39392837812611098</v>
      </c>
      <c r="BD417" s="119"/>
      <c r="BE417" s="120">
        <v>3.6575266606569441</v>
      </c>
      <c r="BF417" s="193">
        <v>4.2859685138888902E-4</v>
      </c>
      <c r="BG417" s="193">
        <v>0.240337805457222</v>
      </c>
      <c r="BH417" s="193">
        <v>0.40504588315055601</v>
      </c>
      <c r="BI417" s="193">
        <v>0.23917719239777799</v>
      </c>
      <c r="BJ417" s="193">
        <v>2.1765946782986099</v>
      </c>
      <c r="BK417" s="193">
        <v>1.9308060977222201E-2</v>
      </c>
      <c r="BL417" s="193">
        <v>0.57663444352416704</v>
      </c>
    </row>
    <row r="418" spans="1:64">
      <c r="A418" s="120" t="s">
        <v>1576</v>
      </c>
      <c r="B418" s="113" t="s">
        <v>1577</v>
      </c>
      <c r="C418" s="113" t="s">
        <v>924</v>
      </c>
      <c r="D418" s="113" t="s">
        <v>61</v>
      </c>
      <c r="E418" s="114">
        <v>200</v>
      </c>
      <c r="F418" s="114">
        <v>3</v>
      </c>
      <c r="G418" s="42" t="s">
        <v>593</v>
      </c>
      <c r="H418" s="115">
        <v>1</v>
      </c>
      <c r="I418" s="115" t="s">
        <v>78</v>
      </c>
      <c r="J418" s="115" t="s">
        <v>61</v>
      </c>
      <c r="K418" s="115" t="s">
        <v>122</v>
      </c>
      <c r="L418" s="115">
        <v>200</v>
      </c>
      <c r="M418" s="23">
        <v>2</v>
      </c>
      <c r="N418" s="115" t="s">
        <v>60</v>
      </c>
      <c r="O418" s="124" t="s">
        <v>119</v>
      </c>
      <c r="P418" s="115" t="s">
        <v>82</v>
      </c>
      <c r="Q418" s="122" t="s">
        <v>121</v>
      </c>
      <c r="R418" s="115">
        <v>2015</v>
      </c>
      <c r="S418" s="245" t="s">
        <v>2</v>
      </c>
      <c r="T418" s="240"/>
      <c r="U418" s="191">
        <v>4.6704002410819472</v>
      </c>
      <c r="V418" s="186">
        <v>0</v>
      </c>
      <c r="W418" s="186">
        <v>4.6704002410819472</v>
      </c>
      <c r="X418" s="89">
        <v>3.4101987918055604E-2</v>
      </c>
      <c r="Y418" s="89">
        <v>1.3648704568694439</v>
      </c>
      <c r="Z418" s="89">
        <v>0.33746920005249997</v>
      </c>
      <c r="AA418" s="89">
        <v>1.9799524028777811</v>
      </c>
      <c r="AB418" s="89">
        <v>0.95400619336416626</v>
      </c>
      <c r="AC418" s="89">
        <v>0</v>
      </c>
      <c r="AD418" s="113">
        <v>0</v>
      </c>
      <c r="AE418" s="120">
        <v>0</v>
      </c>
      <c r="AF418" s="121">
        <v>0</v>
      </c>
      <c r="AG418" s="116"/>
      <c r="AH418" s="117">
        <v>0.9021052629942562</v>
      </c>
      <c r="AI418" s="118">
        <v>0.90210526299989757</v>
      </c>
      <c r="AJ418" s="118">
        <v>0.902105263000053</v>
      </c>
      <c r="AK418" s="128">
        <v>0.64119937599035293</v>
      </c>
      <c r="AL418" s="118">
        <v>0.87487802324554043</v>
      </c>
      <c r="AM418" s="118" t="s">
        <v>924</v>
      </c>
      <c r="AN418" s="118" t="s">
        <v>924</v>
      </c>
      <c r="AO418" s="118" t="s">
        <v>924</v>
      </c>
      <c r="AP418" s="128" t="s">
        <v>924</v>
      </c>
      <c r="AQ418" s="119"/>
      <c r="AR418" s="121">
        <v>3.6706364445324997</v>
      </c>
      <c r="AS418" s="191">
        <v>0</v>
      </c>
      <c r="AT418" s="191">
        <v>3.6706364445324997</v>
      </c>
      <c r="AU418" s="192">
        <v>3.07635827794445E-2</v>
      </c>
      <c r="AV418" s="193">
        <v>1.231256822455</v>
      </c>
      <c r="AW418" s="193">
        <v>0.30443274146777799</v>
      </c>
      <c r="AX418" s="192">
        <v>1.269544245215833</v>
      </c>
      <c r="AY418" s="192">
        <v>0.8346390526144446</v>
      </c>
      <c r="AZ418" s="192">
        <v>0</v>
      </c>
      <c r="BA418" s="193">
        <v>0</v>
      </c>
      <c r="BB418" s="193">
        <v>0</v>
      </c>
      <c r="BC418" s="193">
        <v>0</v>
      </c>
      <c r="BD418" s="119"/>
      <c r="BE418" s="120">
        <v>1.7364416448394453</v>
      </c>
      <c r="BF418" s="193">
        <v>4.2859685138888902E-4</v>
      </c>
      <c r="BG418" s="193">
        <v>0.240337805457222</v>
      </c>
      <c r="BH418" s="193">
        <v>0.36442592693611098</v>
      </c>
      <c r="BI418" s="193">
        <v>7.8926833119444401E-3</v>
      </c>
      <c r="BJ418" s="193">
        <v>1.1195640706563901</v>
      </c>
      <c r="BK418" s="193">
        <v>3.7925616263888898E-3</v>
      </c>
      <c r="BL418" s="193">
        <v>0</v>
      </c>
    </row>
    <row r="419" spans="1:64">
      <c r="A419" s="120" t="s">
        <v>1578</v>
      </c>
      <c r="B419" s="113" t="s">
        <v>1579</v>
      </c>
      <c r="C419" s="113" t="s">
        <v>924</v>
      </c>
      <c r="D419" s="113" t="s">
        <v>61</v>
      </c>
      <c r="E419" s="114">
        <v>200</v>
      </c>
      <c r="F419" s="114">
        <v>2</v>
      </c>
      <c r="G419" s="42" t="s">
        <v>594</v>
      </c>
      <c r="H419" s="115">
        <v>1</v>
      </c>
      <c r="I419" s="115" t="s">
        <v>78</v>
      </c>
      <c r="J419" s="115" t="s">
        <v>61</v>
      </c>
      <c r="K419" s="115" t="s">
        <v>122</v>
      </c>
      <c r="L419" s="115">
        <v>200</v>
      </c>
      <c r="M419" s="23">
        <v>3</v>
      </c>
      <c r="N419" s="115" t="s">
        <v>60</v>
      </c>
      <c r="O419" s="124" t="s">
        <v>119</v>
      </c>
      <c r="P419" s="115" t="s">
        <v>82</v>
      </c>
      <c r="Q419" s="122" t="s">
        <v>121</v>
      </c>
      <c r="R419" s="115">
        <v>2015</v>
      </c>
      <c r="S419" s="245" t="s">
        <v>3</v>
      </c>
      <c r="T419" s="240"/>
      <c r="U419" s="191">
        <v>0.77572098744027751</v>
      </c>
      <c r="V419" s="186">
        <v>0</v>
      </c>
      <c r="W419" s="186">
        <v>0.77572098744027751</v>
      </c>
      <c r="X419" s="89">
        <v>9.9896885036111095E-3</v>
      </c>
      <c r="Y419" s="89">
        <v>0.2405253284738888</v>
      </c>
      <c r="Z419" s="89">
        <v>7.8219122155000001E-2</v>
      </c>
      <c r="AA419" s="89">
        <v>0.20069014604305568</v>
      </c>
      <c r="AB419" s="89">
        <v>0.246296702264722</v>
      </c>
      <c r="AC419" s="89">
        <v>0</v>
      </c>
      <c r="AD419" s="113">
        <v>0</v>
      </c>
      <c r="AE419" s="120">
        <v>0</v>
      </c>
      <c r="AF419" s="121">
        <v>0</v>
      </c>
      <c r="AG419" s="116"/>
      <c r="AH419" s="117">
        <v>0.90210526301619909</v>
      </c>
      <c r="AI419" s="118">
        <v>0.90210526300005134</v>
      </c>
      <c r="AJ419" s="118">
        <v>0.90210526299731775</v>
      </c>
      <c r="AK419" s="128">
        <v>0.64410361953801198</v>
      </c>
      <c r="AL419" s="118">
        <v>0.84619429814278135</v>
      </c>
      <c r="AM419" s="118" t="s">
        <v>924</v>
      </c>
      <c r="AN419" s="118" t="s">
        <v>924</v>
      </c>
      <c r="AO419" s="118" t="s">
        <v>924</v>
      </c>
      <c r="AP419" s="128" t="s">
        <v>924</v>
      </c>
      <c r="AQ419" s="119"/>
      <c r="AR419" s="121">
        <v>0.63423291161888917</v>
      </c>
      <c r="AS419" s="191">
        <v>0</v>
      </c>
      <c r="AT419" s="191">
        <v>0.63423291161888917</v>
      </c>
      <c r="AU419" s="192">
        <v>9.0117505749999997E-3</v>
      </c>
      <c r="AV419" s="193">
        <v>0.2169791647011112</v>
      </c>
      <c r="AW419" s="193">
        <v>7.0561881763055598E-2</v>
      </c>
      <c r="AX419" s="192">
        <v>0.1292652494719444</v>
      </c>
      <c r="AY419" s="192">
        <v>0.20841486510777801</v>
      </c>
      <c r="AZ419" s="192">
        <v>0</v>
      </c>
      <c r="BA419" s="193">
        <v>0</v>
      </c>
      <c r="BB419" s="193">
        <v>0</v>
      </c>
      <c r="BC419" s="193">
        <v>0</v>
      </c>
      <c r="BD419" s="119"/>
      <c r="BE419" s="120">
        <v>0.32873413913222166</v>
      </c>
      <c r="BF419" s="193">
        <v>0</v>
      </c>
      <c r="BG419" s="193">
        <v>0</v>
      </c>
      <c r="BH419" s="193">
        <v>6.1259067441666697E-3</v>
      </c>
      <c r="BI419" s="193">
        <v>0.113736910091111</v>
      </c>
      <c r="BJ419" s="193">
        <v>0.208871322296944</v>
      </c>
      <c r="BK419" s="193">
        <v>0</v>
      </c>
      <c r="BL419" s="193">
        <v>0</v>
      </c>
    </row>
    <row r="420" spans="1:64">
      <c r="A420" s="120" t="s">
        <v>1580</v>
      </c>
      <c r="B420" s="113" t="s">
        <v>1581</v>
      </c>
      <c r="C420" s="113" t="s">
        <v>924</v>
      </c>
      <c r="D420" s="113" t="s">
        <v>61</v>
      </c>
      <c r="E420" s="114">
        <v>200</v>
      </c>
      <c r="F420" s="114">
        <v>1</v>
      </c>
      <c r="G420" s="42" t="s">
        <v>595</v>
      </c>
      <c r="H420" s="115">
        <v>1</v>
      </c>
      <c r="I420" s="115" t="s">
        <v>78</v>
      </c>
      <c r="J420" s="115" t="s">
        <v>61</v>
      </c>
      <c r="K420" s="115" t="s">
        <v>122</v>
      </c>
      <c r="L420" s="115">
        <v>200</v>
      </c>
      <c r="M420" s="23">
        <v>5</v>
      </c>
      <c r="N420" s="115" t="s">
        <v>60</v>
      </c>
      <c r="O420" s="124" t="s">
        <v>119</v>
      </c>
      <c r="P420" s="115" t="s">
        <v>82</v>
      </c>
      <c r="Q420" s="122" t="s">
        <v>121</v>
      </c>
      <c r="R420" s="115">
        <v>2015</v>
      </c>
      <c r="S420" s="245" t="s">
        <v>5</v>
      </c>
      <c r="T420" s="240"/>
      <c r="U420" s="191">
        <v>0.77915987951694421</v>
      </c>
      <c r="V420" s="186">
        <v>0</v>
      </c>
      <c r="W420" s="186">
        <v>0.77915987951694421</v>
      </c>
      <c r="X420" s="89">
        <v>1.584218974222221E-2</v>
      </c>
      <c r="Y420" s="89">
        <v>0.30616327056333348</v>
      </c>
      <c r="Z420" s="89">
        <v>5.7735715470833303E-2</v>
      </c>
      <c r="AA420" s="89">
        <v>0.39808110557083298</v>
      </c>
      <c r="AB420" s="89">
        <v>1.33759816972222E-3</v>
      </c>
      <c r="AC420" s="89">
        <v>0</v>
      </c>
      <c r="AD420" s="113">
        <v>0</v>
      </c>
      <c r="AE420" s="120">
        <v>0</v>
      </c>
      <c r="AF420" s="121">
        <v>0</v>
      </c>
      <c r="AG420" s="116"/>
      <c r="AH420" s="117">
        <v>0.90210526299909233</v>
      </c>
      <c r="AI420" s="118">
        <v>0.90210526300007732</v>
      </c>
      <c r="AJ420" s="118">
        <v>0.90210526299753102</v>
      </c>
      <c r="AK420" s="128">
        <v>0.65392144802808483</v>
      </c>
      <c r="AL420" s="118">
        <v>0.76968491067207667</v>
      </c>
      <c r="AM420" s="118" t="s">
        <v>924</v>
      </c>
      <c r="AN420" s="118" t="s">
        <v>924</v>
      </c>
      <c r="AO420" s="118" t="s">
        <v>924</v>
      </c>
      <c r="AP420" s="128" t="s">
        <v>924</v>
      </c>
      <c r="AQ420" s="119"/>
      <c r="AR420" s="121">
        <v>0.6039098153608331</v>
      </c>
      <c r="AS420" s="191">
        <v>0</v>
      </c>
      <c r="AT420" s="191">
        <v>0.6039098153608331</v>
      </c>
      <c r="AU420" s="192">
        <v>1.429132274388889E-2</v>
      </c>
      <c r="AV420" s="193">
        <v>0.27619149771249979</v>
      </c>
      <c r="AW420" s="193">
        <v>5.2083692789166698E-2</v>
      </c>
      <c r="AX420" s="192">
        <v>0.26031377298750003</v>
      </c>
      <c r="AY420" s="192">
        <v>1.0295291277777801E-3</v>
      </c>
      <c r="AZ420" s="192">
        <v>0</v>
      </c>
      <c r="BA420" s="193">
        <v>0</v>
      </c>
      <c r="BB420" s="193">
        <v>0</v>
      </c>
      <c r="BC420" s="193">
        <v>0</v>
      </c>
      <c r="BD420" s="119"/>
      <c r="BE420" s="120">
        <v>0.379741175776389</v>
      </c>
      <c r="BF420" s="193">
        <v>0</v>
      </c>
      <c r="BG420" s="193">
        <v>0</v>
      </c>
      <c r="BH420" s="193">
        <v>0</v>
      </c>
      <c r="BI420" s="193">
        <v>0.103050384545278</v>
      </c>
      <c r="BJ420" s="193">
        <v>0.27669079123111101</v>
      </c>
      <c r="BK420" s="193">
        <v>0</v>
      </c>
      <c r="BL420" s="193">
        <v>0</v>
      </c>
    </row>
    <row r="421" spans="1:64">
      <c r="A421" s="120" t="s">
        <v>1582</v>
      </c>
      <c r="B421" s="113" t="s">
        <v>1583</v>
      </c>
      <c r="C421" s="113" t="s">
        <v>924</v>
      </c>
      <c r="D421" s="113" t="s">
        <v>61</v>
      </c>
      <c r="E421" s="114">
        <v>200</v>
      </c>
      <c r="F421" s="114">
        <v>6</v>
      </c>
      <c r="G421" s="42" t="s">
        <v>596</v>
      </c>
      <c r="H421" s="115">
        <v>1</v>
      </c>
      <c r="I421" s="115" t="s">
        <v>78</v>
      </c>
      <c r="J421" s="115" t="s">
        <v>61</v>
      </c>
      <c r="K421" s="115" t="s">
        <v>122</v>
      </c>
      <c r="L421" s="115">
        <v>200</v>
      </c>
      <c r="M421" s="23">
        <v>6</v>
      </c>
      <c r="N421" s="115" t="s">
        <v>60</v>
      </c>
      <c r="O421" s="124" t="s">
        <v>119</v>
      </c>
      <c r="P421" s="115" t="s">
        <v>82</v>
      </c>
      <c r="Q421" s="122" t="s">
        <v>121</v>
      </c>
      <c r="R421" s="115">
        <v>2015</v>
      </c>
      <c r="S421" s="245" t="s">
        <v>6</v>
      </c>
      <c r="T421" s="240"/>
      <c r="U421" s="191">
        <v>0.72466960038305595</v>
      </c>
      <c r="V421" s="186">
        <v>0.2244742307305555</v>
      </c>
      <c r="W421" s="186">
        <v>0.50019536965250044</v>
      </c>
      <c r="X421" s="89">
        <v>4.6095123030555499E-3</v>
      </c>
      <c r="Y421" s="89">
        <v>1.971092742583334E-2</v>
      </c>
      <c r="Z421" s="89">
        <v>4.6495167769999998E-2</v>
      </c>
      <c r="AA421" s="89">
        <v>0.39839698172805604</v>
      </c>
      <c r="AB421" s="89">
        <v>3.0982780425555571E-2</v>
      </c>
      <c r="AC421" s="89">
        <v>4.5367454229722201E-2</v>
      </c>
      <c r="AD421" s="113">
        <v>1.25839165808333E-2</v>
      </c>
      <c r="AE421" s="120">
        <v>4.8738224084999997E-2</v>
      </c>
      <c r="AF421" s="121">
        <v>0.117784635835</v>
      </c>
      <c r="AG421" s="116"/>
      <c r="AH421" s="117">
        <v>0.90210526303502492</v>
      </c>
      <c r="AI421" s="118">
        <v>0.90210526298535698</v>
      </c>
      <c r="AJ421" s="118">
        <v>0.90210526300127813</v>
      </c>
      <c r="AK421" s="128">
        <v>0.58792994584857472</v>
      </c>
      <c r="AL421" s="118">
        <v>1.0349820580210434</v>
      </c>
      <c r="AM421" s="118">
        <v>2.4999999999908193</v>
      </c>
      <c r="AN421" s="118">
        <v>1.0000000001986663E-2</v>
      </c>
      <c r="AO421" s="118">
        <v>1.6716327723052775</v>
      </c>
      <c r="AP421" s="128">
        <v>3.3444801635923911</v>
      </c>
      <c r="AQ421" s="119"/>
      <c r="AR421" s="121">
        <v>0.91912453547916706</v>
      </c>
      <c r="AS421" s="191">
        <v>0.5889452655102777</v>
      </c>
      <c r="AT421" s="191">
        <v>0.33017926996888936</v>
      </c>
      <c r="AU421" s="192">
        <v>4.1582653086111102E-3</v>
      </c>
      <c r="AV421" s="193">
        <v>1.778133136916667E-2</v>
      </c>
      <c r="AW421" s="193">
        <v>4.1943535549444397E-2</v>
      </c>
      <c r="AX421" s="192">
        <v>0.2342295158936116</v>
      </c>
      <c r="AY421" s="192">
        <v>3.2066621848055601E-2</v>
      </c>
      <c r="AZ421" s="192">
        <v>0.113418635573889</v>
      </c>
      <c r="BA421" s="193">
        <v>1.25839165833333E-4</v>
      </c>
      <c r="BB421" s="193">
        <v>8.1472412644444395E-2</v>
      </c>
      <c r="BC421" s="193">
        <v>0.39392837812611098</v>
      </c>
      <c r="BD421" s="119"/>
      <c r="BE421" s="120">
        <v>7.0815607498888836E-2</v>
      </c>
      <c r="BF421" s="193">
        <v>0</v>
      </c>
      <c r="BG421" s="193">
        <v>0</v>
      </c>
      <c r="BH421" s="193">
        <v>0</v>
      </c>
      <c r="BI421" s="193">
        <v>0</v>
      </c>
      <c r="BJ421" s="193">
        <v>6.8833013474444399E-2</v>
      </c>
      <c r="BK421" s="193">
        <v>1.9825940244444398E-3</v>
      </c>
      <c r="BL421" s="193">
        <v>0</v>
      </c>
    </row>
    <row r="422" spans="1:64">
      <c r="A422" s="120" t="s">
        <v>1584</v>
      </c>
      <c r="B422" s="113" t="s">
        <v>1585</v>
      </c>
      <c r="C422" s="113" t="s">
        <v>924</v>
      </c>
      <c r="D422" s="113" t="s">
        <v>61</v>
      </c>
      <c r="E422" s="114">
        <v>200</v>
      </c>
      <c r="F422" s="114">
        <v>7</v>
      </c>
      <c r="G422" s="42" t="s">
        <v>597</v>
      </c>
      <c r="H422" s="115">
        <v>1</v>
      </c>
      <c r="I422" s="115" t="s">
        <v>78</v>
      </c>
      <c r="J422" s="115" t="s">
        <v>61</v>
      </c>
      <c r="K422" s="115" t="s">
        <v>122</v>
      </c>
      <c r="L422" s="115">
        <v>200</v>
      </c>
      <c r="M422" s="23">
        <v>7</v>
      </c>
      <c r="N422" s="115" t="s">
        <v>60</v>
      </c>
      <c r="O422" s="124" t="s">
        <v>119</v>
      </c>
      <c r="P422" s="115" t="s">
        <v>82</v>
      </c>
      <c r="Q422" s="122" t="s">
        <v>121</v>
      </c>
      <c r="R422" s="115">
        <v>2015</v>
      </c>
      <c r="S422" s="245" t="s">
        <v>12</v>
      </c>
      <c r="T422" s="240"/>
      <c r="U422" s="191">
        <v>0.75340927699249904</v>
      </c>
      <c r="V422" s="186">
        <v>0</v>
      </c>
      <c r="W422" s="186">
        <v>0.75340927699249904</v>
      </c>
      <c r="X422" s="89">
        <v>0.57663444352416604</v>
      </c>
      <c r="Y422" s="89">
        <v>0</v>
      </c>
      <c r="Z422" s="89">
        <v>0</v>
      </c>
      <c r="AA422" s="89">
        <v>0</v>
      </c>
      <c r="AB422" s="89">
        <v>0.176774833468333</v>
      </c>
      <c r="AC422" s="89">
        <v>0</v>
      </c>
      <c r="AD422" s="113">
        <v>0</v>
      </c>
      <c r="AE422" s="120">
        <v>0</v>
      </c>
      <c r="AF422" s="121">
        <v>0</v>
      </c>
      <c r="AG422" s="116"/>
      <c r="AH422" s="117">
        <v>0.90210526300008942</v>
      </c>
      <c r="AI422" s="118" t="s">
        <v>924</v>
      </c>
      <c r="AJ422" s="118" t="s">
        <v>924</v>
      </c>
      <c r="AK422" s="128" t="s">
        <v>924</v>
      </c>
      <c r="AL422" s="118">
        <v>0.88055500000007936</v>
      </c>
      <c r="AM422" s="118" t="s">
        <v>924</v>
      </c>
      <c r="AN422" s="118" t="s">
        <v>924</v>
      </c>
      <c r="AO422" s="118" t="s">
        <v>924</v>
      </c>
      <c r="AP422" s="128" t="s">
        <v>924</v>
      </c>
      <c r="AQ422" s="119"/>
      <c r="AR422" s="121">
        <v>0.675844929815</v>
      </c>
      <c r="AS422" s="191">
        <v>0</v>
      </c>
      <c r="AT422" s="191">
        <v>0.675844929815</v>
      </c>
      <c r="AU422" s="192">
        <v>0.520184966330278</v>
      </c>
      <c r="AV422" s="193">
        <v>0</v>
      </c>
      <c r="AW422" s="193">
        <v>0</v>
      </c>
      <c r="AX422" s="192">
        <v>0</v>
      </c>
      <c r="AY422" s="192">
        <v>0.155659963484722</v>
      </c>
      <c r="AZ422" s="192">
        <v>0</v>
      </c>
      <c r="BA422" s="193">
        <v>0</v>
      </c>
      <c r="BB422" s="193">
        <v>0</v>
      </c>
      <c r="BC422" s="193">
        <v>0</v>
      </c>
      <c r="BD422" s="119"/>
      <c r="BE422" s="120">
        <v>0.57663444352416704</v>
      </c>
      <c r="BF422" s="193">
        <v>0</v>
      </c>
      <c r="BG422" s="193">
        <v>0</v>
      </c>
      <c r="BH422" s="193">
        <v>0</v>
      </c>
      <c r="BI422" s="193">
        <v>0</v>
      </c>
      <c r="BJ422" s="193">
        <v>0</v>
      </c>
      <c r="BK422" s="193">
        <v>0</v>
      </c>
      <c r="BL422" s="193">
        <v>0.57663444352416704</v>
      </c>
    </row>
    <row r="423" spans="1:64">
      <c r="A423" s="120" t="s">
        <v>1586</v>
      </c>
      <c r="B423" s="113" t="s">
        <v>1587</v>
      </c>
      <c r="C423" s="113" t="s">
        <v>924</v>
      </c>
      <c r="D423" s="113" t="s">
        <v>61</v>
      </c>
      <c r="E423" s="114">
        <v>200</v>
      </c>
      <c r="F423" s="114" t="s">
        <v>169</v>
      </c>
      <c r="G423" s="42" t="s">
        <v>598</v>
      </c>
      <c r="H423" s="115">
        <v>1</v>
      </c>
      <c r="I423" s="115" t="s">
        <v>78</v>
      </c>
      <c r="J423" s="115" t="s">
        <v>61</v>
      </c>
      <c r="K423" s="115" t="s">
        <v>122</v>
      </c>
      <c r="L423" s="115">
        <v>200</v>
      </c>
      <c r="M423" s="23">
        <v>8</v>
      </c>
      <c r="N423" s="115" t="s">
        <v>60</v>
      </c>
      <c r="O423" s="124" t="s">
        <v>119</v>
      </c>
      <c r="P423" s="115" t="s">
        <v>82</v>
      </c>
      <c r="Q423" s="122" t="s">
        <v>121</v>
      </c>
      <c r="R423" s="115">
        <v>2015</v>
      </c>
      <c r="S423" s="245" t="s">
        <v>105</v>
      </c>
      <c r="T423" s="240"/>
      <c r="U423" s="191">
        <v>0</v>
      </c>
      <c r="V423" s="186">
        <v>0</v>
      </c>
      <c r="W423" s="186">
        <v>0</v>
      </c>
      <c r="X423" s="89" t="s">
        <v>140</v>
      </c>
      <c r="Y423" s="89" t="s">
        <v>140</v>
      </c>
      <c r="Z423" s="89" t="s">
        <v>140</v>
      </c>
      <c r="AA423" s="89" t="s">
        <v>140</v>
      </c>
      <c r="AB423" s="89" t="s">
        <v>140</v>
      </c>
      <c r="AC423" s="89" t="s">
        <v>140</v>
      </c>
      <c r="AD423" s="113" t="s">
        <v>140</v>
      </c>
      <c r="AE423" s="120" t="s">
        <v>140</v>
      </c>
      <c r="AF423" s="121" t="s">
        <v>140</v>
      </c>
      <c r="AG423" s="116"/>
      <c r="AH423" s="117" t="s">
        <v>924</v>
      </c>
      <c r="AI423" s="118" t="s">
        <v>924</v>
      </c>
      <c r="AJ423" s="118" t="s">
        <v>924</v>
      </c>
      <c r="AK423" s="128" t="s">
        <v>924</v>
      </c>
      <c r="AL423" s="118" t="s">
        <v>924</v>
      </c>
      <c r="AM423" s="118" t="s">
        <v>924</v>
      </c>
      <c r="AN423" s="118" t="s">
        <v>924</v>
      </c>
      <c r="AO423" s="118" t="s">
        <v>924</v>
      </c>
      <c r="AP423" s="128" t="s">
        <v>924</v>
      </c>
      <c r="AQ423" s="119"/>
      <c r="AR423" s="121">
        <v>0</v>
      </c>
      <c r="AS423" s="191">
        <v>0</v>
      </c>
      <c r="AT423" s="191">
        <v>0</v>
      </c>
      <c r="AU423" s="192" t="s">
        <v>140</v>
      </c>
      <c r="AV423" s="193" t="s">
        <v>140</v>
      </c>
      <c r="AW423" s="193" t="s">
        <v>140</v>
      </c>
      <c r="AX423" s="192" t="s">
        <v>140</v>
      </c>
      <c r="AY423" s="192" t="s">
        <v>140</v>
      </c>
      <c r="AZ423" s="192" t="s">
        <v>140</v>
      </c>
      <c r="BA423" s="193" t="s">
        <v>140</v>
      </c>
      <c r="BB423" s="193" t="s">
        <v>140</v>
      </c>
      <c r="BC423" s="193" t="s">
        <v>140</v>
      </c>
      <c r="BD423" s="119"/>
      <c r="BE423" s="120">
        <v>0</v>
      </c>
      <c r="BF423" s="193" t="s">
        <v>140</v>
      </c>
      <c r="BG423" s="193" t="s">
        <v>140</v>
      </c>
      <c r="BH423" s="193" t="s">
        <v>140</v>
      </c>
      <c r="BI423" s="193" t="s">
        <v>140</v>
      </c>
      <c r="BJ423" s="193" t="s">
        <v>140</v>
      </c>
      <c r="BK423" s="193" t="s">
        <v>140</v>
      </c>
      <c r="BL423" s="193" t="s">
        <v>140</v>
      </c>
    </row>
    <row r="424" spans="1:64">
      <c r="A424" s="120" t="s">
        <v>1588</v>
      </c>
      <c r="B424" s="113" t="s">
        <v>1587</v>
      </c>
      <c r="C424" s="113" t="s">
        <v>924</v>
      </c>
      <c r="D424" s="113" t="s">
        <v>61</v>
      </c>
      <c r="E424" s="114">
        <v>200</v>
      </c>
      <c r="F424" s="114" t="s">
        <v>169</v>
      </c>
      <c r="G424" s="42" t="s">
        <v>599</v>
      </c>
      <c r="H424" s="115">
        <v>1</v>
      </c>
      <c r="I424" s="115" t="s">
        <v>78</v>
      </c>
      <c r="J424" s="115" t="s">
        <v>61</v>
      </c>
      <c r="K424" s="115" t="s">
        <v>122</v>
      </c>
      <c r="L424" s="115">
        <v>200</v>
      </c>
      <c r="M424" s="23">
        <v>9</v>
      </c>
      <c r="N424" s="115" t="s">
        <v>60</v>
      </c>
      <c r="O424" s="124" t="s">
        <v>119</v>
      </c>
      <c r="P424" s="115" t="s">
        <v>82</v>
      </c>
      <c r="Q424" s="122" t="s">
        <v>121</v>
      </c>
      <c r="R424" s="115">
        <v>2015</v>
      </c>
      <c r="S424" s="245" t="s">
        <v>106</v>
      </c>
      <c r="T424" s="240"/>
      <c r="U424" s="191">
        <v>0</v>
      </c>
      <c r="V424" s="186">
        <v>0</v>
      </c>
      <c r="W424" s="186">
        <v>0</v>
      </c>
      <c r="X424" s="89" t="s">
        <v>140</v>
      </c>
      <c r="Y424" s="89" t="s">
        <v>140</v>
      </c>
      <c r="Z424" s="89" t="s">
        <v>140</v>
      </c>
      <c r="AA424" s="89" t="s">
        <v>140</v>
      </c>
      <c r="AB424" s="89" t="s">
        <v>140</v>
      </c>
      <c r="AC424" s="89" t="s">
        <v>140</v>
      </c>
      <c r="AD424" s="113" t="s">
        <v>140</v>
      </c>
      <c r="AE424" s="120" t="s">
        <v>140</v>
      </c>
      <c r="AF424" s="121" t="s">
        <v>140</v>
      </c>
      <c r="AG424" s="116"/>
      <c r="AH424" s="117" t="s">
        <v>924</v>
      </c>
      <c r="AI424" s="118" t="s">
        <v>924</v>
      </c>
      <c r="AJ424" s="118" t="s">
        <v>924</v>
      </c>
      <c r="AK424" s="128" t="s">
        <v>924</v>
      </c>
      <c r="AL424" s="118" t="s">
        <v>924</v>
      </c>
      <c r="AM424" s="118" t="s">
        <v>924</v>
      </c>
      <c r="AN424" s="118" t="s">
        <v>924</v>
      </c>
      <c r="AO424" s="118" t="s">
        <v>924</v>
      </c>
      <c r="AP424" s="128" t="s">
        <v>924</v>
      </c>
      <c r="AQ424" s="119"/>
      <c r="AR424" s="121">
        <v>0</v>
      </c>
      <c r="AS424" s="191">
        <v>0</v>
      </c>
      <c r="AT424" s="191">
        <v>0</v>
      </c>
      <c r="AU424" s="192" t="s">
        <v>140</v>
      </c>
      <c r="AV424" s="193" t="s">
        <v>140</v>
      </c>
      <c r="AW424" s="193" t="s">
        <v>140</v>
      </c>
      <c r="AX424" s="192" t="s">
        <v>140</v>
      </c>
      <c r="AY424" s="192" t="s">
        <v>140</v>
      </c>
      <c r="AZ424" s="192" t="s">
        <v>140</v>
      </c>
      <c r="BA424" s="193" t="s">
        <v>140</v>
      </c>
      <c r="BB424" s="193" t="s">
        <v>140</v>
      </c>
      <c r="BC424" s="193" t="s">
        <v>140</v>
      </c>
      <c r="BD424" s="119"/>
      <c r="BE424" s="120">
        <v>0</v>
      </c>
      <c r="BF424" s="193" t="s">
        <v>140</v>
      </c>
      <c r="BG424" s="193" t="s">
        <v>140</v>
      </c>
      <c r="BH424" s="193" t="s">
        <v>140</v>
      </c>
      <c r="BI424" s="193" t="s">
        <v>140</v>
      </c>
      <c r="BJ424" s="193" t="s">
        <v>140</v>
      </c>
      <c r="BK424" s="193" t="s">
        <v>140</v>
      </c>
      <c r="BL424" s="193" t="s">
        <v>140</v>
      </c>
    </row>
    <row r="425" spans="1:64">
      <c r="A425" s="120" t="s">
        <v>1589</v>
      </c>
      <c r="B425" s="113" t="s">
        <v>1590</v>
      </c>
      <c r="C425" s="113" t="s">
        <v>924</v>
      </c>
      <c r="D425" s="113" t="s">
        <v>61</v>
      </c>
      <c r="E425" s="114">
        <v>200</v>
      </c>
      <c r="F425" s="114">
        <v>51</v>
      </c>
      <c r="G425" s="42" t="s">
        <v>600</v>
      </c>
      <c r="H425" s="115">
        <v>1</v>
      </c>
      <c r="I425" s="115" t="s">
        <v>78</v>
      </c>
      <c r="J425" s="115" t="s">
        <v>61</v>
      </c>
      <c r="K425" s="115" t="s">
        <v>122</v>
      </c>
      <c r="L425" s="115">
        <v>200</v>
      </c>
      <c r="M425" s="23">
        <v>4</v>
      </c>
      <c r="N425" s="115" t="s">
        <v>60</v>
      </c>
      <c r="O425" s="124" t="s">
        <v>119</v>
      </c>
      <c r="P425" s="115" t="s">
        <v>82</v>
      </c>
      <c r="Q425" s="122" t="s">
        <v>121</v>
      </c>
      <c r="R425" s="115">
        <v>2015</v>
      </c>
      <c r="S425" s="245" t="s">
        <v>4</v>
      </c>
      <c r="T425" s="240"/>
      <c r="U425" s="191">
        <v>0.45806630810111132</v>
      </c>
      <c r="V425" s="186">
        <v>0</v>
      </c>
      <c r="W425" s="186">
        <v>0.45806630810111132</v>
      </c>
      <c r="X425" s="89">
        <v>3.6291122526944497E-2</v>
      </c>
      <c r="Y425" s="89">
        <v>0.25688601690611129</v>
      </c>
      <c r="Z425" s="89">
        <v>6.6103431646944405E-2</v>
      </c>
      <c r="AA425" s="89">
        <v>9.7208721299722189E-2</v>
      </c>
      <c r="AB425" s="89">
        <v>1.57701572138889E-3</v>
      </c>
      <c r="AC425" s="89">
        <v>0</v>
      </c>
      <c r="AD425" s="113">
        <v>0</v>
      </c>
      <c r="AE425" s="120">
        <v>0</v>
      </c>
      <c r="AF425" s="121">
        <v>0</v>
      </c>
      <c r="AG425" s="116"/>
      <c r="AH425" s="117">
        <v>0.90210526299047711</v>
      </c>
      <c r="AI425" s="118">
        <v>0.90210526300043703</v>
      </c>
      <c r="AJ425" s="118">
        <v>0.90210526300063232</v>
      </c>
      <c r="AK425" s="128">
        <v>0.68842986261599715</v>
      </c>
      <c r="AL425" s="118">
        <v>0.80403575758969781</v>
      </c>
      <c r="AM425" s="118" t="s">
        <v>924</v>
      </c>
      <c r="AN425" s="118" t="s">
        <v>924</v>
      </c>
      <c r="AO425" s="118" t="s">
        <v>924</v>
      </c>
      <c r="AP425" s="128" t="s">
        <v>924</v>
      </c>
      <c r="AQ425" s="119"/>
      <c r="AR425" s="121">
        <v>0.39229825774444443</v>
      </c>
      <c r="AS425" s="191">
        <v>0</v>
      </c>
      <c r="AT425" s="191">
        <v>0.39229825774444443</v>
      </c>
      <c r="AU425" s="192">
        <v>3.2738412631388894E-2</v>
      </c>
      <c r="AV425" s="193">
        <v>0.23173822784222223</v>
      </c>
      <c r="AW425" s="193">
        <v>5.9632253591111101E-2</v>
      </c>
      <c r="AX425" s="192">
        <v>6.6921386649444498E-2</v>
      </c>
      <c r="AY425" s="192">
        <v>1.2679770302777801E-3</v>
      </c>
      <c r="AZ425" s="192">
        <v>0</v>
      </c>
      <c r="BA425" s="193">
        <v>0</v>
      </c>
      <c r="BB425" s="193">
        <v>0</v>
      </c>
      <c r="BC425" s="193">
        <v>0</v>
      </c>
      <c r="BD425" s="119"/>
      <c r="BE425" s="120">
        <v>0.35928057107972261</v>
      </c>
      <c r="BF425" s="193">
        <v>0</v>
      </c>
      <c r="BG425" s="193">
        <v>0</v>
      </c>
      <c r="BH425" s="193">
        <v>3.4494049470000003E-2</v>
      </c>
      <c r="BI425" s="193">
        <v>1.37745269280556E-2</v>
      </c>
      <c r="BJ425" s="193">
        <v>0.31101199468166701</v>
      </c>
      <c r="BK425" s="193">
        <v>0</v>
      </c>
      <c r="BL425" s="193">
        <v>0</v>
      </c>
    </row>
    <row r="426" spans="1:64">
      <c r="A426" s="120" t="s">
        <v>1591</v>
      </c>
      <c r="B426" s="113" t="s">
        <v>1592</v>
      </c>
      <c r="C426" s="113" t="s">
        <v>924</v>
      </c>
      <c r="D426" s="113" t="s">
        <v>61</v>
      </c>
      <c r="E426" s="114">
        <v>200</v>
      </c>
      <c r="F426" s="114">
        <v>53</v>
      </c>
      <c r="G426" s="42" t="s">
        <v>601</v>
      </c>
      <c r="H426" s="115">
        <v>1</v>
      </c>
      <c r="I426" s="115" t="s">
        <v>78</v>
      </c>
      <c r="J426" s="115" t="s">
        <v>61</v>
      </c>
      <c r="K426" s="115" t="s">
        <v>122</v>
      </c>
      <c r="L426" s="115">
        <v>200</v>
      </c>
      <c r="M426" s="23">
        <v>10</v>
      </c>
      <c r="N426" s="115" t="s">
        <v>60</v>
      </c>
      <c r="O426" s="124" t="s">
        <v>119</v>
      </c>
      <c r="P426" s="115" t="s">
        <v>82</v>
      </c>
      <c r="Q426" s="122" t="s">
        <v>121</v>
      </c>
      <c r="R426" s="115">
        <v>2015</v>
      </c>
      <c r="S426" s="245" t="s">
        <v>84</v>
      </c>
      <c r="T426" s="240"/>
      <c r="U426" s="191">
        <v>1.72787394888889E-3</v>
      </c>
      <c r="V426" s="186">
        <v>0</v>
      </c>
      <c r="W426" s="186">
        <v>1.72787394888889E-3</v>
      </c>
      <c r="X426" s="89">
        <v>0</v>
      </c>
      <c r="Y426" s="89">
        <v>0</v>
      </c>
      <c r="Z426" s="89">
        <v>0</v>
      </c>
      <c r="AA426" s="89">
        <v>0</v>
      </c>
      <c r="AB426" s="89">
        <v>1.72787394888889E-3</v>
      </c>
      <c r="AC426" s="89">
        <v>0</v>
      </c>
      <c r="AD426" s="113">
        <v>0</v>
      </c>
      <c r="AE426" s="120">
        <v>0</v>
      </c>
      <c r="AF426" s="121">
        <v>0</v>
      </c>
      <c r="AG426" s="116"/>
      <c r="AH426" s="117" t="s">
        <v>924</v>
      </c>
      <c r="AI426" s="118" t="s">
        <v>924</v>
      </c>
      <c r="AJ426" s="118" t="s">
        <v>924</v>
      </c>
      <c r="AK426" s="128" t="s">
        <v>924</v>
      </c>
      <c r="AL426" s="118">
        <v>0.90705676936230206</v>
      </c>
      <c r="AM426" s="118" t="s">
        <v>924</v>
      </c>
      <c r="AN426" s="118" t="s">
        <v>924</v>
      </c>
      <c r="AO426" s="118" t="s">
        <v>924</v>
      </c>
      <c r="AP426" s="128" t="s">
        <v>924</v>
      </c>
      <c r="AQ426" s="119"/>
      <c r="AR426" s="121">
        <v>1.56727976194444E-3</v>
      </c>
      <c r="AS426" s="191">
        <v>0</v>
      </c>
      <c r="AT426" s="191">
        <v>1.56727976194444E-3</v>
      </c>
      <c r="AU426" s="192">
        <v>0</v>
      </c>
      <c r="AV426" s="193">
        <v>0</v>
      </c>
      <c r="AW426" s="193">
        <v>0</v>
      </c>
      <c r="AX426" s="192">
        <v>0</v>
      </c>
      <c r="AY426" s="192">
        <v>1.56727976194444E-3</v>
      </c>
      <c r="AZ426" s="192">
        <v>0</v>
      </c>
      <c r="BA426" s="193">
        <v>0</v>
      </c>
      <c r="BB426" s="193">
        <v>0</v>
      </c>
      <c r="BC426" s="193">
        <v>0</v>
      </c>
      <c r="BD426" s="119"/>
      <c r="BE426" s="120">
        <v>0</v>
      </c>
      <c r="BF426" s="193">
        <v>0</v>
      </c>
      <c r="BG426" s="193">
        <v>0</v>
      </c>
      <c r="BH426" s="193">
        <v>0</v>
      </c>
      <c r="BI426" s="193">
        <v>0</v>
      </c>
      <c r="BJ426" s="193">
        <v>0</v>
      </c>
      <c r="BK426" s="193">
        <v>0</v>
      </c>
      <c r="BL426" s="193">
        <v>0</v>
      </c>
    </row>
    <row r="427" spans="1:64">
      <c r="A427" s="120" t="s">
        <v>1593</v>
      </c>
      <c r="B427" s="113" t="s">
        <v>1587</v>
      </c>
      <c r="C427" s="113" t="s">
        <v>924</v>
      </c>
      <c r="D427" s="113" t="s">
        <v>61</v>
      </c>
      <c r="E427" s="114">
        <v>200</v>
      </c>
      <c r="F427" s="114" t="s">
        <v>169</v>
      </c>
      <c r="G427" s="42" t="s">
        <v>602</v>
      </c>
      <c r="H427" s="115">
        <v>1</v>
      </c>
      <c r="I427" s="115" t="s">
        <v>78</v>
      </c>
      <c r="J427" s="115" t="s">
        <v>61</v>
      </c>
      <c r="K427" s="115" t="s">
        <v>122</v>
      </c>
      <c r="L427" s="115">
        <v>200</v>
      </c>
      <c r="M427" s="23">
        <v>11</v>
      </c>
      <c r="N427" s="115" t="s">
        <v>60</v>
      </c>
      <c r="O427" s="124" t="s">
        <v>119</v>
      </c>
      <c r="P427" s="115" t="s">
        <v>82</v>
      </c>
      <c r="Q427" s="122" t="s">
        <v>121</v>
      </c>
      <c r="R427" s="115">
        <v>2015</v>
      </c>
      <c r="S427" s="245" t="s">
        <v>109</v>
      </c>
      <c r="T427" s="240"/>
      <c r="U427" s="191">
        <v>0</v>
      </c>
      <c r="V427" s="186">
        <v>0</v>
      </c>
      <c r="W427" s="186">
        <v>0</v>
      </c>
      <c r="X427" s="89" t="s">
        <v>140</v>
      </c>
      <c r="Y427" s="89" t="s">
        <v>140</v>
      </c>
      <c r="Z427" s="89" t="s">
        <v>140</v>
      </c>
      <c r="AA427" s="89" t="s">
        <v>140</v>
      </c>
      <c r="AB427" s="89" t="s">
        <v>140</v>
      </c>
      <c r="AC427" s="89" t="s">
        <v>140</v>
      </c>
      <c r="AD427" s="113" t="s">
        <v>140</v>
      </c>
      <c r="AE427" s="120" t="s">
        <v>140</v>
      </c>
      <c r="AF427" s="121" t="s">
        <v>140</v>
      </c>
      <c r="AG427" s="116"/>
      <c r="AH427" s="117" t="s">
        <v>924</v>
      </c>
      <c r="AI427" s="118" t="s">
        <v>924</v>
      </c>
      <c r="AJ427" s="118" t="s">
        <v>924</v>
      </c>
      <c r="AK427" s="128" t="s">
        <v>924</v>
      </c>
      <c r="AL427" s="118" t="s">
        <v>924</v>
      </c>
      <c r="AM427" s="118" t="s">
        <v>924</v>
      </c>
      <c r="AN427" s="118" t="s">
        <v>924</v>
      </c>
      <c r="AO427" s="118" t="s">
        <v>924</v>
      </c>
      <c r="AP427" s="128" t="s">
        <v>924</v>
      </c>
      <c r="AQ427" s="119"/>
      <c r="AR427" s="121">
        <v>0</v>
      </c>
      <c r="AS427" s="191">
        <v>0</v>
      </c>
      <c r="AT427" s="191">
        <v>0</v>
      </c>
      <c r="AU427" s="192" t="s">
        <v>140</v>
      </c>
      <c r="AV427" s="193" t="s">
        <v>140</v>
      </c>
      <c r="AW427" s="193" t="s">
        <v>140</v>
      </c>
      <c r="AX427" s="192" t="s">
        <v>140</v>
      </c>
      <c r="AY427" s="192" t="s">
        <v>140</v>
      </c>
      <c r="AZ427" s="192" t="s">
        <v>140</v>
      </c>
      <c r="BA427" s="193" t="s">
        <v>140</v>
      </c>
      <c r="BB427" s="193" t="s">
        <v>140</v>
      </c>
      <c r="BC427" s="193" t="s">
        <v>140</v>
      </c>
      <c r="BD427" s="119"/>
      <c r="BE427" s="120">
        <v>0</v>
      </c>
      <c r="BF427" s="193" t="s">
        <v>140</v>
      </c>
      <c r="BG427" s="193" t="s">
        <v>140</v>
      </c>
      <c r="BH427" s="193" t="s">
        <v>140</v>
      </c>
      <c r="BI427" s="193" t="s">
        <v>140</v>
      </c>
      <c r="BJ427" s="193" t="s">
        <v>140</v>
      </c>
      <c r="BK427" s="193" t="s">
        <v>140</v>
      </c>
      <c r="BL427" s="193" t="s">
        <v>140</v>
      </c>
    </row>
    <row r="428" spans="1:64">
      <c r="A428" s="120" t="s">
        <v>1594</v>
      </c>
      <c r="B428" s="113" t="s">
        <v>1587</v>
      </c>
      <c r="C428" s="113" t="s">
        <v>924</v>
      </c>
      <c r="D428" s="113" t="s">
        <v>61</v>
      </c>
      <c r="E428" s="114">
        <v>200</v>
      </c>
      <c r="F428" s="114" t="s">
        <v>169</v>
      </c>
      <c r="G428" s="42" t="s">
        <v>603</v>
      </c>
      <c r="H428" s="115">
        <v>1</v>
      </c>
      <c r="I428" s="115" t="s">
        <v>78</v>
      </c>
      <c r="J428" s="115" t="s">
        <v>61</v>
      </c>
      <c r="K428" s="115" t="s">
        <v>122</v>
      </c>
      <c r="L428" s="115">
        <v>200</v>
      </c>
      <c r="M428" s="23">
        <v>12</v>
      </c>
      <c r="N428" s="115" t="s">
        <v>60</v>
      </c>
      <c r="O428" s="124" t="s">
        <v>119</v>
      </c>
      <c r="P428" s="115" t="s">
        <v>82</v>
      </c>
      <c r="Q428" s="122" t="s">
        <v>121</v>
      </c>
      <c r="R428" s="115">
        <v>2015</v>
      </c>
      <c r="S428" s="245" t="s">
        <v>98</v>
      </c>
      <c r="T428" s="240"/>
      <c r="U428" s="191">
        <v>0</v>
      </c>
      <c r="V428" s="186">
        <v>0</v>
      </c>
      <c r="W428" s="186">
        <v>0</v>
      </c>
      <c r="X428" s="89" t="s">
        <v>140</v>
      </c>
      <c r="Y428" s="89" t="s">
        <v>140</v>
      </c>
      <c r="Z428" s="89" t="s">
        <v>140</v>
      </c>
      <c r="AA428" s="89" t="s">
        <v>140</v>
      </c>
      <c r="AB428" s="89" t="s">
        <v>140</v>
      </c>
      <c r="AC428" s="89" t="s">
        <v>140</v>
      </c>
      <c r="AD428" s="113" t="s">
        <v>140</v>
      </c>
      <c r="AE428" s="120" t="s">
        <v>140</v>
      </c>
      <c r="AF428" s="121" t="s">
        <v>140</v>
      </c>
      <c r="AG428" s="116"/>
      <c r="AH428" s="117" t="s">
        <v>924</v>
      </c>
      <c r="AI428" s="118" t="s">
        <v>924</v>
      </c>
      <c r="AJ428" s="118" t="s">
        <v>924</v>
      </c>
      <c r="AK428" s="128" t="s">
        <v>924</v>
      </c>
      <c r="AL428" s="118" t="s">
        <v>924</v>
      </c>
      <c r="AM428" s="118" t="s">
        <v>924</v>
      </c>
      <c r="AN428" s="118" t="s">
        <v>924</v>
      </c>
      <c r="AO428" s="118" t="s">
        <v>924</v>
      </c>
      <c r="AP428" s="128" t="s">
        <v>924</v>
      </c>
      <c r="AQ428" s="119"/>
      <c r="AR428" s="121">
        <v>0</v>
      </c>
      <c r="AS428" s="191">
        <v>0</v>
      </c>
      <c r="AT428" s="191">
        <v>0</v>
      </c>
      <c r="AU428" s="192" t="s">
        <v>140</v>
      </c>
      <c r="AV428" s="193" t="s">
        <v>140</v>
      </c>
      <c r="AW428" s="193" t="s">
        <v>140</v>
      </c>
      <c r="AX428" s="192" t="s">
        <v>140</v>
      </c>
      <c r="AY428" s="192" t="s">
        <v>140</v>
      </c>
      <c r="AZ428" s="192" t="s">
        <v>140</v>
      </c>
      <c r="BA428" s="193" t="s">
        <v>140</v>
      </c>
      <c r="BB428" s="193" t="s">
        <v>140</v>
      </c>
      <c r="BC428" s="193" t="s">
        <v>140</v>
      </c>
      <c r="BD428" s="119"/>
      <c r="BE428" s="120">
        <v>0</v>
      </c>
      <c r="BF428" s="193" t="s">
        <v>140</v>
      </c>
      <c r="BG428" s="193" t="s">
        <v>140</v>
      </c>
      <c r="BH428" s="193" t="s">
        <v>140</v>
      </c>
      <c r="BI428" s="193" t="s">
        <v>140</v>
      </c>
      <c r="BJ428" s="193" t="s">
        <v>140</v>
      </c>
      <c r="BK428" s="193" t="s">
        <v>140</v>
      </c>
      <c r="BL428" s="193" t="s">
        <v>140</v>
      </c>
    </row>
    <row r="429" spans="1:64">
      <c r="A429" s="120" t="s">
        <v>924</v>
      </c>
      <c r="B429" s="113" t="s">
        <v>1587</v>
      </c>
      <c r="C429" s="113" t="s">
        <v>924</v>
      </c>
      <c r="D429" s="113" t="s">
        <v>61</v>
      </c>
      <c r="E429" s="114">
        <v>200</v>
      </c>
      <c r="F429" s="114" t="s">
        <v>169</v>
      </c>
      <c r="G429" s="42" t="s">
        <v>604</v>
      </c>
      <c r="H429" s="115">
        <v>1</v>
      </c>
      <c r="I429" s="115" t="s">
        <v>78</v>
      </c>
      <c r="J429" s="115" t="s">
        <v>61</v>
      </c>
      <c r="K429" s="115" t="s">
        <v>122</v>
      </c>
      <c r="L429" s="115">
        <v>200</v>
      </c>
      <c r="M429" s="23">
        <v>13</v>
      </c>
      <c r="N429" s="115" t="s">
        <v>60</v>
      </c>
      <c r="O429" s="124" t="s">
        <v>119</v>
      </c>
      <c r="P429" s="115" t="s">
        <v>82</v>
      </c>
      <c r="Q429" s="122" t="s">
        <v>121</v>
      </c>
      <c r="R429" s="115">
        <v>2015</v>
      </c>
      <c r="S429" s="245" t="s">
        <v>99</v>
      </c>
      <c r="T429" s="240"/>
      <c r="U429" s="191">
        <v>0</v>
      </c>
      <c r="V429" s="186">
        <v>0</v>
      </c>
      <c r="W429" s="186">
        <v>0</v>
      </c>
      <c r="X429" s="89" t="s">
        <v>140</v>
      </c>
      <c r="Y429" s="89" t="s">
        <v>140</v>
      </c>
      <c r="Z429" s="89" t="s">
        <v>140</v>
      </c>
      <c r="AA429" s="89" t="s">
        <v>140</v>
      </c>
      <c r="AB429" s="89" t="s">
        <v>140</v>
      </c>
      <c r="AC429" s="89" t="s">
        <v>140</v>
      </c>
      <c r="AD429" s="113" t="s">
        <v>140</v>
      </c>
      <c r="AE429" s="120" t="s">
        <v>140</v>
      </c>
      <c r="AF429" s="121" t="s">
        <v>140</v>
      </c>
      <c r="AG429" s="116"/>
      <c r="AH429" s="117" t="s">
        <v>924</v>
      </c>
      <c r="AI429" s="118" t="s">
        <v>924</v>
      </c>
      <c r="AJ429" s="118" t="s">
        <v>924</v>
      </c>
      <c r="AK429" s="128" t="s">
        <v>924</v>
      </c>
      <c r="AL429" s="118" t="s">
        <v>924</v>
      </c>
      <c r="AM429" s="118" t="s">
        <v>924</v>
      </c>
      <c r="AN429" s="118" t="s">
        <v>924</v>
      </c>
      <c r="AO429" s="118" t="s">
        <v>924</v>
      </c>
      <c r="AP429" s="128" t="s">
        <v>924</v>
      </c>
      <c r="AQ429" s="119"/>
      <c r="AR429" s="121">
        <v>0</v>
      </c>
      <c r="AS429" s="191">
        <v>0</v>
      </c>
      <c r="AT429" s="191">
        <v>0</v>
      </c>
      <c r="AU429" s="192" t="s">
        <v>140</v>
      </c>
      <c r="AV429" s="193" t="s">
        <v>140</v>
      </c>
      <c r="AW429" s="193" t="s">
        <v>140</v>
      </c>
      <c r="AX429" s="192" t="s">
        <v>140</v>
      </c>
      <c r="AY429" s="192" t="s">
        <v>140</v>
      </c>
      <c r="AZ429" s="192" t="s">
        <v>140</v>
      </c>
      <c r="BA429" s="193" t="s">
        <v>140</v>
      </c>
      <c r="BB429" s="193" t="s">
        <v>140</v>
      </c>
      <c r="BC429" s="193" t="s">
        <v>140</v>
      </c>
      <c r="BD429" s="119"/>
      <c r="BE429" s="120">
        <v>0</v>
      </c>
      <c r="BF429" s="193" t="s">
        <v>140</v>
      </c>
      <c r="BG429" s="193" t="s">
        <v>140</v>
      </c>
      <c r="BH429" s="193" t="s">
        <v>140</v>
      </c>
      <c r="BI429" s="193" t="s">
        <v>140</v>
      </c>
      <c r="BJ429" s="193" t="s">
        <v>140</v>
      </c>
      <c r="BK429" s="193" t="s">
        <v>140</v>
      </c>
      <c r="BL429" s="193" t="s">
        <v>140</v>
      </c>
    </row>
    <row r="430" spans="1:64">
      <c r="A430" s="120" t="s">
        <v>1595</v>
      </c>
      <c r="B430" s="113" t="s">
        <v>1587</v>
      </c>
      <c r="C430" s="113" t="s">
        <v>924</v>
      </c>
      <c r="D430" s="113" t="s">
        <v>61</v>
      </c>
      <c r="E430" s="114">
        <v>200</v>
      </c>
      <c r="F430" s="114" t="s">
        <v>169</v>
      </c>
      <c r="G430" s="42" t="s">
        <v>605</v>
      </c>
      <c r="H430" s="115">
        <v>1</v>
      </c>
      <c r="I430" s="115" t="s">
        <v>78</v>
      </c>
      <c r="J430" s="115" t="s">
        <v>61</v>
      </c>
      <c r="K430" s="115" t="s">
        <v>122</v>
      </c>
      <c r="L430" s="115">
        <v>200</v>
      </c>
      <c r="M430" s="23">
        <v>14</v>
      </c>
      <c r="N430" s="115" t="s">
        <v>60</v>
      </c>
      <c r="O430" s="124" t="s">
        <v>119</v>
      </c>
      <c r="P430" s="115" t="s">
        <v>82</v>
      </c>
      <c r="Q430" s="122" t="s">
        <v>121</v>
      </c>
      <c r="R430" s="115">
        <v>2015</v>
      </c>
      <c r="S430" s="245" t="s">
        <v>100</v>
      </c>
      <c r="T430" s="240"/>
      <c r="U430" s="191">
        <v>0</v>
      </c>
      <c r="V430" s="186">
        <v>0</v>
      </c>
      <c r="W430" s="186">
        <v>0</v>
      </c>
      <c r="X430" s="89" t="s">
        <v>140</v>
      </c>
      <c r="Y430" s="89" t="s">
        <v>140</v>
      </c>
      <c r="Z430" s="89" t="s">
        <v>140</v>
      </c>
      <c r="AA430" s="89" t="s">
        <v>140</v>
      </c>
      <c r="AB430" s="89" t="s">
        <v>140</v>
      </c>
      <c r="AC430" s="89" t="s">
        <v>140</v>
      </c>
      <c r="AD430" s="113" t="s">
        <v>140</v>
      </c>
      <c r="AE430" s="120" t="s">
        <v>140</v>
      </c>
      <c r="AF430" s="121" t="s">
        <v>140</v>
      </c>
      <c r="AG430" s="116"/>
      <c r="AH430" s="117" t="s">
        <v>924</v>
      </c>
      <c r="AI430" s="118" t="s">
        <v>924</v>
      </c>
      <c r="AJ430" s="118" t="s">
        <v>924</v>
      </c>
      <c r="AK430" s="128" t="s">
        <v>924</v>
      </c>
      <c r="AL430" s="118" t="s">
        <v>924</v>
      </c>
      <c r="AM430" s="118" t="s">
        <v>924</v>
      </c>
      <c r="AN430" s="118" t="s">
        <v>924</v>
      </c>
      <c r="AO430" s="118" t="s">
        <v>924</v>
      </c>
      <c r="AP430" s="128" t="s">
        <v>924</v>
      </c>
      <c r="AQ430" s="119"/>
      <c r="AR430" s="121">
        <v>0</v>
      </c>
      <c r="AS430" s="191">
        <v>0</v>
      </c>
      <c r="AT430" s="191">
        <v>0</v>
      </c>
      <c r="AU430" s="192" t="s">
        <v>140</v>
      </c>
      <c r="AV430" s="193" t="s">
        <v>140</v>
      </c>
      <c r="AW430" s="193" t="s">
        <v>140</v>
      </c>
      <c r="AX430" s="192" t="s">
        <v>140</v>
      </c>
      <c r="AY430" s="192" t="s">
        <v>140</v>
      </c>
      <c r="AZ430" s="192" t="s">
        <v>140</v>
      </c>
      <c r="BA430" s="193" t="s">
        <v>140</v>
      </c>
      <c r="BB430" s="193" t="s">
        <v>140</v>
      </c>
      <c r="BC430" s="193" t="s">
        <v>140</v>
      </c>
      <c r="BD430" s="119"/>
      <c r="BE430" s="120">
        <v>0</v>
      </c>
      <c r="BF430" s="193" t="s">
        <v>140</v>
      </c>
      <c r="BG430" s="193" t="s">
        <v>140</v>
      </c>
      <c r="BH430" s="193" t="s">
        <v>140</v>
      </c>
      <c r="BI430" s="193" t="s">
        <v>140</v>
      </c>
      <c r="BJ430" s="193" t="s">
        <v>140</v>
      </c>
      <c r="BK430" s="193" t="s">
        <v>140</v>
      </c>
      <c r="BL430" s="193" t="s">
        <v>140</v>
      </c>
    </row>
    <row r="431" spans="1:64">
      <c r="A431" s="120" t="s">
        <v>1596</v>
      </c>
      <c r="B431" s="113" t="s">
        <v>1597</v>
      </c>
      <c r="C431" s="113" t="s">
        <v>924</v>
      </c>
      <c r="D431" s="113" t="s">
        <v>61</v>
      </c>
      <c r="E431" s="114">
        <v>200</v>
      </c>
      <c r="F431" s="114">
        <v>9</v>
      </c>
      <c r="G431" s="42" t="s">
        <v>606</v>
      </c>
      <c r="H431" s="115">
        <v>1</v>
      </c>
      <c r="I431" s="115" t="s">
        <v>78</v>
      </c>
      <c r="J431" s="115" t="s">
        <v>61</v>
      </c>
      <c r="K431" s="115" t="s">
        <v>122</v>
      </c>
      <c r="L431" s="115">
        <v>200</v>
      </c>
      <c r="M431" s="23">
        <v>15</v>
      </c>
      <c r="N431" s="115" t="s">
        <v>60</v>
      </c>
      <c r="O431" s="124" t="s">
        <v>119</v>
      </c>
      <c r="P431" s="115" t="s">
        <v>82</v>
      </c>
      <c r="Q431" s="122" t="s">
        <v>121</v>
      </c>
      <c r="R431" s="115">
        <v>2015</v>
      </c>
      <c r="S431" s="245" t="s">
        <v>88</v>
      </c>
      <c r="T431" s="240"/>
      <c r="U431" s="191">
        <v>2.5397653933333326E-2</v>
      </c>
      <c r="V431" s="186">
        <v>0</v>
      </c>
      <c r="W431" s="186">
        <v>2.5397653933333326E-2</v>
      </c>
      <c r="X431" s="89">
        <v>1.3532905326388889E-2</v>
      </c>
      <c r="Y431" s="89">
        <v>0</v>
      </c>
      <c r="Z431" s="89">
        <v>0</v>
      </c>
      <c r="AA431" s="89">
        <v>5.3458536555555502E-3</v>
      </c>
      <c r="AB431" s="89">
        <v>6.5188949513888903E-3</v>
      </c>
      <c r="AC431" s="89">
        <v>0</v>
      </c>
      <c r="AD431" s="113">
        <v>0</v>
      </c>
      <c r="AE431" s="120">
        <v>0</v>
      </c>
      <c r="AF431" s="121">
        <v>0</v>
      </c>
      <c r="AG431" s="116"/>
      <c r="AH431" s="117">
        <v>0.90210526299962768</v>
      </c>
      <c r="AI431" s="118" t="s">
        <v>924</v>
      </c>
      <c r="AJ431" s="118" t="s">
        <v>924</v>
      </c>
      <c r="AK431" s="128">
        <v>0.68429581360968061</v>
      </c>
      <c r="AL431" s="118">
        <v>2.854992722932669</v>
      </c>
      <c r="AM431" s="118" t="s">
        <v>924</v>
      </c>
      <c r="AN431" s="118" t="s">
        <v>924</v>
      </c>
      <c r="AO431" s="118" t="s">
        <v>924</v>
      </c>
      <c r="AP431" s="128" t="s">
        <v>924</v>
      </c>
      <c r="AQ431" s="119"/>
      <c r="AR431" s="121">
        <v>3.447764804305558E-2</v>
      </c>
      <c r="AS431" s="191">
        <v>0</v>
      </c>
      <c r="AT431" s="191">
        <v>3.447764804305558E-2</v>
      </c>
      <c r="AU431" s="192">
        <v>1.2208105118611111E-2</v>
      </c>
      <c r="AV431" s="193">
        <v>0</v>
      </c>
      <c r="AW431" s="193">
        <v>0</v>
      </c>
      <c r="AX431" s="192">
        <v>3.6581452766666703E-3</v>
      </c>
      <c r="AY431" s="192">
        <v>1.8611397647777798E-2</v>
      </c>
      <c r="AZ431" s="192">
        <v>0</v>
      </c>
      <c r="BA431" s="193">
        <v>0</v>
      </c>
      <c r="BB431" s="193">
        <v>0</v>
      </c>
      <c r="BC431" s="193">
        <v>0</v>
      </c>
      <c r="BD431" s="119"/>
      <c r="BE431" s="120">
        <v>1.35329053263889E-2</v>
      </c>
      <c r="BF431" s="193">
        <v>0</v>
      </c>
      <c r="BG431" s="193">
        <v>0</v>
      </c>
      <c r="BH431" s="193">
        <v>0</v>
      </c>
      <c r="BI431" s="193">
        <v>0</v>
      </c>
      <c r="BJ431" s="193">
        <v>0</v>
      </c>
      <c r="BK431" s="193">
        <v>1.35329053263889E-2</v>
      </c>
      <c r="BL431" s="193">
        <v>0</v>
      </c>
    </row>
    <row r="432" spans="1:64">
      <c r="A432" s="120" t="s">
        <v>1598</v>
      </c>
      <c r="B432" s="113" t="s">
        <v>1599</v>
      </c>
      <c r="C432" s="113" t="s">
        <v>1600</v>
      </c>
      <c r="D432" s="113" t="s">
        <v>61</v>
      </c>
      <c r="E432" s="114">
        <v>200</v>
      </c>
      <c r="F432" s="114">
        <v>4</v>
      </c>
      <c r="G432" s="42" t="s">
        <v>607</v>
      </c>
      <c r="H432" s="115">
        <v>1</v>
      </c>
      <c r="I432" s="115" t="s">
        <v>78</v>
      </c>
      <c r="J432" s="115" t="s">
        <v>61</v>
      </c>
      <c r="K432" s="115" t="s">
        <v>122</v>
      </c>
      <c r="L432" s="115">
        <v>200</v>
      </c>
      <c r="M432" s="23">
        <v>16</v>
      </c>
      <c r="N432" s="115" t="s">
        <v>60</v>
      </c>
      <c r="O432" s="124" t="s">
        <v>119</v>
      </c>
      <c r="P432" s="115" t="s">
        <v>82</v>
      </c>
      <c r="Q432" s="122" t="s">
        <v>121</v>
      </c>
      <c r="R432" s="115">
        <v>2015</v>
      </c>
      <c r="S432" s="245" t="s">
        <v>89</v>
      </c>
      <c r="T432" s="240"/>
      <c r="U432" s="191">
        <v>0.78757762031333267</v>
      </c>
      <c r="V432" s="186">
        <v>0</v>
      </c>
      <c r="W432" s="186">
        <v>0.78757762031333267</v>
      </c>
      <c r="X432" s="89">
        <v>3.5789187944722259E-2</v>
      </c>
      <c r="Y432" s="89">
        <v>0.10493202131472212</v>
      </c>
      <c r="Z432" s="89">
        <v>5.1624964219722194E-2</v>
      </c>
      <c r="AA432" s="89">
        <v>0.59523144683416607</v>
      </c>
      <c r="AB432" s="89">
        <v>0</v>
      </c>
      <c r="AC432" s="89">
        <v>0</v>
      </c>
      <c r="AD432" s="113">
        <v>0</v>
      </c>
      <c r="AE432" s="120">
        <v>0</v>
      </c>
      <c r="AF432" s="121">
        <v>0</v>
      </c>
      <c r="AG432" s="116"/>
      <c r="AH432" s="117">
        <v>0.90210526299729654</v>
      </c>
      <c r="AI432" s="118">
        <v>0.90210526300301719</v>
      </c>
      <c r="AJ432" s="118">
        <v>0.90210526300391125</v>
      </c>
      <c r="AK432" s="128">
        <v>0.66667056442080197</v>
      </c>
      <c r="AL432" s="118" t="s">
        <v>924</v>
      </c>
      <c r="AM432" s="118" t="s">
        <v>924</v>
      </c>
      <c r="AN432" s="118" t="s">
        <v>924</v>
      </c>
      <c r="AO432" s="118" t="s">
        <v>924</v>
      </c>
      <c r="AP432" s="128" t="s">
        <v>924</v>
      </c>
      <c r="AQ432" s="119"/>
      <c r="AR432" s="121">
        <v>0.57033978003583297</v>
      </c>
      <c r="AS432" s="191">
        <v>0</v>
      </c>
      <c r="AT432" s="191">
        <v>0.57033978003583297</v>
      </c>
      <c r="AU432" s="192">
        <v>3.2285614803333348E-2</v>
      </c>
      <c r="AV432" s="193">
        <v>9.4659728685555611E-2</v>
      </c>
      <c r="AW432" s="193">
        <v>4.6571151924999998E-2</v>
      </c>
      <c r="AX432" s="192">
        <v>0.39682328462194405</v>
      </c>
      <c r="AY432" s="192">
        <v>0</v>
      </c>
      <c r="AZ432" s="192">
        <v>0</v>
      </c>
      <c r="BA432" s="193">
        <v>0</v>
      </c>
      <c r="BB432" s="193">
        <v>0</v>
      </c>
      <c r="BC432" s="193">
        <v>0</v>
      </c>
      <c r="BD432" s="119"/>
      <c r="BE432" s="120">
        <v>0.19234617347916699</v>
      </c>
      <c r="BF432" s="193">
        <v>0</v>
      </c>
      <c r="BG432" s="193">
        <v>0</v>
      </c>
      <c r="BH432" s="193">
        <v>0</v>
      </c>
      <c r="BI432" s="193">
        <v>7.2268752111111104E-4</v>
      </c>
      <c r="BJ432" s="193">
        <v>0.19162348595805589</v>
      </c>
      <c r="BK432" s="193">
        <v>0</v>
      </c>
      <c r="BL432" s="193">
        <v>0</v>
      </c>
    </row>
    <row r="433" spans="1:64">
      <c r="A433" s="120" t="s">
        <v>924</v>
      </c>
      <c r="B433" s="113" t="s">
        <v>1587</v>
      </c>
      <c r="C433" s="113" t="s">
        <v>924</v>
      </c>
      <c r="D433" s="113" t="s">
        <v>61</v>
      </c>
      <c r="E433" s="114">
        <v>200</v>
      </c>
      <c r="F433" s="113" t="s">
        <v>169</v>
      </c>
      <c r="G433" s="42" t="s">
        <v>608</v>
      </c>
      <c r="H433" s="115">
        <v>1</v>
      </c>
      <c r="I433" s="115" t="s">
        <v>78</v>
      </c>
      <c r="J433" s="115" t="s">
        <v>61</v>
      </c>
      <c r="K433" s="115" t="s">
        <v>122</v>
      </c>
      <c r="L433" s="115">
        <v>200</v>
      </c>
      <c r="M433" s="23">
        <v>17</v>
      </c>
      <c r="N433" s="115" t="s">
        <v>60</v>
      </c>
      <c r="O433" s="124" t="s">
        <v>119</v>
      </c>
      <c r="P433" s="115" t="s">
        <v>82</v>
      </c>
      <c r="Q433" s="122" t="s">
        <v>121</v>
      </c>
      <c r="R433" s="115">
        <v>2015</v>
      </c>
      <c r="S433" s="245" t="s">
        <v>114</v>
      </c>
      <c r="T433" s="240"/>
      <c r="U433" s="191">
        <v>0</v>
      </c>
      <c r="V433" s="186">
        <v>0</v>
      </c>
      <c r="W433" s="186">
        <v>0</v>
      </c>
      <c r="X433" s="89" t="s">
        <v>140</v>
      </c>
      <c r="Y433" s="89" t="s">
        <v>140</v>
      </c>
      <c r="Z433" s="89" t="s">
        <v>140</v>
      </c>
      <c r="AA433" s="89" t="s">
        <v>140</v>
      </c>
      <c r="AB433" s="89" t="s">
        <v>140</v>
      </c>
      <c r="AC433" s="89" t="s">
        <v>140</v>
      </c>
      <c r="AD433" s="113" t="s">
        <v>140</v>
      </c>
      <c r="AE433" s="120" t="s">
        <v>140</v>
      </c>
      <c r="AF433" s="121" t="s">
        <v>140</v>
      </c>
      <c r="AG433" s="116"/>
      <c r="AH433" s="117" t="s">
        <v>924</v>
      </c>
      <c r="AI433" s="118" t="s">
        <v>924</v>
      </c>
      <c r="AJ433" s="118" t="s">
        <v>924</v>
      </c>
      <c r="AK433" s="128" t="s">
        <v>924</v>
      </c>
      <c r="AL433" s="118" t="s">
        <v>924</v>
      </c>
      <c r="AM433" s="118" t="s">
        <v>924</v>
      </c>
      <c r="AN433" s="118" t="s">
        <v>924</v>
      </c>
      <c r="AO433" s="118" t="s">
        <v>924</v>
      </c>
      <c r="AP433" s="128" t="s">
        <v>924</v>
      </c>
      <c r="AQ433" s="119"/>
      <c r="AR433" s="121">
        <v>0</v>
      </c>
      <c r="AS433" s="191">
        <v>0</v>
      </c>
      <c r="AT433" s="191">
        <v>0</v>
      </c>
      <c r="AU433" s="192" t="s">
        <v>140</v>
      </c>
      <c r="AV433" s="193" t="s">
        <v>140</v>
      </c>
      <c r="AW433" s="193" t="s">
        <v>140</v>
      </c>
      <c r="AX433" s="192" t="s">
        <v>140</v>
      </c>
      <c r="AY433" s="192" t="s">
        <v>140</v>
      </c>
      <c r="AZ433" s="192" t="s">
        <v>140</v>
      </c>
      <c r="BA433" s="193" t="s">
        <v>140</v>
      </c>
      <c r="BB433" s="193" t="s">
        <v>140</v>
      </c>
      <c r="BC433" s="193" t="s">
        <v>140</v>
      </c>
      <c r="BD433" s="119"/>
      <c r="BE433" s="120">
        <v>0</v>
      </c>
      <c r="BF433" s="193" t="s">
        <v>140</v>
      </c>
      <c r="BG433" s="193" t="s">
        <v>140</v>
      </c>
      <c r="BH433" s="193" t="s">
        <v>140</v>
      </c>
      <c r="BI433" s="193" t="s">
        <v>140</v>
      </c>
      <c r="BJ433" s="193" t="s">
        <v>140</v>
      </c>
      <c r="BK433" s="193" t="s">
        <v>140</v>
      </c>
      <c r="BL433" s="193" t="s">
        <v>140</v>
      </c>
    </row>
    <row r="434" spans="1:64">
      <c r="A434" s="120" t="s">
        <v>1601</v>
      </c>
      <c r="B434" s="113" t="s">
        <v>1602</v>
      </c>
      <c r="C434" s="113" t="s">
        <v>924</v>
      </c>
      <c r="D434" s="113" t="s">
        <v>63</v>
      </c>
      <c r="E434" s="114">
        <v>200</v>
      </c>
      <c r="F434" s="114">
        <v>0</v>
      </c>
      <c r="G434" s="42" t="s">
        <v>609</v>
      </c>
      <c r="H434" s="115">
        <v>1</v>
      </c>
      <c r="I434" s="115" t="s">
        <v>78</v>
      </c>
      <c r="J434" s="115" t="s">
        <v>63</v>
      </c>
      <c r="K434" s="115" t="s">
        <v>122</v>
      </c>
      <c r="L434" s="115">
        <v>200</v>
      </c>
      <c r="M434" s="23">
        <v>1</v>
      </c>
      <c r="N434" s="115" t="s">
        <v>62</v>
      </c>
      <c r="O434" s="124" t="s">
        <v>118</v>
      </c>
      <c r="P434" s="115" t="s">
        <v>82</v>
      </c>
      <c r="Q434" s="122" t="s">
        <v>121</v>
      </c>
      <c r="R434" s="115">
        <v>2015</v>
      </c>
      <c r="S434" s="245" t="s">
        <v>8</v>
      </c>
      <c r="T434" s="240"/>
      <c r="U434" s="191">
        <v>185.7922389201272</v>
      </c>
      <c r="V434" s="186">
        <v>11.09512361963111</v>
      </c>
      <c r="W434" s="186">
        <v>174.69711530049608</v>
      </c>
      <c r="X434" s="89">
        <v>3.54775601142333</v>
      </c>
      <c r="Y434" s="89">
        <v>45.662826552311103</v>
      </c>
      <c r="Z434" s="89">
        <v>17.848243034410299</v>
      </c>
      <c r="AA434" s="89">
        <v>82.03619339145331</v>
      </c>
      <c r="AB434" s="89">
        <v>25.602096310898055</v>
      </c>
      <c r="AC434" s="89">
        <v>4.6746011154794402</v>
      </c>
      <c r="AD434" s="113">
        <v>1.13552848995556</v>
      </c>
      <c r="AE434" s="120">
        <v>1.4663647225938901</v>
      </c>
      <c r="AF434" s="121">
        <v>3.8186292916022202</v>
      </c>
      <c r="AG434" s="116"/>
      <c r="AH434" s="117">
        <v>0.90210526299995664</v>
      </c>
      <c r="AI434" s="118">
        <v>0.90210526299999805</v>
      </c>
      <c r="AJ434" s="118">
        <v>0.90210526300000438</v>
      </c>
      <c r="AK434" s="128">
        <v>0.66053217458370594</v>
      </c>
      <c r="AL434" s="118">
        <v>0.87911146160186582</v>
      </c>
      <c r="AM434" s="118">
        <v>2.5</v>
      </c>
      <c r="AN434" s="118">
        <v>9.9999999999020716E-3</v>
      </c>
      <c r="AO434" s="118">
        <v>1.6377088219570459</v>
      </c>
      <c r="AP434" s="128">
        <v>3.4111200280089862</v>
      </c>
      <c r="AQ434" s="119"/>
      <c r="AR434" s="121">
        <v>164.3139003981795</v>
      </c>
      <c r="AS434" s="191">
        <v>27.125139372122753</v>
      </c>
      <c r="AT434" s="191">
        <v>137.18876102605674</v>
      </c>
      <c r="AU434" s="192">
        <v>3.2004493697447201</v>
      </c>
      <c r="AV434" s="193">
        <v>41.192676156295903</v>
      </c>
      <c r="AW434" s="193">
        <v>16.100993976644698</v>
      </c>
      <c r="AX434" s="192">
        <v>54.187545215426098</v>
      </c>
      <c r="AY434" s="192">
        <v>22.507096307945325</v>
      </c>
      <c r="AZ434" s="192">
        <v>11.686502788698601</v>
      </c>
      <c r="BA434" s="193">
        <v>1.1355284899444399E-2</v>
      </c>
      <c r="BB434" s="193">
        <v>2.4014784423986102</v>
      </c>
      <c r="BC434" s="193">
        <v>13.0258028561261</v>
      </c>
      <c r="BD434" s="119"/>
      <c r="BE434" s="120">
        <v>67.058825598144779</v>
      </c>
      <c r="BF434" s="193">
        <v>1.29266064694444E-3</v>
      </c>
      <c r="BG434" s="193">
        <v>20.441998668130299</v>
      </c>
      <c r="BH434" s="193">
        <v>9.7837160895788902</v>
      </c>
      <c r="BI434" s="193">
        <v>8.8348229112408294</v>
      </c>
      <c r="BJ434" s="193">
        <v>27.263352223245601</v>
      </c>
      <c r="BK434" s="193">
        <v>0.73364304530222202</v>
      </c>
      <c r="BL434" s="193">
        <v>0</v>
      </c>
    </row>
    <row r="435" spans="1:64">
      <c r="A435" s="120" t="s">
        <v>1603</v>
      </c>
      <c r="B435" s="113" t="s">
        <v>1604</v>
      </c>
      <c r="C435" s="113" t="s">
        <v>924</v>
      </c>
      <c r="D435" s="113" t="s">
        <v>63</v>
      </c>
      <c r="E435" s="114">
        <v>200</v>
      </c>
      <c r="F435" s="114">
        <v>3</v>
      </c>
      <c r="G435" s="42" t="s">
        <v>610</v>
      </c>
      <c r="H435" s="115">
        <v>1</v>
      </c>
      <c r="I435" s="115" t="s">
        <v>78</v>
      </c>
      <c r="J435" s="115" t="s">
        <v>63</v>
      </c>
      <c r="K435" s="115" t="s">
        <v>122</v>
      </c>
      <c r="L435" s="115">
        <v>200</v>
      </c>
      <c r="M435" s="23">
        <v>2</v>
      </c>
      <c r="N435" s="115" t="s">
        <v>62</v>
      </c>
      <c r="O435" s="124" t="s">
        <v>118</v>
      </c>
      <c r="P435" s="115" t="s">
        <v>82</v>
      </c>
      <c r="Q435" s="122" t="s">
        <v>121</v>
      </c>
      <c r="R435" s="115">
        <v>2015</v>
      </c>
      <c r="S435" s="245" t="s">
        <v>2</v>
      </c>
      <c r="T435" s="240"/>
      <c r="U435" s="191">
        <v>96.699267934014699</v>
      </c>
      <c r="V435" s="186">
        <v>0</v>
      </c>
      <c r="W435" s="186">
        <v>96.699267934014699</v>
      </c>
      <c r="X435" s="89">
        <v>0</v>
      </c>
      <c r="Y435" s="89">
        <v>26.367935958031381</v>
      </c>
      <c r="Z435" s="89">
        <v>8.3600259655041693</v>
      </c>
      <c r="AA435" s="89">
        <v>41.018326423420802</v>
      </c>
      <c r="AB435" s="89">
        <v>20.95297958705833</v>
      </c>
      <c r="AC435" s="89">
        <v>0</v>
      </c>
      <c r="AD435" s="113">
        <v>0</v>
      </c>
      <c r="AE435" s="120">
        <v>0</v>
      </c>
      <c r="AF435" s="121">
        <v>0</v>
      </c>
      <c r="AG435" s="116"/>
      <c r="AH435" s="117" t="s">
        <v>924</v>
      </c>
      <c r="AI435" s="118">
        <v>0.90210526299998539</v>
      </c>
      <c r="AJ435" s="118">
        <v>0.90210526300001104</v>
      </c>
      <c r="AK435" s="128">
        <v>0.67952590448091899</v>
      </c>
      <c r="AL435" s="118">
        <v>0.87492434715861356</v>
      </c>
      <c r="AM435" s="118" t="s">
        <v>924</v>
      </c>
      <c r="AN435" s="118" t="s">
        <v>924</v>
      </c>
      <c r="AO435" s="118" t="s">
        <v>924</v>
      </c>
      <c r="AP435" s="128" t="s">
        <v>924</v>
      </c>
      <c r="AQ435" s="119"/>
      <c r="AR435" s="121">
        <v>77.5335645738881</v>
      </c>
      <c r="AS435" s="191">
        <v>0</v>
      </c>
      <c r="AT435" s="191">
        <v>77.5335645738881</v>
      </c>
      <c r="AU435" s="192">
        <v>0</v>
      </c>
      <c r="AV435" s="193">
        <v>23.78665380218667</v>
      </c>
      <c r="AW435" s="193">
        <v>7.54162342229806</v>
      </c>
      <c r="AX435" s="192">
        <v>27.873015363168598</v>
      </c>
      <c r="AY435" s="192">
        <v>18.332271986234765</v>
      </c>
      <c r="AZ435" s="192">
        <v>0</v>
      </c>
      <c r="BA435" s="193">
        <v>0</v>
      </c>
      <c r="BB435" s="193">
        <v>0</v>
      </c>
      <c r="BC435" s="193">
        <v>0</v>
      </c>
      <c r="BD435" s="119"/>
      <c r="BE435" s="120">
        <v>34.727961923535588</v>
      </c>
      <c r="BF435" s="193">
        <v>1.29266064694444E-3</v>
      </c>
      <c r="BG435" s="193">
        <v>18.321903444518099</v>
      </c>
      <c r="BH435" s="193">
        <v>5.5633395745972196</v>
      </c>
      <c r="BI435" s="193">
        <v>0.53978637432055598</v>
      </c>
      <c r="BJ435" s="193">
        <v>9.8098761048394394</v>
      </c>
      <c r="BK435" s="193">
        <v>0.49176376461333299</v>
      </c>
      <c r="BL435" s="193">
        <v>0</v>
      </c>
    </row>
    <row r="436" spans="1:64">
      <c r="A436" s="120" t="s">
        <v>1605</v>
      </c>
      <c r="B436" s="113" t="s">
        <v>1606</v>
      </c>
      <c r="C436" s="113" t="s">
        <v>924</v>
      </c>
      <c r="D436" s="113" t="s">
        <v>63</v>
      </c>
      <c r="E436" s="114">
        <v>200</v>
      </c>
      <c r="F436" s="114">
        <v>2</v>
      </c>
      <c r="G436" s="42" t="s">
        <v>611</v>
      </c>
      <c r="H436" s="115">
        <v>1</v>
      </c>
      <c r="I436" s="115" t="s">
        <v>78</v>
      </c>
      <c r="J436" s="115" t="s">
        <v>63</v>
      </c>
      <c r="K436" s="115" t="s">
        <v>122</v>
      </c>
      <c r="L436" s="115">
        <v>200</v>
      </c>
      <c r="M436" s="23">
        <v>3</v>
      </c>
      <c r="N436" s="115" t="s">
        <v>62</v>
      </c>
      <c r="O436" s="124" t="s">
        <v>118</v>
      </c>
      <c r="P436" s="115" t="s">
        <v>82</v>
      </c>
      <c r="Q436" s="122" t="s">
        <v>121</v>
      </c>
      <c r="R436" s="115">
        <v>2015</v>
      </c>
      <c r="S436" s="245" t="s">
        <v>3</v>
      </c>
      <c r="T436" s="240"/>
      <c r="U436" s="191">
        <v>15.30636976614362</v>
      </c>
      <c r="V436" s="186">
        <v>0</v>
      </c>
      <c r="W436" s="186">
        <v>15.30636976614362</v>
      </c>
      <c r="X436" s="89">
        <v>0</v>
      </c>
      <c r="Y436" s="89">
        <v>5.2369785717533404</v>
      </c>
      <c r="Z436" s="89">
        <v>1.7783517532430599</v>
      </c>
      <c r="AA436" s="89">
        <v>4.6405531527636104</v>
      </c>
      <c r="AB436" s="89">
        <v>3.6504862883836098</v>
      </c>
      <c r="AC436" s="89">
        <v>0</v>
      </c>
      <c r="AD436" s="113">
        <v>0</v>
      </c>
      <c r="AE436" s="120">
        <v>0</v>
      </c>
      <c r="AF436" s="121">
        <v>0</v>
      </c>
      <c r="AG436" s="116"/>
      <c r="AH436" s="117" t="s">
        <v>924</v>
      </c>
      <c r="AI436" s="118">
        <v>0.90210526300000549</v>
      </c>
      <c r="AJ436" s="118">
        <v>0.9021052629999935</v>
      </c>
      <c r="AK436" s="128">
        <v>0.66052806763872063</v>
      </c>
      <c r="AL436" s="118">
        <v>0.84613756466993295</v>
      </c>
      <c r="AM436" s="118" t="s">
        <v>924</v>
      </c>
      <c r="AN436" s="118" t="s">
        <v>924</v>
      </c>
      <c r="AO436" s="118" t="s">
        <v>924</v>
      </c>
      <c r="AP436" s="128" t="s">
        <v>924</v>
      </c>
      <c r="AQ436" s="119"/>
      <c r="AR436" s="121">
        <v>12.482595592546382</v>
      </c>
      <c r="AS436" s="191">
        <v>0</v>
      </c>
      <c r="AT436" s="191">
        <v>12.482595592546382</v>
      </c>
      <c r="AU436" s="192">
        <v>0</v>
      </c>
      <c r="AV436" s="193">
        <v>4.7243059317969402</v>
      </c>
      <c r="AW436" s="193">
        <v>1.6042604760658301</v>
      </c>
      <c r="AX436" s="192">
        <v>3.06521560676972</v>
      </c>
      <c r="AY436" s="192">
        <v>3.0888135779138901</v>
      </c>
      <c r="AZ436" s="192">
        <v>0</v>
      </c>
      <c r="BA436" s="193">
        <v>0</v>
      </c>
      <c r="BB436" s="193">
        <v>0</v>
      </c>
      <c r="BC436" s="193">
        <v>0</v>
      </c>
      <c r="BD436" s="119"/>
      <c r="BE436" s="120">
        <v>7.0153303249969383</v>
      </c>
      <c r="BF436" s="193">
        <v>0</v>
      </c>
      <c r="BG436" s="193">
        <v>1.3366331786286101</v>
      </c>
      <c r="BH436" s="193">
        <v>1.2097038092569401</v>
      </c>
      <c r="BI436" s="193">
        <v>0.407023545820278</v>
      </c>
      <c r="BJ436" s="193">
        <v>4.0619697912911104</v>
      </c>
      <c r="BK436" s="193">
        <v>0</v>
      </c>
      <c r="BL436" s="193">
        <v>0</v>
      </c>
    </row>
    <row r="437" spans="1:64">
      <c r="A437" s="120" t="s">
        <v>1607</v>
      </c>
      <c r="B437" s="113" t="s">
        <v>1608</v>
      </c>
      <c r="C437" s="113" t="s">
        <v>924</v>
      </c>
      <c r="D437" s="113" t="s">
        <v>63</v>
      </c>
      <c r="E437" s="114">
        <v>200</v>
      </c>
      <c r="F437" s="114">
        <v>1</v>
      </c>
      <c r="G437" s="42" t="s">
        <v>612</v>
      </c>
      <c r="H437" s="115">
        <v>1</v>
      </c>
      <c r="I437" s="115" t="s">
        <v>78</v>
      </c>
      <c r="J437" s="115" t="s">
        <v>63</v>
      </c>
      <c r="K437" s="115" t="s">
        <v>122</v>
      </c>
      <c r="L437" s="115">
        <v>200</v>
      </c>
      <c r="M437" s="23">
        <v>5</v>
      </c>
      <c r="N437" s="115" t="s">
        <v>62</v>
      </c>
      <c r="O437" s="124" t="s">
        <v>118</v>
      </c>
      <c r="P437" s="115" t="s">
        <v>82</v>
      </c>
      <c r="Q437" s="122" t="s">
        <v>121</v>
      </c>
      <c r="R437" s="115">
        <v>2015</v>
      </c>
      <c r="S437" s="245" t="s">
        <v>5</v>
      </c>
      <c r="T437" s="240"/>
      <c r="U437" s="191">
        <v>13.228849695812498</v>
      </c>
      <c r="V437" s="186">
        <v>0</v>
      </c>
      <c r="W437" s="186">
        <v>13.228849695812498</v>
      </c>
      <c r="X437" s="89">
        <v>0.35384684973388902</v>
      </c>
      <c r="Y437" s="89">
        <v>1.0470003761633331</v>
      </c>
      <c r="Z437" s="89">
        <v>1.67189261513083</v>
      </c>
      <c r="AA437" s="89">
        <v>10.144540158571111</v>
      </c>
      <c r="AB437" s="89">
        <v>1.15696962133333E-2</v>
      </c>
      <c r="AC437" s="89">
        <v>0</v>
      </c>
      <c r="AD437" s="113">
        <v>0</v>
      </c>
      <c r="AE437" s="120">
        <v>0</v>
      </c>
      <c r="AF437" s="121">
        <v>0</v>
      </c>
      <c r="AG437" s="116"/>
      <c r="AH437" s="117">
        <v>0.90210526299977822</v>
      </c>
      <c r="AI437" s="118">
        <v>0.90210526300007399</v>
      </c>
      <c r="AJ437" s="118">
        <v>0.9021052630001225</v>
      </c>
      <c r="AK437" s="128">
        <v>0.61517719317393083</v>
      </c>
      <c r="AL437" s="118">
        <v>0.76942760339596827</v>
      </c>
      <c r="AM437" s="118" t="s">
        <v>924</v>
      </c>
      <c r="AN437" s="118" t="s">
        <v>924</v>
      </c>
      <c r="AO437" s="118" t="s">
        <v>924</v>
      </c>
      <c r="AP437" s="128" t="s">
        <v>924</v>
      </c>
      <c r="AQ437" s="119"/>
      <c r="AR437" s="121">
        <v>9.0215265668408371</v>
      </c>
      <c r="AS437" s="191">
        <v>0</v>
      </c>
      <c r="AT437" s="191">
        <v>9.0215265668408371</v>
      </c>
      <c r="AU437" s="192">
        <v>0.31920710544083297</v>
      </c>
      <c r="AV437" s="193">
        <v>0.94450454969999997</v>
      </c>
      <c r="AW437" s="193">
        <v>1.50822312728056</v>
      </c>
      <c r="AX437" s="192">
        <v>6.2406897407899997</v>
      </c>
      <c r="AY437" s="192">
        <v>8.9020436294444498E-3</v>
      </c>
      <c r="AZ437" s="192">
        <v>0</v>
      </c>
      <c r="BA437" s="193">
        <v>0</v>
      </c>
      <c r="BB437" s="193">
        <v>0</v>
      </c>
      <c r="BC437" s="193">
        <v>0</v>
      </c>
      <c r="BD437" s="119"/>
      <c r="BE437" s="120">
        <v>3.07273984102806</v>
      </c>
      <c r="BF437" s="193">
        <v>0</v>
      </c>
      <c r="BG437" s="193">
        <v>0</v>
      </c>
      <c r="BH437" s="193">
        <v>0</v>
      </c>
      <c r="BI437" s="193">
        <v>1.6903761182205601</v>
      </c>
      <c r="BJ437" s="193">
        <v>1.3823637228075001</v>
      </c>
      <c r="BK437" s="193">
        <v>0</v>
      </c>
      <c r="BL437" s="193">
        <v>0</v>
      </c>
    </row>
    <row r="438" spans="1:64">
      <c r="A438" s="120" t="s">
        <v>1609</v>
      </c>
      <c r="B438" s="113" t="s">
        <v>1610</v>
      </c>
      <c r="C438" s="113" t="s">
        <v>924</v>
      </c>
      <c r="D438" s="113" t="s">
        <v>63</v>
      </c>
      <c r="E438" s="114">
        <v>200</v>
      </c>
      <c r="F438" s="114">
        <v>6</v>
      </c>
      <c r="G438" s="42" t="s">
        <v>613</v>
      </c>
      <c r="H438" s="115">
        <v>1</v>
      </c>
      <c r="I438" s="115" t="s">
        <v>78</v>
      </c>
      <c r="J438" s="115" t="s">
        <v>63</v>
      </c>
      <c r="K438" s="115" t="s">
        <v>122</v>
      </c>
      <c r="L438" s="115">
        <v>200</v>
      </c>
      <c r="M438" s="23">
        <v>6</v>
      </c>
      <c r="N438" s="115" t="s">
        <v>62</v>
      </c>
      <c r="O438" s="124" t="s">
        <v>118</v>
      </c>
      <c r="P438" s="115" t="s">
        <v>82</v>
      </c>
      <c r="Q438" s="122" t="s">
        <v>121</v>
      </c>
      <c r="R438" s="115">
        <v>2015</v>
      </c>
      <c r="S438" s="245" t="s">
        <v>6</v>
      </c>
      <c r="T438" s="240"/>
      <c r="U438" s="191">
        <v>20.102256711565001</v>
      </c>
      <c r="V438" s="186">
        <v>11.09512361963111</v>
      </c>
      <c r="W438" s="186">
        <v>9.0071330919338912</v>
      </c>
      <c r="X438" s="89">
        <v>0.1338539877947223</v>
      </c>
      <c r="Y438" s="89">
        <v>0.85563252426722292</v>
      </c>
      <c r="Z438" s="89">
        <v>1.2046458390930599</v>
      </c>
      <c r="AA438" s="89">
        <v>6.2646329795588862</v>
      </c>
      <c r="AB438" s="89">
        <v>0.54836776122000042</v>
      </c>
      <c r="AC438" s="89">
        <v>4.6746011154794402</v>
      </c>
      <c r="AD438" s="113">
        <v>1.13552848995556</v>
      </c>
      <c r="AE438" s="120">
        <v>1.4663647225938901</v>
      </c>
      <c r="AF438" s="121">
        <v>3.8186292916022202</v>
      </c>
      <c r="AG438" s="116"/>
      <c r="AH438" s="117">
        <v>0.90210526299924421</v>
      </c>
      <c r="AI438" s="118">
        <v>0.90210526300013794</v>
      </c>
      <c r="AJ438" s="118">
        <v>0.9021052630000328</v>
      </c>
      <c r="AK438" s="128">
        <v>0.60440659361020477</v>
      </c>
      <c r="AL438" s="118">
        <v>0.98809042558070914</v>
      </c>
      <c r="AM438" s="118">
        <v>2.5</v>
      </c>
      <c r="AN438" s="118">
        <v>9.9999999999020716E-3</v>
      </c>
      <c r="AO438" s="118">
        <v>1.6377088219570459</v>
      </c>
      <c r="AP438" s="128">
        <v>3.4111200280089862</v>
      </c>
      <c r="AQ438" s="119"/>
      <c r="AR438" s="121">
        <v>33.432700127770246</v>
      </c>
      <c r="AS438" s="191">
        <v>27.125139372122753</v>
      </c>
      <c r="AT438" s="191">
        <v>6.3075607556474953</v>
      </c>
      <c r="AU438" s="192">
        <v>0.12075038686305559</v>
      </c>
      <c r="AV438" s="193">
        <v>0.77187060333555502</v>
      </c>
      <c r="AW438" s="193">
        <v>1.0867173514969399</v>
      </c>
      <c r="AX438" s="192">
        <v>3.786385479393334</v>
      </c>
      <c r="AY438" s="192">
        <v>0.54183693455861093</v>
      </c>
      <c r="AZ438" s="192">
        <v>11.686502788698601</v>
      </c>
      <c r="BA438" s="193">
        <v>1.1355284899444399E-2</v>
      </c>
      <c r="BB438" s="193">
        <v>2.4014784423986102</v>
      </c>
      <c r="BC438" s="193">
        <v>13.0258028561261</v>
      </c>
      <c r="BD438" s="119"/>
      <c r="BE438" s="120">
        <v>2.194132351154999</v>
      </c>
      <c r="BF438" s="193">
        <v>0</v>
      </c>
      <c r="BG438" s="193">
        <v>0</v>
      </c>
      <c r="BH438" s="193">
        <v>0</v>
      </c>
      <c r="BI438" s="193">
        <v>0</v>
      </c>
      <c r="BJ438" s="193">
        <v>1.9522530704661101</v>
      </c>
      <c r="BK438" s="193">
        <v>0.241879280688889</v>
      </c>
      <c r="BL438" s="193">
        <v>0</v>
      </c>
    </row>
    <row r="439" spans="1:64">
      <c r="A439" s="120" t="s">
        <v>1611</v>
      </c>
      <c r="B439" s="113" t="s">
        <v>1612</v>
      </c>
      <c r="C439" s="113" t="s">
        <v>924</v>
      </c>
      <c r="D439" s="113" t="s">
        <v>63</v>
      </c>
      <c r="E439" s="114">
        <v>200</v>
      </c>
      <c r="F439" s="114">
        <v>7</v>
      </c>
      <c r="G439" s="42" t="s">
        <v>614</v>
      </c>
      <c r="H439" s="115">
        <v>1</v>
      </c>
      <c r="I439" s="115" t="s">
        <v>78</v>
      </c>
      <c r="J439" s="115" t="s">
        <v>63</v>
      </c>
      <c r="K439" s="115" t="s">
        <v>122</v>
      </c>
      <c r="L439" s="115">
        <v>200</v>
      </c>
      <c r="M439" s="23">
        <v>7</v>
      </c>
      <c r="N439" s="115" t="s">
        <v>62</v>
      </c>
      <c r="O439" s="124" t="s">
        <v>118</v>
      </c>
      <c r="P439" s="115" t="s">
        <v>82</v>
      </c>
      <c r="Q439" s="122" t="s">
        <v>121</v>
      </c>
      <c r="R439" s="115">
        <v>2015</v>
      </c>
      <c r="S439" s="245" t="s">
        <v>12</v>
      </c>
      <c r="T439" s="240"/>
      <c r="U439" s="191">
        <v>0.26971228333277802</v>
      </c>
      <c r="V439" s="186">
        <v>0</v>
      </c>
      <c r="W439" s="186">
        <v>0.26971228333277802</v>
      </c>
      <c r="X439" s="89">
        <v>0</v>
      </c>
      <c r="Y439" s="89">
        <v>0</v>
      </c>
      <c r="Z439" s="89">
        <v>0</v>
      </c>
      <c r="AA439" s="89">
        <v>0</v>
      </c>
      <c r="AB439" s="89">
        <v>0.26971228333277802</v>
      </c>
      <c r="AC439" s="89">
        <v>0</v>
      </c>
      <c r="AD439" s="113">
        <v>0</v>
      </c>
      <c r="AE439" s="120">
        <v>0</v>
      </c>
      <c r="AF439" s="121">
        <v>0</v>
      </c>
      <c r="AG439" s="116"/>
      <c r="AH439" s="117" t="s">
        <v>924</v>
      </c>
      <c r="AI439" s="118" t="s">
        <v>924</v>
      </c>
      <c r="AJ439" s="118" t="s">
        <v>924</v>
      </c>
      <c r="AK439" s="128" t="s">
        <v>924</v>
      </c>
      <c r="AL439" s="118">
        <v>0.88055499999965015</v>
      </c>
      <c r="AM439" s="118" t="s">
        <v>924</v>
      </c>
      <c r="AN439" s="118" t="s">
        <v>924</v>
      </c>
      <c r="AO439" s="118" t="s">
        <v>924</v>
      </c>
      <c r="AP439" s="128" t="s">
        <v>924</v>
      </c>
      <c r="AQ439" s="119"/>
      <c r="AR439" s="121">
        <v>0.23749649965</v>
      </c>
      <c r="AS439" s="191">
        <v>0</v>
      </c>
      <c r="AT439" s="191">
        <v>0.23749649965</v>
      </c>
      <c r="AU439" s="192">
        <v>0</v>
      </c>
      <c r="AV439" s="193">
        <v>0</v>
      </c>
      <c r="AW439" s="193">
        <v>0</v>
      </c>
      <c r="AX439" s="192">
        <v>0</v>
      </c>
      <c r="AY439" s="192">
        <v>0.23749649965</v>
      </c>
      <c r="AZ439" s="192">
        <v>0</v>
      </c>
      <c r="BA439" s="193">
        <v>0</v>
      </c>
      <c r="BB439" s="193">
        <v>0</v>
      </c>
      <c r="BC439" s="193">
        <v>0</v>
      </c>
      <c r="BD439" s="119"/>
      <c r="BE439" s="120">
        <v>0</v>
      </c>
      <c r="BF439" s="193">
        <v>0</v>
      </c>
      <c r="BG439" s="193">
        <v>0</v>
      </c>
      <c r="BH439" s="193">
        <v>0</v>
      </c>
      <c r="BI439" s="193">
        <v>0</v>
      </c>
      <c r="BJ439" s="193">
        <v>0</v>
      </c>
      <c r="BK439" s="193">
        <v>0</v>
      </c>
      <c r="BL439" s="193">
        <v>0</v>
      </c>
    </row>
    <row r="440" spans="1:64">
      <c r="A440" s="120" t="s">
        <v>1613</v>
      </c>
      <c r="B440" s="113" t="s">
        <v>1614</v>
      </c>
      <c r="C440" s="113" t="s">
        <v>924</v>
      </c>
      <c r="D440" s="113" t="s">
        <v>63</v>
      </c>
      <c r="E440" s="114">
        <v>200</v>
      </c>
      <c r="F440" s="114" t="s">
        <v>169</v>
      </c>
      <c r="G440" s="42" t="s">
        <v>615</v>
      </c>
      <c r="H440" s="115">
        <v>1</v>
      </c>
      <c r="I440" s="115" t="s">
        <v>78</v>
      </c>
      <c r="J440" s="115" t="s">
        <v>63</v>
      </c>
      <c r="K440" s="115" t="s">
        <v>122</v>
      </c>
      <c r="L440" s="115">
        <v>200</v>
      </c>
      <c r="M440" s="23">
        <v>8</v>
      </c>
      <c r="N440" s="115" t="s">
        <v>62</v>
      </c>
      <c r="O440" s="124" t="s">
        <v>118</v>
      </c>
      <c r="P440" s="115" t="s">
        <v>82</v>
      </c>
      <c r="Q440" s="122" t="s">
        <v>121</v>
      </c>
      <c r="R440" s="115">
        <v>2015</v>
      </c>
      <c r="S440" s="245" t="s">
        <v>105</v>
      </c>
      <c r="T440" s="240"/>
      <c r="U440" s="191">
        <v>0</v>
      </c>
      <c r="V440" s="186">
        <v>0</v>
      </c>
      <c r="W440" s="186">
        <v>0</v>
      </c>
      <c r="X440" s="89" t="s">
        <v>140</v>
      </c>
      <c r="Y440" s="89" t="s">
        <v>140</v>
      </c>
      <c r="Z440" s="89" t="s">
        <v>140</v>
      </c>
      <c r="AA440" s="89" t="s">
        <v>140</v>
      </c>
      <c r="AB440" s="89" t="s">
        <v>140</v>
      </c>
      <c r="AC440" s="89" t="s">
        <v>140</v>
      </c>
      <c r="AD440" s="113" t="s">
        <v>140</v>
      </c>
      <c r="AE440" s="120" t="s">
        <v>140</v>
      </c>
      <c r="AF440" s="121" t="s">
        <v>140</v>
      </c>
      <c r="AG440" s="116"/>
      <c r="AH440" s="117" t="s">
        <v>924</v>
      </c>
      <c r="AI440" s="118" t="s">
        <v>924</v>
      </c>
      <c r="AJ440" s="118" t="s">
        <v>924</v>
      </c>
      <c r="AK440" s="128" t="s">
        <v>924</v>
      </c>
      <c r="AL440" s="118" t="s">
        <v>924</v>
      </c>
      <c r="AM440" s="118" t="s">
        <v>924</v>
      </c>
      <c r="AN440" s="118" t="s">
        <v>924</v>
      </c>
      <c r="AO440" s="118" t="s">
        <v>924</v>
      </c>
      <c r="AP440" s="128" t="s">
        <v>924</v>
      </c>
      <c r="AQ440" s="119"/>
      <c r="AR440" s="121">
        <v>0</v>
      </c>
      <c r="AS440" s="191">
        <v>0</v>
      </c>
      <c r="AT440" s="191">
        <v>0</v>
      </c>
      <c r="AU440" s="192" t="s">
        <v>140</v>
      </c>
      <c r="AV440" s="193" t="s">
        <v>140</v>
      </c>
      <c r="AW440" s="193" t="s">
        <v>140</v>
      </c>
      <c r="AX440" s="192" t="s">
        <v>140</v>
      </c>
      <c r="AY440" s="192" t="s">
        <v>140</v>
      </c>
      <c r="AZ440" s="192" t="s">
        <v>140</v>
      </c>
      <c r="BA440" s="193" t="s">
        <v>140</v>
      </c>
      <c r="BB440" s="193" t="s">
        <v>140</v>
      </c>
      <c r="BC440" s="193" t="s">
        <v>140</v>
      </c>
      <c r="BD440" s="119"/>
      <c r="BE440" s="120">
        <v>0</v>
      </c>
      <c r="BF440" s="193" t="s">
        <v>140</v>
      </c>
      <c r="BG440" s="193" t="s">
        <v>140</v>
      </c>
      <c r="BH440" s="193" t="s">
        <v>140</v>
      </c>
      <c r="BI440" s="193" t="s">
        <v>140</v>
      </c>
      <c r="BJ440" s="193" t="s">
        <v>140</v>
      </c>
      <c r="BK440" s="193" t="s">
        <v>140</v>
      </c>
      <c r="BL440" s="193" t="s">
        <v>140</v>
      </c>
    </row>
    <row r="441" spans="1:64">
      <c r="A441" s="120" t="s">
        <v>1615</v>
      </c>
      <c r="B441" s="113" t="s">
        <v>1614</v>
      </c>
      <c r="C441" s="113" t="s">
        <v>924</v>
      </c>
      <c r="D441" s="113" t="s">
        <v>63</v>
      </c>
      <c r="E441" s="114">
        <v>200</v>
      </c>
      <c r="F441" s="114" t="s">
        <v>169</v>
      </c>
      <c r="G441" s="42" t="s">
        <v>616</v>
      </c>
      <c r="H441" s="115">
        <v>1</v>
      </c>
      <c r="I441" s="115" t="s">
        <v>78</v>
      </c>
      <c r="J441" s="115" t="s">
        <v>63</v>
      </c>
      <c r="K441" s="115" t="s">
        <v>122</v>
      </c>
      <c r="L441" s="115">
        <v>200</v>
      </c>
      <c r="M441" s="23">
        <v>9</v>
      </c>
      <c r="N441" s="115" t="s">
        <v>62</v>
      </c>
      <c r="O441" s="124" t="s">
        <v>118</v>
      </c>
      <c r="P441" s="115" t="s">
        <v>82</v>
      </c>
      <c r="Q441" s="122" t="s">
        <v>121</v>
      </c>
      <c r="R441" s="115">
        <v>2015</v>
      </c>
      <c r="S441" s="245" t="s">
        <v>106</v>
      </c>
      <c r="T441" s="240"/>
      <c r="U441" s="191">
        <v>0</v>
      </c>
      <c r="V441" s="186">
        <v>0</v>
      </c>
      <c r="W441" s="186">
        <v>0</v>
      </c>
      <c r="X441" s="89" t="s">
        <v>140</v>
      </c>
      <c r="Y441" s="89" t="s">
        <v>140</v>
      </c>
      <c r="Z441" s="89" t="s">
        <v>140</v>
      </c>
      <c r="AA441" s="89" t="s">
        <v>140</v>
      </c>
      <c r="AB441" s="89" t="s">
        <v>140</v>
      </c>
      <c r="AC441" s="89" t="s">
        <v>140</v>
      </c>
      <c r="AD441" s="113" t="s">
        <v>140</v>
      </c>
      <c r="AE441" s="120" t="s">
        <v>140</v>
      </c>
      <c r="AF441" s="121" t="s">
        <v>140</v>
      </c>
      <c r="AG441" s="116"/>
      <c r="AH441" s="117" t="s">
        <v>924</v>
      </c>
      <c r="AI441" s="118" t="s">
        <v>924</v>
      </c>
      <c r="AJ441" s="118" t="s">
        <v>924</v>
      </c>
      <c r="AK441" s="128" t="s">
        <v>924</v>
      </c>
      <c r="AL441" s="118" t="s">
        <v>924</v>
      </c>
      <c r="AM441" s="118" t="s">
        <v>924</v>
      </c>
      <c r="AN441" s="118" t="s">
        <v>924</v>
      </c>
      <c r="AO441" s="118" t="s">
        <v>924</v>
      </c>
      <c r="AP441" s="128" t="s">
        <v>924</v>
      </c>
      <c r="AQ441" s="119"/>
      <c r="AR441" s="121">
        <v>0</v>
      </c>
      <c r="AS441" s="191">
        <v>0</v>
      </c>
      <c r="AT441" s="191">
        <v>0</v>
      </c>
      <c r="AU441" s="192" t="s">
        <v>140</v>
      </c>
      <c r="AV441" s="193" t="s">
        <v>140</v>
      </c>
      <c r="AW441" s="193" t="s">
        <v>140</v>
      </c>
      <c r="AX441" s="192" t="s">
        <v>140</v>
      </c>
      <c r="AY441" s="192" t="s">
        <v>140</v>
      </c>
      <c r="AZ441" s="192" t="s">
        <v>140</v>
      </c>
      <c r="BA441" s="193" t="s">
        <v>140</v>
      </c>
      <c r="BB441" s="193" t="s">
        <v>140</v>
      </c>
      <c r="BC441" s="193" t="s">
        <v>140</v>
      </c>
      <c r="BD441" s="119"/>
      <c r="BE441" s="120">
        <v>0</v>
      </c>
      <c r="BF441" s="193" t="s">
        <v>140</v>
      </c>
      <c r="BG441" s="193" t="s">
        <v>140</v>
      </c>
      <c r="BH441" s="193" t="s">
        <v>140</v>
      </c>
      <c r="BI441" s="193" t="s">
        <v>140</v>
      </c>
      <c r="BJ441" s="193" t="s">
        <v>140</v>
      </c>
      <c r="BK441" s="193" t="s">
        <v>140</v>
      </c>
      <c r="BL441" s="193" t="s">
        <v>140</v>
      </c>
    </row>
    <row r="442" spans="1:64">
      <c r="A442" s="120" t="s">
        <v>1616</v>
      </c>
      <c r="B442" s="113" t="s">
        <v>1617</v>
      </c>
      <c r="C442" s="113" t="s">
        <v>924</v>
      </c>
      <c r="D442" s="113" t="s">
        <v>63</v>
      </c>
      <c r="E442" s="114">
        <v>200</v>
      </c>
      <c r="F442" s="114">
        <v>51</v>
      </c>
      <c r="G442" s="42" t="s">
        <v>617</v>
      </c>
      <c r="H442" s="115">
        <v>1</v>
      </c>
      <c r="I442" s="115" t="s">
        <v>78</v>
      </c>
      <c r="J442" s="115" t="s">
        <v>63</v>
      </c>
      <c r="K442" s="115" t="s">
        <v>122</v>
      </c>
      <c r="L442" s="115">
        <v>200</v>
      </c>
      <c r="M442" s="23">
        <v>4</v>
      </c>
      <c r="N442" s="115" t="s">
        <v>62</v>
      </c>
      <c r="O442" s="124" t="s">
        <v>118</v>
      </c>
      <c r="P442" s="115" t="s">
        <v>82</v>
      </c>
      <c r="Q442" s="122" t="s">
        <v>121</v>
      </c>
      <c r="R442" s="115">
        <v>2015</v>
      </c>
      <c r="S442" s="245" t="s">
        <v>4</v>
      </c>
      <c r="T442" s="240"/>
      <c r="U442" s="191">
        <v>14.508986450923347</v>
      </c>
      <c r="V442" s="186">
        <v>0</v>
      </c>
      <c r="W442" s="186">
        <v>14.508986450923347</v>
      </c>
      <c r="X442" s="89">
        <v>2.1441260609630604</v>
      </c>
      <c r="Y442" s="89">
        <v>8.9416245970547301</v>
      </c>
      <c r="Z442" s="89">
        <v>1.98582535186278</v>
      </c>
      <c r="AA442" s="89">
        <v>1.414858008549166</v>
      </c>
      <c r="AB442" s="89">
        <v>2.2552432493611101E-2</v>
      </c>
      <c r="AC442" s="89">
        <v>0</v>
      </c>
      <c r="AD442" s="113">
        <v>0</v>
      </c>
      <c r="AE442" s="120">
        <v>0</v>
      </c>
      <c r="AF442" s="121">
        <v>0</v>
      </c>
      <c r="AG442" s="116"/>
      <c r="AH442" s="117">
        <v>0.90210526300001981</v>
      </c>
      <c r="AI442" s="118">
        <v>0.90210526300003158</v>
      </c>
      <c r="AJ442" s="118">
        <v>0.9021052630001003</v>
      </c>
      <c r="AK442" s="128">
        <v>0.67216535546790057</v>
      </c>
      <c r="AL442" s="118">
        <v>0.80397652692837118</v>
      </c>
      <c r="AM442" s="118" t="s">
        <v>924</v>
      </c>
      <c r="AN442" s="118" t="s">
        <v>924</v>
      </c>
      <c r="AO442" s="118" t="s">
        <v>924</v>
      </c>
      <c r="AP442" s="128" t="s">
        <v>924</v>
      </c>
      <c r="AQ442" s="119"/>
      <c r="AR442" s="121">
        <v>12.761087676821385</v>
      </c>
      <c r="AS442" s="191">
        <v>0</v>
      </c>
      <c r="AT442" s="191">
        <v>12.761087676821385</v>
      </c>
      <c r="AU442" s="192">
        <v>1.934227404130278</v>
      </c>
      <c r="AV442" s="193">
        <v>8.0662866087736091</v>
      </c>
      <c r="AW442" s="193">
        <v>1.7914235013144399</v>
      </c>
      <c r="AX442" s="192">
        <v>0.9510185362530561</v>
      </c>
      <c r="AY442" s="192">
        <v>1.8131626349999999E-2</v>
      </c>
      <c r="AZ442" s="192">
        <v>0</v>
      </c>
      <c r="BA442" s="193">
        <v>0</v>
      </c>
      <c r="BB442" s="193">
        <v>0</v>
      </c>
      <c r="BC442" s="193">
        <v>0</v>
      </c>
      <c r="BD442" s="119"/>
      <c r="BE442" s="120">
        <v>13.071576009880829</v>
      </c>
      <c r="BF442" s="193">
        <v>0</v>
      </c>
      <c r="BG442" s="193">
        <v>0</v>
      </c>
      <c r="BH442" s="193">
        <v>3.01067270572472</v>
      </c>
      <c r="BI442" s="193">
        <v>6.1942110271441697</v>
      </c>
      <c r="BJ442" s="193">
        <v>3.8666922770119401</v>
      </c>
      <c r="BK442" s="193">
        <v>0</v>
      </c>
      <c r="BL442" s="193">
        <v>0</v>
      </c>
    </row>
    <row r="443" spans="1:64">
      <c r="A443" s="120" t="s">
        <v>1618</v>
      </c>
      <c r="B443" s="113" t="s">
        <v>1619</v>
      </c>
      <c r="C443" s="113" t="s">
        <v>924</v>
      </c>
      <c r="D443" s="113" t="s">
        <v>63</v>
      </c>
      <c r="E443" s="114">
        <v>200</v>
      </c>
      <c r="F443" s="114">
        <v>53</v>
      </c>
      <c r="G443" s="42" t="s">
        <v>618</v>
      </c>
      <c r="H443" s="115">
        <v>1</v>
      </c>
      <c r="I443" s="115" t="s">
        <v>78</v>
      </c>
      <c r="J443" s="115" t="s">
        <v>63</v>
      </c>
      <c r="K443" s="115" t="s">
        <v>122</v>
      </c>
      <c r="L443" s="115">
        <v>200</v>
      </c>
      <c r="M443" s="23">
        <v>10</v>
      </c>
      <c r="N443" s="115" t="s">
        <v>62</v>
      </c>
      <c r="O443" s="124" t="s">
        <v>118</v>
      </c>
      <c r="P443" s="115" t="s">
        <v>82</v>
      </c>
      <c r="Q443" s="122" t="s">
        <v>121</v>
      </c>
      <c r="R443" s="115">
        <v>2015</v>
      </c>
      <c r="S443" s="245" t="s">
        <v>84</v>
      </c>
      <c r="T443" s="240"/>
      <c r="U443" s="191">
        <v>7.0042467939444394E-2</v>
      </c>
      <c r="V443" s="186">
        <v>0</v>
      </c>
      <c r="W443" s="186">
        <v>7.0042467939444394E-2</v>
      </c>
      <c r="X443" s="89">
        <v>0</v>
      </c>
      <c r="Y443" s="89">
        <v>0</v>
      </c>
      <c r="Z443" s="89">
        <v>0</v>
      </c>
      <c r="AA443" s="89">
        <v>0</v>
      </c>
      <c r="AB443" s="89">
        <v>7.0042467939444394E-2</v>
      </c>
      <c r="AC443" s="89">
        <v>0</v>
      </c>
      <c r="AD443" s="113">
        <v>0</v>
      </c>
      <c r="AE443" s="120">
        <v>0</v>
      </c>
      <c r="AF443" s="121">
        <v>0</v>
      </c>
      <c r="AG443" s="116"/>
      <c r="AH443" s="117" t="s">
        <v>924</v>
      </c>
      <c r="AI443" s="118" t="s">
        <v>924</v>
      </c>
      <c r="AJ443" s="118" t="s">
        <v>924</v>
      </c>
      <c r="AK443" s="128" t="s">
        <v>924</v>
      </c>
      <c r="AL443" s="118">
        <v>0.90496599612681772</v>
      </c>
      <c r="AM443" s="118" t="s">
        <v>924</v>
      </c>
      <c r="AN443" s="118" t="s">
        <v>924</v>
      </c>
      <c r="AO443" s="118" t="s">
        <v>924</v>
      </c>
      <c r="AP443" s="128" t="s">
        <v>924</v>
      </c>
      <c r="AQ443" s="119"/>
      <c r="AR443" s="121">
        <v>6.3386051769999993E-2</v>
      </c>
      <c r="AS443" s="191">
        <v>0</v>
      </c>
      <c r="AT443" s="191">
        <v>6.3386051769999993E-2</v>
      </c>
      <c r="AU443" s="192">
        <v>0</v>
      </c>
      <c r="AV443" s="193">
        <v>0</v>
      </c>
      <c r="AW443" s="193">
        <v>0</v>
      </c>
      <c r="AX443" s="192">
        <v>0</v>
      </c>
      <c r="AY443" s="192">
        <v>6.3386051769999993E-2</v>
      </c>
      <c r="AZ443" s="192">
        <v>0</v>
      </c>
      <c r="BA443" s="193">
        <v>0</v>
      </c>
      <c r="BB443" s="193">
        <v>0</v>
      </c>
      <c r="BC443" s="193">
        <v>0</v>
      </c>
      <c r="BD443" s="119"/>
      <c r="BE443" s="120">
        <v>0</v>
      </c>
      <c r="BF443" s="193">
        <v>0</v>
      </c>
      <c r="BG443" s="193">
        <v>0</v>
      </c>
      <c r="BH443" s="193">
        <v>0</v>
      </c>
      <c r="BI443" s="193">
        <v>0</v>
      </c>
      <c r="BJ443" s="193">
        <v>0</v>
      </c>
      <c r="BK443" s="193">
        <v>0</v>
      </c>
      <c r="BL443" s="193">
        <v>0</v>
      </c>
    </row>
    <row r="444" spans="1:64">
      <c r="A444" s="120" t="s">
        <v>1620</v>
      </c>
      <c r="B444" s="113" t="s">
        <v>1614</v>
      </c>
      <c r="C444" s="113" t="s">
        <v>924</v>
      </c>
      <c r="D444" s="113" t="s">
        <v>63</v>
      </c>
      <c r="E444" s="114">
        <v>200</v>
      </c>
      <c r="F444" s="114" t="s">
        <v>169</v>
      </c>
      <c r="G444" s="42" t="s">
        <v>619</v>
      </c>
      <c r="H444" s="115">
        <v>1</v>
      </c>
      <c r="I444" s="115" t="s">
        <v>78</v>
      </c>
      <c r="J444" s="115" t="s">
        <v>63</v>
      </c>
      <c r="K444" s="115" t="s">
        <v>122</v>
      </c>
      <c r="L444" s="115">
        <v>200</v>
      </c>
      <c r="M444" s="23">
        <v>11</v>
      </c>
      <c r="N444" s="115" t="s">
        <v>62</v>
      </c>
      <c r="O444" s="124" t="s">
        <v>118</v>
      </c>
      <c r="P444" s="115" t="s">
        <v>82</v>
      </c>
      <c r="Q444" s="122" t="s">
        <v>121</v>
      </c>
      <c r="R444" s="115">
        <v>2015</v>
      </c>
      <c r="S444" s="245" t="s">
        <v>109</v>
      </c>
      <c r="T444" s="240"/>
      <c r="U444" s="191">
        <v>0</v>
      </c>
      <c r="V444" s="186">
        <v>0</v>
      </c>
      <c r="W444" s="186">
        <v>0</v>
      </c>
      <c r="X444" s="89" t="s">
        <v>140</v>
      </c>
      <c r="Y444" s="89" t="s">
        <v>140</v>
      </c>
      <c r="Z444" s="89" t="s">
        <v>140</v>
      </c>
      <c r="AA444" s="89" t="s">
        <v>140</v>
      </c>
      <c r="AB444" s="89" t="s">
        <v>140</v>
      </c>
      <c r="AC444" s="89" t="s">
        <v>140</v>
      </c>
      <c r="AD444" s="113" t="s">
        <v>140</v>
      </c>
      <c r="AE444" s="120" t="s">
        <v>140</v>
      </c>
      <c r="AF444" s="121" t="s">
        <v>140</v>
      </c>
      <c r="AG444" s="116"/>
      <c r="AH444" s="117" t="s">
        <v>924</v>
      </c>
      <c r="AI444" s="118" t="s">
        <v>924</v>
      </c>
      <c r="AJ444" s="118" t="s">
        <v>924</v>
      </c>
      <c r="AK444" s="128" t="s">
        <v>924</v>
      </c>
      <c r="AL444" s="118" t="s">
        <v>924</v>
      </c>
      <c r="AM444" s="118" t="s">
        <v>924</v>
      </c>
      <c r="AN444" s="118" t="s">
        <v>924</v>
      </c>
      <c r="AO444" s="118" t="s">
        <v>924</v>
      </c>
      <c r="AP444" s="128" t="s">
        <v>924</v>
      </c>
      <c r="AQ444" s="119"/>
      <c r="AR444" s="121">
        <v>0</v>
      </c>
      <c r="AS444" s="191">
        <v>0</v>
      </c>
      <c r="AT444" s="191">
        <v>0</v>
      </c>
      <c r="AU444" s="192" t="s">
        <v>140</v>
      </c>
      <c r="AV444" s="193" t="s">
        <v>140</v>
      </c>
      <c r="AW444" s="193" t="s">
        <v>140</v>
      </c>
      <c r="AX444" s="192" t="s">
        <v>140</v>
      </c>
      <c r="AY444" s="192" t="s">
        <v>140</v>
      </c>
      <c r="AZ444" s="192" t="s">
        <v>140</v>
      </c>
      <c r="BA444" s="193" t="s">
        <v>140</v>
      </c>
      <c r="BB444" s="193" t="s">
        <v>140</v>
      </c>
      <c r="BC444" s="193" t="s">
        <v>140</v>
      </c>
      <c r="BD444" s="119"/>
      <c r="BE444" s="120">
        <v>0</v>
      </c>
      <c r="BF444" s="193" t="s">
        <v>140</v>
      </c>
      <c r="BG444" s="193" t="s">
        <v>140</v>
      </c>
      <c r="BH444" s="193" t="s">
        <v>140</v>
      </c>
      <c r="BI444" s="193" t="s">
        <v>140</v>
      </c>
      <c r="BJ444" s="193" t="s">
        <v>140</v>
      </c>
      <c r="BK444" s="193" t="s">
        <v>140</v>
      </c>
      <c r="BL444" s="193" t="s">
        <v>140</v>
      </c>
    </row>
    <row r="445" spans="1:64">
      <c r="A445" s="120" t="s">
        <v>1621</v>
      </c>
      <c r="B445" s="113" t="s">
        <v>1614</v>
      </c>
      <c r="C445" s="113" t="s">
        <v>924</v>
      </c>
      <c r="D445" s="113" t="s">
        <v>63</v>
      </c>
      <c r="E445" s="114">
        <v>200</v>
      </c>
      <c r="F445" s="114" t="s">
        <v>169</v>
      </c>
      <c r="G445" s="42" t="s">
        <v>620</v>
      </c>
      <c r="H445" s="115">
        <v>1</v>
      </c>
      <c r="I445" s="115" t="s">
        <v>78</v>
      </c>
      <c r="J445" s="115" t="s">
        <v>63</v>
      </c>
      <c r="K445" s="115" t="s">
        <v>122</v>
      </c>
      <c r="L445" s="115">
        <v>200</v>
      </c>
      <c r="M445" s="23">
        <v>12</v>
      </c>
      <c r="N445" s="115" t="s">
        <v>62</v>
      </c>
      <c r="O445" s="124" t="s">
        <v>118</v>
      </c>
      <c r="P445" s="115" t="s">
        <v>82</v>
      </c>
      <c r="Q445" s="122" t="s">
        <v>121</v>
      </c>
      <c r="R445" s="115">
        <v>2015</v>
      </c>
      <c r="S445" s="245" t="s">
        <v>98</v>
      </c>
      <c r="T445" s="240"/>
      <c r="U445" s="191">
        <v>0</v>
      </c>
      <c r="V445" s="186">
        <v>0</v>
      </c>
      <c r="W445" s="186">
        <v>0</v>
      </c>
      <c r="X445" s="89" t="s">
        <v>140</v>
      </c>
      <c r="Y445" s="89" t="s">
        <v>140</v>
      </c>
      <c r="Z445" s="89" t="s">
        <v>140</v>
      </c>
      <c r="AA445" s="89" t="s">
        <v>140</v>
      </c>
      <c r="AB445" s="89" t="s">
        <v>140</v>
      </c>
      <c r="AC445" s="89" t="s">
        <v>140</v>
      </c>
      <c r="AD445" s="113" t="s">
        <v>140</v>
      </c>
      <c r="AE445" s="120" t="s">
        <v>140</v>
      </c>
      <c r="AF445" s="121" t="s">
        <v>140</v>
      </c>
      <c r="AG445" s="116"/>
      <c r="AH445" s="117" t="s">
        <v>924</v>
      </c>
      <c r="AI445" s="118" t="s">
        <v>924</v>
      </c>
      <c r="AJ445" s="118" t="s">
        <v>924</v>
      </c>
      <c r="AK445" s="128" t="s">
        <v>924</v>
      </c>
      <c r="AL445" s="118" t="s">
        <v>924</v>
      </c>
      <c r="AM445" s="118" t="s">
        <v>924</v>
      </c>
      <c r="AN445" s="118" t="s">
        <v>924</v>
      </c>
      <c r="AO445" s="118" t="s">
        <v>924</v>
      </c>
      <c r="AP445" s="128" t="s">
        <v>924</v>
      </c>
      <c r="AQ445" s="119"/>
      <c r="AR445" s="121">
        <v>0</v>
      </c>
      <c r="AS445" s="191">
        <v>0</v>
      </c>
      <c r="AT445" s="191">
        <v>0</v>
      </c>
      <c r="AU445" s="192" t="s">
        <v>140</v>
      </c>
      <c r="AV445" s="193" t="s">
        <v>140</v>
      </c>
      <c r="AW445" s="193" t="s">
        <v>140</v>
      </c>
      <c r="AX445" s="192" t="s">
        <v>140</v>
      </c>
      <c r="AY445" s="192" t="s">
        <v>140</v>
      </c>
      <c r="AZ445" s="192" t="s">
        <v>140</v>
      </c>
      <c r="BA445" s="193" t="s">
        <v>140</v>
      </c>
      <c r="BB445" s="193" t="s">
        <v>140</v>
      </c>
      <c r="BC445" s="193" t="s">
        <v>140</v>
      </c>
      <c r="BD445" s="119"/>
      <c r="BE445" s="120">
        <v>0</v>
      </c>
      <c r="BF445" s="193" t="s">
        <v>140</v>
      </c>
      <c r="BG445" s="193" t="s">
        <v>140</v>
      </c>
      <c r="BH445" s="193" t="s">
        <v>140</v>
      </c>
      <c r="BI445" s="193" t="s">
        <v>140</v>
      </c>
      <c r="BJ445" s="193" t="s">
        <v>140</v>
      </c>
      <c r="BK445" s="193" t="s">
        <v>140</v>
      </c>
      <c r="BL445" s="193" t="s">
        <v>140</v>
      </c>
    </row>
    <row r="446" spans="1:64">
      <c r="A446" s="120" t="s">
        <v>924</v>
      </c>
      <c r="B446" s="113" t="s">
        <v>1614</v>
      </c>
      <c r="C446" s="113" t="s">
        <v>924</v>
      </c>
      <c r="D446" s="113" t="s">
        <v>63</v>
      </c>
      <c r="E446" s="114">
        <v>200</v>
      </c>
      <c r="F446" s="114" t="s">
        <v>169</v>
      </c>
      <c r="G446" s="42" t="s">
        <v>621</v>
      </c>
      <c r="H446" s="115">
        <v>1</v>
      </c>
      <c r="I446" s="115" t="s">
        <v>78</v>
      </c>
      <c r="J446" s="115" t="s">
        <v>63</v>
      </c>
      <c r="K446" s="115" t="s">
        <v>122</v>
      </c>
      <c r="L446" s="115">
        <v>200</v>
      </c>
      <c r="M446" s="23">
        <v>13</v>
      </c>
      <c r="N446" s="115" t="s">
        <v>62</v>
      </c>
      <c r="O446" s="124" t="s">
        <v>118</v>
      </c>
      <c r="P446" s="115" t="s">
        <v>82</v>
      </c>
      <c r="Q446" s="122" t="s">
        <v>121</v>
      </c>
      <c r="R446" s="115">
        <v>2015</v>
      </c>
      <c r="S446" s="245" t="s">
        <v>99</v>
      </c>
      <c r="T446" s="240"/>
      <c r="U446" s="191">
        <v>0</v>
      </c>
      <c r="V446" s="186">
        <v>0</v>
      </c>
      <c r="W446" s="186">
        <v>0</v>
      </c>
      <c r="X446" s="89" t="s">
        <v>140</v>
      </c>
      <c r="Y446" s="89" t="s">
        <v>140</v>
      </c>
      <c r="Z446" s="89" t="s">
        <v>140</v>
      </c>
      <c r="AA446" s="89" t="s">
        <v>140</v>
      </c>
      <c r="AB446" s="89" t="s">
        <v>140</v>
      </c>
      <c r="AC446" s="89" t="s">
        <v>140</v>
      </c>
      <c r="AD446" s="113" t="s">
        <v>140</v>
      </c>
      <c r="AE446" s="120" t="s">
        <v>140</v>
      </c>
      <c r="AF446" s="121" t="s">
        <v>140</v>
      </c>
      <c r="AG446" s="116"/>
      <c r="AH446" s="117" t="s">
        <v>924</v>
      </c>
      <c r="AI446" s="118" t="s">
        <v>924</v>
      </c>
      <c r="AJ446" s="118" t="s">
        <v>924</v>
      </c>
      <c r="AK446" s="128" t="s">
        <v>924</v>
      </c>
      <c r="AL446" s="118" t="s">
        <v>924</v>
      </c>
      <c r="AM446" s="118" t="s">
        <v>924</v>
      </c>
      <c r="AN446" s="118" t="s">
        <v>924</v>
      </c>
      <c r="AO446" s="118" t="s">
        <v>924</v>
      </c>
      <c r="AP446" s="128" t="s">
        <v>924</v>
      </c>
      <c r="AQ446" s="119"/>
      <c r="AR446" s="121">
        <v>0</v>
      </c>
      <c r="AS446" s="191">
        <v>0</v>
      </c>
      <c r="AT446" s="191">
        <v>0</v>
      </c>
      <c r="AU446" s="192" t="s">
        <v>140</v>
      </c>
      <c r="AV446" s="193" t="s">
        <v>140</v>
      </c>
      <c r="AW446" s="193" t="s">
        <v>140</v>
      </c>
      <c r="AX446" s="192" t="s">
        <v>140</v>
      </c>
      <c r="AY446" s="192" t="s">
        <v>140</v>
      </c>
      <c r="AZ446" s="192" t="s">
        <v>140</v>
      </c>
      <c r="BA446" s="193" t="s">
        <v>140</v>
      </c>
      <c r="BB446" s="193" t="s">
        <v>140</v>
      </c>
      <c r="BC446" s="193" t="s">
        <v>140</v>
      </c>
      <c r="BD446" s="119"/>
      <c r="BE446" s="120">
        <v>0</v>
      </c>
      <c r="BF446" s="193" t="s">
        <v>140</v>
      </c>
      <c r="BG446" s="193" t="s">
        <v>140</v>
      </c>
      <c r="BH446" s="193" t="s">
        <v>140</v>
      </c>
      <c r="BI446" s="193" t="s">
        <v>140</v>
      </c>
      <c r="BJ446" s="193" t="s">
        <v>140</v>
      </c>
      <c r="BK446" s="193" t="s">
        <v>140</v>
      </c>
      <c r="BL446" s="193" t="s">
        <v>140</v>
      </c>
    </row>
    <row r="447" spans="1:64">
      <c r="A447" s="120" t="s">
        <v>1622</v>
      </c>
      <c r="B447" s="113" t="s">
        <v>1614</v>
      </c>
      <c r="C447" s="113" t="s">
        <v>924</v>
      </c>
      <c r="D447" s="113" t="s">
        <v>63</v>
      </c>
      <c r="E447" s="114">
        <v>200</v>
      </c>
      <c r="F447" s="114" t="s">
        <v>169</v>
      </c>
      <c r="G447" s="42" t="s">
        <v>622</v>
      </c>
      <c r="H447" s="115">
        <v>1</v>
      </c>
      <c r="I447" s="115" t="s">
        <v>78</v>
      </c>
      <c r="J447" s="115" t="s">
        <v>63</v>
      </c>
      <c r="K447" s="115" t="s">
        <v>122</v>
      </c>
      <c r="L447" s="115">
        <v>200</v>
      </c>
      <c r="M447" s="23">
        <v>14</v>
      </c>
      <c r="N447" s="115" t="s">
        <v>62</v>
      </c>
      <c r="O447" s="124" t="s">
        <v>118</v>
      </c>
      <c r="P447" s="115" t="s">
        <v>82</v>
      </c>
      <c r="Q447" s="122" t="s">
        <v>121</v>
      </c>
      <c r="R447" s="115">
        <v>2015</v>
      </c>
      <c r="S447" s="245" t="s">
        <v>100</v>
      </c>
      <c r="T447" s="240"/>
      <c r="U447" s="191">
        <v>0</v>
      </c>
      <c r="V447" s="186">
        <v>0</v>
      </c>
      <c r="W447" s="186">
        <v>0</v>
      </c>
      <c r="X447" s="89" t="s">
        <v>140</v>
      </c>
      <c r="Y447" s="89" t="s">
        <v>140</v>
      </c>
      <c r="Z447" s="89" t="s">
        <v>140</v>
      </c>
      <c r="AA447" s="89" t="s">
        <v>140</v>
      </c>
      <c r="AB447" s="89" t="s">
        <v>140</v>
      </c>
      <c r="AC447" s="89" t="s">
        <v>140</v>
      </c>
      <c r="AD447" s="113" t="s">
        <v>140</v>
      </c>
      <c r="AE447" s="120" t="s">
        <v>140</v>
      </c>
      <c r="AF447" s="121" t="s">
        <v>140</v>
      </c>
      <c r="AG447" s="116"/>
      <c r="AH447" s="117" t="s">
        <v>924</v>
      </c>
      <c r="AI447" s="118" t="s">
        <v>924</v>
      </c>
      <c r="AJ447" s="118" t="s">
        <v>924</v>
      </c>
      <c r="AK447" s="128" t="s">
        <v>924</v>
      </c>
      <c r="AL447" s="118" t="s">
        <v>924</v>
      </c>
      <c r="AM447" s="118" t="s">
        <v>924</v>
      </c>
      <c r="AN447" s="118" t="s">
        <v>924</v>
      </c>
      <c r="AO447" s="118" t="s">
        <v>924</v>
      </c>
      <c r="AP447" s="128" t="s">
        <v>924</v>
      </c>
      <c r="AQ447" s="119"/>
      <c r="AR447" s="121">
        <v>0</v>
      </c>
      <c r="AS447" s="191">
        <v>0</v>
      </c>
      <c r="AT447" s="191">
        <v>0</v>
      </c>
      <c r="AU447" s="192" t="s">
        <v>140</v>
      </c>
      <c r="AV447" s="193" t="s">
        <v>140</v>
      </c>
      <c r="AW447" s="193" t="s">
        <v>140</v>
      </c>
      <c r="AX447" s="192" t="s">
        <v>140</v>
      </c>
      <c r="AY447" s="192" t="s">
        <v>140</v>
      </c>
      <c r="AZ447" s="192" t="s">
        <v>140</v>
      </c>
      <c r="BA447" s="193" t="s">
        <v>140</v>
      </c>
      <c r="BB447" s="193" t="s">
        <v>140</v>
      </c>
      <c r="BC447" s="193" t="s">
        <v>140</v>
      </c>
      <c r="BD447" s="119"/>
      <c r="BE447" s="120">
        <v>0</v>
      </c>
      <c r="BF447" s="193" t="s">
        <v>140</v>
      </c>
      <c r="BG447" s="193" t="s">
        <v>140</v>
      </c>
      <c r="BH447" s="193" t="s">
        <v>140</v>
      </c>
      <c r="BI447" s="193" t="s">
        <v>140</v>
      </c>
      <c r="BJ447" s="193" t="s">
        <v>140</v>
      </c>
      <c r="BK447" s="193" t="s">
        <v>140</v>
      </c>
      <c r="BL447" s="193" t="s">
        <v>140</v>
      </c>
    </row>
    <row r="448" spans="1:64">
      <c r="A448" s="120" t="s">
        <v>1623</v>
      </c>
      <c r="B448" s="113" t="s">
        <v>1624</v>
      </c>
      <c r="C448" s="113" t="s">
        <v>924</v>
      </c>
      <c r="D448" s="113" t="s">
        <v>63</v>
      </c>
      <c r="E448" s="114">
        <v>200</v>
      </c>
      <c r="F448" s="114">
        <v>9</v>
      </c>
      <c r="G448" s="42" t="s">
        <v>623</v>
      </c>
      <c r="H448" s="115">
        <v>1</v>
      </c>
      <c r="I448" s="115" t="s">
        <v>78</v>
      </c>
      <c r="J448" s="115" t="s">
        <v>63</v>
      </c>
      <c r="K448" s="115" t="s">
        <v>122</v>
      </c>
      <c r="L448" s="115">
        <v>200</v>
      </c>
      <c r="M448" s="23">
        <v>15</v>
      </c>
      <c r="N448" s="115" t="s">
        <v>62</v>
      </c>
      <c r="O448" s="124" t="s">
        <v>118</v>
      </c>
      <c r="P448" s="115" t="s">
        <v>82</v>
      </c>
      <c r="Q448" s="122" t="s">
        <v>121</v>
      </c>
      <c r="R448" s="115">
        <v>2015</v>
      </c>
      <c r="S448" s="245" t="s">
        <v>88</v>
      </c>
      <c r="T448" s="240"/>
      <c r="U448" s="191">
        <v>8.1748075542777826E-2</v>
      </c>
      <c r="V448" s="186">
        <v>0</v>
      </c>
      <c r="W448" s="186">
        <v>8.1748075542777826E-2</v>
      </c>
      <c r="X448" s="89">
        <v>0</v>
      </c>
      <c r="Y448" s="89">
        <v>0</v>
      </c>
      <c r="Z448" s="89">
        <v>0</v>
      </c>
      <c r="AA448" s="89">
        <v>5.3622812858333301E-3</v>
      </c>
      <c r="AB448" s="89">
        <v>7.63857942569445E-2</v>
      </c>
      <c r="AC448" s="89">
        <v>0</v>
      </c>
      <c r="AD448" s="113">
        <v>0</v>
      </c>
      <c r="AE448" s="120">
        <v>0</v>
      </c>
      <c r="AF448" s="121">
        <v>0</v>
      </c>
      <c r="AG448" s="116"/>
      <c r="AH448" s="117" t="s">
        <v>924</v>
      </c>
      <c r="AI448" s="118" t="s">
        <v>924</v>
      </c>
      <c r="AJ448" s="118" t="s">
        <v>924</v>
      </c>
      <c r="AK448" s="128">
        <v>0.63232479907844574</v>
      </c>
      <c r="AL448" s="118">
        <v>2.8311231157873342</v>
      </c>
      <c r="AM448" s="118" t="s">
        <v>924</v>
      </c>
      <c r="AN448" s="118" t="s">
        <v>924</v>
      </c>
      <c r="AO448" s="118" t="s">
        <v>924</v>
      </c>
      <c r="AP448" s="128" t="s">
        <v>924</v>
      </c>
      <c r="AQ448" s="119"/>
      <c r="AR448" s="121">
        <v>0.21964829127527766</v>
      </c>
      <c r="AS448" s="191">
        <v>0</v>
      </c>
      <c r="AT448" s="191">
        <v>0.21964829127527766</v>
      </c>
      <c r="AU448" s="192">
        <v>0</v>
      </c>
      <c r="AV448" s="193">
        <v>0</v>
      </c>
      <c r="AW448" s="193">
        <v>0</v>
      </c>
      <c r="AX448" s="192">
        <v>3.39070343666667E-3</v>
      </c>
      <c r="AY448" s="192">
        <v>0.21625758783861099</v>
      </c>
      <c r="AZ448" s="192">
        <v>0</v>
      </c>
      <c r="BA448" s="193">
        <v>0</v>
      </c>
      <c r="BB448" s="193">
        <v>0</v>
      </c>
      <c r="BC448" s="193">
        <v>0</v>
      </c>
      <c r="BD448" s="119"/>
      <c r="BE448" s="120">
        <v>0</v>
      </c>
      <c r="BF448" s="193">
        <v>0</v>
      </c>
      <c r="BG448" s="193">
        <v>0</v>
      </c>
      <c r="BH448" s="193">
        <v>0</v>
      </c>
      <c r="BI448" s="193">
        <v>0</v>
      </c>
      <c r="BJ448" s="193">
        <v>0</v>
      </c>
      <c r="BK448" s="193">
        <v>0</v>
      </c>
      <c r="BL448" s="193">
        <v>0</v>
      </c>
    </row>
    <row r="449" spans="1:64">
      <c r="A449" s="120" t="s">
        <v>1625</v>
      </c>
      <c r="B449" s="113" t="s">
        <v>1626</v>
      </c>
      <c r="C449" s="113" t="s">
        <v>1627</v>
      </c>
      <c r="D449" s="113" t="s">
        <v>63</v>
      </c>
      <c r="E449" s="114">
        <v>200</v>
      </c>
      <c r="F449" s="114">
        <v>4</v>
      </c>
      <c r="G449" s="42" t="s">
        <v>624</v>
      </c>
      <c r="H449" s="115">
        <v>1</v>
      </c>
      <c r="I449" s="115" t="s">
        <v>78</v>
      </c>
      <c r="J449" s="115" t="s">
        <v>63</v>
      </c>
      <c r="K449" s="115" t="s">
        <v>122</v>
      </c>
      <c r="L449" s="115">
        <v>200</v>
      </c>
      <c r="M449" s="23">
        <v>16</v>
      </c>
      <c r="N449" s="115" t="s">
        <v>62</v>
      </c>
      <c r="O449" s="124" t="s">
        <v>118</v>
      </c>
      <c r="P449" s="115" t="s">
        <v>82</v>
      </c>
      <c r="Q449" s="122" t="s">
        <v>121</v>
      </c>
      <c r="R449" s="115">
        <v>2015</v>
      </c>
      <c r="S449" s="245" t="s">
        <v>89</v>
      </c>
      <c r="T449" s="240"/>
      <c r="U449" s="191">
        <v>25.525005534852774</v>
      </c>
      <c r="V449" s="186">
        <v>0</v>
      </c>
      <c r="W449" s="186">
        <v>25.525005534852774</v>
      </c>
      <c r="X449" s="89">
        <v>0.9159291129313889</v>
      </c>
      <c r="Y449" s="89">
        <v>3.213654525041111</v>
      </c>
      <c r="Z449" s="89">
        <v>2.8475015095761091</v>
      </c>
      <c r="AA449" s="89">
        <v>18.547920387304163</v>
      </c>
      <c r="AB449" s="89">
        <v>0</v>
      </c>
      <c r="AC449" s="89">
        <v>0</v>
      </c>
      <c r="AD449" s="113">
        <v>0</v>
      </c>
      <c r="AE449" s="120">
        <v>0</v>
      </c>
      <c r="AF449" s="121">
        <v>0</v>
      </c>
      <c r="AG449" s="116"/>
      <c r="AH449" s="117">
        <v>0.9021052629999462</v>
      </c>
      <c r="AI449" s="118">
        <v>0.90210526299999416</v>
      </c>
      <c r="AJ449" s="118">
        <v>0.90210526300003913</v>
      </c>
      <c r="AK449" s="128">
        <v>0.6614126829017396</v>
      </c>
      <c r="AL449" s="118" t="s">
        <v>924</v>
      </c>
      <c r="AM449" s="118" t="s">
        <v>924</v>
      </c>
      <c r="AN449" s="118" t="s">
        <v>924</v>
      </c>
      <c r="AO449" s="118" t="s">
        <v>924</v>
      </c>
      <c r="AP449" s="128" t="s">
        <v>924</v>
      </c>
      <c r="AQ449" s="119"/>
      <c r="AR449" s="121">
        <v>18.561895017617495</v>
      </c>
      <c r="AS449" s="191">
        <v>0</v>
      </c>
      <c r="AT449" s="191">
        <v>18.561895017617495</v>
      </c>
      <c r="AU449" s="192">
        <v>0.82626447331027797</v>
      </c>
      <c r="AV449" s="193">
        <v>2.8990546605033329</v>
      </c>
      <c r="AW449" s="193">
        <v>2.5687460981891643</v>
      </c>
      <c r="AX449" s="192">
        <v>12.267829785614719</v>
      </c>
      <c r="AY449" s="192">
        <v>0</v>
      </c>
      <c r="AZ449" s="192">
        <v>0</v>
      </c>
      <c r="BA449" s="193">
        <v>0</v>
      </c>
      <c r="BB449" s="193">
        <v>0</v>
      </c>
      <c r="BC449" s="193">
        <v>0</v>
      </c>
      <c r="BD449" s="119"/>
      <c r="BE449" s="120">
        <v>6.977085147548328</v>
      </c>
      <c r="BF449" s="193">
        <v>0</v>
      </c>
      <c r="BG449" s="193">
        <v>0.78346204498388905</v>
      </c>
      <c r="BH449" s="193">
        <v>0</v>
      </c>
      <c r="BI449" s="193">
        <v>3.4258457349999999E-3</v>
      </c>
      <c r="BJ449" s="193">
        <v>6.190197256829439</v>
      </c>
      <c r="BK449" s="193">
        <v>0</v>
      </c>
      <c r="BL449" s="193">
        <v>0</v>
      </c>
    </row>
    <row r="450" spans="1:64">
      <c r="A450" s="120" t="s">
        <v>924</v>
      </c>
      <c r="B450" s="113" t="s">
        <v>1614</v>
      </c>
      <c r="C450" s="113" t="s">
        <v>924</v>
      </c>
      <c r="D450" s="113" t="s">
        <v>63</v>
      </c>
      <c r="E450" s="114">
        <v>200</v>
      </c>
      <c r="F450" s="113" t="s">
        <v>169</v>
      </c>
      <c r="G450" s="42" t="s">
        <v>625</v>
      </c>
      <c r="H450" s="115">
        <v>1</v>
      </c>
      <c r="I450" s="115" t="s">
        <v>78</v>
      </c>
      <c r="J450" s="115" t="s">
        <v>63</v>
      </c>
      <c r="K450" s="115" t="s">
        <v>122</v>
      </c>
      <c r="L450" s="115">
        <v>200</v>
      </c>
      <c r="M450" s="23">
        <v>17</v>
      </c>
      <c r="N450" s="115" t="s">
        <v>62</v>
      </c>
      <c r="O450" s="124" t="s">
        <v>118</v>
      </c>
      <c r="P450" s="115" t="s">
        <v>82</v>
      </c>
      <c r="Q450" s="122" t="s">
        <v>121</v>
      </c>
      <c r="R450" s="115">
        <v>2015</v>
      </c>
      <c r="S450" s="245" t="s">
        <v>114</v>
      </c>
      <c r="T450" s="240"/>
      <c r="U450" s="191">
        <v>0</v>
      </c>
      <c r="V450" s="186">
        <v>0</v>
      </c>
      <c r="W450" s="186">
        <v>0</v>
      </c>
      <c r="X450" s="89" t="s">
        <v>140</v>
      </c>
      <c r="Y450" s="89" t="s">
        <v>140</v>
      </c>
      <c r="Z450" s="89" t="s">
        <v>140</v>
      </c>
      <c r="AA450" s="89" t="s">
        <v>140</v>
      </c>
      <c r="AB450" s="89" t="s">
        <v>140</v>
      </c>
      <c r="AC450" s="89" t="s">
        <v>140</v>
      </c>
      <c r="AD450" s="113" t="s">
        <v>140</v>
      </c>
      <c r="AE450" s="120" t="s">
        <v>140</v>
      </c>
      <c r="AF450" s="121" t="s">
        <v>140</v>
      </c>
      <c r="AG450" s="116"/>
      <c r="AH450" s="117" t="s">
        <v>924</v>
      </c>
      <c r="AI450" s="118" t="s">
        <v>924</v>
      </c>
      <c r="AJ450" s="118" t="s">
        <v>924</v>
      </c>
      <c r="AK450" s="128" t="s">
        <v>924</v>
      </c>
      <c r="AL450" s="118" t="s">
        <v>924</v>
      </c>
      <c r="AM450" s="118" t="s">
        <v>924</v>
      </c>
      <c r="AN450" s="118" t="s">
        <v>924</v>
      </c>
      <c r="AO450" s="118" t="s">
        <v>924</v>
      </c>
      <c r="AP450" s="128" t="s">
        <v>924</v>
      </c>
      <c r="AQ450" s="119"/>
      <c r="AR450" s="121">
        <v>0</v>
      </c>
      <c r="AS450" s="191">
        <v>0</v>
      </c>
      <c r="AT450" s="191">
        <v>0</v>
      </c>
      <c r="AU450" s="192" t="s">
        <v>140</v>
      </c>
      <c r="AV450" s="193" t="s">
        <v>140</v>
      </c>
      <c r="AW450" s="193" t="s">
        <v>140</v>
      </c>
      <c r="AX450" s="192" t="s">
        <v>140</v>
      </c>
      <c r="AY450" s="192" t="s">
        <v>140</v>
      </c>
      <c r="AZ450" s="192" t="s">
        <v>140</v>
      </c>
      <c r="BA450" s="193" t="s">
        <v>140</v>
      </c>
      <c r="BB450" s="193" t="s">
        <v>140</v>
      </c>
      <c r="BC450" s="193" t="s">
        <v>140</v>
      </c>
      <c r="BD450" s="119"/>
      <c r="BE450" s="120">
        <v>0</v>
      </c>
      <c r="BF450" s="193" t="s">
        <v>140</v>
      </c>
      <c r="BG450" s="193" t="s">
        <v>140</v>
      </c>
      <c r="BH450" s="193" t="s">
        <v>140</v>
      </c>
      <c r="BI450" s="193" t="s">
        <v>140</v>
      </c>
      <c r="BJ450" s="193" t="s">
        <v>140</v>
      </c>
      <c r="BK450" s="193" t="s">
        <v>140</v>
      </c>
      <c r="BL450" s="193" t="s">
        <v>140</v>
      </c>
    </row>
    <row r="451" spans="1:64">
      <c r="A451" s="120" t="s">
        <v>1628</v>
      </c>
      <c r="B451" s="113" t="s">
        <v>1629</v>
      </c>
      <c r="C451" s="113" t="s">
        <v>924</v>
      </c>
      <c r="D451" s="113" t="s">
        <v>65</v>
      </c>
      <c r="E451" s="114">
        <v>200</v>
      </c>
      <c r="F451" s="114">
        <v>0</v>
      </c>
      <c r="G451" s="42" t="s">
        <v>626</v>
      </c>
      <c r="H451" s="115">
        <v>1</v>
      </c>
      <c r="I451" s="115" t="s">
        <v>78</v>
      </c>
      <c r="J451" s="115" t="s">
        <v>65</v>
      </c>
      <c r="K451" s="115" t="s">
        <v>122</v>
      </c>
      <c r="L451" s="115">
        <v>200</v>
      </c>
      <c r="M451" s="23">
        <v>1</v>
      </c>
      <c r="N451" s="115" t="s">
        <v>64</v>
      </c>
      <c r="O451" s="124" t="s">
        <v>118</v>
      </c>
      <c r="P451" s="115" t="s">
        <v>82</v>
      </c>
      <c r="Q451" s="122" t="s">
        <v>121</v>
      </c>
      <c r="R451" s="115">
        <v>2015</v>
      </c>
      <c r="S451" s="245" t="s">
        <v>8</v>
      </c>
      <c r="T451" s="240"/>
      <c r="U451" s="191">
        <v>87.376028923140012</v>
      </c>
      <c r="V451" s="186">
        <v>1.5380436183722264</v>
      </c>
      <c r="W451" s="186">
        <v>85.837985304767784</v>
      </c>
      <c r="X451" s="89">
        <v>4.5775576801702798</v>
      </c>
      <c r="Y451" s="89">
        <v>47.995656355030043</v>
      </c>
      <c r="Z451" s="89">
        <v>8.6076674584241708</v>
      </c>
      <c r="AA451" s="89">
        <v>16.012888029502729</v>
      </c>
      <c r="AB451" s="89">
        <v>8.6442157816405523</v>
      </c>
      <c r="AC451" s="89">
        <v>6.3204746926388902E-2</v>
      </c>
      <c r="AD451" s="113">
        <v>7.9747270635555506E-2</v>
      </c>
      <c r="AE451" s="120">
        <v>0.39188075648972198</v>
      </c>
      <c r="AF451" s="121">
        <v>1.0032108443205601</v>
      </c>
      <c r="AG451" s="116"/>
      <c r="AH451" s="117">
        <v>0.90210526299996063</v>
      </c>
      <c r="AI451" s="118">
        <v>0.90210526299999882</v>
      </c>
      <c r="AJ451" s="118">
        <v>0.90210526300000604</v>
      </c>
      <c r="AK451" s="128">
        <v>0.62860844808126148</v>
      </c>
      <c r="AL451" s="118">
        <v>0.93769740979466998</v>
      </c>
      <c r="AM451" s="118">
        <v>2.5000000000021951</v>
      </c>
      <c r="AN451" s="118">
        <v>1.0000000000417996E-2</v>
      </c>
      <c r="AO451" s="118">
        <v>1.6582156100329493</v>
      </c>
      <c r="AP451" s="128">
        <v>3.4522206383694112</v>
      </c>
      <c r="AQ451" s="119"/>
      <c r="AR451" s="121">
        <v>76.954033922693597</v>
      </c>
      <c r="AS451" s="191">
        <v>4.2719373091047181</v>
      </c>
      <c r="AT451" s="191">
        <v>72.682096613588882</v>
      </c>
      <c r="AU451" s="192">
        <v>4.1294388749674997</v>
      </c>
      <c r="AV451" s="193">
        <v>43.297134199011943</v>
      </c>
      <c r="AW451" s="193">
        <v>7.7650221163983302</v>
      </c>
      <c r="AX451" s="192">
        <v>10.065836693524719</v>
      </c>
      <c r="AY451" s="192">
        <v>8.1056587481505549</v>
      </c>
      <c r="AZ451" s="192">
        <v>0.158011867316111</v>
      </c>
      <c r="BA451" s="193">
        <v>7.9747270638888903E-4</v>
      </c>
      <c r="BB451" s="193">
        <v>0.64982278768277801</v>
      </c>
      <c r="BC451" s="193">
        <v>3.46330518139944</v>
      </c>
      <c r="BD451" s="119"/>
      <c r="BE451" s="120">
        <v>61.180881493624142</v>
      </c>
      <c r="BF451" s="193">
        <v>2.1603240119444402E-3</v>
      </c>
      <c r="BG451" s="193">
        <v>0.33183730440305498</v>
      </c>
      <c r="BH451" s="193">
        <v>0.52855782898083303</v>
      </c>
      <c r="BI451" s="193">
        <v>20.4835942271547</v>
      </c>
      <c r="BJ451" s="193">
        <v>35.831257763356398</v>
      </c>
      <c r="BK451" s="193">
        <v>0.65682808607138898</v>
      </c>
      <c r="BL451" s="193">
        <v>3.34664595964583</v>
      </c>
    </row>
    <row r="452" spans="1:64">
      <c r="A452" s="120" t="s">
        <v>1630</v>
      </c>
      <c r="B452" s="113" t="s">
        <v>1631</v>
      </c>
      <c r="C452" s="113" t="s">
        <v>924</v>
      </c>
      <c r="D452" s="113" t="s">
        <v>65</v>
      </c>
      <c r="E452" s="114">
        <v>200</v>
      </c>
      <c r="F452" s="114">
        <v>3</v>
      </c>
      <c r="G452" s="42" t="s">
        <v>627</v>
      </c>
      <c r="H452" s="115">
        <v>1</v>
      </c>
      <c r="I452" s="115" t="s">
        <v>78</v>
      </c>
      <c r="J452" s="115" t="s">
        <v>65</v>
      </c>
      <c r="K452" s="115" t="s">
        <v>122</v>
      </c>
      <c r="L452" s="115">
        <v>200</v>
      </c>
      <c r="M452" s="23">
        <v>2</v>
      </c>
      <c r="N452" s="115" t="s">
        <v>64</v>
      </c>
      <c r="O452" s="124" t="s">
        <v>118</v>
      </c>
      <c r="P452" s="115" t="s">
        <v>82</v>
      </c>
      <c r="Q452" s="122" t="s">
        <v>121</v>
      </c>
      <c r="R452" s="115">
        <v>2015</v>
      </c>
      <c r="S452" s="245" t="s">
        <v>2</v>
      </c>
      <c r="T452" s="240"/>
      <c r="U452" s="191">
        <v>6.3781740900413819</v>
      </c>
      <c r="V452" s="186">
        <v>0</v>
      </c>
      <c r="W452" s="186">
        <v>6.3781740900413819</v>
      </c>
      <c r="X452" s="89">
        <v>0</v>
      </c>
      <c r="Y452" s="89">
        <v>1.050477512903611</v>
      </c>
      <c r="Z452" s="89">
        <v>0.36689480145722198</v>
      </c>
      <c r="AA452" s="89">
        <v>2.028058941106107</v>
      </c>
      <c r="AB452" s="89">
        <v>2.9327428345744422</v>
      </c>
      <c r="AC452" s="89">
        <v>0</v>
      </c>
      <c r="AD452" s="113">
        <v>0</v>
      </c>
      <c r="AE452" s="120">
        <v>0</v>
      </c>
      <c r="AF452" s="121">
        <v>0</v>
      </c>
      <c r="AG452" s="116"/>
      <c r="AH452" s="117" t="s">
        <v>924</v>
      </c>
      <c r="AI452" s="118">
        <v>0.90210526300010763</v>
      </c>
      <c r="AJ452" s="118">
        <v>0.90210526300011995</v>
      </c>
      <c r="AK452" s="128">
        <v>0.64701424440611321</v>
      </c>
      <c r="AL452" s="118">
        <v>0.92105085405722487</v>
      </c>
      <c r="AM452" s="118" t="s">
        <v>924</v>
      </c>
      <c r="AN452" s="118" t="s">
        <v>924</v>
      </c>
      <c r="AO452" s="118" t="s">
        <v>924</v>
      </c>
      <c r="AP452" s="128" t="s">
        <v>924</v>
      </c>
      <c r="AQ452" s="119"/>
      <c r="AR452" s="121">
        <v>4.9492834409205511</v>
      </c>
      <c r="AS452" s="191">
        <v>0</v>
      </c>
      <c r="AT452" s="191">
        <v>4.9492834409205511</v>
      </c>
      <c r="AU452" s="192">
        <v>0</v>
      </c>
      <c r="AV452" s="193">
        <v>0.947641293053611</v>
      </c>
      <c r="AW452" s="193">
        <v>0.33097773136194403</v>
      </c>
      <c r="AX452" s="192">
        <v>1.3121830233908298</v>
      </c>
      <c r="AY452" s="192">
        <v>2.7012052925149965</v>
      </c>
      <c r="AZ452" s="192">
        <v>0</v>
      </c>
      <c r="BA452" s="193">
        <v>0</v>
      </c>
      <c r="BB452" s="193">
        <v>0</v>
      </c>
      <c r="BC452" s="193">
        <v>0</v>
      </c>
      <c r="BD452" s="119"/>
      <c r="BE452" s="120">
        <v>1.4173723143608326</v>
      </c>
      <c r="BF452" s="193">
        <v>2.1603240119444402E-3</v>
      </c>
      <c r="BG452" s="193">
        <v>8.0583776371111096E-2</v>
      </c>
      <c r="BH452" s="193">
        <v>0.2381169289175</v>
      </c>
      <c r="BI452" s="193">
        <v>0.13037886328611101</v>
      </c>
      <c r="BJ452" s="193">
        <v>0.559245522052222</v>
      </c>
      <c r="BK452" s="193">
        <v>0.40688689972194397</v>
      </c>
      <c r="BL452" s="193">
        <v>0</v>
      </c>
    </row>
    <row r="453" spans="1:64">
      <c r="A453" s="120" t="s">
        <v>1632</v>
      </c>
      <c r="B453" s="113" t="s">
        <v>1633</v>
      </c>
      <c r="C453" s="113" t="s">
        <v>924</v>
      </c>
      <c r="D453" s="113" t="s">
        <v>65</v>
      </c>
      <c r="E453" s="114">
        <v>200</v>
      </c>
      <c r="F453" s="114">
        <v>2</v>
      </c>
      <c r="G453" s="42" t="s">
        <v>628</v>
      </c>
      <c r="H453" s="115">
        <v>1</v>
      </c>
      <c r="I453" s="115" t="s">
        <v>78</v>
      </c>
      <c r="J453" s="115" t="s">
        <v>65</v>
      </c>
      <c r="K453" s="115" t="s">
        <v>122</v>
      </c>
      <c r="L453" s="115">
        <v>200</v>
      </c>
      <c r="M453" s="23">
        <v>3</v>
      </c>
      <c r="N453" s="115" t="s">
        <v>64</v>
      </c>
      <c r="O453" s="124" t="s">
        <v>118</v>
      </c>
      <c r="P453" s="115" t="s">
        <v>82</v>
      </c>
      <c r="Q453" s="122" t="s">
        <v>121</v>
      </c>
      <c r="R453" s="115">
        <v>2015</v>
      </c>
      <c r="S453" s="245" t="s">
        <v>3</v>
      </c>
      <c r="T453" s="240"/>
      <c r="U453" s="191">
        <v>9.172383223573334</v>
      </c>
      <c r="V453" s="186">
        <v>0</v>
      </c>
      <c r="W453" s="186">
        <v>9.172383223573334</v>
      </c>
      <c r="X453" s="89">
        <v>0</v>
      </c>
      <c r="Y453" s="89">
        <v>3.302861344828333</v>
      </c>
      <c r="Z453" s="89">
        <v>1.064284844795</v>
      </c>
      <c r="AA453" s="89">
        <v>1.49727217237111</v>
      </c>
      <c r="AB453" s="89">
        <v>3.3079648615788901</v>
      </c>
      <c r="AC453" s="89">
        <v>0</v>
      </c>
      <c r="AD453" s="113">
        <v>0</v>
      </c>
      <c r="AE453" s="120">
        <v>0</v>
      </c>
      <c r="AF453" s="121">
        <v>0</v>
      </c>
      <c r="AG453" s="116"/>
      <c r="AH453" s="117" t="s">
        <v>924</v>
      </c>
      <c r="AI453" s="118">
        <v>0.90210526300008231</v>
      </c>
      <c r="AJ453" s="118">
        <v>0.90210526300011784</v>
      </c>
      <c r="AK453" s="128">
        <v>0.63821935444426692</v>
      </c>
      <c r="AL453" s="118">
        <v>0.89087405756785387</v>
      </c>
      <c r="AM453" s="118" t="s">
        <v>924</v>
      </c>
      <c r="AN453" s="118" t="s">
        <v>924</v>
      </c>
      <c r="AO453" s="118" t="s">
        <v>924</v>
      </c>
      <c r="AP453" s="128" t="s">
        <v>924</v>
      </c>
      <c r="AQ453" s="119"/>
      <c r="AR453" s="121">
        <v>7.6914111282808388</v>
      </c>
      <c r="AS453" s="191">
        <v>0</v>
      </c>
      <c r="AT453" s="191">
        <v>7.6914111282808388</v>
      </c>
      <c r="AU453" s="192">
        <v>0</v>
      </c>
      <c r="AV453" s="193">
        <v>2.9795286021291689</v>
      </c>
      <c r="AW453" s="193">
        <v>0.96009695982083298</v>
      </c>
      <c r="AX453" s="192">
        <v>0.955588079278055</v>
      </c>
      <c r="AY453" s="192">
        <v>2.94698007852667</v>
      </c>
      <c r="AZ453" s="192">
        <v>0</v>
      </c>
      <c r="BA453" s="193">
        <v>0</v>
      </c>
      <c r="BB453" s="193">
        <v>0</v>
      </c>
      <c r="BC453" s="193">
        <v>0</v>
      </c>
      <c r="BD453" s="119"/>
      <c r="BE453" s="120">
        <v>4.3671461896233286</v>
      </c>
      <c r="BF453" s="193">
        <v>0</v>
      </c>
      <c r="BG453" s="193">
        <v>0.25125352803194401</v>
      </c>
      <c r="BH453" s="193">
        <v>6.4912004960000005E-2</v>
      </c>
      <c r="BI453" s="193">
        <v>0.232291671613055</v>
      </c>
      <c r="BJ453" s="193">
        <v>3.8186889850183299</v>
      </c>
      <c r="BK453" s="193">
        <v>0</v>
      </c>
      <c r="BL453" s="193">
        <v>0</v>
      </c>
    </row>
    <row r="454" spans="1:64">
      <c r="A454" s="120" t="s">
        <v>1634</v>
      </c>
      <c r="B454" s="113" t="s">
        <v>1635</v>
      </c>
      <c r="C454" s="113" t="s">
        <v>924</v>
      </c>
      <c r="D454" s="113" t="s">
        <v>65</v>
      </c>
      <c r="E454" s="114">
        <v>200</v>
      </c>
      <c r="F454" s="114">
        <v>1</v>
      </c>
      <c r="G454" s="42" t="s">
        <v>629</v>
      </c>
      <c r="H454" s="115">
        <v>1</v>
      </c>
      <c r="I454" s="115" t="s">
        <v>78</v>
      </c>
      <c r="J454" s="115" t="s">
        <v>65</v>
      </c>
      <c r="K454" s="115" t="s">
        <v>122</v>
      </c>
      <c r="L454" s="115">
        <v>200</v>
      </c>
      <c r="M454" s="23">
        <v>5</v>
      </c>
      <c r="N454" s="115" t="s">
        <v>64</v>
      </c>
      <c r="O454" s="124" t="s">
        <v>118</v>
      </c>
      <c r="P454" s="115" t="s">
        <v>82</v>
      </c>
      <c r="Q454" s="122" t="s">
        <v>121</v>
      </c>
      <c r="R454" s="115">
        <v>2015</v>
      </c>
      <c r="S454" s="245" t="s">
        <v>5</v>
      </c>
      <c r="T454" s="240"/>
      <c r="U454" s="191">
        <v>12.823683111806396</v>
      </c>
      <c r="V454" s="186">
        <v>0</v>
      </c>
      <c r="W454" s="186">
        <v>12.823683111806396</v>
      </c>
      <c r="X454" s="89">
        <v>0.11209194675</v>
      </c>
      <c r="Y454" s="89">
        <v>1.5874081683230559</v>
      </c>
      <c r="Z454" s="89">
        <v>3.1583283284666699</v>
      </c>
      <c r="AA454" s="89">
        <v>7.9609172440025038</v>
      </c>
      <c r="AB454" s="89">
        <v>4.9374242641666696E-3</v>
      </c>
      <c r="AC454" s="89">
        <v>0</v>
      </c>
      <c r="AD454" s="113">
        <v>0</v>
      </c>
      <c r="AE454" s="120">
        <v>0</v>
      </c>
      <c r="AF454" s="121">
        <v>0</v>
      </c>
      <c r="AG454" s="116"/>
      <c r="AH454" s="117">
        <v>0.90210526299968552</v>
      </c>
      <c r="AI454" s="118">
        <v>0.9021052629999462</v>
      </c>
      <c r="AJ454" s="118">
        <v>0.90210526299996663</v>
      </c>
      <c r="AK454" s="128">
        <v>0.62322765929513357</v>
      </c>
      <c r="AL454" s="118">
        <v>0.80975963905236681</v>
      </c>
      <c r="AM454" s="118" t="s">
        <v>924</v>
      </c>
      <c r="AN454" s="118" t="s">
        <v>924</v>
      </c>
      <c r="AO454" s="118" t="s">
        <v>924</v>
      </c>
      <c r="AP454" s="128" t="s">
        <v>924</v>
      </c>
      <c r="AQ454" s="119"/>
      <c r="AR454" s="121">
        <v>9.3131064415719482</v>
      </c>
      <c r="AS454" s="191">
        <v>0</v>
      </c>
      <c r="AT454" s="191">
        <v>9.3131064415719482</v>
      </c>
      <c r="AU454" s="192">
        <v>0.1011187351030555</v>
      </c>
      <c r="AV454" s="193">
        <v>1.4320092631733332</v>
      </c>
      <c r="AW454" s="193">
        <v>2.8491446073916702</v>
      </c>
      <c r="AX454" s="192">
        <v>4.9614638198219465</v>
      </c>
      <c r="AY454" s="192">
        <v>3.9981268900000002E-3</v>
      </c>
      <c r="AZ454" s="192">
        <v>0</v>
      </c>
      <c r="BA454" s="193">
        <v>0</v>
      </c>
      <c r="BB454" s="193">
        <v>0</v>
      </c>
      <c r="BC454" s="193">
        <v>0</v>
      </c>
      <c r="BD454" s="119"/>
      <c r="BE454" s="120">
        <v>4.8578284435394394</v>
      </c>
      <c r="BF454" s="193">
        <v>0</v>
      </c>
      <c r="BG454" s="193">
        <v>0</v>
      </c>
      <c r="BH454" s="193">
        <v>0</v>
      </c>
      <c r="BI454" s="193">
        <v>1.7931667760736101</v>
      </c>
      <c r="BJ454" s="193">
        <v>3.0646616674658298</v>
      </c>
      <c r="BK454" s="193">
        <v>0</v>
      </c>
      <c r="BL454" s="193">
        <v>0</v>
      </c>
    </row>
    <row r="455" spans="1:64">
      <c r="A455" s="120" t="s">
        <v>1636</v>
      </c>
      <c r="B455" s="113" t="s">
        <v>1637</v>
      </c>
      <c r="C455" s="113" t="s">
        <v>924</v>
      </c>
      <c r="D455" s="113" t="s">
        <v>65</v>
      </c>
      <c r="E455" s="114">
        <v>200</v>
      </c>
      <c r="F455" s="114">
        <v>6</v>
      </c>
      <c r="G455" s="42" t="s">
        <v>630</v>
      </c>
      <c r="H455" s="115">
        <v>1</v>
      </c>
      <c r="I455" s="115" t="s">
        <v>78</v>
      </c>
      <c r="J455" s="115" t="s">
        <v>65</v>
      </c>
      <c r="K455" s="115" t="s">
        <v>122</v>
      </c>
      <c r="L455" s="115">
        <v>200</v>
      </c>
      <c r="M455" s="23">
        <v>6</v>
      </c>
      <c r="N455" s="115" t="s">
        <v>64</v>
      </c>
      <c r="O455" s="124" t="s">
        <v>118</v>
      </c>
      <c r="P455" s="115" t="s">
        <v>82</v>
      </c>
      <c r="Q455" s="122" t="s">
        <v>121</v>
      </c>
      <c r="R455" s="115">
        <v>2015</v>
      </c>
      <c r="S455" s="245" t="s">
        <v>6</v>
      </c>
      <c r="T455" s="240"/>
      <c r="U455" s="191">
        <v>4.1504827646561138</v>
      </c>
      <c r="V455" s="186">
        <v>1.5380436183722264</v>
      </c>
      <c r="W455" s="186">
        <v>2.6124391462838874</v>
      </c>
      <c r="X455" s="89">
        <v>6.4658629936111102E-3</v>
      </c>
      <c r="Y455" s="89">
        <v>0.4122364482413895</v>
      </c>
      <c r="Z455" s="89">
        <v>0.236765884241667</v>
      </c>
      <c r="AA455" s="89">
        <v>0.89443985522444502</v>
      </c>
      <c r="AB455" s="89">
        <v>1.0625310955827745</v>
      </c>
      <c r="AC455" s="89">
        <v>6.3204746926388902E-2</v>
      </c>
      <c r="AD455" s="113">
        <v>7.9747270635555506E-2</v>
      </c>
      <c r="AE455" s="120">
        <v>0.39188075648972198</v>
      </c>
      <c r="AF455" s="121">
        <v>1.0032108443205601</v>
      </c>
      <c r="AG455" s="116"/>
      <c r="AH455" s="117">
        <v>0.9021052629594164</v>
      </c>
      <c r="AI455" s="118">
        <v>0.90210526299976901</v>
      </c>
      <c r="AJ455" s="118">
        <v>0.90210526300032279</v>
      </c>
      <c r="AK455" s="128">
        <v>0.60778415734433355</v>
      </c>
      <c r="AL455" s="118">
        <v>0.99505243652171038</v>
      </c>
      <c r="AM455" s="118">
        <v>2.5000000000021951</v>
      </c>
      <c r="AN455" s="118">
        <v>1.0000000000417996E-2</v>
      </c>
      <c r="AO455" s="118">
        <v>1.6582156100329493</v>
      </c>
      <c r="AP455" s="128">
        <v>3.4522206383694112</v>
      </c>
      <c r="AQ455" s="119"/>
      <c r="AR455" s="121">
        <v>6.4641391472155512</v>
      </c>
      <c r="AS455" s="191">
        <v>4.2719373091047181</v>
      </c>
      <c r="AT455" s="191">
        <v>2.1922018381108326</v>
      </c>
      <c r="AU455" s="192">
        <v>5.8328890361111097E-3</v>
      </c>
      <c r="AV455" s="193">
        <v>0.37188066955888932</v>
      </c>
      <c r="AW455" s="193">
        <v>0.21358775027333299</v>
      </c>
      <c r="AX455" s="192">
        <v>0.543626373702777</v>
      </c>
      <c r="AY455" s="192">
        <v>1.057274155539722</v>
      </c>
      <c r="AZ455" s="192">
        <v>0.158011867316111</v>
      </c>
      <c r="BA455" s="193">
        <v>7.9747270638888903E-4</v>
      </c>
      <c r="BB455" s="193">
        <v>0.64982278768277801</v>
      </c>
      <c r="BC455" s="193">
        <v>3.46330518139944</v>
      </c>
      <c r="BD455" s="119"/>
      <c r="BE455" s="120">
        <v>0.65546819547666701</v>
      </c>
      <c r="BF455" s="193">
        <v>0</v>
      </c>
      <c r="BG455" s="193">
        <v>0</v>
      </c>
      <c r="BH455" s="193">
        <v>0</v>
      </c>
      <c r="BI455" s="193">
        <v>0</v>
      </c>
      <c r="BJ455" s="193">
        <v>0.40971268998388899</v>
      </c>
      <c r="BK455" s="193">
        <v>0.245755505492778</v>
      </c>
      <c r="BL455" s="193">
        <v>0</v>
      </c>
    </row>
    <row r="456" spans="1:64">
      <c r="A456" s="120" t="s">
        <v>1638</v>
      </c>
      <c r="B456" s="113" t="s">
        <v>1639</v>
      </c>
      <c r="C456" s="113" t="s">
        <v>924</v>
      </c>
      <c r="D456" s="113" t="s">
        <v>65</v>
      </c>
      <c r="E456" s="114">
        <v>200</v>
      </c>
      <c r="F456" s="114">
        <v>7</v>
      </c>
      <c r="G456" s="42" t="s">
        <v>631</v>
      </c>
      <c r="H456" s="115">
        <v>1</v>
      </c>
      <c r="I456" s="115" t="s">
        <v>78</v>
      </c>
      <c r="J456" s="115" t="s">
        <v>65</v>
      </c>
      <c r="K456" s="115" t="s">
        <v>122</v>
      </c>
      <c r="L456" s="115">
        <v>200</v>
      </c>
      <c r="M456" s="23">
        <v>7</v>
      </c>
      <c r="N456" s="115" t="s">
        <v>64</v>
      </c>
      <c r="O456" s="124" t="s">
        <v>118</v>
      </c>
      <c r="P456" s="115" t="s">
        <v>82</v>
      </c>
      <c r="Q456" s="122" t="s">
        <v>121</v>
      </c>
      <c r="R456" s="115">
        <v>2015</v>
      </c>
      <c r="S456" s="245" t="s">
        <v>12</v>
      </c>
      <c r="T456" s="240"/>
      <c r="U456" s="191">
        <v>4.5804181603797298</v>
      </c>
      <c r="V456" s="186">
        <v>0</v>
      </c>
      <c r="W456" s="186">
        <v>4.5804181603797298</v>
      </c>
      <c r="X456" s="89">
        <v>3.3466459596458398</v>
      </c>
      <c r="Y456" s="89">
        <v>0</v>
      </c>
      <c r="Z456" s="89">
        <v>0</v>
      </c>
      <c r="AA456" s="89">
        <v>0</v>
      </c>
      <c r="AB456" s="89">
        <v>1.23377220073389</v>
      </c>
      <c r="AC456" s="89">
        <v>0</v>
      </c>
      <c r="AD456" s="113">
        <v>0</v>
      </c>
      <c r="AE456" s="120">
        <v>0</v>
      </c>
      <c r="AF456" s="121">
        <v>0</v>
      </c>
      <c r="AG456" s="116"/>
      <c r="AH456" s="117">
        <v>0.90210526299998872</v>
      </c>
      <c r="AI456" s="118" t="s">
        <v>924</v>
      </c>
      <c r="AJ456" s="118" t="s">
        <v>924</v>
      </c>
      <c r="AK456" s="128" t="s">
        <v>924</v>
      </c>
      <c r="AL456" s="118">
        <v>0.92689999999980321</v>
      </c>
      <c r="AM456" s="118" t="s">
        <v>924</v>
      </c>
      <c r="AN456" s="118" t="s">
        <v>924</v>
      </c>
      <c r="AO456" s="118" t="s">
        <v>924</v>
      </c>
      <c r="AP456" s="128" t="s">
        <v>924</v>
      </c>
      <c r="AQ456" s="119"/>
      <c r="AR456" s="121">
        <v>4.1626103864541601</v>
      </c>
      <c r="AS456" s="191">
        <v>0</v>
      </c>
      <c r="AT456" s="191">
        <v>4.1626103864541601</v>
      </c>
      <c r="AU456" s="192">
        <v>3.01902693359416</v>
      </c>
      <c r="AV456" s="193">
        <v>0</v>
      </c>
      <c r="AW456" s="193">
        <v>0</v>
      </c>
      <c r="AX456" s="192">
        <v>0</v>
      </c>
      <c r="AY456" s="192">
        <v>1.14358345286</v>
      </c>
      <c r="AZ456" s="192">
        <v>0</v>
      </c>
      <c r="BA456" s="193">
        <v>0</v>
      </c>
      <c r="BB456" s="193">
        <v>0</v>
      </c>
      <c r="BC456" s="193">
        <v>0</v>
      </c>
      <c r="BD456" s="119"/>
      <c r="BE456" s="120">
        <v>3.34664595964583</v>
      </c>
      <c r="BF456" s="193">
        <v>0</v>
      </c>
      <c r="BG456" s="193">
        <v>0</v>
      </c>
      <c r="BH456" s="193">
        <v>0</v>
      </c>
      <c r="BI456" s="193">
        <v>0</v>
      </c>
      <c r="BJ456" s="193">
        <v>0</v>
      </c>
      <c r="BK456" s="193">
        <v>0</v>
      </c>
      <c r="BL456" s="193">
        <v>3.34664595964583</v>
      </c>
    </row>
    <row r="457" spans="1:64">
      <c r="A457" s="120" t="s">
        <v>1640</v>
      </c>
      <c r="B457" s="113" t="s">
        <v>1641</v>
      </c>
      <c r="C457" s="113" t="s">
        <v>924</v>
      </c>
      <c r="D457" s="113" t="s">
        <v>65</v>
      </c>
      <c r="E457" s="114">
        <v>200</v>
      </c>
      <c r="F457" s="114" t="s">
        <v>169</v>
      </c>
      <c r="G457" s="42" t="s">
        <v>632</v>
      </c>
      <c r="H457" s="115">
        <v>1</v>
      </c>
      <c r="I457" s="115" t="s">
        <v>78</v>
      </c>
      <c r="J457" s="115" t="s">
        <v>65</v>
      </c>
      <c r="K457" s="115" t="s">
        <v>122</v>
      </c>
      <c r="L457" s="115">
        <v>200</v>
      </c>
      <c r="M457" s="23">
        <v>8</v>
      </c>
      <c r="N457" s="115" t="s">
        <v>64</v>
      </c>
      <c r="O457" s="124" t="s">
        <v>118</v>
      </c>
      <c r="P457" s="115" t="s">
        <v>82</v>
      </c>
      <c r="Q457" s="122" t="s">
        <v>121</v>
      </c>
      <c r="R457" s="115">
        <v>2015</v>
      </c>
      <c r="S457" s="245" t="s">
        <v>105</v>
      </c>
      <c r="T457" s="240"/>
      <c r="U457" s="191">
        <v>0</v>
      </c>
      <c r="V457" s="186">
        <v>0</v>
      </c>
      <c r="W457" s="186">
        <v>0</v>
      </c>
      <c r="X457" s="89" t="s">
        <v>140</v>
      </c>
      <c r="Y457" s="89" t="s">
        <v>140</v>
      </c>
      <c r="Z457" s="89" t="s">
        <v>140</v>
      </c>
      <c r="AA457" s="89" t="s">
        <v>140</v>
      </c>
      <c r="AB457" s="89" t="s">
        <v>140</v>
      </c>
      <c r="AC457" s="89" t="s">
        <v>140</v>
      </c>
      <c r="AD457" s="113" t="s">
        <v>140</v>
      </c>
      <c r="AE457" s="120" t="s">
        <v>140</v>
      </c>
      <c r="AF457" s="121" t="s">
        <v>140</v>
      </c>
      <c r="AG457" s="116"/>
      <c r="AH457" s="117" t="s">
        <v>924</v>
      </c>
      <c r="AI457" s="118" t="s">
        <v>924</v>
      </c>
      <c r="AJ457" s="118" t="s">
        <v>924</v>
      </c>
      <c r="AK457" s="128" t="s">
        <v>924</v>
      </c>
      <c r="AL457" s="118" t="s">
        <v>924</v>
      </c>
      <c r="AM457" s="118" t="s">
        <v>924</v>
      </c>
      <c r="AN457" s="118" t="s">
        <v>924</v>
      </c>
      <c r="AO457" s="118" t="s">
        <v>924</v>
      </c>
      <c r="AP457" s="128" t="s">
        <v>924</v>
      </c>
      <c r="AQ457" s="119"/>
      <c r="AR457" s="121">
        <v>0</v>
      </c>
      <c r="AS457" s="191">
        <v>0</v>
      </c>
      <c r="AT457" s="191">
        <v>0</v>
      </c>
      <c r="AU457" s="192" t="s">
        <v>140</v>
      </c>
      <c r="AV457" s="193" t="s">
        <v>140</v>
      </c>
      <c r="AW457" s="193" t="s">
        <v>140</v>
      </c>
      <c r="AX457" s="192" t="s">
        <v>140</v>
      </c>
      <c r="AY457" s="192" t="s">
        <v>140</v>
      </c>
      <c r="AZ457" s="192" t="s">
        <v>140</v>
      </c>
      <c r="BA457" s="193" t="s">
        <v>140</v>
      </c>
      <c r="BB457" s="193" t="s">
        <v>140</v>
      </c>
      <c r="BC457" s="193" t="s">
        <v>140</v>
      </c>
      <c r="BD457" s="119"/>
      <c r="BE457" s="120">
        <v>0</v>
      </c>
      <c r="BF457" s="193" t="s">
        <v>140</v>
      </c>
      <c r="BG457" s="193" t="s">
        <v>140</v>
      </c>
      <c r="BH457" s="193" t="s">
        <v>140</v>
      </c>
      <c r="BI457" s="193" t="s">
        <v>140</v>
      </c>
      <c r="BJ457" s="193" t="s">
        <v>140</v>
      </c>
      <c r="BK457" s="193" t="s">
        <v>140</v>
      </c>
      <c r="BL457" s="193" t="s">
        <v>140</v>
      </c>
    </row>
    <row r="458" spans="1:64">
      <c r="A458" s="120" t="s">
        <v>1642</v>
      </c>
      <c r="B458" s="113" t="s">
        <v>1641</v>
      </c>
      <c r="C458" s="113" t="s">
        <v>924</v>
      </c>
      <c r="D458" s="113" t="s">
        <v>65</v>
      </c>
      <c r="E458" s="114">
        <v>200</v>
      </c>
      <c r="F458" s="114" t="s">
        <v>169</v>
      </c>
      <c r="G458" s="42" t="s">
        <v>633</v>
      </c>
      <c r="H458" s="115">
        <v>1</v>
      </c>
      <c r="I458" s="115" t="s">
        <v>78</v>
      </c>
      <c r="J458" s="115" t="s">
        <v>65</v>
      </c>
      <c r="K458" s="115" t="s">
        <v>122</v>
      </c>
      <c r="L458" s="115">
        <v>200</v>
      </c>
      <c r="M458" s="23">
        <v>9</v>
      </c>
      <c r="N458" s="115" t="s">
        <v>64</v>
      </c>
      <c r="O458" s="124" t="s">
        <v>118</v>
      </c>
      <c r="P458" s="115" t="s">
        <v>82</v>
      </c>
      <c r="Q458" s="122" t="s">
        <v>121</v>
      </c>
      <c r="R458" s="115">
        <v>2015</v>
      </c>
      <c r="S458" s="245" t="s">
        <v>106</v>
      </c>
      <c r="T458" s="240"/>
      <c r="U458" s="191">
        <v>0</v>
      </c>
      <c r="V458" s="186">
        <v>0</v>
      </c>
      <c r="W458" s="186">
        <v>0</v>
      </c>
      <c r="X458" s="89" t="s">
        <v>140</v>
      </c>
      <c r="Y458" s="89" t="s">
        <v>140</v>
      </c>
      <c r="Z458" s="89" t="s">
        <v>140</v>
      </c>
      <c r="AA458" s="89" t="s">
        <v>140</v>
      </c>
      <c r="AB458" s="89" t="s">
        <v>140</v>
      </c>
      <c r="AC458" s="89" t="s">
        <v>140</v>
      </c>
      <c r="AD458" s="113" t="s">
        <v>140</v>
      </c>
      <c r="AE458" s="120" t="s">
        <v>140</v>
      </c>
      <c r="AF458" s="121" t="s">
        <v>140</v>
      </c>
      <c r="AG458" s="116"/>
      <c r="AH458" s="117" t="s">
        <v>924</v>
      </c>
      <c r="AI458" s="118" t="s">
        <v>924</v>
      </c>
      <c r="AJ458" s="118" t="s">
        <v>924</v>
      </c>
      <c r="AK458" s="128" t="s">
        <v>924</v>
      </c>
      <c r="AL458" s="118" t="s">
        <v>924</v>
      </c>
      <c r="AM458" s="118" t="s">
        <v>924</v>
      </c>
      <c r="AN458" s="118" t="s">
        <v>924</v>
      </c>
      <c r="AO458" s="118" t="s">
        <v>924</v>
      </c>
      <c r="AP458" s="128" t="s">
        <v>924</v>
      </c>
      <c r="AQ458" s="119"/>
      <c r="AR458" s="121">
        <v>0</v>
      </c>
      <c r="AS458" s="191">
        <v>0</v>
      </c>
      <c r="AT458" s="191">
        <v>0</v>
      </c>
      <c r="AU458" s="192" t="s">
        <v>140</v>
      </c>
      <c r="AV458" s="193" t="s">
        <v>140</v>
      </c>
      <c r="AW458" s="193" t="s">
        <v>140</v>
      </c>
      <c r="AX458" s="192" t="s">
        <v>140</v>
      </c>
      <c r="AY458" s="192" t="s">
        <v>140</v>
      </c>
      <c r="AZ458" s="192" t="s">
        <v>140</v>
      </c>
      <c r="BA458" s="193" t="s">
        <v>140</v>
      </c>
      <c r="BB458" s="193" t="s">
        <v>140</v>
      </c>
      <c r="BC458" s="193" t="s">
        <v>140</v>
      </c>
      <c r="BD458" s="119"/>
      <c r="BE458" s="120">
        <v>0</v>
      </c>
      <c r="BF458" s="193" t="s">
        <v>140</v>
      </c>
      <c r="BG458" s="193" t="s">
        <v>140</v>
      </c>
      <c r="BH458" s="193" t="s">
        <v>140</v>
      </c>
      <c r="BI458" s="193" t="s">
        <v>140</v>
      </c>
      <c r="BJ458" s="193" t="s">
        <v>140</v>
      </c>
      <c r="BK458" s="193" t="s">
        <v>140</v>
      </c>
      <c r="BL458" s="193" t="s">
        <v>140</v>
      </c>
    </row>
    <row r="459" spans="1:64">
      <c r="A459" s="120" t="s">
        <v>1643</v>
      </c>
      <c r="B459" s="113" t="s">
        <v>1644</v>
      </c>
      <c r="C459" s="113" t="s">
        <v>924</v>
      </c>
      <c r="D459" s="113" t="s">
        <v>65</v>
      </c>
      <c r="E459" s="114">
        <v>200</v>
      </c>
      <c r="F459" s="114">
        <v>51</v>
      </c>
      <c r="G459" s="42" t="s">
        <v>634</v>
      </c>
      <c r="H459" s="115">
        <v>1</v>
      </c>
      <c r="I459" s="115" t="s">
        <v>78</v>
      </c>
      <c r="J459" s="115" t="s">
        <v>65</v>
      </c>
      <c r="K459" s="115" t="s">
        <v>122</v>
      </c>
      <c r="L459" s="115">
        <v>200</v>
      </c>
      <c r="M459" s="23">
        <v>4</v>
      </c>
      <c r="N459" s="115" t="s">
        <v>64</v>
      </c>
      <c r="O459" s="124" t="s">
        <v>118</v>
      </c>
      <c r="P459" s="115" t="s">
        <v>82</v>
      </c>
      <c r="Q459" s="122" t="s">
        <v>121</v>
      </c>
      <c r="R459" s="115">
        <v>2015</v>
      </c>
      <c r="S459" s="245" t="s">
        <v>4</v>
      </c>
      <c r="T459" s="240"/>
      <c r="U459" s="191">
        <v>44.54121142699055</v>
      </c>
      <c r="V459" s="186">
        <v>0</v>
      </c>
      <c r="W459" s="186">
        <v>44.54121142699055</v>
      </c>
      <c r="X459" s="89">
        <v>0.9202119273036109</v>
      </c>
      <c r="Y459" s="89">
        <v>40.589843144038326</v>
      </c>
      <c r="Z459" s="89">
        <v>2.6534389676977801</v>
      </c>
      <c r="AA459" s="89">
        <v>0.37112451821111081</v>
      </c>
      <c r="AB459" s="89">
        <v>6.5928697397222196E-3</v>
      </c>
      <c r="AC459" s="89">
        <v>0</v>
      </c>
      <c r="AD459" s="113">
        <v>0</v>
      </c>
      <c r="AE459" s="120">
        <v>0</v>
      </c>
      <c r="AF459" s="121">
        <v>0</v>
      </c>
      <c r="AG459" s="116"/>
      <c r="AH459" s="117">
        <v>0.90210526299986127</v>
      </c>
      <c r="AI459" s="118">
        <v>0.90210526299999205</v>
      </c>
      <c r="AJ459" s="118">
        <v>0.90210526299999461</v>
      </c>
      <c r="AK459" s="128">
        <v>0.69360911746296772</v>
      </c>
      <c r="AL459" s="118">
        <v>0.84608102632835502</v>
      </c>
      <c r="AM459" s="118" t="s">
        <v>924</v>
      </c>
      <c r="AN459" s="118" t="s">
        <v>924</v>
      </c>
      <c r="AO459" s="118" t="s">
        <v>924</v>
      </c>
      <c r="AP459" s="128" t="s">
        <v>924</v>
      </c>
      <c r="AQ459" s="119"/>
      <c r="AR459" s="121">
        <v>40.07329429657694</v>
      </c>
      <c r="AS459" s="191">
        <v>0</v>
      </c>
      <c r="AT459" s="191">
        <v>40.07329429657694</v>
      </c>
      <c r="AU459" s="192">
        <v>0.83012802269583308</v>
      </c>
      <c r="AV459" s="193">
        <v>36.616311124581117</v>
      </c>
      <c r="AW459" s="193">
        <v>2.39368125780944</v>
      </c>
      <c r="AX459" s="192">
        <v>0.25741534954527767</v>
      </c>
      <c r="AY459" s="192">
        <v>5.5781019958333301E-3</v>
      </c>
      <c r="AZ459" s="192">
        <v>0</v>
      </c>
      <c r="BA459" s="193">
        <v>0</v>
      </c>
      <c r="BB459" s="193">
        <v>0</v>
      </c>
      <c r="BC459" s="193">
        <v>0</v>
      </c>
      <c r="BD459" s="119"/>
      <c r="BE459" s="120">
        <v>44.163494039039136</v>
      </c>
      <c r="BF459" s="193">
        <v>0</v>
      </c>
      <c r="BG459" s="193">
        <v>0</v>
      </c>
      <c r="BH459" s="193">
        <v>0.22552889510333299</v>
      </c>
      <c r="BI459" s="193">
        <v>18.3249425115783</v>
      </c>
      <c r="BJ459" s="193">
        <v>25.613022632357499</v>
      </c>
      <c r="BK459" s="193">
        <v>0</v>
      </c>
      <c r="BL459" s="193">
        <v>0</v>
      </c>
    </row>
    <row r="460" spans="1:64">
      <c r="A460" s="120" t="s">
        <v>1645</v>
      </c>
      <c r="B460" s="113" t="s">
        <v>1646</v>
      </c>
      <c r="C460" s="113" t="s">
        <v>924</v>
      </c>
      <c r="D460" s="113" t="s">
        <v>65</v>
      </c>
      <c r="E460" s="114">
        <v>200</v>
      </c>
      <c r="F460" s="114">
        <v>53</v>
      </c>
      <c r="G460" s="42" t="s">
        <v>635</v>
      </c>
      <c r="H460" s="115">
        <v>1</v>
      </c>
      <c r="I460" s="115" t="s">
        <v>78</v>
      </c>
      <c r="J460" s="115" t="s">
        <v>65</v>
      </c>
      <c r="K460" s="115" t="s">
        <v>122</v>
      </c>
      <c r="L460" s="115">
        <v>200</v>
      </c>
      <c r="M460" s="23">
        <v>10</v>
      </c>
      <c r="N460" s="115" t="s">
        <v>64</v>
      </c>
      <c r="O460" s="124" t="s">
        <v>118</v>
      </c>
      <c r="P460" s="115" t="s">
        <v>82</v>
      </c>
      <c r="Q460" s="122" t="s">
        <v>121</v>
      </c>
      <c r="R460" s="115">
        <v>2015</v>
      </c>
      <c r="S460" s="245" t="s">
        <v>84</v>
      </c>
      <c r="T460" s="240"/>
      <c r="U460" s="191">
        <v>1.1496448857222201E-2</v>
      </c>
      <c r="V460" s="186">
        <v>0</v>
      </c>
      <c r="W460" s="186">
        <v>1.1496448857222201E-2</v>
      </c>
      <c r="X460" s="89">
        <v>0</v>
      </c>
      <c r="Y460" s="89">
        <v>0</v>
      </c>
      <c r="Z460" s="89">
        <v>0</v>
      </c>
      <c r="AA460" s="89">
        <v>0</v>
      </c>
      <c r="AB460" s="89">
        <v>1.1496448857222201E-2</v>
      </c>
      <c r="AC460" s="89">
        <v>0</v>
      </c>
      <c r="AD460" s="113">
        <v>0</v>
      </c>
      <c r="AE460" s="120">
        <v>0</v>
      </c>
      <c r="AF460" s="121">
        <v>0</v>
      </c>
      <c r="AG460" s="116"/>
      <c r="AH460" s="117" t="s">
        <v>924</v>
      </c>
      <c r="AI460" s="118" t="s">
        <v>924</v>
      </c>
      <c r="AJ460" s="118" t="s">
        <v>924</v>
      </c>
      <c r="AK460" s="128" t="s">
        <v>924</v>
      </c>
      <c r="AL460" s="118">
        <v>0.9550128533620541</v>
      </c>
      <c r="AM460" s="118" t="s">
        <v>924</v>
      </c>
      <c r="AN460" s="118" t="s">
        <v>924</v>
      </c>
      <c r="AO460" s="118" t="s">
        <v>924</v>
      </c>
      <c r="AP460" s="128" t="s">
        <v>924</v>
      </c>
      <c r="AQ460" s="119"/>
      <c r="AR460" s="121">
        <v>1.09792564266667E-2</v>
      </c>
      <c r="AS460" s="191">
        <v>0</v>
      </c>
      <c r="AT460" s="191">
        <v>1.09792564266667E-2</v>
      </c>
      <c r="AU460" s="192">
        <v>0</v>
      </c>
      <c r="AV460" s="193">
        <v>0</v>
      </c>
      <c r="AW460" s="193">
        <v>0</v>
      </c>
      <c r="AX460" s="192">
        <v>0</v>
      </c>
      <c r="AY460" s="192">
        <v>1.09792564266667E-2</v>
      </c>
      <c r="AZ460" s="192">
        <v>0</v>
      </c>
      <c r="BA460" s="193">
        <v>0</v>
      </c>
      <c r="BB460" s="193">
        <v>0</v>
      </c>
      <c r="BC460" s="193">
        <v>0</v>
      </c>
      <c r="BD460" s="119"/>
      <c r="BE460" s="120">
        <v>0</v>
      </c>
      <c r="BF460" s="193">
        <v>0</v>
      </c>
      <c r="BG460" s="193">
        <v>0</v>
      </c>
      <c r="BH460" s="193">
        <v>0</v>
      </c>
      <c r="BI460" s="193">
        <v>0</v>
      </c>
      <c r="BJ460" s="193">
        <v>0</v>
      </c>
      <c r="BK460" s="193">
        <v>0</v>
      </c>
      <c r="BL460" s="193">
        <v>0</v>
      </c>
    </row>
    <row r="461" spans="1:64">
      <c r="A461" s="120" t="s">
        <v>1647</v>
      </c>
      <c r="B461" s="113" t="s">
        <v>1641</v>
      </c>
      <c r="C461" s="113" t="s">
        <v>924</v>
      </c>
      <c r="D461" s="113" t="s">
        <v>65</v>
      </c>
      <c r="E461" s="114">
        <v>200</v>
      </c>
      <c r="F461" s="114" t="s">
        <v>169</v>
      </c>
      <c r="G461" s="42" t="s">
        <v>636</v>
      </c>
      <c r="H461" s="115">
        <v>1</v>
      </c>
      <c r="I461" s="115" t="s">
        <v>78</v>
      </c>
      <c r="J461" s="115" t="s">
        <v>65</v>
      </c>
      <c r="K461" s="115" t="s">
        <v>122</v>
      </c>
      <c r="L461" s="115">
        <v>200</v>
      </c>
      <c r="M461" s="23">
        <v>11</v>
      </c>
      <c r="N461" s="115" t="s">
        <v>64</v>
      </c>
      <c r="O461" s="124" t="s">
        <v>118</v>
      </c>
      <c r="P461" s="115" t="s">
        <v>82</v>
      </c>
      <c r="Q461" s="122" t="s">
        <v>121</v>
      </c>
      <c r="R461" s="115">
        <v>2015</v>
      </c>
      <c r="S461" s="245" t="s">
        <v>109</v>
      </c>
      <c r="T461" s="240"/>
      <c r="U461" s="191">
        <v>0</v>
      </c>
      <c r="V461" s="186">
        <v>0</v>
      </c>
      <c r="W461" s="186">
        <v>0</v>
      </c>
      <c r="X461" s="89" t="s">
        <v>140</v>
      </c>
      <c r="Y461" s="89" t="s">
        <v>140</v>
      </c>
      <c r="Z461" s="89" t="s">
        <v>140</v>
      </c>
      <c r="AA461" s="89" t="s">
        <v>140</v>
      </c>
      <c r="AB461" s="89" t="s">
        <v>140</v>
      </c>
      <c r="AC461" s="89" t="s">
        <v>140</v>
      </c>
      <c r="AD461" s="113" t="s">
        <v>140</v>
      </c>
      <c r="AE461" s="120" t="s">
        <v>140</v>
      </c>
      <c r="AF461" s="121" t="s">
        <v>140</v>
      </c>
      <c r="AG461" s="116"/>
      <c r="AH461" s="117" t="s">
        <v>924</v>
      </c>
      <c r="AI461" s="118" t="s">
        <v>924</v>
      </c>
      <c r="AJ461" s="118" t="s">
        <v>924</v>
      </c>
      <c r="AK461" s="128" t="s">
        <v>924</v>
      </c>
      <c r="AL461" s="118" t="s">
        <v>924</v>
      </c>
      <c r="AM461" s="118" t="s">
        <v>924</v>
      </c>
      <c r="AN461" s="118" t="s">
        <v>924</v>
      </c>
      <c r="AO461" s="118" t="s">
        <v>924</v>
      </c>
      <c r="AP461" s="128" t="s">
        <v>924</v>
      </c>
      <c r="AQ461" s="119"/>
      <c r="AR461" s="121">
        <v>0</v>
      </c>
      <c r="AS461" s="191">
        <v>0</v>
      </c>
      <c r="AT461" s="191">
        <v>0</v>
      </c>
      <c r="AU461" s="192" t="s">
        <v>140</v>
      </c>
      <c r="AV461" s="193" t="s">
        <v>140</v>
      </c>
      <c r="AW461" s="193" t="s">
        <v>140</v>
      </c>
      <c r="AX461" s="192" t="s">
        <v>140</v>
      </c>
      <c r="AY461" s="192" t="s">
        <v>140</v>
      </c>
      <c r="AZ461" s="192" t="s">
        <v>140</v>
      </c>
      <c r="BA461" s="193" t="s">
        <v>140</v>
      </c>
      <c r="BB461" s="193" t="s">
        <v>140</v>
      </c>
      <c r="BC461" s="193" t="s">
        <v>140</v>
      </c>
      <c r="BD461" s="119"/>
      <c r="BE461" s="120">
        <v>0</v>
      </c>
      <c r="BF461" s="193" t="s">
        <v>140</v>
      </c>
      <c r="BG461" s="193" t="s">
        <v>140</v>
      </c>
      <c r="BH461" s="193" t="s">
        <v>140</v>
      </c>
      <c r="BI461" s="193" t="s">
        <v>140</v>
      </c>
      <c r="BJ461" s="193" t="s">
        <v>140</v>
      </c>
      <c r="BK461" s="193" t="s">
        <v>140</v>
      </c>
      <c r="BL461" s="193" t="s">
        <v>140</v>
      </c>
    </row>
    <row r="462" spans="1:64">
      <c r="A462" s="120" t="s">
        <v>1648</v>
      </c>
      <c r="B462" s="113" t="s">
        <v>1641</v>
      </c>
      <c r="C462" s="113" t="s">
        <v>924</v>
      </c>
      <c r="D462" s="113" t="s">
        <v>65</v>
      </c>
      <c r="E462" s="114">
        <v>200</v>
      </c>
      <c r="F462" s="114" t="s">
        <v>169</v>
      </c>
      <c r="G462" s="42" t="s">
        <v>637</v>
      </c>
      <c r="H462" s="115">
        <v>1</v>
      </c>
      <c r="I462" s="115" t="s">
        <v>78</v>
      </c>
      <c r="J462" s="115" t="s">
        <v>65</v>
      </c>
      <c r="K462" s="115" t="s">
        <v>122</v>
      </c>
      <c r="L462" s="115">
        <v>200</v>
      </c>
      <c r="M462" s="23">
        <v>12</v>
      </c>
      <c r="N462" s="115" t="s">
        <v>64</v>
      </c>
      <c r="O462" s="124" t="s">
        <v>118</v>
      </c>
      <c r="P462" s="115" t="s">
        <v>82</v>
      </c>
      <c r="Q462" s="122" t="s">
        <v>121</v>
      </c>
      <c r="R462" s="115">
        <v>2015</v>
      </c>
      <c r="S462" s="245" t="s">
        <v>98</v>
      </c>
      <c r="T462" s="240"/>
      <c r="U462" s="191">
        <v>0</v>
      </c>
      <c r="V462" s="186">
        <v>0</v>
      </c>
      <c r="W462" s="186">
        <v>0</v>
      </c>
      <c r="X462" s="89" t="s">
        <v>140</v>
      </c>
      <c r="Y462" s="89" t="s">
        <v>140</v>
      </c>
      <c r="Z462" s="89" t="s">
        <v>140</v>
      </c>
      <c r="AA462" s="89" t="s">
        <v>140</v>
      </c>
      <c r="AB462" s="89" t="s">
        <v>140</v>
      </c>
      <c r="AC462" s="89" t="s">
        <v>140</v>
      </c>
      <c r="AD462" s="113" t="s">
        <v>140</v>
      </c>
      <c r="AE462" s="120" t="s">
        <v>140</v>
      </c>
      <c r="AF462" s="121" t="s">
        <v>140</v>
      </c>
      <c r="AG462" s="116"/>
      <c r="AH462" s="117" t="s">
        <v>924</v>
      </c>
      <c r="AI462" s="118" t="s">
        <v>924</v>
      </c>
      <c r="AJ462" s="118" t="s">
        <v>924</v>
      </c>
      <c r="AK462" s="128" t="s">
        <v>924</v>
      </c>
      <c r="AL462" s="118" t="s">
        <v>924</v>
      </c>
      <c r="AM462" s="118" t="s">
        <v>924</v>
      </c>
      <c r="AN462" s="118" t="s">
        <v>924</v>
      </c>
      <c r="AO462" s="118" t="s">
        <v>924</v>
      </c>
      <c r="AP462" s="128" t="s">
        <v>924</v>
      </c>
      <c r="AQ462" s="119"/>
      <c r="AR462" s="121">
        <v>0</v>
      </c>
      <c r="AS462" s="191">
        <v>0</v>
      </c>
      <c r="AT462" s="191">
        <v>0</v>
      </c>
      <c r="AU462" s="192" t="s">
        <v>140</v>
      </c>
      <c r="AV462" s="193" t="s">
        <v>140</v>
      </c>
      <c r="AW462" s="193" t="s">
        <v>140</v>
      </c>
      <c r="AX462" s="192" t="s">
        <v>140</v>
      </c>
      <c r="AY462" s="192" t="s">
        <v>140</v>
      </c>
      <c r="AZ462" s="192" t="s">
        <v>140</v>
      </c>
      <c r="BA462" s="193" t="s">
        <v>140</v>
      </c>
      <c r="BB462" s="193" t="s">
        <v>140</v>
      </c>
      <c r="BC462" s="193" t="s">
        <v>140</v>
      </c>
      <c r="BD462" s="119"/>
      <c r="BE462" s="120">
        <v>0</v>
      </c>
      <c r="BF462" s="193" t="s">
        <v>140</v>
      </c>
      <c r="BG462" s="193" t="s">
        <v>140</v>
      </c>
      <c r="BH462" s="193" t="s">
        <v>140</v>
      </c>
      <c r="BI462" s="193" t="s">
        <v>140</v>
      </c>
      <c r="BJ462" s="193" t="s">
        <v>140</v>
      </c>
      <c r="BK462" s="193" t="s">
        <v>140</v>
      </c>
      <c r="BL462" s="193" t="s">
        <v>140</v>
      </c>
    </row>
    <row r="463" spans="1:64">
      <c r="A463" s="120" t="s">
        <v>924</v>
      </c>
      <c r="B463" s="113" t="s">
        <v>1641</v>
      </c>
      <c r="C463" s="113" t="s">
        <v>924</v>
      </c>
      <c r="D463" s="113" t="s">
        <v>65</v>
      </c>
      <c r="E463" s="114">
        <v>200</v>
      </c>
      <c r="F463" s="114" t="s">
        <v>169</v>
      </c>
      <c r="G463" s="42" t="s">
        <v>638</v>
      </c>
      <c r="H463" s="115">
        <v>1</v>
      </c>
      <c r="I463" s="115" t="s">
        <v>78</v>
      </c>
      <c r="J463" s="115" t="s">
        <v>65</v>
      </c>
      <c r="K463" s="115" t="s">
        <v>122</v>
      </c>
      <c r="L463" s="115">
        <v>200</v>
      </c>
      <c r="M463" s="23">
        <v>13</v>
      </c>
      <c r="N463" s="115" t="s">
        <v>64</v>
      </c>
      <c r="O463" s="124" t="s">
        <v>118</v>
      </c>
      <c r="P463" s="115" t="s">
        <v>82</v>
      </c>
      <c r="Q463" s="122" t="s">
        <v>121</v>
      </c>
      <c r="R463" s="115">
        <v>2015</v>
      </c>
      <c r="S463" s="245" t="s">
        <v>99</v>
      </c>
      <c r="T463" s="240"/>
      <c r="U463" s="191">
        <v>0</v>
      </c>
      <c r="V463" s="186">
        <v>0</v>
      </c>
      <c r="W463" s="186">
        <v>0</v>
      </c>
      <c r="X463" s="89" t="s">
        <v>140</v>
      </c>
      <c r="Y463" s="89" t="s">
        <v>140</v>
      </c>
      <c r="Z463" s="89" t="s">
        <v>140</v>
      </c>
      <c r="AA463" s="89" t="s">
        <v>140</v>
      </c>
      <c r="AB463" s="89" t="s">
        <v>140</v>
      </c>
      <c r="AC463" s="89" t="s">
        <v>140</v>
      </c>
      <c r="AD463" s="113" t="s">
        <v>140</v>
      </c>
      <c r="AE463" s="120" t="s">
        <v>140</v>
      </c>
      <c r="AF463" s="121" t="s">
        <v>140</v>
      </c>
      <c r="AG463" s="116"/>
      <c r="AH463" s="117" t="s">
        <v>924</v>
      </c>
      <c r="AI463" s="118" t="s">
        <v>924</v>
      </c>
      <c r="AJ463" s="118" t="s">
        <v>924</v>
      </c>
      <c r="AK463" s="128" t="s">
        <v>924</v>
      </c>
      <c r="AL463" s="118" t="s">
        <v>924</v>
      </c>
      <c r="AM463" s="118" t="s">
        <v>924</v>
      </c>
      <c r="AN463" s="118" t="s">
        <v>924</v>
      </c>
      <c r="AO463" s="118" t="s">
        <v>924</v>
      </c>
      <c r="AP463" s="128" t="s">
        <v>924</v>
      </c>
      <c r="AQ463" s="119"/>
      <c r="AR463" s="121">
        <v>0</v>
      </c>
      <c r="AS463" s="191">
        <v>0</v>
      </c>
      <c r="AT463" s="191">
        <v>0</v>
      </c>
      <c r="AU463" s="192" t="s">
        <v>140</v>
      </c>
      <c r="AV463" s="193" t="s">
        <v>140</v>
      </c>
      <c r="AW463" s="193" t="s">
        <v>140</v>
      </c>
      <c r="AX463" s="192" t="s">
        <v>140</v>
      </c>
      <c r="AY463" s="192" t="s">
        <v>140</v>
      </c>
      <c r="AZ463" s="192" t="s">
        <v>140</v>
      </c>
      <c r="BA463" s="193" t="s">
        <v>140</v>
      </c>
      <c r="BB463" s="193" t="s">
        <v>140</v>
      </c>
      <c r="BC463" s="193" t="s">
        <v>140</v>
      </c>
      <c r="BD463" s="119"/>
      <c r="BE463" s="120">
        <v>0</v>
      </c>
      <c r="BF463" s="193" t="s">
        <v>140</v>
      </c>
      <c r="BG463" s="193" t="s">
        <v>140</v>
      </c>
      <c r="BH463" s="193" t="s">
        <v>140</v>
      </c>
      <c r="BI463" s="193" t="s">
        <v>140</v>
      </c>
      <c r="BJ463" s="193" t="s">
        <v>140</v>
      </c>
      <c r="BK463" s="193" t="s">
        <v>140</v>
      </c>
      <c r="BL463" s="193" t="s">
        <v>140</v>
      </c>
    </row>
    <row r="464" spans="1:64">
      <c r="A464" s="120" t="s">
        <v>1649</v>
      </c>
      <c r="B464" s="113" t="s">
        <v>1641</v>
      </c>
      <c r="C464" s="113" t="s">
        <v>924</v>
      </c>
      <c r="D464" s="113" t="s">
        <v>65</v>
      </c>
      <c r="E464" s="114">
        <v>200</v>
      </c>
      <c r="F464" s="114" t="s">
        <v>169</v>
      </c>
      <c r="G464" s="42" t="s">
        <v>639</v>
      </c>
      <c r="H464" s="115">
        <v>1</v>
      </c>
      <c r="I464" s="115" t="s">
        <v>78</v>
      </c>
      <c r="J464" s="115" t="s">
        <v>65</v>
      </c>
      <c r="K464" s="115" t="s">
        <v>122</v>
      </c>
      <c r="L464" s="115">
        <v>200</v>
      </c>
      <c r="M464" s="23">
        <v>14</v>
      </c>
      <c r="N464" s="115" t="s">
        <v>64</v>
      </c>
      <c r="O464" s="124" t="s">
        <v>118</v>
      </c>
      <c r="P464" s="115" t="s">
        <v>82</v>
      </c>
      <c r="Q464" s="122" t="s">
        <v>121</v>
      </c>
      <c r="R464" s="115">
        <v>2015</v>
      </c>
      <c r="S464" s="245" t="s">
        <v>100</v>
      </c>
      <c r="T464" s="240"/>
      <c r="U464" s="191">
        <v>0</v>
      </c>
      <c r="V464" s="186">
        <v>0</v>
      </c>
      <c r="W464" s="186">
        <v>0</v>
      </c>
      <c r="X464" s="89" t="s">
        <v>140</v>
      </c>
      <c r="Y464" s="89" t="s">
        <v>140</v>
      </c>
      <c r="Z464" s="89" t="s">
        <v>140</v>
      </c>
      <c r="AA464" s="89" t="s">
        <v>140</v>
      </c>
      <c r="AB464" s="89" t="s">
        <v>140</v>
      </c>
      <c r="AC464" s="89" t="s">
        <v>140</v>
      </c>
      <c r="AD464" s="113" t="s">
        <v>140</v>
      </c>
      <c r="AE464" s="120" t="s">
        <v>140</v>
      </c>
      <c r="AF464" s="121" t="s">
        <v>140</v>
      </c>
      <c r="AG464" s="116"/>
      <c r="AH464" s="117" t="s">
        <v>924</v>
      </c>
      <c r="AI464" s="118" t="s">
        <v>924</v>
      </c>
      <c r="AJ464" s="118" t="s">
        <v>924</v>
      </c>
      <c r="AK464" s="128" t="s">
        <v>924</v>
      </c>
      <c r="AL464" s="118" t="s">
        <v>924</v>
      </c>
      <c r="AM464" s="118" t="s">
        <v>924</v>
      </c>
      <c r="AN464" s="118" t="s">
        <v>924</v>
      </c>
      <c r="AO464" s="118" t="s">
        <v>924</v>
      </c>
      <c r="AP464" s="128" t="s">
        <v>924</v>
      </c>
      <c r="AQ464" s="119"/>
      <c r="AR464" s="121">
        <v>0</v>
      </c>
      <c r="AS464" s="191">
        <v>0</v>
      </c>
      <c r="AT464" s="191">
        <v>0</v>
      </c>
      <c r="AU464" s="192" t="s">
        <v>140</v>
      </c>
      <c r="AV464" s="193" t="s">
        <v>140</v>
      </c>
      <c r="AW464" s="193" t="s">
        <v>140</v>
      </c>
      <c r="AX464" s="192" t="s">
        <v>140</v>
      </c>
      <c r="AY464" s="192" t="s">
        <v>140</v>
      </c>
      <c r="AZ464" s="192" t="s">
        <v>140</v>
      </c>
      <c r="BA464" s="193" t="s">
        <v>140</v>
      </c>
      <c r="BB464" s="193" t="s">
        <v>140</v>
      </c>
      <c r="BC464" s="193" t="s">
        <v>140</v>
      </c>
      <c r="BD464" s="119"/>
      <c r="BE464" s="120">
        <v>0</v>
      </c>
      <c r="BF464" s="193" t="s">
        <v>140</v>
      </c>
      <c r="BG464" s="193" t="s">
        <v>140</v>
      </c>
      <c r="BH464" s="193" t="s">
        <v>140</v>
      </c>
      <c r="BI464" s="193" t="s">
        <v>140</v>
      </c>
      <c r="BJ464" s="193" t="s">
        <v>140</v>
      </c>
      <c r="BK464" s="193" t="s">
        <v>140</v>
      </c>
      <c r="BL464" s="193" t="s">
        <v>140</v>
      </c>
    </row>
    <row r="465" spans="1:64">
      <c r="A465" s="120" t="s">
        <v>1650</v>
      </c>
      <c r="B465" s="113" t="s">
        <v>1651</v>
      </c>
      <c r="C465" s="113" t="s">
        <v>924</v>
      </c>
      <c r="D465" s="113" t="s">
        <v>65</v>
      </c>
      <c r="E465" s="114">
        <v>200</v>
      </c>
      <c r="F465" s="114">
        <v>9</v>
      </c>
      <c r="G465" s="42" t="s">
        <v>640</v>
      </c>
      <c r="H465" s="115">
        <v>1</v>
      </c>
      <c r="I465" s="115" t="s">
        <v>78</v>
      </c>
      <c r="J465" s="115" t="s">
        <v>65</v>
      </c>
      <c r="K465" s="115" t="s">
        <v>122</v>
      </c>
      <c r="L465" s="115">
        <v>200</v>
      </c>
      <c r="M465" s="23">
        <v>15</v>
      </c>
      <c r="N465" s="115" t="s">
        <v>64</v>
      </c>
      <c r="O465" s="124" t="s">
        <v>118</v>
      </c>
      <c r="P465" s="115" t="s">
        <v>82</v>
      </c>
      <c r="Q465" s="122" t="s">
        <v>121</v>
      </c>
      <c r="R465" s="115">
        <v>2015</v>
      </c>
      <c r="S465" s="245" t="s">
        <v>88</v>
      </c>
      <c r="T465" s="240"/>
      <c r="U465" s="191">
        <v>9.7919716201111048E-2</v>
      </c>
      <c r="V465" s="186">
        <v>0</v>
      </c>
      <c r="W465" s="186">
        <v>9.7919716201111048E-2</v>
      </c>
      <c r="X465" s="89">
        <v>4.1856808572222201E-3</v>
      </c>
      <c r="Y465" s="89">
        <v>0</v>
      </c>
      <c r="Z465" s="89">
        <v>0</v>
      </c>
      <c r="AA465" s="89">
        <v>9.5559890344444395E-3</v>
      </c>
      <c r="AB465" s="89">
        <v>8.4178046309444393E-2</v>
      </c>
      <c r="AC465" s="89">
        <v>0</v>
      </c>
      <c r="AD465" s="113">
        <v>0</v>
      </c>
      <c r="AE465" s="120">
        <v>0</v>
      </c>
      <c r="AF465" s="121">
        <v>0</v>
      </c>
      <c r="AG465" s="116"/>
      <c r="AH465" s="117">
        <v>0.9021052630040719</v>
      </c>
      <c r="AI465" s="118" t="s">
        <v>924</v>
      </c>
      <c r="AJ465" s="118" t="s">
        <v>924</v>
      </c>
      <c r="AK465" s="128">
        <v>0.65719069706815958</v>
      </c>
      <c r="AL465" s="118">
        <v>2.8042974830826419</v>
      </c>
      <c r="AM465" s="118" t="s">
        <v>924</v>
      </c>
      <c r="AN465" s="118" t="s">
        <v>924</v>
      </c>
      <c r="AO465" s="118" t="s">
        <v>924</v>
      </c>
      <c r="AP465" s="128" t="s">
        <v>924</v>
      </c>
      <c r="AQ465" s="119"/>
      <c r="AR465" s="121">
        <v>0.24585286512083343</v>
      </c>
      <c r="AS465" s="191">
        <v>0</v>
      </c>
      <c r="AT465" s="191">
        <v>0.24585286512083343</v>
      </c>
      <c r="AU465" s="192">
        <v>3.77592473055556E-3</v>
      </c>
      <c r="AV465" s="193">
        <v>0</v>
      </c>
      <c r="AW465" s="193">
        <v>0</v>
      </c>
      <c r="AX465" s="192">
        <v>6.2801070947222301E-3</v>
      </c>
      <c r="AY465" s="192">
        <v>0.23606028339638899</v>
      </c>
      <c r="AZ465" s="192">
        <v>0</v>
      </c>
      <c r="BA465" s="193">
        <v>0</v>
      </c>
      <c r="BB465" s="193">
        <v>0</v>
      </c>
      <c r="BC465" s="193">
        <v>0</v>
      </c>
      <c r="BD465" s="119"/>
      <c r="BE465" s="120">
        <v>4.1856808569444397E-3</v>
      </c>
      <c r="BF465" s="193">
        <v>0</v>
      </c>
      <c r="BG465" s="193">
        <v>0</v>
      </c>
      <c r="BH465" s="193">
        <v>0</v>
      </c>
      <c r="BI465" s="193">
        <v>0</v>
      </c>
      <c r="BJ465" s="193">
        <v>0</v>
      </c>
      <c r="BK465" s="193">
        <v>4.1856808569444397E-3</v>
      </c>
      <c r="BL465" s="193">
        <v>0</v>
      </c>
    </row>
    <row r="466" spans="1:64">
      <c r="A466" s="120" t="s">
        <v>1652</v>
      </c>
      <c r="B466" s="113" t="s">
        <v>1653</v>
      </c>
      <c r="C466" s="113" t="s">
        <v>1654</v>
      </c>
      <c r="D466" s="113" t="s">
        <v>65</v>
      </c>
      <c r="E466" s="114">
        <v>200</v>
      </c>
      <c r="F466" s="114">
        <v>4</v>
      </c>
      <c r="G466" s="42" t="s">
        <v>641</v>
      </c>
      <c r="H466" s="115">
        <v>1</v>
      </c>
      <c r="I466" s="115" t="s">
        <v>78</v>
      </c>
      <c r="J466" s="115" t="s">
        <v>65</v>
      </c>
      <c r="K466" s="115" t="s">
        <v>122</v>
      </c>
      <c r="L466" s="115">
        <v>200</v>
      </c>
      <c r="M466" s="23">
        <v>16</v>
      </c>
      <c r="N466" s="115" t="s">
        <v>64</v>
      </c>
      <c r="O466" s="124" t="s">
        <v>118</v>
      </c>
      <c r="P466" s="115" t="s">
        <v>82</v>
      </c>
      <c r="Q466" s="122" t="s">
        <v>121</v>
      </c>
      <c r="R466" s="115">
        <v>2015</v>
      </c>
      <c r="S466" s="245" t="s">
        <v>89</v>
      </c>
      <c r="T466" s="240"/>
      <c r="U466" s="191">
        <v>5.6202599806349944</v>
      </c>
      <c r="V466" s="186">
        <v>0</v>
      </c>
      <c r="W466" s="186">
        <v>5.6202599806349944</v>
      </c>
      <c r="X466" s="89">
        <v>0.18795630262027779</v>
      </c>
      <c r="Y466" s="89">
        <v>1.0528297366958332</v>
      </c>
      <c r="Z466" s="89">
        <v>1.1279546317658331</v>
      </c>
      <c r="AA466" s="89">
        <v>3.2515193095530508</v>
      </c>
      <c r="AB466" s="89">
        <v>0</v>
      </c>
      <c r="AC466" s="89">
        <v>0</v>
      </c>
      <c r="AD466" s="113">
        <v>0</v>
      </c>
      <c r="AE466" s="120">
        <v>0</v>
      </c>
      <c r="AF466" s="121">
        <v>0</v>
      </c>
      <c r="AG466" s="116"/>
      <c r="AH466" s="117">
        <v>0.90210526300002392</v>
      </c>
      <c r="AI466" s="118">
        <v>0.90210526299990079</v>
      </c>
      <c r="AJ466" s="118">
        <v>0.90210526299993399</v>
      </c>
      <c r="AK466" s="128">
        <v>0.62410207275381324</v>
      </c>
      <c r="AL466" s="118" t="s">
        <v>924</v>
      </c>
      <c r="AM466" s="118" t="s">
        <v>924</v>
      </c>
      <c r="AN466" s="118" t="s">
        <v>924</v>
      </c>
      <c r="AO466" s="118" t="s">
        <v>924</v>
      </c>
      <c r="AP466" s="128" t="s">
        <v>924</v>
      </c>
      <c r="AQ466" s="119"/>
      <c r="AR466" s="121">
        <v>4.0433569601263848</v>
      </c>
      <c r="AS466" s="191">
        <v>0</v>
      </c>
      <c r="AT466" s="191">
        <v>4.0433569601263848</v>
      </c>
      <c r="AU466" s="192">
        <v>0.16955636980777777</v>
      </c>
      <c r="AV466" s="193">
        <v>0.94976324651611099</v>
      </c>
      <c r="AW466" s="193">
        <v>1.0175338097411106</v>
      </c>
      <c r="AX466" s="192">
        <v>2.0292799406911066</v>
      </c>
      <c r="AY466" s="192">
        <v>0</v>
      </c>
      <c r="AZ466" s="192">
        <v>0</v>
      </c>
      <c r="BA466" s="193">
        <v>0</v>
      </c>
      <c r="BB466" s="193">
        <v>0</v>
      </c>
      <c r="BC466" s="193">
        <v>0</v>
      </c>
      <c r="BD466" s="119"/>
      <c r="BE466" s="120">
        <v>2.3687406710819467</v>
      </c>
      <c r="BF466" s="193">
        <v>0</v>
      </c>
      <c r="BG466" s="193">
        <v>0</v>
      </c>
      <c r="BH466" s="193">
        <v>0</v>
      </c>
      <c r="BI466" s="193">
        <v>2.8144046036111098E-3</v>
      </c>
      <c r="BJ466" s="193">
        <v>2.3659262664783358</v>
      </c>
      <c r="BK466" s="193">
        <v>0</v>
      </c>
      <c r="BL466" s="193">
        <v>0</v>
      </c>
    </row>
    <row r="467" spans="1:64">
      <c r="A467" s="120" t="s">
        <v>924</v>
      </c>
      <c r="B467" s="113" t="s">
        <v>1641</v>
      </c>
      <c r="C467" s="113" t="s">
        <v>924</v>
      </c>
      <c r="D467" s="113" t="s">
        <v>65</v>
      </c>
      <c r="E467" s="114">
        <v>200</v>
      </c>
      <c r="F467" s="113" t="s">
        <v>169</v>
      </c>
      <c r="G467" s="42" t="s">
        <v>642</v>
      </c>
      <c r="H467" s="115">
        <v>1</v>
      </c>
      <c r="I467" s="115" t="s">
        <v>78</v>
      </c>
      <c r="J467" s="115" t="s">
        <v>65</v>
      </c>
      <c r="K467" s="115" t="s">
        <v>122</v>
      </c>
      <c r="L467" s="115">
        <v>200</v>
      </c>
      <c r="M467" s="23">
        <v>17</v>
      </c>
      <c r="N467" s="115" t="s">
        <v>64</v>
      </c>
      <c r="O467" s="124" t="s">
        <v>118</v>
      </c>
      <c r="P467" s="115" t="s">
        <v>82</v>
      </c>
      <c r="Q467" s="122" t="s">
        <v>121</v>
      </c>
      <c r="R467" s="115">
        <v>2015</v>
      </c>
      <c r="S467" s="245" t="s">
        <v>114</v>
      </c>
      <c r="T467" s="240"/>
      <c r="U467" s="191">
        <v>0</v>
      </c>
      <c r="V467" s="186">
        <v>0</v>
      </c>
      <c r="W467" s="186">
        <v>0</v>
      </c>
      <c r="X467" s="89" t="s">
        <v>140</v>
      </c>
      <c r="Y467" s="89" t="s">
        <v>140</v>
      </c>
      <c r="Z467" s="89" t="s">
        <v>140</v>
      </c>
      <c r="AA467" s="89" t="s">
        <v>140</v>
      </c>
      <c r="AB467" s="89" t="s">
        <v>140</v>
      </c>
      <c r="AC467" s="89" t="s">
        <v>140</v>
      </c>
      <c r="AD467" s="113" t="s">
        <v>140</v>
      </c>
      <c r="AE467" s="120" t="s">
        <v>140</v>
      </c>
      <c r="AF467" s="121" t="s">
        <v>140</v>
      </c>
      <c r="AG467" s="116"/>
      <c r="AH467" s="117" t="s">
        <v>924</v>
      </c>
      <c r="AI467" s="118" t="s">
        <v>924</v>
      </c>
      <c r="AJ467" s="118" t="s">
        <v>924</v>
      </c>
      <c r="AK467" s="128" t="s">
        <v>924</v>
      </c>
      <c r="AL467" s="118" t="s">
        <v>924</v>
      </c>
      <c r="AM467" s="118" t="s">
        <v>924</v>
      </c>
      <c r="AN467" s="118" t="s">
        <v>924</v>
      </c>
      <c r="AO467" s="118" t="s">
        <v>924</v>
      </c>
      <c r="AP467" s="128" t="s">
        <v>924</v>
      </c>
      <c r="AQ467" s="119"/>
      <c r="AR467" s="121">
        <v>0</v>
      </c>
      <c r="AS467" s="191">
        <v>0</v>
      </c>
      <c r="AT467" s="191">
        <v>0</v>
      </c>
      <c r="AU467" s="192" t="s">
        <v>140</v>
      </c>
      <c r="AV467" s="193" t="s">
        <v>140</v>
      </c>
      <c r="AW467" s="193" t="s">
        <v>140</v>
      </c>
      <c r="AX467" s="192" t="s">
        <v>140</v>
      </c>
      <c r="AY467" s="192" t="s">
        <v>140</v>
      </c>
      <c r="AZ467" s="192" t="s">
        <v>140</v>
      </c>
      <c r="BA467" s="193" t="s">
        <v>140</v>
      </c>
      <c r="BB467" s="193" t="s">
        <v>140</v>
      </c>
      <c r="BC467" s="193" t="s">
        <v>140</v>
      </c>
      <c r="BD467" s="119"/>
      <c r="BE467" s="120">
        <v>0</v>
      </c>
      <c r="BF467" s="193" t="s">
        <v>140</v>
      </c>
      <c r="BG467" s="193" t="s">
        <v>140</v>
      </c>
      <c r="BH467" s="193" t="s">
        <v>140</v>
      </c>
      <c r="BI467" s="193" t="s">
        <v>140</v>
      </c>
      <c r="BJ467" s="193" t="s">
        <v>140</v>
      </c>
      <c r="BK467" s="193" t="s">
        <v>140</v>
      </c>
      <c r="BL467" s="193" t="s">
        <v>140</v>
      </c>
    </row>
    <row r="468" spans="1:64">
      <c r="A468" s="120" t="s">
        <v>1655</v>
      </c>
      <c r="B468" s="113" t="s">
        <v>1656</v>
      </c>
      <c r="C468" s="113" t="s">
        <v>924</v>
      </c>
      <c r="D468" s="113" t="s">
        <v>67</v>
      </c>
      <c r="E468" s="114">
        <v>200</v>
      </c>
      <c r="F468" s="114">
        <v>0</v>
      </c>
      <c r="G468" s="42" t="s">
        <v>643</v>
      </c>
      <c r="H468" s="115">
        <v>1</v>
      </c>
      <c r="I468" s="115" t="s">
        <v>78</v>
      </c>
      <c r="J468" s="115" t="s">
        <v>67</v>
      </c>
      <c r="K468" s="115" t="s">
        <v>122</v>
      </c>
      <c r="L468" s="115">
        <v>200</v>
      </c>
      <c r="M468" s="23">
        <v>1</v>
      </c>
      <c r="N468" s="115" t="s">
        <v>66</v>
      </c>
      <c r="O468" s="124" t="s">
        <v>118</v>
      </c>
      <c r="P468" s="115" t="s">
        <v>82</v>
      </c>
      <c r="Q468" s="122" t="s">
        <v>121</v>
      </c>
      <c r="R468" s="115">
        <v>2015</v>
      </c>
      <c r="S468" s="245" t="s">
        <v>8</v>
      </c>
      <c r="T468" s="240"/>
      <c r="U468" s="191">
        <v>200.55843479595367</v>
      </c>
      <c r="V468" s="186">
        <v>6.9546961321372232</v>
      </c>
      <c r="W468" s="186">
        <v>193.60373866381644</v>
      </c>
      <c r="X468" s="89">
        <v>14.959873043224171</v>
      </c>
      <c r="Y468" s="89">
        <v>52.803875559824505</v>
      </c>
      <c r="Z468" s="89">
        <v>23.2526522375328</v>
      </c>
      <c r="AA468" s="89">
        <v>66.528031435612505</v>
      </c>
      <c r="AB468" s="89">
        <v>36.059306387622492</v>
      </c>
      <c r="AC468" s="89">
        <v>0.37662716292194398</v>
      </c>
      <c r="AD468" s="113">
        <v>0.32058106375638901</v>
      </c>
      <c r="AE468" s="120">
        <v>1.78716721494833</v>
      </c>
      <c r="AF468" s="121">
        <v>4.4703206905105599</v>
      </c>
      <c r="AG468" s="116"/>
      <c r="AH468" s="117">
        <v>0.90210526300000593</v>
      </c>
      <c r="AI468" s="118">
        <v>0.90210526299999905</v>
      </c>
      <c r="AJ468" s="118">
        <v>0.90210526300000582</v>
      </c>
      <c r="AK468" s="128">
        <v>0.63367159031315279</v>
      </c>
      <c r="AL468" s="118">
        <v>0.92799369469000947</v>
      </c>
      <c r="AM468" s="118">
        <v>2.5000000000003717</v>
      </c>
      <c r="AN468" s="118">
        <v>9.9999999998007065E-3</v>
      </c>
      <c r="AO468" s="118">
        <v>1.6507286358776636</v>
      </c>
      <c r="AP468" s="128">
        <v>3.3770266357672485</v>
      </c>
      <c r="AQ468" s="119"/>
      <c r="AR468" s="121">
        <v>176.71740051945824</v>
      </c>
      <c r="AS468" s="191">
        <v>18.991293859035039</v>
      </c>
      <c r="AT468" s="191">
        <v>157.7261066604232</v>
      </c>
      <c r="AU468" s="192">
        <v>13.495380206104439</v>
      </c>
      <c r="AV468" s="193">
        <v>47.634654049314705</v>
      </c>
      <c r="AW468" s="193">
        <v>20.9763399621872</v>
      </c>
      <c r="AX468" s="192">
        <v>42.156923480208</v>
      </c>
      <c r="AY468" s="192">
        <v>33.462808962608854</v>
      </c>
      <c r="AZ468" s="192">
        <v>0.94156790730499995</v>
      </c>
      <c r="BA468" s="193">
        <v>3.2058106375000002E-3</v>
      </c>
      <c r="BB468" s="193">
        <v>2.9501280988169398</v>
      </c>
      <c r="BC468" s="193">
        <v>15.0963920422756</v>
      </c>
      <c r="BD468" s="119"/>
      <c r="BE468" s="120">
        <v>91.016400840581667</v>
      </c>
      <c r="BF468" s="193">
        <v>7.2531193433333302E-3</v>
      </c>
      <c r="BG468" s="193">
        <v>13.5856819298658</v>
      </c>
      <c r="BH468" s="193">
        <v>6.4731534658722198</v>
      </c>
      <c r="BI468" s="193">
        <v>15.997706822136401</v>
      </c>
      <c r="BJ468" s="193">
        <v>44.4321062769653</v>
      </c>
      <c r="BK468" s="193">
        <v>1.106967555435</v>
      </c>
      <c r="BL468" s="193">
        <v>9.4135316709636108</v>
      </c>
    </row>
    <row r="469" spans="1:64">
      <c r="A469" s="120" t="s">
        <v>1657</v>
      </c>
      <c r="B469" s="113" t="s">
        <v>1658</v>
      </c>
      <c r="C469" s="113" t="s">
        <v>924</v>
      </c>
      <c r="D469" s="113" t="s">
        <v>67</v>
      </c>
      <c r="E469" s="114">
        <v>200</v>
      </c>
      <c r="F469" s="114">
        <v>3</v>
      </c>
      <c r="G469" s="42" t="s">
        <v>644</v>
      </c>
      <c r="H469" s="115">
        <v>1</v>
      </c>
      <c r="I469" s="115" t="s">
        <v>78</v>
      </c>
      <c r="J469" s="115" t="s">
        <v>67</v>
      </c>
      <c r="K469" s="115" t="s">
        <v>122</v>
      </c>
      <c r="L469" s="115">
        <v>200</v>
      </c>
      <c r="M469" s="23">
        <v>2</v>
      </c>
      <c r="N469" s="115" t="s">
        <v>66</v>
      </c>
      <c r="O469" s="124" t="s">
        <v>118</v>
      </c>
      <c r="P469" s="115" t="s">
        <v>82</v>
      </c>
      <c r="Q469" s="122" t="s">
        <v>121</v>
      </c>
      <c r="R469" s="115">
        <v>2015</v>
      </c>
      <c r="S469" s="245" t="s">
        <v>2</v>
      </c>
      <c r="T469" s="240"/>
      <c r="U469" s="191">
        <v>88.44503438635725</v>
      </c>
      <c r="V469" s="186">
        <v>0</v>
      </c>
      <c r="W469" s="186">
        <v>88.44503438635725</v>
      </c>
      <c r="X469" s="89">
        <v>1.9169661917486112</v>
      </c>
      <c r="Y469" s="89">
        <v>20.329388210345293</v>
      </c>
      <c r="Z469" s="89">
        <v>7.5669685105602804</v>
      </c>
      <c r="AA469" s="89">
        <v>32.754265800961399</v>
      </c>
      <c r="AB469" s="89">
        <v>25.877445672741668</v>
      </c>
      <c r="AC469" s="89">
        <v>0</v>
      </c>
      <c r="AD469" s="113">
        <v>0</v>
      </c>
      <c r="AE469" s="120">
        <v>0</v>
      </c>
      <c r="AF469" s="121">
        <v>0</v>
      </c>
      <c r="AG469" s="116"/>
      <c r="AH469" s="117">
        <v>0.90210526299997695</v>
      </c>
      <c r="AI469" s="118">
        <v>0.90210526300000693</v>
      </c>
      <c r="AJ469" s="118">
        <v>0.90210526299999605</v>
      </c>
      <c r="AK469" s="128">
        <v>0.64901877944925257</v>
      </c>
      <c r="AL469" s="118">
        <v>0.92104513093358864</v>
      </c>
      <c r="AM469" s="118" t="s">
        <v>924</v>
      </c>
      <c r="AN469" s="118" t="s">
        <v>924</v>
      </c>
      <c r="AO469" s="118" t="s">
        <v>924</v>
      </c>
      <c r="AP469" s="128" t="s">
        <v>924</v>
      </c>
      <c r="AQ469" s="119"/>
      <c r="AR469" s="121">
        <v>71.987184456797436</v>
      </c>
      <c r="AS469" s="191">
        <v>0</v>
      </c>
      <c r="AT469" s="191">
        <v>71.987184456797436</v>
      </c>
      <c r="AU469" s="192">
        <v>1.729305290569445</v>
      </c>
      <c r="AV469" s="193">
        <v>18.339248098122781</v>
      </c>
      <c r="AW469" s="193">
        <v>6.8262021183316701</v>
      </c>
      <c r="AX469" s="192">
        <v>21.258133611896362</v>
      </c>
      <c r="AY469" s="192">
        <v>23.834295337877176</v>
      </c>
      <c r="AZ469" s="192">
        <v>0</v>
      </c>
      <c r="BA469" s="193">
        <v>0</v>
      </c>
      <c r="BB469" s="193">
        <v>0</v>
      </c>
      <c r="BC469" s="193">
        <v>0</v>
      </c>
      <c r="BD469" s="119"/>
      <c r="BE469" s="120">
        <v>29.813322912654225</v>
      </c>
      <c r="BF469" s="193">
        <v>7.2531193433333302E-3</v>
      </c>
      <c r="BG469" s="193">
        <v>12.556838185478901</v>
      </c>
      <c r="BH469" s="193">
        <v>3.4068196946755598</v>
      </c>
      <c r="BI469" s="193">
        <v>1.2182068693036101</v>
      </c>
      <c r="BJ469" s="193">
        <v>12.308430717525599</v>
      </c>
      <c r="BK469" s="193">
        <v>0.31577432632722202</v>
      </c>
      <c r="BL469" s="193">
        <v>0</v>
      </c>
    </row>
    <row r="470" spans="1:64">
      <c r="A470" s="120" t="s">
        <v>1659</v>
      </c>
      <c r="B470" s="113" t="s">
        <v>1660</v>
      </c>
      <c r="C470" s="113" t="s">
        <v>924</v>
      </c>
      <c r="D470" s="113" t="s">
        <v>67</v>
      </c>
      <c r="E470" s="114">
        <v>200</v>
      </c>
      <c r="F470" s="114">
        <v>2</v>
      </c>
      <c r="G470" s="42" t="s">
        <v>645</v>
      </c>
      <c r="H470" s="115">
        <v>1</v>
      </c>
      <c r="I470" s="115" t="s">
        <v>78</v>
      </c>
      <c r="J470" s="115" t="s">
        <v>67</v>
      </c>
      <c r="K470" s="115" t="s">
        <v>122</v>
      </c>
      <c r="L470" s="115">
        <v>200</v>
      </c>
      <c r="M470" s="23">
        <v>3</v>
      </c>
      <c r="N470" s="115" t="s">
        <v>66</v>
      </c>
      <c r="O470" s="124" t="s">
        <v>118</v>
      </c>
      <c r="P470" s="115" t="s">
        <v>82</v>
      </c>
      <c r="Q470" s="122" t="s">
        <v>121</v>
      </c>
      <c r="R470" s="115">
        <v>2015</v>
      </c>
      <c r="S470" s="245" t="s">
        <v>3</v>
      </c>
      <c r="T470" s="240"/>
      <c r="U470" s="191">
        <v>38.212051574658616</v>
      </c>
      <c r="V470" s="186">
        <v>0</v>
      </c>
      <c r="W470" s="186">
        <v>38.212051574658616</v>
      </c>
      <c r="X470" s="89">
        <v>0.29907877528194499</v>
      </c>
      <c r="Y470" s="89">
        <v>19.613249388023888</v>
      </c>
      <c r="Z470" s="89">
        <v>6.8241951459574999</v>
      </c>
      <c r="AA470" s="89">
        <v>4.7104655417369496</v>
      </c>
      <c r="AB470" s="89">
        <v>6.7650627236583301</v>
      </c>
      <c r="AC470" s="89">
        <v>0</v>
      </c>
      <c r="AD470" s="113">
        <v>0</v>
      </c>
      <c r="AE470" s="120">
        <v>0</v>
      </c>
      <c r="AF470" s="121">
        <v>0</v>
      </c>
      <c r="AG470" s="116"/>
      <c r="AH470" s="117">
        <v>0.90210526300151161</v>
      </c>
      <c r="AI470" s="118">
        <v>0.90210526300000871</v>
      </c>
      <c r="AJ470" s="118">
        <v>0.90210526299998628</v>
      </c>
      <c r="AK470" s="128">
        <v>0.63484715367835221</v>
      </c>
      <c r="AL470" s="118">
        <v>0.89083399742690261</v>
      </c>
      <c r="AM470" s="118" t="s">
        <v>924</v>
      </c>
      <c r="AN470" s="118" t="s">
        <v>924</v>
      </c>
      <c r="AO470" s="118" t="s">
        <v>924</v>
      </c>
      <c r="AP470" s="128" t="s">
        <v>924</v>
      </c>
      <c r="AQ470" s="119"/>
      <c r="AR470" s="121">
        <v>33.136131902241097</v>
      </c>
      <c r="AS470" s="191">
        <v>0</v>
      </c>
      <c r="AT470" s="191">
        <v>33.136131902241097</v>
      </c>
      <c r="AU470" s="192">
        <v>0.26980053723388897</v>
      </c>
      <c r="AV470" s="193">
        <v>17.693215497468049</v>
      </c>
      <c r="AW470" s="193">
        <v>6.1561423569072202</v>
      </c>
      <c r="AX470" s="192">
        <v>2.9904256416716599</v>
      </c>
      <c r="AY470" s="192">
        <v>6.0265478689602796</v>
      </c>
      <c r="AZ470" s="192">
        <v>0</v>
      </c>
      <c r="BA470" s="193">
        <v>0</v>
      </c>
      <c r="BB470" s="193">
        <v>0</v>
      </c>
      <c r="BC470" s="193">
        <v>0</v>
      </c>
      <c r="BD470" s="119"/>
      <c r="BE470" s="120">
        <v>26.736523309263571</v>
      </c>
      <c r="BF470" s="193">
        <v>0</v>
      </c>
      <c r="BG470" s="193">
        <v>0.96175986411111103</v>
      </c>
      <c r="BH470" s="193">
        <v>1.25668253336444</v>
      </c>
      <c r="BI470" s="193">
        <v>8.5023087621772202</v>
      </c>
      <c r="BJ470" s="193">
        <v>16.0157721496108</v>
      </c>
      <c r="BK470" s="193">
        <v>0</v>
      </c>
      <c r="BL470" s="193">
        <v>0</v>
      </c>
    </row>
    <row r="471" spans="1:64">
      <c r="A471" s="120" t="s">
        <v>1661</v>
      </c>
      <c r="B471" s="113" t="s">
        <v>1662</v>
      </c>
      <c r="C471" s="113" t="s">
        <v>924</v>
      </c>
      <c r="D471" s="113" t="s">
        <v>67</v>
      </c>
      <c r="E471" s="114">
        <v>200</v>
      </c>
      <c r="F471" s="114">
        <v>1</v>
      </c>
      <c r="G471" s="42" t="s">
        <v>646</v>
      </c>
      <c r="H471" s="115">
        <v>1</v>
      </c>
      <c r="I471" s="115" t="s">
        <v>78</v>
      </c>
      <c r="J471" s="115" t="s">
        <v>67</v>
      </c>
      <c r="K471" s="115" t="s">
        <v>122</v>
      </c>
      <c r="L471" s="115">
        <v>200</v>
      </c>
      <c r="M471" s="23">
        <v>5</v>
      </c>
      <c r="N471" s="115" t="s">
        <v>66</v>
      </c>
      <c r="O471" s="124" t="s">
        <v>118</v>
      </c>
      <c r="P471" s="115" t="s">
        <v>82</v>
      </c>
      <c r="Q471" s="122" t="s">
        <v>121</v>
      </c>
      <c r="R471" s="115">
        <v>2015</v>
      </c>
      <c r="S471" s="245" t="s">
        <v>5</v>
      </c>
      <c r="T471" s="240"/>
      <c r="U471" s="191">
        <v>33.575832974886936</v>
      </c>
      <c r="V471" s="186">
        <v>0</v>
      </c>
      <c r="W471" s="186">
        <v>33.575832974886936</v>
      </c>
      <c r="X471" s="89">
        <v>1.5676988379472219</v>
      </c>
      <c r="Y471" s="89">
        <v>3.8966967595030599</v>
      </c>
      <c r="Z471" s="89">
        <v>4.7909894608333303</v>
      </c>
      <c r="AA471" s="89">
        <v>23.309103258528609</v>
      </c>
      <c r="AB471" s="89">
        <v>1.1344658074722199E-2</v>
      </c>
      <c r="AC471" s="89">
        <v>0</v>
      </c>
      <c r="AD471" s="113">
        <v>0</v>
      </c>
      <c r="AE471" s="120">
        <v>0</v>
      </c>
      <c r="AF471" s="121">
        <v>0</v>
      </c>
      <c r="AG471" s="116"/>
      <c r="AH471" s="117">
        <v>0.90210526299996052</v>
      </c>
      <c r="AI471" s="118">
        <v>0.90210526300000626</v>
      </c>
      <c r="AJ471" s="118">
        <v>0.90210526300000005</v>
      </c>
      <c r="AK471" s="128">
        <v>0.61713896609912577</v>
      </c>
      <c r="AL471" s="118">
        <v>0.81031449838979175</v>
      </c>
      <c r="AM471" s="118" t="s">
        <v>924</v>
      </c>
      <c r="AN471" s="118" t="s">
        <v>924</v>
      </c>
      <c r="AO471" s="118" t="s">
        <v>924</v>
      </c>
      <c r="AP471" s="128" t="s">
        <v>924</v>
      </c>
      <c r="AQ471" s="119"/>
      <c r="AR471" s="121">
        <v>23.645585461752503</v>
      </c>
      <c r="AS471" s="191">
        <v>0</v>
      </c>
      <c r="AT471" s="191">
        <v>23.645585461752503</v>
      </c>
      <c r="AU471" s="192">
        <v>1.414229372511111</v>
      </c>
      <c r="AV471" s="193">
        <v>3.5152306550627799</v>
      </c>
      <c r="AW471" s="193">
        <v>4.3219768075952798</v>
      </c>
      <c r="AX471" s="192">
        <v>14.384955885666109</v>
      </c>
      <c r="AY471" s="192">
        <v>9.1927409172222196E-3</v>
      </c>
      <c r="AZ471" s="192">
        <v>0</v>
      </c>
      <c r="BA471" s="193">
        <v>0</v>
      </c>
      <c r="BB471" s="193">
        <v>0</v>
      </c>
      <c r="BC471" s="193">
        <v>0</v>
      </c>
      <c r="BD471" s="119"/>
      <c r="BE471" s="120">
        <v>10.255385058283609</v>
      </c>
      <c r="BF471" s="193">
        <v>0</v>
      </c>
      <c r="BG471" s="193">
        <v>0</v>
      </c>
      <c r="BH471" s="193">
        <v>0</v>
      </c>
      <c r="BI471" s="193">
        <v>4.7113172980616698</v>
      </c>
      <c r="BJ471" s="193">
        <v>5.5440677602219397</v>
      </c>
      <c r="BK471" s="193">
        <v>0</v>
      </c>
      <c r="BL471" s="193">
        <v>0</v>
      </c>
    </row>
    <row r="472" spans="1:64">
      <c r="A472" s="120" t="s">
        <v>1663</v>
      </c>
      <c r="B472" s="113" t="s">
        <v>1664</v>
      </c>
      <c r="C472" s="113" t="s">
        <v>924</v>
      </c>
      <c r="D472" s="113" t="s">
        <v>67</v>
      </c>
      <c r="E472" s="114">
        <v>200</v>
      </c>
      <c r="F472" s="114">
        <v>6</v>
      </c>
      <c r="G472" s="42" t="s">
        <v>647</v>
      </c>
      <c r="H472" s="115">
        <v>1</v>
      </c>
      <c r="I472" s="115" t="s">
        <v>78</v>
      </c>
      <c r="J472" s="115" t="s">
        <v>67</v>
      </c>
      <c r="K472" s="115" t="s">
        <v>122</v>
      </c>
      <c r="L472" s="115">
        <v>200</v>
      </c>
      <c r="M472" s="23">
        <v>6</v>
      </c>
      <c r="N472" s="115" t="s">
        <v>66</v>
      </c>
      <c r="O472" s="124" t="s">
        <v>118</v>
      </c>
      <c r="P472" s="115" t="s">
        <v>82</v>
      </c>
      <c r="Q472" s="122" t="s">
        <v>121</v>
      </c>
      <c r="R472" s="115">
        <v>2015</v>
      </c>
      <c r="S472" s="245" t="s">
        <v>6</v>
      </c>
      <c r="T472" s="240"/>
      <c r="U472" s="191">
        <v>10.211676726625559</v>
      </c>
      <c r="V472" s="186">
        <v>6.9546961321372232</v>
      </c>
      <c r="W472" s="186">
        <v>3.2569805944883345</v>
      </c>
      <c r="X472" s="89">
        <v>1.436629987416667E-2</v>
      </c>
      <c r="Y472" s="89">
        <v>0.550791899943333</v>
      </c>
      <c r="Z472" s="89">
        <v>0.52796932634083305</v>
      </c>
      <c r="AA472" s="89">
        <v>1.4181355327163909</v>
      </c>
      <c r="AB472" s="89">
        <v>0.74571753561361065</v>
      </c>
      <c r="AC472" s="89">
        <v>0.37662716292194398</v>
      </c>
      <c r="AD472" s="113">
        <v>0.32058106375638901</v>
      </c>
      <c r="AE472" s="120">
        <v>1.78716721494833</v>
      </c>
      <c r="AF472" s="121">
        <v>4.4703206905105599</v>
      </c>
      <c r="AG472" s="116"/>
      <c r="AH472" s="117">
        <v>0.90210526300465665</v>
      </c>
      <c r="AI472" s="118">
        <v>0.9021052630000308</v>
      </c>
      <c r="AJ472" s="118">
        <v>0.90210526299964766</v>
      </c>
      <c r="AK472" s="128">
        <v>0.6112771910412923</v>
      </c>
      <c r="AL472" s="118">
        <v>1.0849183967084273</v>
      </c>
      <c r="AM472" s="118">
        <v>2.5000000000003717</v>
      </c>
      <c r="AN472" s="118">
        <v>9.9999999998007065E-3</v>
      </c>
      <c r="AO472" s="118">
        <v>1.6507286358776636</v>
      </c>
      <c r="AP472" s="128">
        <v>3.3770266357672485</v>
      </c>
      <c r="AQ472" s="119"/>
      <c r="AR472" s="121">
        <v>21.653326531602538</v>
      </c>
      <c r="AS472" s="191">
        <v>18.991293859035039</v>
      </c>
      <c r="AT472" s="191">
        <v>2.6620326725674999</v>
      </c>
      <c r="AU472" s="192">
        <v>1.2959914726388889E-2</v>
      </c>
      <c r="AV472" s="193">
        <v>0.49687227175666704</v>
      </c>
      <c r="AW472" s="193">
        <v>0.47628390799444398</v>
      </c>
      <c r="AX472" s="192">
        <v>0.86687390495472205</v>
      </c>
      <c r="AY472" s="192">
        <v>0.809042673135278</v>
      </c>
      <c r="AZ472" s="192">
        <v>0.94156790730499995</v>
      </c>
      <c r="BA472" s="193">
        <v>3.2058106375000002E-3</v>
      </c>
      <c r="BB472" s="193">
        <v>2.9501280988169398</v>
      </c>
      <c r="BC472" s="193">
        <v>15.0963920422756</v>
      </c>
      <c r="BD472" s="119"/>
      <c r="BE472" s="120">
        <v>1.09312752615778</v>
      </c>
      <c r="BF472" s="193">
        <v>0</v>
      </c>
      <c r="BG472" s="193">
        <v>0</v>
      </c>
      <c r="BH472" s="193">
        <v>0</v>
      </c>
      <c r="BI472" s="193">
        <v>0</v>
      </c>
      <c r="BJ472" s="193">
        <v>1.00643911918528</v>
      </c>
      <c r="BK472" s="193">
        <v>8.6688406972500007E-2</v>
      </c>
      <c r="BL472" s="193">
        <v>0</v>
      </c>
    </row>
    <row r="473" spans="1:64">
      <c r="A473" s="120" t="s">
        <v>1665</v>
      </c>
      <c r="B473" s="113" t="s">
        <v>1666</v>
      </c>
      <c r="C473" s="113" t="s">
        <v>924</v>
      </c>
      <c r="D473" s="113" t="s">
        <v>67</v>
      </c>
      <c r="E473" s="114">
        <v>200</v>
      </c>
      <c r="F473" s="114">
        <v>7</v>
      </c>
      <c r="G473" s="42" t="s">
        <v>648</v>
      </c>
      <c r="H473" s="115">
        <v>1</v>
      </c>
      <c r="I473" s="115" t="s">
        <v>78</v>
      </c>
      <c r="J473" s="115" t="s">
        <v>67</v>
      </c>
      <c r="K473" s="115" t="s">
        <v>122</v>
      </c>
      <c r="L473" s="115">
        <v>200</v>
      </c>
      <c r="M473" s="23">
        <v>7</v>
      </c>
      <c r="N473" s="115" t="s">
        <v>66</v>
      </c>
      <c r="O473" s="124" t="s">
        <v>118</v>
      </c>
      <c r="P473" s="115" t="s">
        <v>82</v>
      </c>
      <c r="Q473" s="122" t="s">
        <v>121</v>
      </c>
      <c r="R473" s="115">
        <v>2015</v>
      </c>
      <c r="S473" s="245" t="s">
        <v>12</v>
      </c>
      <c r="T473" s="240"/>
      <c r="U473" s="191">
        <v>11.800750829261951</v>
      </c>
      <c r="V473" s="186">
        <v>0</v>
      </c>
      <c r="W473" s="186">
        <v>11.800750829261951</v>
      </c>
      <c r="X473" s="89">
        <v>9.4135316709636214</v>
      </c>
      <c r="Y473" s="89">
        <v>0</v>
      </c>
      <c r="Z473" s="89">
        <v>0</v>
      </c>
      <c r="AA473" s="89">
        <v>0</v>
      </c>
      <c r="AB473" s="89">
        <v>2.38721915829833</v>
      </c>
      <c r="AC473" s="89">
        <v>0</v>
      </c>
      <c r="AD473" s="113">
        <v>0</v>
      </c>
      <c r="AE473" s="120">
        <v>0</v>
      </c>
      <c r="AF473" s="121">
        <v>0</v>
      </c>
      <c r="AG473" s="116"/>
      <c r="AH473" s="117">
        <v>0.9021052629999855</v>
      </c>
      <c r="AI473" s="118" t="s">
        <v>924</v>
      </c>
      <c r="AJ473" s="118" t="s">
        <v>924</v>
      </c>
      <c r="AK473" s="128" t="s">
        <v>924</v>
      </c>
      <c r="AL473" s="118">
        <v>0.92689999999997819</v>
      </c>
      <c r="AM473" s="118" t="s">
        <v>924</v>
      </c>
      <c r="AN473" s="118" t="s">
        <v>924</v>
      </c>
      <c r="AO473" s="118" t="s">
        <v>924</v>
      </c>
      <c r="AP473" s="128" t="s">
        <v>924</v>
      </c>
      <c r="AQ473" s="119"/>
      <c r="AR473" s="121">
        <v>10.704709901620001</v>
      </c>
      <c r="AS473" s="191">
        <v>0</v>
      </c>
      <c r="AT473" s="191">
        <v>10.704709901620001</v>
      </c>
      <c r="AU473" s="192">
        <v>8.4919964637933312</v>
      </c>
      <c r="AV473" s="193">
        <v>0</v>
      </c>
      <c r="AW473" s="193">
        <v>0</v>
      </c>
      <c r="AX473" s="192">
        <v>0</v>
      </c>
      <c r="AY473" s="192">
        <v>2.21271343782667</v>
      </c>
      <c r="AZ473" s="192">
        <v>0</v>
      </c>
      <c r="BA473" s="193">
        <v>0</v>
      </c>
      <c r="BB473" s="193">
        <v>0</v>
      </c>
      <c r="BC473" s="193">
        <v>0</v>
      </c>
      <c r="BD473" s="119"/>
      <c r="BE473" s="120">
        <v>9.4135316709636108</v>
      </c>
      <c r="BF473" s="193">
        <v>0</v>
      </c>
      <c r="BG473" s="193">
        <v>0</v>
      </c>
      <c r="BH473" s="193">
        <v>0</v>
      </c>
      <c r="BI473" s="193">
        <v>0</v>
      </c>
      <c r="BJ473" s="193">
        <v>0</v>
      </c>
      <c r="BK473" s="193">
        <v>0</v>
      </c>
      <c r="BL473" s="193">
        <v>9.4135316709636108</v>
      </c>
    </row>
    <row r="474" spans="1:64">
      <c r="A474" s="120" t="s">
        <v>1667</v>
      </c>
      <c r="B474" s="113" t="s">
        <v>1668</v>
      </c>
      <c r="C474" s="113" t="s">
        <v>924</v>
      </c>
      <c r="D474" s="113" t="s">
        <v>67</v>
      </c>
      <c r="E474" s="114">
        <v>200</v>
      </c>
      <c r="F474" s="114" t="s">
        <v>169</v>
      </c>
      <c r="G474" s="42" t="s">
        <v>649</v>
      </c>
      <c r="H474" s="115">
        <v>1</v>
      </c>
      <c r="I474" s="115" t="s">
        <v>78</v>
      </c>
      <c r="J474" s="115" t="s">
        <v>67</v>
      </c>
      <c r="K474" s="115" t="s">
        <v>122</v>
      </c>
      <c r="L474" s="115">
        <v>200</v>
      </c>
      <c r="M474" s="23">
        <v>8</v>
      </c>
      <c r="N474" s="115" t="s">
        <v>66</v>
      </c>
      <c r="O474" s="124" t="s">
        <v>118</v>
      </c>
      <c r="P474" s="115" t="s">
        <v>82</v>
      </c>
      <c r="Q474" s="122" t="s">
        <v>121</v>
      </c>
      <c r="R474" s="115">
        <v>2015</v>
      </c>
      <c r="S474" s="245" t="s">
        <v>105</v>
      </c>
      <c r="T474" s="240"/>
      <c r="U474" s="191">
        <v>0</v>
      </c>
      <c r="V474" s="186">
        <v>0</v>
      </c>
      <c r="W474" s="186">
        <v>0</v>
      </c>
      <c r="X474" s="89" t="s">
        <v>140</v>
      </c>
      <c r="Y474" s="89" t="s">
        <v>140</v>
      </c>
      <c r="Z474" s="89" t="s">
        <v>140</v>
      </c>
      <c r="AA474" s="89" t="s">
        <v>140</v>
      </c>
      <c r="AB474" s="89" t="s">
        <v>140</v>
      </c>
      <c r="AC474" s="89" t="s">
        <v>140</v>
      </c>
      <c r="AD474" s="113" t="s">
        <v>140</v>
      </c>
      <c r="AE474" s="120" t="s">
        <v>140</v>
      </c>
      <c r="AF474" s="121" t="s">
        <v>140</v>
      </c>
      <c r="AG474" s="116"/>
      <c r="AH474" s="117" t="s">
        <v>924</v>
      </c>
      <c r="AI474" s="118" t="s">
        <v>924</v>
      </c>
      <c r="AJ474" s="118" t="s">
        <v>924</v>
      </c>
      <c r="AK474" s="128" t="s">
        <v>924</v>
      </c>
      <c r="AL474" s="118" t="s">
        <v>924</v>
      </c>
      <c r="AM474" s="118" t="s">
        <v>924</v>
      </c>
      <c r="AN474" s="118" t="s">
        <v>924</v>
      </c>
      <c r="AO474" s="118" t="s">
        <v>924</v>
      </c>
      <c r="AP474" s="128" t="s">
        <v>924</v>
      </c>
      <c r="AQ474" s="119"/>
      <c r="AR474" s="121">
        <v>0</v>
      </c>
      <c r="AS474" s="191">
        <v>0</v>
      </c>
      <c r="AT474" s="191">
        <v>0</v>
      </c>
      <c r="AU474" s="192" t="s">
        <v>140</v>
      </c>
      <c r="AV474" s="193" t="s">
        <v>140</v>
      </c>
      <c r="AW474" s="193" t="s">
        <v>140</v>
      </c>
      <c r="AX474" s="192" t="s">
        <v>140</v>
      </c>
      <c r="AY474" s="192" t="s">
        <v>140</v>
      </c>
      <c r="AZ474" s="192" t="s">
        <v>140</v>
      </c>
      <c r="BA474" s="193" t="s">
        <v>140</v>
      </c>
      <c r="BB474" s="193" t="s">
        <v>140</v>
      </c>
      <c r="BC474" s="193" t="s">
        <v>140</v>
      </c>
      <c r="BD474" s="119"/>
      <c r="BE474" s="120">
        <v>0</v>
      </c>
      <c r="BF474" s="193" t="s">
        <v>140</v>
      </c>
      <c r="BG474" s="193" t="s">
        <v>140</v>
      </c>
      <c r="BH474" s="193" t="s">
        <v>140</v>
      </c>
      <c r="BI474" s="193" t="s">
        <v>140</v>
      </c>
      <c r="BJ474" s="193" t="s">
        <v>140</v>
      </c>
      <c r="BK474" s="193" t="s">
        <v>140</v>
      </c>
      <c r="BL474" s="193" t="s">
        <v>140</v>
      </c>
    </row>
    <row r="475" spans="1:64">
      <c r="A475" s="120" t="s">
        <v>1669</v>
      </c>
      <c r="B475" s="113" t="s">
        <v>1668</v>
      </c>
      <c r="C475" s="113" t="s">
        <v>924</v>
      </c>
      <c r="D475" s="113" t="s">
        <v>67</v>
      </c>
      <c r="E475" s="114">
        <v>200</v>
      </c>
      <c r="F475" s="114" t="s">
        <v>169</v>
      </c>
      <c r="G475" s="42" t="s">
        <v>650</v>
      </c>
      <c r="H475" s="115">
        <v>1</v>
      </c>
      <c r="I475" s="115" t="s">
        <v>78</v>
      </c>
      <c r="J475" s="115" t="s">
        <v>67</v>
      </c>
      <c r="K475" s="115" t="s">
        <v>122</v>
      </c>
      <c r="L475" s="115">
        <v>200</v>
      </c>
      <c r="M475" s="23">
        <v>9</v>
      </c>
      <c r="N475" s="115" t="s">
        <v>66</v>
      </c>
      <c r="O475" s="124" t="s">
        <v>118</v>
      </c>
      <c r="P475" s="115" t="s">
        <v>82</v>
      </c>
      <c r="Q475" s="122" t="s">
        <v>121</v>
      </c>
      <c r="R475" s="115">
        <v>2015</v>
      </c>
      <c r="S475" s="245" t="s">
        <v>106</v>
      </c>
      <c r="T475" s="240"/>
      <c r="U475" s="191">
        <v>0</v>
      </c>
      <c r="V475" s="186">
        <v>0</v>
      </c>
      <c r="W475" s="186">
        <v>0</v>
      </c>
      <c r="X475" s="89" t="s">
        <v>140</v>
      </c>
      <c r="Y475" s="89" t="s">
        <v>140</v>
      </c>
      <c r="Z475" s="89" t="s">
        <v>140</v>
      </c>
      <c r="AA475" s="89" t="s">
        <v>140</v>
      </c>
      <c r="AB475" s="89" t="s">
        <v>140</v>
      </c>
      <c r="AC475" s="89" t="s">
        <v>140</v>
      </c>
      <c r="AD475" s="113" t="s">
        <v>140</v>
      </c>
      <c r="AE475" s="120" t="s">
        <v>140</v>
      </c>
      <c r="AF475" s="121" t="s">
        <v>140</v>
      </c>
      <c r="AG475" s="116"/>
      <c r="AH475" s="117" t="s">
        <v>924</v>
      </c>
      <c r="AI475" s="118" t="s">
        <v>924</v>
      </c>
      <c r="AJ475" s="118" t="s">
        <v>924</v>
      </c>
      <c r="AK475" s="128" t="s">
        <v>924</v>
      </c>
      <c r="AL475" s="118" t="s">
        <v>924</v>
      </c>
      <c r="AM475" s="118" t="s">
        <v>924</v>
      </c>
      <c r="AN475" s="118" t="s">
        <v>924</v>
      </c>
      <c r="AO475" s="118" t="s">
        <v>924</v>
      </c>
      <c r="AP475" s="128" t="s">
        <v>924</v>
      </c>
      <c r="AQ475" s="119"/>
      <c r="AR475" s="121">
        <v>0</v>
      </c>
      <c r="AS475" s="191">
        <v>0</v>
      </c>
      <c r="AT475" s="191">
        <v>0</v>
      </c>
      <c r="AU475" s="192" t="s">
        <v>140</v>
      </c>
      <c r="AV475" s="193" t="s">
        <v>140</v>
      </c>
      <c r="AW475" s="193" t="s">
        <v>140</v>
      </c>
      <c r="AX475" s="192" t="s">
        <v>140</v>
      </c>
      <c r="AY475" s="192" t="s">
        <v>140</v>
      </c>
      <c r="AZ475" s="192" t="s">
        <v>140</v>
      </c>
      <c r="BA475" s="193" t="s">
        <v>140</v>
      </c>
      <c r="BB475" s="193" t="s">
        <v>140</v>
      </c>
      <c r="BC475" s="193" t="s">
        <v>140</v>
      </c>
      <c r="BD475" s="119"/>
      <c r="BE475" s="120">
        <v>0</v>
      </c>
      <c r="BF475" s="193" t="s">
        <v>140</v>
      </c>
      <c r="BG475" s="193" t="s">
        <v>140</v>
      </c>
      <c r="BH475" s="193" t="s">
        <v>140</v>
      </c>
      <c r="BI475" s="193" t="s">
        <v>140</v>
      </c>
      <c r="BJ475" s="193" t="s">
        <v>140</v>
      </c>
      <c r="BK475" s="193" t="s">
        <v>140</v>
      </c>
      <c r="BL475" s="193" t="s">
        <v>140</v>
      </c>
    </row>
    <row r="476" spans="1:64">
      <c r="A476" s="120" t="s">
        <v>1670</v>
      </c>
      <c r="B476" s="113" t="s">
        <v>1671</v>
      </c>
      <c r="C476" s="113" t="s">
        <v>924</v>
      </c>
      <c r="D476" s="113" t="s">
        <v>67</v>
      </c>
      <c r="E476" s="114">
        <v>200</v>
      </c>
      <c r="F476" s="114">
        <v>51</v>
      </c>
      <c r="G476" s="42" t="s">
        <v>651</v>
      </c>
      <c r="H476" s="115">
        <v>1</v>
      </c>
      <c r="I476" s="115" t="s">
        <v>78</v>
      </c>
      <c r="J476" s="115" t="s">
        <v>67</v>
      </c>
      <c r="K476" s="115" t="s">
        <v>122</v>
      </c>
      <c r="L476" s="115">
        <v>200</v>
      </c>
      <c r="M476" s="23">
        <v>4</v>
      </c>
      <c r="N476" s="115" t="s">
        <v>66</v>
      </c>
      <c r="O476" s="124" t="s">
        <v>118</v>
      </c>
      <c r="P476" s="115" t="s">
        <v>82</v>
      </c>
      <c r="Q476" s="122" t="s">
        <v>121</v>
      </c>
      <c r="R476" s="115">
        <v>2015</v>
      </c>
      <c r="S476" s="245" t="s">
        <v>4</v>
      </c>
      <c r="T476" s="240"/>
      <c r="U476" s="191">
        <v>5.6098729695480509</v>
      </c>
      <c r="V476" s="186">
        <v>0</v>
      </c>
      <c r="W476" s="186">
        <v>5.6098729695480509</v>
      </c>
      <c r="X476" s="89">
        <v>0.47243608325027697</v>
      </c>
      <c r="Y476" s="89">
        <v>3.667239258945</v>
      </c>
      <c r="Z476" s="89">
        <v>1.4442939244444399</v>
      </c>
      <c r="AA476" s="89">
        <v>1.0969485319722218E-2</v>
      </c>
      <c r="AB476" s="89">
        <v>1.49342175886111E-2</v>
      </c>
      <c r="AC476" s="89">
        <v>0</v>
      </c>
      <c r="AD476" s="113">
        <v>0</v>
      </c>
      <c r="AE476" s="120">
        <v>0</v>
      </c>
      <c r="AF476" s="121">
        <v>0</v>
      </c>
      <c r="AG476" s="116"/>
      <c r="AH476" s="117">
        <v>0.90210526299985194</v>
      </c>
      <c r="AI476" s="118">
        <v>0.90210526299998517</v>
      </c>
      <c r="AJ476" s="118">
        <v>0.90210526300001825</v>
      </c>
      <c r="AK476" s="128">
        <v>0.63920149277946692</v>
      </c>
      <c r="AL476" s="118">
        <v>0.84679885692168477</v>
      </c>
      <c r="AM476" s="118" t="s">
        <v>924</v>
      </c>
      <c r="AN476" s="118" t="s">
        <v>924</v>
      </c>
      <c r="AO476" s="118" t="s">
        <v>924</v>
      </c>
      <c r="AP476" s="128" t="s">
        <v>924</v>
      </c>
      <c r="AQ476" s="119"/>
      <c r="AR476" s="121">
        <v>5.0569860536402853</v>
      </c>
      <c r="AS476" s="191">
        <v>0</v>
      </c>
      <c r="AT476" s="191">
        <v>5.0569860536402853</v>
      </c>
      <c r="AU476" s="192">
        <v>0.42618707713111104</v>
      </c>
      <c r="AV476" s="193">
        <v>3.3082358361744499</v>
      </c>
      <c r="AW476" s="193">
        <v>1.30290515056028</v>
      </c>
      <c r="AX476" s="192">
        <v>7.0117113913888904E-3</v>
      </c>
      <c r="AY476" s="192">
        <v>1.26462783830556E-2</v>
      </c>
      <c r="AZ476" s="192">
        <v>0</v>
      </c>
      <c r="BA476" s="193">
        <v>0</v>
      </c>
      <c r="BB476" s="193">
        <v>0</v>
      </c>
      <c r="BC476" s="193">
        <v>0</v>
      </c>
      <c r="BD476" s="119"/>
      <c r="BE476" s="120">
        <v>5.5839692666397198</v>
      </c>
      <c r="BF476" s="193">
        <v>0</v>
      </c>
      <c r="BG476" s="193">
        <v>0</v>
      </c>
      <c r="BH476" s="193">
        <v>1.80965123783222</v>
      </c>
      <c r="BI476" s="193">
        <v>1.4795405397941701</v>
      </c>
      <c r="BJ476" s="193">
        <v>2.2947774890133301</v>
      </c>
      <c r="BK476" s="193">
        <v>0</v>
      </c>
      <c r="BL476" s="193">
        <v>0</v>
      </c>
    </row>
    <row r="477" spans="1:64">
      <c r="A477" s="120" t="s">
        <v>1672</v>
      </c>
      <c r="B477" s="113" t="s">
        <v>1673</v>
      </c>
      <c r="C477" s="113" t="s">
        <v>924</v>
      </c>
      <c r="D477" s="113" t="s">
        <v>67</v>
      </c>
      <c r="E477" s="114">
        <v>200</v>
      </c>
      <c r="F477" s="114">
        <v>53</v>
      </c>
      <c r="G477" s="42" t="s">
        <v>652</v>
      </c>
      <c r="H477" s="115">
        <v>1</v>
      </c>
      <c r="I477" s="115" t="s">
        <v>78</v>
      </c>
      <c r="J477" s="115" t="s">
        <v>67</v>
      </c>
      <c r="K477" s="115" t="s">
        <v>122</v>
      </c>
      <c r="L477" s="115">
        <v>200</v>
      </c>
      <c r="M477" s="23">
        <v>10</v>
      </c>
      <c r="N477" s="115" t="s">
        <v>66</v>
      </c>
      <c r="O477" s="124" t="s">
        <v>118</v>
      </c>
      <c r="P477" s="115" t="s">
        <v>82</v>
      </c>
      <c r="Q477" s="122" t="s">
        <v>121</v>
      </c>
      <c r="R477" s="115">
        <v>2015</v>
      </c>
      <c r="S477" s="245" t="s">
        <v>84</v>
      </c>
      <c r="T477" s="240"/>
      <c r="U477" s="191">
        <v>0.103823685526667</v>
      </c>
      <c r="V477" s="186">
        <v>0</v>
      </c>
      <c r="W477" s="186">
        <v>0.103823685526667</v>
      </c>
      <c r="X477" s="89">
        <v>0</v>
      </c>
      <c r="Y477" s="89">
        <v>0</v>
      </c>
      <c r="Z477" s="89">
        <v>0</v>
      </c>
      <c r="AA477" s="89">
        <v>0</v>
      </c>
      <c r="AB477" s="89">
        <v>0.103823685526667</v>
      </c>
      <c r="AC477" s="89">
        <v>0</v>
      </c>
      <c r="AD477" s="113">
        <v>0</v>
      </c>
      <c r="AE477" s="120">
        <v>0</v>
      </c>
      <c r="AF477" s="121">
        <v>0</v>
      </c>
      <c r="AG477" s="116"/>
      <c r="AH477" s="117" t="s">
        <v>924</v>
      </c>
      <c r="AI477" s="118" t="s">
        <v>924</v>
      </c>
      <c r="AJ477" s="118" t="s">
        <v>924</v>
      </c>
      <c r="AK477" s="128" t="s">
        <v>924</v>
      </c>
      <c r="AL477" s="118">
        <v>0.9544537258910375</v>
      </c>
      <c r="AM477" s="118" t="s">
        <v>924</v>
      </c>
      <c r="AN477" s="118" t="s">
        <v>924</v>
      </c>
      <c r="AO477" s="118" t="s">
        <v>924</v>
      </c>
      <c r="AP477" s="128" t="s">
        <v>924</v>
      </c>
      <c r="AQ477" s="119"/>
      <c r="AR477" s="121">
        <v>9.9094903486666705E-2</v>
      </c>
      <c r="AS477" s="191">
        <v>0</v>
      </c>
      <c r="AT477" s="191">
        <v>9.9094903486666705E-2</v>
      </c>
      <c r="AU477" s="192">
        <v>0</v>
      </c>
      <c r="AV477" s="193">
        <v>0</v>
      </c>
      <c r="AW477" s="193">
        <v>0</v>
      </c>
      <c r="AX477" s="192">
        <v>0</v>
      </c>
      <c r="AY477" s="192">
        <v>9.9094903486666705E-2</v>
      </c>
      <c r="AZ477" s="192">
        <v>0</v>
      </c>
      <c r="BA477" s="193">
        <v>0</v>
      </c>
      <c r="BB477" s="193">
        <v>0</v>
      </c>
      <c r="BC477" s="193">
        <v>0</v>
      </c>
      <c r="BD477" s="119"/>
      <c r="BE477" s="120">
        <v>0</v>
      </c>
      <c r="BF477" s="193">
        <v>0</v>
      </c>
      <c r="BG477" s="193">
        <v>0</v>
      </c>
      <c r="BH477" s="193">
        <v>0</v>
      </c>
      <c r="BI477" s="193">
        <v>0</v>
      </c>
      <c r="BJ477" s="193">
        <v>0</v>
      </c>
      <c r="BK477" s="193">
        <v>0</v>
      </c>
      <c r="BL477" s="193">
        <v>0</v>
      </c>
    </row>
    <row r="478" spans="1:64">
      <c r="A478" s="120" t="s">
        <v>1674</v>
      </c>
      <c r="B478" s="113" t="s">
        <v>1668</v>
      </c>
      <c r="C478" s="113" t="s">
        <v>924</v>
      </c>
      <c r="D478" s="113" t="s">
        <v>67</v>
      </c>
      <c r="E478" s="114">
        <v>200</v>
      </c>
      <c r="F478" s="114" t="s">
        <v>169</v>
      </c>
      <c r="G478" s="42" t="s">
        <v>653</v>
      </c>
      <c r="H478" s="115">
        <v>1</v>
      </c>
      <c r="I478" s="115" t="s">
        <v>78</v>
      </c>
      <c r="J478" s="115" t="s">
        <v>67</v>
      </c>
      <c r="K478" s="115" t="s">
        <v>122</v>
      </c>
      <c r="L478" s="115">
        <v>200</v>
      </c>
      <c r="M478" s="23">
        <v>11</v>
      </c>
      <c r="N478" s="115" t="s">
        <v>66</v>
      </c>
      <c r="O478" s="124" t="s">
        <v>118</v>
      </c>
      <c r="P478" s="115" t="s">
        <v>82</v>
      </c>
      <c r="Q478" s="122" t="s">
        <v>121</v>
      </c>
      <c r="R478" s="115">
        <v>2015</v>
      </c>
      <c r="S478" s="245" t="s">
        <v>109</v>
      </c>
      <c r="T478" s="240"/>
      <c r="U478" s="191">
        <v>0</v>
      </c>
      <c r="V478" s="186">
        <v>0</v>
      </c>
      <c r="W478" s="186">
        <v>0</v>
      </c>
      <c r="X478" s="89" t="s">
        <v>140</v>
      </c>
      <c r="Y478" s="89" t="s">
        <v>140</v>
      </c>
      <c r="Z478" s="89" t="s">
        <v>140</v>
      </c>
      <c r="AA478" s="89" t="s">
        <v>140</v>
      </c>
      <c r="AB478" s="89" t="s">
        <v>140</v>
      </c>
      <c r="AC478" s="89" t="s">
        <v>140</v>
      </c>
      <c r="AD478" s="113" t="s">
        <v>140</v>
      </c>
      <c r="AE478" s="120" t="s">
        <v>140</v>
      </c>
      <c r="AF478" s="121" t="s">
        <v>140</v>
      </c>
      <c r="AG478" s="116"/>
      <c r="AH478" s="117" t="s">
        <v>924</v>
      </c>
      <c r="AI478" s="118" t="s">
        <v>924</v>
      </c>
      <c r="AJ478" s="118" t="s">
        <v>924</v>
      </c>
      <c r="AK478" s="128" t="s">
        <v>924</v>
      </c>
      <c r="AL478" s="118" t="s">
        <v>924</v>
      </c>
      <c r="AM478" s="118" t="s">
        <v>924</v>
      </c>
      <c r="AN478" s="118" t="s">
        <v>924</v>
      </c>
      <c r="AO478" s="118" t="s">
        <v>924</v>
      </c>
      <c r="AP478" s="128" t="s">
        <v>924</v>
      </c>
      <c r="AQ478" s="119"/>
      <c r="AR478" s="121">
        <v>0</v>
      </c>
      <c r="AS478" s="191">
        <v>0</v>
      </c>
      <c r="AT478" s="191">
        <v>0</v>
      </c>
      <c r="AU478" s="192" t="s">
        <v>140</v>
      </c>
      <c r="AV478" s="193" t="s">
        <v>140</v>
      </c>
      <c r="AW478" s="193" t="s">
        <v>140</v>
      </c>
      <c r="AX478" s="192" t="s">
        <v>140</v>
      </c>
      <c r="AY478" s="192" t="s">
        <v>140</v>
      </c>
      <c r="AZ478" s="192" t="s">
        <v>140</v>
      </c>
      <c r="BA478" s="193" t="s">
        <v>140</v>
      </c>
      <c r="BB478" s="193" t="s">
        <v>140</v>
      </c>
      <c r="BC478" s="193" t="s">
        <v>140</v>
      </c>
      <c r="BD478" s="119"/>
      <c r="BE478" s="120">
        <v>0</v>
      </c>
      <c r="BF478" s="193" t="s">
        <v>140</v>
      </c>
      <c r="BG478" s="193" t="s">
        <v>140</v>
      </c>
      <c r="BH478" s="193" t="s">
        <v>140</v>
      </c>
      <c r="BI478" s="193" t="s">
        <v>140</v>
      </c>
      <c r="BJ478" s="193" t="s">
        <v>140</v>
      </c>
      <c r="BK478" s="193" t="s">
        <v>140</v>
      </c>
      <c r="BL478" s="193" t="s">
        <v>140</v>
      </c>
    </row>
    <row r="479" spans="1:64">
      <c r="A479" s="120" t="s">
        <v>1675</v>
      </c>
      <c r="B479" s="113" t="s">
        <v>1668</v>
      </c>
      <c r="C479" s="113" t="s">
        <v>924</v>
      </c>
      <c r="D479" s="113" t="s">
        <v>67</v>
      </c>
      <c r="E479" s="114">
        <v>200</v>
      </c>
      <c r="F479" s="114" t="s">
        <v>169</v>
      </c>
      <c r="G479" s="42" t="s">
        <v>654</v>
      </c>
      <c r="H479" s="115">
        <v>1</v>
      </c>
      <c r="I479" s="115" t="s">
        <v>78</v>
      </c>
      <c r="J479" s="115" t="s">
        <v>67</v>
      </c>
      <c r="K479" s="115" t="s">
        <v>122</v>
      </c>
      <c r="L479" s="115">
        <v>200</v>
      </c>
      <c r="M479" s="23">
        <v>12</v>
      </c>
      <c r="N479" s="115" t="s">
        <v>66</v>
      </c>
      <c r="O479" s="124" t="s">
        <v>118</v>
      </c>
      <c r="P479" s="115" t="s">
        <v>82</v>
      </c>
      <c r="Q479" s="122" t="s">
        <v>121</v>
      </c>
      <c r="R479" s="115">
        <v>2015</v>
      </c>
      <c r="S479" s="245" t="s">
        <v>98</v>
      </c>
      <c r="T479" s="240"/>
      <c r="U479" s="191">
        <v>0</v>
      </c>
      <c r="V479" s="186">
        <v>0</v>
      </c>
      <c r="W479" s="186">
        <v>0</v>
      </c>
      <c r="X479" s="89" t="s">
        <v>140</v>
      </c>
      <c r="Y479" s="89" t="s">
        <v>140</v>
      </c>
      <c r="Z479" s="89" t="s">
        <v>140</v>
      </c>
      <c r="AA479" s="89" t="s">
        <v>140</v>
      </c>
      <c r="AB479" s="89" t="s">
        <v>140</v>
      </c>
      <c r="AC479" s="89" t="s">
        <v>140</v>
      </c>
      <c r="AD479" s="113" t="s">
        <v>140</v>
      </c>
      <c r="AE479" s="120" t="s">
        <v>140</v>
      </c>
      <c r="AF479" s="121" t="s">
        <v>140</v>
      </c>
      <c r="AG479" s="116"/>
      <c r="AH479" s="117" t="s">
        <v>924</v>
      </c>
      <c r="AI479" s="118" t="s">
        <v>924</v>
      </c>
      <c r="AJ479" s="118" t="s">
        <v>924</v>
      </c>
      <c r="AK479" s="128" t="s">
        <v>924</v>
      </c>
      <c r="AL479" s="118" t="s">
        <v>924</v>
      </c>
      <c r="AM479" s="118" t="s">
        <v>924</v>
      </c>
      <c r="AN479" s="118" t="s">
        <v>924</v>
      </c>
      <c r="AO479" s="118" t="s">
        <v>924</v>
      </c>
      <c r="AP479" s="128" t="s">
        <v>924</v>
      </c>
      <c r="AQ479" s="119"/>
      <c r="AR479" s="121">
        <v>0</v>
      </c>
      <c r="AS479" s="191">
        <v>0</v>
      </c>
      <c r="AT479" s="191">
        <v>0</v>
      </c>
      <c r="AU479" s="192" t="s">
        <v>140</v>
      </c>
      <c r="AV479" s="193" t="s">
        <v>140</v>
      </c>
      <c r="AW479" s="193" t="s">
        <v>140</v>
      </c>
      <c r="AX479" s="192" t="s">
        <v>140</v>
      </c>
      <c r="AY479" s="192" t="s">
        <v>140</v>
      </c>
      <c r="AZ479" s="192" t="s">
        <v>140</v>
      </c>
      <c r="BA479" s="193" t="s">
        <v>140</v>
      </c>
      <c r="BB479" s="193" t="s">
        <v>140</v>
      </c>
      <c r="BC479" s="193" t="s">
        <v>140</v>
      </c>
      <c r="BD479" s="119"/>
      <c r="BE479" s="120">
        <v>0</v>
      </c>
      <c r="BF479" s="193" t="s">
        <v>140</v>
      </c>
      <c r="BG479" s="193" t="s">
        <v>140</v>
      </c>
      <c r="BH479" s="193" t="s">
        <v>140</v>
      </c>
      <c r="BI479" s="193" t="s">
        <v>140</v>
      </c>
      <c r="BJ479" s="193" t="s">
        <v>140</v>
      </c>
      <c r="BK479" s="193" t="s">
        <v>140</v>
      </c>
      <c r="BL479" s="193" t="s">
        <v>140</v>
      </c>
    </row>
    <row r="480" spans="1:64">
      <c r="A480" s="120" t="s">
        <v>924</v>
      </c>
      <c r="B480" s="113" t="s">
        <v>1668</v>
      </c>
      <c r="C480" s="113" t="s">
        <v>924</v>
      </c>
      <c r="D480" s="113" t="s">
        <v>67</v>
      </c>
      <c r="E480" s="114">
        <v>200</v>
      </c>
      <c r="F480" s="114" t="s">
        <v>169</v>
      </c>
      <c r="G480" s="42" t="s">
        <v>655</v>
      </c>
      <c r="H480" s="115">
        <v>1</v>
      </c>
      <c r="I480" s="115" t="s">
        <v>78</v>
      </c>
      <c r="J480" s="115" t="s">
        <v>67</v>
      </c>
      <c r="K480" s="115" t="s">
        <v>122</v>
      </c>
      <c r="L480" s="115">
        <v>200</v>
      </c>
      <c r="M480" s="23">
        <v>13</v>
      </c>
      <c r="N480" s="115" t="s">
        <v>66</v>
      </c>
      <c r="O480" s="124" t="s">
        <v>118</v>
      </c>
      <c r="P480" s="115" t="s">
        <v>82</v>
      </c>
      <c r="Q480" s="122" t="s">
        <v>121</v>
      </c>
      <c r="R480" s="115">
        <v>2015</v>
      </c>
      <c r="S480" s="245" t="s">
        <v>99</v>
      </c>
      <c r="T480" s="240"/>
      <c r="U480" s="191">
        <v>0</v>
      </c>
      <c r="V480" s="186">
        <v>0</v>
      </c>
      <c r="W480" s="186">
        <v>0</v>
      </c>
      <c r="X480" s="89" t="s">
        <v>140</v>
      </c>
      <c r="Y480" s="89" t="s">
        <v>140</v>
      </c>
      <c r="Z480" s="89" t="s">
        <v>140</v>
      </c>
      <c r="AA480" s="89" t="s">
        <v>140</v>
      </c>
      <c r="AB480" s="89" t="s">
        <v>140</v>
      </c>
      <c r="AC480" s="89" t="s">
        <v>140</v>
      </c>
      <c r="AD480" s="113" t="s">
        <v>140</v>
      </c>
      <c r="AE480" s="120" t="s">
        <v>140</v>
      </c>
      <c r="AF480" s="121" t="s">
        <v>140</v>
      </c>
      <c r="AG480" s="116"/>
      <c r="AH480" s="117" t="s">
        <v>924</v>
      </c>
      <c r="AI480" s="118" t="s">
        <v>924</v>
      </c>
      <c r="AJ480" s="118" t="s">
        <v>924</v>
      </c>
      <c r="AK480" s="128" t="s">
        <v>924</v>
      </c>
      <c r="AL480" s="118" t="s">
        <v>924</v>
      </c>
      <c r="AM480" s="118" t="s">
        <v>924</v>
      </c>
      <c r="AN480" s="118" t="s">
        <v>924</v>
      </c>
      <c r="AO480" s="118" t="s">
        <v>924</v>
      </c>
      <c r="AP480" s="128" t="s">
        <v>924</v>
      </c>
      <c r="AQ480" s="119"/>
      <c r="AR480" s="121">
        <v>0</v>
      </c>
      <c r="AS480" s="191">
        <v>0</v>
      </c>
      <c r="AT480" s="191">
        <v>0</v>
      </c>
      <c r="AU480" s="192" t="s">
        <v>140</v>
      </c>
      <c r="AV480" s="193" t="s">
        <v>140</v>
      </c>
      <c r="AW480" s="193" t="s">
        <v>140</v>
      </c>
      <c r="AX480" s="192" t="s">
        <v>140</v>
      </c>
      <c r="AY480" s="192" t="s">
        <v>140</v>
      </c>
      <c r="AZ480" s="192" t="s">
        <v>140</v>
      </c>
      <c r="BA480" s="193" t="s">
        <v>140</v>
      </c>
      <c r="BB480" s="193" t="s">
        <v>140</v>
      </c>
      <c r="BC480" s="193" t="s">
        <v>140</v>
      </c>
      <c r="BD480" s="119"/>
      <c r="BE480" s="120">
        <v>0</v>
      </c>
      <c r="BF480" s="193" t="s">
        <v>140</v>
      </c>
      <c r="BG480" s="193" t="s">
        <v>140</v>
      </c>
      <c r="BH480" s="193" t="s">
        <v>140</v>
      </c>
      <c r="BI480" s="193" t="s">
        <v>140</v>
      </c>
      <c r="BJ480" s="193" t="s">
        <v>140</v>
      </c>
      <c r="BK480" s="193" t="s">
        <v>140</v>
      </c>
      <c r="BL480" s="193" t="s">
        <v>140</v>
      </c>
    </row>
    <row r="481" spans="1:64">
      <c r="A481" s="120" t="s">
        <v>1676</v>
      </c>
      <c r="B481" s="113" t="s">
        <v>1668</v>
      </c>
      <c r="C481" s="113" t="s">
        <v>924</v>
      </c>
      <c r="D481" s="113" t="s">
        <v>67</v>
      </c>
      <c r="E481" s="114">
        <v>200</v>
      </c>
      <c r="F481" s="114" t="s">
        <v>169</v>
      </c>
      <c r="G481" s="42" t="s">
        <v>656</v>
      </c>
      <c r="H481" s="115">
        <v>1</v>
      </c>
      <c r="I481" s="115" t="s">
        <v>78</v>
      </c>
      <c r="J481" s="115" t="s">
        <v>67</v>
      </c>
      <c r="K481" s="115" t="s">
        <v>122</v>
      </c>
      <c r="L481" s="115">
        <v>200</v>
      </c>
      <c r="M481" s="23">
        <v>14</v>
      </c>
      <c r="N481" s="115" t="s">
        <v>66</v>
      </c>
      <c r="O481" s="124" t="s">
        <v>118</v>
      </c>
      <c r="P481" s="115" t="s">
        <v>82</v>
      </c>
      <c r="Q481" s="122" t="s">
        <v>121</v>
      </c>
      <c r="R481" s="115">
        <v>2015</v>
      </c>
      <c r="S481" s="245" t="s">
        <v>100</v>
      </c>
      <c r="T481" s="240"/>
      <c r="U481" s="191">
        <v>0</v>
      </c>
      <c r="V481" s="186">
        <v>0</v>
      </c>
      <c r="W481" s="186">
        <v>0</v>
      </c>
      <c r="X481" s="89" t="s">
        <v>140</v>
      </c>
      <c r="Y481" s="89" t="s">
        <v>140</v>
      </c>
      <c r="Z481" s="89" t="s">
        <v>140</v>
      </c>
      <c r="AA481" s="89" t="s">
        <v>140</v>
      </c>
      <c r="AB481" s="89" t="s">
        <v>140</v>
      </c>
      <c r="AC481" s="89" t="s">
        <v>140</v>
      </c>
      <c r="AD481" s="113" t="s">
        <v>140</v>
      </c>
      <c r="AE481" s="120" t="s">
        <v>140</v>
      </c>
      <c r="AF481" s="121" t="s">
        <v>140</v>
      </c>
      <c r="AG481" s="116"/>
      <c r="AH481" s="117" t="s">
        <v>924</v>
      </c>
      <c r="AI481" s="118" t="s">
        <v>924</v>
      </c>
      <c r="AJ481" s="118" t="s">
        <v>924</v>
      </c>
      <c r="AK481" s="128" t="s">
        <v>924</v>
      </c>
      <c r="AL481" s="118" t="s">
        <v>924</v>
      </c>
      <c r="AM481" s="118" t="s">
        <v>924</v>
      </c>
      <c r="AN481" s="118" t="s">
        <v>924</v>
      </c>
      <c r="AO481" s="118" t="s">
        <v>924</v>
      </c>
      <c r="AP481" s="128" t="s">
        <v>924</v>
      </c>
      <c r="AQ481" s="119"/>
      <c r="AR481" s="121">
        <v>0</v>
      </c>
      <c r="AS481" s="191">
        <v>0</v>
      </c>
      <c r="AT481" s="191">
        <v>0</v>
      </c>
      <c r="AU481" s="192" t="s">
        <v>140</v>
      </c>
      <c r="AV481" s="193" t="s">
        <v>140</v>
      </c>
      <c r="AW481" s="193" t="s">
        <v>140</v>
      </c>
      <c r="AX481" s="192" t="s">
        <v>140</v>
      </c>
      <c r="AY481" s="192" t="s">
        <v>140</v>
      </c>
      <c r="AZ481" s="192" t="s">
        <v>140</v>
      </c>
      <c r="BA481" s="193" t="s">
        <v>140</v>
      </c>
      <c r="BB481" s="193" t="s">
        <v>140</v>
      </c>
      <c r="BC481" s="193" t="s">
        <v>140</v>
      </c>
      <c r="BD481" s="119"/>
      <c r="BE481" s="120">
        <v>0</v>
      </c>
      <c r="BF481" s="193" t="s">
        <v>140</v>
      </c>
      <c r="BG481" s="193" t="s">
        <v>140</v>
      </c>
      <c r="BH481" s="193" t="s">
        <v>140</v>
      </c>
      <c r="BI481" s="193" t="s">
        <v>140</v>
      </c>
      <c r="BJ481" s="193" t="s">
        <v>140</v>
      </c>
      <c r="BK481" s="193" t="s">
        <v>140</v>
      </c>
      <c r="BL481" s="193" t="s">
        <v>140</v>
      </c>
    </row>
    <row r="482" spans="1:64">
      <c r="A482" s="120" t="s">
        <v>1677</v>
      </c>
      <c r="B482" s="113" t="s">
        <v>1678</v>
      </c>
      <c r="C482" s="113" t="s">
        <v>924</v>
      </c>
      <c r="D482" s="113" t="s">
        <v>67</v>
      </c>
      <c r="E482" s="114">
        <v>200</v>
      </c>
      <c r="F482" s="114">
        <v>9</v>
      </c>
      <c r="G482" s="42" t="s">
        <v>657</v>
      </c>
      <c r="H482" s="115">
        <v>1</v>
      </c>
      <c r="I482" s="115" t="s">
        <v>78</v>
      </c>
      <c r="J482" s="115" t="s">
        <v>67</v>
      </c>
      <c r="K482" s="115" t="s">
        <v>122</v>
      </c>
      <c r="L482" s="115">
        <v>200</v>
      </c>
      <c r="M482" s="23">
        <v>15</v>
      </c>
      <c r="N482" s="115" t="s">
        <v>66</v>
      </c>
      <c r="O482" s="124" t="s">
        <v>118</v>
      </c>
      <c r="P482" s="115" t="s">
        <v>82</v>
      </c>
      <c r="Q482" s="122" t="s">
        <v>121</v>
      </c>
      <c r="R482" s="115">
        <v>2015</v>
      </c>
      <c r="S482" s="245" t="s">
        <v>88</v>
      </c>
      <c r="T482" s="240"/>
      <c r="U482" s="191">
        <v>0.86270691227166552</v>
      </c>
      <c r="V482" s="186">
        <v>0</v>
      </c>
      <c r="W482" s="186">
        <v>0.86270691227166552</v>
      </c>
      <c r="X482" s="89">
        <v>0.70450482213527699</v>
      </c>
      <c r="Y482" s="89">
        <v>0</v>
      </c>
      <c r="Z482" s="89">
        <v>0</v>
      </c>
      <c r="AA482" s="89">
        <v>4.44335401555555E-3</v>
      </c>
      <c r="AB482" s="89">
        <v>0.15375873612083299</v>
      </c>
      <c r="AC482" s="89">
        <v>0</v>
      </c>
      <c r="AD482" s="113">
        <v>0</v>
      </c>
      <c r="AE482" s="120">
        <v>0</v>
      </c>
      <c r="AF482" s="121">
        <v>0</v>
      </c>
      <c r="AG482" s="116"/>
      <c r="AH482" s="117">
        <v>0.90210526299976124</v>
      </c>
      <c r="AI482" s="118" t="s">
        <v>924</v>
      </c>
      <c r="AJ482" s="118" t="s">
        <v>924</v>
      </c>
      <c r="AK482" s="128">
        <v>0.62498412560527206</v>
      </c>
      <c r="AL482" s="118">
        <v>2.9869894459952708</v>
      </c>
      <c r="AM482" s="118" t="s">
        <v>924</v>
      </c>
      <c r="AN482" s="118" t="s">
        <v>924</v>
      </c>
      <c r="AO482" s="118" t="s">
        <v>924</v>
      </c>
      <c r="AP482" s="128" t="s">
        <v>924</v>
      </c>
      <c r="AQ482" s="119"/>
      <c r="AR482" s="121">
        <v>1.0975902556036108</v>
      </c>
      <c r="AS482" s="191">
        <v>0</v>
      </c>
      <c r="AT482" s="191">
        <v>1.0975902556036108</v>
      </c>
      <c r="AU482" s="192">
        <v>0.63553750785694407</v>
      </c>
      <c r="AV482" s="193">
        <v>0</v>
      </c>
      <c r="AW482" s="193">
        <v>0</v>
      </c>
      <c r="AX482" s="192">
        <v>2.77702572416666E-3</v>
      </c>
      <c r="AY482" s="192">
        <v>0.4592757220225</v>
      </c>
      <c r="AZ482" s="192">
        <v>0</v>
      </c>
      <c r="BA482" s="193">
        <v>0</v>
      </c>
      <c r="BB482" s="193">
        <v>0</v>
      </c>
      <c r="BC482" s="193">
        <v>0</v>
      </c>
      <c r="BD482" s="119"/>
      <c r="BE482" s="120">
        <v>0.70450482213499999</v>
      </c>
      <c r="BF482" s="193">
        <v>0</v>
      </c>
      <c r="BG482" s="193">
        <v>0</v>
      </c>
      <c r="BH482" s="193">
        <v>0</v>
      </c>
      <c r="BI482" s="193">
        <v>0</v>
      </c>
      <c r="BJ482" s="193">
        <v>0</v>
      </c>
      <c r="BK482" s="193">
        <v>0.70450482213499999</v>
      </c>
      <c r="BL482" s="193">
        <v>0</v>
      </c>
    </row>
    <row r="483" spans="1:64">
      <c r="A483" s="120" t="s">
        <v>1679</v>
      </c>
      <c r="B483" s="113" t="s">
        <v>1680</v>
      </c>
      <c r="C483" s="113" t="s">
        <v>1681</v>
      </c>
      <c r="D483" s="113" t="s">
        <v>67</v>
      </c>
      <c r="E483" s="114">
        <v>200</v>
      </c>
      <c r="F483" s="114">
        <v>4</v>
      </c>
      <c r="G483" s="42" t="s">
        <v>658</v>
      </c>
      <c r="H483" s="115">
        <v>1</v>
      </c>
      <c r="I483" s="115" t="s">
        <v>78</v>
      </c>
      <c r="J483" s="115" t="s">
        <v>67</v>
      </c>
      <c r="K483" s="115" t="s">
        <v>122</v>
      </c>
      <c r="L483" s="115">
        <v>200</v>
      </c>
      <c r="M483" s="23">
        <v>16</v>
      </c>
      <c r="N483" s="115" t="s">
        <v>66</v>
      </c>
      <c r="O483" s="124" t="s">
        <v>118</v>
      </c>
      <c r="P483" s="115" t="s">
        <v>82</v>
      </c>
      <c r="Q483" s="122" t="s">
        <v>121</v>
      </c>
      <c r="R483" s="115">
        <v>2015</v>
      </c>
      <c r="S483" s="245" t="s">
        <v>89</v>
      </c>
      <c r="T483" s="240"/>
      <c r="U483" s="191">
        <v>11.736684736817512</v>
      </c>
      <c r="V483" s="186">
        <v>0</v>
      </c>
      <c r="W483" s="186">
        <v>11.736684736817512</v>
      </c>
      <c r="X483" s="89">
        <v>0.57129036202333294</v>
      </c>
      <c r="Y483" s="89">
        <v>4.7465100430636182</v>
      </c>
      <c r="Z483" s="89">
        <v>2.0982358693966692</v>
      </c>
      <c r="AA483" s="89">
        <v>4.3206484623338914</v>
      </c>
      <c r="AB483" s="89">
        <v>0</v>
      </c>
      <c r="AC483" s="89">
        <v>0</v>
      </c>
      <c r="AD483" s="113">
        <v>0</v>
      </c>
      <c r="AE483" s="120">
        <v>0</v>
      </c>
      <c r="AF483" s="121">
        <v>0</v>
      </c>
      <c r="AG483" s="116"/>
      <c r="AH483" s="117">
        <v>0.90210526300013361</v>
      </c>
      <c r="AI483" s="118">
        <v>0.90210526300010863</v>
      </c>
      <c r="AJ483" s="118">
        <v>0.90210526299997051</v>
      </c>
      <c r="AK483" s="128">
        <v>0.61258066282794921</v>
      </c>
      <c r="AL483" s="118" t="s">
        <v>924</v>
      </c>
      <c r="AM483" s="118" t="s">
        <v>924</v>
      </c>
      <c r="AN483" s="118" t="s">
        <v>924</v>
      </c>
      <c r="AO483" s="118" t="s">
        <v>924</v>
      </c>
      <c r="AP483" s="128" t="s">
        <v>924</v>
      </c>
      <c r="AQ483" s="119"/>
      <c r="AR483" s="121">
        <v>9.3367910527141706</v>
      </c>
      <c r="AS483" s="191">
        <v>0</v>
      </c>
      <c r="AT483" s="191">
        <v>9.3367910527141706</v>
      </c>
      <c r="AU483" s="192">
        <v>0.51536404228250032</v>
      </c>
      <c r="AV483" s="193">
        <v>4.2818516907305622</v>
      </c>
      <c r="AW483" s="193">
        <v>1.8928296207980539</v>
      </c>
      <c r="AX483" s="192">
        <v>2.6467456989030547</v>
      </c>
      <c r="AY483" s="192">
        <v>0</v>
      </c>
      <c r="AZ483" s="192">
        <v>0</v>
      </c>
      <c r="BA483" s="193">
        <v>0</v>
      </c>
      <c r="BB483" s="193">
        <v>0</v>
      </c>
      <c r="BC483" s="193">
        <v>0</v>
      </c>
      <c r="BD483" s="119"/>
      <c r="BE483" s="120">
        <v>7.4160362744838855</v>
      </c>
      <c r="BF483" s="193">
        <v>0</v>
      </c>
      <c r="BG483" s="193">
        <v>6.7083880275833299E-2</v>
      </c>
      <c r="BH483" s="193">
        <v>0</v>
      </c>
      <c r="BI483" s="193">
        <v>8.6333352799722193E-2</v>
      </c>
      <c r="BJ483" s="193">
        <v>7.26261904140833</v>
      </c>
      <c r="BK483" s="193">
        <v>0</v>
      </c>
      <c r="BL483" s="193">
        <v>0</v>
      </c>
    </row>
    <row r="484" spans="1:64">
      <c r="A484" s="120" t="s">
        <v>924</v>
      </c>
      <c r="B484" s="113" t="s">
        <v>1668</v>
      </c>
      <c r="C484" s="113" t="s">
        <v>924</v>
      </c>
      <c r="D484" s="113" t="s">
        <v>67</v>
      </c>
      <c r="E484" s="114">
        <v>200</v>
      </c>
      <c r="F484" s="113" t="s">
        <v>169</v>
      </c>
      <c r="G484" s="42" t="s">
        <v>659</v>
      </c>
      <c r="H484" s="115">
        <v>1</v>
      </c>
      <c r="I484" s="115" t="s">
        <v>78</v>
      </c>
      <c r="J484" s="115" t="s">
        <v>67</v>
      </c>
      <c r="K484" s="115" t="s">
        <v>122</v>
      </c>
      <c r="L484" s="115">
        <v>200</v>
      </c>
      <c r="M484" s="23">
        <v>17</v>
      </c>
      <c r="N484" s="115" t="s">
        <v>66</v>
      </c>
      <c r="O484" s="124" t="s">
        <v>118</v>
      </c>
      <c r="P484" s="115" t="s">
        <v>82</v>
      </c>
      <c r="Q484" s="122" t="s">
        <v>121</v>
      </c>
      <c r="R484" s="115">
        <v>2015</v>
      </c>
      <c r="S484" s="245" t="s">
        <v>114</v>
      </c>
      <c r="T484" s="240"/>
      <c r="U484" s="191">
        <v>0</v>
      </c>
      <c r="V484" s="186">
        <v>0</v>
      </c>
      <c r="W484" s="186">
        <v>0</v>
      </c>
      <c r="X484" s="89" t="s">
        <v>140</v>
      </c>
      <c r="Y484" s="89" t="s">
        <v>140</v>
      </c>
      <c r="Z484" s="89" t="s">
        <v>140</v>
      </c>
      <c r="AA484" s="89" t="s">
        <v>140</v>
      </c>
      <c r="AB484" s="89" t="s">
        <v>140</v>
      </c>
      <c r="AC484" s="89" t="s">
        <v>140</v>
      </c>
      <c r="AD484" s="113" t="s">
        <v>140</v>
      </c>
      <c r="AE484" s="120" t="s">
        <v>140</v>
      </c>
      <c r="AF484" s="121" t="s">
        <v>140</v>
      </c>
      <c r="AG484" s="116"/>
      <c r="AH484" s="117" t="s">
        <v>924</v>
      </c>
      <c r="AI484" s="118" t="s">
        <v>924</v>
      </c>
      <c r="AJ484" s="118" t="s">
        <v>924</v>
      </c>
      <c r="AK484" s="128" t="s">
        <v>924</v>
      </c>
      <c r="AL484" s="118" t="s">
        <v>924</v>
      </c>
      <c r="AM484" s="118" t="s">
        <v>924</v>
      </c>
      <c r="AN484" s="118" t="s">
        <v>924</v>
      </c>
      <c r="AO484" s="118" t="s">
        <v>924</v>
      </c>
      <c r="AP484" s="128" t="s">
        <v>924</v>
      </c>
      <c r="AQ484" s="119"/>
      <c r="AR484" s="121">
        <v>0</v>
      </c>
      <c r="AS484" s="191">
        <v>0</v>
      </c>
      <c r="AT484" s="191">
        <v>0</v>
      </c>
      <c r="AU484" s="192" t="s">
        <v>140</v>
      </c>
      <c r="AV484" s="193" t="s">
        <v>140</v>
      </c>
      <c r="AW484" s="193" t="s">
        <v>140</v>
      </c>
      <c r="AX484" s="192" t="s">
        <v>140</v>
      </c>
      <c r="AY484" s="192" t="s">
        <v>140</v>
      </c>
      <c r="AZ484" s="192" t="s">
        <v>140</v>
      </c>
      <c r="BA484" s="193" t="s">
        <v>140</v>
      </c>
      <c r="BB484" s="193" t="s">
        <v>140</v>
      </c>
      <c r="BC484" s="193" t="s">
        <v>140</v>
      </c>
      <c r="BD484" s="119"/>
      <c r="BE484" s="120">
        <v>0</v>
      </c>
      <c r="BF484" s="193" t="s">
        <v>140</v>
      </c>
      <c r="BG484" s="193" t="s">
        <v>140</v>
      </c>
      <c r="BH484" s="193" t="s">
        <v>140</v>
      </c>
      <c r="BI484" s="193" t="s">
        <v>140</v>
      </c>
      <c r="BJ484" s="193" t="s">
        <v>140</v>
      </c>
      <c r="BK484" s="193" t="s">
        <v>140</v>
      </c>
      <c r="BL484" s="193" t="s">
        <v>140</v>
      </c>
    </row>
  </sheetData>
  <mergeCells count="16">
    <mergeCell ref="A5:S6"/>
    <mergeCell ref="U5:AF5"/>
    <mergeCell ref="U6:W6"/>
    <mergeCell ref="X6:AB6"/>
    <mergeCell ref="AC6:AF6"/>
    <mergeCell ref="AM6:AP6"/>
    <mergeCell ref="BJ6:BL7"/>
    <mergeCell ref="BF6:BI7"/>
    <mergeCell ref="BE6:BE7"/>
    <mergeCell ref="AH5:AP5"/>
    <mergeCell ref="AR5:BC5"/>
    <mergeCell ref="BE5:BL5"/>
    <mergeCell ref="AR6:AT6"/>
    <mergeCell ref="AU6:AY6"/>
    <mergeCell ref="AZ6:BC6"/>
    <mergeCell ref="AH6:AL6"/>
  </mergeCells>
  <pageMargins left="0.7" right="0.7" top="0.75" bottom="0.75" header="0.3" footer="0.3"/>
  <pageSetup paperSize="9" orientation="portrait" r:id="rId1"/>
  <drawing r:id="rId2"/>
  <legacyDrawing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theme="6"/>
  </sheetPr>
  <dimension ref="A1:CU323"/>
  <sheetViews>
    <sheetView zoomScaleNormal="100" workbookViewId="0">
      <selection activeCell="B82" sqref="B82"/>
    </sheetView>
  </sheetViews>
  <sheetFormatPr baseColWidth="10" defaultColWidth="11.5" defaultRowHeight="14"/>
  <cols>
    <col min="1" max="1" width="27.6640625" style="15" bestFit="1" customWidth="1"/>
    <col min="2" max="2" width="17.83203125" style="15" bestFit="1" customWidth="1"/>
    <col min="3" max="4" width="29" style="15" bestFit="1" customWidth="1"/>
    <col min="5" max="5" width="26" style="15" bestFit="1" customWidth="1"/>
    <col min="6" max="6" width="15.5" style="15" bestFit="1" customWidth="1"/>
    <col min="7" max="7" width="15.33203125" style="15" bestFit="1" customWidth="1"/>
    <col min="8" max="8" width="25.5" style="15" bestFit="1" customWidth="1"/>
    <col min="9" max="9" width="26" style="15" bestFit="1" customWidth="1"/>
    <col min="10" max="10" width="25.33203125" style="15" bestFit="1" customWidth="1"/>
    <col min="11" max="11" width="6.1640625" style="15" bestFit="1" customWidth="1"/>
    <col min="12" max="12" width="17.83203125" style="15" customWidth="1"/>
    <col min="13" max="13" width="15.5" style="15" customWidth="1"/>
    <col min="14" max="90" width="50.5" style="15" customWidth="1"/>
    <col min="91" max="91" width="55.33203125" style="15" customWidth="1"/>
    <col min="92" max="92" width="59.5" style="15" customWidth="1"/>
    <col min="93" max="93" width="36" style="15" customWidth="1"/>
    <col min="94" max="94" width="40.6640625" style="15" customWidth="1"/>
    <col min="95" max="95" width="56.1640625" style="15" customWidth="1"/>
    <col min="96" max="96" width="43.33203125" style="15" customWidth="1"/>
    <col min="97" max="97" width="34" style="15" customWidth="1"/>
    <col min="98" max="98" width="33.6640625" style="15" customWidth="1"/>
    <col min="99" max="99" width="38.5" style="15" customWidth="1"/>
    <col min="100" max="252" width="23.6640625" style="15" customWidth="1"/>
    <col min="253" max="253" width="27" style="15" customWidth="1"/>
    <col min="254" max="255" width="29.6640625" style="15" customWidth="1"/>
    <col min="256" max="256" width="27" style="15" customWidth="1"/>
    <col min="257" max="257" width="22.33203125" style="15" customWidth="1"/>
    <col min="258" max="258" width="22.1640625" style="15" customWidth="1"/>
    <col min="259" max="261" width="26.5" style="15" customWidth="1"/>
    <col min="262" max="1629" width="4.5" style="15" customWidth="1"/>
    <col min="1630" max="1632" width="5.5" style="15" customWidth="1"/>
    <col min="1633" max="1633" width="15.5" style="15" customWidth="1"/>
    <col min="1634" max="1634" width="13.83203125" style="15" customWidth="1"/>
    <col min="1635" max="1635" width="21.83203125" style="15" customWidth="1"/>
    <col min="1636" max="1636" width="13.83203125" style="15" customWidth="1"/>
    <col min="1637" max="1637" width="24.83203125" style="15" customWidth="1"/>
    <col min="1638" max="1638" width="13.83203125" style="15" customWidth="1"/>
    <col min="1639" max="1639" width="24.83203125" style="15" customWidth="1"/>
    <col min="1640" max="1640" width="13.83203125" style="15" customWidth="1"/>
    <col min="1641" max="1641" width="24.83203125" style="15" customWidth="1"/>
    <col min="1642" max="1642" width="13.83203125" style="15" customWidth="1"/>
    <col min="1643" max="1643" width="24.83203125" style="15" customWidth="1"/>
    <col min="1644" max="1644" width="13.83203125" style="15" customWidth="1"/>
    <col min="1645" max="1645" width="22.83203125" style="15" customWidth="1"/>
    <col min="1646" max="1646" width="13.83203125" style="15" customWidth="1"/>
    <col min="1647" max="1647" width="24.83203125" style="15" customWidth="1"/>
    <col min="1648" max="1648" width="13.83203125" style="15" customWidth="1"/>
    <col min="1649" max="1649" width="24.83203125" style="15" customWidth="1"/>
    <col min="1650" max="1650" width="12" style="15" customWidth="1"/>
    <col min="1651" max="1651" width="24.83203125" style="15" customWidth="1"/>
    <col min="1652" max="1652" width="13.83203125" style="15" customWidth="1"/>
    <col min="1653" max="1653" width="24.83203125" style="15" customWidth="1"/>
    <col min="1654" max="1654" width="13.83203125" style="15" customWidth="1"/>
    <col min="1655" max="1655" width="24.83203125" style="15" customWidth="1"/>
    <col min="1656" max="1656" width="13.83203125" style="15" customWidth="1"/>
    <col min="1657" max="1657" width="24.83203125" style="15" customWidth="1"/>
    <col min="1658" max="1658" width="13.83203125" style="15" customWidth="1"/>
    <col min="1659" max="1659" width="24.83203125" style="15" customWidth="1"/>
    <col min="1660" max="1660" width="13.83203125" style="15" customWidth="1"/>
    <col min="1661" max="1661" width="23.83203125" style="15" customWidth="1"/>
    <col min="1662" max="1662" width="13.83203125" style="15" customWidth="1"/>
    <col min="1663" max="1663" width="24.83203125" style="15" customWidth="1"/>
    <col min="1664" max="1664" width="13.83203125" style="15" customWidth="1"/>
    <col min="1665" max="1665" width="24.83203125" style="15" customWidth="1"/>
    <col min="1666" max="1666" width="13.83203125" style="15" customWidth="1"/>
    <col min="1667" max="1667" width="24.83203125" style="15" customWidth="1"/>
    <col min="1668" max="1668" width="13.83203125" style="15" customWidth="1"/>
    <col min="1669" max="1669" width="24.83203125" style="15" customWidth="1"/>
    <col min="1670" max="1670" width="12.83203125" style="15" customWidth="1"/>
    <col min="1671" max="1671" width="24.83203125" style="15" customWidth="1"/>
    <col min="1672" max="1672" width="13.83203125" style="15" customWidth="1"/>
    <col min="1673" max="1673" width="24.83203125" style="15" customWidth="1"/>
    <col min="1674" max="1674" width="13.83203125" style="15" customWidth="1"/>
    <col min="1675" max="1675" width="22.83203125" style="15" customWidth="1"/>
    <col min="1676" max="1676" width="13.83203125" style="15" customWidth="1"/>
    <col min="1677" max="1677" width="24.83203125" style="15" customWidth="1"/>
    <col min="1678" max="1678" width="13.83203125" style="15" customWidth="1"/>
    <col min="1679" max="1679" width="23.83203125" style="15" customWidth="1"/>
    <col min="1680" max="1680" width="13.83203125" style="15" customWidth="1"/>
    <col min="1681" max="1681" width="24.83203125" style="15" customWidth="1"/>
    <col min="1682" max="1682" width="13.83203125" style="15" customWidth="1"/>
    <col min="1683" max="1683" width="23.83203125" style="15" customWidth="1"/>
    <col min="1684" max="1684" width="13.83203125" style="15" customWidth="1"/>
    <col min="1685" max="1685" width="24.83203125" style="15" customWidth="1"/>
    <col min="1686" max="1686" width="13.83203125" style="15" customWidth="1"/>
    <col min="1687" max="1687" width="24.83203125" style="15" customWidth="1"/>
    <col min="1688" max="1688" width="13.83203125" style="15" customWidth="1"/>
    <col min="1689" max="1689" width="24.83203125" style="15" customWidth="1"/>
    <col min="1690" max="1690" width="13.83203125" style="15" customWidth="1"/>
    <col min="1691" max="1691" width="24.83203125" style="15" customWidth="1"/>
    <col min="1692" max="1692" width="13.83203125" style="15" customWidth="1"/>
    <col min="1693" max="1693" width="24.83203125" style="15" customWidth="1"/>
    <col min="1694" max="1694" width="13.83203125" style="15" customWidth="1"/>
    <col min="1695" max="1695" width="24.83203125" style="15" customWidth="1"/>
    <col min="1696" max="1696" width="13.83203125" style="15" customWidth="1"/>
    <col min="1697" max="1697" width="24.83203125" style="15" customWidth="1"/>
    <col min="1698" max="1698" width="13.83203125" style="15" customWidth="1"/>
    <col min="1699" max="1699" width="24.83203125" style="15" customWidth="1"/>
    <col min="1700" max="1700" width="13.83203125" style="15" customWidth="1"/>
    <col min="1701" max="1701" width="24.83203125" style="15" customWidth="1"/>
    <col min="1702" max="1702" width="13.83203125" style="15" customWidth="1"/>
    <col min="1703" max="1703" width="24.83203125" style="15" customWidth="1"/>
    <col min="1704" max="1704" width="13.83203125" style="15" customWidth="1"/>
    <col min="1705" max="1705" width="24.83203125" style="15" customWidth="1"/>
    <col min="1706" max="1706" width="13.83203125" style="15" customWidth="1"/>
    <col min="1707" max="1707" width="24.83203125" style="15" customWidth="1"/>
    <col min="1708" max="1708" width="13.83203125" style="15" customWidth="1"/>
    <col min="1709" max="1709" width="24.83203125" style="15" customWidth="1"/>
    <col min="1710" max="1710" width="13.83203125" style="15" customWidth="1"/>
    <col min="1711" max="1711" width="24.83203125" style="15" customWidth="1"/>
    <col min="1712" max="1712" width="13.83203125" style="15" customWidth="1"/>
    <col min="1713" max="1713" width="24.83203125" style="15" customWidth="1"/>
    <col min="1714" max="1714" width="13.83203125" style="15" customWidth="1"/>
    <col min="1715" max="1715" width="24.83203125" style="15" customWidth="1"/>
    <col min="1716" max="1716" width="13.83203125" style="15" customWidth="1"/>
    <col min="1717" max="1717" width="24.83203125" style="15" customWidth="1"/>
    <col min="1718" max="1718" width="13.83203125" style="15" customWidth="1"/>
    <col min="1719" max="1719" width="24.83203125" style="15" customWidth="1"/>
    <col min="1720" max="1720" width="13.83203125" style="15" customWidth="1"/>
    <col min="1721" max="1721" width="24.83203125" style="15" customWidth="1"/>
    <col min="1722" max="1722" width="13.83203125" style="15" customWidth="1"/>
    <col min="1723" max="1723" width="24.83203125" style="15" customWidth="1"/>
    <col min="1724" max="1724" width="13.83203125" style="15" customWidth="1"/>
    <col min="1725" max="1725" width="24.83203125" style="15" customWidth="1"/>
    <col min="1726" max="1726" width="13.83203125" style="15" customWidth="1"/>
    <col min="1727" max="1727" width="24.83203125" style="15" customWidth="1"/>
    <col min="1728" max="1728" width="13.83203125" style="15" customWidth="1"/>
    <col min="1729" max="1729" width="22.83203125" style="15" customWidth="1"/>
    <col min="1730" max="1730" width="13.83203125" style="15" customWidth="1"/>
    <col min="1731" max="1731" width="23.83203125" style="15" customWidth="1"/>
    <col min="1732" max="1732" width="13.83203125" style="15" customWidth="1"/>
    <col min="1733" max="1733" width="24.83203125" style="15" customWidth="1"/>
    <col min="1734" max="1734" width="13.83203125" style="15" customWidth="1"/>
    <col min="1735" max="1735" width="24.83203125" style="15" customWidth="1"/>
    <col min="1736" max="1736" width="13.83203125" style="15" customWidth="1"/>
    <col min="1737" max="1737" width="24.83203125" style="15" customWidth="1"/>
    <col min="1738" max="1738" width="13.83203125" style="15" customWidth="1"/>
    <col min="1739" max="1739" width="24.83203125" style="15" customWidth="1"/>
    <col min="1740" max="1740" width="13.83203125" style="15" customWidth="1"/>
    <col min="1741" max="1741" width="24.83203125" style="15" customWidth="1"/>
    <col min="1742" max="1742" width="13.83203125" style="15" customWidth="1"/>
    <col min="1743" max="1743" width="24.83203125" style="15" customWidth="1"/>
    <col min="1744" max="1744" width="12.83203125" style="15" customWidth="1"/>
    <col min="1745" max="1745" width="24.83203125" style="15" customWidth="1"/>
    <col min="1746" max="1746" width="13.83203125" style="15" customWidth="1"/>
    <col min="1747" max="1747" width="23.83203125" style="15" customWidth="1"/>
    <col min="1748" max="1748" width="12.83203125" style="15" customWidth="1"/>
    <col min="1749" max="1749" width="24.83203125" style="15" customWidth="1"/>
    <col min="1750" max="1750" width="13.83203125" style="15" customWidth="1"/>
    <col min="1751" max="1751" width="24.83203125" style="15" customWidth="1"/>
    <col min="1752" max="1752" width="12.83203125" style="15" customWidth="1"/>
    <col min="1753" max="1753" width="24.83203125" style="15" customWidth="1"/>
    <col min="1754" max="1754" width="13.83203125" style="15" customWidth="1"/>
    <col min="1755" max="1755" width="24.83203125" style="15" customWidth="1"/>
    <col min="1756" max="1756" width="13.83203125" style="15" customWidth="1"/>
    <col min="1757" max="1757" width="24.83203125" style="15" customWidth="1"/>
    <col min="1758" max="1758" width="13.83203125" style="15" customWidth="1"/>
    <col min="1759" max="1759" width="24.83203125" style="15" customWidth="1"/>
    <col min="1760" max="1760" width="3.5" style="15" customWidth="1"/>
    <col min="1761" max="1761" width="9.6640625" style="15" customWidth="1"/>
    <col min="1762" max="1762" width="15.5" style="15" customWidth="1"/>
    <col min="1763" max="1764" width="10" style="15" customWidth="1"/>
    <col min="1765" max="1765" width="9" style="15" customWidth="1"/>
    <col min="1766" max="1766" width="10" style="15" customWidth="1"/>
    <col min="1767" max="1767" width="9" style="15" customWidth="1"/>
    <col min="1768" max="1773" width="10" style="15" customWidth="1"/>
    <col min="1774" max="1774" width="8" style="15" customWidth="1"/>
    <col min="1775" max="1784" width="10" style="15" customWidth="1"/>
    <col min="1785" max="1785" width="11" style="15" customWidth="1"/>
    <col min="1786" max="1786" width="9" style="15" customWidth="1"/>
    <col min="1787" max="1793" width="10" style="15" customWidth="1"/>
    <col min="1794" max="1794" width="9" style="15" customWidth="1"/>
    <col min="1795" max="1795" width="10" style="15" customWidth="1"/>
    <col min="1796" max="1796" width="11" style="15" customWidth="1"/>
    <col min="1797" max="1797" width="9" style="15" customWidth="1"/>
    <col min="1798" max="1805" width="10" style="15" customWidth="1"/>
    <col min="1806" max="1806" width="9" style="15" customWidth="1"/>
    <col min="1807" max="1811" width="10" style="15" customWidth="1"/>
    <col min="1812" max="1813" width="9" style="15" customWidth="1"/>
    <col min="1814" max="1816" width="10" style="15" customWidth="1"/>
    <col min="1817" max="1817" width="9" style="15" customWidth="1"/>
    <col min="1818" max="1821" width="10" style="15" customWidth="1"/>
    <col min="1822" max="1822" width="9" style="15" customWidth="1"/>
    <col min="1823" max="1837" width="10" style="15" customWidth="1"/>
    <col min="1838" max="1838" width="9" style="15" customWidth="1"/>
    <col min="1839" max="1852" width="10" style="15" customWidth="1"/>
    <col min="1853" max="1854" width="11" style="15" customWidth="1"/>
    <col min="1855" max="1855" width="10" style="15" customWidth="1"/>
    <col min="1856" max="1858" width="11" style="15" customWidth="1"/>
    <col min="1859" max="1860" width="10" style="15" customWidth="1"/>
    <col min="1861" max="1861" width="11" style="15" customWidth="1"/>
    <col min="1862" max="1862" width="10" style="15" customWidth="1"/>
    <col min="1863" max="1869" width="11" style="15" customWidth="1"/>
    <col min="1870" max="1870" width="10" style="15" customWidth="1"/>
    <col min="1871" max="1872" width="11" style="15" customWidth="1"/>
    <col min="1873" max="1873" width="15.5" style="15" customWidth="1"/>
    <col min="1874" max="1874" width="15.5" style="15" bestFit="1" customWidth="1"/>
    <col min="1875" max="16384" width="11.5" style="15"/>
  </cols>
  <sheetData>
    <row r="1" spans="1:2" ht="45">
      <c r="A1" s="95" t="s">
        <v>757</v>
      </c>
    </row>
    <row r="2" spans="1:2" s="92" customFormat="1">
      <c r="A2" s="92" t="s">
        <v>175</v>
      </c>
    </row>
    <row r="3" spans="1:2">
      <c r="A3" s="277" t="s">
        <v>79</v>
      </c>
      <c r="B3" s="278" t="s">
        <v>887</v>
      </c>
    </row>
    <row r="4" spans="1:2">
      <c r="A4" s="277" t="s">
        <v>92</v>
      </c>
      <c r="B4" s="278" t="s">
        <v>8</v>
      </c>
    </row>
    <row r="5" spans="1:2">
      <c r="A5" s="277" t="s">
        <v>137</v>
      </c>
      <c r="B5" s="278" t="s">
        <v>121</v>
      </c>
    </row>
    <row r="6" spans="1:2">
      <c r="A6" s="277" t="s">
        <v>138</v>
      </c>
      <c r="B6" s="279">
        <v>2015</v>
      </c>
    </row>
    <row r="8" spans="1:2">
      <c r="A8" s="277" t="s">
        <v>159</v>
      </c>
      <c r="B8" s="278"/>
    </row>
    <row r="9" spans="1:2">
      <c r="A9" s="279" t="s">
        <v>182</v>
      </c>
      <c r="B9" s="280">
        <v>222.4891270596014</v>
      </c>
    </row>
    <row r="10" spans="1:2">
      <c r="A10" s="279" t="s">
        <v>183</v>
      </c>
      <c r="B10" s="280">
        <v>508.08580047490335</v>
      </c>
    </row>
    <row r="11" spans="1:2">
      <c r="A11" s="279" t="s">
        <v>163</v>
      </c>
      <c r="B11" s="280">
        <v>222.49179412109424</v>
      </c>
    </row>
    <row r="12" spans="1:2">
      <c r="A12" s="279" t="s">
        <v>160</v>
      </c>
      <c r="B12" s="280">
        <v>998.56640435786858</v>
      </c>
    </row>
    <row r="13" spans="1:2">
      <c r="A13" s="279" t="s">
        <v>0</v>
      </c>
      <c r="B13" s="280">
        <v>338.0147748734172</v>
      </c>
    </row>
    <row r="14" spans="1:2">
      <c r="A14" s="279" t="s">
        <v>70</v>
      </c>
      <c r="B14" s="280">
        <v>15.589582663933891</v>
      </c>
    </row>
    <row r="15" spans="1:2">
      <c r="A15" s="279" t="s">
        <v>161</v>
      </c>
      <c r="B15" s="280">
        <v>19.888002583176114</v>
      </c>
    </row>
    <row r="16" spans="1:2">
      <c r="A16" s="279" t="s">
        <v>868</v>
      </c>
      <c r="B16" s="280">
        <v>18.84630475188639</v>
      </c>
    </row>
    <row r="17" spans="1:2">
      <c r="A17" s="279" t="s">
        <v>180</v>
      </c>
      <c r="B17" s="280">
        <v>44.323924233146116</v>
      </c>
    </row>
    <row r="21" spans="1:2" s="92" customFormat="1">
      <c r="A21" s="92" t="s">
        <v>176</v>
      </c>
    </row>
    <row r="22" spans="1:2">
      <c r="A22" s="277" t="s">
        <v>137</v>
      </c>
      <c r="B22" s="278" t="s">
        <v>121</v>
      </c>
    </row>
    <row r="23" spans="1:2">
      <c r="A23" s="277" t="s">
        <v>79</v>
      </c>
      <c r="B23" s="278" t="s">
        <v>887</v>
      </c>
    </row>
    <row r="24" spans="1:2">
      <c r="A24" s="277" t="s">
        <v>138</v>
      </c>
      <c r="B24" s="279">
        <v>2015</v>
      </c>
    </row>
    <row r="26" spans="1:2" ht="28">
      <c r="A26" s="277" t="s">
        <v>885</v>
      </c>
      <c r="B26" s="282" t="s">
        <v>867</v>
      </c>
    </row>
    <row r="27" spans="1:2">
      <c r="A27" s="279" t="s">
        <v>4</v>
      </c>
      <c r="B27" s="280">
        <v>219.6896009664008</v>
      </c>
    </row>
    <row r="28" spans="1:2">
      <c r="A28" s="279" t="s">
        <v>5</v>
      </c>
      <c r="B28" s="280">
        <v>399.1167927091895</v>
      </c>
    </row>
    <row r="29" spans="1:2">
      <c r="A29" s="279" t="s">
        <v>12</v>
      </c>
      <c r="B29" s="280">
        <v>193.02829936491887</v>
      </c>
    </row>
    <row r="30" spans="1:2">
      <c r="A30" s="279" t="s">
        <v>164</v>
      </c>
      <c r="B30" s="280">
        <v>173.5234910999539</v>
      </c>
    </row>
    <row r="31" spans="1:2">
      <c r="A31" s="279" t="s">
        <v>2</v>
      </c>
      <c r="B31" s="280">
        <v>939.17935846585704</v>
      </c>
    </row>
    <row r="32" spans="1:2">
      <c r="A32" s="279" t="s">
        <v>3</v>
      </c>
      <c r="B32" s="280">
        <v>196.22071216814504</v>
      </c>
    </row>
    <row r="33" spans="1:10">
      <c r="A33" s="279" t="s">
        <v>89</v>
      </c>
      <c r="B33" s="280">
        <v>257.72710287755194</v>
      </c>
    </row>
    <row r="34" spans="1:10">
      <c r="A34" s="279" t="s">
        <v>88</v>
      </c>
      <c r="B34" s="280">
        <v>8.9922130422211133</v>
      </c>
    </row>
    <row r="35" spans="1:10">
      <c r="A35" s="279" t="s">
        <v>84</v>
      </c>
      <c r="B35" s="280">
        <v>0.81814442479305516</v>
      </c>
    </row>
    <row r="36" spans="1:10">
      <c r="A36" s="279" t="s">
        <v>886</v>
      </c>
      <c r="B36" s="295">
        <v>2388.2957151190312</v>
      </c>
    </row>
    <row r="40" spans="1:10" s="92" customFormat="1">
      <c r="A40" s="94" t="s">
        <v>171</v>
      </c>
      <c r="B40" s="132"/>
      <c r="C40" s="132"/>
      <c r="D40" s="132"/>
    </row>
    <row r="41" spans="1:10">
      <c r="A41" s="277" t="s">
        <v>138</v>
      </c>
      <c r="B41" s="279">
        <v>2015</v>
      </c>
    </row>
    <row r="42" spans="1:10">
      <c r="A42" s="277" t="s">
        <v>137</v>
      </c>
      <c r="B42" s="278" t="s">
        <v>121</v>
      </c>
      <c r="C42" s="93"/>
      <c r="D42" s="93"/>
    </row>
    <row r="43" spans="1:10">
      <c r="A43" s="16"/>
      <c r="B43" s="93"/>
      <c r="C43" s="93"/>
      <c r="D43" s="93"/>
    </row>
    <row r="44" spans="1:10">
      <c r="A44" s="278"/>
      <c r="B44" s="277" t="s">
        <v>159</v>
      </c>
      <c r="C44" s="278"/>
      <c r="D44" s="278"/>
      <c r="E44" s="278"/>
      <c r="F44" s="278"/>
      <c r="G44" s="278"/>
      <c r="H44" s="278"/>
      <c r="I44" s="278"/>
      <c r="J44" s="278"/>
    </row>
    <row r="45" spans="1:10">
      <c r="A45" s="277" t="s">
        <v>885</v>
      </c>
      <c r="B45" s="278" t="s">
        <v>182</v>
      </c>
      <c r="C45" s="278" t="s">
        <v>183</v>
      </c>
      <c r="D45" s="278" t="s">
        <v>163</v>
      </c>
      <c r="E45" s="278" t="s">
        <v>160</v>
      </c>
      <c r="F45" s="278" t="s">
        <v>0</v>
      </c>
      <c r="G45" s="278" t="s">
        <v>70</v>
      </c>
      <c r="H45" s="278" t="s">
        <v>161</v>
      </c>
      <c r="I45" s="278" t="s">
        <v>162</v>
      </c>
      <c r="J45" s="278" t="s">
        <v>180</v>
      </c>
    </row>
    <row r="46" spans="1:10">
      <c r="A46" s="279" t="s">
        <v>4</v>
      </c>
      <c r="B46" s="284">
        <v>16.828562227451389</v>
      </c>
      <c r="C46" s="284">
        <v>160.23360066627248</v>
      </c>
      <c r="D46" s="284">
        <v>27.239152833554726</v>
      </c>
      <c r="E46" s="284">
        <v>14.535995498918895</v>
      </c>
      <c r="F46" s="284">
        <v>0.8522897402033327</v>
      </c>
      <c r="G46" s="284">
        <v>0</v>
      </c>
      <c r="H46" s="284">
        <v>0</v>
      </c>
      <c r="I46" s="284">
        <v>0</v>
      </c>
      <c r="J46" s="284">
        <v>0</v>
      </c>
    </row>
    <row r="47" spans="1:10">
      <c r="A47" s="279" t="s">
        <v>5</v>
      </c>
      <c r="B47" s="284">
        <v>17.326750889029444</v>
      </c>
      <c r="C47" s="284">
        <v>39.082539596224457</v>
      </c>
      <c r="D47" s="284">
        <v>49.735276303116351</v>
      </c>
      <c r="E47" s="284">
        <v>292.79181618733935</v>
      </c>
      <c r="F47" s="284">
        <v>0.18040973347999997</v>
      </c>
      <c r="G47" s="284">
        <v>0</v>
      </c>
      <c r="H47" s="284">
        <v>0</v>
      </c>
      <c r="I47" s="284">
        <v>0</v>
      </c>
      <c r="J47" s="284">
        <v>0</v>
      </c>
    </row>
    <row r="48" spans="1:10">
      <c r="A48" s="279" t="s">
        <v>12</v>
      </c>
      <c r="B48" s="284">
        <v>143.35628026804395</v>
      </c>
      <c r="C48" s="284">
        <v>0</v>
      </c>
      <c r="D48" s="284">
        <v>0</v>
      </c>
      <c r="E48" s="284">
        <v>0</v>
      </c>
      <c r="F48" s="284">
        <v>49.672019096874919</v>
      </c>
      <c r="G48" s="284">
        <v>0</v>
      </c>
      <c r="H48" s="284">
        <v>0</v>
      </c>
      <c r="I48" s="284">
        <v>0</v>
      </c>
      <c r="J48" s="284">
        <v>0</v>
      </c>
    </row>
    <row r="49" spans="1:10">
      <c r="A49" s="279" t="s">
        <v>164</v>
      </c>
      <c r="B49" s="284">
        <v>1.0377520547816665</v>
      </c>
      <c r="C49" s="284">
        <v>7.3122574941597209</v>
      </c>
      <c r="D49" s="284">
        <v>10.723728593846664</v>
      </c>
      <c r="E49" s="284">
        <v>46.985441004274712</v>
      </c>
      <c r="F49" s="284">
        <v>8.8164977207486093</v>
      </c>
      <c r="G49" s="284">
        <v>15.589582663933886</v>
      </c>
      <c r="H49" s="284">
        <v>19.888002583176121</v>
      </c>
      <c r="I49" s="284">
        <v>18.846304751886393</v>
      </c>
      <c r="J49" s="284">
        <v>44.323924233146123</v>
      </c>
    </row>
    <row r="50" spans="1:10">
      <c r="A50" s="279" t="s">
        <v>2</v>
      </c>
      <c r="B50" s="284">
        <v>25.381706988372496</v>
      </c>
      <c r="C50" s="284">
        <v>200.53938060742661</v>
      </c>
      <c r="D50" s="284">
        <v>81.715579800483056</v>
      </c>
      <c r="E50" s="284">
        <v>397.6335733226295</v>
      </c>
      <c r="F50" s="284">
        <v>233.9091177469453</v>
      </c>
      <c r="G50" s="284">
        <v>0</v>
      </c>
      <c r="H50" s="284">
        <v>0</v>
      </c>
      <c r="I50" s="284">
        <v>0</v>
      </c>
      <c r="J50" s="284">
        <v>0</v>
      </c>
    </row>
    <row r="51" spans="1:10">
      <c r="A51" s="279" t="s">
        <v>3</v>
      </c>
      <c r="B51" s="284">
        <v>3.9307984973113896</v>
      </c>
      <c r="C51" s="284">
        <v>64.753563685072791</v>
      </c>
      <c r="D51" s="284">
        <v>23.792546371864443</v>
      </c>
      <c r="E51" s="284">
        <v>61.348646657461956</v>
      </c>
      <c r="F51" s="284">
        <v>42.395156956434434</v>
      </c>
      <c r="G51" s="284">
        <v>0</v>
      </c>
      <c r="H51" s="284">
        <v>0</v>
      </c>
      <c r="I51" s="284">
        <v>0</v>
      </c>
      <c r="J51" s="284">
        <v>0</v>
      </c>
    </row>
    <row r="52" spans="1:10">
      <c r="A52" s="279" t="s">
        <v>89</v>
      </c>
      <c r="B52" s="284">
        <v>10.138029035858613</v>
      </c>
      <c r="C52" s="284">
        <v>36.164458425748052</v>
      </c>
      <c r="D52" s="284">
        <v>29.285510218229444</v>
      </c>
      <c r="E52" s="284">
        <v>182.13910519771582</v>
      </c>
      <c r="F52" s="284">
        <v>0</v>
      </c>
      <c r="G52" s="284">
        <v>0</v>
      </c>
      <c r="H52" s="284">
        <v>0</v>
      </c>
      <c r="I52" s="284">
        <v>0</v>
      </c>
      <c r="J52" s="284">
        <v>0</v>
      </c>
    </row>
    <row r="53" spans="1:10">
      <c r="A53" s="279" t="s">
        <v>88</v>
      </c>
      <c r="B53" s="284">
        <v>4.4892470987541637</v>
      </c>
      <c r="C53" s="284">
        <v>0</v>
      </c>
      <c r="D53" s="284">
        <v>0</v>
      </c>
      <c r="E53" s="284">
        <v>3.1318264895288932</v>
      </c>
      <c r="F53" s="284">
        <v>1.371139453938055</v>
      </c>
      <c r="G53" s="284">
        <v>0</v>
      </c>
      <c r="H53" s="284">
        <v>0</v>
      </c>
      <c r="I53" s="284">
        <v>0</v>
      </c>
      <c r="J53" s="284">
        <v>0</v>
      </c>
    </row>
    <row r="54" spans="1:10">
      <c r="A54" s="279" t="s">
        <v>84</v>
      </c>
      <c r="B54" s="284">
        <v>0</v>
      </c>
      <c r="C54" s="284">
        <v>0</v>
      </c>
      <c r="D54" s="284">
        <v>0</v>
      </c>
      <c r="E54" s="284">
        <v>0</v>
      </c>
      <c r="F54" s="284">
        <v>0.81814442479305516</v>
      </c>
      <c r="G54" s="284">
        <v>0</v>
      </c>
      <c r="H54" s="284">
        <v>0</v>
      </c>
      <c r="I54" s="284">
        <v>0</v>
      </c>
      <c r="J54" s="284">
        <v>0</v>
      </c>
    </row>
    <row r="55" spans="1:10">
      <c r="A55" s="279" t="s">
        <v>886</v>
      </c>
      <c r="B55" s="291">
        <v>222.48912705960311</v>
      </c>
      <c r="C55" s="291">
        <v>508.08580047490409</v>
      </c>
      <c r="D55" s="291">
        <v>222.49179412109464</v>
      </c>
      <c r="E55" s="291">
        <v>998.56640435786915</v>
      </c>
      <c r="F55" s="291">
        <v>338.01477487341771</v>
      </c>
      <c r="G55" s="291">
        <v>15.589582663933886</v>
      </c>
      <c r="H55" s="291">
        <v>19.888002583176121</v>
      </c>
      <c r="I55" s="291">
        <v>18.846304751886393</v>
      </c>
      <c r="J55" s="291">
        <v>44.323924233146123</v>
      </c>
    </row>
    <row r="64" spans="1:10">
      <c r="A64" s="16"/>
      <c r="B64" s="93"/>
      <c r="C64" s="93"/>
      <c r="D64" s="93"/>
      <c r="E64" s="93"/>
      <c r="F64" s="93"/>
      <c r="G64" s="93"/>
      <c r="H64" s="93"/>
      <c r="I64" s="93"/>
      <c r="J64" s="93"/>
    </row>
    <row r="65" spans="1:11">
      <c r="A65" s="16"/>
      <c r="B65" s="93"/>
      <c r="C65" s="93"/>
      <c r="D65" s="93"/>
      <c r="E65" s="93"/>
      <c r="F65" s="93"/>
      <c r="G65" s="93"/>
      <c r="H65" s="93"/>
      <c r="I65" s="93"/>
      <c r="J65" s="93"/>
    </row>
    <row r="66" spans="1:11">
      <c r="A66" s="16"/>
      <c r="B66" s="93"/>
      <c r="C66" s="93"/>
      <c r="D66" s="93"/>
      <c r="E66" s="93"/>
      <c r="F66" s="93"/>
      <c r="G66" s="93"/>
      <c r="H66" s="93"/>
      <c r="I66" s="93"/>
      <c r="J66" s="93"/>
    </row>
    <row r="67" spans="1:11">
      <c r="A67" s="16"/>
      <c r="B67" s="93"/>
      <c r="C67" s="93"/>
      <c r="D67" s="93"/>
      <c r="E67" s="93"/>
      <c r="F67" s="93"/>
      <c r="G67" s="93"/>
      <c r="H67" s="93"/>
      <c r="I67" s="93"/>
      <c r="J67" s="93"/>
    </row>
    <row r="68" spans="1:11">
      <c r="A68" s="16"/>
      <c r="B68" s="93"/>
      <c r="C68" s="93"/>
      <c r="D68" s="93"/>
      <c r="E68" s="93"/>
      <c r="F68" s="93"/>
      <c r="G68" s="93"/>
      <c r="H68" s="93"/>
      <c r="I68" s="93"/>
      <c r="J68" s="93"/>
    </row>
    <row r="69" spans="1:11">
      <c r="A69" s="16"/>
      <c r="B69" s="93"/>
      <c r="C69" s="93"/>
      <c r="D69" s="93"/>
      <c r="E69" s="93"/>
      <c r="F69" s="93"/>
      <c r="G69" s="93"/>
      <c r="H69" s="93"/>
      <c r="I69" s="93"/>
      <c r="J69" s="93"/>
    </row>
    <row r="70" spans="1:11">
      <c r="A70" s="16"/>
      <c r="B70" s="93"/>
      <c r="C70" s="93"/>
      <c r="D70" s="93"/>
      <c r="E70" s="93"/>
      <c r="F70" s="93"/>
      <c r="G70" s="93"/>
      <c r="H70" s="93"/>
      <c r="I70" s="93"/>
      <c r="J70" s="93"/>
    </row>
    <row r="71" spans="1:11">
      <c r="A71" s="16"/>
      <c r="B71" s="93"/>
      <c r="C71" s="93"/>
      <c r="D71" s="93"/>
      <c r="E71" s="93"/>
      <c r="F71" s="93"/>
      <c r="G71" s="93"/>
      <c r="H71" s="93"/>
      <c r="I71" s="93"/>
      <c r="J71" s="93"/>
    </row>
    <row r="72" spans="1:11">
      <c r="A72" s="16"/>
      <c r="B72" s="93"/>
      <c r="C72" s="93"/>
      <c r="D72" s="93"/>
      <c r="E72" s="93"/>
      <c r="F72" s="93"/>
      <c r="G72" s="93"/>
      <c r="H72" s="93"/>
      <c r="I72" s="93"/>
      <c r="J72" s="93"/>
    </row>
    <row r="73" spans="1:11">
      <c r="A73" s="16"/>
      <c r="B73" s="93"/>
      <c r="C73" s="93"/>
      <c r="D73" s="93"/>
      <c r="E73" s="93"/>
      <c r="F73" s="93"/>
      <c r="G73" s="93"/>
      <c r="H73" s="93"/>
      <c r="I73" s="93"/>
      <c r="J73" s="93"/>
    </row>
    <row r="74" spans="1:11">
      <c r="A74" s="277" t="s">
        <v>137</v>
      </c>
      <c r="B74" s="278" t="s">
        <v>121</v>
      </c>
      <c r="C74" s="93"/>
      <c r="D74" s="93"/>
      <c r="E74" s="93"/>
      <c r="F74" s="93"/>
      <c r="G74" s="93"/>
      <c r="H74" s="93"/>
      <c r="I74" s="93"/>
      <c r="J74" s="93"/>
    </row>
    <row r="75" spans="1:11">
      <c r="A75" s="277" t="s">
        <v>138</v>
      </c>
      <c r="B75" s="279">
        <v>2015</v>
      </c>
      <c r="C75" s="93"/>
      <c r="D75" s="93"/>
      <c r="E75" s="93"/>
      <c r="F75" s="93"/>
      <c r="G75" s="93"/>
      <c r="H75" s="93"/>
      <c r="I75" s="93"/>
      <c r="J75" s="93"/>
    </row>
    <row r="76" spans="1:11">
      <c r="A76" s="277" t="s">
        <v>79</v>
      </c>
      <c r="B76" s="278" t="s">
        <v>887</v>
      </c>
      <c r="C76" s="93"/>
      <c r="D76" s="93"/>
      <c r="E76" s="93"/>
      <c r="F76" s="93"/>
      <c r="G76" s="93"/>
      <c r="H76" s="93"/>
      <c r="I76" s="93"/>
      <c r="J76" s="93"/>
    </row>
    <row r="77" spans="1:11">
      <c r="A77" s="16"/>
      <c r="B77" s="93"/>
      <c r="C77" s="93"/>
      <c r="D77" s="93"/>
      <c r="E77" s="93"/>
      <c r="F77" s="93"/>
      <c r="G77" s="93"/>
      <c r="H77" s="93"/>
      <c r="I77" s="93"/>
      <c r="J77" s="93"/>
    </row>
    <row r="78" spans="1:11">
      <c r="A78" s="278"/>
      <c r="B78" s="277" t="s">
        <v>888</v>
      </c>
      <c r="C78" s="278"/>
      <c r="D78" s="278"/>
      <c r="E78" s="278"/>
      <c r="F78" s="278"/>
      <c r="G78" s="278"/>
      <c r="H78" s="278"/>
      <c r="I78" s="278"/>
      <c r="J78" s="278"/>
      <c r="K78" s="278"/>
    </row>
    <row r="79" spans="1:11">
      <c r="A79" s="277" t="s">
        <v>159</v>
      </c>
      <c r="B79" s="278" t="s">
        <v>4</v>
      </c>
      <c r="C79" s="278" t="s">
        <v>5</v>
      </c>
      <c r="D79" s="278" t="s">
        <v>12</v>
      </c>
      <c r="E79" s="278" t="s">
        <v>164</v>
      </c>
      <c r="F79" s="278" t="s">
        <v>2</v>
      </c>
      <c r="G79" s="278" t="s">
        <v>3</v>
      </c>
      <c r="H79" s="278" t="s">
        <v>89</v>
      </c>
      <c r="I79" s="278" t="s">
        <v>88</v>
      </c>
      <c r="J79" s="278" t="s">
        <v>84</v>
      </c>
      <c r="K79" s="278" t="s">
        <v>886</v>
      </c>
    </row>
    <row r="80" spans="1:11">
      <c r="A80" s="279" t="s">
        <v>182</v>
      </c>
      <c r="B80" s="280">
        <v>16.828562227451389</v>
      </c>
      <c r="C80" s="280">
        <v>17.326750889029444</v>
      </c>
      <c r="D80" s="280">
        <v>143.35628026804395</v>
      </c>
      <c r="E80" s="280">
        <v>1.0377520547816665</v>
      </c>
      <c r="F80" s="280">
        <v>25.381706988372496</v>
      </c>
      <c r="G80" s="280">
        <v>3.9307984973113896</v>
      </c>
      <c r="H80" s="280">
        <v>10.138029035858613</v>
      </c>
      <c r="I80" s="280">
        <v>4.4892470987541637</v>
      </c>
      <c r="J80" s="280">
        <v>0</v>
      </c>
      <c r="K80" s="280">
        <v>222.48912705960311</v>
      </c>
    </row>
    <row r="81" spans="1:11">
      <c r="A81" s="279" t="s">
        <v>183</v>
      </c>
      <c r="B81" s="280">
        <v>160.23360066627248</v>
      </c>
      <c r="C81" s="280">
        <v>39.082539596224457</v>
      </c>
      <c r="D81" s="280">
        <v>0</v>
      </c>
      <c r="E81" s="280">
        <v>7.3122574941597209</v>
      </c>
      <c r="F81" s="280">
        <v>200.53938060742661</v>
      </c>
      <c r="G81" s="280">
        <v>64.753563685072791</v>
      </c>
      <c r="H81" s="280">
        <v>36.164458425748052</v>
      </c>
      <c r="I81" s="280">
        <v>0</v>
      </c>
      <c r="J81" s="280">
        <v>0</v>
      </c>
      <c r="K81" s="280">
        <v>508.08580047490409</v>
      </c>
    </row>
    <row r="82" spans="1:11">
      <c r="A82" s="279" t="s">
        <v>163</v>
      </c>
      <c r="B82" s="280">
        <v>27.239152833554726</v>
      </c>
      <c r="C82" s="280">
        <v>49.735276303116351</v>
      </c>
      <c r="D82" s="280">
        <v>0</v>
      </c>
      <c r="E82" s="280">
        <v>10.723728593846664</v>
      </c>
      <c r="F82" s="280">
        <v>81.715579800483056</v>
      </c>
      <c r="G82" s="280">
        <v>23.792546371864443</v>
      </c>
      <c r="H82" s="280">
        <v>29.285510218229444</v>
      </c>
      <c r="I82" s="280">
        <v>0</v>
      </c>
      <c r="J82" s="280">
        <v>0</v>
      </c>
      <c r="K82" s="280">
        <v>222.49179412109464</v>
      </c>
    </row>
    <row r="83" spans="1:11">
      <c r="A83" s="279" t="s">
        <v>160</v>
      </c>
      <c r="B83" s="280">
        <v>14.535995498918895</v>
      </c>
      <c r="C83" s="280">
        <v>292.79181618733935</v>
      </c>
      <c r="D83" s="280">
        <v>0</v>
      </c>
      <c r="E83" s="280">
        <v>46.985441004274712</v>
      </c>
      <c r="F83" s="280">
        <v>397.6335733226295</v>
      </c>
      <c r="G83" s="280">
        <v>61.348646657461956</v>
      </c>
      <c r="H83" s="280">
        <v>182.13910519771582</v>
      </c>
      <c r="I83" s="280">
        <v>3.1318264895288932</v>
      </c>
      <c r="J83" s="280">
        <v>0</v>
      </c>
      <c r="K83" s="280">
        <v>998.56640435786915</v>
      </c>
    </row>
    <row r="84" spans="1:11">
      <c r="A84" s="279" t="s">
        <v>0</v>
      </c>
      <c r="B84" s="280">
        <v>0.8522897402033327</v>
      </c>
      <c r="C84" s="280">
        <v>0.18040973347999997</v>
      </c>
      <c r="D84" s="280">
        <v>49.672019096874919</v>
      </c>
      <c r="E84" s="280">
        <v>8.8164977207486093</v>
      </c>
      <c r="F84" s="280">
        <v>233.9091177469453</v>
      </c>
      <c r="G84" s="280">
        <v>42.395156956434434</v>
      </c>
      <c r="H84" s="280">
        <v>0</v>
      </c>
      <c r="I84" s="280">
        <v>1.371139453938055</v>
      </c>
      <c r="J84" s="280">
        <v>0.81814442479305516</v>
      </c>
      <c r="K84" s="280">
        <v>338.01477487341771</v>
      </c>
    </row>
    <row r="85" spans="1:11">
      <c r="A85" s="279" t="s">
        <v>70</v>
      </c>
      <c r="B85" s="280">
        <v>0</v>
      </c>
      <c r="C85" s="280">
        <v>0</v>
      </c>
      <c r="D85" s="280">
        <v>0</v>
      </c>
      <c r="E85" s="280">
        <v>15.589582663933886</v>
      </c>
      <c r="F85" s="280">
        <v>0</v>
      </c>
      <c r="G85" s="280">
        <v>0</v>
      </c>
      <c r="H85" s="280">
        <v>0</v>
      </c>
      <c r="I85" s="280">
        <v>0</v>
      </c>
      <c r="J85" s="280">
        <v>0</v>
      </c>
      <c r="K85" s="280">
        <v>15.589582663933886</v>
      </c>
    </row>
    <row r="86" spans="1:11">
      <c r="A86" s="279" t="s">
        <v>869</v>
      </c>
      <c r="B86" s="280">
        <v>0</v>
      </c>
      <c r="C86" s="280">
        <v>0</v>
      </c>
      <c r="D86" s="280">
        <v>0</v>
      </c>
      <c r="E86" s="280">
        <v>19.888002583176121</v>
      </c>
      <c r="F86" s="280">
        <v>0</v>
      </c>
      <c r="G86" s="280">
        <v>0</v>
      </c>
      <c r="H86" s="280">
        <v>0</v>
      </c>
      <c r="I86" s="280">
        <v>0</v>
      </c>
      <c r="J86" s="280">
        <v>0</v>
      </c>
      <c r="K86" s="280">
        <v>19.888002583176121</v>
      </c>
    </row>
    <row r="87" spans="1:11">
      <c r="A87" s="279" t="s">
        <v>162</v>
      </c>
      <c r="B87" s="280">
        <v>0</v>
      </c>
      <c r="C87" s="280">
        <v>0</v>
      </c>
      <c r="D87" s="280">
        <v>0</v>
      </c>
      <c r="E87" s="280">
        <v>18.846304751886393</v>
      </c>
      <c r="F87" s="280">
        <v>0</v>
      </c>
      <c r="G87" s="280">
        <v>0</v>
      </c>
      <c r="H87" s="280">
        <v>0</v>
      </c>
      <c r="I87" s="280">
        <v>0</v>
      </c>
      <c r="J87" s="280">
        <v>0</v>
      </c>
      <c r="K87" s="280">
        <v>18.846304751886393</v>
      </c>
    </row>
    <row r="88" spans="1:11">
      <c r="A88" s="279" t="s">
        <v>180</v>
      </c>
      <c r="B88" s="280">
        <v>0</v>
      </c>
      <c r="C88" s="280">
        <v>0</v>
      </c>
      <c r="D88" s="280">
        <v>0</v>
      </c>
      <c r="E88" s="280">
        <v>44.323924233146123</v>
      </c>
      <c r="F88" s="280">
        <v>0</v>
      </c>
      <c r="G88" s="280">
        <v>0</v>
      </c>
      <c r="H88" s="280">
        <v>0</v>
      </c>
      <c r="I88" s="280">
        <v>0</v>
      </c>
      <c r="J88" s="280">
        <v>0</v>
      </c>
      <c r="K88" s="280">
        <v>44.323924233146123</v>
      </c>
    </row>
    <row r="89" spans="1:11">
      <c r="D89" s="93"/>
      <c r="E89" s="93"/>
      <c r="F89" s="93"/>
      <c r="G89" s="93"/>
      <c r="H89" s="93"/>
      <c r="I89" s="93"/>
      <c r="J89" s="93"/>
    </row>
    <row r="90" spans="1:11">
      <c r="D90" s="93"/>
      <c r="E90" s="93"/>
      <c r="F90" s="93"/>
      <c r="G90" s="93"/>
      <c r="H90" s="93"/>
      <c r="I90" s="93"/>
      <c r="J90" s="93"/>
    </row>
    <row r="91" spans="1:11">
      <c r="D91" s="93"/>
      <c r="E91" s="93"/>
      <c r="F91" s="93"/>
      <c r="G91" s="93"/>
      <c r="H91" s="93"/>
      <c r="I91" s="93"/>
      <c r="J91" s="93"/>
    </row>
    <row r="92" spans="1:11">
      <c r="D92" s="93"/>
      <c r="E92" s="93"/>
      <c r="F92" s="93"/>
      <c r="G92" s="93"/>
      <c r="H92" s="93"/>
      <c r="I92" s="93"/>
      <c r="J92" s="93"/>
    </row>
    <row r="96" spans="1:11">
      <c r="A96" s="16"/>
    </row>
    <row r="97" spans="1:10">
      <c r="A97" s="16"/>
      <c r="B97" s="59"/>
      <c r="C97" s="59"/>
      <c r="D97" s="59"/>
      <c r="E97" s="59"/>
      <c r="F97" s="59"/>
      <c r="G97" s="59"/>
      <c r="H97" s="59"/>
      <c r="I97" s="59"/>
      <c r="J97" s="59"/>
    </row>
    <row r="98" spans="1:10">
      <c r="A98" s="16"/>
      <c r="B98" s="59"/>
      <c r="C98" s="59"/>
      <c r="D98" s="59"/>
      <c r="E98" s="59"/>
      <c r="F98" s="59"/>
      <c r="G98" s="59"/>
      <c r="H98" s="59"/>
      <c r="I98" s="59"/>
      <c r="J98" s="59"/>
    </row>
    <row r="99" spans="1:10">
      <c r="A99" s="16"/>
      <c r="B99" s="59"/>
      <c r="C99" s="59"/>
      <c r="D99" s="59"/>
      <c r="E99" s="59"/>
      <c r="F99" s="59"/>
      <c r="G99" s="59"/>
      <c r="H99" s="59"/>
      <c r="I99" s="59"/>
      <c r="J99" s="59"/>
    </row>
    <row r="100" spans="1:10">
      <c r="A100" s="16"/>
      <c r="B100" s="59"/>
      <c r="C100" s="59"/>
      <c r="D100" s="59"/>
      <c r="E100" s="59"/>
      <c r="F100" s="59"/>
      <c r="G100" s="59"/>
      <c r="H100" s="59"/>
      <c r="I100" s="59"/>
      <c r="J100" s="59"/>
    </row>
    <row r="101" spans="1:10">
      <c r="A101" s="16"/>
      <c r="B101" s="59"/>
      <c r="C101" s="59"/>
      <c r="D101" s="59"/>
      <c r="E101" s="59"/>
      <c r="F101" s="59"/>
      <c r="G101" s="59"/>
      <c r="H101" s="59"/>
      <c r="I101" s="59"/>
      <c r="J101" s="59"/>
    </row>
    <row r="102" spans="1:10">
      <c r="A102" s="16"/>
      <c r="B102" s="59"/>
      <c r="C102" s="59"/>
      <c r="D102" s="59"/>
      <c r="E102" s="59"/>
      <c r="F102" s="59"/>
      <c r="G102" s="59"/>
      <c r="H102" s="59"/>
      <c r="I102" s="59"/>
      <c r="J102" s="59"/>
    </row>
    <row r="103" spans="1:10">
      <c r="A103" s="16"/>
      <c r="B103" s="59"/>
      <c r="C103" s="59"/>
      <c r="D103" s="59"/>
      <c r="E103" s="59"/>
      <c r="F103" s="59"/>
      <c r="G103" s="59"/>
      <c r="H103" s="59"/>
      <c r="I103" s="59"/>
      <c r="J103" s="59"/>
    </row>
    <row r="104" spans="1:10">
      <c r="A104" s="16"/>
      <c r="B104" s="59"/>
      <c r="C104" s="59"/>
      <c r="D104" s="59"/>
      <c r="E104" s="59"/>
      <c r="F104" s="59"/>
      <c r="G104" s="59"/>
      <c r="H104" s="59"/>
      <c r="I104" s="59"/>
      <c r="J104" s="59"/>
    </row>
    <row r="105" spans="1:10">
      <c r="A105" s="16"/>
      <c r="B105" s="59"/>
      <c r="C105" s="59"/>
      <c r="D105" s="59"/>
      <c r="E105" s="59"/>
      <c r="F105" s="59"/>
      <c r="G105" s="59"/>
      <c r="H105" s="59"/>
      <c r="I105" s="59"/>
      <c r="J105" s="59"/>
    </row>
    <row r="106" spans="1:10">
      <c r="A106" s="16"/>
    </row>
    <row r="107" spans="1:10">
      <c r="A107" s="16"/>
    </row>
    <row r="108" spans="1:10" s="104" customFormat="1">
      <c r="A108" s="94" t="s">
        <v>172</v>
      </c>
      <c r="D108" s="133"/>
      <c r="E108" s="133"/>
      <c r="F108" s="133"/>
      <c r="G108" s="133"/>
      <c r="H108" s="133"/>
      <c r="I108" s="133"/>
      <c r="J108" s="133"/>
    </row>
    <row r="109" spans="1:10">
      <c r="A109" s="277" t="s">
        <v>92</v>
      </c>
      <c r="B109" s="278" t="s">
        <v>8</v>
      </c>
    </row>
    <row r="110" spans="1:10">
      <c r="A110" s="277" t="s">
        <v>137</v>
      </c>
      <c r="B110" s="278" t="s">
        <v>121</v>
      </c>
    </row>
    <row r="111" spans="1:10">
      <c r="A111" s="277" t="s">
        <v>138</v>
      </c>
      <c r="B111" s="279">
        <v>2015</v>
      </c>
      <c r="D111" s="93"/>
      <c r="E111" s="93"/>
      <c r="F111" s="93"/>
      <c r="G111" s="93"/>
      <c r="H111" s="93"/>
      <c r="I111" s="93"/>
      <c r="J111" s="93"/>
    </row>
    <row r="112" spans="1:10">
      <c r="A112" s="16"/>
      <c r="B112" s="93"/>
      <c r="C112" s="93"/>
      <c r="D112" s="93"/>
      <c r="E112" s="93"/>
      <c r="F112" s="93"/>
      <c r="G112" s="93"/>
      <c r="H112" s="93"/>
      <c r="I112" s="93"/>
      <c r="J112" s="93"/>
    </row>
    <row r="113" spans="1:18">
      <c r="A113" s="278"/>
      <c r="B113" s="277" t="s">
        <v>159</v>
      </c>
      <c r="C113" s="278"/>
      <c r="D113" s="278"/>
      <c r="E113" s="278"/>
      <c r="F113" s="278"/>
      <c r="G113" s="278"/>
      <c r="H113" s="278"/>
      <c r="I113" s="278"/>
      <c r="J113" s="278"/>
      <c r="K113" s="278"/>
    </row>
    <row r="114" spans="1:18">
      <c r="A114" s="277" t="s">
        <v>885</v>
      </c>
      <c r="B114" s="278" t="s">
        <v>182</v>
      </c>
      <c r="C114" s="278" t="s">
        <v>183</v>
      </c>
      <c r="D114" s="278" t="s">
        <v>163</v>
      </c>
      <c r="E114" s="278" t="s">
        <v>160</v>
      </c>
      <c r="F114" s="278" t="s">
        <v>0</v>
      </c>
      <c r="G114" s="278" t="s">
        <v>70</v>
      </c>
      <c r="H114" s="278" t="s">
        <v>161</v>
      </c>
      <c r="I114" s="278" t="s">
        <v>162</v>
      </c>
      <c r="J114" s="278" t="s">
        <v>180</v>
      </c>
      <c r="K114" s="278" t="s">
        <v>8</v>
      </c>
    </row>
    <row r="115" spans="1:18">
      <c r="A115" s="297" t="s">
        <v>33</v>
      </c>
      <c r="B115" s="284">
        <v>60.788648300893598</v>
      </c>
      <c r="C115" s="284">
        <v>86.139546923551407</v>
      </c>
      <c r="D115" s="284">
        <v>45.901686383770603</v>
      </c>
      <c r="E115" s="284">
        <v>236.43084746743398</v>
      </c>
      <c r="F115" s="284">
        <v>63.373089597936932</v>
      </c>
      <c r="G115" s="284">
        <v>0.827261459906389</v>
      </c>
      <c r="H115" s="284">
        <v>5.28822357838167</v>
      </c>
      <c r="I115" s="284">
        <v>3.92782807966611</v>
      </c>
      <c r="J115" s="284">
        <v>9.0178950167205603</v>
      </c>
      <c r="K115" s="284">
        <v>511.69502680826122</v>
      </c>
      <c r="L115" s="59"/>
    </row>
    <row r="116" spans="1:18">
      <c r="A116" s="297" t="s">
        <v>41</v>
      </c>
      <c r="B116" s="284">
        <v>28.8414902547267</v>
      </c>
      <c r="C116" s="284">
        <v>29.744920398396928</v>
      </c>
      <c r="D116" s="284">
        <v>24.024142179299201</v>
      </c>
      <c r="E116" s="284">
        <v>113.4965071847722</v>
      </c>
      <c r="F116" s="284">
        <v>35.254403655273315</v>
      </c>
      <c r="G116" s="284">
        <v>4.8393283966838903</v>
      </c>
      <c r="H116" s="284">
        <v>3.2078494192630602</v>
      </c>
      <c r="I116" s="284">
        <v>1.9810527677538901</v>
      </c>
      <c r="J116" s="284">
        <v>5.2532776080438897</v>
      </c>
      <c r="K116" s="284">
        <v>246.64297186421308</v>
      </c>
    </row>
    <row r="117" spans="1:18">
      <c r="A117" s="297" t="s">
        <v>31</v>
      </c>
      <c r="B117" s="284">
        <v>11.949391329944721</v>
      </c>
      <c r="C117" s="284">
        <v>41.254924386157498</v>
      </c>
      <c r="D117" s="284">
        <v>22.222214912861102</v>
      </c>
      <c r="E117" s="284">
        <v>101.5524769896936</v>
      </c>
      <c r="F117" s="284">
        <v>33.795943337629723</v>
      </c>
      <c r="G117" s="284">
        <v>1.6755338766330601</v>
      </c>
      <c r="H117" s="284">
        <v>0.67469744683194399</v>
      </c>
      <c r="I117" s="284">
        <v>2.7591307617955598</v>
      </c>
      <c r="J117" s="284">
        <v>6.4787105091358299</v>
      </c>
      <c r="K117" s="284">
        <v>222.36302355068301</v>
      </c>
    </row>
    <row r="118" spans="1:18">
      <c r="A118" s="297" t="s">
        <v>66</v>
      </c>
      <c r="B118" s="284">
        <v>14.959873043224171</v>
      </c>
      <c r="C118" s="284">
        <v>52.803875559824505</v>
      </c>
      <c r="D118" s="284">
        <v>23.2526522375328</v>
      </c>
      <c r="E118" s="284">
        <v>66.528031435612505</v>
      </c>
      <c r="F118" s="284">
        <v>36.059306387622492</v>
      </c>
      <c r="G118" s="284">
        <v>0.37662716292194398</v>
      </c>
      <c r="H118" s="284">
        <v>0.32058106375638901</v>
      </c>
      <c r="I118" s="284">
        <v>1.78716721494833</v>
      </c>
      <c r="J118" s="284">
        <v>4.4703206905105599</v>
      </c>
      <c r="K118" s="284">
        <v>200.55843479595367</v>
      </c>
    </row>
    <row r="119" spans="1:18">
      <c r="A119" s="297" t="s">
        <v>62</v>
      </c>
      <c r="B119" s="284">
        <v>3.54775601142333</v>
      </c>
      <c r="C119" s="284">
        <v>45.662826552311103</v>
      </c>
      <c r="D119" s="284">
        <v>17.848243034410299</v>
      </c>
      <c r="E119" s="284">
        <v>82.03619339145331</v>
      </c>
      <c r="F119" s="284">
        <v>25.602096310898055</v>
      </c>
      <c r="G119" s="284">
        <v>4.6746011154794402</v>
      </c>
      <c r="H119" s="284">
        <v>1.13552848995556</v>
      </c>
      <c r="I119" s="284">
        <v>1.4663647225938901</v>
      </c>
      <c r="J119" s="284">
        <v>3.8186292916022202</v>
      </c>
      <c r="K119" s="284">
        <v>185.7922389201272</v>
      </c>
    </row>
    <row r="120" spans="1:18">
      <c r="A120" s="297" t="s">
        <v>53</v>
      </c>
      <c r="B120" s="284">
        <v>18.592552862476659</v>
      </c>
      <c r="C120" s="284">
        <v>30.61036147997973</v>
      </c>
      <c r="D120" s="284">
        <v>14.6197986497583</v>
      </c>
      <c r="E120" s="284">
        <v>66.228595194018595</v>
      </c>
      <c r="F120" s="284">
        <v>7.9060474645072185</v>
      </c>
      <c r="G120" s="284">
        <v>7.9261549586944396E-2</v>
      </c>
      <c r="H120" s="284">
        <v>1.38276818512444</v>
      </c>
      <c r="I120" s="284">
        <v>1.1116840664022201</v>
      </c>
      <c r="J120" s="284">
        <v>2.4711867337625</v>
      </c>
      <c r="K120" s="284">
        <v>143.0022561856166</v>
      </c>
    </row>
    <row r="121" spans="1:18">
      <c r="A121" s="297" t="s">
        <v>51</v>
      </c>
      <c r="B121" s="284">
        <v>16.714897517853608</v>
      </c>
      <c r="C121" s="284">
        <v>21.143562233161951</v>
      </c>
      <c r="D121" s="284">
        <v>10.092099112585</v>
      </c>
      <c r="E121" s="284">
        <v>63.844157352242298</v>
      </c>
      <c r="F121" s="284">
        <v>16.230512812395308</v>
      </c>
      <c r="G121" s="284">
        <v>0.127668260233333</v>
      </c>
      <c r="H121" s="284">
        <v>2.2652090263880602</v>
      </c>
      <c r="I121" s="284">
        <v>1.174640591275</v>
      </c>
      <c r="J121" s="284">
        <v>2.4019209810847202</v>
      </c>
      <c r="K121" s="284">
        <v>133.99466788721929</v>
      </c>
    </row>
    <row r="122" spans="1:18">
      <c r="A122" s="297" t="s">
        <v>29</v>
      </c>
      <c r="B122" s="284">
        <v>9.2528661182802807</v>
      </c>
      <c r="C122" s="284">
        <v>41.709755413001922</v>
      </c>
      <c r="D122" s="284">
        <v>5.3038698645613902</v>
      </c>
      <c r="E122" s="284">
        <v>13.60944116813695</v>
      </c>
      <c r="F122" s="284">
        <v>22.408434013756612</v>
      </c>
      <c r="G122" s="284">
        <v>0.21068270846833301</v>
      </c>
      <c r="H122" s="284">
        <v>0.74341399292055599</v>
      </c>
      <c r="I122" s="284">
        <v>0.33336900645861101</v>
      </c>
      <c r="J122" s="284">
        <v>0.81366136155277802</v>
      </c>
      <c r="K122" s="284">
        <v>94.385493647137437</v>
      </c>
    </row>
    <row r="123" spans="1:18">
      <c r="A123" s="297" t="s">
        <v>15</v>
      </c>
      <c r="B123" s="284">
        <v>8.0047696742525005</v>
      </c>
      <c r="C123" s="284">
        <v>15.360097190528609</v>
      </c>
      <c r="D123" s="284">
        <v>9.7606185615822199</v>
      </c>
      <c r="E123" s="284">
        <v>45.378851741118901</v>
      </c>
      <c r="F123" s="284">
        <v>10.959650874309165</v>
      </c>
      <c r="G123" s="284">
        <v>0.10737398416472201</v>
      </c>
      <c r="H123" s="284">
        <v>1.6206974377111101</v>
      </c>
      <c r="I123" s="284">
        <v>0.95088350736888905</v>
      </c>
      <c r="J123" s="284">
        <v>1.91675549663167</v>
      </c>
      <c r="K123" s="284">
        <v>94.059698467667772</v>
      </c>
    </row>
    <row r="124" spans="1:18">
      <c r="A124" s="297" t="s">
        <v>64</v>
      </c>
      <c r="B124" s="284">
        <v>4.5775576801702798</v>
      </c>
      <c r="C124" s="284">
        <v>47.995656355030043</v>
      </c>
      <c r="D124" s="284">
        <v>8.6076674584241708</v>
      </c>
      <c r="E124" s="284">
        <v>16.012888029502729</v>
      </c>
      <c r="F124" s="284">
        <v>8.6442157816405523</v>
      </c>
      <c r="G124" s="284">
        <v>6.3204746926388902E-2</v>
      </c>
      <c r="H124" s="284">
        <v>7.9747270635555506E-2</v>
      </c>
      <c r="I124" s="284">
        <v>0.39188075648972198</v>
      </c>
      <c r="J124" s="284">
        <v>1.0032108443205601</v>
      </c>
      <c r="K124" s="284">
        <v>87.376028923140012</v>
      </c>
    </row>
    <row r="125" spans="1:18">
      <c r="A125" s="297" t="s">
        <v>13</v>
      </c>
      <c r="B125" s="284">
        <v>4.3977987853141602</v>
      </c>
      <c r="C125" s="284">
        <v>21.258473058229711</v>
      </c>
      <c r="D125" s="284">
        <v>7.7799388796786104</v>
      </c>
      <c r="E125" s="284">
        <v>32.164174281708597</v>
      </c>
      <c r="F125" s="284">
        <v>14.610342216300598</v>
      </c>
      <c r="G125" s="284">
        <v>0.219899795559444</v>
      </c>
      <c r="H125" s="284">
        <v>0.68524617871444404</v>
      </c>
      <c r="I125" s="284">
        <v>0.39209681501777799</v>
      </c>
      <c r="J125" s="284">
        <v>0.71636688041583296</v>
      </c>
      <c r="K125" s="284">
        <v>82.224336890939156</v>
      </c>
    </row>
    <row r="126" spans="1:18">
      <c r="A126" s="297" t="s">
        <v>23</v>
      </c>
      <c r="B126" s="284">
        <v>6.6445449512338897</v>
      </c>
      <c r="C126" s="284">
        <v>11.56075431361805</v>
      </c>
      <c r="D126" s="284">
        <v>7.0060370822316704</v>
      </c>
      <c r="E126" s="284">
        <v>30.138299111005601</v>
      </c>
      <c r="F126" s="284">
        <v>13.032272250606656</v>
      </c>
      <c r="G126" s="284">
        <v>0.261426869556944</v>
      </c>
      <c r="H126" s="284">
        <v>0.96944525141388904</v>
      </c>
      <c r="I126" s="284">
        <v>0.36160812181833302</v>
      </c>
      <c r="J126" s="284">
        <v>0.75346925758944505</v>
      </c>
      <c r="K126" s="284">
        <v>70.727857209074472</v>
      </c>
      <c r="O126" s="19"/>
      <c r="P126" s="19"/>
      <c r="Q126" s="19"/>
      <c r="R126" s="19"/>
    </row>
    <row r="127" spans="1:18">
      <c r="A127" s="297" t="s">
        <v>57</v>
      </c>
      <c r="B127" s="284">
        <v>5.7342763791330498</v>
      </c>
      <c r="C127" s="284">
        <v>9.8079390343216613</v>
      </c>
      <c r="D127" s="284">
        <v>5.8668467245294398</v>
      </c>
      <c r="E127" s="284">
        <v>38.130463756660802</v>
      </c>
      <c r="F127" s="284">
        <v>7.0098331096572197</v>
      </c>
      <c r="G127" s="284">
        <v>8.2621745166666705E-2</v>
      </c>
      <c r="H127" s="284">
        <v>0.36386408284583299</v>
      </c>
      <c r="I127" s="284">
        <v>0.30022078768055599</v>
      </c>
      <c r="J127" s="284">
        <v>0.69906007453111096</v>
      </c>
      <c r="K127" s="284">
        <v>67.995125694526337</v>
      </c>
      <c r="O127" s="131"/>
      <c r="P127" s="89"/>
      <c r="Q127" s="89"/>
      <c r="R127" s="134"/>
    </row>
    <row r="128" spans="1:18">
      <c r="A128" s="297" t="s">
        <v>902</v>
      </c>
      <c r="B128" s="284">
        <v>1.3859316408611111</v>
      </c>
      <c r="C128" s="284">
        <v>3.8057957696830549</v>
      </c>
      <c r="D128" s="284">
        <v>2.4180676972869399</v>
      </c>
      <c r="E128" s="284">
        <v>24.214770856536092</v>
      </c>
      <c r="F128" s="284">
        <v>12.105871779667776</v>
      </c>
      <c r="G128" s="284">
        <v>0.41719581034083297</v>
      </c>
      <c r="H128" s="284">
        <v>0.418958163070556</v>
      </c>
      <c r="I128" s="284">
        <v>0.12164418790055601</v>
      </c>
      <c r="J128" s="284">
        <v>0.22681501550027799</v>
      </c>
      <c r="K128" s="284">
        <v>45.115050920847196</v>
      </c>
      <c r="O128" s="131"/>
      <c r="P128" s="89"/>
      <c r="Q128" s="89"/>
      <c r="R128" s="134"/>
    </row>
    <row r="129" spans="1:18">
      <c r="A129" s="297" t="s">
        <v>55</v>
      </c>
      <c r="B129" s="284">
        <v>4.0991183536105495</v>
      </c>
      <c r="C129" s="284">
        <v>14.946166324238892</v>
      </c>
      <c r="D129" s="284">
        <v>2.9175609576088899</v>
      </c>
      <c r="E129" s="284">
        <v>13.532511847947781</v>
      </c>
      <c r="F129" s="284">
        <v>5.594447815369727</v>
      </c>
      <c r="G129" s="284">
        <v>0.50775327748083299</v>
      </c>
      <c r="H129" s="284">
        <v>0.127820075326111</v>
      </c>
      <c r="I129" s="284">
        <v>0.26584132606138899</v>
      </c>
      <c r="J129" s="284">
        <v>0.631982734837222</v>
      </c>
      <c r="K129" s="284">
        <v>42.623202712481394</v>
      </c>
      <c r="O129" s="131"/>
      <c r="P129" s="89"/>
      <c r="Q129" s="89"/>
      <c r="R129" s="134"/>
    </row>
    <row r="130" spans="1:18">
      <c r="A130" s="297" t="s">
        <v>37</v>
      </c>
      <c r="B130" s="284">
        <v>4.2465516401397201</v>
      </c>
      <c r="C130" s="284">
        <v>2.535646996743889</v>
      </c>
      <c r="D130" s="284">
        <v>2.1350395731877798</v>
      </c>
      <c r="E130" s="284">
        <v>10.85561577723055</v>
      </c>
      <c r="F130" s="284">
        <v>3.8722465772247179</v>
      </c>
      <c r="G130" s="284">
        <v>7.1946551583333296E-2</v>
      </c>
      <c r="H130" s="284">
        <v>0.14683376138250001</v>
      </c>
      <c r="I130" s="284">
        <v>0.19573720295638899</v>
      </c>
      <c r="J130" s="284">
        <v>0.44018512077527799</v>
      </c>
      <c r="K130" s="284">
        <v>24.499803201224157</v>
      </c>
      <c r="O130" s="131"/>
      <c r="P130" s="89"/>
      <c r="Q130" s="89"/>
      <c r="R130" s="134"/>
    </row>
    <row r="131" spans="1:18">
      <c r="A131" s="297" t="s">
        <v>17</v>
      </c>
      <c r="B131" s="284">
        <v>5.2786923026050001</v>
      </c>
      <c r="C131" s="284">
        <v>3.7163383474388896</v>
      </c>
      <c r="D131" s="284">
        <v>1.68697098344611</v>
      </c>
      <c r="E131" s="284">
        <v>7.2843254327980498</v>
      </c>
      <c r="F131" s="284">
        <v>4.9622033883699936</v>
      </c>
      <c r="G131" s="284">
        <v>0.174794485972778</v>
      </c>
      <c r="H131" s="284">
        <v>0.277374272965833</v>
      </c>
      <c r="I131" s="284">
        <v>0.15891392096777801</v>
      </c>
      <c r="J131" s="284">
        <v>0.36703419391916697</v>
      </c>
      <c r="K131" s="284">
        <v>23.906647328483597</v>
      </c>
      <c r="O131" s="131"/>
      <c r="P131" s="89"/>
      <c r="Q131" s="89"/>
      <c r="R131" s="134"/>
    </row>
    <row r="132" spans="1:18">
      <c r="A132" s="297" t="s">
        <v>35</v>
      </c>
      <c r="B132" s="284">
        <v>1.860530103073055</v>
      </c>
      <c r="C132" s="284">
        <v>4.6049134383324999</v>
      </c>
      <c r="D132" s="284">
        <v>1.96644286082528</v>
      </c>
      <c r="E132" s="284">
        <v>9.6052629475641602</v>
      </c>
      <c r="F132" s="284">
        <v>4.3513958680075042</v>
      </c>
      <c r="G132" s="284">
        <v>0.68692645640916705</v>
      </c>
      <c r="H132" s="284">
        <v>6.0237862555555598E-2</v>
      </c>
      <c r="I132" s="284">
        <v>0.20213976691499999</v>
      </c>
      <c r="J132" s="284">
        <v>0.459440667361944</v>
      </c>
      <c r="K132" s="284">
        <v>23.797289971044165</v>
      </c>
      <c r="O132" s="131"/>
      <c r="P132" s="89"/>
      <c r="Q132" s="89"/>
      <c r="R132" s="134"/>
    </row>
    <row r="133" spans="1:18">
      <c r="A133" s="297" t="s">
        <v>25</v>
      </c>
      <c r="B133" s="284">
        <v>3.53411235745667</v>
      </c>
      <c r="C133" s="284">
        <v>5.8415100217183298</v>
      </c>
      <c r="D133" s="284">
        <v>1.96501395085111</v>
      </c>
      <c r="E133" s="284">
        <v>4.3144747247444499</v>
      </c>
      <c r="F133" s="284">
        <v>2.6484402505266704</v>
      </c>
      <c r="G133" s="284">
        <v>1.2201867579722201E-2</v>
      </c>
      <c r="H133" s="284">
        <v>2.4243227081388902E-2</v>
      </c>
      <c r="I133" s="284">
        <v>0.33344453681638903</v>
      </c>
      <c r="J133" s="284">
        <v>0.83701121423361102</v>
      </c>
      <c r="K133" s="284">
        <v>19.510452151008344</v>
      </c>
      <c r="O133" s="131"/>
      <c r="P133" s="89"/>
      <c r="Q133" s="89"/>
      <c r="R133" s="134"/>
    </row>
    <row r="134" spans="1:18">
      <c r="A134" s="297" t="s">
        <v>39</v>
      </c>
      <c r="B134" s="284">
        <v>1.333105817703611</v>
      </c>
      <c r="C134" s="284">
        <v>4.7337498773330502</v>
      </c>
      <c r="D134" s="284">
        <v>1.7956484338547201</v>
      </c>
      <c r="E134" s="284">
        <v>5.4272098001405498</v>
      </c>
      <c r="F134" s="284">
        <v>3.3555670553008334</v>
      </c>
      <c r="G134" s="284">
        <v>2.28260003355556E-2</v>
      </c>
      <c r="H134" s="284">
        <v>2.99887377647222E-2</v>
      </c>
      <c r="I134" s="284">
        <v>0.28401106753749999</v>
      </c>
      <c r="J134" s="284">
        <v>0.66547740471611105</v>
      </c>
      <c r="K134" s="284">
        <v>17.647584194686655</v>
      </c>
      <c r="O134" s="131"/>
      <c r="P134" s="89"/>
      <c r="Q134" s="89"/>
      <c r="R134" s="134"/>
    </row>
    <row r="135" spans="1:18">
      <c r="A135" s="297" t="s">
        <v>19</v>
      </c>
      <c r="B135" s="284">
        <v>1.9694431638025001</v>
      </c>
      <c r="C135" s="284">
        <v>3.2267343233033299</v>
      </c>
      <c r="D135" s="284">
        <v>1.20615941949556</v>
      </c>
      <c r="E135" s="284">
        <v>3.8507339324469401</v>
      </c>
      <c r="F135" s="284">
        <v>0</v>
      </c>
      <c r="G135" s="284">
        <v>0</v>
      </c>
      <c r="H135" s="284">
        <v>2.07440540180556E-2</v>
      </c>
      <c r="I135" s="284">
        <v>8.2223099342499995E-2</v>
      </c>
      <c r="J135" s="284">
        <v>0.236108883461111</v>
      </c>
      <c r="K135" s="284">
        <v>10.592146875869997</v>
      </c>
    </row>
    <row r="136" spans="1:18">
      <c r="A136" s="297" t="s">
        <v>45</v>
      </c>
      <c r="B136" s="284">
        <v>2.7752223794138899</v>
      </c>
      <c r="C136" s="284">
        <v>1.8151660854458331</v>
      </c>
      <c r="D136" s="284">
        <v>0.60989368637944397</v>
      </c>
      <c r="E136" s="284">
        <v>2.3601219278749999</v>
      </c>
      <c r="F136" s="284">
        <v>1.5732315395577801</v>
      </c>
      <c r="G136" s="284">
        <v>1.6300564462777799E-2</v>
      </c>
      <c r="H136" s="284">
        <v>1.6824868576388902E-2</v>
      </c>
      <c r="I136" s="284">
        <v>9.4836869959166695E-2</v>
      </c>
      <c r="J136" s="284">
        <v>0.212733962643889</v>
      </c>
      <c r="K136" s="284">
        <v>9.474331884314168</v>
      </c>
    </row>
    <row r="137" spans="1:18">
      <c r="A137" s="297" t="s">
        <v>60</v>
      </c>
      <c r="B137" s="284">
        <v>0.72679103778888909</v>
      </c>
      <c r="C137" s="284">
        <v>2.2930880215533338</v>
      </c>
      <c r="D137" s="284">
        <v>0.63764760131472198</v>
      </c>
      <c r="E137" s="284">
        <v>3.6749066580091601</v>
      </c>
      <c r="F137" s="284">
        <v>1.4192218923141657</v>
      </c>
      <c r="G137" s="284">
        <v>4.5367454229722201E-2</v>
      </c>
      <c r="H137" s="284">
        <v>1.25839165808333E-2</v>
      </c>
      <c r="I137" s="284">
        <v>4.8738224084999997E-2</v>
      </c>
      <c r="J137" s="284">
        <v>0.117784635835</v>
      </c>
      <c r="K137" s="284">
        <v>8.9761294417108264</v>
      </c>
    </row>
    <row r="138" spans="1:18">
      <c r="A138" s="297" t="s">
        <v>43</v>
      </c>
      <c r="B138" s="284">
        <v>0.700467851323611</v>
      </c>
      <c r="C138" s="284">
        <v>3.1977315983536103</v>
      </c>
      <c r="D138" s="284">
        <v>1.2331938544130601</v>
      </c>
      <c r="E138" s="284">
        <v>2.3770739185288843</v>
      </c>
      <c r="F138" s="284">
        <v>1.3100036026519444</v>
      </c>
      <c r="G138" s="284">
        <v>1.36182272525E-2</v>
      </c>
      <c r="H138" s="284">
        <v>1.1096670105555601E-3</v>
      </c>
      <c r="I138" s="284">
        <v>3.0813401035833299E-2</v>
      </c>
      <c r="J138" s="284">
        <v>8.7662261737777802E-2</v>
      </c>
      <c r="K138" s="284">
        <v>8.9516743823077771</v>
      </c>
    </row>
    <row r="139" spans="1:18">
      <c r="A139" s="297" t="s">
        <v>47</v>
      </c>
      <c r="B139" s="284">
        <v>6.9670636215277693E-2</v>
      </c>
      <c r="C139" s="284">
        <v>0.42669228248194502</v>
      </c>
      <c r="D139" s="284">
        <v>0.93750407477944397</v>
      </c>
      <c r="E139" s="284">
        <v>3.5078188968649968</v>
      </c>
      <c r="F139" s="284">
        <v>0.9392384691938892</v>
      </c>
      <c r="G139" s="284">
        <v>4.3213845618611101E-2</v>
      </c>
      <c r="H139" s="284">
        <v>5.30097697277778E-3</v>
      </c>
      <c r="I139" s="284">
        <v>2.5247672262777798E-2</v>
      </c>
      <c r="J139" s="284">
        <v>6.1166769716666701E-2</v>
      </c>
      <c r="K139" s="284">
        <v>6.015853624106386</v>
      </c>
    </row>
    <row r="140" spans="1:18">
      <c r="A140" s="297" t="s">
        <v>27</v>
      </c>
      <c r="B140" s="284">
        <v>0.47077015515527798</v>
      </c>
      <c r="C140" s="284">
        <v>1.7385565577227782</v>
      </c>
      <c r="D140" s="284">
        <v>0.55915551254083296</v>
      </c>
      <c r="E140" s="284">
        <v>0.97121624601250112</v>
      </c>
      <c r="F140" s="284">
        <v>0.87559921583305556</v>
      </c>
      <c r="G140" s="284">
        <v>1.1567364903055599E-2</v>
      </c>
      <c r="H140" s="284">
        <v>8.1334250322222194E-3</v>
      </c>
      <c r="I140" s="284">
        <v>4.3734686914722203E-2</v>
      </c>
      <c r="J140" s="284">
        <v>0.109322514384444</v>
      </c>
      <c r="K140" s="284">
        <v>4.788055678498889</v>
      </c>
    </row>
    <row r="141" spans="1:18">
      <c r="A141" s="297" t="s">
        <v>21</v>
      </c>
      <c r="B141" s="284">
        <v>3.21893689541667E-2</v>
      </c>
      <c r="C141" s="284">
        <v>0.14750265451250011</v>
      </c>
      <c r="D141" s="284">
        <v>0.13650817537666701</v>
      </c>
      <c r="E141" s="284">
        <v>0.99500830195416701</v>
      </c>
      <c r="F141" s="284">
        <v>8.2430493302499991E-2</v>
      </c>
      <c r="G141" s="284">
        <v>1.30417431991667E-2</v>
      </c>
      <c r="H141" s="284">
        <v>5.7815089611111103E-4</v>
      </c>
      <c r="I141" s="284">
        <v>2.0842005978611099E-2</v>
      </c>
      <c r="J141" s="284">
        <v>5.3888965631944397E-2</v>
      </c>
      <c r="K141" s="284">
        <v>1.4819898598058343</v>
      </c>
    </row>
    <row r="142" spans="1:18">
      <c r="A142" s="297" t="s">
        <v>49</v>
      </c>
      <c r="B142" s="284">
        <v>1.073425711111111E-4</v>
      </c>
      <c r="C142" s="284">
        <v>3.5152779283333197E-3</v>
      </c>
      <c r="D142" s="284">
        <v>1.17225850888889E-3</v>
      </c>
      <c r="E142" s="284">
        <v>4.4425985855277822E-2</v>
      </c>
      <c r="F142" s="284">
        <v>3.8729113562777799E-2</v>
      </c>
      <c r="G142" s="284">
        <v>7.33734327833333E-3</v>
      </c>
      <c r="H142" s="284">
        <v>0</v>
      </c>
      <c r="I142" s="284">
        <v>2.09583883888889E-4</v>
      </c>
      <c r="J142" s="284">
        <v>2.8451424899999999E-3</v>
      </c>
      <c r="K142" s="284">
        <v>9.8342048078611161E-2</v>
      </c>
    </row>
    <row r="143" spans="1:18">
      <c r="A143" s="279" t="s">
        <v>886</v>
      </c>
      <c r="B143" s="284">
        <v>222.48912705960146</v>
      </c>
      <c r="C143" s="284">
        <v>508.08580047490341</v>
      </c>
      <c r="D143" s="284">
        <v>222.49179412109424</v>
      </c>
      <c r="E143" s="284">
        <v>998.56640435786858</v>
      </c>
      <c r="F143" s="284">
        <v>338.0147748734172</v>
      </c>
      <c r="G143" s="284">
        <v>15.589582663933887</v>
      </c>
      <c r="H143" s="284">
        <v>19.888002583176121</v>
      </c>
      <c r="I143" s="284">
        <v>18.846304751886397</v>
      </c>
      <c r="J143" s="284">
        <v>44.32392423314613</v>
      </c>
      <c r="K143" s="284">
        <v>2388.2957151190271</v>
      </c>
    </row>
    <row r="144" spans="1:18">
      <c r="A144" s="16"/>
      <c r="B144" s="59"/>
      <c r="C144" s="59"/>
      <c r="D144" s="59"/>
      <c r="E144" s="59"/>
      <c r="F144" s="59"/>
      <c r="G144" s="59"/>
      <c r="H144" s="59"/>
      <c r="I144" s="59"/>
      <c r="J144" s="59"/>
      <c r="K144" s="93"/>
    </row>
    <row r="145" spans="1:11">
      <c r="A145" s="16"/>
      <c r="B145" s="59"/>
      <c r="C145" s="59"/>
      <c r="D145" s="59"/>
      <c r="E145" s="59"/>
      <c r="F145" s="59"/>
      <c r="G145" s="59"/>
      <c r="H145" s="59"/>
      <c r="I145" s="59"/>
      <c r="J145" s="59"/>
      <c r="K145" s="93"/>
    </row>
    <row r="146" spans="1:11">
      <c r="A146" s="16"/>
      <c r="B146" s="59"/>
      <c r="C146" s="59"/>
      <c r="D146" s="59"/>
      <c r="E146" s="59"/>
      <c r="F146" s="59"/>
      <c r="G146" s="59"/>
      <c r="H146" s="59"/>
      <c r="I146" s="59"/>
      <c r="J146" s="59"/>
      <c r="K146" s="93"/>
    </row>
    <row r="147" spans="1:11">
      <c r="A147" s="16"/>
      <c r="B147" s="59"/>
      <c r="C147" s="59"/>
      <c r="D147" s="59"/>
      <c r="E147" s="59"/>
      <c r="F147" s="59"/>
      <c r="G147" s="59"/>
      <c r="H147" s="59"/>
      <c r="I147" s="59"/>
      <c r="J147" s="59"/>
      <c r="K147" s="93"/>
    </row>
    <row r="148" spans="1:11">
      <c r="A148" s="16"/>
      <c r="B148" s="59"/>
      <c r="C148" s="59"/>
      <c r="D148" s="59"/>
      <c r="E148" s="59"/>
      <c r="F148" s="59"/>
      <c r="G148" s="59"/>
      <c r="H148" s="59"/>
      <c r="I148" s="59"/>
      <c r="J148" s="59"/>
      <c r="K148" s="93"/>
    </row>
    <row r="149" spans="1:11">
      <c r="A149" s="16"/>
      <c r="B149" s="59"/>
      <c r="C149" s="59"/>
      <c r="D149" s="59"/>
      <c r="E149" s="59"/>
      <c r="F149" s="59"/>
      <c r="G149" s="59"/>
      <c r="H149" s="59"/>
      <c r="I149" s="59"/>
      <c r="J149" s="59"/>
      <c r="K149" s="93"/>
    </row>
    <row r="150" spans="1:11">
      <c r="A150" s="16"/>
      <c r="B150" s="59"/>
      <c r="C150" s="59"/>
      <c r="D150" s="59"/>
      <c r="E150" s="59"/>
      <c r="F150" s="59"/>
      <c r="G150" s="59"/>
      <c r="H150" s="59"/>
      <c r="I150" s="59"/>
      <c r="J150" s="59"/>
      <c r="K150" s="93"/>
    </row>
    <row r="151" spans="1:11">
      <c r="A151" s="16"/>
      <c r="B151" s="59"/>
      <c r="C151" s="59"/>
      <c r="D151" s="59"/>
      <c r="E151" s="59"/>
      <c r="F151" s="59"/>
      <c r="G151" s="59"/>
      <c r="H151" s="59"/>
      <c r="I151" s="59"/>
      <c r="J151" s="59"/>
      <c r="K151" s="93"/>
    </row>
    <row r="152" spans="1:11">
      <c r="A152" s="16"/>
      <c r="B152" s="59"/>
      <c r="C152" s="59"/>
      <c r="D152" s="59"/>
      <c r="E152" s="59"/>
      <c r="F152" s="59"/>
      <c r="G152" s="59"/>
      <c r="H152" s="59"/>
      <c r="I152" s="59"/>
      <c r="J152" s="59"/>
      <c r="K152" s="93"/>
    </row>
    <row r="153" spans="1:11">
      <c r="A153" s="16"/>
      <c r="B153" s="135"/>
      <c r="C153" s="135"/>
      <c r="D153" s="135"/>
      <c r="E153" s="135"/>
      <c r="F153" s="135"/>
      <c r="G153" s="135"/>
      <c r="H153" s="135"/>
      <c r="I153" s="135"/>
      <c r="J153" s="135"/>
    </row>
    <row r="154" spans="1:11">
      <c r="A154" s="16"/>
      <c r="B154" s="89"/>
      <c r="C154" s="89"/>
      <c r="D154" s="89"/>
      <c r="E154" s="89"/>
      <c r="F154" s="89"/>
      <c r="G154" s="89"/>
      <c r="H154" s="89"/>
      <c r="I154" s="89"/>
      <c r="J154" s="93"/>
    </row>
    <row r="156" spans="1:11">
      <c r="A156" s="16"/>
      <c r="B156" s="93"/>
      <c r="C156" s="93"/>
    </row>
    <row r="157" spans="1:11">
      <c r="A157" s="16"/>
      <c r="B157" s="93"/>
      <c r="C157" s="93"/>
    </row>
    <row r="158" spans="1:11">
      <c r="A158" s="16"/>
      <c r="B158" s="93"/>
      <c r="C158" s="93"/>
    </row>
    <row r="159" spans="1:11">
      <c r="A159" s="16"/>
      <c r="B159" s="93"/>
      <c r="C159" s="93"/>
    </row>
    <row r="160" spans="1:11">
      <c r="A160" s="16"/>
      <c r="B160" s="93"/>
      <c r="C160" s="93"/>
    </row>
    <row r="161" spans="1:30">
      <c r="A161" s="16"/>
      <c r="B161" s="93"/>
      <c r="C161" s="93"/>
    </row>
    <row r="162" spans="1:30">
      <c r="A162" s="16"/>
      <c r="B162" s="93"/>
      <c r="C162" s="93"/>
    </row>
    <row r="167" spans="1:30">
      <c r="J167" s="19"/>
      <c r="K167" s="19"/>
      <c r="L167" s="19"/>
    </row>
    <row r="168" spans="1:30">
      <c r="I168" s="16"/>
      <c r="J168" s="93"/>
      <c r="K168" s="93"/>
      <c r="L168" s="128"/>
    </row>
    <row r="169" spans="1:30" s="92" customFormat="1">
      <c r="A169" s="92" t="s">
        <v>177</v>
      </c>
    </row>
    <row r="170" spans="1:30">
      <c r="A170" s="277" t="s">
        <v>137</v>
      </c>
      <c r="B170" s="278" t="s">
        <v>121</v>
      </c>
    </row>
    <row r="171" spans="1:30">
      <c r="A171" s="277" t="s">
        <v>138</v>
      </c>
      <c r="B171" s="279">
        <v>2015</v>
      </c>
    </row>
    <row r="172" spans="1:30">
      <c r="A172" s="16"/>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row>
    <row r="173" spans="1:30">
      <c r="A173" s="277" t="s">
        <v>867</v>
      </c>
      <c r="B173" s="277" t="s">
        <v>888</v>
      </c>
      <c r="C173" s="278"/>
      <c r="D173" s="278"/>
      <c r="E173" s="278"/>
      <c r="F173" s="278"/>
      <c r="G173" s="278"/>
      <c r="H173" s="278"/>
      <c r="I173" s="278"/>
      <c r="J173" s="278"/>
      <c r="K173" s="278"/>
      <c r="L173" s="278"/>
      <c r="T173" s="59"/>
      <c r="U173" s="59"/>
      <c r="V173" s="59"/>
      <c r="W173" s="59"/>
      <c r="X173" s="59"/>
      <c r="Y173" s="59"/>
      <c r="Z173" s="59"/>
      <c r="AA173" s="59"/>
      <c r="AB173" s="59"/>
      <c r="AC173" s="59"/>
      <c r="AD173" s="59"/>
    </row>
    <row r="174" spans="1:30">
      <c r="A174" s="277" t="s">
        <v>885</v>
      </c>
      <c r="B174" s="278" t="s">
        <v>4</v>
      </c>
      <c r="C174" s="278" t="s">
        <v>5</v>
      </c>
      <c r="D174" s="278" t="s">
        <v>12</v>
      </c>
      <c r="E174" s="278" t="s">
        <v>164</v>
      </c>
      <c r="F174" s="278" t="s">
        <v>2</v>
      </c>
      <c r="G174" s="278" t="s">
        <v>3</v>
      </c>
      <c r="H174" s="278" t="s">
        <v>89</v>
      </c>
      <c r="I174" s="278" t="s">
        <v>88</v>
      </c>
      <c r="J174" s="278" t="s">
        <v>84</v>
      </c>
      <c r="K174" s="278" t="s">
        <v>8</v>
      </c>
      <c r="L174" s="278" t="s">
        <v>886</v>
      </c>
      <c r="T174" s="59"/>
      <c r="U174" s="59"/>
      <c r="V174" s="59"/>
      <c r="W174" s="59"/>
      <c r="X174" s="59"/>
      <c r="Y174" s="59"/>
      <c r="Z174" s="59"/>
      <c r="AA174" s="59"/>
      <c r="AB174" s="59"/>
      <c r="AC174" s="59"/>
      <c r="AD174" s="59"/>
    </row>
    <row r="175" spans="1:30">
      <c r="A175" s="279" t="s">
        <v>33</v>
      </c>
      <c r="B175" s="284">
        <v>22.141963821057502</v>
      </c>
      <c r="C175" s="284">
        <v>96.664226867790831</v>
      </c>
      <c r="D175" s="284">
        <v>58.691866347023293</v>
      </c>
      <c r="E175" s="284">
        <v>35.207839092546386</v>
      </c>
      <c r="F175" s="284">
        <v>217.68456099800881</v>
      </c>
      <c r="G175" s="284">
        <v>34.482346076255581</v>
      </c>
      <c r="H175" s="284">
        <v>43.843693587686666</v>
      </c>
      <c r="I175" s="284">
        <v>2.8289101792900051</v>
      </c>
      <c r="J175" s="284">
        <v>0.149619838602222</v>
      </c>
      <c r="K175" s="284">
        <v>511.69502680826122</v>
      </c>
      <c r="L175" s="284">
        <v>1023.3900536165224</v>
      </c>
      <c r="T175" s="59"/>
      <c r="U175" s="59"/>
      <c r="V175" s="59"/>
      <c r="W175" s="59"/>
      <c r="X175" s="59"/>
      <c r="Y175" s="59"/>
      <c r="Z175" s="59"/>
      <c r="AA175" s="59"/>
      <c r="AB175" s="59"/>
      <c r="AC175" s="59"/>
      <c r="AD175" s="59"/>
    </row>
    <row r="176" spans="1:30">
      <c r="A176" s="279" t="s">
        <v>41</v>
      </c>
      <c r="B176" s="284">
        <v>3.5286179599200009</v>
      </c>
      <c r="C176" s="284">
        <v>36.807803302729695</v>
      </c>
      <c r="D176" s="284">
        <v>29.371376572842799</v>
      </c>
      <c r="E176" s="284">
        <v>29.999077246269728</v>
      </c>
      <c r="F176" s="284">
        <v>102.85576323570436</v>
      </c>
      <c r="G176" s="284">
        <v>15.939300951139716</v>
      </c>
      <c r="H176" s="284">
        <v>27.572487382557501</v>
      </c>
      <c r="I176" s="284">
        <v>0.43012923957083282</v>
      </c>
      <c r="J176" s="284">
        <v>0.13841597347833301</v>
      </c>
      <c r="K176" s="284">
        <v>246.64297186421308</v>
      </c>
      <c r="L176" s="284">
        <v>493.2859437284261</v>
      </c>
      <c r="T176" s="59"/>
      <c r="U176" s="59"/>
      <c r="V176" s="59"/>
      <c r="W176" s="59"/>
      <c r="X176" s="59"/>
      <c r="Y176" s="59"/>
      <c r="Z176" s="59"/>
      <c r="AA176" s="59"/>
      <c r="AB176" s="59"/>
      <c r="AC176" s="59"/>
      <c r="AD176" s="59"/>
    </row>
    <row r="177" spans="1:30">
      <c r="A177" s="279" t="s">
        <v>31</v>
      </c>
      <c r="B177" s="284">
        <v>13.651627985707519</v>
      </c>
      <c r="C177" s="284">
        <v>47.710628975581891</v>
      </c>
      <c r="D177" s="284">
        <v>2.7453552356125028</v>
      </c>
      <c r="E177" s="284">
        <v>19.158457354851954</v>
      </c>
      <c r="F177" s="284">
        <v>98.120964765766729</v>
      </c>
      <c r="G177" s="284">
        <v>18.7261298904711</v>
      </c>
      <c r="H177" s="284">
        <v>21.728674516223052</v>
      </c>
      <c r="I177" s="284">
        <v>0.43653509938277651</v>
      </c>
      <c r="J177" s="284">
        <v>8.4649727085833307E-2</v>
      </c>
      <c r="K177" s="284">
        <v>222.36302355068301</v>
      </c>
      <c r="L177" s="284">
        <v>444.72604710136636</v>
      </c>
      <c r="T177" s="59"/>
      <c r="U177" s="59"/>
      <c r="V177" s="59"/>
      <c r="W177" s="59"/>
      <c r="X177" s="59"/>
      <c r="Y177" s="59"/>
      <c r="Z177" s="59"/>
      <c r="AA177" s="59"/>
      <c r="AB177" s="59"/>
      <c r="AC177" s="59"/>
      <c r="AD177" s="59"/>
    </row>
    <row r="178" spans="1:30">
      <c r="A178" s="279" t="s">
        <v>66</v>
      </c>
      <c r="B178" s="284">
        <v>5.6098729695480509</v>
      </c>
      <c r="C178" s="284">
        <v>33.575832974886936</v>
      </c>
      <c r="D178" s="284">
        <v>11.800750829261951</v>
      </c>
      <c r="E178" s="284">
        <v>10.211676726625559</v>
      </c>
      <c r="F178" s="284">
        <v>88.44503438635725</v>
      </c>
      <c r="G178" s="284">
        <v>38.212051574658616</v>
      </c>
      <c r="H178" s="284">
        <v>11.736684736817512</v>
      </c>
      <c r="I178" s="284">
        <v>0.86270691227166552</v>
      </c>
      <c r="J178" s="284">
        <v>0.103823685526667</v>
      </c>
      <c r="K178" s="284">
        <v>200.55843479595367</v>
      </c>
      <c r="L178" s="284">
        <v>401.11686959190791</v>
      </c>
      <c r="T178" s="59"/>
      <c r="U178" s="59"/>
      <c r="V178" s="59"/>
      <c r="W178" s="59"/>
      <c r="X178" s="59"/>
      <c r="Y178" s="59"/>
      <c r="Z178" s="59"/>
      <c r="AA178" s="59"/>
      <c r="AB178" s="59"/>
      <c r="AC178" s="59"/>
      <c r="AD178" s="59"/>
    </row>
    <row r="179" spans="1:30">
      <c r="A179" s="279" t="s">
        <v>62</v>
      </c>
      <c r="B179" s="284">
        <v>14.508986450923347</v>
      </c>
      <c r="C179" s="284">
        <v>13.228849695812498</v>
      </c>
      <c r="D179" s="284">
        <v>0.26971228333277802</v>
      </c>
      <c r="E179" s="284">
        <v>20.102256711565001</v>
      </c>
      <c r="F179" s="284">
        <v>96.699267934014699</v>
      </c>
      <c r="G179" s="284">
        <v>15.30636976614362</v>
      </c>
      <c r="H179" s="284">
        <v>25.525005534852774</v>
      </c>
      <c r="I179" s="284">
        <v>8.1748075542777826E-2</v>
      </c>
      <c r="J179" s="284">
        <v>7.0042467939444394E-2</v>
      </c>
      <c r="K179" s="284">
        <v>185.7922389201272</v>
      </c>
      <c r="L179" s="284">
        <v>371.58447784025412</v>
      </c>
      <c r="T179" s="59"/>
      <c r="U179" s="59"/>
      <c r="V179" s="59"/>
      <c r="W179" s="59"/>
      <c r="X179" s="59"/>
      <c r="Y179" s="59"/>
      <c r="Z179" s="59"/>
      <c r="AA179" s="59"/>
      <c r="AB179" s="59"/>
      <c r="AC179" s="59"/>
      <c r="AD179" s="59"/>
    </row>
    <row r="180" spans="1:30">
      <c r="A180" s="279" t="s">
        <v>53</v>
      </c>
      <c r="B180" s="284">
        <v>13.081147698290003</v>
      </c>
      <c r="C180" s="284">
        <v>42.871479026212995</v>
      </c>
      <c r="D180" s="284">
        <v>8.4648697843780596</v>
      </c>
      <c r="E180" s="284">
        <v>9.1244189112683234</v>
      </c>
      <c r="F180" s="284">
        <v>43.631672062007226</v>
      </c>
      <c r="G180" s="284">
        <v>7.5175581170844445</v>
      </c>
      <c r="H180" s="284">
        <v>17.348408915513598</v>
      </c>
      <c r="I180" s="284">
        <v>0.95808011616555544</v>
      </c>
      <c r="J180" s="284">
        <v>4.6215546963888901E-3</v>
      </c>
      <c r="K180" s="284">
        <v>143.0022561856166</v>
      </c>
      <c r="L180" s="284">
        <v>286.0045123712332</v>
      </c>
      <c r="T180" s="59"/>
      <c r="U180" s="59"/>
      <c r="V180" s="59"/>
      <c r="W180" s="59"/>
      <c r="X180" s="59"/>
      <c r="Y180" s="59"/>
      <c r="Z180" s="59"/>
      <c r="AA180" s="59"/>
      <c r="AB180" s="59"/>
      <c r="AC180" s="59"/>
      <c r="AD180" s="59"/>
    </row>
    <row r="181" spans="1:30">
      <c r="A181" s="279" t="s">
        <v>51</v>
      </c>
      <c r="B181" s="284">
        <v>1.9985830420669441</v>
      </c>
      <c r="C181" s="284">
        <v>17.814780572017778</v>
      </c>
      <c r="D181" s="284">
        <v>12.578431218754719</v>
      </c>
      <c r="E181" s="284">
        <v>7.2315568674505579</v>
      </c>
      <c r="F181" s="284">
        <v>55.559847665658367</v>
      </c>
      <c r="G181" s="284">
        <v>4.5242341586983281</v>
      </c>
      <c r="H181" s="284">
        <v>33.894113276990574</v>
      </c>
      <c r="I181" s="284">
        <v>0.34328844082749949</v>
      </c>
      <c r="J181" s="284">
        <v>4.9832644754722197E-2</v>
      </c>
      <c r="K181" s="284">
        <v>133.99466788721929</v>
      </c>
      <c r="L181" s="284">
        <v>267.98933577443881</v>
      </c>
    </row>
    <row r="182" spans="1:30">
      <c r="A182" s="279" t="s">
        <v>29</v>
      </c>
      <c r="B182" s="284">
        <v>36.753772433264132</v>
      </c>
      <c r="C182" s="284">
        <v>7.6673208248597238</v>
      </c>
      <c r="D182" s="284">
        <v>21.40471604046467</v>
      </c>
      <c r="E182" s="284">
        <v>3.6097075585052778</v>
      </c>
      <c r="F182" s="284">
        <v>9.0888785377680446</v>
      </c>
      <c r="G182" s="284">
        <v>8.6391125626627741</v>
      </c>
      <c r="H182" s="284">
        <v>6.9826485343238893</v>
      </c>
      <c r="I182" s="284">
        <v>0.22979400247027776</v>
      </c>
      <c r="J182" s="284">
        <v>9.5431528188888899E-3</v>
      </c>
      <c r="K182" s="284">
        <v>94.385493647137437</v>
      </c>
      <c r="L182" s="284">
        <v>188.7709872942751</v>
      </c>
    </row>
    <row r="183" spans="1:30">
      <c r="A183" s="279" t="s">
        <v>15</v>
      </c>
      <c r="B183" s="284">
        <v>7.1916024250641577</v>
      </c>
      <c r="C183" s="284">
        <v>17.085513747480004</v>
      </c>
      <c r="D183" s="284">
        <v>5.7278231060694376</v>
      </c>
      <c r="E183" s="284">
        <v>7.503095986595282</v>
      </c>
      <c r="F183" s="284">
        <v>43.728046240115283</v>
      </c>
      <c r="G183" s="284">
        <v>4.8416126092247218</v>
      </c>
      <c r="H183" s="284">
        <v>7.7243066614897185</v>
      </c>
      <c r="I183" s="284">
        <v>0.20039098626000004</v>
      </c>
      <c r="J183" s="284">
        <v>5.7306705369444398E-2</v>
      </c>
      <c r="K183" s="284">
        <v>94.059698467667772</v>
      </c>
      <c r="L183" s="284">
        <v>188.11939693533583</v>
      </c>
    </row>
    <row r="184" spans="1:30">
      <c r="A184" s="279" t="s">
        <v>64</v>
      </c>
      <c r="B184" s="284">
        <v>44.54121142699055</v>
      </c>
      <c r="C184" s="284">
        <v>12.823683111806396</v>
      </c>
      <c r="D184" s="284">
        <v>4.5804181603797298</v>
      </c>
      <c r="E184" s="284">
        <v>4.1504827646561138</v>
      </c>
      <c r="F184" s="284">
        <v>6.3781740900413819</v>
      </c>
      <c r="G184" s="284">
        <v>9.172383223573334</v>
      </c>
      <c r="H184" s="284">
        <v>5.6202599806349944</v>
      </c>
      <c r="I184" s="284">
        <v>9.7919716201111048E-2</v>
      </c>
      <c r="J184" s="284">
        <v>1.1496448857222201E-2</v>
      </c>
      <c r="K184" s="284">
        <v>87.376028923140012</v>
      </c>
      <c r="L184" s="284">
        <v>174.75205784628082</v>
      </c>
    </row>
    <row r="185" spans="1:30">
      <c r="A185" s="279" t="s">
        <v>13</v>
      </c>
      <c r="B185" s="284">
        <v>13.847485217450549</v>
      </c>
      <c r="C185" s="284">
        <v>12.712384744777491</v>
      </c>
      <c r="D185" s="284">
        <v>4.3215188733186203</v>
      </c>
      <c r="E185" s="284">
        <v>3.1889719485411101</v>
      </c>
      <c r="F185" s="284">
        <v>30.640773689440881</v>
      </c>
      <c r="G185" s="284">
        <v>7.4908477575319408</v>
      </c>
      <c r="H185" s="284">
        <v>9.2915202069252754</v>
      </c>
      <c r="I185" s="284">
        <v>0.69940246089361091</v>
      </c>
      <c r="J185" s="284">
        <v>3.1431992059722198E-2</v>
      </c>
      <c r="K185" s="284">
        <v>82.224336890939156</v>
      </c>
      <c r="L185" s="284">
        <v>164.44867378187837</v>
      </c>
    </row>
    <row r="186" spans="1:30">
      <c r="A186" s="279" t="s">
        <v>23</v>
      </c>
      <c r="B186" s="284">
        <v>5.3594540388538929</v>
      </c>
      <c r="C186" s="284">
        <v>18.913161631682215</v>
      </c>
      <c r="D186" s="284">
        <v>7.6619638959230505</v>
      </c>
      <c r="E186" s="284">
        <v>3.1615021020174998</v>
      </c>
      <c r="F186" s="284">
        <v>24.511852820421115</v>
      </c>
      <c r="G186" s="284">
        <v>2.4438408088400001</v>
      </c>
      <c r="H186" s="284">
        <v>8.3234121041099982</v>
      </c>
      <c r="I186" s="284">
        <v>0.33089606494611085</v>
      </c>
      <c r="J186" s="284">
        <v>2.1773742280555598E-2</v>
      </c>
      <c r="K186" s="284">
        <v>70.727857209074472</v>
      </c>
      <c r="L186" s="284">
        <v>141.45571441814892</v>
      </c>
    </row>
    <row r="187" spans="1:30">
      <c r="A187" s="279" t="s">
        <v>57</v>
      </c>
      <c r="B187" s="284">
        <v>3.5640722530038884</v>
      </c>
      <c r="C187" s="284">
        <v>10.363506558198326</v>
      </c>
      <c r="D187" s="284">
        <v>3.652975991352216</v>
      </c>
      <c r="E187" s="284">
        <v>3.1175864319741664</v>
      </c>
      <c r="F187" s="284">
        <v>32.296671569360008</v>
      </c>
      <c r="G187" s="284">
        <v>5.1097090217397199</v>
      </c>
      <c r="H187" s="284">
        <v>9.5788650291758355</v>
      </c>
      <c r="I187" s="284">
        <v>0.29754926655944391</v>
      </c>
      <c r="J187" s="284">
        <v>1.41895731616667E-2</v>
      </c>
      <c r="K187" s="284">
        <v>67.995125694526337</v>
      </c>
      <c r="L187" s="284">
        <v>135.99025138905159</v>
      </c>
    </row>
    <row r="188" spans="1:30">
      <c r="A188" s="279" t="s">
        <v>902</v>
      </c>
      <c r="B188" s="284">
        <v>5.3898273636216674</v>
      </c>
      <c r="C188" s="284">
        <v>12.237487175702221</v>
      </c>
      <c r="D188" s="284">
        <v>1.989905006876111</v>
      </c>
      <c r="E188" s="284">
        <v>2.0691311361527793</v>
      </c>
      <c r="F188" s="284">
        <v>16.030454174940559</v>
      </c>
      <c r="G188" s="284">
        <v>2.0318787776794447</v>
      </c>
      <c r="H188" s="284">
        <v>5.267415792977217</v>
      </c>
      <c r="I188" s="284">
        <v>8.4963900520833274E-2</v>
      </c>
      <c r="J188" s="284">
        <v>1.3987592375555601E-2</v>
      </c>
      <c r="K188" s="284">
        <v>45.115050920847196</v>
      </c>
      <c r="L188" s="284">
        <v>90.230101841693596</v>
      </c>
    </row>
    <row r="189" spans="1:30">
      <c r="A189" s="279" t="s">
        <v>55</v>
      </c>
      <c r="B189" s="284">
        <v>11.697884790328896</v>
      </c>
      <c r="C189" s="284">
        <v>1.1831400749597218</v>
      </c>
      <c r="D189" s="284">
        <v>3.9285792666141686</v>
      </c>
      <c r="E189" s="284">
        <v>3.2553448681333284</v>
      </c>
      <c r="F189" s="284">
        <v>13.04566923446251</v>
      </c>
      <c r="G189" s="284">
        <v>3.729568047590555</v>
      </c>
      <c r="H189" s="284">
        <v>5.4906675106786196</v>
      </c>
      <c r="I189" s="284">
        <v>0.27907571876472292</v>
      </c>
      <c r="J189" s="284">
        <v>1.32732009483333E-2</v>
      </c>
      <c r="K189" s="284">
        <v>42.623202712481394</v>
      </c>
      <c r="L189" s="284">
        <v>85.246405424962248</v>
      </c>
    </row>
    <row r="190" spans="1:30">
      <c r="A190" s="279" t="s">
        <v>37</v>
      </c>
      <c r="B190" s="284">
        <v>1.7174933389811113</v>
      </c>
      <c r="C190" s="284">
        <v>4.7815542070152786</v>
      </c>
      <c r="D190" s="284">
        <v>3.7206919735058368</v>
      </c>
      <c r="E190" s="284">
        <v>1.1440250113677781</v>
      </c>
      <c r="F190" s="284">
        <v>9.9290017406636153</v>
      </c>
      <c r="G190" s="284">
        <v>0.44740459277138916</v>
      </c>
      <c r="H190" s="284">
        <v>2.6661336491694465</v>
      </c>
      <c r="I190" s="284">
        <v>9.1470537023055534E-2</v>
      </c>
      <c r="J190" s="284">
        <v>2.0281507252777799E-3</v>
      </c>
      <c r="K190" s="284">
        <v>24.499803201224157</v>
      </c>
      <c r="L190" s="284">
        <v>48.999606402446943</v>
      </c>
    </row>
    <row r="191" spans="1:30">
      <c r="A191" s="279" t="s">
        <v>17</v>
      </c>
      <c r="B191" s="284">
        <v>2.2763331396513902</v>
      </c>
      <c r="C191" s="284">
        <v>2.0049130016758334</v>
      </c>
      <c r="D191" s="284">
        <v>5.9623616877283299</v>
      </c>
      <c r="E191" s="284">
        <v>1.6998947962622226</v>
      </c>
      <c r="F191" s="284">
        <v>9.0864654947966716</v>
      </c>
      <c r="G191" s="284">
        <v>0.97248299882416778</v>
      </c>
      <c r="H191" s="284">
        <v>1.7045121569311106</v>
      </c>
      <c r="I191" s="284">
        <v>0.19416493597194456</v>
      </c>
      <c r="J191" s="284">
        <v>5.5191166430555603E-3</v>
      </c>
      <c r="K191" s="284">
        <v>23.906647328483597</v>
      </c>
      <c r="L191" s="284">
        <v>47.813294656968324</v>
      </c>
    </row>
    <row r="192" spans="1:30">
      <c r="A192" s="279" t="s">
        <v>35</v>
      </c>
      <c r="B192" s="284">
        <v>2.2763108863272214</v>
      </c>
      <c r="C192" s="284">
        <v>2.5436759554863904</v>
      </c>
      <c r="D192" s="284">
        <v>4.6332333327222197E-2</v>
      </c>
      <c r="E192" s="284">
        <v>2.5817993091461111</v>
      </c>
      <c r="F192" s="284">
        <v>6.8798940135930549</v>
      </c>
      <c r="G192" s="284">
        <v>4.1146165947994477</v>
      </c>
      <c r="H192" s="284">
        <v>5.3089727768505552</v>
      </c>
      <c r="I192" s="284">
        <v>3.6909725773055568E-2</v>
      </c>
      <c r="J192" s="284">
        <v>8.7783757402777798E-3</v>
      </c>
      <c r="K192" s="284">
        <v>23.797289971044165</v>
      </c>
      <c r="L192" s="284">
        <v>47.594579942087506</v>
      </c>
    </row>
    <row r="193" spans="1:12">
      <c r="A193" s="279" t="s">
        <v>25</v>
      </c>
      <c r="B193" s="284">
        <v>2.0451963448316666</v>
      </c>
      <c r="C193" s="284">
        <v>1.2857579968238886</v>
      </c>
      <c r="D193" s="284">
        <v>1.3897544433544451</v>
      </c>
      <c r="E193" s="284">
        <v>1.4756022953502779</v>
      </c>
      <c r="F193" s="284">
        <v>7.9635835618233397</v>
      </c>
      <c r="G193" s="284">
        <v>3.1753698805458339</v>
      </c>
      <c r="H193" s="284">
        <v>1.9994383661897221</v>
      </c>
      <c r="I193" s="284">
        <v>0.1655928561272223</v>
      </c>
      <c r="J193" s="284">
        <v>1.01564059622222E-2</v>
      </c>
      <c r="K193" s="284">
        <v>19.510452151008344</v>
      </c>
      <c r="L193" s="284">
        <v>39.020904302016959</v>
      </c>
    </row>
    <row r="194" spans="1:12">
      <c r="A194" s="279" t="s">
        <v>39</v>
      </c>
      <c r="B194" s="284">
        <v>1.7847036928272217</v>
      </c>
      <c r="C194" s="284">
        <v>1.2098886202852783</v>
      </c>
      <c r="D194" s="284">
        <v>3.1714657942222203E-2</v>
      </c>
      <c r="E194" s="284">
        <v>1.200572857244167</v>
      </c>
      <c r="F194" s="284">
        <v>7.5240612600338883</v>
      </c>
      <c r="G194" s="284">
        <v>3.8644545204636085</v>
      </c>
      <c r="H194" s="284">
        <v>1.886307560921944</v>
      </c>
      <c r="I194" s="284">
        <v>0.1374096325305556</v>
      </c>
      <c r="J194" s="284">
        <v>8.4713924386111104E-3</v>
      </c>
      <c r="K194" s="284">
        <v>17.647584194686655</v>
      </c>
      <c r="L194" s="284">
        <v>35.295168389374155</v>
      </c>
    </row>
    <row r="195" spans="1:12">
      <c r="A195" s="279" t="s">
        <v>19</v>
      </c>
      <c r="B195" s="284">
        <v>0.73940504208944491</v>
      </c>
      <c r="C195" s="284">
        <v>1.4311808754769437</v>
      </c>
      <c r="D195" s="284">
        <v>0.660706406352222</v>
      </c>
      <c r="E195" s="284">
        <v>0.42186878364361097</v>
      </c>
      <c r="F195" s="284">
        <v>4.1573429036244463</v>
      </c>
      <c r="G195" s="284">
        <v>1.8420196282180554</v>
      </c>
      <c r="H195" s="284">
        <v>1.3035489612175004</v>
      </c>
      <c r="I195" s="284">
        <v>3.6074275246944447E-2</v>
      </c>
      <c r="J195" s="284">
        <v>0</v>
      </c>
      <c r="K195" s="284">
        <v>10.592146875869997</v>
      </c>
      <c r="L195" s="284">
        <v>21.184293751739162</v>
      </c>
    </row>
    <row r="196" spans="1:12">
      <c r="A196" s="279" t="s">
        <v>45</v>
      </c>
      <c r="B196" s="284">
        <v>1.0527673802461108</v>
      </c>
      <c r="C196" s="284">
        <v>1.4114597325513909</v>
      </c>
      <c r="D196" s="284">
        <v>2.4909977891511201</v>
      </c>
      <c r="E196" s="284">
        <v>0.42489220280111129</v>
      </c>
      <c r="F196" s="284">
        <v>3.4062953078855571</v>
      </c>
      <c r="G196" s="284">
        <v>0.46779467804166674</v>
      </c>
      <c r="H196" s="284">
        <v>0.1813002119513889</v>
      </c>
      <c r="I196" s="284">
        <v>3.7187899929166678E-2</v>
      </c>
      <c r="J196" s="284">
        <v>1.6366817577777801E-3</v>
      </c>
      <c r="K196" s="284">
        <v>9.474331884314168</v>
      </c>
      <c r="L196" s="284">
        <v>18.948663768629459</v>
      </c>
    </row>
    <row r="197" spans="1:12">
      <c r="A197" s="279" t="s">
        <v>60</v>
      </c>
      <c r="B197" s="284">
        <v>0.45806630810111132</v>
      </c>
      <c r="C197" s="284">
        <v>0.77915987951694421</v>
      </c>
      <c r="D197" s="284">
        <v>0.75340927699249904</v>
      </c>
      <c r="E197" s="284">
        <v>0.72466960038305595</v>
      </c>
      <c r="F197" s="284">
        <v>4.6704002410819472</v>
      </c>
      <c r="G197" s="284">
        <v>0.77572098744027751</v>
      </c>
      <c r="H197" s="284">
        <v>0.78757762031333267</v>
      </c>
      <c r="I197" s="284">
        <v>2.5397653933333326E-2</v>
      </c>
      <c r="J197" s="284">
        <v>1.72787394888889E-3</v>
      </c>
      <c r="K197" s="284">
        <v>8.9761294417108264</v>
      </c>
      <c r="L197" s="284">
        <v>17.952258883422218</v>
      </c>
    </row>
    <row r="198" spans="1:12">
      <c r="A198" s="279" t="s">
        <v>43</v>
      </c>
      <c r="B198" s="284">
        <v>3.2801259454494445</v>
      </c>
      <c r="C198" s="284">
        <v>0.77338825593055482</v>
      </c>
      <c r="D198" s="284">
        <v>0.2255058420680556</v>
      </c>
      <c r="E198" s="284">
        <v>0.76028820417500032</v>
      </c>
      <c r="F198" s="284">
        <v>2.3987385807774997</v>
      </c>
      <c r="G198" s="284">
        <v>0.61293534643777747</v>
      </c>
      <c r="H198" s="284">
        <v>0.8284451994044445</v>
      </c>
      <c r="I198" s="284">
        <v>7.047651686277781E-2</v>
      </c>
      <c r="J198" s="284">
        <v>1.7704912027777799E-3</v>
      </c>
      <c r="K198" s="284">
        <v>8.9516743823077771</v>
      </c>
      <c r="L198" s="284">
        <v>17.903348764616112</v>
      </c>
    </row>
    <row r="199" spans="1:12">
      <c r="A199" s="279" t="s">
        <v>47</v>
      </c>
      <c r="B199" s="284">
        <v>0.24171528367333334</v>
      </c>
      <c r="C199" s="284">
        <v>0.79438025528361234</v>
      </c>
      <c r="D199" s="284">
        <v>6.8948935018611102E-2</v>
      </c>
      <c r="E199" s="284">
        <v>1.6080823228405592</v>
      </c>
      <c r="F199" s="284">
        <v>2.8435244918852769</v>
      </c>
      <c r="G199" s="284">
        <v>0.19331273593888898</v>
      </c>
      <c r="H199" s="284">
        <v>0.25783006868055558</v>
      </c>
      <c r="I199" s="284">
        <v>5.701025839999996E-3</v>
      </c>
      <c r="J199" s="284">
        <v>2.3585049466666699E-3</v>
      </c>
      <c r="K199" s="284">
        <v>6.015853624106386</v>
      </c>
      <c r="L199" s="284">
        <v>12.031707248213891</v>
      </c>
    </row>
    <row r="200" spans="1:12">
      <c r="A200" s="279" t="s">
        <v>27</v>
      </c>
      <c r="B200" s="284">
        <v>0.90543389840361177</v>
      </c>
      <c r="C200" s="284">
        <v>0.39825832685166684</v>
      </c>
      <c r="D200" s="284">
        <v>0.48761340727416702</v>
      </c>
      <c r="E200" s="284">
        <v>0.21822304118499961</v>
      </c>
      <c r="F200" s="284">
        <v>1.4783506989433333</v>
      </c>
      <c r="G200" s="284">
        <v>1.1884133382866671</v>
      </c>
      <c r="H200" s="284">
        <v>8.4908523869722335E-2</v>
      </c>
      <c r="I200" s="284">
        <v>2.5847348236944404E-2</v>
      </c>
      <c r="J200" s="284">
        <v>1.00709544916667E-3</v>
      </c>
      <c r="K200" s="284">
        <v>4.788055678498889</v>
      </c>
      <c r="L200" s="284">
        <v>9.5761113569991672</v>
      </c>
    </row>
    <row r="201" spans="1:12">
      <c r="A201" s="279" t="s">
        <v>21</v>
      </c>
      <c r="B201" s="284">
        <v>4.5820870749166638E-2</v>
      </c>
      <c r="C201" s="284">
        <v>4.3283481142777726E-2</v>
      </c>
      <c r="D201" s="284">
        <v>0</v>
      </c>
      <c r="E201" s="284">
        <v>0.11430351644861111</v>
      </c>
      <c r="F201" s="284">
        <v>0.12252339777249997</v>
      </c>
      <c r="G201" s="284">
        <v>0.36125662127555563</v>
      </c>
      <c r="H201" s="284">
        <v>0.78996401109500047</v>
      </c>
      <c r="I201" s="284">
        <v>4.3750741477777792E-3</v>
      </c>
      <c r="J201" s="284">
        <v>4.6288717499999999E-4</v>
      </c>
      <c r="K201" s="284">
        <v>1.4819898598058343</v>
      </c>
      <c r="L201" s="284">
        <v>2.9639797196122237</v>
      </c>
    </row>
    <row r="202" spans="1:12">
      <c r="A202" s="279" t="s">
        <v>49</v>
      </c>
      <c r="B202" s="284">
        <v>1.18958978888889E-4</v>
      </c>
      <c r="C202" s="284">
        <v>9.2836650277777796E-5</v>
      </c>
      <c r="D202" s="284">
        <v>0</v>
      </c>
      <c r="E202" s="284">
        <v>5.8163451953333375E-2</v>
      </c>
      <c r="F202" s="284">
        <v>1.5453689086111157E-3</v>
      </c>
      <c r="G202" s="284">
        <v>3.7986901807777793E-2</v>
      </c>
      <c r="H202" s="284">
        <v>0</v>
      </c>
      <c r="I202" s="284">
        <v>2.15380931111111E-4</v>
      </c>
      <c r="J202" s="284">
        <v>2.1914884833333301E-4</v>
      </c>
      <c r="K202" s="284">
        <v>9.8342048078611161E-2</v>
      </c>
      <c r="L202" s="284">
        <v>0.19668409615694454</v>
      </c>
    </row>
    <row r="203" spans="1:12">
      <c r="A203" s="279" t="s">
        <v>886</v>
      </c>
      <c r="B203" s="284">
        <v>219.6896009664008</v>
      </c>
      <c r="C203" s="284">
        <v>399.11679270918944</v>
      </c>
      <c r="D203" s="284">
        <v>193.02829936491887</v>
      </c>
      <c r="E203" s="284">
        <v>173.52349109995393</v>
      </c>
      <c r="F203" s="284">
        <v>939.17935846585704</v>
      </c>
      <c r="G203" s="284">
        <v>196.22071216814507</v>
      </c>
      <c r="H203" s="284">
        <v>257.72710287755194</v>
      </c>
      <c r="I203" s="284">
        <v>8.9922130422211115</v>
      </c>
      <c r="J203" s="284">
        <v>0.81814442479305505</v>
      </c>
      <c r="K203" s="284">
        <v>2388.2957151190271</v>
      </c>
      <c r="L203" s="284">
        <v>4776.5914302380588</v>
      </c>
    </row>
    <row r="204" spans="1:12">
      <c r="A204" s="16"/>
      <c r="B204" s="93"/>
    </row>
    <row r="205" spans="1:12">
      <c r="A205" s="16"/>
      <c r="B205" s="93"/>
    </row>
    <row r="206" spans="1:12">
      <c r="A206" s="16"/>
      <c r="B206" s="93"/>
    </row>
    <row r="207" spans="1:12">
      <c r="A207" s="16"/>
      <c r="B207" s="93"/>
    </row>
    <row r="208" spans="1:12">
      <c r="A208" s="16"/>
      <c r="B208" s="93"/>
    </row>
    <row r="209" spans="1:11">
      <c r="A209" s="16"/>
      <c r="B209" s="93"/>
    </row>
    <row r="210" spans="1:11">
      <c r="A210" s="16"/>
      <c r="B210" s="93"/>
    </row>
    <row r="211" spans="1:11">
      <c r="A211" s="16"/>
      <c r="B211" s="93"/>
    </row>
    <row r="212" spans="1:11">
      <c r="A212" s="16"/>
      <c r="B212" s="93"/>
    </row>
    <row r="213" spans="1:11">
      <c r="A213" s="16"/>
      <c r="B213" s="93"/>
    </row>
    <row r="214" spans="1:11">
      <c r="A214" s="16"/>
      <c r="B214" s="93"/>
    </row>
    <row r="221" spans="1:11">
      <c r="A221" s="16"/>
      <c r="B221" s="136"/>
      <c r="C221" s="136"/>
      <c r="D221" s="136"/>
      <c r="E221" s="136"/>
      <c r="F221" s="136"/>
      <c r="G221" s="136"/>
      <c r="H221" s="136"/>
      <c r="I221" s="136"/>
      <c r="J221" s="136"/>
      <c r="K221" s="130"/>
    </row>
    <row r="222" spans="1:11">
      <c r="A222" s="16"/>
      <c r="B222" s="136"/>
      <c r="C222" s="136"/>
      <c r="D222" s="136"/>
      <c r="E222" s="136"/>
      <c r="F222" s="136"/>
      <c r="G222" s="136"/>
      <c r="H222" s="136"/>
      <c r="I222" s="136"/>
      <c r="J222" s="136"/>
      <c r="K222" s="130"/>
    </row>
    <row r="223" spans="1:11">
      <c r="A223" s="16"/>
      <c r="B223" s="136"/>
      <c r="C223" s="136"/>
      <c r="D223" s="136"/>
      <c r="E223" s="136"/>
      <c r="F223" s="136"/>
      <c r="G223" s="136"/>
      <c r="H223" s="136"/>
      <c r="I223" s="136"/>
      <c r="J223" s="136"/>
      <c r="K223" s="130"/>
    </row>
    <row r="224" spans="1:11">
      <c r="A224" s="16"/>
      <c r="B224" s="136"/>
      <c r="C224" s="136"/>
      <c r="D224" s="136"/>
      <c r="E224" s="136"/>
      <c r="F224" s="136"/>
      <c r="G224" s="136"/>
      <c r="H224" s="136"/>
      <c r="I224" s="136"/>
      <c r="J224" s="136"/>
      <c r="K224" s="130"/>
    </row>
    <row r="225" spans="1:99">
      <c r="A225" s="16"/>
      <c r="B225" s="136"/>
      <c r="C225" s="136"/>
      <c r="D225" s="136"/>
      <c r="E225" s="136"/>
      <c r="F225" s="136"/>
      <c r="G225" s="136"/>
      <c r="H225" s="136"/>
      <c r="I225" s="136"/>
      <c r="J225" s="136"/>
      <c r="K225" s="130"/>
    </row>
    <row r="226" spans="1:99">
      <c r="A226" s="16"/>
      <c r="B226" s="136"/>
      <c r="C226" s="136"/>
      <c r="D226" s="136"/>
      <c r="E226" s="136"/>
      <c r="F226" s="136"/>
      <c r="G226" s="136"/>
      <c r="H226" s="136"/>
      <c r="I226" s="136"/>
      <c r="J226" s="136"/>
      <c r="K226" s="130"/>
    </row>
    <row r="227" spans="1:99">
      <c r="A227" s="16"/>
      <c r="B227" s="136"/>
      <c r="C227" s="136"/>
      <c r="D227" s="136"/>
      <c r="E227" s="136"/>
      <c r="F227" s="136"/>
      <c r="G227" s="136"/>
      <c r="H227" s="136"/>
      <c r="I227" s="136"/>
      <c r="J227" s="136"/>
      <c r="K227" s="130"/>
    </row>
    <row r="228" spans="1:99">
      <c r="A228" s="16"/>
      <c r="B228" s="136"/>
      <c r="C228" s="136"/>
      <c r="D228" s="136"/>
      <c r="E228" s="136"/>
      <c r="F228" s="136"/>
      <c r="G228" s="136"/>
      <c r="H228" s="136"/>
      <c r="I228" s="136"/>
      <c r="J228" s="136"/>
      <c r="K228" s="130"/>
    </row>
    <row r="229" spans="1:99">
      <c r="A229" s="16"/>
      <c r="B229" s="136"/>
      <c r="C229" s="136"/>
      <c r="D229" s="136"/>
      <c r="E229" s="136"/>
      <c r="F229" s="136"/>
      <c r="G229" s="136"/>
      <c r="H229" s="136"/>
      <c r="I229" s="136"/>
      <c r="J229" s="136"/>
      <c r="K229" s="130"/>
    </row>
    <row r="230" spans="1:99">
      <c r="A230" s="16"/>
      <c r="B230" s="136"/>
      <c r="C230" s="136"/>
      <c r="D230" s="136"/>
      <c r="E230" s="136"/>
      <c r="F230" s="136"/>
      <c r="G230" s="136"/>
      <c r="H230" s="136"/>
      <c r="I230" s="136"/>
      <c r="J230" s="136"/>
      <c r="K230" s="130"/>
    </row>
    <row r="231" spans="1:99">
      <c r="A231" s="16"/>
      <c r="B231" s="136"/>
      <c r="C231" s="136"/>
      <c r="D231" s="136"/>
      <c r="E231" s="136"/>
      <c r="F231" s="136"/>
      <c r="G231" s="136"/>
      <c r="H231" s="136"/>
      <c r="I231" s="136"/>
      <c r="J231" s="136"/>
      <c r="K231" s="130"/>
    </row>
    <row r="232" spans="1:99" s="92" customFormat="1">
      <c r="A232" s="92" t="s">
        <v>897</v>
      </c>
    </row>
    <row r="233" spans="1:99" s="92" customFormat="1">
      <c r="A233" s="277" t="s">
        <v>137</v>
      </c>
      <c r="B233" s="278" t="s">
        <v>121</v>
      </c>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row>
    <row r="234" spans="1:99">
      <c r="A234" s="277" t="s">
        <v>138</v>
      </c>
      <c r="B234" s="279">
        <v>2015</v>
      </c>
    </row>
    <row r="235" spans="1:99">
      <c r="A235" s="277" t="s">
        <v>79</v>
      </c>
      <c r="B235" s="278" t="s">
        <v>887</v>
      </c>
    </row>
    <row r="236" spans="1:99">
      <c r="A236" s="16"/>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row>
    <row r="237" spans="1:99" ht="15">
      <c r="A237" s="278"/>
      <c r="B237" s="277" t="s">
        <v>888</v>
      </c>
      <c r="C237"/>
      <c r="D237"/>
      <c r="E237"/>
      <c r="F237"/>
      <c r="G237"/>
      <c r="H23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row>
    <row r="238" spans="1:99" ht="15">
      <c r="A238" s="277" t="s">
        <v>159</v>
      </c>
      <c r="B238" s="278" t="s">
        <v>8</v>
      </c>
      <c r="C238"/>
      <c r="D238"/>
      <c r="E238"/>
      <c r="F238"/>
      <c r="G238"/>
      <c r="H238"/>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row>
    <row r="239" spans="1:99" ht="15">
      <c r="A239" s="279" t="s">
        <v>890</v>
      </c>
      <c r="B239" s="284">
        <v>100.32491829537666</v>
      </c>
      <c r="C239"/>
      <c r="D239"/>
      <c r="E239"/>
      <c r="F239"/>
      <c r="G239"/>
      <c r="H239"/>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row>
    <row r="240" spans="1:99" ht="15">
      <c r="A240" s="279" t="s">
        <v>894</v>
      </c>
      <c r="B240" s="284">
        <v>51.878783638449995</v>
      </c>
      <c r="C240"/>
      <c r="D240"/>
      <c r="E240"/>
      <c r="F240"/>
      <c r="G240"/>
      <c r="H240"/>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row>
    <row r="241" spans="1:30" ht="15">
      <c r="A241" s="279" t="s">
        <v>891</v>
      </c>
      <c r="B241" s="284">
        <v>191.09409509101852</v>
      </c>
      <c r="C241"/>
      <c r="D241"/>
      <c r="E241"/>
      <c r="F241"/>
      <c r="G241"/>
      <c r="H241"/>
      <c r="I241" s="7"/>
      <c r="J241" s="7"/>
      <c r="K241" s="7"/>
      <c r="L241" s="7"/>
      <c r="T241" s="59"/>
      <c r="U241" s="59"/>
      <c r="V241" s="59"/>
      <c r="W241" s="59"/>
      <c r="X241" s="59"/>
      <c r="Y241" s="59"/>
      <c r="Z241" s="59"/>
      <c r="AA241" s="59"/>
      <c r="AB241" s="59"/>
      <c r="AC241" s="59"/>
      <c r="AD241" s="59"/>
    </row>
    <row r="242" spans="1:30" ht="15">
      <c r="A242" s="279" t="s">
        <v>892</v>
      </c>
      <c r="B242" s="284">
        <v>457.85612685976469</v>
      </c>
      <c r="C242"/>
      <c r="D242"/>
      <c r="E242"/>
      <c r="F242"/>
      <c r="G242"/>
      <c r="H242"/>
      <c r="I242" s="7"/>
      <c r="J242" s="7"/>
      <c r="K242" s="7"/>
      <c r="L242" s="7"/>
      <c r="T242" s="59"/>
      <c r="U242" s="59"/>
      <c r="V242" s="59"/>
      <c r="W242" s="59"/>
      <c r="X242" s="59"/>
      <c r="Y242" s="59"/>
      <c r="Z242" s="59"/>
      <c r="AA242" s="59"/>
      <c r="AB242" s="59"/>
      <c r="AC242" s="59"/>
      <c r="AD242" s="59"/>
    </row>
    <row r="243" spans="1:30" ht="15">
      <c r="A243" s="279" t="s">
        <v>893</v>
      </c>
      <c r="B243" s="284">
        <v>143.35628026804335</v>
      </c>
      <c r="C243"/>
      <c r="D243"/>
      <c r="E243"/>
      <c r="F243"/>
      <c r="G243"/>
      <c r="H243"/>
      <c r="I243" s="7"/>
      <c r="J243" s="7"/>
      <c r="K243" s="7"/>
      <c r="L243" s="7"/>
      <c r="T243" s="59"/>
      <c r="U243" s="59"/>
      <c r="V243" s="59"/>
      <c r="W243" s="59"/>
      <c r="X243" s="59"/>
      <c r="Y243" s="59"/>
      <c r="Z243" s="59"/>
      <c r="AA243" s="59"/>
      <c r="AB243" s="59"/>
      <c r="AC243" s="59"/>
      <c r="AD243" s="59"/>
    </row>
    <row r="244" spans="1:30" ht="15">
      <c r="A244" s="7"/>
      <c r="B244" s="7"/>
      <c r="C244" s="7"/>
      <c r="D244" s="7"/>
      <c r="E244" s="7"/>
      <c r="F244" s="7"/>
      <c r="G244" s="7"/>
      <c r="H244" s="7"/>
      <c r="I244" s="7"/>
      <c r="J244" s="7"/>
      <c r="K244" s="7"/>
      <c r="L244" s="7"/>
      <c r="T244" s="59"/>
      <c r="U244" s="59"/>
      <c r="V244" s="59"/>
      <c r="W244" s="59"/>
      <c r="X244" s="59"/>
      <c r="Y244" s="59"/>
      <c r="Z244" s="59"/>
      <c r="AA244" s="59"/>
      <c r="AB244" s="59"/>
      <c r="AC244" s="59"/>
      <c r="AD244" s="59"/>
    </row>
    <row r="245" spans="1:30" ht="15">
      <c r="A245" s="7"/>
      <c r="B245" s="7"/>
      <c r="C245" s="7"/>
      <c r="D245" s="7"/>
      <c r="E245" s="7"/>
      <c r="F245" s="7"/>
      <c r="G245" s="7"/>
      <c r="H245" s="7"/>
      <c r="I245" s="7"/>
      <c r="J245" s="7"/>
      <c r="K245" s="7"/>
      <c r="L245" s="7"/>
    </row>
    <row r="246" spans="1:30" ht="15">
      <c r="A246" s="7"/>
      <c r="B246" s="7"/>
      <c r="C246" s="7"/>
      <c r="D246" s="7"/>
      <c r="E246" s="7"/>
      <c r="F246" s="7"/>
      <c r="G246" s="7"/>
      <c r="H246" s="7"/>
      <c r="I246" s="7"/>
      <c r="J246" s="7"/>
      <c r="K246" s="7"/>
      <c r="L246" s="7"/>
    </row>
    <row r="247" spans="1:30" ht="15">
      <c r="A247" s="7"/>
      <c r="B247" s="7"/>
      <c r="C247" s="7"/>
      <c r="D247" s="7"/>
      <c r="E247" s="7"/>
      <c r="F247" s="7"/>
      <c r="G247" s="7"/>
      <c r="H247" s="7"/>
      <c r="I247" s="7"/>
      <c r="J247" s="7"/>
      <c r="K247" s="7"/>
      <c r="L247" s="7"/>
    </row>
    <row r="248" spans="1:30" ht="15">
      <c r="A248" s="7"/>
      <c r="B248" s="7"/>
      <c r="C248" s="7"/>
      <c r="D248" s="7"/>
      <c r="E248" s="7"/>
      <c r="F248" s="7"/>
      <c r="G248" s="7"/>
      <c r="H248" s="7"/>
      <c r="I248" s="7"/>
      <c r="J248" s="7"/>
      <c r="K248" s="7"/>
      <c r="L248" s="7"/>
    </row>
    <row r="249" spans="1:30" ht="15">
      <c r="A249" s="7"/>
      <c r="B249" s="7"/>
      <c r="C249" s="7"/>
      <c r="D249" s="7"/>
      <c r="E249" s="7"/>
      <c r="F249" s="7"/>
      <c r="G249" s="7"/>
      <c r="H249" s="7"/>
      <c r="I249" s="7"/>
      <c r="J249" s="7"/>
      <c r="K249" s="7"/>
      <c r="L249" s="7"/>
    </row>
    <row r="250" spans="1:30" ht="15">
      <c r="A250" s="7"/>
      <c r="B250" s="7"/>
      <c r="C250" s="7"/>
      <c r="D250" s="7"/>
      <c r="E250" s="7"/>
      <c r="F250" s="7"/>
      <c r="G250" s="7"/>
      <c r="H250" s="7"/>
      <c r="I250" s="7"/>
      <c r="J250" s="7"/>
      <c r="K250" s="7"/>
      <c r="L250" s="7"/>
    </row>
    <row r="251" spans="1:30" ht="15">
      <c r="A251" s="7"/>
      <c r="B251" s="7"/>
      <c r="C251" s="7"/>
      <c r="D251" s="7"/>
      <c r="E251" s="7"/>
      <c r="F251" s="7"/>
      <c r="G251" s="7"/>
      <c r="H251" s="7"/>
      <c r="I251" s="7"/>
      <c r="J251" s="7"/>
      <c r="K251" s="7"/>
      <c r="L251" s="7"/>
    </row>
    <row r="252" spans="1:30" ht="15">
      <c r="A252" s="7"/>
      <c r="B252" s="7"/>
      <c r="C252" s="7"/>
      <c r="D252" s="7"/>
      <c r="E252" s="7"/>
      <c r="F252" s="7"/>
      <c r="G252" s="7"/>
      <c r="H252" s="7"/>
      <c r="I252" s="7"/>
      <c r="J252" s="7"/>
      <c r="K252" s="7"/>
      <c r="L252" s="7"/>
    </row>
    <row r="253" spans="1:30">
      <c r="A253" s="16"/>
      <c r="B253" s="136"/>
      <c r="C253" s="136"/>
      <c r="D253" s="136"/>
      <c r="E253" s="136"/>
      <c r="F253" s="136"/>
      <c r="G253" s="136"/>
      <c r="H253" s="136"/>
      <c r="I253" s="136"/>
      <c r="J253" s="136"/>
      <c r="K253" s="130"/>
    </row>
    <row r="254" spans="1:30">
      <c r="A254" s="16"/>
      <c r="B254" s="136"/>
      <c r="C254" s="136"/>
      <c r="D254" s="136"/>
      <c r="E254" s="136"/>
      <c r="F254" s="136"/>
      <c r="G254" s="136"/>
      <c r="H254" s="136"/>
      <c r="I254" s="136"/>
      <c r="J254" s="136"/>
      <c r="K254" s="130"/>
    </row>
    <row r="255" spans="1:30">
      <c r="A255" s="16"/>
      <c r="B255" s="136"/>
      <c r="C255" s="136"/>
      <c r="D255" s="136"/>
      <c r="E255" s="136"/>
      <c r="F255" s="136"/>
      <c r="G255" s="136"/>
      <c r="H255" s="136"/>
      <c r="I255" s="136"/>
      <c r="J255" s="136"/>
      <c r="K255" s="130"/>
    </row>
    <row r="256" spans="1:30" s="92" customFormat="1">
      <c r="A256" s="92" t="s">
        <v>896</v>
      </c>
    </row>
    <row r="257" spans="1:99" s="92" customFormat="1">
      <c r="A257" s="277" t="s">
        <v>137</v>
      </c>
      <c r="B257" s="278" t="s">
        <v>121</v>
      </c>
      <c r="C257" s="15"/>
      <c r="D257" s="15"/>
      <c r="E257" s="15"/>
      <c r="F257" s="15"/>
      <c r="G257" s="15"/>
      <c r="H257" s="15"/>
      <c r="I257" s="15"/>
      <c r="J257" s="15"/>
      <c r="K257" s="15"/>
      <c r="L257" s="15"/>
      <c r="M257" s="15"/>
      <c r="N257" s="15"/>
      <c r="O257" s="15"/>
      <c r="P257" s="15"/>
      <c r="Q257" s="15"/>
      <c r="R257" s="15"/>
      <c r="S257" s="15"/>
    </row>
    <row r="258" spans="1:99">
      <c r="A258" s="277" t="s">
        <v>138</v>
      </c>
      <c r="B258" s="279">
        <v>2015</v>
      </c>
    </row>
    <row r="259" spans="1:99">
      <c r="A259" s="277" t="s">
        <v>79</v>
      </c>
      <c r="B259" s="278" t="s">
        <v>887</v>
      </c>
    </row>
    <row r="260" spans="1:99">
      <c r="A260" s="16"/>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row>
    <row r="261" spans="1:99" ht="15">
      <c r="A261" s="278"/>
      <c r="B261" s="277" t="s">
        <v>888</v>
      </c>
      <c r="C261" s="278"/>
      <c r="D261" s="278"/>
      <c r="E261" s="278"/>
      <c r="F261" s="278"/>
      <c r="G261" s="278"/>
      <c r="H261" s="278"/>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row>
    <row r="262" spans="1:99" ht="15">
      <c r="A262" s="277" t="s">
        <v>159</v>
      </c>
      <c r="B262" s="278" t="s">
        <v>4</v>
      </c>
      <c r="C262" s="278" t="s">
        <v>5</v>
      </c>
      <c r="D262" s="278" t="s">
        <v>12</v>
      </c>
      <c r="E262" s="278" t="s">
        <v>164</v>
      </c>
      <c r="F262" s="278" t="s">
        <v>2</v>
      </c>
      <c r="G262" s="278" t="s">
        <v>3</v>
      </c>
      <c r="H262" s="278" t="s">
        <v>89</v>
      </c>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row>
    <row r="263" spans="1:99" ht="15">
      <c r="A263" s="279" t="s">
        <v>890</v>
      </c>
      <c r="B263" s="284">
        <v>9.7925601772777801E-2</v>
      </c>
      <c r="C263" s="284">
        <v>0</v>
      </c>
      <c r="D263" s="284">
        <v>0</v>
      </c>
      <c r="E263" s="284">
        <v>0</v>
      </c>
      <c r="F263" s="284">
        <v>87.839607414196195</v>
      </c>
      <c r="G263" s="284">
        <v>6.37180821320222</v>
      </c>
      <c r="H263" s="284">
        <v>6.0155770662044459</v>
      </c>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row>
    <row r="264" spans="1:99" ht="15">
      <c r="A264" s="279" t="s">
        <v>894</v>
      </c>
      <c r="B264" s="284">
        <v>15.967025079110272</v>
      </c>
      <c r="C264" s="284">
        <v>0</v>
      </c>
      <c r="D264" s="284">
        <v>0</v>
      </c>
      <c r="E264" s="284">
        <v>0</v>
      </c>
      <c r="F264" s="284">
        <v>28.826818866718057</v>
      </c>
      <c r="G264" s="284">
        <v>7.0849396926213766</v>
      </c>
      <c r="H264" s="284">
        <v>0</v>
      </c>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row>
    <row r="265" spans="1:99" ht="15">
      <c r="A265" s="279" t="s">
        <v>891</v>
      </c>
      <c r="B265" s="284">
        <v>86.670288990186393</v>
      </c>
      <c r="C265" s="284">
        <v>45.56016257340336</v>
      </c>
      <c r="D265" s="284">
        <v>0</v>
      </c>
      <c r="E265" s="284">
        <v>0</v>
      </c>
      <c r="F265" s="284">
        <v>38.390273196276439</v>
      </c>
      <c r="G265" s="284">
        <v>17.748779344672776</v>
      </c>
      <c r="H265" s="284">
        <v>2.7245909864788889</v>
      </c>
      <c r="I265"/>
      <c r="J265"/>
      <c r="K265"/>
      <c r="L265"/>
      <c r="T265" s="59"/>
      <c r="U265" s="59"/>
      <c r="V265" s="59"/>
      <c r="W265" s="59"/>
      <c r="X265" s="59"/>
      <c r="Y265" s="59"/>
      <c r="Z265" s="59"/>
      <c r="AA265" s="59"/>
      <c r="AB265" s="59"/>
      <c r="AC265" s="59"/>
      <c r="AD265" s="59"/>
    </row>
    <row r="266" spans="1:99" ht="15">
      <c r="A266" s="279" t="s">
        <v>892</v>
      </c>
      <c r="B266" s="284">
        <v>101.56607605620749</v>
      </c>
      <c r="C266" s="284">
        <v>60.584404214966632</v>
      </c>
      <c r="D266" s="284">
        <v>0</v>
      </c>
      <c r="E266" s="284">
        <v>17.879411163959716</v>
      </c>
      <c r="F266" s="284">
        <v>149.70702449372618</v>
      </c>
      <c r="G266" s="284">
        <v>61.271381303750786</v>
      </c>
      <c r="H266" s="284">
        <v>66.847829627154709</v>
      </c>
      <c r="I266"/>
      <c r="J266"/>
      <c r="K266"/>
      <c r="L266"/>
      <c r="T266" s="59"/>
      <c r="U266" s="59"/>
      <c r="V266" s="59"/>
      <c r="W266" s="59"/>
      <c r="X266" s="59"/>
      <c r="Y266" s="59"/>
      <c r="Z266" s="59"/>
      <c r="AA266" s="59"/>
      <c r="AB266" s="59"/>
      <c r="AC266" s="59"/>
      <c r="AD266" s="59"/>
    </row>
    <row r="267" spans="1:99" ht="15">
      <c r="A267" s="279" t="s">
        <v>893</v>
      </c>
      <c r="B267" s="284">
        <v>0</v>
      </c>
      <c r="C267" s="284">
        <v>0</v>
      </c>
      <c r="D267" s="284">
        <v>143.35628026804332</v>
      </c>
      <c r="E267" s="284">
        <v>0</v>
      </c>
      <c r="F267" s="284">
        <v>0</v>
      </c>
      <c r="G267" s="284">
        <v>0</v>
      </c>
      <c r="H267" s="284">
        <v>0</v>
      </c>
      <c r="I267"/>
      <c r="J267"/>
      <c r="K267"/>
      <c r="L267"/>
      <c r="T267" s="59"/>
      <c r="U267" s="59"/>
      <c r="V267" s="59"/>
      <c r="W267" s="59"/>
      <c r="X267" s="59"/>
      <c r="Y267" s="59"/>
      <c r="Z267" s="59"/>
      <c r="AA267" s="59"/>
      <c r="AB267" s="59"/>
      <c r="AC267" s="59"/>
      <c r="AD267" s="59"/>
    </row>
    <row r="268" spans="1:99" ht="15">
      <c r="A268"/>
      <c r="B268"/>
      <c r="C268"/>
      <c r="D268"/>
      <c r="E268"/>
      <c r="F268"/>
      <c r="G268"/>
      <c r="H268"/>
      <c r="I268"/>
      <c r="J268"/>
      <c r="K268"/>
      <c r="L268"/>
      <c r="T268" s="59"/>
      <c r="U268" s="59"/>
      <c r="V268" s="59"/>
      <c r="W268" s="59"/>
      <c r="X268" s="59"/>
      <c r="Y268" s="59"/>
      <c r="Z268" s="59"/>
      <c r="AA268" s="59"/>
      <c r="AB268" s="59"/>
      <c r="AC268" s="59"/>
      <c r="AD268" s="59"/>
    </row>
    <row r="269" spans="1:99" ht="15">
      <c r="A269"/>
      <c r="B269"/>
      <c r="C269"/>
      <c r="D269"/>
      <c r="E269"/>
      <c r="F269"/>
      <c r="G269"/>
      <c r="H269"/>
      <c r="I269"/>
      <c r="J269"/>
      <c r="K269"/>
      <c r="L269"/>
    </row>
    <row r="270" spans="1:99" ht="15">
      <c r="A270"/>
      <c r="B270"/>
      <c r="C270"/>
      <c r="D270"/>
      <c r="E270"/>
      <c r="F270"/>
      <c r="G270"/>
      <c r="H270"/>
      <c r="I270"/>
      <c r="J270"/>
      <c r="K270"/>
      <c r="L270"/>
    </row>
    <row r="271" spans="1:99" ht="15">
      <c r="A271"/>
      <c r="B271"/>
      <c r="C271"/>
      <c r="D271"/>
      <c r="E271"/>
      <c r="F271"/>
      <c r="G271"/>
      <c r="H271"/>
      <c r="I271"/>
      <c r="J271"/>
      <c r="K271"/>
      <c r="L271"/>
    </row>
    <row r="272" spans="1:99" ht="15">
      <c r="A272"/>
      <c r="B272"/>
      <c r="C272"/>
      <c r="D272"/>
      <c r="E272"/>
      <c r="F272"/>
      <c r="G272"/>
      <c r="H272"/>
      <c r="I272"/>
      <c r="J272"/>
      <c r="K272"/>
      <c r="L272"/>
    </row>
    <row r="273" spans="1:53" ht="15">
      <c r="A273"/>
      <c r="B273"/>
      <c r="C273"/>
      <c r="D273"/>
      <c r="E273"/>
      <c r="F273"/>
      <c r="G273"/>
      <c r="H273"/>
      <c r="I273"/>
      <c r="J273"/>
      <c r="K273"/>
      <c r="L273"/>
    </row>
    <row r="274" spans="1:53" ht="15">
      <c r="A274"/>
      <c r="B274"/>
      <c r="C274"/>
      <c r="D274"/>
      <c r="E274"/>
      <c r="F274"/>
      <c r="G274"/>
      <c r="H274"/>
      <c r="I274"/>
      <c r="J274"/>
      <c r="K274"/>
      <c r="L274"/>
    </row>
    <row r="275" spans="1:53" ht="15">
      <c r="A275"/>
      <c r="B275"/>
      <c r="C275"/>
      <c r="D275"/>
      <c r="E275"/>
      <c r="F275"/>
      <c r="G275"/>
      <c r="H275"/>
      <c r="I275"/>
      <c r="J275"/>
      <c r="K275"/>
      <c r="L275"/>
    </row>
    <row r="276" spans="1:53" ht="15">
      <c r="A276"/>
      <c r="B276"/>
      <c r="C276"/>
      <c r="D276"/>
      <c r="E276"/>
      <c r="F276"/>
      <c r="G276"/>
      <c r="H276"/>
      <c r="I276"/>
      <c r="J276"/>
      <c r="K276"/>
      <c r="L276"/>
    </row>
    <row r="277" spans="1:53" ht="15">
      <c r="A277"/>
      <c r="B277"/>
      <c r="C277"/>
      <c r="D277"/>
      <c r="E277"/>
      <c r="F277"/>
      <c r="G277"/>
      <c r="H277"/>
      <c r="I277"/>
      <c r="J277"/>
      <c r="K277"/>
      <c r="L277"/>
    </row>
    <row r="278" spans="1:53" ht="15">
      <c r="A278"/>
      <c r="B278"/>
      <c r="C278"/>
      <c r="D278"/>
      <c r="E278"/>
      <c r="F278"/>
      <c r="G278"/>
      <c r="H278"/>
      <c r="I278"/>
      <c r="J278"/>
      <c r="K278"/>
      <c r="L278"/>
    </row>
    <row r="279" spans="1:53" ht="15">
      <c r="A279"/>
      <c r="B279"/>
      <c r="C279"/>
      <c r="D279"/>
      <c r="E279"/>
      <c r="F279"/>
      <c r="G279"/>
      <c r="H279"/>
      <c r="I279"/>
      <c r="J279"/>
      <c r="K279"/>
      <c r="L279"/>
    </row>
    <row r="280" spans="1:53" ht="15">
      <c r="A280"/>
      <c r="B280"/>
      <c r="C280"/>
      <c r="D280"/>
      <c r="E280"/>
      <c r="F280"/>
      <c r="G280"/>
      <c r="H280"/>
      <c r="I280"/>
      <c r="J280"/>
      <c r="K280"/>
      <c r="L280"/>
    </row>
    <row r="281" spans="1:53" ht="15">
      <c r="A281"/>
      <c r="B281"/>
      <c r="C281"/>
      <c r="D281"/>
      <c r="E281"/>
      <c r="F281"/>
      <c r="G281"/>
      <c r="H281"/>
      <c r="I281"/>
      <c r="J281"/>
      <c r="K281"/>
      <c r="L281"/>
    </row>
    <row r="282" spans="1:53" ht="15">
      <c r="A282"/>
      <c r="B282"/>
      <c r="C282"/>
      <c r="D282"/>
      <c r="E282"/>
      <c r="F282"/>
      <c r="G282"/>
      <c r="H282"/>
      <c r="I282"/>
      <c r="J282"/>
      <c r="K282"/>
      <c r="L282"/>
    </row>
    <row r="283" spans="1:53" ht="15">
      <c r="A283"/>
      <c r="B283"/>
      <c r="C283"/>
      <c r="D283"/>
      <c r="E283"/>
      <c r="F283"/>
      <c r="G283"/>
      <c r="H283"/>
      <c r="I283"/>
      <c r="J283"/>
      <c r="K283"/>
      <c r="L283"/>
    </row>
    <row r="284" spans="1:53" ht="15">
      <c r="A284"/>
      <c r="B284"/>
      <c r="C284"/>
      <c r="D284"/>
      <c r="E284"/>
      <c r="F284"/>
      <c r="G284"/>
      <c r="H284"/>
      <c r="I284"/>
      <c r="J284"/>
      <c r="K284"/>
      <c r="L284"/>
    </row>
    <row r="285" spans="1:53" ht="15">
      <c r="A285"/>
      <c r="B285"/>
      <c r="C285"/>
      <c r="D285"/>
      <c r="E285"/>
      <c r="F285"/>
      <c r="G285"/>
      <c r="H285"/>
      <c r="I285"/>
      <c r="J285"/>
      <c r="K285"/>
      <c r="L285"/>
    </row>
    <row r="286" spans="1:53" s="92" customFormat="1">
      <c r="A286" s="92" t="s">
        <v>895</v>
      </c>
    </row>
    <row r="287" spans="1:53">
      <c r="A287" s="16"/>
      <c r="B287" s="93"/>
    </row>
    <row r="288" spans="1:53" s="92" customFormat="1">
      <c r="A288" s="277" t="s">
        <v>137</v>
      </c>
      <c r="B288" s="278" t="s">
        <v>121</v>
      </c>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row>
    <row r="289" spans="1:99" s="92" customFormat="1">
      <c r="A289" s="277" t="s">
        <v>138</v>
      </c>
      <c r="B289" s="279">
        <v>2015</v>
      </c>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row>
    <row r="290" spans="1:99">
      <c r="A290" s="277" t="s">
        <v>92</v>
      </c>
      <c r="B290" s="278" t="s">
        <v>8</v>
      </c>
    </row>
    <row r="291" spans="1:99">
      <c r="A291" s="277" t="s">
        <v>87</v>
      </c>
      <c r="B291" s="278" t="s">
        <v>118</v>
      </c>
    </row>
    <row r="292" spans="1:99">
      <c r="A292" s="16"/>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row>
    <row r="293" spans="1:99" ht="15">
      <c r="A293" s="278"/>
      <c r="B293" s="277" t="s">
        <v>159</v>
      </c>
      <c r="C293" s="278"/>
      <c r="D293" s="278"/>
      <c r="E293" s="278"/>
      <c r="F293" s="278"/>
      <c r="G293"/>
      <c r="H293"/>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row>
    <row r="294" spans="1:99" ht="15">
      <c r="A294" s="277" t="s">
        <v>885</v>
      </c>
      <c r="B294" s="299" t="s">
        <v>890</v>
      </c>
      <c r="C294" s="299" t="s">
        <v>894</v>
      </c>
      <c r="D294" s="299" t="s">
        <v>891</v>
      </c>
      <c r="E294" s="299" t="s">
        <v>892</v>
      </c>
      <c r="F294" s="299" t="s">
        <v>893</v>
      </c>
      <c r="G294"/>
      <c r="H294"/>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row>
    <row r="295" spans="1:99" ht="15">
      <c r="A295" s="279" t="s">
        <v>13</v>
      </c>
      <c r="B295" s="299">
        <v>5.5861636885330599</v>
      </c>
      <c r="C295" s="299">
        <v>1.18602427959222</v>
      </c>
      <c r="D295" s="299">
        <v>10.2832627160894</v>
      </c>
      <c r="E295" s="299">
        <v>12.996758804260301</v>
      </c>
      <c r="F295" s="299">
        <v>2.4861715521880599</v>
      </c>
      <c r="G295"/>
      <c r="H295"/>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row>
    <row r="296" spans="1:99" ht="15">
      <c r="A296" s="279" t="s">
        <v>15</v>
      </c>
      <c r="B296" s="299">
        <v>5.9846926013791704</v>
      </c>
      <c r="C296" s="299">
        <v>2.4150699839580598</v>
      </c>
      <c r="D296" s="299">
        <v>4.7926492029013898</v>
      </c>
      <c r="E296" s="299">
        <v>14.716438232716399</v>
      </c>
      <c r="F296" s="299">
        <v>4.9509916990266696</v>
      </c>
      <c r="G296"/>
      <c r="H296"/>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row>
    <row r="297" spans="1:99" ht="15">
      <c r="A297" s="279" t="s">
        <v>23</v>
      </c>
      <c r="B297" s="299">
        <v>2.1786172584372201</v>
      </c>
      <c r="C297" s="299">
        <v>1.1905321065894401</v>
      </c>
      <c r="D297" s="299">
        <v>5.2718713174313896</v>
      </c>
      <c r="E297" s="299">
        <v>11.2176604288383</v>
      </c>
      <c r="F297" s="299">
        <v>4.9851045854136098</v>
      </c>
      <c r="G297"/>
      <c r="H297"/>
      <c r="I297" s="7"/>
      <c r="J297" s="7"/>
      <c r="K297" s="7"/>
      <c r="L297" s="7"/>
      <c r="T297" s="59"/>
      <c r="U297" s="59"/>
      <c r="V297" s="59"/>
      <c r="W297" s="59"/>
      <c r="X297" s="59"/>
      <c r="Y297" s="59"/>
      <c r="Z297" s="59"/>
      <c r="AA297" s="59"/>
      <c r="AB297" s="59"/>
      <c r="AC297" s="59"/>
      <c r="AD297" s="59"/>
    </row>
    <row r="298" spans="1:99" ht="15">
      <c r="A298" s="279" t="s">
        <v>29</v>
      </c>
      <c r="B298" s="299">
        <v>2.37046760509083</v>
      </c>
      <c r="C298" s="299">
        <v>0.194175713277222</v>
      </c>
      <c r="D298" s="299">
        <v>26.8656614342033</v>
      </c>
      <c r="E298" s="299">
        <v>18.921218478321901</v>
      </c>
      <c r="F298" s="299">
        <v>7.9078024280977797</v>
      </c>
      <c r="G298"/>
      <c r="H298"/>
      <c r="I298" s="7"/>
      <c r="J298" s="7"/>
      <c r="K298" s="7"/>
      <c r="L298" s="7"/>
      <c r="T298" s="59"/>
      <c r="U298" s="59"/>
      <c r="V298" s="59"/>
      <c r="W298" s="59"/>
      <c r="X298" s="59"/>
      <c r="Y298" s="59"/>
      <c r="Z298" s="59"/>
      <c r="AA298" s="59"/>
      <c r="AB298" s="59"/>
      <c r="AC298" s="59"/>
      <c r="AD298" s="59"/>
    </row>
    <row r="299" spans="1:99" ht="15">
      <c r="A299" s="279" t="s">
        <v>31</v>
      </c>
      <c r="B299" s="299">
        <v>1.9331636031252799</v>
      </c>
      <c r="C299" s="299">
        <v>4.3479004157788896</v>
      </c>
      <c r="D299" s="299">
        <v>19.057486398856099</v>
      </c>
      <c r="E299" s="299">
        <v>47.572788826704198</v>
      </c>
      <c r="F299" s="299">
        <v>1.62293995124333</v>
      </c>
      <c r="G299"/>
      <c r="H299"/>
      <c r="I299" s="7"/>
      <c r="J299" s="7"/>
      <c r="K299" s="7"/>
      <c r="L299" s="7"/>
      <c r="T299" s="59"/>
      <c r="U299" s="59"/>
      <c r="V299" s="59"/>
      <c r="W299" s="59"/>
      <c r="X299" s="59"/>
      <c r="Y299" s="59"/>
      <c r="Z299" s="59"/>
      <c r="AA299" s="59"/>
      <c r="AB299" s="59"/>
      <c r="AC299" s="59"/>
      <c r="AD299" s="59"/>
    </row>
    <row r="300" spans="1:99">
      <c r="A300" s="279" t="s">
        <v>33</v>
      </c>
      <c r="B300" s="299">
        <v>25.784953401646899</v>
      </c>
      <c r="C300" s="299">
        <v>9.3530957914350008</v>
      </c>
      <c r="D300" s="299">
        <v>26.881564810158299</v>
      </c>
      <c r="E300" s="299">
        <v>83.143170717999695</v>
      </c>
      <c r="F300" s="299">
        <v>46.9852310632075</v>
      </c>
    </row>
    <row r="301" spans="1:99">
      <c r="A301" s="279" t="s">
        <v>37</v>
      </c>
      <c r="B301" s="299">
        <v>0.29460204208833302</v>
      </c>
      <c r="C301" s="299">
        <v>0.47360665138472202</v>
      </c>
      <c r="D301" s="299">
        <v>0.35476570730888901</v>
      </c>
      <c r="E301" s="299">
        <v>4.4798773524830597</v>
      </c>
      <c r="F301" s="299">
        <v>3.2302276956766698</v>
      </c>
    </row>
    <row r="302" spans="1:99">
      <c r="A302" s="279" t="s">
        <v>41</v>
      </c>
      <c r="B302" s="299">
        <v>10.0555819029706</v>
      </c>
      <c r="C302" s="299">
        <v>3.5311743621158298</v>
      </c>
      <c r="D302" s="299">
        <v>3.8192753315647199</v>
      </c>
      <c r="E302" s="299">
        <v>41.126167385904701</v>
      </c>
      <c r="F302" s="299">
        <v>23.658089652717798</v>
      </c>
    </row>
    <row r="303" spans="1:99">
      <c r="A303" s="279" t="s">
        <v>51</v>
      </c>
      <c r="B303" s="299">
        <v>0.41296476842694402</v>
      </c>
      <c r="C303" s="299">
        <v>2.9587069528286101</v>
      </c>
      <c r="D303" s="299">
        <v>16.809536588014701</v>
      </c>
      <c r="E303" s="299">
        <v>16.041445707614201</v>
      </c>
      <c r="F303" s="299">
        <v>11.3002411257061</v>
      </c>
      <c r="G303" s="136"/>
      <c r="H303" s="136"/>
      <c r="I303" s="136"/>
      <c r="J303" s="136"/>
      <c r="K303" s="130"/>
    </row>
    <row r="304" spans="1:99">
      <c r="A304" s="279" t="s">
        <v>53</v>
      </c>
      <c r="B304" s="299">
        <v>6.6286823661061103</v>
      </c>
      <c r="C304" s="299">
        <v>2.69047421942222</v>
      </c>
      <c r="D304" s="299">
        <v>16.5578506229817</v>
      </c>
      <c r="E304" s="299">
        <v>30.320895236329399</v>
      </c>
      <c r="F304" s="299">
        <v>6.6809000187027801</v>
      </c>
      <c r="G304" s="136"/>
      <c r="H304" s="136"/>
      <c r="I304" s="136"/>
      <c r="J304" s="136"/>
      <c r="K304" s="130"/>
    </row>
    <row r="305" spans="1:11">
      <c r="A305" s="279" t="s">
        <v>57</v>
      </c>
      <c r="B305" s="299">
        <v>0.50265672167499997</v>
      </c>
      <c r="C305" s="299">
        <v>0.97012541509361105</v>
      </c>
      <c r="D305" s="299">
        <v>2.73435525619472</v>
      </c>
      <c r="E305" s="299">
        <v>13.775251376697501</v>
      </c>
      <c r="F305" s="299">
        <v>3.1129625382891701</v>
      </c>
      <c r="G305" s="136"/>
      <c r="H305" s="136"/>
      <c r="I305" s="136"/>
      <c r="J305" s="136"/>
      <c r="K305" s="130"/>
    </row>
    <row r="306" spans="1:11">
      <c r="A306" s="279" t="s">
        <v>62</v>
      </c>
      <c r="B306" s="299">
        <v>20.441998668130299</v>
      </c>
      <c r="C306" s="299">
        <v>9.7837160895788902</v>
      </c>
      <c r="D306" s="299">
        <v>8.8348229112408294</v>
      </c>
      <c r="E306" s="299">
        <v>27.263352223245601</v>
      </c>
      <c r="F306" s="299">
        <v>0</v>
      </c>
      <c r="G306" s="136"/>
      <c r="H306" s="136"/>
      <c r="I306" s="136"/>
      <c r="J306" s="136"/>
      <c r="K306" s="130"/>
    </row>
    <row r="307" spans="1:11">
      <c r="A307" s="279" t="s">
        <v>64</v>
      </c>
      <c r="B307" s="299">
        <v>0.33183730440305498</v>
      </c>
      <c r="C307" s="299">
        <v>0.52855782898083303</v>
      </c>
      <c r="D307" s="299">
        <v>20.4835942271547</v>
      </c>
      <c r="E307" s="299">
        <v>35.831257763356398</v>
      </c>
      <c r="F307" s="299">
        <v>3.34664595964583</v>
      </c>
      <c r="G307" s="136"/>
      <c r="H307" s="136"/>
      <c r="I307" s="136"/>
      <c r="J307" s="136"/>
      <c r="K307" s="130"/>
    </row>
    <row r="308" spans="1:11">
      <c r="A308" s="279" t="s">
        <v>66</v>
      </c>
      <c r="B308" s="299">
        <v>13.5856819298658</v>
      </c>
      <c r="C308" s="299">
        <v>6.4731534658722198</v>
      </c>
      <c r="D308" s="299">
        <v>15.997706822136401</v>
      </c>
      <c r="E308" s="299">
        <v>44.4321062769653</v>
      </c>
      <c r="F308" s="299">
        <v>9.4135316709636108</v>
      </c>
      <c r="G308" s="136"/>
      <c r="H308" s="136"/>
      <c r="I308" s="136"/>
      <c r="J308" s="136"/>
      <c r="K308" s="130"/>
    </row>
    <row r="309" spans="1:11">
      <c r="A309" s="279" t="s">
        <v>886</v>
      </c>
      <c r="B309" s="299">
        <v>96.092063861878614</v>
      </c>
      <c r="C309" s="299">
        <v>46.096313275907768</v>
      </c>
      <c r="D309" s="299">
        <v>178.74440334623654</v>
      </c>
      <c r="E309" s="299">
        <v>401.83838881143697</v>
      </c>
      <c r="F309" s="299">
        <v>129.68083994087891</v>
      </c>
      <c r="G309" s="136"/>
      <c r="H309" s="136"/>
      <c r="I309" s="136"/>
      <c r="J309" s="136"/>
      <c r="K309" s="130"/>
    </row>
    <row r="310" spans="1:11" ht="15">
      <c r="A310"/>
      <c r="B310"/>
      <c r="C310"/>
      <c r="D310"/>
      <c r="E310"/>
      <c r="F310"/>
      <c r="G310" s="136"/>
      <c r="H310" s="136"/>
      <c r="I310" s="136"/>
      <c r="J310" s="136"/>
      <c r="K310" s="130"/>
    </row>
    <row r="311" spans="1:11" ht="15">
      <c r="A311"/>
      <c r="B311"/>
      <c r="C311"/>
      <c r="D311"/>
      <c r="E311"/>
      <c r="F311"/>
    </row>
    <row r="312" spans="1:11" ht="15">
      <c r="A312"/>
      <c r="B312"/>
      <c r="C312"/>
      <c r="D312"/>
      <c r="E312"/>
      <c r="F312"/>
    </row>
    <row r="313" spans="1:11" ht="15">
      <c r="A313"/>
      <c r="B313"/>
      <c r="C313"/>
      <c r="D313"/>
      <c r="E313"/>
      <c r="F313"/>
    </row>
    <row r="314" spans="1:11" ht="15">
      <c r="A314"/>
      <c r="B314"/>
      <c r="C314"/>
      <c r="D314"/>
      <c r="E314"/>
      <c r="F314"/>
    </row>
    <row r="315" spans="1:11" ht="15">
      <c r="A315"/>
      <c r="B315"/>
      <c r="C315"/>
      <c r="D315"/>
      <c r="E315"/>
      <c r="F315"/>
    </row>
    <row r="316" spans="1:11" ht="15">
      <c r="A316"/>
      <c r="B316"/>
      <c r="C316"/>
      <c r="D316"/>
      <c r="E316"/>
      <c r="F316"/>
    </row>
    <row r="317" spans="1:11" ht="15">
      <c r="A317"/>
      <c r="B317"/>
      <c r="C317"/>
      <c r="D317"/>
      <c r="E317"/>
      <c r="F317"/>
    </row>
    <row r="318" spans="1:11" ht="15">
      <c r="A318"/>
      <c r="B318"/>
      <c r="C318"/>
      <c r="D318"/>
      <c r="E318"/>
      <c r="F318"/>
    </row>
    <row r="319" spans="1:11" ht="15">
      <c r="A319"/>
      <c r="B319"/>
      <c r="C319"/>
      <c r="D319"/>
      <c r="E319"/>
      <c r="F319"/>
    </row>
    <row r="320" spans="1:11" ht="15">
      <c r="A320"/>
      <c r="B320"/>
      <c r="C320"/>
      <c r="D320"/>
      <c r="E320"/>
      <c r="F320"/>
    </row>
    <row r="321" spans="1:6" ht="15">
      <c r="A321"/>
      <c r="B321"/>
      <c r="C321"/>
      <c r="D321"/>
      <c r="E321"/>
      <c r="F321"/>
    </row>
    <row r="322" spans="1:6" ht="15">
      <c r="A322"/>
      <c r="B322"/>
      <c r="C322"/>
      <c r="D322"/>
      <c r="E322"/>
      <c r="F322"/>
    </row>
    <row r="323" spans="1:6" ht="15">
      <c r="A323"/>
      <c r="B323"/>
      <c r="C323"/>
      <c r="D323"/>
      <c r="E323"/>
      <c r="F323"/>
    </row>
  </sheetData>
  <pageMargins left="0.7" right="0.7" top="0.78740157499999996" bottom="0.78740157499999996" header="0.3" footer="0.3"/>
  <pageSetup paperSize="9" orientation="portrait" horizontalDpi="1200" verticalDpi="1200" r:id="rId10"/>
  <drawing r:id="rId1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2</DocSecurity>
  <ScaleCrop>false</ScaleCrop>
  <HeadingPairs>
    <vt:vector size="2" baseType="variant">
      <vt:variant>
        <vt:lpstr>Worksheets</vt:lpstr>
      </vt:variant>
      <vt:variant>
        <vt:i4>10</vt:i4>
      </vt:variant>
    </vt:vector>
  </HeadingPairs>
  <TitlesOfParts>
    <vt:vector size="10" baseType="lpstr">
      <vt:lpstr>Table of content</vt:lpstr>
      <vt:lpstr>Background information</vt:lpstr>
      <vt:lpstr>Aggregation data</vt:lpstr>
      <vt:lpstr>Aggregation analysis</vt:lpstr>
      <vt:lpstr>Residential data</vt:lpstr>
      <vt:lpstr>Residential analysis</vt:lpstr>
      <vt:lpstr>Tertiary data</vt:lpstr>
      <vt:lpstr>Tertiary_analysis</vt:lpstr>
      <vt:lpstr>Industry data</vt:lpstr>
      <vt:lpstr>Industry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Rutten, C.C.S. (Cathelijne)</dc:creator>
  <cp:lastModifiedBy>Michiel den Haan</cp:lastModifiedBy>
  <dcterms:created xsi:type="dcterms:W3CDTF">2015-06-05T18:19:34Z</dcterms:created>
  <dcterms:modified xsi:type="dcterms:W3CDTF">2018-08-08T09:31:09Z</dcterms:modified>
</cp:coreProperties>
</file>